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 codeName="{B1203076-2D4D-A25B-A398-973B695A806A}"/>
  <workbookPr filterPrivacy="1" codeName="ThisWorkbook"/>
  <bookViews>
    <workbookView xWindow="0" yWindow="0" windowWidth="20490" windowHeight="6330" activeTab="5" xr2:uid="{00000000-000D-0000-FFFF-FFFF00000000}"/>
  </bookViews>
  <sheets>
    <sheet name="TBL B" sheetId="1" r:id="rId1"/>
    <sheet name="Para" sheetId="4" r:id="rId2"/>
    <sheet name="Data" sheetId="2" r:id="rId3"/>
    <sheet name="C ds" sheetId="3" r:id="rId4"/>
    <sheet name="C ds2" sheetId="20" r:id="rId5"/>
    <sheet name="JAN" sheetId="7" r:id="rId6"/>
  </sheets>
  <definedNames>
    <definedName name="BC_JAN">'C ds'!$C$1:$C$1000</definedName>
    <definedName name="Choix_conducteur">Data!$D$1:$D$12004</definedName>
    <definedName name="Choix_conducteur_différent">Data!$H$1:$H$12004</definedName>
    <definedName name="Choix_conducteur_différent2">Data!$J$1:$J$12004</definedName>
    <definedName name="Choix_véhicule">Data!$E$1:$E$12004</definedName>
    <definedName name="Commentaire">Data!$G$1:$G$12004</definedName>
    <definedName name="COND1_JAN">'C ds'!$F$1:$F$1000</definedName>
    <definedName name="COND2_JAN">'C ds'!$J$1:$J$1000</definedName>
    <definedName name="COND3_JAN">'C ds'!$L$1:$L$1000</definedName>
    <definedName name="Condtotal">'C ds2'!$C$3:$C$368</definedName>
    <definedName name="Confirmé___Option">Data!$F$1:$F$12004</definedName>
    <definedName name="DATDIF1_JAN">'C ds'!$K$1:$K$1000</definedName>
    <definedName name="DATDIF2_JAN">'C ds'!$M$1:$M$1000</definedName>
    <definedName name="Dates">Data!$I$1:$I$12004</definedName>
    <definedName name="Dates_départ">Data!$B$1:$B$12004</definedName>
    <definedName name="Dates_Fin">Data!$C$1:$C$12004</definedName>
    <definedName name="Dates2">Data!$K$1:$K$12004</definedName>
    <definedName name="Datetotal">'C ds2'!$B$3:$B$368</definedName>
    <definedName name="DF_JAN">'C ds'!$E$1:$E$1000</definedName>
    <definedName name="DP_JAN">'C ds'!$D$1:$D$1000</definedName>
    <definedName name="Mois_dep">Data!$M$1:$M$12004</definedName>
    <definedName name="N°_BC">Data!$A$1:$A$12004</definedName>
    <definedName name="Optiontotal">'C ds2'!$D$3:$D$368</definedName>
    <definedName name="STOP">'C ds2'!$E$3:$E$368</definedName>
    <definedName name="V_JAN">'C ds'!$G$1:$G$1000</definedName>
    <definedName name="VDISPO">'TBL B'!$H$5:$H$33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2" l="1"/>
  <c r="M4" i="2"/>
  <c r="Q11" i="1"/>
  <c r="Q36" i="1"/>
  <c r="Q34" i="1"/>
  <c r="Q2" i="1" l="1"/>
  <c r="Q3" i="1"/>
  <c r="A4" i="20"/>
  <c r="A5" i="20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A63" i="20"/>
  <c r="A64" i="20"/>
  <c r="A65" i="20"/>
  <c r="A66" i="20"/>
  <c r="A67" i="20"/>
  <c r="A68" i="20"/>
  <c r="A69" i="20"/>
  <c r="A70" i="20"/>
  <c r="A71" i="20"/>
  <c r="A72" i="20"/>
  <c r="A73" i="20"/>
  <c r="A74" i="20"/>
  <c r="A75" i="20"/>
  <c r="A76" i="20"/>
  <c r="A77" i="20"/>
  <c r="A78" i="20"/>
  <c r="A79" i="20"/>
  <c r="A80" i="20"/>
  <c r="A81" i="20"/>
  <c r="A82" i="20"/>
  <c r="A83" i="20"/>
  <c r="A84" i="20"/>
  <c r="A85" i="20"/>
  <c r="A86" i="20"/>
  <c r="A87" i="20"/>
  <c r="A88" i="20"/>
  <c r="A89" i="20"/>
  <c r="A90" i="20"/>
  <c r="A91" i="20"/>
  <c r="A92" i="20"/>
  <c r="A93" i="20"/>
  <c r="A94" i="20"/>
  <c r="A95" i="20"/>
  <c r="A96" i="20"/>
  <c r="A97" i="20"/>
  <c r="A98" i="20"/>
  <c r="A99" i="20"/>
  <c r="A100" i="20"/>
  <c r="A101" i="20"/>
  <c r="A102" i="20"/>
  <c r="A103" i="20"/>
  <c r="A104" i="20"/>
  <c r="A105" i="20"/>
  <c r="A106" i="20"/>
  <c r="A107" i="20"/>
  <c r="A108" i="20"/>
  <c r="A109" i="20"/>
  <c r="A110" i="20"/>
  <c r="A111" i="20"/>
  <c r="A112" i="20"/>
  <c r="A113" i="20"/>
  <c r="A114" i="20"/>
  <c r="A115" i="20"/>
  <c r="A116" i="20"/>
  <c r="A117" i="20"/>
  <c r="A118" i="20"/>
  <c r="A119" i="20"/>
  <c r="A120" i="20"/>
  <c r="A121" i="20"/>
  <c r="A122" i="20"/>
  <c r="A123" i="20"/>
  <c r="A124" i="20"/>
  <c r="A125" i="20"/>
  <c r="A126" i="20"/>
  <c r="A127" i="20"/>
  <c r="A128" i="20"/>
  <c r="A129" i="20"/>
  <c r="A130" i="20"/>
  <c r="A131" i="20"/>
  <c r="A132" i="20"/>
  <c r="A133" i="20"/>
  <c r="A134" i="20"/>
  <c r="A135" i="20"/>
  <c r="A136" i="20"/>
  <c r="A137" i="20"/>
  <c r="A138" i="20"/>
  <c r="A139" i="20"/>
  <c r="A140" i="20"/>
  <c r="A141" i="20"/>
  <c r="A142" i="20"/>
  <c r="A143" i="20"/>
  <c r="A144" i="20"/>
  <c r="A145" i="20"/>
  <c r="A146" i="20"/>
  <c r="A147" i="20"/>
  <c r="A148" i="20"/>
  <c r="A149" i="20"/>
  <c r="A150" i="20"/>
  <c r="A151" i="20"/>
  <c r="A152" i="20"/>
  <c r="A153" i="20"/>
  <c r="A154" i="20"/>
  <c r="A155" i="20"/>
  <c r="A156" i="20"/>
  <c r="A157" i="20"/>
  <c r="A158" i="20"/>
  <c r="A159" i="20"/>
  <c r="A160" i="20"/>
  <c r="A161" i="20"/>
  <c r="A162" i="20"/>
  <c r="A163" i="20"/>
  <c r="A164" i="20"/>
  <c r="A165" i="20"/>
  <c r="A166" i="20"/>
  <c r="A167" i="20"/>
  <c r="A168" i="20"/>
  <c r="A169" i="20"/>
  <c r="A170" i="20"/>
  <c r="A171" i="20"/>
  <c r="A172" i="20"/>
  <c r="A173" i="20"/>
  <c r="A174" i="20"/>
  <c r="A175" i="20"/>
  <c r="A176" i="20"/>
  <c r="A177" i="20"/>
  <c r="A178" i="20"/>
  <c r="A179" i="20"/>
  <c r="A180" i="20"/>
  <c r="A181" i="20"/>
  <c r="A182" i="20"/>
  <c r="A183" i="20"/>
  <c r="A184" i="20"/>
  <c r="A185" i="20"/>
  <c r="A186" i="20"/>
  <c r="A187" i="20"/>
  <c r="A188" i="20"/>
  <c r="A189" i="20"/>
  <c r="A190" i="20"/>
  <c r="A191" i="20"/>
  <c r="A192" i="20"/>
  <c r="A193" i="20"/>
  <c r="A194" i="20"/>
  <c r="A195" i="20"/>
  <c r="A196" i="20"/>
  <c r="A197" i="20"/>
  <c r="A198" i="20"/>
  <c r="A199" i="20"/>
  <c r="A200" i="20"/>
  <c r="A201" i="20"/>
  <c r="A202" i="20"/>
  <c r="A203" i="20"/>
  <c r="A204" i="20"/>
  <c r="A205" i="20"/>
  <c r="A206" i="20"/>
  <c r="A207" i="20"/>
  <c r="A208" i="20"/>
  <c r="A209" i="20"/>
  <c r="A210" i="20"/>
  <c r="A211" i="20"/>
  <c r="A212" i="20"/>
  <c r="A213" i="20"/>
  <c r="A214" i="20"/>
  <c r="A215" i="20"/>
  <c r="A216" i="20"/>
  <c r="A217" i="20"/>
  <c r="A218" i="20"/>
  <c r="A219" i="20"/>
  <c r="A220" i="20"/>
  <c r="A221" i="20"/>
  <c r="A222" i="20"/>
  <c r="A223" i="20"/>
  <c r="A224" i="20"/>
  <c r="A225" i="20"/>
  <c r="A226" i="20"/>
  <c r="A227" i="20"/>
  <c r="A228" i="20"/>
  <c r="A229" i="20"/>
  <c r="A230" i="20"/>
  <c r="A231" i="20"/>
  <c r="A232" i="20"/>
  <c r="A233" i="20"/>
  <c r="A234" i="20"/>
  <c r="A235" i="20"/>
  <c r="A236" i="20"/>
  <c r="A237" i="20"/>
  <c r="A238" i="20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A301" i="20"/>
  <c r="A302" i="20"/>
  <c r="A303" i="20"/>
  <c r="A304" i="20"/>
  <c r="A305" i="20"/>
  <c r="A306" i="20"/>
  <c r="A307" i="20"/>
  <c r="A308" i="20"/>
  <c r="A309" i="20"/>
  <c r="A310" i="20"/>
  <c r="A311" i="20"/>
  <c r="A312" i="20"/>
  <c r="A313" i="20"/>
  <c r="A314" i="20"/>
  <c r="A315" i="20"/>
  <c r="A316" i="20"/>
  <c r="A317" i="20"/>
  <c r="A318" i="20"/>
  <c r="A319" i="20"/>
  <c r="A320" i="20"/>
  <c r="A321" i="20"/>
  <c r="A322" i="20"/>
  <c r="A323" i="20"/>
  <c r="A324" i="20"/>
  <c r="A325" i="20"/>
  <c r="A326" i="20"/>
  <c r="A327" i="20"/>
  <c r="A328" i="20"/>
  <c r="A329" i="20"/>
  <c r="A330" i="20"/>
  <c r="A331" i="20"/>
  <c r="A332" i="20"/>
  <c r="A333" i="20"/>
  <c r="A334" i="20"/>
  <c r="A335" i="20"/>
  <c r="A336" i="20"/>
  <c r="A337" i="20"/>
  <c r="A338" i="20"/>
  <c r="A339" i="20"/>
  <c r="A340" i="20"/>
  <c r="A341" i="20"/>
  <c r="A342" i="20"/>
  <c r="A343" i="20"/>
  <c r="A344" i="20"/>
  <c r="A345" i="20"/>
  <c r="A346" i="20"/>
  <c r="A347" i="20"/>
  <c r="A348" i="20"/>
  <c r="A349" i="20"/>
  <c r="A350" i="20"/>
  <c r="A351" i="20"/>
  <c r="A352" i="20"/>
  <c r="A353" i="20"/>
  <c r="A354" i="20"/>
  <c r="A355" i="20"/>
  <c r="A356" i="20"/>
  <c r="A357" i="20"/>
  <c r="A358" i="20"/>
  <c r="A359" i="20"/>
  <c r="A360" i="20"/>
  <c r="A361" i="20"/>
  <c r="A362" i="20"/>
  <c r="A363" i="20"/>
  <c r="A364" i="20"/>
  <c r="A365" i="20"/>
  <c r="A366" i="20"/>
  <c r="A367" i="20"/>
  <c r="A368" i="20"/>
  <c r="A3" i="20"/>
  <c r="G4" i="20"/>
  <c r="G5" i="20"/>
  <c r="G6" i="20"/>
  <c r="G7" i="20"/>
  <c r="G8" i="20"/>
  <c r="G9" i="20"/>
  <c r="G10" i="20"/>
  <c r="G11" i="20"/>
  <c r="G12" i="20"/>
  <c r="G13" i="20"/>
  <c r="G14" i="20"/>
  <c r="G15" i="20"/>
  <c r="G16" i="20"/>
  <c r="G17" i="20"/>
  <c r="G18" i="20"/>
  <c r="G19" i="20"/>
  <c r="G20" i="20"/>
  <c r="G21" i="20"/>
  <c r="G22" i="20"/>
  <c r="G23" i="20"/>
  <c r="G24" i="20"/>
  <c r="G25" i="20"/>
  <c r="G26" i="20"/>
  <c r="G27" i="20"/>
  <c r="G28" i="20"/>
  <c r="G29" i="20"/>
  <c r="G30" i="20"/>
  <c r="G31" i="20"/>
  <c r="G32" i="20"/>
  <c r="G33" i="20"/>
  <c r="G34" i="20"/>
  <c r="G35" i="20"/>
  <c r="G36" i="20"/>
  <c r="G37" i="20"/>
  <c r="G38" i="20"/>
  <c r="G39" i="20"/>
  <c r="G40" i="20"/>
  <c r="G41" i="20"/>
  <c r="G42" i="20"/>
  <c r="G43" i="20"/>
  <c r="G44" i="20"/>
  <c r="G45" i="20"/>
  <c r="G46" i="20"/>
  <c r="G47" i="20"/>
  <c r="G48" i="20"/>
  <c r="G49" i="20"/>
  <c r="G50" i="20"/>
  <c r="G51" i="20"/>
  <c r="G52" i="20"/>
  <c r="G53" i="20"/>
  <c r="G54" i="20"/>
  <c r="G55" i="20"/>
  <c r="G56" i="20"/>
  <c r="G57" i="20"/>
  <c r="G58" i="20"/>
  <c r="G59" i="20"/>
  <c r="G60" i="20"/>
  <c r="G61" i="20"/>
  <c r="G62" i="20"/>
  <c r="G63" i="20"/>
  <c r="G64" i="20"/>
  <c r="G65" i="20"/>
  <c r="G66" i="20"/>
  <c r="G67" i="20"/>
  <c r="G68" i="20"/>
  <c r="G69" i="20"/>
  <c r="G70" i="20"/>
  <c r="G71" i="20"/>
  <c r="G72" i="20"/>
  <c r="G73" i="20"/>
  <c r="G74" i="20"/>
  <c r="G75" i="20"/>
  <c r="G76" i="20"/>
  <c r="G77" i="20"/>
  <c r="G78" i="20"/>
  <c r="G79" i="20"/>
  <c r="G80" i="20"/>
  <c r="G81" i="20"/>
  <c r="G82" i="20"/>
  <c r="G83" i="20"/>
  <c r="G84" i="20"/>
  <c r="G85" i="20"/>
  <c r="G86" i="20"/>
  <c r="G87" i="20"/>
  <c r="G88" i="20"/>
  <c r="G89" i="20"/>
  <c r="G90" i="20"/>
  <c r="G91" i="20"/>
  <c r="G92" i="20"/>
  <c r="G93" i="20"/>
  <c r="G94" i="20"/>
  <c r="G95" i="20"/>
  <c r="G96" i="20"/>
  <c r="G97" i="20"/>
  <c r="G98" i="20"/>
  <c r="G99" i="20"/>
  <c r="G100" i="20"/>
  <c r="G101" i="20"/>
  <c r="G102" i="20"/>
  <c r="G103" i="20"/>
  <c r="G104" i="20"/>
  <c r="G105" i="20"/>
  <c r="G106" i="20"/>
  <c r="G107" i="20"/>
  <c r="G108" i="20"/>
  <c r="G109" i="20"/>
  <c r="G110" i="20"/>
  <c r="G111" i="20"/>
  <c r="G112" i="20"/>
  <c r="G113" i="20"/>
  <c r="G114" i="20"/>
  <c r="G115" i="20"/>
  <c r="G116" i="20"/>
  <c r="G117" i="20"/>
  <c r="G118" i="20"/>
  <c r="G119" i="20"/>
  <c r="G120" i="20"/>
  <c r="G121" i="20"/>
  <c r="G122" i="20"/>
  <c r="G123" i="20"/>
  <c r="G124" i="20"/>
  <c r="G125" i="20"/>
  <c r="G126" i="20"/>
  <c r="G127" i="20"/>
  <c r="G128" i="20"/>
  <c r="G129" i="20"/>
  <c r="G130" i="20"/>
  <c r="G131" i="20"/>
  <c r="G132" i="20"/>
  <c r="G133" i="20"/>
  <c r="G134" i="20"/>
  <c r="G135" i="20"/>
  <c r="G136" i="20"/>
  <c r="G137" i="20"/>
  <c r="G138" i="20"/>
  <c r="G139" i="20"/>
  <c r="G140" i="20"/>
  <c r="G141" i="20"/>
  <c r="G142" i="20"/>
  <c r="G143" i="20"/>
  <c r="G144" i="20"/>
  <c r="G145" i="20"/>
  <c r="G146" i="20"/>
  <c r="G147" i="20"/>
  <c r="G148" i="20"/>
  <c r="G149" i="20"/>
  <c r="G150" i="20"/>
  <c r="G151" i="20"/>
  <c r="G152" i="20"/>
  <c r="G153" i="20"/>
  <c r="G154" i="20"/>
  <c r="G155" i="20"/>
  <c r="G156" i="20"/>
  <c r="G157" i="20"/>
  <c r="G158" i="20"/>
  <c r="G159" i="20"/>
  <c r="G160" i="20"/>
  <c r="G161" i="20"/>
  <c r="G162" i="20"/>
  <c r="G163" i="20"/>
  <c r="G164" i="20"/>
  <c r="G165" i="20"/>
  <c r="G166" i="20"/>
  <c r="G167" i="20"/>
  <c r="G168" i="20"/>
  <c r="G169" i="20"/>
  <c r="G170" i="20"/>
  <c r="G171" i="20"/>
  <c r="G172" i="20"/>
  <c r="G173" i="20"/>
  <c r="G174" i="20"/>
  <c r="G175" i="20"/>
  <c r="G176" i="20"/>
  <c r="G177" i="20"/>
  <c r="G178" i="20"/>
  <c r="G179" i="20"/>
  <c r="G180" i="20"/>
  <c r="G181" i="20"/>
  <c r="G182" i="20"/>
  <c r="G183" i="20"/>
  <c r="G184" i="20"/>
  <c r="G185" i="20"/>
  <c r="G186" i="20"/>
  <c r="G187" i="20"/>
  <c r="G188" i="20"/>
  <c r="G189" i="20"/>
  <c r="G190" i="20"/>
  <c r="G191" i="20"/>
  <c r="G192" i="20"/>
  <c r="G193" i="20"/>
  <c r="G194" i="20"/>
  <c r="G195" i="20"/>
  <c r="G196" i="20"/>
  <c r="G197" i="20"/>
  <c r="G198" i="20"/>
  <c r="G199" i="20"/>
  <c r="G200" i="20"/>
  <c r="G201" i="20"/>
  <c r="G202" i="20"/>
  <c r="G203" i="20"/>
  <c r="G204" i="20"/>
  <c r="G205" i="20"/>
  <c r="G206" i="20"/>
  <c r="G207" i="20"/>
  <c r="G208" i="20"/>
  <c r="G209" i="20"/>
  <c r="G210" i="20"/>
  <c r="G211" i="20"/>
  <c r="G212" i="20"/>
  <c r="G213" i="20"/>
  <c r="G214" i="20"/>
  <c r="G215" i="20"/>
  <c r="G216" i="20"/>
  <c r="G217" i="20"/>
  <c r="G218" i="20"/>
  <c r="G219" i="20"/>
  <c r="G220" i="20"/>
  <c r="G221" i="20"/>
  <c r="G222" i="20"/>
  <c r="G223" i="20"/>
  <c r="G224" i="20"/>
  <c r="G225" i="20"/>
  <c r="G226" i="20"/>
  <c r="G227" i="20"/>
  <c r="G228" i="20"/>
  <c r="G229" i="20"/>
  <c r="G230" i="20"/>
  <c r="G231" i="20"/>
  <c r="G232" i="20"/>
  <c r="G233" i="20"/>
  <c r="G234" i="20"/>
  <c r="G235" i="20"/>
  <c r="G236" i="20"/>
  <c r="G237" i="20"/>
  <c r="G238" i="20"/>
  <c r="G239" i="20"/>
  <c r="G240" i="20"/>
  <c r="G241" i="20"/>
  <c r="G242" i="20"/>
  <c r="G243" i="20"/>
  <c r="G244" i="20"/>
  <c r="G245" i="20"/>
  <c r="G246" i="20"/>
  <c r="G247" i="20"/>
  <c r="G248" i="20"/>
  <c r="G249" i="20"/>
  <c r="G250" i="20"/>
  <c r="G251" i="20"/>
  <c r="G252" i="20"/>
  <c r="G253" i="20"/>
  <c r="G254" i="20"/>
  <c r="G255" i="20"/>
  <c r="G256" i="20"/>
  <c r="G257" i="20"/>
  <c r="G258" i="20"/>
  <c r="G259" i="20"/>
  <c r="G260" i="20"/>
  <c r="G261" i="20"/>
  <c r="G262" i="20"/>
  <c r="G263" i="20"/>
  <c r="G264" i="20"/>
  <c r="G265" i="20"/>
  <c r="G266" i="20"/>
  <c r="G267" i="20"/>
  <c r="G268" i="20"/>
  <c r="G269" i="20"/>
  <c r="G270" i="20"/>
  <c r="G271" i="20"/>
  <c r="G272" i="20"/>
  <c r="G273" i="20"/>
  <c r="G274" i="20"/>
  <c r="G275" i="20"/>
  <c r="G276" i="20"/>
  <c r="G277" i="20"/>
  <c r="G278" i="20"/>
  <c r="G279" i="20"/>
  <c r="G280" i="20"/>
  <c r="G281" i="20"/>
  <c r="G282" i="20"/>
  <c r="G283" i="20"/>
  <c r="G284" i="20"/>
  <c r="G285" i="20"/>
  <c r="G286" i="20"/>
  <c r="G287" i="20"/>
  <c r="G288" i="20"/>
  <c r="G289" i="20"/>
  <c r="G290" i="20"/>
  <c r="G291" i="20"/>
  <c r="G292" i="20"/>
  <c r="G293" i="20"/>
  <c r="G294" i="20"/>
  <c r="G295" i="20"/>
  <c r="G296" i="20"/>
  <c r="G297" i="20"/>
  <c r="G298" i="20"/>
  <c r="G299" i="20"/>
  <c r="G300" i="20"/>
  <c r="G301" i="20"/>
  <c r="G302" i="20"/>
  <c r="G303" i="20"/>
  <c r="G304" i="20"/>
  <c r="G305" i="20"/>
  <c r="G306" i="20"/>
  <c r="G307" i="20"/>
  <c r="G308" i="20"/>
  <c r="G309" i="20"/>
  <c r="G310" i="20"/>
  <c r="G311" i="20"/>
  <c r="G312" i="20"/>
  <c r="G313" i="20"/>
  <c r="G314" i="20"/>
  <c r="G315" i="20"/>
  <c r="G316" i="20"/>
  <c r="G317" i="20"/>
  <c r="G318" i="20"/>
  <c r="G319" i="20"/>
  <c r="G320" i="20"/>
  <c r="G321" i="20"/>
  <c r="G322" i="20"/>
  <c r="G323" i="20"/>
  <c r="G324" i="20"/>
  <c r="G325" i="20"/>
  <c r="G326" i="20"/>
  <c r="G327" i="20"/>
  <c r="G328" i="20"/>
  <c r="G329" i="20"/>
  <c r="G330" i="20"/>
  <c r="G331" i="20"/>
  <c r="G332" i="20"/>
  <c r="G333" i="20"/>
  <c r="G334" i="20"/>
  <c r="G335" i="20"/>
  <c r="G336" i="20"/>
  <c r="G337" i="20"/>
  <c r="G338" i="20"/>
  <c r="G339" i="20"/>
  <c r="G340" i="20"/>
  <c r="G341" i="20"/>
  <c r="G342" i="20"/>
  <c r="G343" i="20"/>
  <c r="G344" i="20"/>
  <c r="G345" i="20"/>
  <c r="G346" i="20"/>
  <c r="G347" i="20"/>
  <c r="G348" i="20"/>
  <c r="G349" i="20"/>
  <c r="G350" i="20"/>
  <c r="G351" i="20"/>
  <c r="G352" i="20"/>
  <c r="G353" i="20"/>
  <c r="G354" i="20"/>
  <c r="G355" i="20"/>
  <c r="G356" i="20"/>
  <c r="G357" i="20"/>
  <c r="G358" i="20"/>
  <c r="G359" i="20"/>
  <c r="G360" i="20"/>
  <c r="G361" i="20"/>
  <c r="G362" i="20"/>
  <c r="G363" i="20"/>
  <c r="G364" i="20"/>
  <c r="G365" i="20"/>
  <c r="G366" i="20"/>
  <c r="G367" i="20"/>
  <c r="G368" i="20"/>
  <c r="G3" i="20"/>
  <c r="S4" i="20"/>
  <c r="S5" i="20"/>
  <c r="S9" i="20"/>
  <c r="S10" i="20"/>
  <c r="S11" i="20" s="1"/>
  <c r="S13" i="20"/>
  <c r="S17" i="20"/>
  <c r="S19" i="20"/>
  <c r="S21" i="20" s="1"/>
  <c r="S22" i="20"/>
  <c r="S23" i="20" s="1"/>
  <c r="S26" i="20"/>
  <c r="S27" i="20"/>
  <c r="S29" i="20" s="1"/>
  <c r="S30" i="20"/>
  <c r="S32" i="20"/>
  <c r="S3" i="20"/>
  <c r="I3" i="20"/>
  <c r="Q4" i="20"/>
  <c r="Q5" i="20"/>
  <c r="Q6" i="20"/>
  <c r="Q7" i="20"/>
  <c r="Q8" i="20"/>
  <c r="Q9" i="20"/>
  <c r="Q10" i="20"/>
  <c r="Q11" i="20"/>
  <c r="Q12" i="20"/>
  <c r="Q13" i="20"/>
  <c r="Q14" i="20"/>
  <c r="Q15" i="20"/>
  <c r="Q16" i="20"/>
  <c r="Q17" i="20"/>
  <c r="Q18" i="20"/>
  <c r="Q19" i="20"/>
  <c r="Q20" i="20"/>
  <c r="Q21" i="20"/>
  <c r="Q22" i="20"/>
  <c r="Q23" i="20"/>
  <c r="Q24" i="20"/>
  <c r="Q25" i="20"/>
  <c r="Q26" i="20"/>
  <c r="Q27" i="20"/>
  <c r="Q28" i="20"/>
  <c r="Q29" i="20"/>
  <c r="Q30" i="20"/>
  <c r="Q31" i="20"/>
  <c r="Q32" i="20"/>
  <c r="Q3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B3" i="20"/>
  <c r="Q32" i="1"/>
  <c r="Q33" i="1" s="1"/>
  <c r="Q24" i="1"/>
  <c r="Q25" i="1" s="1"/>
  <c r="Q27" i="1" s="1"/>
  <c r="Q8" i="1"/>
  <c r="Q7" i="1"/>
  <c r="Q5" i="1"/>
  <c r="Q10" i="1" l="1"/>
  <c r="R30" i="20"/>
  <c r="R3" i="20"/>
  <c r="R29" i="20"/>
  <c r="R25" i="20"/>
  <c r="R21" i="20"/>
  <c r="R17" i="20"/>
  <c r="R13" i="20"/>
  <c r="R9" i="20"/>
  <c r="R5" i="20"/>
  <c r="R28" i="20"/>
  <c r="R24" i="20"/>
  <c r="R20" i="20"/>
  <c r="R16" i="20"/>
  <c r="R12" i="20"/>
  <c r="R8" i="20"/>
  <c r="R4" i="20"/>
  <c r="R27" i="20"/>
  <c r="R23" i="20"/>
  <c r="R19" i="20"/>
  <c r="R15" i="20"/>
  <c r="R11" i="20"/>
  <c r="R7" i="20"/>
  <c r="R26" i="20"/>
  <c r="R22" i="20"/>
  <c r="R18" i="20"/>
  <c r="R14" i="20"/>
  <c r="R10" i="20"/>
  <c r="R6" i="20"/>
  <c r="S6" i="20"/>
  <c r="S12" i="20"/>
  <c r="S18" i="20"/>
  <c r="S24" i="20"/>
  <c r="S31" i="20"/>
  <c r="T29" i="20" s="1"/>
  <c r="S14" i="20"/>
  <c r="S15" i="20" s="1"/>
  <c r="S20" i="20"/>
  <c r="S25" i="20"/>
  <c r="S28" i="20"/>
  <c r="M4" i="20"/>
  <c r="I6" i="1" s="1"/>
  <c r="H6" i="1" s="1"/>
  <c r="M3" i="20"/>
  <c r="I5" i="1" s="1"/>
  <c r="H5" i="1" s="1"/>
  <c r="M11" i="20"/>
  <c r="I13" i="1" s="1"/>
  <c r="H13" i="1" s="1"/>
  <c r="M7" i="20"/>
  <c r="I9" i="1" s="1"/>
  <c r="H9" i="1" s="1"/>
  <c r="M14" i="20"/>
  <c r="I16" i="1" s="1"/>
  <c r="H16" i="1" s="1"/>
  <c r="M10" i="20"/>
  <c r="I12" i="1" s="1"/>
  <c r="H12" i="1" s="1"/>
  <c r="M6" i="20"/>
  <c r="I8" i="1" s="1"/>
  <c r="H8" i="1" s="1"/>
  <c r="M13" i="20"/>
  <c r="I15" i="1" s="1"/>
  <c r="H15" i="1" s="1"/>
  <c r="M9" i="20"/>
  <c r="I11" i="1" s="1"/>
  <c r="H11" i="1" s="1"/>
  <c r="M5" i="20"/>
  <c r="I7" i="1" s="1"/>
  <c r="H7" i="1" s="1"/>
  <c r="M12" i="20"/>
  <c r="I14" i="1" s="1"/>
  <c r="H14" i="1" s="1"/>
  <c r="M8" i="20"/>
  <c r="I10" i="1" s="1"/>
  <c r="H10" i="1" s="1"/>
  <c r="S16" i="20" l="1"/>
  <c r="T13" i="20" s="1"/>
  <c r="T26" i="20"/>
  <c r="T27" i="20"/>
  <c r="T23" i="20"/>
  <c r="T25" i="20"/>
  <c r="T22" i="20"/>
  <c r="T18" i="20"/>
  <c r="T17" i="20"/>
  <c r="T30" i="20"/>
  <c r="T20" i="20"/>
  <c r="T11" i="20"/>
  <c r="T9" i="20"/>
  <c r="T28" i="20"/>
  <c r="T19" i="20"/>
  <c r="S7" i="20"/>
  <c r="S8" i="20" s="1"/>
  <c r="T8" i="20" s="1"/>
  <c r="T24" i="20"/>
  <c r="T21" i="20"/>
  <c r="T12" i="20" l="1"/>
  <c r="T10" i="20"/>
  <c r="T14" i="20"/>
  <c r="T16" i="20"/>
  <c r="T15" i="20"/>
  <c r="U3" i="20"/>
  <c r="T7" i="20"/>
  <c r="T5" i="20"/>
  <c r="T4" i="20"/>
  <c r="T3" i="20"/>
  <c r="T6" i="20"/>
  <c r="A119" i="7"/>
  <c r="A115" i="7"/>
  <c r="A111" i="7"/>
  <c r="A107" i="7"/>
  <c r="A103" i="7"/>
  <c r="A99" i="7"/>
  <c r="A95" i="7"/>
  <c r="A91" i="7"/>
  <c r="A87" i="7"/>
  <c r="A83" i="7"/>
  <c r="A79" i="7"/>
  <c r="A75" i="7"/>
  <c r="A71" i="7"/>
  <c r="A67" i="7"/>
  <c r="A63" i="7"/>
  <c r="A59" i="7"/>
  <c r="A55" i="7"/>
  <c r="A51" i="7"/>
  <c r="A47" i="7"/>
  <c r="A43" i="7"/>
  <c r="A39" i="7"/>
  <c r="A35" i="7"/>
  <c r="A31" i="7"/>
  <c r="A27" i="7"/>
  <c r="A23" i="7"/>
  <c r="A19" i="7"/>
  <c r="A15" i="7"/>
  <c r="A11" i="7"/>
  <c r="A7" i="7"/>
  <c r="W3" i="20" l="1"/>
  <c r="U4" i="20" s="1"/>
  <c r="W4" i="20" s="1"/>
  <c r="U5" i="20" s="1"/>
  <c r="W5" i="20" s="1"/>
  <c r="U6" i="20" s="1"/>
  <c r="W6" i="20" s="1"/>
  <c r="U7" i="20" s="1"/>
  <c r="W7" i="20" s="1"/>
  <c r="U8" i="20" s="1"/>
  <c r="W8" i="20" s="1"/>
  <c r="C4" i="3" l="1"/>
  <c r="U9" i="20"/>
  <c r="W9" i="20" s="1"/>
  <c r="J4" i="3"/>
  <c r="D4" i="3"/>
  <c r="G4" i="3"/>
  <c r="K4" i="3"/>
  <c r="I4" i="3"/>
  <c r="M4" i="3"/>
  <c r="L4" i="3"/>
  <c r="F4" i="3"/>
  <c r="E4" i="3"/>
  <c r="H4" i="3"/>
  <c r="U10" i="20" l="1"/>
  <c r="W10" i="20" s="1"/>
  <c r="U11" i="20" l="1"/>
  <c r="W11" i="20" s="1"/>
  <c r="U12" i="20" l="1"/>
  <c r="W12" i="20" s="1"/>
  <c r="U13" i="20" l="1"/>
  <c r="W13" i="20" s="1"/>
  <c r="U14" i="20" l="1"/>
  <c r="W14" i="20" s="1"/>
  <c r="U15" i="20" l="1"/>
  <c r="W15" i="20" s="1"/>
  <c r="U16" i="20" l="1"/>
  <c r="W16" i="20" s="1"/>
  <c r="U17" i="20" l="1"/>
  <c r="W17" i="20" s="1"/>
  <c r="U18" i="20" l="1"/>
  <c r="W18" i="20" s="1"/>
  <c r="U19" i="20" l="1"/>
  <c r="W19" i="20" s="1"/>
  <c r="U20" i="20" l="1"/>
  <c r="W20" i="20" s="1"/>
  <c r="U21" i="20" l="1"/>
  <c r="W21" i="20" s="1"/>
  <c r="U22" i="20" l="1"/>
  <c r="W22" i="20" s="1"/>
  <c r="U23" i="20" l="1"/>
  <c r="W23" i="20" s="1"/>
  <c r="U24" i="20" l="1"/>
  <c r="W24" i="20" s="1"/>
  <c r="U25" i="20" l="1"/>
  <c r="W25" i="20" s="1"/>
  <c r="U26" i="20" l="1"/>
  <c r="W26" i="20" s="1"/>
  <c r="U27" i="20" l="1"/>
  <c r="W27" i="20" s="1"/>
  <c r="U28" i="20" l="1"/>
  <c r="W28" i="20" s="1"/>
  <c r="U29" i="20" l="1"/>
  <c r="W29" i="20" s="1"/>
  <c r="U30" i="20" l="1"/>
  <c r="W30" i="20" s="1"/>
  <c r="U31" i="20" l="1"/>
  <c r="W31" i="20" s="1"/>
  <c r="B2" i="7"/>
  <c r="D5" i="7" s="1"/>
  <c r="U32" i="20" l="1"/>
  <c r="V32" i="20" s="1"/>
  <c r="P165" i="7"/>
  <c r="P3" i="7" s="1"/>
  <c r="AF165" i="7"/>
  <c r="AF3" i="7" s="1"/>
  <c r="X165" i="7"/>
  <c r="X3" i="7" s="1"/>
  <c r="H165" i="7"/>
  <c r="H3" i="7" s="1"/>
  <c r="G5" i="7"/>
  <c r="AE5" i="7"/>
  <c r="AA5" i="7"/>
  <c r="W5" i="7"/>
  <c r="S5" i="7"/>
  <c r="O5" i="7"/>
  <c r="K5" i="7"/>
  <c r="J165" i="7"/>
  <c r="J3" i="7" s="1"/>
  <c r="R165" i="7"/>
  <c r="R3" i="7" s="1"/>
  <c r="Z165" i="7"/>
  <c r="Z3" i="7" s="1"/>
  <c r="C5" i="7"/>
  <c r="AD5" i="7"/>
  <c r="Z5" i="7"/>
  <c r="V5" i="7"/>
  <c r="R5" i="7"/>
  <c r="N5" i="7"/>
  <c r="J5" i="7"/>
  <c r="F5" i="7"/>
  <c r="D165" i="7"/>
  <c r="D3" i="7" s="1"/>
  <c r="L165" i="7"/>
  <c r="L3" i="7" s="1"/>
  <c r="T165" i="7"/>
  <c r="T3" i="7" s="1"/>
  <c r="AB165" i="7"/>
  <c r="AB3" i="7" s="1"/>
  <c r="AG5" i="7"/>
  <c r="AC5" i="7"/>
  <c r="Y5" i="7"/>
  <c r="U5" i="7"/>
  <c r="Q5" i="7"/>
  <c r="M5" i="7"/>
  <c r="I5" i="7"/>
  <c r="E5" i="7"/>
  <c r="F165" i="7"/>
  <c r="F3" i="7" s="1"/>
  <c r="N165" i="7"/>
  <c r="N3" i="7" s="1"/>
  <c r="V165" i="7"/>
  <c r="V3" i="7" s="1"/>
  <c r="AD165" i="7"/>
  <c r="AD3" i="7" s="1"/>
  <c r="AF5" i="7"/>
  <c r="AB5" i="7"/>
  <c r="X5" i="7"/>
  <c r="T5" i="7"/>
  <c r="P5" i="7"/>
  <c r="L5" i="7"/>
  <c r="H5" i="7"/>
  <c r="B4" i="3"/>
  <c r="I5" i="3" s="1"/>
  <c r="C165" i="7"/>
  <c r="G165" i="7"/>
  <c r="G3" i="7" s="1"/>
  <c r="K165" i="7"/>
  <c r="K3" i="7" s="1"/>
  <c r="O165" i="7"/>
  <c r="O3" i="7" s="1"/>
  <c r="S165" i="7"/>
  <c r="S3" i="7" s="1"/>
  <c r="W165" i="7"/>
  <c r="W3" i="7" s="1"/>
  <c r="AA165" i="7"/>
  <c r="AA3" i="7" s="1"/>
  <c r="AE165" i="7"/>
  <c r="AE3" i="7" s="1"/>
  <c r="E165" i="7"/>
  <c r="E3" i="7" s="1"/>
  <c r="I165" i="7"/>
  <c r="I3" i="7" s="1"/>
  <c r="M165" i="7"/>
  <c r="M3" i="7" s="1"/>
  <c r="Q165" i="7"/>
  <c r="Q3" i="7" s="1"/>
  <c r="U165" i="7"/>
  <c r="U3" i="7" s="1"/>
  <c r="Y165" i="7"/>
  <c r="Y3" i="7" s="1"/>
  <c r="AC165" i="7"/>
  <c r="AC3" i="7" s="1"/>
  <c r="AG165" i="7"/>
  <c r="AG3" i="7" s="1"/>
  <c r="C3" i="7" l="1"/>
  <c r="B4" i="20"/>
  <c r="M5" i="3"/>
  <c r="J5" i="3"/>
  <c r="K5" i="3"/>
  <c r="L5" i="3"/>
  <c r="E5" i="3"/>
  <c r="D5" i="3"/>
  <c r="G5" i="3"/>
  <c r="F5" i="3"/>
  <c r="H5" i="3"/>
  <c r="C5" i="3"/>
  <c r="B5" i="20" l="1"/>
  <c r="B6" i="20" s="1"/>
  <c r="B7" i="20" s="1"/>
  <c r="B8" i="20" s="1"/>
  <c r="B9" i="20" s="1"/>
  <c r="B10" i="20" s="1"/>
  <c r="B11" i="20" s="1"/>
  <c r="B12" i="20" s="1"/>
  <c r="B13" i="20" s="1"/>
  <c r="B14" i="20" s="1"/>
  <c r="B15" i="20" s="1"/>
  <c r="B16" i="20" s="1"/>
  <c r="B17" i="20" s="1"/>
  <c r="B18" i="20" s="1"/>
  <c r="B19" i="20" s="1"/>
  <c r="B20" i="20" s="1"/>
  <c r="B21" i="20" s="1"/>
  <c r="B22" i="20" s="1"/>
  <c r="B23" i="20" s="1"/>
  <c r="B24" i="20" s="1"/>
  <c r="B25" i="20" s="1"/>
  <c r="B26" i="20" s="1"/>
  <c r="B27" i="20" s="1"/>
  <c r="B28" i="20" s="1"/>
  <c r="B29" i="20" s="1"/>
  <c r="B30" i="20" s="1"/>
  <c r="B31" i="20" s="1"/>
  <c r="B32" i="20" s="1"/>
  <c r="B33" i="20" s="1"/>
  <c r="B34" i="20" s="1"/>
  <c r="B35" i="20" s="1"/>
  <c r="B36" i="20" s="1"/>
  <c r="B37" i="20" s="1"/>
  <c r="B38" i="20" s="1"/>
  <c r="B39" i="20" s="1"/>
  <c r="B40" i="20" s="1"/>
  <c r="B41" i="20" s="1"/>
  <c r="B42" i="20" s="1"/>
  <c r="B43" i="20" s="1"/>
  <c r="B44" i="20" s="1"/>
  <c r="B45" i="20" s="1"/>
  <c r="B46" i="20" s="1"/>
  <c r="B47" i="20" s="1"/>
  <c r="B48" i="20" s="1"/>
  <c r="B49" i="20" s="1"/>
  <c r="B50" i="20" s="1"/>
  <c r="B51" i="20" s="1"/>
  <c r="B52" i="20" s="1"/>
  <c r="B53" i="20" s="1"/>
  <c r="B54" i="20" s="1"/>
  <c r="B55" i="20" s="1"/>
  <c r="B56" i="20" s="1"/>
  <c r="B57" i="20" s="1"/>
  <c r="B58" i="20" s="1"/>
  <c r="B59" i="20" s="1"/>
  <c r="B60" i="20" s="1"/>
  <c r="B61" i="20" s="1"/>
  <c r="B62" i="20" s="1"/>
  <c r="D62" i="20" s="1"/>
  <c r="C62" i="20"/>
  <c r="B63" i="20" l="1"/>
  <c r="B64" i="20" s="1"/>
  <c r="B65" i="20" s="1"/>
  <c r="B66" i="20" s="1"/>
  <c r="B67" i="20" s="1"/>
  <c r="B68" i="20" s="1"/>
  <c r="B69" i="20" s="1"/>
  <c r="B70" i="20" s="1"/>
  <c r="B71" i="20" s="1"/>
  <c r="B72" i="20" s="1"/>
  <c r="B73" i="20" s="1"/>
  <c r="B74" i="20" s="1"/>
  <c r="B75" i="20" s="1"/>
  <c r="B76" i="20" s="1"/>
  <c r="B77" i="20" s="1"/>
  <c r="B78" i="20" s="1"/>
  <c r="B79" i="20" s="1"/>
  <c r="B80" i="20" s="1"/>
  <c r="B81" i="20" s="1"/>
  <c r="B82" i="20" s="1"/>
  <c r="B83" i="20" s="1"/>
  <c r="B84" i="20" s="1"/>
  <c r="B85" i="20" s="1"/>
  <c r="B86" i="20" s="1"/>
  <c r="B87" i="20" s="1"/>
  <c r="B88" i="20" s="1"/>
  <c r="B89" i="20" s="1"/>
  <c r="B90" i="20" s="1"/>
  <c r="B91" i="20" s="1"/>
  <c r="B92" i="20" s="1"/>
  <c r="B93" i="20" s="1"/>
  <c r="B94" i="20" s="1"/>
  <c r="B95" i="20" s="1"/>
  <c r="B96" i="20" s="1"/>
  <c r="B97" i="20" s="1"/>
  <c r="B98" i="20" s="1"/>
  <c r="B99" i="20" s="1"/>
  <c r="B100" i="20" s="1"/>
  <c r="B101" i="20" s="1"/>
  <c r="B102" i="20" s="1"/>
  <c r="B103" i="20" s="1"/>
  <c r="B104" i="20" s="1"/>
  <c r="B105" i="20" s="1"/>
  <c r="B106" i="20" s="1"/>
  <c r="B107" i="20" s="1"/>
  <c r="B108" i="20" s="1"/>
  <c r="B109" i="20" s="1"/>
  <c r="B110" i="20" s="1"/>
  <c r="B111" i="20" s="1"/>
  <c r="B112" i="20" s="1"/>
  <c r="B113" i="20" s="1"/>
  <c r="B114" i="20" s="1"/>
  <c r="B115" i="20" s="1"/>
  <c r="B116" i="20" s="1"/>
  <c r="B117" i="20" s="1"/>
  <c r="B118" i="20" s="1"/>
  <c r="B119" i="20" s="1"/>
  <c r="B120" i="20" s="1"/>
  <c r="B121" i="20" s="1"/>
  <c r="B122" i="20" s="1"/>
  <c r="B123" i="20" s="1"/>
  <c r="B124" i="20" s="1"/>
  <c r="B125" i="20" s="1"/>
  <c r="B126" i="20" s="1"/>
  <c r="B127" i="20" s="1"/>
  <c r="B128" i="20" s="1"/>
  <c r="B129" i="20" s="1"/>
  <c r="B130" i="20" s="1"/>
  <c r="B131" i="20" s="1"/>
  <c r="B132" i="20" s="1"/>
  <c r="B133" i="20" s="1"/>
  <c r="B134" i="20" s="1"/>
  <c r="B135" i="20" s="1"/>
  <c r="B136" i="20" s="1"/>
  <c r="B137" i="20" s="1"/>
  <c r="B138" i="20" s="1"/>
  <c r="B139" i="20" s="1"/>
  <c r="B140" i="20" s="1"/>
  <c r="B141" i="20" s="1"/>
  <c r="B142" i="20" s="1"/>
  <c r="B143" i="20" s="1"/>
  <c r="B144" i="20" s="1"/>
  <c r="B145" i="20" s="1"/>
  <c r="B146" i="20" s="1"/>
  <c r="B147" i="20" s="1"/>
  <c r="B148" i="20" s="1"/>
  <c r="B149" i="20" s="1"/>
  <c r="B150" i="20" s="1"/>
  <c r="B151" i="20" s="1"/>
  <c r="B152" i="20" s="1"/>
  <c r="B153" i="20" s="1"/>
  <c r="B154" i="20" s="1"/>
  <c r="B155" i="20" s="1"/>
  <c r="B156" i="20" s="1"/>
  <c r="B157" i="20" s="1"/>
  <c r="B158" i="20" s="1"/>
  <c r="B159" i="20" s="1"/>
  <c r="B160" i="20" s="1"/>
  <c r="B161" i="20" s="1"/>
  <c r="B162" i="20" s="1"/>
  <c r="B163" i="20" s="1"/>
  <c r="B164" i="20" s="1"/>
  <c r="B165" i="20" s="1"/>
  <c r="B166" i="20" s="1"/>
  <c r="B167" i="20" s="1"/>
  <c r="B168" i="20" s="1"/>
  <c r="B169" i="20" s="1"/>
  <c r="B170" i="20" s="1"/>
  <c r="B171" i="20" s="1"/>
  <c r="B172" i="20" s="1"/>
  <c r="B173" i="20" s="1"/>
  <c r="B174" i="20" s="1"/>
  <c r="B175" i="20" s="1"/>
  <c r="B176" i="20" s="1"/>
  <c r="B177" i="20" s="1"/>
  <c r="B178" i="20" s="1"/>
  <c r="B179" i="20" s="1"/>
  <c r="B180" i="20" s="1"/>
  <c r="B181" i="20" s="1"/>
  <c r="B182" i="20" s="1"/>
  <c r="B183" i="20" s="1"/>
  <c r="B184" i="20" s="1"/>
  <c r="B185" i="20" s="1"/>
  <c r="B186" i="20" s="1"/>
  <c r="B187" i="20" s="1"/>
  <c r="B188" i="20" s="1"/>
  <c r="B189" i="20" s="1"/>
  <c r="B190" i="20" s="1"/>
  <c r="B191" i="20" s="1"/>
  <c r="B192" i="20" s="1"/>
  <c r="B193" i="20" s="1"/>
  <c r="B194" i="20" s="1"/>
  <c r="B195" i="20" s="1"/>
  <c r="B196" i="20" s="1"/>
  <c r="B197" i="20" s="1"/>
  <c r="B198" i="20" s="1"/>
  <c r="B199" i="20" s="1"/>
  <c r="B200" i="20" s="1"/>
  <c r="B201" i="20" s="1"/>
  <c r="B202" i="20" s="1"/>
  <c r="B203" i="20" s="1"/>
  <c r="B204" i="20" s="1"/>
  <c r="B205" i="20" s="1"/>
  <c r="B206" i="20" s="1"/>
  <c r="B207" i="20" s="1"/>
  <c r="B208" i="20" s="1"/>
  <c r="B209" i="20" s="1"/>
  <c r="B210" i="20" s="1"/>
  <c r="B211" i="20" s="1"/>
  <c r="B212" i="20" s="1"/>
  <c r="B213" i="20" s="1"/>
  <c r="B214" i="20" s="1"/>
  <c r="B215" i="20" s="1"/>
  <c r="B216" i="20" s="1"/>
  <c r="B217" i="20" s="1"/>
  <c r="B218" i="20" s="1"/>
  <c r="B219" i="20" s="1"/>
  <c r="B220" i="20" s="1"/>
  <c r="B221" i="20" s="1"/>
  <c r="B222" i="20" s="1"/>
  <c r="B223" i="20" s="1"/>
  <c r="B224" i="20" s="1"/>
  <c r="B225" i="20" s="1"/>
  <c r="B226" i="20" s="1"/>
  <c r="B227" i="20" s="1"/>
  <c r="B228" i="20" s="1"/>
  <c r="B229" i="20" s="1"/>
  <c r="B230" i="20" s="1"/>
  <c r="B231" i="20" s="1"/>
  <c r="B232" i="20" s="1"/>
  <c r="B233" i="20" s="1"/>
  <c r="B234" i="20" s="1"/>
  <c r="B235" i="20" s="1"/>
  <c r="B236" i="20" s="1"/>
  <c r="B237" i="20" s="1"/>
  <c r="B238" i="20" s="1"/>
  <c r="B239" i="20" s="1"/>
  <c r="B240" i="20" s="1"/>
  <c r="B241" i="20" s="1"/>
  <c r="B242" i="20" s="1"/>
  <c r="B243" i="20" s="1"/>
  <c r="B244" i="20" s="1"/>
  <c r="B245" i="20" s="1"/>
  <c r="B246" i="20" s="1"/>
  <c r="B247" i="20" s="1"/>
  <c r="B248" i="20" s="1"/>
  <c r="B249" i="20" s="1"/>
  <c r="B250" i="20" s="1"/>
  <c r="B251" i="20" s="1"/>
  <c r="B252" i="20" s="1"/>
  <c r="B253" i="20" s="1"/>
  <c r="B254" i="20" s="1"/>
  <c r="B255" i="20" s="1"/>
  <c r="B256" i="20" s="1"/>
  <c r="B257" i="20" s="1"/>
  <c r="B258" i="20" s="1"/>
  <c r="B259" i="20" s="1"/>
  <c r="B260" i="20" s="1"/>
  <c r="B261" i="20" s="1"/>
  <c r="B262" i="20" s="1"/>
  <c r="B263" i="20" s="1"/>
  <c r="B264" i="20" s="1"/>
  <c r="B265" i="20" s="1"/>
  <c r="B266" i="20" s="1"/>
  <c r="B267" i="20" s="1"/>
  <c r="B268" i="20" s="1"/>
  <c r="B269" i="20" s="1"/>
  <c r="B270" i="20" s="1"/>
  <c r="B271" i="20" s="1"/>
  <c r="B272" i="20" s="1"/>
  <c r="B273" i="20" s="1"/>
  <c r="B274" i="20" s="1"/>
  <c r="B275" i="20" s="1"/>
  <c r="B276" i="20" s="1"/>
  <c r="B277" i="20" s="1"/>
  <c r="B278" i="20" s="1"/>
  <c r="B279" i="20" s="1"/>
  <c r="B280" i="20" s="1"/>
  <c r="B281" i="20" s="1"/>
  <c r="B282" i="20" s="1"/>
  <c r="B283" i="20" s="1"/>
  <c r="B284" i="20" s="1"/>
  <c r="B285" i="20" s="1"/>
  <c r="B286" i="20" s="1"/>
  <c r="B287" i="20" s="1"/>
  <c r="B288" i="20" s="1"/>
  <c r="B289" i="20" s="1"/>
  <c r="B290" i="20" s="1"/>
  <c r="B291" i="20" s="1"/>
  <c r="B292" i="20" s="1"/>
  <c r="B293" i="20" s="1"/>
  <c r="B294" i="20" s="1"/>
  <c r="B295" i="20" s="1"/>
  <c r="B296" i="20" s="1"/>
  <c r="B297" i="20" s="1"/>
  <c r="B298" i="20" s="1"/>
  <c r="B299" i="20" s="1"/>
  <c r="B300" i="20" s="1"/>
  <c r="B301" i="20" s="1"/>
  <c r="B302" i="20" s="1"/>
  <c r="B303" i="20" s="1"/>
  <c r="B304" i="20" s="1"/>
  <c r="B305" i="20" s="1"/>
  <c r="B306" i="20" s="1"/>
  <c r="B307" i="20" s="1"/>
  <c r="B308" i="20" s="1"/>
  <c r="B309" i="20" s="1"/>
  <c r="B310" i="20" s="1"/>
  <c r="B311" i="20" s="1"/>
  <c r="B312" i="20" s="1"/>
  <c r="B313" i="20" s="1"/>
  <c r="B314" i="20" s="1"/>
  <c r="B315" i="20" s="1"/>
  <c r="B316" i="20" s="1"/>
  <c r="B317" i="20" s="1"/>
  <c r="B318" i="20" s="1"/>
  <c r="B319" i="20" s="1"/>
  <c r="B320" i="20" s="1"/>
  <c r="B321" i="20" s="1"/>
  <c r="B322" i="20" s="1"/>
  <c r="B323" i="20" s="1"/>
  <c r="B324" i="20" s="1"/>
  <c r="B325" i="20" s="1"/>
  <c r="B326" i="20" s="1"/>
  <c r="B327" i="20" s="1"/>
  <c r="B328" i="20" s="1"/>
  <c r="B329" i="20" s="1"/>
  <c r="B330" i="20" s="1"/>
  <c r="B331" i="20" s="1"/>
  <c r="B332" i="20" s="1"/>
  <c r="B333" i="20" s="1"/>
  <c r="B334" i="20" s="1"/>
  <c r="B335" i="20" s="1"/>
  <c r="B336" i="20" s="1"/>
  <c r="B337" i="20" s="1"/>
  <c r="B338" i="20" s="1"/>
  <c r="B339" i="20" s="1"/>
  <c r="B340" i="20" s="1"/>
  <c r="B341" i="20" s="1"/>
  <c r="B342" i="20" s="1"/>
  <c r="B343" i="20" s="1"/>
  <c r="B344" i="20" s="1"/>
  <c r="B345" i="20" s="1"/>
  <c r="B346" i="20" s="1"/>
  <c r="B347" i="20" s="1"/>
  <c r="B348" i="20" s="1"/>
  <c r="B349" i="20" s="1"/>
  <c r="B350" i="20" s="1"/>
  <c r="B351" i="20" s="1"/>
  <c r="B352" i="20" s="1"/>
  <c r="B353" i="20" s="1"/>
  <c r="B354" i="20" s="1"/>
  <c r="B355" i="20" s="1"/>
  <c r="B356" i="20" s="1"/>
  <c r="B357" i="20" s="1"/>
  <c r="B358" i="20" s="1"/>
  <c r="B359" i="20" s="1"/>
  <c r="B360" i="20" s="1"/>
  <c r="B361" i="20" s="1"/>
  <c r="B362" i="20" s="1"/>
  <c r="B363" i="20" s="1"/>
  <c r="B364" i="20" s="1"/>
  <c r="B365" i="20" s="1"/>
  <c r="B366" i="20" s="1"/>
  <c r="B367" i="20" s="1"/>
  <c r="B368" i="20" s="1"/>
  <c r="E62" i="20"/>
  <c r="F62" i="20"/>
  <c r="B5" i="3" l="1"/>
  <c r="J6" i="3" l="1"/>
  <c r="I6" i="3"/>
  <c r="D6" i="3"/>
  <c r="K6" i="3"/>
  <c r="M6" i="3"/>
  <c r="E6" i="3"/>
  <c r="H6" i="3"/>
  <c r="F6" i="3"/>
  <c r="C6" i="3"/>
  <c r="L6" i="3"/>
  <c r="G6" i="3"/>
  <c r="B6" i="3" l="1"/>
  <c r="C7" i="3" s="1"/>
  <c r="F7" i="3" l="1"/>
  <c r="K7" i="3"/>
  <c r="E7" i="3"/>
  <c r="J7" i="3"/>
  <c r="D7" i="3"/>
  <c r="L7" i="3"/>
  <c r="M7" i="3"/>
  <c r="G7" i="3"/>
  <c r="H7" i="3"/>
  <c r="I7" i="3"/>
  <c r="B7" i="3"/>
  <c r="C8" i="3" s="1"/>
  <c r="G8" i="3" l="1"/>
  <c r="H8" i="3"/>
  <c r="M8" i="3"/>
  <c r="F8" i="3"/>
  <c r="I8" i="3"/>
  <c r="E8" i="3"/>
  <c r="K8" i="3"/>
  <c r="L8" i="3"/>
  <c r="D8" i="3"/>
  <c r="J8" i="3"/>
  <c r="B8" i="3"/>
  <c r="C9" i="3" s="1"/>
  <c r="E9" i="3" l="1"/>
  <c r="H9" i="3"/>
  <c r="M9" i="3"/>
  <c r="K9" i="3"/>
  <c r="L9" i="3"/>
  <c r="I9" i="3"/>
  <c r="D9" i="3"/>
  <c r="J9" i="3"/>
  <c r="G9" i="3"/>
  <c r="F9" i="3"/>
  <c r="B9" i="3"/>
  <c r="C10" i="3" s="1"/>
  <c r="E10" i="3" l="1"/>
  <c r="G10" i="3"/>
  <c r="H10" i="3"/>
  <c r="K10" i="3"/>
  <c r="M10" i="3"/>
  <c r="L10" i="3"/>
  <c r="D10" i="3"/>
  <c r="I10" i="3"/>
  <c r="J10" i="3"/>
  <c r="F10" i="3"/>
  <c r="B10" i="3"/>
  <c r="F11" i="3" l="1"/>
  <c r="E11" i="3"/>
  <c r="C11" i="3"/>
  <c r="L11" i="3"/>
  <c r="M11" i="3"/>
  <c r="D11" i="3"/>
  <c r="J11" i="3"/>
  <c r="H11" i="3"/>
  <c r="L12" i="3" s="1"/>
  <c r="I11" i="3"/>
  <c r="G11" i="3"/>
  <c r="K11" i="3"/>
  <c r="B11" i="3"/>
  <c r="E12" i="3" l="1"/>
  <c r="I12" i="3"/>
  <c r="K12" i="3"/>
  <c r="D12" i="3"/>
  <c r="J12" i="3"/>
  <c r="H12" i="3"/>
  <c r="C12" i="3"/>
  <c r="M12" i="3"/>
  <c r="G12" i="3"/>
  <c r="F12" i="3"/>
  <c r="B12" i="3" l="1"/>
  <c r="F13" i="3" l="1"/>
  <c r="I13" i="3"/>
  <c r="G13" i="3"/>
  <c r="M13" i="3"/>
  <c r="L13" i="3"/>
  <c r="K13" i="3"/>
  <c r="E13" i="3"/>
  <c r="D13" i="3"/>
  <c r="H13" i="3"/>
  <c r="J13" i="3"/>
  <c r="C13" i="3"/>
  <c r="B13" i="3" l="1"/>
  <c r="F14" i="3" s="1"/>
  <c r="J14" i="3" l="1"/>
  <c r="E14" i="3"/>
  <c r="L14" i="3"/>
  <c r="D14" i="3"/>
  <c r="K14" i="3"/>
  <c r="I14" i="3"/>
  <c r="G14" i="3"/>
  <c r="M14" i="3"/>
  <c r="H14" i="3"/>
  <c r="C14" i="3"/>
  <c r="B14" i="3" l="1"/>
  <c r="J15" i="3" s="1"/>
  <c r="F15" i="3"/>
  <c r="G15" i="3" l="1"/>
  <c r="I15" i="3"/>
  <c r="M15" i="3"/>
  <c r="D15" i="3"/>
  <c r="C15" i="3"/>
  <c r="H15" i="3"/>
  <c r="E15" i="3"/>
  <c r="K15" i="3"/>
  <c r="L15" i="3"/>
  <c r="B15" i="3" l="1"/>
  <c r="D16" i="3" s="1"/>
  <c r="H16" i="3" l="1"/>
  <c r="L16" i="3"/>
  <c r="F16" i="3"/>
  <c r="K16" i="3"/>
  <c r="C16" i="3"/>
  <c r="B16" i="3" s="1"/>
  <c r="M16" i="3"/>
  <c r="E16" i="3"/>
  <c r="J16" i="3"/>
  <c r="I16" i="3"/>
  <c r="G16" i="3"/>
  <c r="E17" i="3" l="1"/>
  <c r="G17" i="3"/>
  <c r="D17" i="3"/>
  <c r="F17" i="3"/>
  <c r="C17" i="3"/>
  <c r="B17" i="3" s="1"/>
  <c r="L17" i="3"/>
  <c r="I17" i="3"/>
  <c r="K17" i="3"/>
  <c r="M17" i="3"/>
  <c r="H17" i="3"/>
  <c r="J17" i="3"/>
  <c r="H18" i="3" l="1"/>
  <c r="J18" i="3"/>
  <c r="I18" i="3"/>
  <c r="K18" i="3"/>
  <c r="M18" i="3"/>
  <c r="L18" i="3"/>
  <c r="F18" i="3"/>
  <c r="D18" i="3"/>
  <c r="E18" i="3"/>
  <c r="G18" i="3"/>
  <c r="C18" i="3"/>
  <c r="B18" i="3" l="1"/>
  <c r="H19" i="3" s="1"/>
  <c r="C19" i="3" l="1"/>
  <c r="E19" i="3"/>
  <c r="J19" i="3"/>
  <c r="I19" i="3"/>
  <c r="D19" i="3"/>
  <c r="B19" i="3"/>
  <c r="J20" i="3" s="1"/>
  <c r="G19" i="3"/>
  <c r="M19" i="3"/>
  <c r="F19" i="3"/>
  <c r="K19" i="3"/>
  <c r="L19" i="3"/>
  <c r="D20" i="3" l="1"/>
  <c r="E20" i="3"/>
  <c r="F20" i="3"/>
  <c r="G20" i="3"/>
  <c r="I20" i="3"/>
  <c r="C20" i="3"/>
  <c r="L20" i="3"/>
  <c r="K20" i="3"/>
  <c r="B20" i="3"/>
  <c r="M20" i="3"/>
  <c r="H20" i="3"/>
  <c r="C21" i="3" l="1"/>
  <c r="H21" i="3"/>
  <c r="J21" i="3"/>
  <c r="M21" i="3"/>
  <c r="L21" i="3"/>
  <c r="I21" i="3"/>
  <c r="K21" i="3"/>
  <c r="D21" i="3"/>
  <c r="E21" i="3"/>
  <c r="G21" i="3"/>
  <c r="F21" i="3"/>
  <c r="B21" i="3" l="1"/>
  <c r="I22" i="3" s="1"/>
  <c r="F22" i="3" l="1"/>
  <c r="H22" i="3"/>
  <c r="E22" i="3"/>
  <c r="C22" i="3"/>
  <c r="D22" i="3"/>
  <c r="M22" i="3"/>
  <c r="J22" i="3"/>
  <c r="G22" i="3"/>
  <c r="K22" i="3"/>
  <c r="L22" i="3"/>
  <c r="B22" i="3" l="1"/>
  <c r="E23" i="3" s="1"/>
  <c r="M23" i="3" l="1"/>
  <c r="H23" i="3"/>
  <c r="D23" i="3"/>
  <c r="J23" i="3"/>
  <c r="I23" i="3"/>
  <c r="G23" i="3"/>
  <c r="L23" i="3"/>
  <c r="K23" i="3"/>
  <c r="C23" i="3"/>
  <c r="F23" i="3"/>
  <c r="B23" i="3" l="1"/>
  <c r="L24" i="3" s="1"/>
  <c r="C24" i="3" l="1"/>
  <c r="B24" i="3" s="1"/>
  <c r="F24" i="3"/>
  <c r="G24" i="3"/>
  <c r="D24" i="3"/>
  <c r="E24" i="3"/>
  <c r="J24" i="3"/>
  <c r="M24" i="3"/>
  <c r="H24" i="3"/>
  <c r="K24" i="3"/>
  <c r="I24" i="3"/>
  <c r="E25" i="3" l="1"/>
  <c r="F25" i="3"/>
  <c r="G25" i="3"/>
  <c r="D25" i="3"/>
  <c r="K25" i="3"/>
  <c r="J25" i="3"/>
  <c r="H25" i="3"/>
  <c r="I25" i="3"/>
  <c r="M25" i="3"/>
  <c r="L25" i="3"/>
  <c r="C25" i="3"/>
  <c r="B25" i="3" l="1"/>
  <c r="E26" i="3" s="1"/>
  <c r="L26" i="3"/>
  <c r="J26" i="3"/>
  <c r="K26" i="3" l="1"/>
  <c r="H26" i="3"/>
  <c r="G26" i="3"/>
  <c r="C26" i="3"/>
  <c r="F26" i="3"/>
  <c r="I26" i="3"/>
  <c r="M26" i="3"/>
  <c r="B26" i="3"/>
  <c r="D26" i="3"/>
  <c r="D27" i="3" l="1"/>
  <c r="C27" i="3"/>
  <c r="G27" i="3"/>
  <c r="E27" i="3"/>
  <c r="K27" i="3"/>
  <c r="I27" i="3"/>
  <c r="H27" i="3"/>
  <c r="M27" i="3"/>
  <c r="L27" i="3"/>
  <c r="J27" i="3"/>
  <c r="F27" i="3"/>
  <c r="B27" i="3" l="1"/>
  <c r="H28" i="3" s="1"/>
  <c r="E28" i="3" l="1"/>
  <c r="D28" i="3"/>
  <c r="I28" i="3"/>
  <c r="G28" i="3"/>
  <c r="L28" i="3"/>
  <c r="M28" i="3"/>
  <c r="F28" i="3"/>
  <c r="C28" i="3"/>
  <c r="J28" i="3"/>
  <c r="K28" i="3"/>
  <c r="B28" i="3" l="1"/>
  <c r="D29" i="3" s="1"/>
  <c r="E29" i="3" l="1"/>
  <c r="F29" i="3"/>
  <c r="L29" i="3"/>
  <c r="J29" i="3"/>
  <c r="K29" i="3"/>
  <c r="I29" i="3"/>
  <c r="M29" i="3"/>
  <c r="H29" i="3"/>
  <c r="G29" i="3"/>
  <c r="C29" i="3"/>
  <c r="B29" i="3" l="1"/>
  <c r="H30" i="3" s="1"/>
  <c r="D30" i="3"/>
  <c r="G30" i="3"/>
  <c r="M30" i="3" l="1"/>
  <c r="J30" i="3"/>
  <c r="F30" i="3"/>
  <c r="E30" i="3"/>
  <c r="L30" i="3"/>
  <c r="K30" i="3"/>
  <c r="I30" i="3"/>
  <c r="C30" i="3"/>
  <c r="B30" i="3" s="1"/>
  <c r="I31" i="3" l="1"/>
  <c r="H31" i="3"/>
  <c r="M31" i="3"/>
  <c r="J31" i="3"/>
  <c r="K31" i="3"/>
  <c r="L31" i="3"/>
  <c r="C31" i="3"/>
  <c r="B31" i="3" s="1"/>
  <c r="G31" i="3"/>
  <c r="F31" i="3"/>
  <c r="E31" i="3"/>
  <c r="D31" i="3"/>
  <c r="M32" i="3" l="1"/>
  <c r="I32" i="3"/>
  <c r="H32" i="3"/>
  <c r="J32" i="3"/>
  <c r="L32" i="3"/>
  <c r="K32" i="3"/>
  <c r="E32" i="3"/>
  <c r="F32" i="3"/>
  <c r="G32" i="3"/>
  <c r="D32" i="3"/>
  <c r="C32" i="3"/>
  <c r="B32" i="3" l="1"/>
  <c r="G33" i="3" s="1"/>
  <c r="K33" i="3"/>
  <c r="E33" i="3" l="1"/>
  <c r="I33" i="3"/>
  <c r="F33" i="3"/>
  <c r="H33" i="3"/>
  <c r="D33" i="3"/>
  <c r="J33" i="3"/>
  <c r="M33" i="3"/>
  <c r="L33" i="3"/>
  <c r="C33" i="3"/>
  <c r="B33" i="3" l="1"/>
  <c r="I34" i="3" s="1"/>
  <c r="G34" i="3" l="1"/>
  <c r="F34" i="3"/>
  <c r="C34" i="3"/>
  <c r="B34" i="3" s="1"/>
  <c r="L34" i="3"/>
  <c r="E34" i="3"/>
  <c r="D34" i="3"/>
  <c r="M34" i="3"/>
  <c r="J34" i="3"/>
  <c r="K34" i="3"/>
  <c r="H34" i="3"/>
  <c r="K35" i="3" l="1"/>
  <c r="M35" i="3"/>
  <c r="I35" i="3"/>
  <c r="H35" i="3"/>
  <c r="L35" i="3"/>
  <c r="J35" i="3"/>
  <c r="G35" i="3"/>
  <c r="D35" i="3"/>
  <c r="E35" i="3"/>
  <c r="F35" i="3"/>
  <c r="C35" i="3"/>
  <c r="B35" i="3" l="1"/>
  <c r="G36" i="3" s="1"/>
  <c r="J36" i="3" l="1"/>
  <c r="I36" i="3"/>
  <c r="K36" i="3"/>
  <c r="F36" i="3"/>
  <c r="C36" i="3"/>
  <c r="B36" i="3" s="1"/>
  <c r="H36" i="3"/>
  <c r="L36" i="3"/>
  <c r="E36" i="3"/>
  <c r="M36" i="3"/>
  <c r="D36" i="3"/>
  <c r="L37" i="3" l="1"/>
  <c r="I37" i="3"/>
  <c r="K37" i="3"/>
  <c r="M37" i="3"/>
  <c r="H37" i="3"/>
  <c r="J37" i="3"/>
  <c r="C37" i="3"/>
  <c r="B37" i="3" s="1"/>
  <c r="E37" i="3"/>
  <c r="F37" i="3"/>
  <c r="G37" i="3"/>
  <c r="D37" i="3"/>
  <c r="L38" i="3" l="1"/>
  <c r="J38" i="3"/>
  <c r="M38" i="3"/>
  <c r="I38" i="3"/>
  <c r="H38" i="3"/>
  <c r="K38" i="3"/>
  <c r="D38" i="3"/>
  <c r="F38" i="3"/>
  <c r="G38" i="3"/>
  <c r="E38" i="3"/>
  <c r="C38" i="3"/>
  <c r="B38" i="3" l="1"/>
  <c r="E39" i="3" s="1"/>
  <c r="K39" i="3" l="1"/>
  <c r="J39" i="3"/>
  <c r="M39" i="3"/>
  <c r="F39" i="3"/>
  <c r="C39" i="3"/>
  <c r="B39" i="3" s="1"/>
  <c r="L39" i="3"/>
  <c r="H39" i="3"/>
  <c r="D39" i="3"/>
  <c r="I39" i="3"/>
  <c r="G39" i="3"/>
  <c r="G40" i="3" l="1"/>
  <c r="D40" i="3"/>
  <c r="E40" i="3"/>
  <c r="F40" i="3"/>
  <c r="C40" i="3"/>
  <c r="H40" i="3"/>
  <c r="J40" i="3"/>
  <c r="L40" i="3"/>
  <c r="M40" i="3"/>
  <c r="K40" i="3"/>
  <c r="I40" i="3"/>
  <c r="B40" i="3" l="1"/>
  <c r="M41" i="3" s="1"/>
  <c r="F41" i="3" l="1"/>
  <c r="E41" i="3"/>
  <c r="K41" i="3"/>
  <c r="D41" i="3"/>
  <c r="G41" i="3"/>
  <c r="J41" i="3"/>
  <c r="I41" i="3"/>
  <c r="H41" i="3"/>
  <c r="L41" i="3"/>
  <c r="C41" i="3"/>
  <c r="B41" i="3" l="1"/>
  <c r="K42" i="3" s="1"/>
  <c r="D42" i="3" l="1"/>
  <c r="L42" i="3"/>
  <c r="G42" i="3"/>
  <c r="H42" i="3"/>
  <c r="C42" i="3"/>
  <c r="F42" i="3"/>
  <c r="I42" i="3"/>
  <c r="M42" i="3"/>
  <c r="E42" i="3"/>
  <c r="J42" i="3"/>
  <c r="B42" i="3"/>
  <c r="M43" i="3" l="1"/>
  <c r="H43" i="3"/>
  <c r="J43" i="3"/>
  <c r="K43" i="3"/>
  <c r="I43" i="3"/>
  <c r="L43" i="3"/>
  <c r="D43" i="3"/>
  <c r="E43" i="3"/>
  <c r="G43" i="3"/>
  <c r="F43" i="3"/>
  <c r="C43" i="3"/>
  <c r="B43" i="3" s="1"/>
  <c r="C44" i="3" l="1"/>
  <c r="B44" i="3" s="1"/>
  <c r="G44" i="3"/>
  <c r="D44" i="3"/>
  <c r="F44" i="3"/>
  <c r="E44" i="3"/>
  <c r="J44" i="3"/>
  <c r="L44" i="3"/>
  <c r="K44" i="3"/>
  <c r="I44" i="3"/>
  <c r="H44" i="3"/>
  <c r="M44" i="3"/>
  <c r="L45" i="3" l="1"/>
  <c r="I45" i="3"/>
  <c r="K45" i="3"/>
  <c r="M45" i="3"/>
  <c r="J45" i="3"/>
  <c r="H45" i="3"/>
  <c r="E45" i="3"/>
  <c r="F45" i="3"/>
  <c r="G45" i="3"/>
  <c r="D45" i="3"/>
  <c r="C45" i="3"/>
  <c r="B45" i="3" s="1"/>
  <c r="H46" i="3" l="1"/>
  <c r="L46" i="3"/>
  <c r="K46" i="3"/>
  <c r="M46" i="3"/>
  <c r="J46" i="3"/>
  <c r="I46" i="3"/>
  <c r="C46" i="3"/>
  <c r="G46" i="3"/>
  <c r="D46" i="3"/>
  <c r="E46" i="3"/>
  <c r="F46" i="3"/>
  <c r="B46" i="3" l="1"/>
  <c r="D47" i="3" s="1"/>
  <c r="I47" i="3" l="1"/>
  <c r="K47" i="3"/>
  <c r="G47" i="3"/>
  <c r="L47" i="3"/>
  <c r="J47" i="3"/>
  <c r="E47" i="3"/>
  <c r="C47" i="3"/>
  <c r="B47" i="3" s="1"/>
  <c r="H47" i="3"/>
  <c r="M47" i="3"/>
  <c r="F47" i="3"/>
  <c r="F48" i="3" l="1"/>
  <c r="D48" i="3"/>
  <c r="E48" i="3"/>
  <c r="G48" i="3"/>
  <c r="K48" i="3"/>
  <c r="H48" i="3"/>
  <c r="J48" i="3"/>
  <c r="L48" i="3"/>
  <c r="I48" i="3"/>
  <c r="M48" i="3"/>
  <c r="C48" i="3"/>
  <c r="B48" i="3" l="1"/>
  <c r="H49" i="3" s="1"/>
  <c r="G49" i="3" l="1"/>
  <c r="M49" i="3"/>
  <c r="F49" i="3"/>
  <c r="E49" i="3"/>
  <c r="C49" i="3"/>
  <c r="L49" i="3"/>
  <c r="I49" i="3"/>
  <c r="D49" i="3"/>
  <c r="J49" i="3"/>
  <c r="K49" i="3"/>
  <c r="B49" i="3" l="1"/>
  <c r="G50" i="3" s="1"/>
  <c r="D50" i="3" l="1"/>
  <c r="F50" i="3"/>
  <c r="L50" i="3"/>
  <c r="I50" i="3"/>
  <c r="M50" i="3"/>
  <c r="H50" i="3"/>
  <c r="J50" i="3"/>
  <c r="K50" i="3"/>
  <c r="C50" i="3"/>
  <c r="E50" i="3"/>
  <c r="B50" i="3" l="1"/>
  <c r="G51" i="3" s="1"/>
  <c r="H51" i="3" l="1"/>
  <c r="M51" i="3"/>
  <c r="E51" i="3"/>
  <c r="L51" i="3"/>
  <c r="K51" i="3"/>
  <c r="F51" i="3"/>
  <c r="C51" i="3"/>
  <c r="B51" i="3" s="1"/>
  <c r="J51" i="3"/>
  <c r="I51" i="3"/>
  <c r="D51" i="3"/>
  <c r="C52" i="3" l="1"/>
  <c r="D52" i="3"/>
  <c r="E52" i="3"/>
  <c r="F52" i="3"/>
  <c r="G52" i="3"/>
  <c r="J52" i="3"/>
  <c r="I52" i="3"/>
  <c r="K52" i="3"/>
  <c r="M52" i="3"/>
  <c r="H52" i="3"/>
  <c r="L52" i="3"/>
  <c r="B52" i="3" l="1"/>
  <c r="E53" i="3" s="1"/>
  <c r="J53" i="3" l="1"/>
  <c r="F53" i="3"/>
  <c r="I53" i="3"/>
  <c r="K53" i="3"/>
  <c r="L53" i="3"/>
  <c r="D53" i="3"/>
  <c r="H53" i="3"/>
  <c r="M53" i="3"/>
  <c r="C53" i="3"/>
  <c r="G53" i="3"/>
  <c r="B53" i="3" l="1"/>
  <c r="M54" i="3" s="1"/>
  <c r="H54" i="3" l="1"/>
  <c r="F54" i="3"/>
  <c r="E54" i="3"/>
  <c r="G54" i="3"/>
  <c r="D54" i="3"/>
  <c r="L54" i="3"/>
  <c r="K54" i="3"/>
  <c r="J54" i="3"/>
  <c r="I54" i="3"/>
  <c r="C54" i="3"/>
  <c r="B54" i="3" l="1"/>
  <c r="E55" i="3" s="1"/>
  <c r="K55" i="3" l="1"/>
  <c r="D55" i="3"/>
  <c r="I55" i="3"/>
  <c r="G55" i="3"/>
  <c r="J55" i="3"/>
  <c r="L55" i="3"/>
  <c r="F55" i="3"/>
  <c r="C55" i="3"/>
  <c r="M55" i="3"/>
  <c r="H55" i="3"/>
  <c r="B55" i="3"/>
  <c r="C56" i="3" l="1"/>
  <c r="F56" i="3"/>
  <c r="E56" i="3"/>
  <c r="K56" i="3"/>
  <c r="I56" i="3"/>
  <c r="H56" i="3"/>
  <c r="L56" i="3"/>
  <c r="J56" i="3"/>
  <c r="M56" i="3"/>
  <c r="D56" i="3"/>
  <c r="G56" i="3"/>
  <c r="B56" i="3" l="1"/>
  <c r="F57" i="3" s="1"/>
  <c r="M57" i="3" l="1"/>
  <c r="C57" i="3"/>
  <c r="I57" i="3"/>
  <c r="E57" i="3"/>
  <c r="L57" i="3"/>
  <c r="K57" i="3"/>
  <c r="D57" i="3"/>
  <c r="H57" i="3"/>
  <c r="J57" i="3"/>
  <c r="G57" i="3"/>
  <c r="B57" i="3" l="1"/>
  <c r="I58" i="3" s="1"/>
  <c r="J58" i="3" l="1"/>
  <c r="F58" i="3"/>
  <c r="H58" i="3"/>
  <c r="D58" i="3"/>
  <c r="E58" i="3"/>
  <c r="L58" i="3"/>
  <c r="M58" i="3"/>
  <c r="C58" i="3"/>
  <c r="G58" i="3"/>
  <c r="K58" i="3"/>
  <c r="B58" i="3" l="1"/>
  <c r="G59" i="3" s="1"/>
  <c r="H59" i="3" l="1"/>
  <c r="D59" i="3"/>
  <c r="M59" i="3"/>
  <c r="C59" i="3"/>
  <c r="B59" i="3" s="1"/>
  <c r="L59" i="3"/>
  <c r="K59" i="3"/>
  <c r="F59" i="3"/>
  <c r="J59" i="3"/>
  <c r="I59" i="3"/>
  <c r="E59" i="3"/>
  <c r="D60" i="3" l="1"/>
  <c r="E60" i="3"/>
  <c r="G60" i="3"/>
  <c r="F60" i="3"/>
  <c r="C60" i="3"/>
  <c r="B60" i="3"/>
  <c r="M60" i="3"/>
  <c r="H60" i="3"/>
  <c r="L60" i="3"/>
  <c r="K60" i="3"/>
  <c r="J60" i="3"/>
  <c r="I60" i="3"/>
  <c r="I61" i="3" l="1"/>
  <c r="L61" i="3"/>
  <c r="J61" i="3"/>
  <c r="K61" i="3"/>
  <c r="M61" i="3"/>
  <c r="H61" i="3"/>
  <c r="C61" i="3"/>
  <c r="B61" i="3" s="1"/>
  <c r="D61" i="3"/>
  <c r="E61" i="3"/>
  <c r="F61" i="3"/>
  <c r="G61" i="3"/>
  <c r="E62" i="3" l="1"/>
  <c r="F62" i="3"/>
  <c r="D62" i="3"/>
  <c r="G62" i="3"/>
  <c r="C62" i="3"/>
  <c r="K62" i="3"/>
  <c r="I62" i="3"/>
  <c r="J62" i="3"/>
  <c r="M62" i="3"/>
  <c r="H62" i="3"/>
  <c r="L62" i="3"/>
  <c r="B62" i="3" l="1"/>
  <c r="D63" i="3" s="1"/>
  <c r="C63" i="3" l="1"/>
  <c r="B63" i="3" s="1"/>
  <c r="K63" i="3"/>
  <c r="M63" i="3"/>
  <c r="E63" i="3"/>
  <c r="J63" i="3"/>
  <c r="I63" i="3"/>
  <c r="G63" i="3"/>
  <c r="H63" i="3"/>
  <c r="L63" i="3"/>
  <c r="F63" i="3"/>
  <c r="H64" i="3" l="1"/>
  <c r="M64" i="3"/>
  <c r="L64" i="3"/>
  <c r="K64" i="3"/>
  <c r="I64" i="3"/>
  <c r="J64" i="3"/>
  <c r="F64" i="3"/>
  <c r="G64" i="3"/>
  <c r="D64" i="3"/>
  <c r="E64" i="3"/>
  <c r="C64" i="3"/>
  <c r="B64" i="3" l="1"/>
  <c r="D65" i="3" s="1"/>
  <c r="H65" i="3" l="1"/>
  <c r="E65" i="3"/>
  <c r="L65" i="3"/>
  <c r="K65" i="3"/>
  <c r="M65" i="3"/>
  <c r="G65" i="3"/>
  <c r="J65" i="3"/>
  <c r="I65" i="3"/>
  <c r="F65" i="3"/>
  <c r="C65" i="3"/>
  <c r="B65" i="3" l="1"/>
  <c r="F66" i="3" s="1"/>
  <c r="L66" i="3" l="1"/>
  <c r="G66" i="3"/>
  <c r="J66" i="3"/>
  <c r="E66" i="3"/>
  <c r="H66" i="3"/>
  <c r="K66" i="3"/>
  <c r="D66" i="3"/>
  <c r="C66" i="3"/>
  <c r="B66" i="3" s="1"/>
  <c r="I66" i="3"/>
  <c r="M66" i="3"/>
  <c r="C67" i="3" l="1"/>
  <c r="E67" i="3"/>
  <c r="G67" i="3"/>
  <c r="F67" i="3"/>
  <c r="D67" i="3"/>
  <c r="B67" i="3"/>
  <c r="M67" i="3"/>
  <c r="H67" i="3"/>
  <c r="J67" i="3"/>
  <c r="L67" i="3"/>
  <c r="K67" i="3"/>
  <c r="I67" i="3"/>
  <c r="M68" i="3" l="1"/>
  <c r="H68" i="3"/>
  <c r="I68" i="3"/>
  <c r="L68" i="3"/>
  <c r="J68" i="3"/>
  <c r="K68" i="3"/>
  <c r="C68" i="3"/>
  <c r="B68" i="3" s="1"/>
  <c r="F68" i="3"/>
  <c r="G68" i="3"/>
  <c r="D68" i="3"/>
  <c r="E68" i="3"/>
  <c r="E69" i="3" l="1"/>
  <c r="D69" i="3"/>
  <c r="F69" i="3"/>
  <c r="G69" i="3"/>
  <c r="C69" i="3"/>
  <c r="B69" i="3" s="1"/>
  <c r="K69" i="3"/>
  <c r="J69" i="3"/>
  <c r="I69" i="3"/>
  <c r="L69" i="3"/>
  <c r="M69" i="3"/>
  <c r="H69" i="3"/>
  <c r="M70" i="3" l="1"/>
  <c r="K70" i="3"/>
  <c r="I70" i="3"/>
  <c r="J70" i="3"/>
  <c r="H70" i="3"/>
  <c r="L70" i="3"/>
  <c r="C70" i="3"/>
  <c r="E70" i="3"/>
  <c r="F70" i="3"/>
  <c r="D70" i="3"/>
  <c r="G70" i="3"/>
  <c r="B70" i="3" l="1"/>
  <c r="J71" i="3" s="1"/>
  <c r="F71" i="3" l="1"/>
  <c r="E71" i="3"/>
  <c r="M71" i="3"/>
  <c r="D71" i="3"/>
  <c r="L71" i="3"/>
  <c r="H71" i="3"/>
  <c r="C71" i="3"/>
  <c r="B71" i="3" s="1"/>
  <c r="G71" i="3"/>
  <c r="K71" i="3"/>
  <c r="I71" i="3"/>
  <c r="J72" i="3" l="1"/>
  <c r="H72" i="3"/>
  <c r="K72" i="3"/>
  <c r="M72" i="3"/>
  <c r="I72" i="3"/>
  <c r="L72" i="3"/>
  <c r="F72" i="3"/>
  <c r="G72" i="3"/>
  <c r="D72" i="3"/>
  <c r="E72" i="3"/>
  <c r="C72" i="3"/>
  <c r="B72" i="3" l="1"/>
  <c r="E73" i="3" s="1"/>
  <c r="I73" i="3" l="1"/>
  <c r="H73" i="3"/>
  <c r="G73" i="3"/>
  <c r="C73" i="3"/>
  <c r="B73" i="3" s="1"/>
  <c r="J73" i="3"/>
  <c r="L73" i="3"/>
  <c r="D73" i="3"/>
  <c r="M73" i="3"/>
  <c r="K73" i="3"/>
  <c r="F73" i="3"/>
  <c r="D74" i="3" l="1"/>
  <c r="E74" i="3"/>
  <c r="F74" i="3"/>
  <c r="G74" i="3"/>
  <c r="I74" i="3"/>
  <c r="L74" i="3"/>
  <c r="M74" i="3"/>
  <c r="H74" i="3"/>
  <c r="J74" i="3"/>
  <c r="K74" i="3"/>
  <c r="C74" i="3"/>
  <c r="B74" i="3" l="1"/>
  <c r="D75" i="3" s="1"/>
  <c r="K75" i="3" l="1"/>
  <c r="C75" i="3"/>
  <c r="I75" i="3"/>
  <c r="F75" i="3"/>
  <c r="L75" i="3"/>
  <c r="M75" i="3"/>
  <c r="G75" i="3"/>
  <c r="J75" i="3"/>
  <c r="H75" i="3"/>
  <c r="E75" i="3"/>
  <c r="B75" i="3" l="1"/>
  <c r="F76" i="3" s="1"/>
  <c r="H76" i="3" l="1"/>
  <c r="C76" i="3"/>
  <c r="B76" i="3" s="1"/>
  <c r="J76" i="3"/>
  <c r="E76" i="3"/>
  <c r="M76" i="3"/>
  <c r="L76" i="3"/>
  <c r="D76" i="3"/>
  <c r="I76" i="3"/>
  <c r="K76" i="3"/>
  <c r="G76" i="3"/>
  <c r="F77" i="3" l="1"/>
  <c r="D77" i="3"/>
  <c r="E77" i="3"/>
  <c r="G77" i="3"/>
  <c r="C77" i="3"/>
  <c r="K77" i="3"/>
  <c r="I77" i="3"/>
  <c r="M77" i="3"/>
  <c r="L77" i="3"/>
  <c r="J77" i="3"/>
  <c r="H77" i="3"/>
  <c r="B77" i="3" l="1"/>
  <c r="L78" i="3" s="1"/>
  <c r="D78" i="3" l="1"/>
  <c r="F78" i="3"/>
  <c r="C78" i="3"/>
  <c r="B78" i="3" s="1"/>
  <c r="J78" i="3"/>
  <c r="G78" i="3"/>
  <c r="E78" i="3"/>
  <c r="M78" i="3"/>
  <c r="H78" i="3"/>
  <c r="K78" i="3"/>
  <c r="I78" i="3"/>
  <c r="F79" i="3" l="1"/>
  <c r="G79" i="3"/>
  <c r="D79" i="3"/>
  <c r="E79" i="3"/>
  <c r="C79" i="3"/>
  <c r="M79" i="3"/>
  <c r="K79" i="3"/>
  <c r="J79" i="3"/>
  <c r="I79" i="3"/>
  <c r="H79" i="3"/>
  <c r="L79" i="3"/>
  <c r="B79" i="3" l="1"/>
  <c r="C80" i="3" s="1"/>
  <c r="M80" i="3" l="1"/>
  <c r="F80" i="3"/>
  <c r="B80" i="3"/>
  <c r="C81" i="3" s="1"/>
  <c r="K80" i="3"/>
  <c r="G80" i="3"/>
  <c r="I80" i="3"/>
  <c r="L80" i="3"/>
  <c r="E80" i="3"/>
  <c r="H80" i="3"/>
  <c r="J80" i="3"/>
  <c r="D80" i="3"/>
  <c r="F81" i="3" l="1"/>
  <c r="D81" i="3"/>
  <c r="G81" i="3"/>
  <c r="E81" i="3"/>
  <c r="B81" i="3"/>
  <c r="J81" i="3"/>
  <c r="K81" i="3"/>
  <c r="I81" i="3"/>
  <c r="L81" i="3"/>
  <c r="M81" i="3"/>
  <c r="H81" i="3"/>
  <c r="C82" i="3"/>
  <c r="H82" i="3" l="1"/>
  <c r="I82" i="3"/>
  <c r="L82" i="3"/>
  <c r="K82" i="3"/>
  <c r="M82" i="3"/>
  <c r="J82" i="3"/>
  <c r="E82" i="3"/>
  <c r="F82" i="3"/>
  <c r="G82" i="3"/>
  <c r="D82" i="3"/>
  <c r="B82" i="3"/>
  <c r="G83" i="3" l="1"/>
  <c r="E83" i="3"/>
  <c r="F83" i="3"/>
  <c r="D83" i="3"/>
  <c r="C83" i="3"/>
  <c r="H83" i="3"/>
  <c r="K83" i="3"/>
  <c r="J83" i="3"/>
  <c r="M83" i="3"/>
  <c r="L83" i="3"/>
  <c r="I83" i="3"/>
  <c r="B83" i="3" l="1"/>
  <c r="H84" i="3" s="1"/>
  <c r="D84" i="3" l="1"/>
  <c r="L84" i="3"/>
  <c r="G84" i="3"/>
  <c r="I84" i="3"/>
  <c r="E84" i="3"/>
  <c r="M84" i="3"/>
  <c r="K84" i="3"/>
  <c r="C84" i="3"/>
  <c r="B84" i="3" s="1"/>
  <c r="K85" i="3" s="1"/>
  <c r="F84" i="3"/>
  <c r="J84" i="3"/>
  <c r="J85" i="3" l="1"/>
  <c r="D85" i="3"/>
  <c r="G85" i="3"/>
  <c r="E85" i="3"/>
  <c r="F85" i="3"/>
  <c r="C85" i="3"/>
  <c r="B85" i="3" s="1"/>
  <c r="M85" i="3"/>
  <c r="I85" i="3"/>
  <c r="H85" i="3"/>
  <c r="L85" i="3"/>
  <c r="D86" i="3" l="1"/>
  <c r="G86" i="3"/>
  <c r="E86" i="3"/>
  <c r="F86" i="3"/>
  <c r="H86" i="3"/>
  <c r="J86" i="3"/>
  <c r="L86" i="3"/>
  <c r="K86" i="3"/>
  <c r="I86" i="3"/>
  <c r="M86" i="3"/>
  <c r="C86" i="3"/>
  <c r="B86" i="3" s="1"/>
  <c r="K87" i="3" l="1"/>
  <c r="I87" i="3"/>
  <c r="J87" i="3"/>
  <c r="L87" i="3"/>
  <c r="M87" i="3"/>
  <c r="H87" i="3"/>
  <c r="C87" i="3"/>
  <c r="F87" i="3"/>
  <c r="D87" i="3"/>
  <c r="G87" i="3"/>
  <c r="E87" i="3"/>
  <c r="B87" i="3" l="1"/>
  <c r="F88" i="3" s="1"/>
  <c r="K88" i="3" l="1"/>
  <c r="D88" i="3"/>
  <c r="J88" i="3"/>
  <c r="H88" i="3"/>
  <c r="L88" i="3"/>
  <c r="E88" i="3"/>
  <c r="M88" i="3"/>
  <c r="I88" i="3"/>
  <c r="C88" i="3"/>
  <c r="G88" i="3"/>
  <c r="B88" i="3" l="1"/>
  <c r="D89" i="3" s="1"/>
  <c r="H89" i="3" l="1"/>
  <c r="L89" i="3"/>
  <c r="F89" i="3"/>
  <c r="J89" i="3"/>
  <c r="I89" i="3"/>
  <c r="E89" i="3"/>
  <c r="M89" i="3"/>
  <c r="K89" i="3"/>
  <c r="C89" i="3"/>
  <c r="G89" i="3"/>
  <c r="B89" i="3" l="1"/>
  <c r="G90" i="3" s="1"/>
  <c r="M90" i="3" l="1"/>
  <c r="I90" i="3"/>
  <c r="C90" i="3"/>
  <c r="F90" i="3"/>
  <c r="J90" i="3"/>
  <c r="K90" i="3"/>
  <c r="D90" i="3"/>
  <c r="H90" i="3"/>
  <c r="L90" i="3"/>
  <c r="B90" i="3"/>
  <c r="E90" i="3"/>
  <c r="G91" i="3" l="1"/>
  <c r="D91" i="3"/>
  <c r="E91" i="3"/>
  <c r="F91" i="3"/>
  <c r="I91" i="3"/>
  <c r="K91" i="3"/>
  <c r="L91" i="3"/>
  <c r="J91" i="3"/>
  <c r="H91" i="3"/>
  <c r="M91" i="3"/>
  <c r="C91" i="3"/>
  <c r="B91" i="3"/>
  <c r="C92" i="3" l="1"/>
  <c r="D92" i="3"/>
  <c r="F92" i="3"/>
  <c r="G92" i="3"/>
  <c r="E92" i="3"/>
  <c r="I92" i="3"/>
  <c r="J92" i="3"/>
  <c r="H92" i="3"/>
  <c r="L92" i="3"/>
  <c r="M92" i="3"/>
  <c r="K92" i="3"/>
  <c r="B92" i="3" l="1"/>
  <c r="F93" i="3" s="1"/>
  <c r="M93" i="3" l="1"/>
  <c r="I93" i="3"/>
  <c r="E93" i="3"/>
  <c r="J93" i="3"/>
  <c r="K93" i="3"/>
  <c r="D93" i="3"/>
  <c r="L93" i="3"/>
  <c r="H93" i="3"/>
  <c r="G93" i="3"/>
  <c r="C93" i="3"/>
  <c r="I94" i="3" l="1"/>
  <c r="B93" i="3"/>
  <c r="K94" i="3" s="1"/>
  <c r="E94" i="3"/>
  <c r="F94" i="3" l="1"/>
  <c r="J94" i="3"/>
  <c r="G94" i="3"/>
  <c r="D94" i="3"/>
  <c r="L94" i="3"/>
  <c r="M94" i="3"/>
  <c r="H94" i="3"/>
  <c r="C94" i="3"/>
  <c r="C95" i="3" l="1"/>
  <c r="B94" i="3"/>
  <c r="K95" i="3" s="1"/>
  <c r="I95" i="3"/>
  <c r="L95" i="3"/>
  <c r="M95" i="3"/>
  <c r="H95" i="3" l="1"/>
  <c r="J95" i="3"/>
  <c r="B95" i="3"/>
  <c r="D95" i="3"/>
  <c r="F95" i="3"/>
  <c r="G95" i="3"/>
  <c r="E95" i="3"/>
  <c r="J96" i="3" l="1"/>
  <c r="L96" i="3"/>
  <c r="I96" i="3"/>
  <c r="M96" i="3"/>
  <c r="H96" i="3"/>
  <c r="D96" i="3"/>
  <c r="E96" i="3"/>
  <c r="F96" i="3"/>
  <c r="G96" i="3"/>
  <c r="K96" i="3"/>
  <c r="C96" i="3"/>
  <c r="B96" i="3" s="1"/>
  <c r="I97" i="3" l="1"/>
  <c r="L97" i="3"/>
  <c r="M97" i="3"/>
  <c r="H97" i="3"/>
  <c r="K97" i="3"/>
  <c r="J97" i="3"/>
  <c r="C97" i="3"/>
  <c r="E97" i="3"/>
  <c r="F97" i="3"/>
  <c r="D97" i="3"/>
  <c r="G97" i="3"/>
  <c r="B97" i="3" l="1"/>
  <c r="F98" i="3" s="1"/>
  <c r="E98" i="3"/>
  <c r="H98" i="3" l="1"/>
  <c r="M98" i="3"/>
  <c r="C98" i="3"/>
  <c r="D98" i="3"/>
  <c r="I98" i="3"/>
  <c r="K98" i="3"/>
  <c r="G98" i="3"/>
  <c r="J98" i="3"/>
  <c r="L98" i="3"/>
  <c r="B98" i="3" l="1"/>
  <c r="G99" i="3" l="1"/>
  <c r="J99" i="3"/>
  <c r="M99" i="3"/>
  <c r="F99" i="3"/>
  <c r="I99" i="3"/>
  <c r="L99" i="3"/>
  <c r="D99" i="3"/>
  <c r="H99" i="3"/>
  <c r="E99" i="3"/>
  <c r="K99" i="3"/>
  <c r="C99" i="3"/>
  <c r="B99" i="3" s="1"/>
  <c r="E100" i="3" l="1"/>
  <c r="F100" i="3"/>
  <c r="D100" i="3"/>
  <c r="G100" i="3"/>
  <c r="K100" i="3"/>
  <c r="I100" i="3"/>
  <c r="L100" i="3"/>
  <c r="J100" i="3"/>
  <c r="M100" i="3"/>
  <c r="H100" i="3"/>
  <c r="C100" i="3"/>
  <c r="B100" i="3" l="1"/>
  <c r="J101" i="3" s="1"/>
  <c r="D101" i="3" l="1"/>
  <c r="C101" i="3"/>
  <c r="F101" i="3"/>
  <c r="K101" i="3"/>
  <c r="G101" i="3"/>
  <c r="H101" i="3"/>
  <c r="M101" i="3"/>
  <c r="E101" i="3"/>
  <c r="I101" i="3"/>
  <c r="L101" i="3"/>
  <c r="K102" i="3" l="1"/>
  <c r="G102" i="3"/>
  <c r="B101" i="3"/>
  <c r="E102" i="3" l="1"/>
  <c r="C102" i="3"/>
  <c r="M102" i="3"/>
  <c r="F102" i="3"/>
  <c r="H102" i="3"/>
  <c r="J102" i="3"/>
  <c r="D102" i="3"/>
  <c r="L102" i="3"/>
  <c r="I102" i="3"/>
  <c r="B102" i="3" l="1"/>
  <c r="G103" i="3" s="1"/>
  <c r="F103" i="3" l="1"/>
  <c r="I103" i="3"/>
  <c r="C103" i="3"/>
  <c r="B103" i="3"/>
  <c r="E103" i="3"/>
  <c r="M103" i="3"/>
  <c r="L103" i="3"/>
  <c r="H103" i="3"/>
  <c r="D103" i="3"/>
  <c r="J103" i="3"/>
  <c r="K103" i="3"/>
  <c r="C104" i="3" l="1"/>
  <c r="D104" i="3"/>
  <c r="E104" i="3"/>
  <c r="F104" i="3"/>
  <c r="G104" i="3"/>
  <c r="H104" i="3"/>
  <c r="L104" i="3"/>
  <c r="M104" i="3"/>
  <c r="K104" i="3"/>
  <c r="J104" i="3"/>
  <c r="I104" i="3"/>
  <c r="B104" i="3"/>
  <c r="C105" i="3" l="1"/>
  <c r="E105" i="3"/>
  <c r="G105" i="3"/>
  <c r="F105" i="3"/>
  <c r="D105" i="3"/>
  <c r="H105" i="3"/>
  <c r="J105" i="3"/>
  <c r="M105" i="3"/>
  <c r="L105" i="3"/>
  <c r="K105" i="3"/>
  <c r="I105" i="3"/>
  <c r="B105" i="3" l="1"/>
  <c r="H106" i="3" s="1"/>
  <c r="I106" i="3" l="1"/>
  <c r="D106" i="3"/>
  <c r="L106" i="3"/>
  <c r="M106" i="3"/>
  <c r="F106" i="3"/>
  <c r="K106" i="3"/>
  <c r="C106" i="3"/>
  <c r="B106" i="3" s="1"/>
  <c r="E106" i="3"/>
  <c r="G106" i="3"/>
  <c r="J106" i="3"/>
  <c r="K107" i="3" l="1"/>
  <c r="H107" i="3"/>
  <c r="G107" i="3"/>
  <c r="D107" i="3"/>
  <c r="C107" i="3"/>
  <c r="B107" i="3" s="1"/>
  <c r="F107" i="3"/>
  <c r="L107" i="3"/>
  <c r="J107" i="3"/>
  <c r="E107" i="3"/>
  <c r="I107" i="3"/>
  <c r="M107" i="3"/>
  <c r="H108" i="3" l="1"/>
  <c r="L108" i="3"/>
  <c r="I108" i="3"/>
  <c r="M108" i="3"/>
  <c r="K108" i="3"/>
  <c r="J108" i="3"/>
  <c r="E108" i="3"/>
  <c r="D108" i="3"/>
  <c r="F108" i="3"/>
  <c r="G108" i="3"/>
  <c r="C108" i="3"/>
  <c r="D109" i="3" l="1"/>
  <c r="B108" i="3"/>
  <c r="J109" i="3" s="1"/>
  <c r="F109" i="3" l="1"/>
  <c r="K109" i="3"/>
  <c r="G109" i="3"/>
  <c r="C109" i="3"/>
  <c r="I109" i="3"/>
  <c r="L109" i="3"/>
  <c r="E109" i="3"/>
  <c r="H109" i="3"/>
  <c r="M109" i="3"/>
  <c r="B109" i="3" l="1"/>
  <c r="I110" i="3" s="1"/>
  <c r="F110" i="3" l="1"/>
  <c r="D110" i="3"/>
  <c r="J110" i="3"/>
  <c r="G110" i="3"/>
  <c r="H110" i="3"/>
  <c r="L110" i="3"/>
  <c r="E110" i="3"/>
  <c r="C110" i="3"/>
  <c r="B110" i="3" s="1"/>
  <c r="M110" i="3"/>
  <c r="K110" i="3"/>
  <c r="L111" i="3" l="1"/>
  <c r="M111" i="3"/>
  <c r="I111" i="3"/>
  <c r="H111" i="3"/>
  <c r="J111" i="3"/>
  <c r="K111" i="3"/>
  <c r="G111" i="3"/>
  <c r="E111" i="3"/>
  <c r="D111" i="3"/>
  <c r="F111" i="3"/>
  <c r="C111" i="3"/>
  <c r="B111" i="3" l="1"/>
  <c r="D112" i="3" s="1"/>
  <c r="K112" i="3" l="1"/>
  <c r="M112" i="3"/>
  <c r="F112" i="3"/>
  <c r="I112" i="3"/>
  <c r="H112" i="3"/>
  <c r="E112" i="3"/>
  <c r="J112" i="3"/>
  <c r="L112" i="3"/>
  <c r="G112" i="3"/>
  <c r="C112" i="3"/>
  <c r="B112" i="3" l="1"/>
  <c r="C113" i="3" s="1"/>
  <c r="M113" i="3" l="1"/>
  <c r="F113" i="3"/>
  <c r="B113" i="3"/>
  <c r="L113" i="3"/>
  <c r="G113" i="3"/>
  <c r="K113" i="3"/>
  <c r="H113" i="3"/>
  <c r="D113" i="3"/>
  <c r="I113" i="3"/>
  <c r="J113" i="3"/>
  <c r="E113" i="3"/>
  <c r="F114" i="3" l="1"/>
  <c r="G114" i="3"/>
  <c r="E114" i="3"/>
  <c r="D114" i="3"/>
  <c r="M114" i="3"/>
  <c r="I114" i="3"/>
  <c r="H114" i="3"/>
  <c r="J114" i="3"/>
  <c r="K114" i="3"/>
  <c r="L114" i="3"/>
  <c r="C114" i="3"/>
  <c r="B114" i="3" l="1"/>
  <c r="H115" i="3" s="1"/>
  <c r="J115" i="3"/>
  <c r="K115" i="3"/>
  <c r="M115" i="3"/>
  <c r="E115" i="3"/>
  <c r="G115" i="3"/>
  <c r="F115" i="3" l="1"/>
  <c r="I115" i="3"/>
  <c r="D115" i="3"/>
  <c r="L115" i="3"/>
  <c r="C115" i="3"/>
  <c r="B115" i="3" l="1"/>
  <c r="L116" i="3" l="1"/>
  <c r="J116" i="3"/>
  <c r="E116" i="3"/>
  <c r="I116" i="3"/>
  <c r="M116" i="3"/>
  <c r="F116" i="3"/>
  <c r="K116" i="3"/>
  <c r="G116" i="3"/>
  <c r="H116" i="3"/>
  <c r="D116" i="3"/>
  <c r="C116" i="3"/>
  <c r="B116" i="3" l="1"/>
  <c r="L117" i="3" s="1"/>
  <c r="D117" i="3" l="1"/>
  <c r="G117" i="3"/>
  <c r="H117" i="3"/>
  <c r="F117" i="3"/>
  <c r="C117" i="3"/>
  <c r="I117" i="3"/>
  <c r="M117" i="3"/>
  <c r="E117" i="3"/>
  <c r="J117" i="3"/>
  <c r="K117" i="3"/>
  <c r="B117" i="3" l="1"/>
  <c r="I118" i="3"/>
  <c r="F118" i="3" l="1"/>
  <c r="J118" i="3"/>
  <c r="D118" i="3"/>
  <c r="C118" i="3"/>
  <c r="K118" i="3"/>
  <c r="H118" i="3"/>
  <c r="E118" i="3"/>
  <c r="L118" i="3"/>
  <c r="M118" i="3"/>
  <c r="G118" i="3"/>
  <c r="B118" i="3" l="1"/>
  <c r="H119" i="3" s="1"/>
  <c r="D119" i="3" l="1"/>
  <c r="C119" i="3"/>
  <c r="B119" i="3" s="1"/>
  <c r="I120" i="3" s="1"/>
  <c r="I119" i="3"/>
  <c r="G119" i="3"/>
  <c r="E119" i="3"/>
  <c r="K119" i="3"/>
  <c r="M119" i="3"/>
  <c r="F119" i="3"/>
  <c r="L119" i="3"/>
  <c r="J119" i="3"/>
  <c r="M120" i="3" l="1"/>
  <c r="J120" i="3"/>
  <c r="C120" i="3"/>
  <c r="H120" i="3"/>
  <c r="E120" i="3"/>
  <c r="F120" i="3"/>
  <c r="G120" i="3"/>
  <c r="D120" i="3"/>
  <c r="B120" i="3"/>
  <c r="K120" i="3"/>
  <c r="L120" i="3"/>
  <c r="D121" i="3" l="1"/>
  <c r="E121" i="3"/>
  <c r="F121" i="3"/>
  <c r="G121" i="3"/>
  <c r="I121" i="3"/>
  <c r="H121" i="3"/>
  <c r="K121" i="3"/>
  <c r="M121" i="3"/>
  <c r="L121" i="3"/>
  <c r="J121" i="3"/>
  <c r="C121" i="3"/>
  <c r="B121" i="3" l="1"/>
  <c r="L122" i="3" s="1"/>
  <c r="H122" i="3"/>
  <c r="M122" i="3"/>
  <c r="F122" i="3"/>
  <c r="E122" i="3"/>
  <c r="I122" i="3" l="1"/>
  <c r="D122" i="3"/>
  <c r="K122" i="3"/>
  <c r="C122" i="3"/>
  <c r="B122" i="3" s="1"/>
  <c r="L123" i="3" s="1"/>
  <c r="G122" i="3"/>
  <c r="J122" i="3"/>
  <c r="E123" i="3" l="1"/>
  <c r="H123" i="3"/>
  <c r="M123" i="3"/>
  <c r="D123" i="3"/>
  <c r="K123" i="3"/>
  <c r="J123" i="3"/>
  <c r="G123" i="3"/>
  <c r="I123" i="3"/>
  <c r="C123" i="3"/>
  <c r="B123" i="3" s="1"/>
  <c r="F123" i="3"/>
  <c r="C124" i="3" l="1"/>
  <c r="H124" i="3"/>
  <c r="L124" i="3"/>
  <c r="M124" i="3"/>
  <c r="I124" i="3"/>
  <c r="J124" i="3"/>
  <c r="K124" i="3"/>
  <c r="D124" i="3"/>
  <c r="G124" i="3"/>
  <c r="E124" i="3"/>
  <c r="F124" i="3"/>
  <c r="B124" i="3" l="1"/>
  <c r="C125" i="3" s="1"/>
  <c r="H125" i="3" l="1"/>
  <c r="G125" i="3"/>
  <c r="M125" i="3"/>
  <c r="E125" i="3"/>
  <c r="L125" i="3"/>
  <c r="B125" i="3"/>
  <c r="F125" i="3"/>
  <c r="J125" i="3"/>
  <c r="I125" i="3"/>
  <c r="D125" i="3"/>
  <c r="K125" i="3"/>
  <c r="E126" i="3" l="1"/>
  <c r="G126" i="3"/>
  <c r="D126" i="3"/>
  <c r="F126" i="3"/>
  <c r="I126" i="3"/>
  <c r="K126" i="3"/>
  <c r="M126" i="3"/>
  <c r="L126" i="3"/>
  <c r="H126" i="3"/>
  <c r="J126" i="3"/>
  <c r="C126" i="3"/>
  <c r="B126" i="3" s="1"/>
  <c r="M127" i="3" l="1"/>
  <c r="H127" i="3"/>
  <c r="I127" i="3"/>
  <c r="J127" i="3"/>
  <c r="K127" i="3"/>
  <c r="L127" i="3"/>
  <c r="C127" i="3"/>
  <c r="E127" i="3"/>
  <c r="G127" i="3"/>
  <c r="D127" i="3"/>
  <c r="F127" i="3"/>
  <c r="B127" i="3" l="1"/>
  <c r="L128" i="3" s="1"/>
  <c r="E128" i="3" l="1"/>
  <c r="F128" i="3"/>
  <c r="I128" i="3"/>
  <c r="D128" i="3"/>
  <c r="J128" i="3"/>
  <c r="H128" i="3"/>
  <c r="G128" i="3"/>
  <c r="M128" i="3"/>
  <c r="K128" i="3"/>
  <c r="C128" i="3"/>
  <c r="B128" i="3" l="1"/>
  <c r="H129" i="3" s="1"/>
  <c r="F129" i="3" l="1"/>
  <c r="E129" i="3"/>
  <c r="J129" i="3"/>
  <c r="C129" i="3"/>
  <c r="G129" i="3"/>
  <c r="D129" i="3"/>
  <c r="K129" i="3"/>
  <c r="L129" i="3"/>
  <c r="I129" i="3"/>
  <c r="M129" i="3"/>
  <c r="B129" i="3" l="1"/>
  <c r="F130" i="3" s="1"/>
  <c r="G130" i="3" l="1"/>
  <c r="E130" i="3"/>
  <c r="K130" i="3"/>
  <c r="M130" i="3"/>
  <c r="L130" i="3"/>
  <c r="H130" i="3"/>
  <c r="J130" i="3"/>
  <c r="I130" i="3"/>
  <c r="D130" i="3"/>
  <c r="C130" i="3"/>
  <c r="B130" i="3" l="1"/>
  <c r="C131" i="3" s="1"/>
  <c r="D131" i="3"/>
  <c r="G131" i="3" l="1"/>
  <c r="L131" i="3"/>
  <c r="B131" i="3"/>
  <c r="K131" i="3"/>
  <c r="F131" i="3"/>
  <c r="J131" i="3"/>
  <c r="I131" i="3"/>
  <c r="E131" i="3"/>
  <c r="H131" i="3"/>
  <c r="M131" i="3"/>
  <c r="L132" i="3" l="1"/>
  <c r="H132" i="3"/>
  <c r="K132" i="3"/>
  <c r="M132" i="3"/>
  <c r="J132" i="3"/>
  <c r="I132" i="3"/>
  <c r="G132" i="3"/>
  <c r="E132" i="3"/>
  <c r="F132" i="3"/>
  <c r="D132" i="3"/>
  <c r="C132" i="3"/>
  <c r="B132" i="3" s="1"/>
  <c r="H133" i="3" l="1"/>
  <c r="L133" i="3"/>
  <c r="M133" i="3"/>
  <c r="J133" i="3"/>
  <c r="I133" i="3"/>
  <c r="K133" i="3"/>
  <c r="G133" i="3"/>
  <c r="F133" i="3"/>
  <c r="D133" i="3"/>
  <c r="E133" i="3"/>
  <c r="C133" i="3"/>
  <c r="B133" i="3" l="1"/>
  <c r="I134" i="3" s="1"/>
  <c r="G134" i="3" l="1"/>
  <c r="C134" i="3"/>
  <c r="F134" i="3"/>
  <c r="L134" i="3"/>
  <c r="E134" i="3"/>
  <c r="J134" i="3"/>
  <c r="H134" i="3"/>
  <c r="D134" i="3"/>
  <c r="M134" i="3"/>
  <c r="K134" i="3"/>
  <c r="B134" i="3" l="1"/>
  <c r="K135" i="3" s="1"/>
  <c r="D135" i="3" l="1"/>
  <c r="G135" i="3"/>
  <c r="H135" i="3"/>
  <c r="E135" i="3"/>
  <c r="C135" i="3"/>
  <c r="M135" i="3"/>
  <c r="J135" i="3"/>
  <c r="F135" i="3"/>
  <c r="L135" i="3"/>
  <c r="I135" i="3"/>
  <c r="B135" i="3" l="1"/>
  <c r="F136" i="3" s="1"/>
  <c r="H136" i="3" l="1"/>
  <c r="L136" i="3"/>
  <c r="E136" i="3"/>
  <c r="J136" i="3"/>
  <c r="K136" i="3"/>
  <c r="D136" i="3"/>
  <c r="C136" i="3"/>
  <c r="B136" i="3" s="1"/>
  <c r="I136" i="3"/>
  <c r="M136" i="3"/>
  <c r="G136" i="3"/>
  <c r="C137" i="3" l="1"/>
  <c r="G137" i="3"/>
  <c r="F137" i="3"/>
  <c r="D137" i="3"/>
  <c r="E137" i="3"/>
  <c r="K137" i="3"/>
  <c r="M137" i="3"/>
  <c r="L137" i="3"/>
  <c r="J137" i="3"/>
  <c r="I137" i="3"/>
  <c r="H137" i="3"/>
  <c r="B137" i="3" l="1"/>
  <c r="K138" i="3" s="1"/>
  <c r="G138" i="3" l="1"/>
  <c r="C138" i="3"/>
  <c r="F138" i="3"/>
  <c r="L138" i="3"/>
  <c r="D138" i="3"/>
  <c r="M138" i="3"/>
  <c r="J138" i="3"/>
  <c r="E138" i="3"/>
  <c r="I138" i="3"/>
  <c r="H138" i="3"/>
  <c r="B138" i="3" l="1"/>
  <c r="M139" i="3" s="1"/>
  <c r="E139" i="3" l="1"/>
  <c r="L139" i="3"/>
  <c r="D139" i="3"/>
  <c r="G139" i="3"/>
  <c r="J139" i="3"/>
  <c r="K139" i="3"/>
  <c r="F139" i="3"/>
  <c r="C139" i="3"/>
  <c r="H139" i="3"/>
  <c r="I139" i="3"/>
  <c r="B139" i="3" l="1"/>
  <c r="H140" i="3" s="1"/>
  <c r="D140" i="3" l="1"/>
  <c r="E140" i="3"/>
  <c r="C140" i="3"/>
  <c r="J140" i="3"/>
  <c r="G140" i="3"/>
  <c r="I140" i="3"/>
  <c r="M140" i="3"/>
  <c r="F140" i="3"/>
  <c r="L140" i="3"/>
  <c r="K140" i="3"/>
  <c r="B140" i="3" l="1"/>
  <c r="M141" i="3" l="1"/>
  <c r="K141" i="3"/>
  <c r="H141" i="3"/>
  <c r="L141" i="3"/>
  <c r="I141" i="3"/>
  <c r="J141" i="3"/>
  <c r="G141" i="3"/>
  <c r="E141" i="3"/>
  <c r="F141" i="3"/>
  <c r="C141" i="3"/>
  <c r="D141" i="3"/>
  <c r="B141" i="3" l="1"/>
  <c r="G142" i="3" s="1"/>
  <c r="K142" i="3" l="1"/>
  <c r="L142" i="3"/>
  <c r="F142" i="3"/>
  <c r="M142" i="3"/>
  <c r="J142" i="3"/>
  <c r="E142" i="3"/>
  <c r="I142" i="3"/>
  <c r="H142" i="3"/>
  <c r="D142" i="3"/>
  <c r="C142" i="3"/>
  <c r="B142" i="3" l="1"/>
  <c r="C143" i="3" s="1"/>
  <c r="G143" i="3" l="1"/>
  <c r="K143" i="3"/>
  <c r="B143" i="3"/>
  <c r="C144" i="3" s="1"/>
  <c r="F143" i="3"/>
  <c r="H143" i="3"/>
  <c r="D143" i="3"/>
  <c r="L143" i="3"/>
  <c r="M143" i="3"/>
  <c r="E143" i="3"/>
  <c r="J143" i="3"/>
  <c r="I143" i="3"/>
  <c r="B144" i="3" l="1"/>
  <c r="F144" i="3"/>
  <c r="G144" i="3"/>
  <c r="D144" i="3"/>
  <c r="E144" i="3"/>
  <c r="J144" i="3"/>
  <c r="I144" i="3"/>
  <c r="K144" i="3"/>
  <c r="M144" i="3"/>
  <c r="H144" i="3"/>
  <c r="L144" i="3"/>
  <c r="C145" i="3"/>
  <c r="K145" i="3" l="1"/>
  <c r="H145" i="3"/>
  <c r="I145" i="3"/>
  <c r="J145" i="3"/>
  <c r="M145" i="3"/>
  <c r="L145" i="3"/>
  <c r="D145" i="3"/>
  <c r="E145" i="3"/>
  <c r="G145" i="3"/>
  <c r="F145" i="3"/>
  <c r="B145" i="3"/>
  <c r="C146" i="3" s="1"/>
  <c r="B146" i="3" l="1"/>
  <c r="G146" i="3"/>
  <c r="F146" i="3"/>
  <c r="D146" i="3"/>
  <c r="E146" i="3"/>
  <c r="L146" i="3"/>
  <c r="K146" i="3"/>
  <c r="H146" i="3"/>
  <c r="I146" i="3"/>
  <c r="M146" i="3"/>
  <c r="J146" i="3"/>
  <c r="C147" i="3"/>
  <c r="G147" i="3" l="1"/>
  <c r="D147" i="3"/>
  <c r="E147" i="3"/>
  <c r="F147" i="3"/>
  <c r="K147" i="3"/>
  <c r="M147" i="3"/>
  <c r="H147" i="3"/>
  <c r="J147" i="3"/>
  <c r="I147" i="3"/>
  <c r="L147" i="3"/>
  <c r="B147" i="3"/>
  <c r="C148" i="3" s="1"/>
  <c r="B148" i="3" l="1"/>
  <c r="C149" i="3" s="1"/>
  <c r="L148" i="3"/>
  <c r="J148" i="3"/>
  <c r="K148" i="3"/>
  <c r="H148" i="3"/>
  <c r="I148" i="3"/>
  <c r="M148" i="3"/>
  <c r="E148" i="3"/>
  <c r="F148" i="3"/>
  <c r="G148" i="3"/>
  <c r="D148" i="3"/>
  <c r="K149" i="3" l="1"/>
  <c r="I149" i="3"/>
  <c r="H149" i="3"/>
  <c r="L149" i="3"/>
  <c r="J149" i="3"/>
  <c r="M149" i="3"/>
  <c r="B149" i="3"/>
  <c r="C150" i="3" s="1"/>
  <c r="F149" i="3"/>
  <c r="D149" i="3"/>
  <c r="G149" i="3"/>
  <c r="E149" i="3"/>
  <c r="L150" i="3" l="1"/>
  <c r="K150" i="3"/>
  <c r="I150" i="3"/>
  <c r="H150" i="3"/>
  <c r="M150" i="3"/>
  <c r="J150" i="3"/>
  <c r="E150" i="3"/>
  <c r="F150" i="3"/>
  <c r="G150" i="3"/>
  <c r="D150" i="3"/>
  <c r="B150" i="3"/>
  <c r="I151" i="3" l="1"/>
  <c r="K151" i="3"/>
  <c r="L151" i="3"/>
  <c r="M151" i="3"/>
  <c r="H151" i="3"/>
  <c r="J151" i="3"/>
  <c r="F151" i="3"/>
  <c r="G151" i="3"/>
  <c r="D151" i="3"/>
  <c r="E151" i="3"/>
  <c r="C151" i="3"/>
  <c r="B151" i="3" l="1"/>
  <c r="D152" i="3" s="1"/>
  <c r="L152" i="3" l="1"/>
  <c r="H152" i="3"/>
  <c r="E152" i="3"/>
  <c r="C152" i="3"/>
  <c r="M152" i="3"/>
  <c r="I152" i="3"/>
  <c r="F152" i="3"/>
  <c r="J152" i="3"/>
  <c r="K152" i="3"/>
  <c r="B152" i="3"/>
  <c r="G152" i="3"/>
  <c r="C153" i="3" l="1"/>
  <c r="D153" i="3"/>
  <c r="E153" i="3"/>
  <c r="F153" i="3"/>
  <c r="G153" i="3"/>
  <c r="K153" i="3"/>
  <c r="J153" i="3"/>
  <c r="I153" i="3"/>
  <c r="H153" i="3"/>
  <c r="L153" i="3"/>
  <c r="M153" i="3"/>
  <c r="B153" i="3" l="1"/>
  <c r="G154" i="3" s="1"/>
  <c r="H154" i="3" l="1"/>
  <c r="K154" i="3"/>
  <c r="F154" i="3"/>
  <c r="L154" i="3"/>
  <c r="M154" i="3"/>
  <c r="E154" i="3"/>
  <c r="J154" i="3"/>
  <c r="I154" i="3"/>
  <c r="C154" i="3"/>
  <c r="D154" i="3"/>
  <c r="B154" i="3" l="1"/>
  <c r="F155" i="3" s="1"/>
  <c r="J155" i="3"/>
  <c r="H155" i="3" l="1"/>
  <c r="D155" i="3"/>
  <c r="M155" i="3"/>
  <c r="I155" i="3"/>
  <c r="C155" i="3"/>
  <c r="B155" i="3" s="1"/>
  <c r="G155" i="3"/>
  <c r="K155" i="3"/>
  <c r="L155" i="3"/>
  <c r="E155" i="3"/>
  <c r="G156" i="3" l="1"/>
  <c r="D156" i="3"/>
  <c r="F156" i="3"/>
  <c r="E156" i="3"/>
  <c r="C156" i="3"/>
  <c r="K156" i="3"/>
  <c r="M156" i="3"/>
  <c r="H156" i="3"/>
  <c r="I156" i="3"/>
  <c r="L156" i="3"/>
  <c r="J156" i="3"/>
  <c r="B156" i="3" l="1"/>
  <c r="F157" i="3" s="1"/>
  <c r="L157" i="3" l="1"/>
  <c r="I157" i="3"/>
  <c r="E157" i="3"/>
  <c r="H157" i="3"/>
  <c r="K157" i="3"/>
  <c r="D157" i="3"/>
  <c r="C157" i="3"/>
  <c r="B157" i="3" s="1"/>
  <c r="M157" i="3"/>
  <c r="J157" i="3"/>
  <c r="G157" i="3"/>
  <c r="I158" i="3" l="1"/>
  <c r="M158" i="3"/>
  <c r="L158" i="3"/>
  <c r="H158" i="3"/>
  <c r="J158" i="3"/>
  <c r="K158" i="3"/>
  <c r="C158" i="3"/>
  <c r="B158" i="3" s="1"/>
  <c r="D158" i="3"/>
  <c r="E158" i="3"/>
  <c r="G158" i="3"/>
  <c r="F158" i="3"/>
  <c r="G159" i="3" l="1"/>
  <c r="E159" i="3"/>
  <c r="D159" i="3"/>
  <c r="F159" i="3"/>
  <c r="K159" i="3"/>
  <c r="M159" i="3"/>
  <c r="J159" i="3"/>
  <c r="I159" i="3"/>
  <c r="H159" i="3"/>
  <c r="L159" i="3"/>
  <c r="C159" i="3"/>
  <c r="B159" i="3" s="1"/>
  <c r="G160" i="3" l="1"/>
  <c r="E160" i="3"/>
  <c r="D160" i="3"/>
  <c r="F160" i="3"/>
  <c r="K160" i="3"/>
  <c r="M160" i="3"/>
  <c r="H160" i="3"/>
  <c r="L160" i="3"/>
  <c r="J160" i="3"/>
  <c r="I160" i="3"/>
  <c r="C160" i="3"/>
  <c r="B160" i="3" l="1"/>
  <c r="D161" i="3" s="1"/>
  <c r="J161" i="3"/>
  <c r="K161" i="3" l="1"/>
  <c r="E161" i="3"/>
  <c r="C161" i="3"/>
  <c r="H161" i="3"/>
  <c r="L161" i="3"/>
  <c r="G161" i="3"/>
  <c r="I161" i="3"/>
  <c r="M161" i="3"/>
  <c r="B161" i="3"/>
  <c r="F161" i="3"/>
  <c r="M162" i="3" l="1"/>
  <c r="H162" i="3"/>
  <c r="J162" i="3"/>
  <c r="K162" i="3"/>
  <c r="I162" i="3"/>
  <c r="L162" i="3"/>
  <c r="C162" i="3"/>
  <c r="E162" i="3"/>
  <c r="F162" i="3"/>
  <c r="G162" i="3"/>
  <c r="D162" i="3"/>
  <c r="B162" i="3"/>
  <c r="C163" i="3" l="1"/>
  <c r="B163" i="3" s="1"/>
  <c r="D163" i="3"/>
  <c r="E163" i="3"/>
  <c r="F163" i="3"/>
  <c r="G163" i="3"/>
  <c r="H163" i="3"/>
  <c r="J163" i="3"/>
  <c r="L163" i="3"/>
  <c r="I163" i="3"/>
  <c r="K163" i="3"/>
  <c r="M163" i="3"/>
  <c r="F164" i="3" l="1"/>
  <c r="G164" i="3"/>
  <c r="D164" i="3"/>
  <c r="E164" i="3"/>
  <c r="L164" i="3"/>
  <c r="M164" i="3"/>
  <c r="K164" i="3"/>
  <c r="J164" i="3"/>
  <c r="I164" i="3"/>
  <c r="H164" i="3"/>
  <c r="C164" i="3"/>
  <c r="B164" i="3" s="1"/>
  <c r="H165" i="3" l="1"/>
  <c r="I165" i="3"/>
  <c r="J165" i="3"/>
  <c r="M165" i="3"/>
  <c r="L165" i="3"/>
  <c r="K165" i="3"/>
  <c r="G165" i="3"/>
  <c r="D165" i="3"/>
  <c r="F165" i="3"/>
  <c r="E165" i="3"/>
  <c r="C165" i="3"/>
  <c r="B165" i="3" l="1"/>
  <c r="D166" i="3" s="1"/>
  <c r="J166" i="3" l="1"/>
  <c r="I166" i="3"/>
  <c r="E166" i="3"/>
  <c r="M166" i="3"/>
  <c r="L166" i="3"/>
  <c r="G166" i="3"/>
  <c r="K166" i="3"/>
  <c r="H166" i="3"/>
  <c r="F166" i="3"/>
  <c r="C166" i="3"/>
  <c r="B166" i="3" l="1"/>
  <c r="H167" i="3" s="1"/>
  <c r="J167" i="3"/>
  <c r="F167" i="3"/>
  <c r="E167" i="3" l="1"/>
  <c r="K167" i="3"/>
  <c r="G167" i="3"/>
  <c r="M167" i="3"/>
  <c r="I167" i="3"/>
  <c r="C167" i="3"/>
  <c r="D167" i="3"/>
  <c r="L167" i="3"/>
  <c r="B167" i="3" l="1"/>
  <c r="C168" i="3" s="1"/>
  <c r="B168" i="3" l="1"/>
  <c r="I168" i="3"/>
  <c r="L168" i="3"/>
  <c r="F168" i="3"/>
  <c r="K168" i="3"/>
  <c r="J168" i="3"/>
  <c r="D168" i="3"/>
  <c r="M168" i="3"/>
  <c r="G168" i="3"/>
  <c r="H168" i="3"/>
  <c r="E168" i="3"/>
  <c r="E169" i="3" l="1"/>
  <c r="D169" i="3"/>
  <c r="F169" i="3"/>
  <c r="G169" i="3"/>
  <c r="K169" i="3"/>
  <c r="I169" i="3"/>
  <c r="H169" i="3"/>
  <c r="M169" i="3"/>
  <c r="L169" i="3"/>
  <c r="J169" i="3"/>
  <c r="C169" i="3"/>
  <c r="B169" i="3" l="1"/>
  <c r="L170" i="3" s="1"/>
  <c r="G170" i="3" l="1"/>
  <c r="F170" i="3"/>
  <c r="J170" i="3"/>
  <c r="E170" i="3"/>
  <c r="K170" i="3"/>
  <c r="H170" i="3"/>
  <c r="D170" i="3"/>
  <c r="C170" i="3"/>
  <c r="B170" i="3" s="1"/>
  <c r="I170" i="3"/>
  <c r="M170" i="3"/>
  <c r="H171" i="3" l="1"/>
  <c r="J171" i="3"/>
  <c r="L171" i="3"/>
  <c r="K171" i="3"/>
  <c r="M171" i="3"/>
  <c r="I171" i="3"/>
  <c r="C171" i="3"/>
  <c r="D171" i="3"/>
  <c r="E171" i="3"/>
  <c r="F171" i="3"/>
  <c r="G171" i="3"/>
  <c r="B171" i="3" l="1"/>
  <c r="I172" i="3" s="1"/>
  <c r="F172" i="3" l="1"/>
  <c r="E172" i="3"/>
  <c r="K172" i="3"/>
  <c r="D172" i="3"/>
  <c r="L172" i="3"/>
  <c r="M172" i="3"/>
  <c r="G172" i="3"/>
  <c r="H172" i="3"/>
  <c r="J172" i="3"/>
  <c r="C172" i="3"/>
  <c r="B172" i="3" l="1"/>
  <c r="E173" i="3" s="1"/>
  <c r="H173" i="3" l="1"/>
  <c r="K173" i="3"/>
  <c r="J173" i="3"/>
  <c r="D173" i="3"/>
  <c r="I173" i="3"/>
  <c r="L173" i="3"/>
  <c r="G173" i="3"/>
  <c r="C173" i="3"/>
  <c r="B173" i="3" s="1"/>
  <c r="M173" i="3"/>
  <c r="F173" i="3"/>
  <c r="G174" i="3" l="1"/>
  <c r="D174" i="3"/>
  <c r="E174" i="3"/>
  <c r="F174" i="3"/>
  <c r="C174" i="3"/>
  <c r="L174" i="3"/>
  <c r="K174" i="3"/>
  <c r="I174" i="3"/>
  <c r="H174" i="3"/>
  <c r="J174" i="3"/>
  <c r="M174" i="3"/>
  <c r="B174" i="3" l="1"/>
  <c r="M175" i="3" s="1"/>
  <c r="F175" i="3" l="1"/>
  <c r="E175" i="3"/>
  <c r="C175" i="3"/>
  <c r="B175" i="3" s="1"/>
  <c r="K175" i="3"/>
  <c r="D175" i="3"/>
  <c r="G175" i="3"/>
  <c r="H175" i="3"/>
  <c r="I175" i="3"/>
  <c r="J175" i="3"/>
  <c r="L175" i="3"/>
  <c r="D176" i="3" l="1"/>
  <c r="G176" i="3"/>
  <c r="E176" i="3"/>
  <c r="F176" i="3"/>
  <c r="J176" i="3"/>
  <c r="I176" i="3"/>
  <c r="K176" i="3"/>
  <c r="M176" i="3"/>
  <c r="H176" i="3"/>
  <c r="L176" i="3"/>
  <c r="C176" i="3"/>
  <c r="B176" i="3" s="1"/>
  <c r="J177" i="3" l="1"/>
  <c r="K177" i="3"/>
  <c r="I177" i="3"/>
  <c r="M177" i="3"/>
  <c r="H177" i="3"/>
  <c r="L177" i="3"/>
  <c r="C177" i="3"/>
  <c r="B177" i="3" s="1"/>
  <c r="E177" i="3"/>
  <c r="F177" i="3"/>
  <c r="D177" i="3"/>
  <c r="G177" i="3"/>
  <c r="I178" i="3" l="1"/>
  <c r="M178" i="3"/>
  <c r="H178" i="3"/>
  <c r="J178" i="3"/>
  <c r="L178" i="3"/>
  <c r="K178" i="3"/>
  <c r="E178" i="3"/>
  <c r="F178" i="3"/>
  <c r="G178" i="3"/>
  <c r="D178" i="3"/>
  <c r="C178" i="3"/>
  <c r="B178" i="3" l="1"/>
  <c r="D179" i="3" s="1"/>
  <c r="F179" i="3" l="1"/>
  <c r="K179" i="3"/>
  <c r="I179" i="3"/>
  <c r="C179" i="3"/>
  <c r="G179" i="3"/>
  <c r="L179" i="3"/>
  <c r="J179" i="3"/>
  <c r="E179" i="3"/>
  <c r="M179" i="3"/>
  <c r="H179" i="3"/>
  <c r="B179" i="3"/>
  <c r="C180" i="3" l="1"/>
  <c r="D180" i="3"/>
  <c r="E180" i="3"/>
  <c r="F180" i="3"/>
  <c r="G180" i="3"/>
  <c r="B180" i="3"/>
  <c r="M180" i="3"/>
  <c r="L180" i="3"/>
  <c r="J180" i="3"/>
  <c r="I180" i="3"/>
  <c r="K180" i="3"/>
  <c r="H180" i="3"/>
  <c r="J181" i="3" l="1"/>
  <c r="I181" i="3"/>
  <c r="H181" i="3"/>
  <c r="L181" i="3"/>
  <c r="K181" i="3"/>
  <c r="M181" i="3"/>
  <c r="E181" i="3"/>
  <c r="G181" i="3"/>
  <c r="D181" i="3"/>
  <c r="F181" i="3"/>
  <c r="C181" i="3"/>
  <c r="B181" i="3" l="1"/>
  <c r="D182" i="3" s="1"/>
  <c r="K182" i="3"/>
  <c r="G182" i="3" l="1"/>
  <c r="J182" i="3"/>
  <c r="F182" i="3"/>
  <c r="M182" i="3"/>
  <c r="H182" i="3"/>
  <c r="E182" i="3"/>
  <c r="C182" i="3"/>
  <c r="I182" i="3"/>
  <c r="L182" i="3"/>
  <c r="B182" i="3" l="1"/>
  <c r="C183" i="3" s="1"/>
  <c r="H183" i="3"/>
  <c r="F183" i="3" l="1"/>
  <c r="K183" i="3"/>
  <c r="E183" i="3"/>
  <c r="I183" i="3"/>
  <c r="J183" i="3"/>
  <c r="D183" i="3"/>
  <c r="L183" i="3"/>
  <c r="M183" i="3"/>
  <c r="G183" i="3"/>
  <c r="B183" i="3"/>
  <c r="K184" i="3" l="1"/>
  <c r="C184" i="3"/>
  <c r="I184" i="3"/>
  <c r="H184" i="3"/>
  <c r="J184" i="3"/>
  <c r="F184" i="3"/>
  <c r="D184" i="3"/>
  <c r="E184" i="3"/>
  <c r="G184" i="3"/>
  <c r="M184" i="3"/>
  <c r="L184" i="3"/>
  <c r="B184" i="3" l="1"/>
  <c r="F185" i="3" s="1"/>
  <c r="L185" i="3" l="1"/>
  <c r="M185" i="3"/>
  <c r="G185" i="3"/>
  <c r="K185" i="3"/>
  <c r="H185" i="3"/>
  <c r="E185" i="3"/>
  <c r="J185" i="3"/>
  <c r="I185" i="3"/>
  <c r="D185" i="3"/>
  <c r="C185" i="3"/>
  <c r="B185" i="3" l="1"/>
  <c r="D186" i="3" s="1"/>
  <c r="J186" i="3" l="1"/>
  <c r="H186" i="3"/>
  <c r="G186" i="3"/>
  <c r="C186" i="3"/>
  <c r="B186" i="3" s="1"/>
  <c r="M186" i="3"/>
  <c r="I186" i="3"/>
  <c r="F186" i="3"/>
  <c r="K186" i="3"/>
  <c r="L186" i="3"/>
  <c r="E186" i="3"/>
  <c r="G187" i="3" l="1"/>
  <c r="E187" i="3"/>
  <c r="F187" i="3"/>
  <c r="D187" i="3"/>
  <c r="K187" i="3"/>
  <c r="M187" i="3"/>
  <c r="J187" i="3"/>
  <c r="H187" i="3"/>
  <c r="L187" i="3"/>
  <c r="I187" i="3"/>
  <c r="C187" i="3"/>
  <c r="B187" i="3" s="1"/>
  <c r="G188" i="3" l="1"/>
  <c r="D188" i="3"/>
  <c r="E188" i="3"/>
  <c r="F188" i="3"/>
  <c r="K188" i="3"/>
  <c r="I188" i="3"/>
  <c r="H188" i="3"/>
  <c r="L188" i="3"/>
  <c r="M188" i="3"/>
  <c r="J188" i="3"/>
  <c r="C188" i="3"/>
  <c r="B188" i="3" l="1"/>
  <c r="M189" i="3" s="1"/>
  <c r="D189" i="3" l="1"/>
  <c r="G189" i="3"/>
  <c r="J189" i="3"/>
  <c r="E189" i="3"/>
  <c r="K189" i="3"/>
  <c r="H189" i="3"/>
  <c r="F189" i="3"/>
  <c r="L189" i="3"/>
  <c r="I189" i="3"/>
  <c r="C189" i="3"/>
  <c r="B189" i="3" l="1"/>
  <c r="C190" i="3" s="1"/>
  <c r="E190" i="3" l="1"/>
  <c r="M190" i="3"/>
  <c r="B190" i="3"/>
  <c r="I190" i="3"/>
  <c r="D190" i="3"/>
  <c r="F190" i="3"/>
  <c r="J190" i="3"/>
  <c r="K190" i="3"/>
  <c r="G190" i="3"/>
  <c r="H190" i="3"/>
  <c r="L190" i="3"/>
  <c r="H191" i="3" l="1"/>
  <c r="J191" i="3"/>
  <c r="L191" i="3"/>
  <c r="I191" i="3"/>
  <c r="K191" i="3"/>
  <c r="M191" i="3"/>
  <c r="D191" i="3"/>
  <c r="E191" i="3"/>
  <c r="F191" i="3"/>
  <c r="G191" i="3"/>
  <c r="C191" i="3"/>
  <c r="B191" i="3" s="1"/>
  <c r="J192" i="3" l="1"/>
  <c r="I192" i="3"/>
  <c r="K192" i="3"/>
  <c r="M192" i="3"/>
  <c r="H192" i="3"/>
  <c r="L192" i="3"/>
  <c r="E192" i="3"/>
  <c r="F192" i="3"/>
  <c r="G192" i="3"/>
  <c r="D192" i="3"/>
  <c r="C192" i="3"/>
  <c r="B192" i="3" l="1"/>
  <c r="L193" i="3" s="1"/>
  <c r="G193" i="3" l="1"/>
  <c r="F193" i="3"/>
  <c r="I193" i="3"/>
  <c r="C193" i="3"/>
  <c r="B193" i="3" s="1"/>
  <c r="E193" i="3"/>
  <c r="H193" i="3"/>
  <c r="K193" i="3"/>
  <c r="D193" i="3"/>
  <c r="M193" i="3"/>
  <c r="J193" i="3"/>
  <c r="L194" i="3" l="1"/>
  <c r="I194" i="3"/>
  <c r="K194" i="3"/>
  <c r="M194" i="3"/>
  <c r="H194" i="3"/>
  <c r="J194" i="3"/>
  <c r="F194" i="3"/>
  <c r="G194" i="3"/>
  <c r="D194" i="3"/>
  <c r="E194" i="3"/>
  <c r="C194" i="3"/>
  <c r="B194" i="3" s="1"/>
  <c r="G195" i="3" l="1"/>
  <c r="E195" i="3"/>
  <c r="F195" i="3"/>
  <c r="D195" i="3"/>
  <c r="M195" i="3"/>
  <c r="H195" i="3"/>
  <c r="J195" i="3"/>
  <c r="I195" i="3"/>
  <c r="K195" i="3"/>
  <c r="L195" i="3"/>
  <c r="C195" i="3"/>
  <c r="B195" i="3" l="1"/>
  <c r="C196" i="3" s="1"/>
  <c r="G196" i="3" l="1"/>
  <c r="K196" i="3"/>
  <c r="B196" i="3"/>
  <c r="E196" i="3"/>
  <c r="I196" i="3"/>
  <c r="D196" i="3"/>
  <c r="H196" i="3"/>
  <c r="J196" i="3"/>
  <c r="F196" i="3"/>
  <c r="M196" i="3"/>
  <c r="L196" i="3"/>
  <c r="M197" i="3" l="1"/>
  <c r="K197" i="3"/>
  <c r="I197" i="3"/>
  <c r="H197" i="3"/>
  <c r="L197" i="3"/>
  <c r="J197" i="3"/>
  <c r="C197" i="3"/>
  <c r="B197" i="3" s="1"/>
  <c r="D197" i="3"/>
  <c r="E197" i="3"/>
  <c r="G197" i="3"/>
  <c r="F197" i="3"/>
  <c r="M198" i="3" l="1"/>
  <c r="H198" i="3"/>
  <c r="J198" i="3"/>
  <c r="K198" i="3"/>
  <c r="L198" i="3"/>
  <c r="I198" i="3"/>
  <c r="D198" i="3"/>
  <c r="E198" i="3"/>
  <c r="F198" i="3"/>
  <c r="G198" i="3"/>
  <c r="C198" i="3"/>
  <c r="B198" i="3" l="1"/>
  <c r="J199" i="3" s="1"/>
  <c r="F199" i="3" l="1"/>
  <c r="E199" i="3"/>
  <c r="C199" i="3"/>
  <c r="B199" i="3" s="1"/>
  <c r="K199" i="3"/>
  <c r="G199" i="3"/>
  <c r="H199" i="3"/>
  <c r="I199" i="3"/>
  <c r="D199" i="3"/>
  <c r="M199" i="3"/>
  <c r="L199" i="3"/>
  <c r="K200" i="3" l="1"/>
  <c r="M200" i="3"/>
  <c r="H200" i="3"/>
  <c r="L200" i="3"/>
  <c r="J200" i="3"/>
  <c r="I200" i="3"/>
  <c r="G200" i="3"/>
  <c r="D200" i="3"/>
  <c r="E200" i="3"/>
  <c r="F200" i="3"/>
  <c r="C200" i="3"/>
  <c r="B200" i="3" l="1"/>
  <c r="G201" i="3" s="1"/>
  <c r="J201" i="3" l="1"/>
  <c r="L201" i="3"/>
  <c r="H201" i="3"/>
  <c r="C201" i="3"/>
  <c r="B201" i="3" s="1"/>
  <c r="F201" i="3"/>
  <c r="K201" i="3"/>
  <c r="I201" i="3"/>
  <c r="E201" i="3"/>
  <c r="M201" i="3"/>
  <c r="D201" i="3"/>
  <c r="D202" i="3" l="1"/>
  <c r="E202" i="3"/>
  <c r="F202" i="3"/>
  <c r="G202" i="3"/>
  <c r="C202" i="3"/>
  <c r="L202" i="3"/>
  <c r="I202" i="3"/>
  <c r="H202" i="3"/>
  <c r="J202" i="3"/>
  <c r="K202" i="3"/>
  <c r="M202" i="3"/>
  <c r="B202" i="3" l="1"/>
  <c r="F203" i="3" s="1"/>
  <c r="M203" i="3" l="1"/>
  <c r="G203" i="3"/>
  <c r="L203" i="3"/>
  <c r="K203" i="3"/>
  <c r="J203" i="3"/>
  <c r="E203" i="3"/>
  <c r="C203" i="3"/>
  <c r="B203" i="3" s="1"/>
  <c r="I203" i="3"/>
  <c r="H203" i="3"/>
  <c r="D203" i="3"/>
  <c r="F204" i="3" l="1"/>
  <c r="G204" i="3"/>
  <c r="D204" i="3"/>
  <c r="E204" i="3"/>
  <c r="L204" i="3"/>
  <c r="J204" i="3"/>
  <c r="M204" i="3"/>
  <c r="K204" i="3"/>
  <c r="I204" i="3"/>
  <c r="H204" i="3"/>
  <c r="C204" i="3"/>
  <c r="B204" i="3" l="1"/>
  <c r="L205" i="3" s="1"/>
  <c r="F205" i="3" l="1"/>
  <c r="G205" i="3"/>
  <c r="M205" i="3"/>
  <c r="E205" i="3"/>
  <c r="J205" i="3"/>
  <c r="H205" i="3"/>
  <c r="D205" i="3"/>
  <c r="K205" i="3"/>
  <c r="I205" i="3"/>
  <c r="C205" i="3"/>
  <c r="B205" i="3" l="1"/>
  <c r="J206" i="3" s="1"/>
  <c r="E206" i="3" l="1"/>
  <c r="F206" i="3"/>
  <c r="I206" i="3"/>
  <c r="C206" i="3"/>
  <c r="B206" i="3" s="1"/>
  <c r="D206" i="3"/>
  <c r="H206" i="3"/>
  <c r="K206" i="3"/>
  <c r="G206" i="3"/>
  <c r="M206" i="3"/>
  <c r="L206" i="3"/>
  <c r="D207" i="3" l="1"/>
  <c r="E207" i="3"/>
  <c r="F207" i="3"/>
  <c r="G207" i="3"/>
  <c r="J207" i="3"/>
  <c r="L207" i="3"/>
  <c r="I207" i="3"/>
  <c r="K207" i="3"/>
  <c r="M207" i="3"/>
  <c r="H207" i="3"/>
  <c r="C207" i="3"/>
  <c r="B207" i="3" l="1"/>
  <c r="C208" i="3" s="1"/>
  <c r="F208" i="3" l="1"/>
  <c r="H208" i="3"/>
  <c r="B208" i="3"/>
  <c r="E208" i="3"/>
  <c r="J208" i="3"/>
  <c r="D208" i="3"/>
  <c r="M208" i="3"/>
  <c r="I208" i="3"/>
  <c r="G208" i="3"/>
  <c r="K208" i="3"/>
  <c r="L208" i="3"/>
  <c r="C209" i="3" l="1"/>
  <c r="J209" i="3"/>
  <c r="I209" i="3"/>
  <c r="L209" i="3"/>
  <c r="M209" i="3"/>
  <c r="H209" i="3"/>
  <c r="K209" i="3"/>
  <c r="F209" i="3"/>
  <c r="E209" i="3"/>
  <c r="G209" i="3"/>
  <c r="D209" i="3"/>
  <c r="B209" i="3" l="1"/>
  <c r="E210" i="3" s="1"/>
  <c r="L210" i="3" l="1"/>
  <c r="H210" i="3"/>
  <c r="G210" i="3"/>
  <c r="M210" i="3"/>
  <c r="J210" i="3"/>
  <c r="F210" i="3"/>
  <c r="K210" i="3"/>
  <c r="I210" i="3"/>
  <c r="C210" i="3"/>
  <c r="D210" i="3"/>
  <c r="B210" i="3" l="1"/>
  <c r="C211" i="3" s="1"/>
  <c r="H211" i="3" l="1"/>
  <c r="B211" i="3"/>
  <c r="D211" i="3"/>
  <c r="E211" i="3"/>
  <c r="G211" i="3"/>
  <c r="F211" i="3"/>
  <c r="K211" i="3"/>
  <c r="M211" i="3"/>
  <c r="J211" i="3"/>
  <c r="L211" i="3"/>
  <c r="I211" i="3"/>
  <c r="C212" i="3" l="1"/>
  <c r="G212" i="3"/>
  <c r="D212" i="3"/>
  <c r="E212" i="3"/>
  <c r="F212" i="3"/>
  <c r="L212" i="3"/>
  <c r="J212" i="3"/>
  <c r="I212" i="3"/>
  <c r="M212" i="3"/>
  <c r="K212" i="3"/>
  <c r="H212" i="3"/>
  <c r="B212" i="3" l="1"/>
  <c r="D213" i="3" s="1"/>
  <c r="L213" i="3" l="1"/>
  <c r="G213" i="3"/>
  <c r="K213" i="3"/>
  <c r="H213" i="3"/>
  <c r="J213" i="3"/>
  <c r="F213" i="3"/>
  <c r="I213" i="3"/>
  <c r="M213" i="3"/>
  <c r="E213" i="3"/>
  <c r="C213" i="3"/>
  <c r="B213" i="3" l="1"/>
  <c r="C214" i="3" s="1"/>
  <c r="M214" i="3" l="1"/>
  <c r="D214" i="3"/>
  <c r="L214" i="3"/>
  <c r="G214" i="3"/>
  <c r="J214" i="3"/>
  <c r="F214" i="3"/>
  <c r="I214" i="3"/>
  <c r="K214" i="3"/>
  <c r="H214" i="3"/>
  <c r="E214" i="3"/>
  <c r="B214" i="3"/>
  <c r="C215" i="3" l="1"/>
  <c r="B215" i="3" s="1"/>
  <c r="E215" i="3"/>
  <c r="F215" i="3"/>
  <c r="G215" i="3"/>
  <c r="D215" i="3"/>
  <c r="L215" i="3"/>
  <c r="I215" i="3"/>
  <c r="H215" i="3"/>
  <c r="J215" i="3"/>
  <c r="K215" i="3"/>
  <c r="M215" i="3"/>
  <c r="C216" i="3" l="1"/>
  <c r="B216" i="3" s="1"/>
  <c r="H216" i="3"/>
  <c r="L216" i="3"/>
  <c r="I216" i="3"/>
  <c r="K216" i="3"/>
  <c r="J216" i="3"/>
  <c r="M216" i="3"/>
  <c r="D216" i="3"/>
  <c r="E216" i="3"/>
  <c r="G216" i="3"/>
  <c r="F216" i="3"/>
  <c r="D217" i="3" l="1"/>
  <c r="E217" i="3"/>
  <c r="F217" i="3"/>
  <c r="G217" i="3"/>
  <c r="M217" i="3"/>
  <c r="L217" i="3"/>
  <c r="J217" i="3"/>
  <c r="K217" i="3"/>
  <c r="I217" i="3"/>
  <c r="H217" i="3"/>
  <c r="C217" i="3"/>
  <c r="B217" i="3" l="1"/>
  <c r="J218" i="3" s="1"/>
  <c r="D218" i="3" l="1"/>
  <c r="I218" i="3"/>
  <c r="E218" i="3"/>
  <c r="G218" i="3"/>
  <c r="K218" i="3"/>
  <c r="H218" i="3"/>
  <c r="F218" i="3"/>
  <c r="L218" i="3"/>
  <c r="M218" i="3"/>
  <c r="C218" i="3"/>
  <c r="B218" i="3" l="1"/>
  <c r="I219" i="3" s="1"/>
  <c r="K219" i="3" l="1"/>
  <c r="E219" i="3"/>
  <c r="L219" i="3"/>
  <c r="C219" i="3"/>
  <c r="B219" i="3" s="1"/>
  <c r="G219" i="3"/>
  <c r="F219" i="3"/>
  <c r="H219" i="3"/>
  <c r="J219" i="3"/>
  <c r="D219" i="3"/>
  <c r="M219" i="3"/>
  <c r="C220" i="3" l="1"/>
  <c r="E220" i="3"/>
  <c r="F220" i="3"/>
  <c r="D220" i="3"/>
  <c r="G220" i="3"/>
  <c r="L220" i="3"/>
  <c r="J220" i="3"/>
  <c r="M220" i="3"/>
  <c r="H220" i="3"/>
  <c r="K220" i="3"/>
  <c r="I220" i="3"/>
  <c r="B220" i="3" l="1"/>
  <c r="F221" i="3" s="1"/>
  <c r="L221" i="3" l="1"/>
  <c r="C221" i="3"/>
  <c r="M221" i="3"/>
  <c r="E221" i="3"/>
  <c r="K221" i="3"/>
  <c r="H221" i="3"/>
  <c r="D221" i="3"/>
  <c r="J221" i="3"/>
  <c r="I221" i="3"/>
  <c r="G221" i="3"/>
  <c r="B221" i="3" l="1"/>
  <c r="L222" i="3" s="1"/>
  <c r="G222" i="3" l="1"/>
  <c r="F222" i="3"/>
  <c r="H222" i="3"/>
  <c r="E222" i="3"/>
  <c r="I222" i="3"/>
  <c r="M222" i="3"/>
  <c r="D222" i="3"/>
  <c r="C222" i="3"/>
  <c r="K222" i="3"/>
  <c r="J222" i="3"/>
  <c r="B222" i="3" l="1"/>
  <c r="D223" i="3" s="1"/>
  <c r="I223" i="3"/>
  <c r="J223" i="3" l="1"/>
  <c r="F223" i="3"/>
  <c r="M223" i="3"/>
  <c r="H223" i="3"/>
  <c r="E223" i="3"/>
  <c r="K223" i="3"/>
  <c r="L223" i="3"/>
  <c r="G223" i="3"/>
  <c r="C223" i="3"/>
  <c r="B223" i="3" s="1"/>
  <c r="L224" i="3" l="1"/>
  <c r="H224" i="3"/>
  <c r="J224" i="3"/>
  <c r="I224" i="3"/>
  <c r="K224" i="3"/>
  <c r="M224" i="3"/>
  <c r="C224" i="3"/>
  <c r="B224" i="3" s="1"/>
  <c r="D224" i="3"/>
  <c r="F224" i="3"/>
  <c r="G224" i="3"/>
  <c r="E224" i="3"/>
  <c r="E225" i="3" l="1"/>
  <c r="F225" i="3"/>
  <c r="G225" i="3"/>
  <c r="D225" i="3"/>
  <c r="J225" i="3"/>
  <c r="K225" i="3"/>
  <c r="I225" i="3"/>
  <c r="M225" i="3"/>
  <c r="H225" i="3"/>
  <c r="L225" i="3"/>
  <c r="C225" i="3"/>
  <c r="B225" i="3" l="1"/>
  <c r="L226" i="3" s="1"/>
  <c r="F226" i="3" l="1"/>
  <c r="E226" i="3"/>
  <c r="K226" i="3"/>
  <c r="D226" i="3"/>
  <c r="G226" i="3"/>
  <c r="M226" i="3"/>
  <c r="J226" i="3"/>
  <c r="C226" i="3"/>
  <c r="I226" i="3"/>
  <c r="H226" i="3"/>
  <c r="B226" i="3" l="1"/>
  <c r="H227" i="3" s="1"/>
  <c r="G227" i="3" l="1"/>
  <c r="I227" i="3"/>
  <c r="F227" i="3"/>
  <c r="E227" i="3"/>
  <c r="C227" i="3"/>
  <c r="B227" i="3" s="1"/>
  <c r="L227" i="3"/>
  <c r="M227" i="3"/>
  <c r="D227" i="3"/>
  <c r="J227" i="3"/>
  <c r="K227" i="3"/>
  <c r="J228" i="3" l="1"/>
  <c r="L228" i="3"/>
  <c r="I228" i="3"/>
  <c r="H228" i="3"/>
  <c r="K228" i="3"/>
  <c r="M228" i="3"/>
  <c r="G228" i="3"/>
  <c r="E228" i="3"/>
  <c r="F228" i="3"/>
  <c r="D228" i="3"/>
  <c r="C228" i="3"/>
  <c r="B228" i="3" l="1"/>
  <c r="D229" i="3" s="1"/>
  <c r="H229" i="3" l="1"/>
  <c r="C229" i="3"/>
  <c r="I229" i="3"/>
  <c r="F229" i="3"/>
  <c r="L229" i="3"/>
  <c r="K229" i="3"/>
  <c r="G229" i="3"/>
  <c r="M229" i="3"/>
  <c r="J229" i="3"/>
  <c r="E229" i="3"/>
  <c r="B229" i="3" l="1"/>
  <c r="F230" i="3" s="1"/>
  <c r="M230" i="3" l="1"/>
  <c r="I230" i="3"/>
  <c r="C230" i="3"/>
  <c r="B230" i="3" s="1"/>
  <c r="G230" i="3"/>
  <c r="K230" i="3"/>
  <c r="D230" i="3"/>
  <c r="J230" i="3"/>
  <c r="H230" i="3"/>
  <c r="L230" i="3"/>
  <c r="E230" i="3"/>
  <c r="F231" i="3" l="1"/>
  <c r="E231" i="3"/>
  <c r="G231" i="3"/>
  <c r="D231" i="3"/>
  <c r="I231" i="3"/>
  <c r="M231" i="3"/>
  <c r="J231" i="3"/>
  <c r="K231" i="3"/>
  <c r="H231" i="3"/>
  <c r="L231" i="3"/>
  <c r="C231" i="3"/>
  <c r="B231" i="3" s="1"/>
  <c r="C232" i="3" l="1"/>
  <c r="D232" i="3"/>
  <c r="E232" i="3"/>
  <c r="G232" i="3"/>
  <c r="F232" i="3"/>
  <c r="M232" i="3"/>
  <c r="H232" i="3"/>
  <c r="L232" i="3"/>
  <c r="K232" i="3"/>
  <c r="J232" i="3"/>
  <c r="I232" i="3"/>
  <c r="B232" i="3" l="1"/>
  <c r="J233" i="3" s="1"/>
  <c r="F233" i="3" l="1"/>
  <c r="E233" i="3"/>
  <c r="L233" i="3"/>
  <c r="D233" i="3"/>
  <c r="M233" i="3"/>
  <c r="H233" i="3"/>
  <c r="C233" i="3"/>
  <c r="B233" i="3" s="1"/>
  <c r="G233" i="3"/>
  <c r="K233" i="3"/>
  <c r="I233" i="3"/>
  <c r="H234" i="3" l="1"/>
  <c r="J234" i="3"/>
  <c r="L234" i="3"/>
  <c r="K234" i="3"/>
  <c r="M234" i="3"/>
  <c r="I234" i="3"/>
  <c r="D234" i="3"/>
  <c r="E234" i="3"/>
  <c r="F234" i="3"/>
  <c r="G234" i="3"/>
  <c r="C234" i="3"/>
  <c r="B234" i="3" s="1"/>
  <c r="H235" i="3" l="1"/>
  <c r="L235" i="3"/>
  <c r="I235" i="3"/>
  <c r="K235" i="3"/>
  <c r="M235" i="3"/>
  <c r="J235" i="3"/>
  <c r="F235" i="3"/>
  <c r="E235" i="3"/>
  <c r="G235" i="3"/>
  <c r="D235" i="3"/>
  <c r="C235" i="3"/>
  <c r="B235" i="3" l="1"/>
  <c r="M236" i="3" s="1"/>
  <c r="G236" i="3" l="1"/>
  <c r="I236" i="3"/>
  <c r="L236" i="3"/>
  <c r="D236" i="3"/>
  <c r="F236" i="3"/>
  <c r="E236" i="3"/>
  <c r="C236" i="3"/>
  <c r="B236" i="3" s="1"/>
  <c r="J236" i="3"/>
  <c r="K236" i="3"/>
  <c r="H236" i="3"/>
  <c r="C237" i="3" l="1"/>
  <c r="I237" i="3"/>
  <c r="H237" i="3"/>
  <c r="M237" i="3"/>
  <c r="L237" i="3"/>
  <c r="J237" i="3"/>
  <c r="K237" i="3"/>
  <c r="G237" i="3"/>
  <c r="F237" i="3"/>
  <c r="D237" i="3"/>
  <c r="E237" i="3"/>
  <c r="B237" i="3" l="1"/>
  <c r="F238" i="3" s="1"/>
  <c r="I238" i="3" l="1"/>
  <c r="C238" i="3"/>
  <c r="K238" i="3"/>
  <c r="G238" i="3"/>
  <c r="J238" i="3"/>
  <c r="L238" i="3"/>
  <c r="E238" i="3"/>
  <c r="M238" i="3"/>
  <c r="H238" i="3"/>
  <c r="D238" i="3"/>
  <c r="B238" i="3" l="1"/>
  <c r="M239" i="3" s="1"/>
  <c r="E239" i="3" l="1"/>
  <c r="K239" i="3"/>
  <c r="D239" i="3"/>
  <c r="G239" i="3"/>
  <c r="J239" i="3"/>
  <c r="I239" i="3"/>
  <c r="F239" i="3"/>
  <c r="H239" i="3"/>
  <c r="L239" i="3"/>
  <c r="C239" i="3"/>
  <c r="B239" i="3" l="1"/>
  <c r="H240" i="3" s="1"/>
  <c r="E240" i="3" l="1"/>
  <c r="J240" i="3"/>
  <c r="D240" i="3"/>
  <c r="M240" i="3"/>
  <c r="G240" i="3"/>
  <c r="K240" i="3"/>
  <c r="L240" i="3"/>
  <c r="C240" i="3"/>
  <c r="F240" i="3"/>
  <c r="I240" i="3"/>
  <c r="B240" i="3"/>
  <c r="L241" i="3" s="1"/>
  <c r="H241" i="3" l="1"/>
  <c r="G241" i="3"/>
  <c r="D241" i="3"/>
  <c r="E241" i="3"/>
  <c r="F241" i="3"/>
  <c r="C241" i="3"/>
  <c r="B241" i="3" s="1"/>
  <c r="K241" i="3"/>
  <c r="I241" i="3"/>
  <c r="J241" i="3"/>
  <c r="M241" i="3"/>
  <c r="F242" i="3" l="1"/>
  <c r="G242" i="3"/>
  <c r="D242" i="3"/>
  <c r="E242" i="3"/>
  <c r="C242" i="3"/>
  <c r="I242" i="3"/>
  <c r="M242" i="3"/>
  <c r="H242" i="3"/>
  <c r="J242" i="3"/>
  <c r="K242" i="3"/>
  <c r="L242" i="3"/>
  <c r="B242" i="3" l="1"/>
  <c r="D243" i="3" s="1"/>
  <c r="L243" i="3" l="1"/>
  <c r="K243" i="3"/>
  <c r="F243" i="3"/>
  <c r="C243" i="3"/>
  <c r="M243" i="3"/>
  <c r="J243" i="3"/>
  <c r="E243" i="3"/>
  <c r="I243" i="3"/>
  <c r="H243" i="3"/>
  <c r="B243" i="3"/>
  <c r="G243" i="3"/>
  <c r="C244" i="3" l="1"/>
  <c r="D244" i="3"/>
  <c r="E244" i="3"/>
  <c r="F244" i="3"/>
  <c r="G244" i="3"/>
  <c r="B244" i="3"/>
  <c r="L244" i="3"/>
  <c r="I244" i="3"/>
  <c r="K244" i="3"/>
  <c r="J244" i="3"/>
  <c r="M244" i="3"/>
  <c r="H244" i="3"/>
  <c r="I245" i="3" l="1"/>
  <c r="H245" i="3"/>
  <c r="M245" i="3"/>
  <c r="L245" i="3"/>
  <c r="J245" i="3"/>
  <c r="K245" i="3"/>
  <c r="G245" i="3"/>
  <c r="E245" i="3"/>
  <c r="D245" i="3"/>
  <c r="F245" i="3"/>
  <c r="C245" i="3"/>
  <c r="B245" i="3" s="1"/>
  <c r="E246" i="3" l="1"/>
  <c r="F246" i="3"/>
  <c r="D246" i="3"/>
  <c r="G246" i="3"/>
  <c r="M246" i="3"/>
  <c r="H246" i="3"/>
  <c r="J246" i="3"/>
  <c r="L246" i="3"/>
  <c r="K246" i="3"/>
  <c r="I246" i="3"/>
  <c r="C246" i="3"/>
  <c r="B246" i="3" l="1"/>
  <c r="C247" i="3" s="1"/>
  <c r="G247" i="3" l="1"/>
  <c r="K247" i="3"/>
  <c r="B247" i="3"/>
  <c r="D247" i="3"/>
  <c r="J247" i="3"/>
  <c r="F247" i="3"/>
  <c r="I247" i="3"/>
  <c r="H247" i="3"/>
  <c r="E247" i="3"/>
  <c r="L247" i="3"/>
  <c r="M247" i="3"/>
  <c r="C248" i="3" l="1"/>
  <c r="D248" i="3"/>
  <c r="E248" i="3"/>
  <c r="F248" i="3"/>
  <c r="G248" i="3"/>
  <c r="J248" i="3"/>
  <c r="I248" i="3"/>
  <c r="H248" i="3"/>
  <c r="K248" i="3"/>
  <c r="M248" i="3"/>
  <c r="L248" i="3"/>
  <c r="B248" i="3" l="1"/>
  <c r="C249" i="3" s="1"/>
  <c r="D249" i="3" l="1"/>
  <c r="G249" i="3"/>
  <c r="I249" i="3"/>
  <c r="B249" i="3"/>
  <c r="E249" i="3"/>
  <c r="K249" i="3"/>
  <c r="F249" i="3"/>
  <c r="L249" i="3"/>
  <c r="J249" i="3"/>
  <c r="H249" i="3"/>
  <c r="M249" i="3"/>
  <c r="I250" i="3" l="1"/>
  <c r="K250" i="3"/>
  <c r="M250" i="3"/>
  <c r="H250" i="3"/>
  <c r="L250" i="3"/>
  <c r="J250" i="3"/>
  <c r="D250" i="3"/>
  <c r="E250" i="3"/>
  <c r="F250" i="3"/>
  <c r="G250" i="3"/>
  <c r="C250" i="3"/>
  <c r="B250" i="3" l="1"/>
  <c r="G251" i="3" s="1"/>
  <c r="H251" i="3" l="1"/>
  <c r="F251" i="3"/>
  <c r="I251" i="3"/>
  <c r="E251" i="3"/>
  <c r="M251" i="3"/>
  <c r="D251" i="3"/>
  <c r="L251" i="3"/>
  <c r="J251" i="3"/>
  <c r="K251" i="3"/>
  <c r="C251" i="3"/>
  <c r="B251" i="3" s="1"/>
  <c r="J252" i="3" l="1"/>
  <c r="L252" i="3"/>
  <c r="M252" i="3"/>
  <c r="I252" i="3"/>
  <c r="K252" i="3"/>
  <c r="H252" i="3"/>
  <c r="C252" i="3"/>
  <c r="F252" i="3"/>
  <c r="E252" i="3"/>
  <c r="G252" i="3"/>
  <c r="D252" i="3"/>
  <c r="B252" i="3" l="1"/>
  <c r="L253" i="3" s="1"/>
  <c r="E253" i="3" l="1"/>
  <c r="D253" i="3"/>
  <c r="K253" i="3"/>
  <c r="F253" i="3"/>
  <c r="C253" i="3"/>
  <c r="H253" i="3"/>
  <c r="J253" i="3"/>
  <c r="G253" i="3"/>
  <c r="I253" i="3"/>
  <c r="M253" i="3"/>
  <c r="B253" i="3" l="1"/>
  <c r="J254" i="3" s="1"/>
  <c r="G254" i="3" l="1"/>
  <c r="F254" i="3"/>
  <c r="L254" i="3"/>
  <c r="D254" i="3"/>
  <c r="E254" i="3"/>
  <c r="C254" i="3"/>
  <c r="M254" i="3"/>
  <c r="H254" i="3"/>
  <c r="K254" i="3"/>
  <c r="I254" i="3"/>
  <c r="B254" i="3" l="1"/>
  <c r="E255" i="3" s="1"/>
  <c r="H255" i="3" l="1"/>
  <c r="I255" i="3"/>
  <c r="F255" i="3"/>
  <c r="J255" i="3"/>
  <c r="L255" i="3"/>
  <c r="D255" i="3"/>
  <c r="M255" i="3"/>
  <c r="K255" i="3"/>
  <c r="G255" i="3"/>
  <c r="C255" i="3"/>
  <c r="B255" i="3" l="1"/>
  <c r="M256" i="3" s="1"/>
  <c r="H256" i="3" l="1"/>
  <c r="I256" i="3"/>
  <c r="C256" i="3"/>
  <c r="L256" i="3"/>
  <c r="J256" i="3"/>
  <c r="K256" i="3"/>
  <c r="B256" i="3"/>
  <c r="E256" i="3"/>
  <c r="G256" i="3"/>
  <c r="F256" i="3"/>
  <c r="D256" i="3"/>
  <c r="C257" i="3" l="1"/>
  <c r="F257" i="3"/>
  <c r="E257" i="3"/>
  <c r="D257" i="3"/>
  <c r="G257" i="3"/>
  <c r="I257" i="3"/>
  <c r="M257" i="3"/>
  <c r="L257" i="3"/>
  <c r="K257" i="3"/>
  <c r="H257" i="3"/>
  <c r="J257" i="3"/>
  <c r="B257" i="3" l="1"/>
  <c r="G258" i="3" s="1"/>
  <c r="H258" i="3" l="1"/>
  <c r="K258" i="3"/>
  <c r="F258" i="3"/>
  <c r="C258" i="3"/>
  <c r="L258" i="3"/>
  <c r="J258" i="3"/>
  <c r="D258" i="3"/>
  <c r="M258" i="3"/>
  <c r="I258" i="3"/>
  <c r="E258" i="3"/>
  <c r="B258" i="3" l="1"/>
  <c r="F259" i="3" s="1"/>
  <c r="I259" i="3" l="1"/>
  <c r="K259" i="3"/>
  <c r="C259" i="3"/>
  <c r="D259" i="3"/>
  <c r="L259" i="3"/>
  <c r="G259" i="3"/>
  <c r="M259" i="3"/>
  <c r="J259" i="3"/>
  <c r="H259" i="3"/>
  <c r="B259" i="3"/>
  <c r="E259" i="3"/>
  <c r="E260" i="3" l="1"/>
  <c r="F260" i="3"/>
  <c r="D260" i="3"/>
  <c r="G260" i="3"/>
  <c r="C260" i="3"/>
  <c r="I260" i="3"/>
  <c r="K260" i="3"/>
  <c r="M260" i="3"/>
  <c r="H260" i="3"/>
  <c r="J260" i="3"/>
  <c r="L260" i="3"/>
  <c r="B260" i="3" l="1"/>
  <c r="J261" i="3" s="1"/>
  <c r="D261" i="3" l="1"/>
  <c r="G261" i="3"/>
  <c r="M261" i="3"/>
  <c r="C261" i="3"/>
  <c r="B261" i="3" s="1"/>
  <c r="F261" i="3"/>
  <c r="E261" i="3"/>
  <c r="K261" i="3"/>
  <c r="L261" i="3"/>
  <c r="I261" i="3"/>
  <c r="H261" i="3"/>
  <c r="I262" i="3" l="1"/>
  <c r="H262" i="3"/>
  <c r="M262" i="3"/>
  <c r="L262" i="3"/>
  <c r="J262" i="3"/>
  <c r="K262" i="3"/>
  <c r="D262" i="3"/>
  <c r="E262" i="3"/>
  <c r="F262" i="3"/>
  <c r="G262" i="3"/>
  <c r="C262" i="3"/>
  <c r="B262" i="3" l="1"/>
  <c r="K263" i="3" s="1"/>
  <c r="G263" i="3" l="1"/>
  <c r="F263" i="3"/>
  <c r="C263" i="3"/>
  <c r="B263" i="3" s="1"/>
  <c r="L263" i="3"/>
  <c r="E263" i="3"/>
  <c r="I263" i="3"/>
  <c r="J263" i="3"/>
  <c r="D263" i="3"/>
  <c r="M263" i="3"/>
  <c r="H263" i="3"/>
  <c r="L264" i="3" l="1"/>
  <c r="J264" i="3"/>
  <c r="I264" i="3"/>
  <c r="K264" i="3"/>
  <c r="H264" i="3"/>
  <c r="M264" i="3"/>
  <c r="E264" i="3"/>
  <c r="F264" i="3"/>
  <c r="D264" i="3"/>
  <c r="G264" i="3"/>
  <c r="C264" i="3"/>
  <c r="B264" i="3" l="1"/>
  <c r="H265" i="3" s="1"/>
  <c r="D265" i="3" l="1"/>
  <c r="G265" i="3"/>
  <c r="F265" i="3"/>
  <c r="C265" i="3"/>
  <c r="K265" i="3"/>
  <c r="E265" i="3"/>
  <c r="L265" i="3"/>
  <c r="I265" i="3"/>
  <c r="M265" i="3"/>
  <c r="J265" i="3"/>
  <c r="B265" i="3" l="1"/>
  <c r="K266" i="3" l="1"/>
  <c r="M266" i="3"/>
  <c r="I266" i="3"/>
  <c r="L266" i="3"/>
  <c r="H266" i="3"/>
  <c r="J266" i="3"/>
  <c r="D266" i="3"/>
  <c r="C266" i="3"/>
  <c r="G266" i="3"/>
  <c r="E266" i="3"/>
  <c r="F266" i="3"/>
  <c r="B266" i="3" l="1"/>
  <c r="G267" i="3" s="1"/>
  <c r="K267" i="3" l="1"/>
  <c r="D267" i="3"/>
  <c r="M267" i="3"/>
  <c r="C267" i="3"/>
  <c r="J267" i="3"/>
  <c r="L267" i="3"/>
  <c r="E267" i="3"/>
  <c r="H267" i="3"/>
  <c r="I267" i="3"/>
  <c r="F267" i="3"/>
  <c r="B267" i="3" l="1"/>
  <c r="H268" i="3" s="1"/>
  <c r="E268" i="3" l="1"/>
  <c r="G268" i="3"/>
  <c r="F268" i="3"/>
  <c r="C268" i="3"/>
  <c r="K268" i="3"/>
  <c r="D268" i="3"/>
  <c r="L268" i="3"/>
  <c r="M268" i="3"/>
  <c r="J268" i="3"/>
  <c r="I268" i="3"/>
  <c r="B268" i="3" l="1"/>
  <c r="G269" i="3" s="1"/>
  <c r="D269" i="3" l="1"/>
  <c r="E269" i="3"/>
  <c r="J269" i="3"/>
  <c r="L269" i="3"/>
  <c r="M269" i="3"/>
  <c r="H269" i="3"/>
  <c r="K269" i="3"/>
  <c r="I269" i="3"/>
  <c r="F269" i="3"/>
  <c r="C269" i="3"/>
  <c r="B269" i="3" l="1"/>
  <c r="C270" i="3" s="1"/>
  <c r="K270" i="3" l="1"/>
  <c r="G270" i="3"/>
  <c r="L270" i="3"/>
  <c r="B270" i="3"/>
  <c r="C271" i="3" s="1"/>
  <c r="M270" i="3"/>
  <c r="E270" i="3"/>
  <c r="F270" i="3"/>
  <c r="J270" i="3"/>
  <c r="H270" i="3"/>
  <c r="D270" i="3"/>
  <c r="I270" i="3"/>
  <c r="F271" i="3" l="1"/>
  <c r="E271" i="3"/>
  <c r="G271" i="3"/>
  <c r="D271" i="3"/>
  <c r="I271" i="3"/>
  <c r="M271" i="3"/>
  <c r="L271" i="3"/>
  <c r="H271" i="3"/>
  <c r="J271" i="3"/>
  <c r="K271" i="3"/>
  <c r="B271" i="3"/>
  <c r="C272" i="3" s="1"/>
  <c r="I272" i="3" l="1"/>
  <c r="K272" i="3"/>
  <c r="M272" i="3"/>
  <c r="J272" i="3"/>
  <c r="H272" i="3"/>
  <c r="L272" i="3"/>
  <c r="B272" i="3"/>
  <c r="F272" i="3"/>
  <c r="G272" i="3"/>
  <c r="D272" i="3"/>
  <c r="E272" i="3"/>
  <c r="K273" i="3" l="1"/>
  <c r="J273" i="3"/>
  <c r="I273" i="3"/>
  <c r="M273" i="3"/>
  <c r="H273" i="3"/>
  <c r="L273" i="3"/>
  <c r="E273" i="3"/>
  <c r="F273" i="3"/>
  <c r="D273" i="3"/>
  <c r="G273" i="3"/>
  <c r="C273" i="3"/>
  <c r="B273" i="3" l="1"/>
  <c r="G274" i="3" s="1"/>
  <c r="I274" i="3" l="1"/>
  <c r="E274" i="3"/>
  <c r="H274" i="3"/>
  <c r="D274" i="3"/>
  <c r="K274" i="3"/>
  <c r="F274" i="3"/>
  <c r="M274" i="3"/>
  <c r="L274" i="3"/>
  <c r="J274" i="3"/>
  <c r="C274" i="3"/>
  <c r="B274" i="3" l="1"/>
  <c r="M275" i="3" s="1"/>
  <c r="D275" i="3" l="1"/>
  <c r="J275" i="3"/>
  <c r="G275" i="3"/>
  <c r="H275" i="3"/>
  <c r="C275" i="3"/>
  <c r="K275" i="3"/>
  <c r="I275" i="3"/>
  <c r="F275" i="3"/>
  <c r="E275" i="3"/>
  <c r="L275" i="3"/>
  <c r="B275" i="3"/>
  <c r="F276" i="3" l="1"/>
  <c r="E276" i="3"/>
  <c r="G276" i="3"/>
  <c r="D276" i="3"/>
  <c r="C276" i="3"/>
  <c r="B276" i="3" s="1"/>
  <c r="L276" i="3"/>
  <c r="I276" i="3"/>
  <c r="H276" i="3"/>
  <c r="K276" i="3"/>
  <c r="M276" i="3"/>
  <c r="J276" i="3"/>
  <c r="G277" i="3" l="1"/>
  <c r="D277" i="3"/>
  <c r="E277" i="3"/>
  <c r="F277" i="3"/>
  <c r="K277" i="3"/>
  <c r="M277" i="3"/>
  <c r="H277" i="3"/>
  <c r="J277" i="3"/>
  <c r="I277" i="3"/>
  <c r="L277" i="3"/>
  <c r="C277" i="3"/>
  <c r="B277" i="3" l="1"/>
  <c r="H278" i="3" s="1"/>
  <c r="F278" i="3" l="1"/>
  <c r="E278" i="3"/>
  <c r="I278" i="3"/>
  <c r="D278" i="3"/>
  <c r="L278" i="3"/>
  <c r="M278" i="3"/>
  <c r="G278" i="3"/>
  <c r="J278" i="3"/>
  <c r="K278" i="3"/>
  <c r="C278" i="3"/>
  <c r="B278" i="3" l="1"/>
  <c r="E279" i="3" s="1"/>
  <c r="G279" i="3" l="1"/>
  <c r="F279" i="3"/>
  <c r="I279" i="3"/>
  <c r="J279" i="3"/>
  <c r="M279" i="3"/>
  <c r="L279" i="3"/>
  <c r="K279" i="3"/>
  <c r="H279" i="3"/>
  <c r="D279" i="3"/>
  <c r="C279" i="3"/>
  <c r="B279" i="3" l="1"/>
  <c r="K280" i="3" s="1"/>
  <c r="I280" i="3" l="1"/>
  <c r="H280" i="3"/>
  <c r="L280" i="3"/>
  <c r="M280" i="3"/>
  <c r="J280" i="3"/>
  <c r="E280" i="3"/>
  <c r="F280" i="3"/>
  <c r="D280" i="3"/>
  <c r="G280" i="3"/>
  <c r="C280" i="3"/>
  <c r="B280" i="3" l="1"/>
  <c r="E281" i="3" s="1"/>
  <c r="M281" i="3" l="1"/>
  <c r="I281" i="3"/>
  <c r="G281" i="3"/>
  <c r="L281" i="3"/>
  <c r="J281" i="3"/>
  <c r="F281" i="3"/>
  <c r="C281" i="3"/>
  <c r="H281" i="3"/>
  <c r="K281" i="3"/>
  <c r="B281" i="3"/>
  <c r="D281" i="3"/>
  <c r="F282" i="3" l="1"/>
  <c r="M282" i="3"/>
  <c r="L282" i="3"/>
  <c r="J282" i="3"/>
  <c r="H282" i="3"/>
  <c r="I282" i="3"/>
  <c r="K282" i="3"/>
  <c r="G282" i="3"/>
  <c r="C282" i="3"/>
  <c r="E282" i="3"/>
  <c r="D282" i="3"/>
  <c r="B282" i="3" l="1"/>
  <c r="K283" i="3" s="1"/>
  <c r="F283" i="3" l="1"/>
  <c r="G283" i="3"/>
  <c r="L283" i="3"/>
  <c r="C283" i="3"/>
  <c r="B283" i="3" s="1"/>
  <c r="E283" i="3"/>
  <c r="M283" i="3"/>
  <c r="J283" i="3"/>
  <c r="D283" i="3"/>
  <c r="I283" i="3"/>
  <c r="H283" i="3"/>
  <c r="K284" i="3" l="1"/>
  <c r="M284" i="3"/>
  <c r="H284" i="3"/>
  <c r="J284" i="3"/>
  <c r="L284" i="3"/>
  <c r="I284" i="3"/>
  <c r="G284" i="3"/>
  <c r="E284" i="3"/>
  <c r="F284" i="3"/>
  <c r="D284" i="3"/>
  <c r="C284" i="3"/>
  <c r="B284" i="3" s="1"/>
  <c r="G285" i="3" l="1"/>
  <c r="D285" i="3"/>
  <c r="E285" i="3"/>
  <c r="F285" i="3"/>
  <c r="C285" i="3"/>
  <c r="J285" i="3"/>
  <c r="K285" i="3"/>
  <c r="I285" i="3"/>
  <c r="M285" i="3"/>
  <c r="H285" i="3"/>
  <c r="L285" i="3"/>
  <c r="B285" i="3" l="1"/>
  <c r="I286" i="3" s="1"/>
  <c r="G286" i="3" l="1"/>
  <c r="F286" i="3"/>
  <c r="E286" i="3"/>
  <c r="C286" i="3"/>
  <c r="B286" i="3" s="1"/>
  <c r="K286" i="3"/>
  <c r="D286" i="3"/>
  <c r="L286" i="3"/>
  <c r="M286" i="3"/>
  <c r="H286" i="3"/>
  <c r="J286" i="3"/>
  <c r="M287" i="3" l="1"/>
  <c r="K287" i="3"/>
  <c r="H287" i="3"/>
  <c r="J287" i="3"/>
  <c r="L287" i="3"/>
  <c r="I287" i="3"/>
  <c r="C287" i="3"/>
  <c r="F287" i="3"/>
  <c r="D287" i="3"/>
  <c r="E287" i="3"/>
  <c r="G287" i="3"/>
  <c r="B287" i="3" l="1"/>
  <c r="G288" i="3" s="1"/>
  <c r="L288" i="3" l="1"/>
  <c r="J288" i="3"/>
  <c r="E288" i="3"/>
  <c r="C288" i="3"/>
  <c r="M288" i="3"/>
  <c r="H288" i="3"/>
  <c r="D288" i="3"/>
  <c r="I288" i="3"/>
  <c r="K288" i="3"/>
  <c r="B288" i="3"/>
  <c r="F288" i="3"/>
  <c r="C289" i="3" l="1"/>
  <c r="B289" i="3" s="1"/>
  <c r="G289" i="3"/>
  <c r="D289" i="3"/>
  <c r="E289" i="3"/>
  <c r="F289" i="3"/>
  <c r="L289" i="3"/>
  <c r="I289" i="3"/>
  <c r="H289" i="3"/>
  <c r="J289" i="3"/>
  <c r="K289" i="3"/>
  <c r="M289" i="3"/>
  <c r="G290" i="3" l="1"/>
  <c r="D290" i="3"/>
  <c r="E290" i="3"/>
  <c r="F290" i="3"/>
  <c r="C290" i="3"/>
  <c r="I290" i="3"/>
  <c r="L290" i="3"/>
  <c r="M290" i="3"/>
  <c r="H290" i="3"/>
  <c r="J290" i="3"/>
  <c r="K290" i="3"/>
  <c r="B290" i="3"/>
  <c r="H291" i="3" l="1"/>
  <c r="J291" i="3"/>
  <c r="L291" i="3"/>
  <c r="K291" i="3"/>
  <c r="I291" i="3"/>
  <c r="M291" i="3"/>
  <c r="G291" i="3"/>
  <c r="D291" i="3"/>
  <c r="E291" i="3"/>
  <c r="F291" i="3"/>
  <c r="C291" i="3"/>
  <c r="B291" i="3" l="1"/>
  <c r="F292" i="3" s="1"/>
  <c r="I292" i="3" l="1"/>
  <c r="D292" i="3"/>
  <c r="L292" i="3"/>
  <c r="J292" i="3"/>
  <c r="H292" i="3"/>
  <c r="E292" i="3"/>
  <c r="M292" i="3"/>
  <c r="K292" i="3"/>
  <c r="G292" i="3"/>
  <c r="C292" i="3"/>
  <c r="B292" i="3" l="1"/>
  <c r="F293" i="3" s="1"/>
  <c r="J293" i="3" l="1"/>
  <c r="L293" i="3"/>
  <c r="G293" i="3"/>
  <c r="M293" i="3"/>
  <c r="K293" i="3"/>
  <c r="E293" i="3"/>
  <c r="I293" i="3"/>
  <c r="H293" i="3"/>
  <c r="D293" i="3"/>
  <c r="C293" i="3"/>
  <c r="B293" i="3" l="1"/>
  <c r="E294" i="3" s="1"/>
  <c r="L294" i="3" l="1"/>
  <c r="F294" i="3"/>
  <c r="M294" i="3"/>
  <c r="J294" i="3"/>
  <c r="H294" i="3"/>
  <c r="D294" i="3"/>
  <c r="K294" i="3"/>
  <c r="I294" i="3"/>
  <c r="G294" i="3"/>
  <c r="C294" i="3"/>
  <c r="B294" i="3" l="1"/>
  <c r="E295" i="3" l="1"/>
  <c r="G295" i="3"/>
  <c r="D295" i="3"/>
  <c r="F295" i="3"/>
  <c r="H295" i="3"/>
  <c r="M295" i="3"/>
  <c r="K295" i="3"/>
  <c r="I295" i="3"/>
  <c r="C295" i="3"/>
  <c r="J295" i="3"/>
  <c r="L295" i="3"/>
  <c r="B295" i="3" l="1"/>
  <c r="H296" i="3" s="1"/>
  <c r="D296" i="3" l="1"/>
  <c r="E296" i="3"/>
  <c r="L296" i="3"/>
  <c r="J296" i="3"/>
  <c r="F296" i="3"/>
  <c r="M296" i="3"/>
  <c r="C296" i="3"/>
  <c r="G296" i="3"/>
  <c r="I296" i="3"/>
  <c r="K296" i="3"/>
  <c r="B296" i="3" l="1"/>
  <c r="E297" i="3" s="1"/>
  <c r="D297" i="3"/>
  <c r="F297" i="3"/>
  <c r="G297" i="3"/>
  <c r="H297" i="3" l="1"/>
  <c r="M297" i="3"/>
  <c r="L297" i="3"/>
  <c r="J297" i="3"/>
  <c r="K297" i="3"/>
  <c r="I297" i="3"/>
  <c r="C297" i="3"/>
  <c r="B297" i="3" l="1"/>
  <c r="I298" i="3" s="1"/>
  <c r="E298" i="3" l="1"/>
  <c r="F298" i="3"/>
  <c r="G298" i="3"/>
  <c r="D298" i="3"/>
  <c r="K298" i="3"/>
  <c r="M298" i="3"/>
  <c r="J298" i="3"/>
  <c r="C298" i="3"/>
  <c r="H298" i="3"/>
  <c r="L298" i="3"/>
  <c r="B298" i="3" l="1"/>
  <c r="I299" i="3" s="1"/>
  <c r="J299" i="3"/>
  <c r="F299" i="3"/>
  <c r="G299" i="3"/>
  <c r="H299" i="3" l="1"/>
  <c r="E299" i="3"/>
  <c r="K299" i="3"/>
  <c r="M299" i="3"/>
  <c r="D299" i="3"/>
  <c r="L299" i="3"/>
  <c r="C299" i="3"/>
  <c r="B299" i="3" l="1"/>
  <c r="E300" i="3" s="1"/>
  <c r="F300" i="3" l="1"/>
  <c r="G300" i="3"/>
  <c r="K300" i="3"/>
  <c r="L300" i="3"/>
  <c r="M300" i="3"/>
  <c r="H300" i="3"/>
  <c r="I300" i="3"/>
  <c r="J300" i="3"/>
  <c r="C300" i="3"/>
  <c r="B300" i="3" s="1"/>
  <c r="D300" i="3"/>
  <c r="F301" i="3" l="1"/>
  <c r="G301" i="3"/>
  <c r="D301" i="3"/>
  <c r="E301" i="3"/>
  <c r="I301" i="3"/>
  <c r="J301" i="3"/>
  <c r="M301" i="3"/>
  <c r="K301" i="3"/>
  <c r="H301" i="3"/>
  <c r="L301" i="3"/>
  <c r="C301" i="3"/>
  <c r="B301" i="3" l="1"/>
  <c r="I302" i="3" s="1"/>
  <c r="F302" i="3" l="1"/>
  <c r="C302" i="3"/>
  <c r="B302" i="3" s="1"/>
  <c r="E302" i="3"/>
  <c r="K302" i="3"/>
  <c r="D302" i="3"/>
  <c r="M302" i="3"/>
  <c r="J302" i="3"/>
  <c r="G302" i="3"/>
  <c r="H302" i="3"/>
  <c r="L302" i="3"/>
  <c r="I303" i="3" l="1"/>
  <c r="L303" i="3"/>
  <c r="M303" i="3"/>
  <c r="J303" i="3"/>
  <c r="H303" i="3"/>
  <c r="K303" i="3"/>
  <c r="C303" i="3"/>
  <c r="B303" i="3" s="1"/>
  <c r="F303" i="3"/>
  <c r="G303" i="3"/>
  <c r="D303" i="3"/>
  <c r="E303" i="3"/>
  <c r="D304" i="3" l="1"/>
  <c r="F304" i="3"/>
  <c r="E304" i="3"/>
  <c r="G304" i="3"/>
  <c r="J304" i="3"/>
  <c r="I304" i="3"/>
  <c r="L304" i="3"/>
  <c r="K304" i="3"/>
  <c r="M304" i="3"/>
  <c r="H304" i="3"/>
  <c r="C304" i="3"/>
  <c r="B304" i="3" l="1"/>
  <c r="K305" i="3" s="1"/>
  <c r="F305" i="3" l="1"/>
  <c r="I305" i="3"/>
  <c r="D305" i="3"/>
  <c r="E305" i="3"/>
  <c r="H305" i="3"/>
  <c r="J305" i="3"/>
  <c r="G305" i="3"/>
  <c r="M305" i="3"/>
  <c r="L305" i="3"/>
  <c r="C305" i="3"/>
  <c r="B305" i="3" l="1"/>
  <c r="C306" i="3" s="1"/>
  <c r="F306" i="3" l="1"/>
  <c r="L306" i="3"/>
  <c r="B306" i="3"/>
  <c r="I306" i="3"/>
  <c r="E306" i="3"/>
  <c r="D306" i="3"/>
  <c r="J306" i="3"/>
  <c r="H306" i="3"/>
  <c r="G306" i="3"/>
  <c r="M306" i="3"/>
  <c r="K306" i="3"/>
  <c r="C307" i="3" l="1"/>
  <c r="F307" i="3"/>
  <c r="G307" i="3"/>
  <c r="E307" i="3"/>
  <c r="D307" i="3"/>
  <c r="I307" i="3"/>
  <c r="L307" i="3"/>
  <c r="M307" i="3"/>
  <c r="K307" i="3"/>
  <c r="H307" i="3"/>
  <c r="J307" i="3"/>
  <c r="B307" i="3" l="1"/>
  <c r="M308" i="3" s="1"/>
  <c r="F308" i="3" l="1"/>
  <c r="E308" i="3"/>
  <c r="C308" i="3"/>
  <c r="B308" i="3" s="1"/>
  <c r="I308" i="3"/>
  <c r="D308" i="3"/>
  <c r="J308" i="3"/>
  <c r="H308" i="3"/>
  <c r="G308" i="3"/>
  <c r="K308" i="3"/>
  <c r="L308" i="3"/>
  <c r="G309" i="3" l="1"/>
  <c r="D309" i="3"/>
  <c r="E309" i="3"/>
  <c r="F309" i="3"/>
  <c r="H309" i="3"/>
  <c r="L309" i="3"/>
  <c r="J309" i="3"/>
  <c r="I309" i="3"/>
  <c r="K309" i="3"/>
  <c r="M309" i="3"/>
  <c r="C309" i="3"/>
  <c r="B309" i="3" l="1"/>
  <c r="L310" i="3" s="1"/>
  <c r="F310" i="3" l="1"/>
  <c r="G310" i="3"/>
  <c r="M310" i="3"/>
  <c r="D310" i="3"/>
  <c r="C310" i="3"/>
  <c r="I310" i="3"/>
  <c r="H310" i="3"/>
  <c r="E310" i="3"/>
  <c r="J310" i="3"/>
  <c r="K310" i="3"/>
  <c r="B310" i="3" l="1"/>
  <c r="L311" i="3" s="1"/>
  <c r="G311" i="3" l="1"/>
  <c r="C311" i="3"/>
  <c r="B311" i="3" s="1"/>
  <c r="J311" i="3"/>
  <c r="E311" i="3"/>
  <c r="F311" i="3"/>
  <c r="I311" i="3"/>
  <c r="H311" i="3"/>
  <c r="D311" i="3"/>
  <c r="K311" i="3"/>
  <c r="M311" i="3"/>
  <c r="G312" i="3" l="1"/>
  <c r="D312" i="3"/>
  <c r="F312" i="3"/>
  <c r="E312" i="3"/>
  <c r="C312" i="3"/>
  <c r="K312" i="3"/>
  <c r="M312" i="3"/>
  <c r="J312" i="3"/>
  <c r="H312" i="3"/>
  <c r="L312" i="3"/>
  <c r="I312" i="3"/>
  <c r="B312" i="3" l="1"/>
  <c r="M313" i="3" s="1"/>
  <c r="E313" i="3" l="1"/>
  <c r="G313" i="3"/>
  <c r="F313" i="3"/>
  <c r="C313" i="3"/>
  <c r="B313" i="3" s="1"/>
  <c r="K313" i="3"/>
  <c r="D313" i="3"/>
  <c r="L313" i="3"/>
  <c r="I313" i="3"/>
  <c r="H313" i="3"/>
  <c r="J313" i="3"/>
  <c r="K314" i="3" l="1"/>
  <c r="H314" i="3"/>
  <c r="L314" i="3"/>
  <c r="I314" i="3"/>
  <c r="M314" i="3"/>
  <c r="J314" i="3"/>
  <c r="C314" i="3"/>
  <c r="F314" i="3"/>
  <c r="G314" i="3"/>
  <c r="D314" i="3"/>
  <c r="E314" i="3"/>
  <c r="B314" i="3" l="1"/>
  <c r="G315" i="3" s="1"/>
  <c r="L315" i="3" l="1"/>
  <c r="J315" i="3"/>
  <c r="F315" i="3"/>
  <c r="I315" i="3"/>
  <c r="H315" i="3"/>
  <c r="E315" i="3"/>
  <c r="K315" i="3"/>
  <c r="M315" i="3"/>
  <c r="C315" i="3"/>
  <c r="D315" i="3"/>
  <c r="B315" i="3" l="1"/>
  <c r="E316" i="3" s="1"/>
  <c r="H316" i="3" l="1"/>
  <c r="M316" i="3"/>
  <c r="D316" i="3"/>
  <c r="L316" i="3"/>
  <c r="K316" i="3"/>
  <c r="C316" i="3"/>
  <c r="G316" i="3"/>
  <c r="J316" i="3"/>
  <c r="I316" i="3"/>
  <c r="F316" i="3"/>
  <c r="B316" i="3" l="1"/>
  <c r="M317" i="3" s="1"/>
  <c r="H317" i="3" l="1"/>
  <c r="J317" i="3"/>
  <c r="I317" i="3"/>
  <c r="K317" i="3"/>
  <c r="C317" i="3"/>
  <c r="B317" i="3" s="1"/>
  <c r="L317" i="3"/>
  <c r="G317" i="3"/>
  <c r="D317" i="3"/>
  <c r="E317" i="3"/>
  <c r="F317" i="3"/>
  <c r="G318" i="3" l="1"/>
  <c r="E318" i="3"/>
  <c r="F318" i="3"/>
  <c r="D318" i="3"/>
  <c r="C318" i="3"/>
  <c r="H318" i="3"/>
  <c r="L318" i="3"/>
  <c r="K318" i="3"/>
  <c r="M318" i="3"/>
  <c r="J318" i="3"/>
  <c r="I318" i="3"/>
  <c r="B318" i="3" l="1"/>
  <c r="F319" i="3" s="1"/>
  <c r="M319" i="3" l="1"/>
  <c r="K319" i="3"/>
  <c r="E319" i="3"/>
  <c r="C319" i="3"/>
  <c r="B319" i="3" s="1"/>
  <c r="J319" i="3"/>
  <c r="I319" i="3"/>
  <c r="D319" i="3"/>
  <c r="L319" i="3"/>
  <c r="H319" i="3"/>
  <c r="G319" i="3"/>
  <c r="L320" i="3" l="1"/>
  <c r="I320" i="3"/>
  <c r="M320" i="3"/>
  <c r="H320" i="3"/>
  <c r="J320" i="3"/>
  <c r="K320" i="3"/>
  <c r="C320" i="3"/>
  <c r="D320" i="3"/>
  <c r="E320" i="3"/>
  <c r="F320" i="3"/>
  <c r="G320" i="3"/>
  <c r="B320" i="3" l="1"/>
  <c r="D321" i="3" s="1"/>
  <c r="C321" i="3" l="1"/>
  <c r="B321" i="3" s="1"/>
  <c r="K321" i="3"/>
  <c r="I321" i="3"/>
  <c r="G321" i="3"/>
  <c r="J321" i="3"/>
  <c r="M321" i="3"/>
  <c r="E321" i="3"/>
  <c r="H321" i="3"/>
  <c r="L321" i="3"/>
  <c r="F321" i="3"/>
  <c r="H322" i="3" l="1"/>
  <c r="I322" i="3"/>
  <c r="J322" i="3"/>
  <c r="L322" i="3"/>
  <c r="K322" i="3"/>
  <c r="M322" i="3"/>
  <c r="E322" i="3"/>
  <c r="F322" i="3"/>
  <c r="D322" i="3"/>
  <c r="G322" i="3"/>
  <c r="C322" i="3"/>
  <c r="B322" i="3" l="1"/>
  <c r="H323" i="3" s="1"/>
  <c r="F323" i="3" l="1"/>
  <c r="D323" i="3"/>
  <c r="C323" i="3"/>
  <c r="B323" i="3" s="1"/>
  <c r="M323" i="3"/>
  <c r="E323" i="3"/>
  <c r="K323" i="3"/>
  <c r="L323" i="3"/>
  <c r="G323" i="3"/>
  <c r="J323" i="3"/>
  <c r="I323" i="3"/>
  <c r="L324" i="3" l="1"/>
  <c r="M324" i="3"/>
  <c r="H324" i="3"/>
  <c r="K324" i="3"/>
  <c r="J324" i="3"/>
  <c r="I324" i="3"/>
  <c r="C324" i="3"/>
  <c r="D324" i="3"/>
  <c r="F324" i="3"/>
  <c r="G324" i="3"/>
  <c r="E324" i="3"/>
  <c r="B324" i="3" l="1"/>
  <c r="D325" i="3" s="1"/>
  <c r="L325" i="3" l="1"/>
  <c r="M325" i="3"/>
  <c r="F325" i="3"/>
  <c r="H325" i="3"/>
  <c r="J325" i="3"/>
  <c r="E325" i="3"/>
  <c r="I325" i="3"/>
  <c r="K325" i="3"/>
  <c r="C325" i="3"/>
  <c r="G325" i="3"/>
  <c r="B325" i="3" l="1"/>
  <c r="L326" i="3" s="1"/>
  <c r="G326" i="3" l="1"/>
  <c r="E326" i="3"/>
  <c r="I326" i="3"/>
  <c r="D326" i="3"/>
  <c r="F326" i="3"/>
  <c r="C326" i="3"/>
  <c r="K326" i="3"/>
  <c r="H326" i="3"/>
  <c r="M326" i="3"/>
  <c r="J326" i="3"/>
  <c r="B326" i="3" l="1"/>
  <c r="M327" i="3" s="1"/>
  <c r="F327" i="3" l="1"/>
  <c r="K327" i="3"/>
  <c r="G327" i="3"/>
  <c r="H327" i="3"/>
  <c r="E327" i="3"/>
  <c r="D327" i="3"/>
  <c r="J327" i="3"/>
  <c r="C327" i="3"/>
  <c r="B327" i="3" s="1"/>
  <c r="L327" i="3"/>
  <c r="I327" i="3"/>
  <c r="E328" i="3" l="1"/>
  <c r="F328" i="3"/>
  <c r="M328" i="3"/>
  <c r="L328" i="3"/>
  <c r="D328" i="3"/>
  <c r="H328" i="3"/>
  <c r="I328" i="3"/>
  <c r="G328" i="3"/>
  <c r="J328" i="3"/>
  <c r="K328" i="3"/>
  <c r="C328" i="3"/>
  <c r="B328" i="3" l="1"/>
  <c r="K329" i="3" s="1"/>
  <c r="G329" i="3" l="1"/>
  <c r="F329" i="3"/>
  <c r="E329" i="3"/>
  <c r="M329" i="3"/>
  <c r="C329" i="3"/>
  <c r="B329" i="3" s="1"/>
  <c r="D329" i="3"/>
  <c r="H329" i="3"/>
  <c r="L329" i="3"/>
  <c r="I329" i="3"/>
  <c r="J329" i="3"/>
  <c r="C330" i="3" l="1"/>
  <c r="H330" i="3"/>
  <c r="I330" i="3"/>
  <c r="K330" i="3"/>
  <c r="M330" i="3"/>
  <c r="J330" i="3"/>
  <c r="L330" i="3"/>
  <c r="D330" i="3"/>
  <c r="E330" i="3"/>
  <c r="F330" i="3"/>
  <c r="G330" i="3"/>
  <c r="B330" i="3" l="1"/>
  <c r="L331" i="3" s="1"/>
  <c r="G331" i="3" l="1"/>
  <c r="E331" i="3"/>
  <c r="D331" i="3"/>
  <c r="K331" i="3"/>
  <c r="F331" i="3"/>
  <c r="C331" i="3"/>
  <c r="M331" i="3"/>
  <c r="J331" i="3"/>
  <c r="H331" i="3"/>
  <c r="I331" i="3"/>
  <c r="B331" i="3" l="1"/>
  <c r="I332" i="3" s="1"/>
  <c r="D332" i="3" l="1"/>
  <c r="J332" i="3"/>
  <c r="G332" i="3"/>
  <c r="M332" i="3"/>
  <c r="F332" i="3"/>
  <c r="K332" i="3"/>
  <c r="H332" i="3"/>
  <c r="E332" i="3"/>
  <c r="L332" i="3"/>
  <c r="C332" i="3"/>
  <c r="B332" i="3" l="1"/>
  <c r="E333" i="3" s="1"/>
  <c r="M333" i="3" l="1"/>
  <c r="L333" i="3"/>
  <c r="G333" i="3"/>
  <c r="I333" i="3"/>
  <c r="K333" i="3"/>
  <c r="F333" i="3"/>
  <c r="C333" i="3"/>
  <c r="J333" i="3"/>
  <c r="H333" i="3"/>
  <c r="B333" i="3"/>
  <c r="D334" i="3" s="1"/>
  <c r="D333" i="3"/>
  <c r="K334" i="3" l="1"/>
  <c r="I334" i="3"/>
  <c r="L334" i="3"/>
  <c r="J334" i="3"/>
  <c r="H334" i="3"/>
  <c r="M334" i="3"/>
  <c r="G334" i="3"/>
  <c r="C334" i="3"/>
  <c r="B334" i="3" s="1"/>
  <c r="E334" i="3"/>
  <c r="F334" i="3"/>
  <c r="G335" i="3" l="1"/>
  <c r="F335" i="3"/>
  <c r="E335" i="3"/>
  <c r="D335" i="3"/>
  <c r="C335" i="3"/>
  <c r="K335" i="3"/>
  <c r="L335" i="3"/>
  <c r="J335" i="3"/>
  <c r="H335" i="3"/>
  <c r="I335" i="3"/>
  <c r="M335" i="3"/>
  <c r="M336" i="3" l="1"/>
  <c r="G336" i="3"/>
  <c r="B335" i="3"/>
  <c r="E336" i="3" l="1"/>
  <c r="K336" i="3"/>
  <c r="D336" i="3"/>
  <c r="H336" i="3"/>
  <c r="I336" i="3"/>
  <c r="F336" i="3"/>
  <c r="J336" i="3"/>
  <c r="L336" i="3"/>
  <c r="C336" i="3"/>
  <c r="B336" i="3" l="1"/>
  <c r="E337" i="3" s="1"/>
  <c r="K337" i="3" l="1"/>
  <c r="I337" i="3"/>
  <c r="D337" i="3"/>
  <c r="L337" i="3"/>
  <c r="J337" i="3"/>
  <c r="G337" i="3"/>
  <c r="C337" i="3"/>
  <c r="M337" i="3"/>
  <c r="H337" i="3"/>
  <c r="F337" i="3"/>
  <c r="B337" i="3" l="1"/>
  <c r="C338" i="3" s="1"/>
  <c r="J338" i="3" l="1"/>
  <c r="M338" i="3"/>
  <c r="B338" i="3"/>
  <c r="C339" i="3" s="1"/>
  <c r="F338" i="3"/>
  <c r="G338" i="3"/>
  <c r="E338" i="3"/>
  <c r="D338" i="3"/>
  <c r="I338" i="3"/>
  <c r="L338" i="3"/>
  <c r="H338" i="3"/>
  <c r="K338" i="3"/>
  <c r="K339" i="3" l="1"/>
  <c r="H339" i="3"/>
  <c r="J339" i="3"/>
  <c r="I339" i="3"/>
  <c r="M339" i="3"/>
  <c r="L339" i="3"/>
  <c r="E339" i="3"/>
  <c r="F339" i="3"/>
  <c r="G339" i="3"/>
  <c r="D339" i="3"/>
  <c r="B339" i="3"/>
  <c r="C340" i="3" s="1"/>
  <c r="F340" i="3" l="1"/>
  <c r="D340" i="3"/>
  <c r="G340" i="3"/>
  <c r="E340" i="3"/>
  <c r="I340" i="3"/>
  <c r="J340" i="3"/>
  <c r="K340" i="3"/>
  <c r="M340" i="3"/>
  <c r="H340" i="3"/>
  <c r="L340" i="3"/>
  <c r="B340" i="3"/>
  <c r="C341" i="3" l="1"/>
  <c r="L341" i="3"/>
  <c r="J341" i="3"/>
  <c r="I341" i="3"/>
  <c r="K341" i="3"/>
  <c r="M341" i="3"/>
  <c r="H341" i="3"/>
  <c r="E341" i="3"/>
  <c r="F341" i="3"/>
  <c r="D341" i="3"/>
  <c r="G341" i="3"/>
  <c r="B341" i="3" l="1"/>
  <c r="D342" i="3" s="1"/>
  <c r="J342" i="3" l="1"/>
  <c r="L342" i="3"/>
  <c r="F342" i="3"/>
  <c r="C342" i="3"/>
  <c r="M342" i="3"/>
  <c r="H342" i="3"/>
  <c r="E342" i="3"/>
  <c r="K342" i="3"/>
  <c r="I342" i="3"/>
  <c r="B342" i="3"/>
  <c r="G342" i="3"/>
  <c r="C343" i="3" l="1"/>
  <c r="E343" i="3"/>
  <c r="F343" i="3"/>
  <c r="D343" i="3"/>
  <c r="G343" i="3"/>
  <c r="J343" i="3"/>
  <c r="L343" i="3"/>
  <c r="K343" i="3"/>
  <c r="I343" i="3"/>
  <c r="H343" i="3"/>
  <c r="M343" i="3"/>
  <c r="B343" i="3" l="1"/>
  <c r="K344" i="3" s="1"/>
  <c r="F344" i="3" l="1"/>
  <c r="E344" i="3"/>
  <c r="H344" i="3"/>
  <c r="G344" i="3"/>
  <c r="J344" i="3"/>
  <c r="I344" i="3"/>
  <c r="C344" i="3"/>
  <c r="B344" i="3" s="1"/>
  <c r="D344" i="3"/>
  <c r="M344" i="3"/>
  <c r="L344" i="3"/>
  <c r="D345" i="3" l="1"/>
  <c r="E345" i="3"/>
  <c r="F345" i="3"/>
  <c r="G345" i="3"/>
  <c r="C345" i="3"/>
  <c r="H345" i="3"/>
  <c r="L345" i="3"/>
  <c r="J345" i="3"/>
  <c r="I345" i="3"/>
  <c r="M345" i="3"/>
  <c r="K345" i="3"/>
  <c r="B345" i="3" l="1"/>
  <c r="G346" i="3" s="1"/>
  <c r="I346" i="3" l="1"/>
  <c r="J346" i="3"/>
  <c r="F346" i="3"/>
  <c r="C346" i="3"/>
  <c r="B346" i="3" s="1"/>
  <c r="L346" i="3"/>
  <c r="M346" i="3"/>
  <c r="E346" i="3"/>
  <c r="K346" i="3"/>
  <c r="H346" i="3"/>
  <c r="D346" i="3"/>
  <c r="H347" i="3" l="1"/>
  <c r="J347" i="3"/>
  <c r="L347" i="3"/>
  <c r="K347" i="3"/>
  <c r="M347" i="3"/>
  <c r="I347" i="3"/>
  <c r="C347" i="3"/>
  <c r="B347" i="3" s="1"/>
  <c r="D347" i="3"/>
  <c r="E347" i="3"/>
  <c r="G347" i="3"/>
  <c r="F347" i="3"/>
  <c r="I348" i="3" l="1"/>
  <c r="H348" i="3"/>
  <c r="J348" i="3"/>
  <c r="K348" i="3"/>
  <c r="L348" i="3"/>
  <c r="M348" i="3"/>
  <c r="G348" i="3"/>
  <c r="D348" i="3"/>
  <c r="E348" i="3"/>
  <c r="F348" i="3"/>
  <c r="C348" i="3"/>
  <c r="B348" i="3" l="1"/>
  <c r="L349" i="3" s="1"/>
  <c r="G349" i="3" l="1"/>
  <c r="K349" i="3"/>
  <c r="F349" i="3"/>
  <c r="E349" i="3"/>
  <c r="H349" i="3"/>
  <c r="M349" i="3"/>
  <c r="D349" i="3"/>
  <c r="I349" i="3"/>
  <c r="J349" i="3"/>
  <c r="C349" i="3"/>
  <c r="B349" i="3" l="1"/>
  <c r="H350" i="3" s="1"/>
  <c r="G350" i="3" l="1"/>
  <c r="F350" i="3"/>
  <c r="I350" i="3"/>
  <c r="D350" i="3"/>
  <c r="L350" i="3"/>
  <c r="K350" i="3"/>
  <c r="C350" i="3"/>
  <c r="B350" i="3" s="1"/>
  <c r="E350" i="3"/>
  <c r="M350" i="3"/>
  <c r="J350" i="3"/>
  <c r="J351" i="3" l="1"/>
  <c r="H351" i="3"/>
  <c r="L351" i="3"/>
  <c r="I351" i="3"/>
  <c r="K351" i="3"/>
  <c r="M351" i="3"/>
  <c r="F351" i="3"/>
  <c r="E351" i="3"/>
  <c r="G351" i="3"/>
  <c r="D351" i="3"/>
  <c r="C351" i="3"/>
  <c r="B351" i="3" s="1"/>
  <c r="M352" i="3" l="1"/>
  <c r="H352" i="3"/>
  <c r="J352" i="3"/>
  <c r="K352" i="3"/>
  <c r="L352" i="3"/>
  <c r="I352" i="3"/>
  <c r="G352" i="3"/>
  <c r="D352" i="3"/>
  <c r="E352" i="3"/>
  <c r="F352" i="3"/>
  <c r="C352" i="3"/>
  <c r="B352" i="3" l="1"/>
  <c r="H353" i="3" s="1"/>
  <c r="G353" i="3" l="1"/>
  <c r="F353" i="3"/>
  <c r="J353" i="3"/>
  <c r="E353" i="3"/>
  <c r="C353" i="3"/>
  <c r="B353" i="3" s="1"/>
  <c r="I353" i="3"/>
  <c r="M353" i="3"/>
  <c r="D353" i="3"/>
  <c r="L353" i="3"/>
  <c r="K353" i="3"/>
  <c r="J354" i="3" l="1"/>
  <c r="M354" i="3"/>
  <c r="L354" i="3"/>
  <c r="H354" i="3"/>
  <c r="K354" i="3"/>
  <c r="I354" i="3"/>
  <c r="G354" i="3"/>
  <c r="D354" i="3"/>
  <c r="F354" i="3"/>
  <c r="E354" i="3"/>
  <c r="C354" i="3"/>
  <c r="B354" i="3" s="1"/>
  <c r="G355" i="3" l="1"/>
  <c r="D355" i="3"/>
  <c r="E355" i="3"/>
  <c r="F355" i="3"/>
  <c r="L355" i="3"/>
  <c r="K355" i="3"/>
  <c r="I355" i="3"/>
  <c r="M355" i="3"/>
  <c r="H355" i="3"/>
  <c r="J355" i="3"/>
  <c r="C355" i="3"/>
  <c r="B355" i="3" l="1"/>
  <c r="C356" i="3" s="1"/>
  <c r="G356" i="3" l="1"/>
  <c r="H356" i="3"/>
  <c r="B356" i="3"/>
  <c r="F356" i="3"/>
  <c r="K356" i="3"/>
  <c r="E356" i="3"/>
  <c r="J356" i="3"/>
  <c r="M356" i="3"/>
  <c r="D356" i="3"/>
  <c r="L356" i="3"/>
  <c r="I356" i="3"/>
  <c r="G357" i="3" l="1"/>
  <c r="D357" i="3"/>
  <c r="E357" i="3"/>
  <c r="F357" i="3"/>
  <c r="C357" i="3"/>
  <c r="M357" i="3"/>
  <c r="L357" i="3"/>
  <c r="H357" i="3"/>
  <c r="J357" i="3"/>
  <c r="I357" i="3"/>
  <c r="K357" i="3"/>
  <c r="B357" i="3" l="1"/>
  <c r="H358" i="3" s="1"/>
  <c r="D358" i="3" l="1"/>
  <c r="L358" i="3"/>
  <c r="C358" i="3"/>
  <c r="G358" i="3"/>
  <c r="F358" i="3"/>
  <c r="M358" i="3"/>
  <c r="I358" i="3"/>
  <c r="E358" i="3"/>
  <c r="J358" i="3"/>
  <c r="K358" i="3"/>
  <c r="B358" i="3" l="1"/>
  <c r="G359" i="3" s="1"/>
  <c r="C359" i="3" l="1"/>
  <c r="B359" i="3" s="1"/>
  <c r="D359" i="3"/>
  <c r="E359" i="3"/>
  <c r="L359" i="3"/>
  <c r="H359" i="3"/>
  <c r="I359" i="3"/>
  <c r="J359" i="3"/>
  <c r="M359" i="3"/>
  <c r="K359" i="3"/>
  <c r="F359" i="3"/>
  <c r="L360" i="3" l="1"/>
  <c r="I360" i="3"/>
  <c r="J360" i="3"/>
  <c r="K360" i="3"/>
  <c r="M360" i="3"/>
  <c r="H360" i="3"/>
  <c r="E360" i="3"/>
  <c r="F360" i="3"/>
  <c r="G360" i="3"/>
  <c r="D360" i="3"/>
  <c r="C360" i="3"/>
  <c r="B360" i="3" s="1"/>
  <c r="F361" i="3" l="1"/>
  <c r="G361" i="3"/>
  <c r="D361" i="3"/>
  <c r="E361" i="3"/>
  <c r="C361" i="3"/>
  <c r="I361" i="3"/>
  <c r="J361" i="3"/>
  <c r="K361" i="3"/>
  <c r="M361" i="3"/>
  <c r="H361" i="3"/>
  <c r="L361" i="3"/>
  <c r="B361" i="3" l="1"/>
  <c r="M362" i="3" s="1"/>
  <c r="E362" i="3" l="1"/>
  <c r="D362" i="3"/>
  <c r="G362" i="3"/>
  <c r="C362" i="3"/>
  <c r="B362" i="3" s="1"/>
  <c r="L362" i="3"/>
  <c r="F362" i="3"/>
  <c r="K362" i="3"/>
  <c r="H362" i="3"/>
  <c r="J362" i="3"/>
  <c r="I362" i="3"/>
  <c r="H363" i="3" l="1"/>
  <c r="J363" i="3"/>
  <c r="L363" i="3"/>
  <c r="K363" i="3"/>
  <c r="I363" i="3"/>
  <c r="M363" i="3"/>
  <c r="C363" i="3"/>
  <c r="G363" i="3"/>
  <c r="D363" i="3"/>
  <c r="E363" i="3"/>
  <c r="F363" i="3"/>
  <c r="B363" i="3" l="1"/>
  <c r="C364" i="3" s="1"/>
  <c r="M364" i="3" l="1"/>
  <c r="F364" i="3"/>
  <c r="B364" i="3"/>
  <c r="L364" i="3"/>
  <c r="G364" i="3"/>
  <c r="K364" i="3"/>
  <c r="J364" i="3"/>
  <c r="E364" i="3"/>
  <c r="I364" i="3"/>
  <c r="H364" i="3"/>
  <c r="D364" i="3"/>
  <c r="D365" i="3" l="1"/>
  <c r="E365" i="3"/>
  <c r="F365" i="3"/>
  <c r="G365" i="3"/>
  <c r="L365" i="3"/>
  <c r="M365" i="3"/>
  <c r="H365" i="3"/>
  <c r="J365" i="3"/>
  <c r="K365" i="3"/>
  <c r="I365" i="3"/>
  <c r="C365" i="3"/>
  <c r="B365" i="3" s="1"/>
  <c r="I366" i="3" l="1"/>
  <c r="J366" i="3"/>
  <c r="H366" i="3"/>
  <c r="L366" i="3"/>
  <c r="K366" i="3"/>
  <c r="M366" i="3"/>
  <c r="D366" i="3"/>
  <c r="E366" i="3"/>
  <c r="F366" i="3"/>
  <c r="G366" i="3"/>
  <c r="C366" i="3"/>
  <c r="B366" i="3" l="1"/>
  <c r="E367" i="3" s="1"/>
  <c r="M367" i="3" l="1"/>
  <c r="L367" i="3"/>
  <c r="G367" i="3"/>
  <c r="H367" i="3"/>
  <c r="F367" i="3"/>
  <c r="K367" i="3"/>
  <c r="J367" i="3"/>
  <c r="I367" i="3"/>
  <c r="D367" i="3"/>
  <c r="C367" i="3"/>
  <c r="B367" i="3" s="1"/>
  <c r="E368" i="3" s="1"/>
  <c r="C368" i="3" l="1"/>
  <c r="H368" i="3"/>
  <c r="J368" i="3"/>
  <c r="L368" i="3"/>
  <c r="I368" i="3"/>
  <c r="K368" i="3"/>
  <c r="M368" i="3"/>
  <c r="G368" i="3"/>
  <c r="F368" i="3"/>
  <c r="B368" i="3"/>
  <c r="F369" i="3" s="1"/>
  <c r="D368" i="3"/>
  <c r="C369" i="3" l="1"/>
  <c r="B369" i="3" s="1"/>
  <c r="G369" i="3"/>
  <c r="E369" i="3"/>
  <c r="H369" i="3"/>
  <c r="J369" i="3"/>
  <c r="I369" i="3"/>
  <c r="K369" i="3"/>
  <c r="L369" i="3"/>
  <c r="M369" i="3"/>
  <c r="D369" i="3"/>
  <c r="G370" i="3" l="1"/>
  <c r="D370" i="3"/>
  <c r="E370" i="3"/>
  <c r="F370" i="3"/>
  <c r="J370" i="3"/>
  <c r="K370" i="3"/>
  <c r="I370" i="3"/>
  <c r="L370" i="3"/>
  <c r="M370" i="3"/>
  <c r="H370" i="3"/>
  <c r="C370" i="3"/>
  <c r="B370" i="3" l="1"/>
  <c r="K371" i="3" s="1"/>
  <c r="D371" i="3" l="1"/>
  <c r="J371" i="3"/>
  <c r="G371" i="3"/>
  <c r="F371" i="3"/>
  <c r="L371" i="3"/>
  <c r="H371" i="3"/>
  <c r="E371" i="3"/>
  <c r="C371" i="3"/>
  <c r="B371" i="3" s="1"/>
  <c r="I371" i="3"/>
  <c r="M371" i="3"/>
  <c r="K372" i="3" l="1"/>
  <c r="M372" i="3"/>
  <c r="I372" i="3"/>
  <c r="H372" i="3"/>
  <c r="J372" i="3"/>
  <c r="L372" i="3"/>
  <c r="C372" i="3"/>
  <c r="B372" i="3" s="1"/>
  <c r="G372" i="3"/>
  <c r="D372" i="3"/>
  <c r="E372" i="3"/>
  <c r="F372" i="3"/>
  <c r="D373" i="3" l="1"/>
  <c r="E373" i="3"/>
  <c r="F373" i="3"/>
  <c r="G373" i="3"/>
  <c r="H373" i="3"/>
  <c r="L373" i="3"/>
  <c r="K373" i="3"/>
  <c r="J373" i="3"/>
  <c r="I373" i="3"/>
  <c r="M373" i="3"/>
  <c r="C373" i="3"/>
  <c r="B373" i="3" s="1"/>
  <c r="E374" i="3" l="1"/>
  <c r="F374" i="3"/>
  <c r="D374" i="3"/>
  <c r="G374" i="3"/>
  <c r="K374" i="3"/>
  <c r="I374" i="3"/>
  <c r="H374" i="3"/>
  <c r="M374" i="3"/>
  <c r="L374" i="3"/>
  <c r="J374" i="3"/>
  <c r="C374" i="3"/>
  <c r="B374" i="3" l="1"/>
  <c r="D375" i="3" s="1"/>
  <c r="K375" i="3" l="1"/>
  <c r="L375" i="3"/>
  <c r="F375" i="3"/>
  <c r="I375" i="3"/>
  <c r="J375" i="3"/>
  <c r="E375" i="3"/>
  <c r="M375" i="3"/>
  <c r="H375" i="3"/>
  <c r="G375" i="3"/>
  <c r="C375" i="3"/>
  <c r="B375" i="3" l="1"/>
  <c r="J376" i="3" s="1"/>
  <c r="F376" i="3" l="1"/>
  <c r="G376" i="3"/>
  <c r="H376" i="3"/>
  <c r="E376" i="3"/>
  <c r="M376" i="3"/>
  <c r="L376" i="3"/>
  <c r="D376" i="3"/>
  <c r="I376" i="3"/>
  <c r="K376" i="3"/>
  <c r="C376" i="3"/>
  <c r="B376" i="3" l="1"/>
  <c r="H377" i="3" s="1"/>
  <c r="F377" i="3" l="1"/>
  <c r="C377" i="3"/>
  <c r="K377" i="3"/>
  <c r="G377" i="3"/>
  <c r="E377" i="3"/>
  <c r="M377" i="3"/>
  <c r="I377" i="3"/>
  <c r="D377" i="3"/>
  <c r="L377" i="3"/>
  <c r="J377" i="3"/>
  <c r="B377" i="3" l="1"/>
  <c r="D378" i="3" s="1"/>
  <c r="F378" i="3" l="1"/>
  <c r="E378" i="3"/>
  <c r="M378" i="3"/>
  <c r="I378" i="3"/>
  <c r="L378" i="3"/>
  <c r="H378" i="3"/>
  <c r="J378" i="3"/>
  <c r="K378" i="3"/>
  <c r="G378" i="3"/>
  <c r="C378" i="3"/>
  <c r="B378" i="3" l="1"/>
  <c r="J379" i="3" s="1"/>
  <c r="E379" i="3" l="1"/>
  <c r="F379" i="3"/>
  <c r="H379" i="3"/>
  <c r="D379" i="3"/>
  <c r="K379" i="3"/>
  <c r="M379" i="3"/>
  <c r="C379" i="3"/>
  <c r="G379" i="3"/>
  <c r="L379" i="3"/>
  <c r="I379" i="3"/>
  <c r="B379" i="3" l="1"/>
  <c r="C380" i="3" s="1"/>
  <c r="K380" i="3" l="1"/>
  <c r="I380" i="3"/>
  <c r="B380" i="3"/>
  <c r="C381" i="3" s="1"/>
  <c r="G380" i="3"/>
  <c r="D380" i="3"/>
  <c r="E380" i="3"/>
  <c r="F380" i="3"/>
  <c r="L380" i="3"/>
  <c r="M380" i="3"/>
  <c r="J380" i="3"/>
  <c r="H380" i="3"/>
  <c r="J381" i="3" l="1"/>
  <c r="M381" i="3"/>
  <c r="I381" i="3"/>
  <c r="K381" i="3"/>
  <c r="H381" i="3"/>
  <c r="L381" i="3"/>
  <c r="B381" i="3"/>
  <c r="E381" i="3"/>
  <c r="F381" i="3"/>
  <c r="G381" i="3"/>
  <c r="D381" i="3"/>
  <c r="G382" i="3" l="1"/>
  <c r="D382" i="3"/>
  <c r="E382" i="3"/>
  <c r="F382" i="3"/>
  <c r="I382" i="3"/>
  <c r="H382" i="3"/>
  <c r="M382" i="3"/>
  <c r="J382" i="3"/>
  <c r="K382" i="3"/>
  <c r="L382" i="3"/>
  <c r="C382" i="3"/>
  <c r="B382" i="3" s="1"/>
  <c r="F383" i="3" l="1"/>
  <c r="E383" i="3"/>
  <c r="G383" i="3"/>
  <c r="D383" i="3"/>
  <c r="C383" i="3"/>
  <c r="B383" i="3" s="1"/>
  <c r="I383" i="3"/>
  <c r="M383" i="3"/>
  <c r="L383" i="3"/>
  <c r="H383" i="3"/>
  <c r="J383" i="3"/>
  <c r="K383" i="3"/>
  <c r="G384" i="3" l="1"/>
  <c r="E384" i="3"/>
  <c r="F384" i="3"/>
  <c r="D384" i="3"/>
  <c r="K384" i="3"/>
  <c r="M384" i="3"/>
  <c r="J384" i="3"/>
  <c r="L384" i="3"/>
  <c r="H384" i="3"/>
  <c r="I384" i="3"/>
  <c r="C384" i="3"/>
  <c r="B384" i="3" l="1"/>
  <c r="D385" i="3" s="1"/>
  <c r="J385" i="3" l="1"/>
  <c r="C385" i="3"/>
  <c r="L385" i="3"/>
  <c r="G385" i="3"/>
  <c r="M385" i="3"/>
  <c r="I385" i="3"/>
  <c r="E385" i="3"/>
  <c r="K385" i="3"/>
  <c r="H385" i="3"/>
  <c r="F385" i="3"/>
  <c r="B385" i="3" l="1"/>
  <c r="C386" i="3" s="1"/>
  <c r="E386" i="3" l="1"/>
  <c r="G386" i="3"/>
  <c r="J386" i="3"/>
  <c r="B386" i="3"/>
  <c r="M386" i="3"/>
  <c r="D386" i="3"/>
  <c r="F386" i="3"/>
  <c r="H386" i="3"/>
  <c r="L386" i="3"/>
  <c r="K386" i="3"/>
  <c r="I386" i="3"/>
  <c r="H387" i="3" l="1"/>
  <c r="J387" i="3"/>
  <c r="M387" i="3"/>
  <c r="L387" i="3"/>
  <c r="K387" i="3"/>
  <c r="I387" i="3"/>
  <c r="D387" i="3"/>
  <c r="E387" i="3"/>
  <c r="F387" i="3"/>
  <c r="G387" i="3"/>
  <c r="C387" i="3"/>
  <c r="B387" i="3" s="1"/>
  <c r="F388" i="3" l="1"/>
  <c r="G388" i="3"/>
  <c r="D388" i="3"/>
  <c r="E388" i="3"/>
  <c r="C388" i="3"/>
  <c r="K388" i="3"/>
  <c r="M388" i="3"/>
  <c r="H388" i="3"/>
  <c r="J388" i="3"/>
  <c r="I388" i="3"/>
  <c r="L388" i="3"/>
  <c r="B388" i="3" l="1"/>
  <c r="G389" i="3" s="1"/>
  <c r="K389" i="3" l="1"/>
  <c r="M389" i="3"/>
  <c r="E389" i="3"/>
  <c r="L389" i="3"/>
  <c r="I389" i="3"/>
  <c r="D389" i="3"/>
  <c r="H389" i="3"/>
  <c r="J389" i="3"/>
  <c r="B389" i="3"/>
  <c r="F389" i="3"/>
  <c r="C389" i="3"/>
  <c r="C390" i="3" l="1"/>
  <c r="J390" i="3"/>
  <c r="H390" i="3"/>
  <c r="K390" i="3"/>
  <c r="I390" i="3"/>
  <c r="L390" i="3"/>
  <c r="M390" i="3"/>
  <c r="G390" i="3"/>
  <c r="D390" i="3"/>
  <c r="F390" i="3"/>
  <c r="E390" i="3"/>
  <c r="B390" i="3"/>
  <c r="F391" i="3" l="1"/>
  <c r="G391" i="3"/>
  <c r="D391" i="3"/>
  <c r="E391" i="3"/>
  <c r="K391" i="3"/>
  <c r="I391" i="3"/>
  <c r="H391" i="3"/>
  <c r="J391" i="3"/>
  <c r="L391" i="3"/>
  <c r="M391" i="3"/>
  <c r="C391" i="3"/>
  <c r="B391" i="3" l="1"/>
  <c r="D392" i="3" s="1"/>
  <c r="I392" i="3" l="1"/>
  <c r="L392" i="3"/>
  <c r="F392" i="3"/>
  <c r="C392" i="3"/>
  <c r="B392" i="3" s="1"/>
  <c r="M392" i="3"/>
  <c r="J392" i="3"/>
  <c r="E392" i="3"/>
  <c r="K392" i="3"/>
  <c r="H392" i="3"/>
  <c r="G392" i="3"/>
  <c r="H393" i="3" l="1"/>
  <c r="L393" i="3"/>
  <c r="J393" i="3"/>
  <c r="I393" i="3"/>
  <c r="K393" i="3"/>
  <c r="M393" i="3"/>
  <c r="C393" i="3"/>
  <c r="B393" i="3"/>
  <c r="D393" i="3"/>
  <c r="E393" i="3"/>
  <c r="G393" i="3"/>
  <c r="F393" i="3"/>
  <c r="C394" i="3" l="1"/>
  <c r="F394" i="3"/>
  <c r="D394" i="3"/>
  <c r="E394" i="3"/>
  <c r="G394" i="3"/>
  <c r="K394" i="3"/>
  <c r="I394" i="3"/>
  <c r="L394" i="3"/>
  <c r="J394" i="3"/>
  <c r="H394" i="3"/>
  <c r="M394" i="3"/>
  <c r="B394" i="3" l="1"/>
  <c r="J395" i="3" s="1"/>
  <c r="E395" i="3" l="1"/>
  <c r="C395" i="3"/>
  <c r="B395" i="3" s="1"/>
  <c r="D395" i="3"/>
  <c r="L395" i="3"/>
  <c r="G395" i="3"/>
  <c r="I395" i="3"/>
  <c r="H395" i="3"/>
  <c r="F395" i="3"/>
  <c r="K395" i="3"/>
  <c r="M395" i="3"/>
  <c r="C396" i="3" l="1"/>
  <c r="H396" i="3"/>
  <c r="J396" i="3"/>
  <c r="L396" i="3"/>
  <c r="M396" i="3"/>
  <c r="I396" i="3"/>
  <c r="K396" i="3"/>
  <c r="F396" i="3"/>
  <c r="G396" i="3"/>
  <c r="E396" i="3"/>
  <c r="D396" i="3"/>
  <c r="B396" i="3" l="1"/>
  <c r="G397" i="3" s="1"/>
  <c r="M397" i="3" l="1"/>
  <c r="J397" i="3"/>
  <c r="F397" i="3"/>
  <c r="C397" i="3"/>
  <c r="H397" i="3"/>
  <c r="I397" i="3"/>
  <c r="E397" i="3"/>
  <c r="K397" i="3"/>
  <c r="L397" i="3"/>
  <c r="D397" i="3"/>
  <c r="B397" i="3" l="1"/>
  <c r="J398" i="3" s="1"/>
  <c r="E398" i="3" l="1"/>
  <c r="D398" i="3"/>
  <c r="C398" i="3"/>
  <c r="L398" i="3"/>
  <c r="G398" i="3"/>
  <c r="F398" i="3"/>
  <c r="H398" i="3"/>
  <c r="M398" i="3"/>
  <c r="K398" i="3"/>
  <c r="I398" i="3"/>
  <c r="B398" i="3" l="1"/>
  <c r="L399" i="3" s="1"/>
  <c r="F399" i="3" l="1"/>
  <c r="D399" i="3"/>
  <c r="K399" i="3"/>
  <c r="G399" i="3"/>
  <c r="J399" i="3"/>
  <c r="M399" i="3"/>
  <c r="E399" i="3"/>
  <c r="H399" i="3"/>
  <c r="I399" i="3"/>
  <c r="C399" i="3"/>
  <c r="B399" i="3" l="1"/>
  <c r="F400" i="3" s="1"/>
  <c r="H400" i="3" l="1"/>
  <c r="M400" i="3"/>
  <c r="G400" i="3"/>
  <c r="K400" i="3"/>
  <c r="D400" i="3"/>
  <c r="L400" i="3"/>
  <c r="J400" i="3"/>
  <c r="I400" i="3"/>
  <c r="C400" i="3"/>
  <c r="E400" i="3"/>
  <c r="B400" i="3" l="1"/>
  <c r="E401" i="3" s="1"/>
  <c r="H401" i="3" l="1"/>
  <c r="I401" i="3"/>
  <c r="G401" i="3"/>
  <c r="J401" i="3"/>
  <c r="F401" i="3"/>
  <c r="M401" i="3"/>
  <c r="L401" i="3"/>
  <c r="K401" i="3"/>
  <c r="C401" i="3"/>
  <c r="B401" i="3" s="1"/>
  <c r="D401" i="3"/>
  <c r="E402" i="3" l="1"/>
  <c r="F402" i="3"/>
  <c r="G402" i="3"/>
  <c r="D402" i="3"/>
  <c r="C402" i="3"/>
  <c r="J402" i="3"/>
  <c r="K402" i="3"/>
  <c r="L402" i="3"/>
  <c r="I402" i="3"/>
  <c r="M402" i="3"/>
  <c r="H402" i="3"/>
  <c r="B402" i="3" l="1"/>
  <c r="H403" i="3" s="1"/>
  <c r="F403" i="3" l="1"/>
  <c r="J403" i="3"/>
  <c r="E403" i="3"/>
  <c r="G403" i="3"/>
  <c r="K403" i="3"/>
  <c r="M403" i="3"/>
  <c r="D403" i="3"/>
  <c r="C403" i="3"/>
  <c r="L403" i="3"/>
  <c r="I403" i="3"/>
  <c r="B403" i="3" l="1"/>
  <c r="C404" i="3" s="1"/>
  <c r="D404" i="3" l="1"/>
  <c r="G404" i="3"/>
  <c r="F404" i="3"/>
  <c r="E404" i="3"/>
  <c r="B404" i="3"/>
  <c r="C405" i="3" s="1"/>
  <c r="L404" i="3"/>
  <c r="H404" i="3"/>
  <c r="I404" i="3"/>
  <c r="J404" i="3"/>
  <c r="K404" i="3"/>
  <c r="M404" i="3"/>
  <c r="M405" i="3" l="1"/>
  <c r="H405" i="3"/>
  <c r="L405" i="3"/>
  <c r="K405" i="3"/>
  <c r="J405" i="3"/>
  <c r="I405" i="3"/>
  <c r="G405" i="3"/>
  <c r="D405" i="3"/>
  <c r="E405" i="3"/>
  <c r="F405" i="3"/>
  <c r="B405" i="3"/>
  <c r="C406" i="3" l="1"/>
  <c r="K406" i="3"/>
  <c r="H406" i="3"/>
  <c r="M406" i="3"/>
  <c r="L406" i="3"/>
  <c r="J406" i="3"/>
  <c r="I406" i="3"/>
  <c r="F406" i="3"/>
  <c r="G406" i="3"/>
  <c r="D406" i="3"/>
  <c r="E406" i="3"/>
  <c r="B406" i="3" l="1"/>
  <c r="C407" i="3" s="1"/>
  <c r="G407" i="3"/>
  <c r="E407" i="3"/>
  <c r="K407" i="3"/>
  <c r="I407" i="3"/>
  <c r="M407" i="3"/>
  <c r="J407" i="3"/>
  <c r="L407" i="3" l="1"/>
  <c r="D407" i="3"/>
  <c r="H407" i="3"/>
  <c r="F407" i="3"/>
  <c r="B407" i="3"/>
  <c r="E408" i="3" s="1"/>
  <c r="F408" i="3" l="1"/>
  <c r="K408" i="3"/>
  <c r="J408" i="3"/>
  <c r="M408" i="3"/>
  <c r="L408" i="3"/>
  <c r="I408" i="3"/>
  <c r="H408" i="3"/>
  <c r="D408" i="3"/>
  <c r="G408" i="3"/>
  <c r="C408" i="3"/>
  <c r="B408" i="3" s="1"/>
  <c r="D409" i="3" s="1"/>
  <c r="H409" i="3" l="1"/>
  <c r="M409" i="3"/>
  <c r="J409" i="3"/>
  <c r="I409" i="3"/>
  <c r="L409" i="3"/>
  <c r="K409" i="3"/>
  <c r="E409" i="3"/>
  <c r="G409" i="3"/>
  <c r="C409" i="3"/>
  <c r="B409" i="3" s="1"/>
  <c r="F409" i="3"/>
  <c r="C410" i="3" l="1"/>
  <c r="G410" i="3"/>
  <c r="D410" i="3"/>
  <c r="E410" i="3"/>
  <c r="F410" i="3"/>
  <c r="K410" i="3"/>
  <c r="J410" i="3"/>
  <c r="I410" i="3"/>
  <c r="L410" i="3"/>
  <c r="M410" i="3"/>
  <c r="H410" i="3"/>
  <c r="B410" i="3" l="1"/>
  <c r="L411" i="3" s="1"/>
  <c r="G411" i="3" l="1"/>
  <c r="C411" i="3"/>
  <c r="B411" i="3" s="1"/>
  <c r="D411" i="3"/>
  <c r="J411" i="3"/>
  <c r="E411" i="3"/>
  <c r="M411" i="3"/>
  <c r="H411" i="3"/>
  <c r="F411" i="3"/>
  <c r="K411" i="3"/>
  <c r="I411" i="3"/>
  <c r="F412" i="3" l="1"/>
  <c r="D412" i="3"/>
  <c r="G412" i="3"/>
  <c r="E412" i="3"/>
  <c r="C412" i="3"/>
  <c r="I412" i="3"/>
  <c r="L412" i="3"/>
  <c r="H412" i="3"/>
  <c r="K412" i="3"/>
  <c r="M412" i="3"/>
  <c r="J412" i="3"/>
  <c r="B412" i="3" l="1"/>
  <c r="G413" i="3" s="1"/>
  <c r="I413" i="3" l="1"/>
  <c r="F413" i="3"/>
  <c r="C413" i="3"/>
  <c r="L413" i="3"/>
  <c r="M413" i="3"/>
  <c r="H413" i="3"/>
  <c r="E413" i="3"/>
  <c r="K413" i="3"/>
  <c r="J413" i="3"/>
  <c r="D413" i="3"/>
  <c r="B413" i="3" l="1"/>
  <c r="L414" i="3" s="1"/>
  <c r="E414" i="3" l="1"/>
  <c r="J414" i="3"/>
  <c r="G414" i="3"/>
  <c r="D414" i="3"/>
  <c r="C414" i="3"/>
  <c r="K414" i="3"/>
  <c r="H414" i="3"/>
  <c r="F414" i="3"/>
  <c r="M414" i="3"/>
  <c r="I414" i="3"/>
  <c r="B414" i="3" l="1"/>
  <c r="L415" i="3" s="1"/>
  <c r="F415" i="3" l="1"/>
  <c r="M415" i="3"/>
  <c r="G415" i="3"/>
  <c r="I415" i="3"/>
  <c r="E415" i="3"/>
  <c r="K415" i="3"/>
  <c r="D415" i="3"/>
  <c r="J415" i="3"/>
  <c r="C415" i="3"/>
  <c r="B415" i="3" s="1"/>
  <c r="H415" i="3"/>
  <c r="D416" i="3" l="1"/>
  <c r="M416" i="3"/>
  <c r="K416" i="3"/>
  <c r="I416" i="3"/>
  <c r="H416" i="3"/>
  <c r="L416" i="3"/>
  <c r="J416" i="3"/>
  <c r="F416" i="3"/>
  <c r="C416" i="3"/>
  <c r="G416" i="3"/>
  <c r="E416" i="3"/>
  <c r="B416" i="3" l="1"/>
  <c r="D417" i="3" s="1"/>
  <c r="H417" i="3" l="1"/>
  <c r="C417" i="3"/>
  <c r="I417" i="3"/>
  <c r="F417" i="3"/>
  <c r="L417" i="3"/>
  <c r="M417" i="3"/>
  <c r="G417" i="3"/>
  <c r="K417" i="3"/>
  <c r="J417" i="3"/>
  <c r="E417" i="3"/>
  <c r="B417" i="3" l="1"/>
  <c r="E418" i="3" s="1"/>
  <c r="J418" i="3" l="1"/>
  <c r="I418" i="3"/>
  <c r="C418" i="3"/>
  <c r="F418" i="3"/>
  <c r="L418" i="3"/>
  <c r="K418" i="3"/>
  <c r="D418" i="3"/>
  <c r="M418" i="3"/>
  <c r="H418" i="3"/>
  <c r="B418" i="3"/>
  <c r="D419" i="3" s="1"/>
  <c r="G418" i="3"/>
  <c r="C419" i="3" l="1"/>
  <c r="B419" i="3" s="1"/>
  <c r="G419" i="3"/>
  <c r="E419" i="3"/>
  <c r="K419" i="3"/>
  <c r="H419" i="3"/>
  <c r="M419" i="3"/>
  <c r="L419" i="3"/>
  <c r="I419" i="3"/>
  <c r="J419" i="3"/>
  <c r="F419" i="3"/>
  <c r="E420" i="3" l="1"/>
  <c r="F420" i="3"/>
  <c r="G420" i="3"/>
  <c r="D420" i="3"/>
  <c r="M420" i="3"/>
  <c r="I420" i="3"/>
  <c r="L420" i="3"/>
  <c r="H420" i="3"/>
  <c r="K420" i="3"/>
  <c r="J420" i="3"/>
  <c r="C420" i="3"/>
  <c r="B420" i="3" l="1"/>
  <c r="G421" i="3" s="1"/>
  <c r="M421" i="3" l="1"/>
  <c r="J421" i="3"/>
  <c r="C421" i="3"/>
  <c r="B421" i="3" s="1"/>
  <c r="H421" i="3"/>
  <c r="F421" i="3"/>
  <c r="L421" i="3"/>
  <c r="I421" i="3"/>
  <c r="D421" i="3"/>
  <c r="K421" i="3"/>
  <c r="E421" i="3"/>
  <c r="D422" i="3" l="1"/>
  <c r="F422" i="3"/>
  <c r="G422" i="3"/>
  <c r="E422" i="3"/>
  <c r="C422" i="3"/>
  <c r="H422" i="3"/>
  <c r="J422" i="3"/>
  <c r="I422" i="3"/>
  <c r="K422" i="3"/>
  <c r="M422" i="3"/>
  <c r="L422" i="3"/>
  <c r="B422" i="3" l="1"/>
  <c r="I423" i="3" s="1"/>
  <c r="G423" i="3" l="1"/>
  <c r="E423" i="3"/>
  <c r="F423" i="3"/>
  <c r="C423" i="3"/>
  <c r="B423" i="3" s="1"/>
  <c r="H423" i="3"/>
  <c r="D423" i="3"/>
  <c r="J423" i="3"/>
  <c r="K423" i="3"/>
  <c r="L423" i="3"/>
  <c r="M423" i="3"/>
  <c r="J424" i="3" l="1"/>
  <c r="L424" i="3"/>
  <c r="I424" i="3"/>
  <c r="M424" i="3"/>
  <c r="K424" i="3"/>
  <c r="H424" i="3"/>
  <c r="C424" i="3"/>
  <c r="D424" i="3"/>
  <c r="E424" i="3"/>
  <c r="F424" i="3"/>
  <c r="G424" i="3"/>
  <c r="B424" i="3" l="1"/>
  <c r="C425" i="3" s="1"/>
  <c r="G425" i="3" l="1"/>
  <c r="F425" i="3"/>
  <c r="K425" i="3"/>
  <c r="B425" i="3"/>
  <c r="E425" i="3"/>
  <c r="L425" i="3"/>
  <c r="D425" i="3"/>
  <c r="M425" i="3"/>
  <c r="I425" i="3"/>
  <c r="H425" i="3"/>
  <c r="J425" i="3"/>
  <c r="L426" i="3" l="1"/>
  <c r="M426" i="3"/>
  <c r="H426" i="3"/>
  <c r="J426" i="3"/>
  <c r="I426" i="3"/>
  <c r="K426" i="3"/>
  <c r="G426" i="3"/>
  <c r="F426" i="3"/>
  <c r="E426" i="3"/>
  <c r="D426" i="3"/>
  <c r="C426" i="3"/>
  <c r="B426" i="3" s="1"/>
  <c r="E427" i="3" l="1"/>
  <c r="D427" i="3"/>
  <c r="G427" i="3"/>
  <c r="F427" i="3"/>
  <c r="C427" i="3"/>
  <c r="I427" i="3"/>
  <c r="H427" i="3"/>
  <c r="J427" i="3"/>
  <c r="L427" i="3"/>
  <c r="M427" i="3"/>
  <c r="K427" i="3"/>
  <c r="B427" i="3" l="1"/>
  <c r="L428" i="3" s="1"/>
  <c r="G428" i="3" l="1"/>
  <c r="D428" i="3"/>
  <c r="I428" i="3"/>
  <c r="C428" i="3"/>
  <c r="B428" i="3" s="1"/>
  <c r="F428" i="3"/>
  <c r="H428" i="3"/>
  <c r="J428" i="3"/>
  <c r="E428" i="3"/>
  <c r="K428" i="3"/>
  <c r="M428" i="3"/>
  <c r="J429" i="3" l="1"/>
  <c r="K429" i="3"/>
  <c r="H429" i="3"/>
  <c r="L429" i="3"/>
  <c r="M429" i="3"/>
  <c r="I429" i="3"/>
  <c r="F429" i="3"/>
  <c r="D429" i="3"/>
  <c r="E429" i="3"/>
  <c r="G429" i="3"/>
  <c r="C429" i="3"/>
  <c r="B429" i="3" l="1"/>
  <c r="F430" i="3" s="1"/>
  <c r="J430" i="3" l="1"/>
  <c r="M430" i="3"/>
  <c r="H430" i="3"/>
  <c r="C430" i="3"/>
  <c r="B430" i="3" s="1"/>
  <c r="G430" i="3"/>
  <c r="K430" i="3"/>
  <c r="I430" i="3"/>
  <c r="E430" i="3"/>
  <c r="L430" i="3"/>
  <c r="D430" i="3"/>
  <c r="F431" i="3" l="1"/>
  <c r="G431" i="3"/>
  <c r="D431" i="3"/>
  <c r="E431" i="3"/>
  <c r="C431" i="3"/>
  <c r="L431" i="3"/>
  <c r="I431" i="3"/>
  <c r="J431" i="3"/>
  <c r="H431" i="3"/>
  <c r="K431" i="3"/>
  <c r="M431" i="3"/>
  <c r="B431" i="3" l="1"/>
  <c r="I432" i="3" s="1"/>
  <c r="D432" i="3" l="1"/>
  <c r="G432" i="3"/>
  <c r="E432" i="3"/>
  <c r="C432" i="3"/>
  <c r="B432" i="3" s="1"/>
  <c r="K432" i="3"/>
  <c r="F432" i="3"/>
  <c r="J432" i="3"/>
  <c r="M432" i="3"/>
  <c r="L432" i="3"/>
  <c r="H432" i="3"/>
  <c r="J433" i="3" l="1"/>
  <c r="L433" i="3"/>
  <c r="I433" i="3"/>
  <c r="M433" i="3"/>
  <c r="K433" i="3"/>
  <c r="H433" i="3"/>
  <c r="C433" i="3"/>
  <c r="B433" i="3" s="1"/>
  <c r="D433" i="3"/>
  <c r="E433" i="3"/>
  <c r="G433" i="3"/>
  <c r="F433" i="3"/>
  <c r="K434" i="3" l="1"/>
  <c r="M434" i="3"/>
  <c r="J434" i="3"/>
  <c r="H434" i="3"/>
  <c r="L434" i="3"/>
  <c r="I434" i="3"/>
  <c r="D434" i="3"/>
  <c r="F434" i="3"/>
  <c r="G434" i="3"/>
  <c r="E434" i="3"/>
  <c r="C434" i="3"/>
  <c r="B434" i="3" l="1"/>
  <c r="G435" i="3" s="1"/>
  <c r="I435" i="3" l="1"/>
  <c r="J435" i="3"/>
  <c r="F435" i="3"/>
  <c r="M435" i="3"/>
  <c r="L435" i="3"/>
  <c r="E435" i="3"/>
  <c r="K435" i="3"/>
  <c r="H435" i="3"/>
  <c r="D435" i="3"/>
  <c r="C435" i="3"/>
  <c r="B435" i="3" l="1"/>
  <c r="F436" i="3" s="1"/>
  <c r="I436" i="3" l="1"/>
  <c r="L436" i="3"/>
  <c r="D436" i="3"/>
  <c r="H436" i="3"/>
  <c r="K436" i="3"/>
  <c r="E436" i="3"/>
  <c r="M436" i="3"/>
  <c r="J436" i="3"/>
  <c r="G436" i="3"/>
  <c r="C436" i="3"/>
  <c r="B436" i="3" l="1"/>
  <c r="C437" i="3" s="1"/>
  <c r="M437" i="3" l="1"/>
  <c r="K437" i="3"/>
  <c r="D437" i="3"/>
  <c r="B437" i="3"/>
  <c r="J437" i="3"/>
  <c r="G437" i="3"/>
  <c r="L437" i="3"/>
  <c r="H437" i="3"/>
  <c r="F437" i="3"/>
  <c r="I437" i="3"/>
  <c r="E437" i="3"/>
  <c r="E438" i="3" l="1"/>
  <c r="F438" i="3"/>
  <c r="G438" i="3"/>
  <c r="D438" i="3"/>
  <c r="K438" i="3"/>
  <c r="M438" i="3"/>
  <c r="H438" i="3"/>
  <c r="J438" i="3"/>
  <c r="L438" i="3"/>
  <c r="I438" i="3"/>
  <c r="C438" i="3"/>
  <c r="B438" i="3" l="1"/>
  <c r="L439" i="3" s="1"/>
  <c r="E439" i="3" l="1"/>
  <c r="I439" i="3"/>
  <c r="D439" i="3"/>
  <c r="J439" i="3"/>
  <c r="G439" i="3"/>
  <c r="H439" i="3"/>
  <c r="K439" i="3"/>
  <c r="C439" i="3"/>
  <c r="B439" i="3" s="1"/>
  <c r="F439" i="3"/>
  <c r="M439" i="3"/>
  <c r="C440" i="3" l="1"/>
  <c r="I440" i="3"/>
  <c r="H440" i="3"/>
  <c r="L440" i="3"/>
  <c r="J440" i="3"/>
  <c r="M440" i="3"/>
  <c r="K440" i="3"/>
  <c r="G440" i="3"/>
  <c r="E440" i="3"/>
  <c r="F440" i="3"/>
  <c r="D440" i="3"/>
  <c r="B440" i="3" l="1"/>
  <c r="I441" i="3" s="1"/>
  <c r="E441" i="3" l="1"/>
  <c r="G441" i="3"/>
  <c r="J441" i="3"/>
  <c r="F441" i="3"/>
  <c r="C441" i="3"/>
  <c r="L441" i="3"/>
  <c r="H441" i="3"/>
  <c r="D441" i="3"/>
  <c r="M441" i="3"/>
  <c r="K441" i="3"/>
  <c r="B441" i="3" l="1"/>
  <c r="K442" i="3" s="1"/>
  <c r="M442" i="3"/>
  <c r="L442" i="3"/>
  <c r="D442" i="3"/>
  <c r="E442" i="3"/>
  <c r="F442" i="3"/>
  <c r="J442" i="3" l="1"/>
  <c r="G442" i="3"/>
  <c r="H442" i="3"/>
  <c r="I442" i="3"/>
  <c r="C442" i="3"/>
  <c r="B442" i="3" s="1"/>
  <c r="G443" i="3" l="1"/>
  <c r="F443" i="3"/>
  <c r="D443" i="3"/>
  <c r="E443" i="3"/>
  <c r="C443" i="3"/>
  <c r="L443" i="3"/>
  <c r="K443" i="3"/>
  <c r="J443" i="3"/>
  <c r="I443" i="3"/>
  <c r="M443" i="3"/>
  <c r="H443" i="3"/>
  <c r="B443" i="3" l="1"/>
  <c r="M444" i="3" s="1"/>
  <c r="D444" i="3" l="1"/>
  <c r="G444" i="3"/>
  <c r="E444" i="3"/>
  <c r="C444" i="3"/>
  <c r="B444" i="3" s="1"/>
  <c r="H444" i="3"/>
  <c r="F444" i="3"/>
  <c r="K444" i="3"/>
  <c r="I444" i="3"/>
  <c r="L444" i="3"/>
  <c r="J444" i="3"/>
  <c r="L445" i="3" l="1"/>
  <c r="K445" i="3"/>
  <c r="M445" i="3"/>
  <c r="I445" i="3"/>
  <c r="H445" i="3"/>
  <c r="J445" i="3"/>
  <c r="C445" i="3"/>
  <c r="E445" i="3"/>
  <c r="F445" i="3"/>
  <c r="G445" i="3"/>
  <c r="D445" i="3"/>
  <c r="B445" i="3" l="1"/>
  <c r="L446" i="3" s="1"/>
  <c r="G446" i="3"/>
  <c r="D446" i="3" l="1"/>
  <c r="M446" i="3"/>
  <c r="F446" i="3"/>
  <c r="K446" i="3"/>
  <c r="J446" i="3"/>
  <c r="C446" i="3"/>
  <c r="E446" i="3"/>
  <c r="I446" i="3"/>
  <c r="H446" i="3"/>
  <c r="B446" i="3" l="1"/>
  <c r="C447" i="3" s="1"/>
  <c r="G447" i="3" l="1"/>
  <c r="M447" i="3"/>
  <c r="B447" i="3"/>
  <c r="J447" i="3"/>
  <c r="F447" i="3"/>
  <c r="E447" i="3"/>
  <c r="I447" i="3"/>
  <c r="L447" i="3"/>
  <c r="D447" i="3"/>
  <c r="K447" i="3"/>
  <c r="H447" i="3"/>
  <c r="I448" i="3" l="1"/>
  <c r="H448" i="3"/>
  <c r="M448" i="3"/>
  <c r="L448" i="3"/>
  <c r="K448" i="3"/>
  <c r="J448" i="3"/>
  <c r="G448" i="3"/>
  <c r="D448" i="3"/>
  <c r="F448" i="3"/>
  <c r="E448" i="3"/>
  <c r="C448" i="3"/>
  <c r="B448" i="3" l="1"/>
  <c r="C449" i="3" s="1"/>
  <c r="J449" i="3"/>
  <c r="E449" i="3" l="1"/>
  <c r="H449" i="3"/>
  <c r="F449" i="3"/>
  <c r="K449" i="3"/>
  <c r="I449" i="3"/>
  <c r="D449" i="3"/>
  <c r="L449" i="3"/>
  <c r="M449" i="3"/>
  <c r="G449" i="3"/>
  <c r="B449" i="3"/>
  <c r="H450" i="3" l="1"/>
  <c r="J450" i="3"/>
  <c r="L450" i="3"/>
  <c r="I450" i="3"/>
  <c r="K450" i="3"/>
  <c r="M450" i="3"/>
  <c r="C450" i="3"/>
  <c r="B450" i="3" s="1"/>
  <c r="D450" i="3"/>
  <c r="E450" i="3"/>
  <c r="F450" i="3"/>
  <c r="G450" i="3"/>
  <c r="G451" i="3" l="1"/>
  <c r="D451" i="3"/>
  <c r="F451" i="3"/>
  <c r="E451" i="3"/>
  <c r="K451" i="3"/>
  <c r="M451" i="3"/>
  <c r="J451" i="3"/>
  <c r="H451" i="3"/>
  <c r="I451" i="3"/>
  <c r="L451" i="3"/>
  <c r="C451" i="3"/>
  <c r="B451" i="3" l="1"/>
  <c r="M452" i="3" s="1"/>
  <c r="D452" i="3" l="1"/>
  <c r="H452" i="3"/>
  <c r="G452" i="3"/>
  <c r="F452" i="3"/>
  <c r="L452" i="3"/>
  <c r="K452" i="3"/>
  <c r="E452" i="3"/>
  <c r="I452" i="3"/>
  <c r="J452" i="3"/>
  <c r="C452" i="3"/>
  <c r="B452" i="3" l="1"/>
  <c r="M453" i="3" s="1"/>
  <c r="E453" i="3" l="1"/>
  <c r="I453" i="3"/>
  <c r="F453" i="3"/>
  <c r="J453" i="3"/>
  <c r="C453" i="3"/>
  <c r="B453" i="3" s="1"/>
  <c r="D453" i="3"/>
  <c r="K453" i="3"/>
  <c r="H453" i="3"/>
  <c r="G453" i="3"/>
  <c r="L453" i="3"/>
  <c r="L454" i="3" l="1"/>
  <c r="I454" i="3"/>
  <c r="H454" i="3"/>
  <c r="J454" i="3"/>
  <c r="K454" i="3"/>
  <c r="M454" i="3"/>
  <c r="C454" i="3"/>
  <c r="G454" i="3"/>
  <c r="D454" i="3"/>
  <c r="F454" i="3"/>
  <c r="E454" i="3"/>
  <c r="B454" i="3" l="1"/>
  <c r="F455" i="3" s="1"/>
  <c r="H455" i="3" l="1"/>
  <c r="J455" i="3"/>
  <c r="G455" i="3"/>
  <c r="M455" i="3"/>
  <c r="D455" i="3"/>
  <c r="L455" i="3"/>
  <c r="I455" i="3"/>
  <c r="K455" i="3"/>
  <c r="C455" i="3"/>
  <c r="B455" i="3" s="1"/>
  <c r="E455" i="3"/>
  <c r="E456" i="3" l="1"/>
  <c r="F456" i="3"/>
  <c r="G456" i="3"/>
  <c r="D456" i="3"/>
  <c r="C456" i="3"/>
  <c r="J456" i="3"/>
  <c r="K456" i="3"/>
  <c r="M456" i="3"/>
  <c r="L456" i="3"/>
  <c r="I456" i="3"/>
  <c r="H456" i="3"/>
  <c r="B456" i="3" l="1"/>
  <c r="H457" i="3" s="1"/>
  <c r="F457" i="3" l="1"/>
  <c r="C457" i="3"/>
  <c r="D457" i="3"/>
  <c r="M457" i="3"/>
  <c r="G457" i="3"/>
  <c r="K457" i="3"/>
  <c r="J457" i="3"/>
  <c r="E457" i="3"/>
  <c r="L457" i="3"/>
  <c r="I457" i="3"/>
  <c r="B457" i="3" l="1"/>
  <c r="E458" i="3" s="1"/>
  <c r="C458" i="3" l="1"/>
  <c r="B458" i="3" s="1"/>
  <c r="G458" i="3"/>
  <c r="F458" i="3"/>
  <c r="H458" i="3"/>
  <c r="J458" i="3"/>
  <c r="L458" i="3"/>
  <c r="I458" i="3"/>
  <c r="K458" i="3"/>
  <c r="M458" i="3"/>
  <c r="D458" i="3"/>
  <c r="E459" i="3" l="1"/>
  <c r="F459" i="3"/>
  <c r="D459" i="3"/>
  <c r="G459" i="3"/>
  <c r="J459" i="3"/>
  <c r="I459" i="3"/>
  <c r="L459" i="3"/>
  <c r="K459" i="3"/>
  <c r="M459" i="3"/>
  <c r="H459" i="3"/>
  <c r="C459" i="3"/>
  <c r="B459" i="3" l="1"/>
  <c r="L460" i="3" s="1"/>
  <c r="D460" i="3" l="1"/>
  <c r="C460" i="3"/>
  <c r="G460" i="3"/>
  <c r="M460" i="3"/>
  <c r="F460" i="3"/>
  <c r="K460" i="3"/>
  <c r="H460" i="3"/>
  <c r="E460" i="3"/>
  <c r="J460" i="3"/>
  <c r="I460" i="3"/>
  <c r="B460" i="3" l="1"/>
  <c r="D461" i="3" s="1"/>
  <c r="L461" i="3" l="1"/>
  <c r="G461" i="3"/>
  <c r="I461" i="3"/>
  <c r="E461" i="3"/>
  <c r="M461" i="3"/>
  <c r="J461" i="3"/>
  <c r="F461" i="3"/>
  <c r="K461" i="3"/>
  <c r="H461" i="3"/>
  <c r="C461" i="3"/>
  <c r="B461" i="3" l="1"/>
  <c r="E462" i="3" s="1"/>
  <c r="L462" i="3"/>
  <c r="M462" i="3"/>
  <c r="I462" i="3" l="1"/>
  <c r="K462" i="3"/>
  <c r="F462" i="3"/>
  <c r="C462" i="3"/>
  <c r="G462" i="3"/>
  <c r="H462" i="3"/>
  <c r="J462" i="3"/>
  <c r="B462" i="3"/>
  <c r="G463" i="3" s="1"/>
  <c r="D462" i="3"/>
  <c r="C463" i="3" l="1"/>
  <c r="D463" i="3"/>
  <c r="F463" i="3"/>
  <c r="L463" i="3"/>
  <c r="M463" i="3"/>
  <c r="I463" i="3"/>
  <c r="J463" i="3"/>
  <c r="H463" i="3"/>
  <c r="K463" i="3"/>
  <c r="E463" i="3"/>
  <c r="B463" i="3" l="1"/>
  <c r="D464" i="3" s="1"/>
  <c r="H464" i="3" l="1"/>
  <c r="I464" i="3"/>
  <c r="E464" i="3"/>
  <c r="C464" i="3"/>
  <c r="L464" i="3"/>
  <c r="M464" i="3"/>
  <c r="G464" i="3"/>
  <c r="J464" i="3"/>
  <c r="K464" i="3"/>
  <c r="F464" i="3"/>
  <c r="B464" i="3" l="1"/>
  <c r="G465" i="3" s="1"/>
  <c r="I465" i="3" l="1"/>
  <c r="F465" i="3"/>
  <c r="J465" i="3"/>
  <c r="E465" i="3"/>
  <c r="K465" i="3"/>
  <c r="H465" i="3"/>
  <c r="D465" i="3"/>
  <c r="C465" i="3"/>
  <c r="L465" i="3"/>
  <c r="M465" i="3"/>
  <c r="B465" i="3"/>
  <c r="C466" i="3" l="1"/>
  <c r="G466" i="3"/>
  <c r="D466" i="3"/>
  <c r="F466" i="3"/>
  <c r="E466" i="3"/>
  <c r="B466" i="3"/>
  <c r="K466" i="3"/>
  <c r="M466" i="3"/>
  <c r="H466" i="3"/>
  <c r="J466" i="3"/>
  <c r="L466" i="3"/>
  <c r="I466" i="3"/>
  <c r="F467" i="3" l="1"/>
  <c r="G467" i="3"/>
  <c r="D467" i="3"/>
  <c r="E467" i="3"/>
  <c r="L467" i="3"/>
  <c r="J467" i="3"/>
  <c r="I467" i="3"/>
  <c r="M467" i="3"/>
  <c r="H467" i="3"/>
  <c r="K467" i="3"/>
  <c r="C467" i="3"/>
  <c r="B467" i="3" l="1"/>
  <c r="E468" i="3" s="1"/>
  <c r="L468" i="3" l="1"/>
  <c r="D468" i="3"/>
  <c r="I468" i="3"/>
  <c r="G468" i="3"/>
  <c r="J468" i="3"/>
  <c r="F468" i="3"/>
  <c r="M468" i="3"/>
  <c r="H468" i="3"/>
  <c r="K468" i="3"/>
  <c r="C468" i="3"/>
  <c r="B468" i="3" s="1"/>
  <c r="E469" i="3" s="1"/>
  <c r="C469" i="3" l="1"/>
  <c r="B469" i="3" s="1"/>
  <c r="H469" i="3"/>
  <c r="M469" i="3"/>
  <c r="J469" i="3"/>
  <c r="L469" i="3"/>
  <c r="K469" i="3"/>
  <c r="I469" i="3"/>
  <c r="G469" i="3"/>
  <c r="D469" i="3"/>
  <c r="F469" i="3"/>
  <c r="F470" i="3" l="1"/>
  <c r="G470" i="3"/>
  <c r="E470" i="3"/>
  <c r="H470" i="3"/>
  <c r="J470" i="3"/>
  <c r="I470" i="3"/>
  <c r="L470" i="3"/>
  <c r="K470" i="3"/>
  <c r="M470" i="3"/>
  <c r="C470" i="3"/>
  <c r="D470" i="3"/>
  <c r="B470" i="3" l="1"/>
  <c r="C471" i="3" s="1"/>
  <c r="G471" i="3" l="1"/>
  <c r="M471" i="3"/>
  <c r="B471" i="3"/>
  <c r="F471" i="3"/>
  <c r="K471" i="3"/>
  <c r="D471" i="3"/>
  <c r="H471" i="3"/>
  <c r="I471" i="3"/>
  <c r="E471" i="3"/>
  <c r="L471" i="3"/>
  <c r="J471" i="3"/>
  <c r="L472" i="3" l="1"/>
  <c r="J472" i="3"/>
  <c r="I472" i="3"/>
  <c r="H472" i="3"/>
  <c r="M472" i="3"/>
  <c r="K472" i="3"/>
  <c r="F472" i="3"/>
  <c r="E472" i="3"/>
  <c r="G472" i="3"/>
  <c r="D472" i="3"/>
  <c r="C472" i="3"/>
  <c r="B472" i="3" s="1"/>
  <c r="D473" i="3" l="1"/>
  <c r="G473" i="3"/>
  <c r="E473" i="3"/>
  <c r="F473" i="3"/>
  <c r="C473" i="3"/>
  <c r="I473" i="3"/>
  <c r="H473" i="3"/>
  <c r="J473" i="3"/>
  <c r="M473" i="3"/>
  <c r="L473" i="3"/>
  <c r="K473" i="3"/>
  <c r="B473" i="3" l="1"/>
  <c r="J474" i="3" s="1"/>
  <c r="G474" i="3"/>
  <c r="E474" i="3" l="1"/>
  <c r="C474" i="3"/>
  <c r="H474" i="3"/>
  <c r="F474" i="3"/>
  <c r="K474" i="3"/>
  <c r="L474" i="3"/>
  <c r="D474" i="3"/>
  <c r="I474" i="3"/>
  <c r="M474" i="3"/>
  <c r="B474" i="3" l="1"/>
  <c r="J475" i="3" s="1"/>
  <c r="G475" i="3" l="1"/>
  <c r="H475" i="3"/>
  <c r="E475" i="3"/>
  <c r="F475" i="3"/>
  <c r="M475" i="3"/>
  <c r="K475" i="3"/>
  <c r="I475" i="3"/>
  <c r="C475" i="3"/>
  <c r="D475" i="3"/>
  <c r="L475" i="3"/>
  <c r="B475" i="3"/>
  <c r="F476" i="3" l="1"/>
  <c r="L476" i="3"/>
  <c r="I476" i="3"/>
  <c r="G476" i="3"/>
  <c r="M476" i="3"/>
  <c r="J476" i="3"/>
  <c r="E476" i="3"/>
  <c r="K476" i="3"/>
  <c r="H476" i="3"/>
  <c r="C476" i="3"/>
  <c r="B476" i="3" s="1"/>
  <c r="D476" i="3"/>
  <c r="D477" i="3" l="1"/>
  <c r="E477" i="3"/>
  <c r="F477" i="3"/>
  <c r="G477" i="3"/>
  <c r="H477" i="3"/>
  <c r="J477" i="3"/>
  <c r="K477" i="3"/>
  <c r="L477" i="3"/>
  <c r="I477" i="3"/>
  <c r="M477" i="3"/>
  <c r="C477" i="3"/>
  <c r="B477" i="3" s="1"/>
  <c r="G478" i="3" l="1"/>
  <c r="D478" i="3"/>
  <c r="E478" i="3"/>
  <c r="F478" i="3"/>
  <c r="K478" i="3"/>
  <c r="M478" i="3"/>
  <c r="L478" i="3"/>
  <c r="I478" i="3"/>
  <c r="H478" i="3"/>
  <c r="J478" i="3"/>
  <c r="C478" i="3"/>
  <c r="B478" i="3" l="1"/>
  <c r="L479" i="3" s="1"/>
  <c r="G479" i="3" l="1"/>
  <c r="F479" i="3"/>
  <c r="C479" i="3"/>
  <c r="B479" i="3" s="1"/>
  <c r="I479" i="3"/>
  <c r="D479" i="3"/>
  <c r="E479" i="3"/>
  <c r="H479" i="3"/>
  <c r="K479" i="3"/>
  <c r="M479" i="3"/>
  <c r="J479" i="3"/>
  <c r="D480" i="3" l="1"/>
  <c r="E480" i="3"/>
  <c r="F480" i="3"/>
  <c r="G480" i="3"/>
  <c r="K480" i="3"/>
  <c r="H480" i="3"/>
  <c r="I480" i="3"/>
  <c r="L480" i="3"/>
  <c r="J480" i="3"/>
  <c r="M480" i="3"/>
  <c r="C480" i="3"/>
  <c r="B480" i="3" l="1"/>
  <c r="H481" i="3" s="1"/>
  <c r="C481" i="3" l="1"/>
  <c r="F481" i="3"/>
  <c r="E481" i="3"/>
  <c r="L481" i="3"/>
  <c r="D481" i="3"/>
  <c r="K481" i="3"/>
  <c r="J481" i="3"/>
  <c r="G481" i="3"/>
  <c r="I481" i="3"/>
  <c r="M481" i="3"/>
  <c r="B481" i="3" l="1"/>
  <c r="J482" i="3" l="1"/>
  <c r="K482" i="3"/>
  <c r="L482" i="3"/>
  <c r="M482" i="3"/>
  <c r="I482" i="3"/>
  <c r="H482" i="3"/>
  <c r="C482" i="3"/>
  <c r="B482" i="3" s="1"/>
  <c r="E482" i="3"/>
  <c r="F482" i="3"/>
  <c r="D482" i="3"/>
  <c r="G482" i="3"/>
  <c r="J483" i="3" l="1"/>
  <c r="I483" i="3"/>
  <c r="K483" i="3"/>
  <c r="M483" i="3"/>
  <c r="L483" i="3"/>
  <c r="H483" i="3"/>
  <c r="F483" i="3"/>
  <c r="D483" i="3"/>
  <c r="E483" i="3"/>
  <c r="G483" i="3"/>
  <c r="C483" i="3"/>
  <c r="B483" i="3" l="1"/>
  <c r="K484" i="3" s="1"/>
  <c r="G484" i="3" l="1"/>
  <c r="C484" i="3"/>
  <c r="E484" i="3"/>
  <c r="M484" i="3"/>
  <c r="D484" i="3"/>
  <c r="H484" i="3"/>
  <c r="L484" i="3"/>
  <c r="F484" i="3"/>
  <c r="I484" i="3"/>
  <c r="J484" i="3"/>
  <c r="B484" i="3" l="1"/>
  <c r="J485" i="3" s="1"/>
  <c r="F485" i="3" l="1"/>
  <c r="L485" i="3"/>
  <c r="E485" i="3"/>
  <c r="D485" i="3"/>
  <c r="M485" i="3"/>
  <c r="H485" i="3"/>
  <c r="G485" i="3"/>
  <c r="C485" i="3"/>
  <c r="B485" i="3" s="1"/>
  <c r="K485" i="3"/>
  <c r="I485" i="3"/>
  <c r="I486" i="3" l="1"/>
  <c r="K486" i="3"/>
  <c r="H486" i="3"/>
  <c r="M486" i="3"/>
  <c r="L486" i="3"/>
  <c r="J486" i="3"/>
  <c r="E486" i="3"/>
  <c r="F486" i="3"/>
  <c r="G486" i="3"/>
  <c r="D486" i="3"/>
  <c r="C486" i="3"/>
  <c r="B486" i="3" s="1"/>
  <c r="C487" i="3" l="1"/>
  <c r="G487" i="3"/>
  <c r="D487" i="3"/>
  <c r="E487" i="3"/>
  <c r="F487" i="3"/>
  <c r="J487" i="3"/>
  <c r="K487" i="3"/>
  <c r="M487" i="3"/>
  <c r="H487" i="3"/>
  <c r="I487" i="3"/>
  <c r="L487" i="3"/>
  <c r="B487" i="3" l="1"/>
  <c r="H488" i="3" s="1"/>
  <c r="G488" i="3" l="1"/>
  <c r="L488" i="3"/>
  <c r="F488" i="3"/>
  <c r="E488" i="3"/>
  <c r="M488" i="3"/>
  <c r="I488" i="3"/>
  <c r="D488" i="3"/>
  <c r="C488" i="3"/>
  <c r="J488" i="3"/>
  <c r="K488" i="3"/>
  <c r="B488" i="3" l="1"/>
  <c r="F489" i="3" s="1"/>
  <c r="E489" i="3" l="1"/>
  <c r="G489" i="3"/>
  <c r="H489" i="3"/>
  <c r="M489" i="3"/>
  <c r="L489" i="3"/>
  <c r="J489" i="3"/>
  <c r="I489" i="3"/>
  <c r="K489" i="3"/>
  <c r="D489" i="3"/>
  <c r="C489" i="3"/>
  <c r="B489" i="3" l="1"/>
  <c r="L490" i="3" s="1"/>
  <c r="M490" i="3"/>
  <c r="D490" i="3"/>
  <c r="G490" i="3"/>
  <c r="J490" i="3" l="1"/>
  <c r="E490" i="3"/>
  <c r="K490" i="3"/>
  <c r="I490" i="3"/>
  <c r="F490" i="3"/>
  <c r="H490" i="3"/>
  <c r="C490" i="3"/>
  <c r="B490" i="3" l="1"/>
  <c r="K491" i="3" s="1"/>
  <c r="D491" i="3" l="1"/>
  <c r="F491" i="3"/>
  <c r="H491" i="3"/>
  <c r="G491" i="3"/>
  <c r="I491" i="3"/>
  <c r="C491" i="3"/>
  <c r="J491" i="3"/>
  <c r="E491" i="3"/>
  <c r="L491" i="3"/>
  <c r="M491" i="3"/>
  <c r="B491" i="3"/>
  <c r="M492" i="3" l="1"/>
  <c r="K492" i="3"/>
  <c r="D492" i="3"/>
  <c r="E492" i="3"/>
  <c r="F492" i="3"/>
  <c r="G492" i="3"/>
  <c r="J492" i="3"/>
  <c r="L492" i="3"/>
  <c r="C492" i="3"/>
  <c r="H492" i="3"/>
  <c r="I492" i="3"/>
  <c r="B492" i="3" l="1"/>
  <c r="K493" i="3" s="1"/>
  <c r="E493" i="3" l="1"/>
  <c r="C493" i="3"/>
  <c r="D493" i="3"/>
  <c r="L493" i="3"/>
  <c r="G493" i="3"/>
  <c r="M493" i="3"/>
  <c r="J493" i="3"/>
  <c r="F493" i="3"/>
  <c r="I493" i="3"/>
  <c r="H493" i="3"/>
  <c r="B493" i="3" l="1"/>
  <c r="I494" i="3" s="1"/>
  <c r="F494" i="3" l="1"/>
  <c r="E494" i="3"/>
  <c r="H494" i="3"/>
  <c r="D494" i="3"/>
  <c r="G494" i="3"/>
  <c r="C494" i="3"/>
  <c r="M494" i="3"/>
  <c r="L494" i="3"/>
  <c r="K494" i="3"/>
  <c r="J494" i="3"/>
  <c r="B494" i="3" l="1"/>
  <c r="D495" i="3" s="1"/>
  <c r="J495" i="3"/>
  <c r="K495" i="3" l="1"/>
  <c r="G495" i="3"/>
  <c r="I495" i="3"/>
  <c r="F495" i="3"/>
  <c r="L495" i="3"/>
  <c r="E495" i="3"/>
  <c r="M495" i="3"/>
  <c r="H495" i="3"/>
  <c r="C495" i="3"/>
  <c r="B495" i="3" s="1"/>
  <c r="K496" i="3" l="1"/>
  <c r="L496" i="3"/>
  <c r="I496" i="3"/>
  <c r="H496" i="3"/>
  <c r="J496" i="3"/>
  <c r="M496" i="3"/>
  <c r="C496" i="3"/>
  <c r="G496" i="3"/>
  <c r="D496" i="3"/>
  <c r="E496" i="3"/>
  <c r="F496" i="3"/>
  <c r="K497" i="3" l="1"/>
  <c r="B496" i="3"/>
  <c r="E497" i="3" s="1"/>
  <c r="J497" i="3" l="1"/>
  <c r="D497" i="3"/>
  <c r="L497" i="3"/>
  <c r="I497" i="3"/>
  <c r="C497" i="3"/>
  <c r="G497" i="3"/>
  <c r="M497" i="3"/>
  <c r="H497" i="3"/>
  <c r="F497" i="3"/>
  <c r="B497" i="3" l="1"/>
  <c r="L498" i="3" s="1"/>
  <c r="F498" i="3" l="1"/>
  <c r="G498" i="3"/>
  <c r="D498" i="3"/>
  <c r="E498" i="3"/>
  <c r="J498" i="3"/>
  <c r="C498" i="3"/>
  <c r="H498" i="3"/>
  <c r="M498" i="3"/>
  <c r="I498" i="3"/>
  <c r="K498" i="3"/>
  <c r="B498" i="3" l="1"/>
  <c r="G499" i="3" s="1"/>
  <c r="I499" i="3" l="1"/>
  <c r="L499" i="3"/>
  <c r="M499" i="3"/>
  <c r="K499" i="3"/>
  <c r="E499" i="3"/>
  <c r="H499" i="3"/>
  <c r="J499" i="3"/>
  <c r="D499" i="3"/>
  <c r="F499" i="3"/>
  <c r="C499" i="3"/>
  <c r="B499" i="3" s="1"/>
  <c r="D500" i="3" l="1"/>
  <c r="C500" i="3"/>
  <c r="G500" i="3"/>
  <c r="F500" i="3"/>
  <c r="J500" i="3"/>
  <c r="I500" i="3"/>
  <c r="H500" i="3"/>
  <c r="K500" i="3"/>
  <c r="L500" i="3"/>
  <c r="M500" i="3"/>
  <c r="E500" i="3"/>
  <c r="B500" i="3" l="1"/>
  <c r="E501" i="3" s="1"/>
  <c r="H501" i="3" l="1"/>
  <c r="M501" i="3"/>
  <c r="D501" i="3"/>
  <c r="L501" i="3"/>
  <c r="I501" i="3"/>
  <c r="G501" i="3"/>
  <c r="C501" i="3"/>
  <c r="B501" i="3" s="1"/>
  <c r="J501" i="3"/>
  <c r="K501" i="3"/>
  <c r="F501" i="3"/>
  <c r="F502" i="3" l="1"/>
  <c r="G502" i="3"/>
  <c r="D502" i="3"/>
  <c r="E502" i="3"/>
  <c r="C502" i="3"/>
  <c r="L502" i="3"/>
  <c r="M502" i="3"/>
  <c r="H502" i="3"/>
  <c r="J502" i="3"/>
  <c r="I502" i="3"/>
  <c r="K502" i="3"/>
  <c r="B502" i="3" l="1"/>
  <c r="F503" i="3" s="1"/>
  <c r="M503" i="3" l="1"/>
  <c r="K503" i="3"/>
  <c r="E503" i="3"/>
  <c r="J503" i="3"/>
  <c r="H503" i="3"/>
  <c r="G503" i="3"/>
  <c r="L503" i="3"/>
  <c r="I503" i="3"/>
  <c r="D503" i="3"/>
  <c r="C503" i="3"/>
  <c r="B503" i="3" l="1"/>
  <c r="L504" i="3" s="1"/>
  <c r="F504" i="3"/>
  <c r="G504" i="3" l="1"/>
  <c r="M504" i="3"/>
  <c r="C504" i="3"/>
  <c r="B504" i="3" s="1"/>
  <c r="E504" i="3"/>
  <c r="K504" i="3"/>
  <c r="H504" i="3"/>
  <c r="D504" i="3"/>
  <c r="J504" i="3"/>
  <c r="I504" i="3"/>
  <c r="H505" i="3" l="1"/>
  <c r="J505" i="3"/>
  <c r="K505" i="3"/>
  <c r="I505" i="3"/>
  <c r="L505" i="3"/>
  <c r="M505" i="3"/>
  <c r="F505" i="3"/>
  <c r="E505" i="3"/>
  <c r="G505" i="3"/>
  <c r="D505" i="3"/>
  <c r="C505" i="3"/>
  <c r="B505" i="3" l="1"/>
  <c r="J506" i="3" s="1"/>
  <c r="D506" i="3" l="1"/>
  <c r="G506" i="3"/>
  <c r="H506" i="3"/>
  <c r="F506" i="3"/>
  <c r="L506" i="3"/>
  <c r="M506" i="3"/>
  <c r="C506" i="3"/>
  <c r="B506" i="3" s="1"/>
  <c r="E506" i="3"/>
  <c r="I506" i="3"/>
  <c r="K506" i="3"/>
  <c r="G507" i="3" l="1"/>
  <c r="D507" i="3"/>
  <c r="F507" i="3"/>
  <c r="E507" i="3"/>
  <c r="C507" i="3"/>
  <c r="K507" i="3"/>
  <c r="M507" i="3"/>
  <c r="H507" i="3"/>
  <c r="J507" i="3"/>
  <c r="I507" i="3"/>
  <c r="L507" i="3"/>
  <c r="B507" i="3" l="1"/>
  <c r="C508" i="3" s="1"/>
  <c r="M508" i="3" l="1"/>
  <c r="G508" i="3"/>
  <c r="B508" i="3"/>
  <c r="C509" i="3" s="1"/>
  <c r="L508" i="3"/>
  <c r="F508" i="3"/>
  <c r="J508" i="3"/>
  <c r="H508" i="3"/>
  <c r="E508" i="3"/>
  <c r="K508" i="3"/>
  <c r="I508" i="3"/>
  <c r="D508" i="3"/>
  <c r="L509" i="3" l="1"/>
  <c r="H509" i="3"/>
  <c r="J509" i="3"/>
  <c r="K509" i="3"/>
  <c r="I509" i="3"/>
  <c r="M509" i="3"/>
  <c r="B509" i="3"/>
  <c r="C510" i="3"/>
  <c r="G509" i="3"/>
  <c r="F509" i="3"/>
  <c r="D509" i="3"/>
  <c r="E509" i="3"/>
  <c r="F510" i="3" l="1"/>
  <c r="D510" i="3"/>
  <c r="E510" i="3"/>
  <c r="G510" i="3"/>
  <c r="B510" i="3"/>
  <c r="C511" i="3"/>
  <c r="L510" i="3"/>
  <c r="K510" i="3"/>
  <c r="M510" i="3"/>
  <c r="H510" i="3"/>
  <c r="J510" i="3"/>
  <c r="I510" i="3"/>
  <c r="F511" i="3" l="1"/>
  <c r="D511" i="3"/>
  <c r="G511" i="3"/>
  <c r="E511" i="3"/>
  <c r="H511" i="3"/>
  <c r="J511" i="3"/>
  <c r="M511" i="3"/>
  <c r="K511" i="3"/>
  <c r="I511" i="3"/>
  <c r="L511" i="3"/>
  <c r="B511" i="3"/>
  <c r="D512" i="3" l="1"/>
  <c r="G512" i="3"/>
  <c r="E512" i="3"/>
  <c r="F512" i="3"/>
  <c r="C512" i="3"/>
  <c r="M512" i="3"/>
  <c r="L512" i="3"/>
  <c r="H512" i="3"/>
  <c r="J512" i="3"/>
  <c r="K512" i="3"/>
  <c r="I512" i="3"/>
  <c r="B512" i="3" l="1"/>
  <c r="E513" i="3" s="1"/>
  <c r="H513" i="3" l="1"/>
  <c r="M513" i="3"/>
  <c r="F513" i="3"/>
  <c r="C513" i="3"/>
  <c r="I513" i="3"/>
  <c r="J513" i="3"/>
  <c r="K513" i="3"/>
  <c r="D513" i="3"/>
  <c r="L513" i="3"/>
  <c r="G513" i="3"/>
  <c r="B513" i="3" l="1"/>
  <c r="H514" i="3" s="1"/>
  <c r="L514" i="3"/>
  <c r="K514" i="3" l="1"/>
  <c r="M514" i="3"/>
  <c r="J514" i="3"/>
  <c r="C514" i="3"/>
  <c r="I514" i="3"/>
  <c r="B514" i="3"/>
  <c r="D514" i="3"/>
  <c r="E514" i="3"/>
  <c r="G514" i="3"/>
  <c r="F514" i="3"/>
  <c r="H515" i="3" l="1"/>
  <c r="E515" i="3"/>
  <c r="F515" i="3"/>
  <c r="G515" i="3"/>
  <c r="D515" i="3"/>
  <c r="K515" i="3"/>
  <c r="C515" i="3"/>
  <c r="M515" i="3"/>
  <c r="J515" i="3"/>
  <c r="I515" i="3"/>
  <c r="L515" i="3"/>
  <c r="B515" i="3" l="1"/>
  <c r="C516" i="3" s="1"/>
  <c r="J516" i="3" l="1"/>
  <c r="H516" i="3"/>
  <c r="E516" i="3"/>
  <c r="B516" i="3"/>
  <c r="M516" i="3"/>
  <c r="D516" i="3"/>
  <c r="L516" i="3"/>
  <c r="I516" i="3"/>
  <c r="G516" i="3"/>
  <c r="K516" i="3"/>
  <c r="F516" i="3"/>
  <c r="C517" i="3" l="1"/>
  <c r="D517" i="3"/>
  <c r="E517" i="3"/>
  <c r="G517" i="3"/>
  <c r="F517" i="3"/>
  <c r="H517" i="3"/>
  <c r="J517" i="3"/>
  <c r="K517" i="3"/>
  <c r="M517" i="3"/>
  <c r="L517" i="3"/>
  <c r="I517" i="3"/>
  <c r="B517" i="3" l="1"/>
  <c r="J518" i="3" s="1"/>
  <c r="F518" i="3" l="1"/>
  <c r="C518" i="3"/>
  <c r="B518" i="3" s="1"/>
  <c r="M518" i="3"/>
  <c r="E518" i="3"/>
  <c r="D518" i="3"/>
  <c r="L518" i="3"/>
  <c r="K518" i="3"/>
  <c r="G518" i="3"/>
  <c r="H518" i="3"/>
  <c r="I518" i="3"/>
  <c r="K519" i="3" l="1"/>
  <c r="M519" i="3"/>
  <c r="H519" i="3"/>
  <c r="J519" i="3"/>
  <c r="I519" i="3"/>
  <c r="L519" i="3"/>
  <c r="G519" i="3"/>
  <c r="D519" i="3"/>
  <c r="E519" i="3"/>
  <c r="F519" i="3"/>
  <c r="C519" i="3"/>
  <c r="B519" i="3" l="1"/>
  <c r="F520" i="3" s="1"/>
  <c r="H520" i="3" l="1"/>
  <c r="J520" i="3"/>
  <c r="D520" i="3"/>
  <c r="L520" i="3"/>
  <c r="I520" i="3"/>
  <c r="C520" i="3"/>
  <c r="B520" i="3" s="1"/>
  <c r="G520" i="3"/>
  <c r="M520" i="3"/>
  <c r="K520" i="3"/>
  <c r="E520" i="3"/>
  <c r="D521" i="3" l="1"/>
  <c r="E521" i="3"/>
  <c r="F521" i="3"/>
  <c r="G521" i="3"/>
  <c r="C521" i="3"/>
  <c r="B521" i="3" s="1"/>
  <c r="K521" i="3"/>
  <c r="I521" i="3"/>
  <c r="M521" i="3"/>
  <c r="H521" i="3"/>
  <c r="J521" i="3"/>
  <c r="L521" i="3"/>
  <c r="G522" i="3" l="1"/>
  <c r="D522" i="3"/>
  <c r="E522" i="3"/>
  <c r="F522" i="3"/>
  <c r="K522" i="3"/>
  <c r="M522" i="3"/>
  <c r="H522" i="3"/>
  <c r="J522" i="3"/>
  <c r="L522" i="3"/>
  <c r="I522" i="3"/>
  <c r="C522" i="3"/>
  <c r="B522" i="3" s="1"/>
  <c r="C523" i="3" l="1"/>
  <c r="H523" i="3"/>
  <c r="J523" i="3"/>
  <c r="I523" i="3"/>
  <c r="K523" i="3"/>
  <c r="M523" i="3"/>
  <c r="L523" i="3"/>
  <c r="D523" i="3"/>
  <c r="E523" i="3"/>
  <c r="F523" i="3"/>
  <c r="G523" i="3"/>
  <c r="B523" i="3" l="1"/>
  <c r="J524" i="3" s="1"/>
  <c r="E524" i="3" l="1"/>
  <c r="K524" i="3"/>
  <c r="D524" i="3"/>
  <c r="G524" i="3"/>
  <c r="C524" i="3"/>
  <c r="H524" i="3"/>
  <c r="L524" i="3"/>
  <c r="F524" i="3"/>
  <c r="I524" i="3"/>
  <c r="M524" i="3"/>
  <c r="B524" i="3" l="1"/>
  <c r="I525" i="3" s="1"/>
  <c r="E525" i="3" l="1"/>
  <c r="D525" i="3"/>
  <c r="K525" i="3"/>
  <c r="G525" i="3"/>
  <c r="F525" i="3"/>
  <c r="C525" i="3"/>
  <c r="J525" i="3"/>
  <c r="L525" i="3"/>
  <c r="M525" i="3"/>
  <c r="H525" i="3"/>
  <c r="B525" i="3" l="1"/>
  <c r="J526" i="3" s="1"/>
  <c r="D526" i="3" l="1"/>
  <c r="E526" i="3"/>
  <c r="H526" i="3"/>
  <c r="G526" i="3"/>
  <c r="F526" i="3"/>
  <c r="C526" i="3"/>
  <c r="K526" i="3"/>
  <c r="L526" i="3"/>
  <c r="I526" i="3"/>
  <c r="M526" i="3"/>
  <c r="B526" i="3" l="1"/>
  <c r="C527" i="3" s="1"/>
  <c r="H527" i="3" l="1"/>
  <c r="G527" i="3"/>
  <c r="K527" i="3"/>
  <c r="D527" i="3"/>
  <c r="I527" i="3"/>
  <c r="M527" i="3"/>
  <c r="F527" i="3"/>
  <c r="L527" i="3"/>
  <c r="J527" i="3"/>
  <c r="E527" i="3"/>
  <c r="B527" i="3"/>
  <c r="G528" i="3" l="1"/>
  <c r="D528" i="3"/>
  <c r="E528" i="3"/>
  <c r="F528" i="3"/>
  <c r="M528" i="3"/>
  <c r="L528" i="3"/>
  <c r="J528" i="3"/>
  <c r="K528" i="3"/>
  <c r="I528" i="3"/>
  <c r="H528" i="3"/>
  <c r="C528" i="3"/>
  <c r="B528" i="3" s="1"/>
  <c r="C529" i="3" l="1"/>
  <c r="G529" i="3"/>
  <c r="D529" i="3"/>
  <c r="E529" i="3"/>
  <c r="F529" i="3"/>
  <c r="L529" i="3"/>
  <c r="K529" i="3"/>
  <c r="J529" i="3"/>
  <c r="I529" i="3"/>
  <c r="H529" i="3"/>
  <c r="M529" i="3"/>
  <c r="B529" i="3" l="1"/>
  <c r="J530" i="3" s="1"/>
  <c r="E530" i="3" l="1"/>
  <c r="D530" i="3"/>
  <c r="G530" i="3"/>
  <c r="C530" i="3"/>
  <c r="B530" i="3" s="1"/>
  <c r="H530" i="3"/>
  <c r="F530" i="3"/>
  <c r="I530" i="3"/>
  <c r="M530" i="3"/>
  <c r="L530" i="3"/>
  <c r="K530" i="3"/>
  <c r="L531" i="3" l="1"/>
  <c r="M531" i="3"/>
  <c r="J531" i="3"/>
  <c r="I531" i="3"/>
  <c r="K531" i="3"/>
  <c r="H531" i="3"/>
  <c r="C531" i="3"/>
  <c r="G531" i="3"/>
  <c r="F531" i="3"/>
  <c r="D531" i="3"/>
  <c r="E531" i="3"/>
  <c r="B531" i="3" l="1"/>
  <c r="F532" i="3" s="1"/>
  <c r="M532" i="3" l="1"/>
  <c r="C532" i="3"/>
  <c r="I532" i="3"/>
  <c r="D532" i="3"/>
  <c r="K532" i="3"/>
  <c r="L532" i="3"/>
  <c r="G532" i="3"/>
  <c r="H532" i="3"/>
  <c r="J532" i="3"/>
  <c r="E532" i="3"/>
  <c r="B532" i="3" l="1"/>
  <c r="F533" i="3" s="1"/>
  <c r="K533" i="3" l="1"/>
  <c r="C533" i="3"/>
  <c r="B533" i="3" s="1"/>
  <c r="J533" i="3"/>
  <c r="E533" i="3"/>
  <c r="L533" i="3"/>
  <c r="H533" i="3"/>
  <c r="D533" i="3"/>
  <c r="I533" i="3"/>
  <c r="M533" i="3"/>
  <c r="G533" i="3"/>
  <c r="L534" i="3" l="1"/>
  <c r="K534" i="3"/>
  <c r="M534" i="3"/>
  <c r="H534" i="3"/>
  <c r="J534" i="3"/>
  <c r="I534" i="3"/>
  <c r="F534" i="3"/>
  <c r="G534" i="3"/>
  <c r="D534" i="3"/>
  <c r="E534" i="3"/>
  <c r="C534" i="3"/>
  <c r="B534" i="3" s="1"/>
  <c r="D535" i="3" l="1"/>
  <c r="E535" i="3"/>
  <c r="F535" i="3"/>
  <c r="G535" i="3"/>
  <c r="H535" i="3"/>
  <c r="L535" i="3"/>
  <c r="J535" i="3"/>
  <c r="I535" i="3"/>
  <c r="K535" i="3"/>
  <c r="M535" i="3"/>
  <c r="C535" i="3"/>
  <c r="B535" i="3" l="1"/>
  <c r="D536" i="3" s="1"/>
  <c r="H536" i="3" l="1"/>
  <c r="C536" i="3"/>
  <c r="K536" i="3"/>
  <c r="G536" i="3"/>
  <c r="M536" i="3"/>
  <c r="I536" i="3"/>
  <c r="F536" i="3"/>
  <c r="L536" i="3"/>
  <c r="J536" i="3"/>
  <c r="E536" i="3"/>
  <c r="B536" i="3" l="1"/>
  <c r="D537" i="3" s="1"/>
  <c r="L537" i="3"/>
  <c r="J537" i="3" l="1"/>
  <c r="E537" i="3"/>
  <c r="K537" i="3"/>
  <c r="H537" i="3"/>
  <c r="C537" i="3"/>
  <c r="F537" i="3"/>
  <c r="I537" i="3"/>
  <c r="M537" i="3"/>
  <c r="B537" i="3"/>
  <c r="G537" i="3"/>
  <c r="L538" i="3" l="1"/>
  <c r="K538" i="3"/>
  <c r="M538" i="3"/>
  <c r="H538" i="3"/>
  <c r="J538" i="3"/>
  <c r="I538" i="3"/>
  <c r="E538" i="3"/>
  <c r="F538" i="3"/>
  <c r="G538" i="3"/>
  <c r="D538" i="3"/>
  <c r="C538" i="3"/>
  <c r="B538" i="3" l="1"/>
  <c r="H539" i="3" s="1"/>
  <c r="D539" i="3"/>
  <c r="E539" i="3" l="1"/>
  <c r="C539" i="3"/>
  <c r="B539" i="3" s="1"/>
  <c r="K539" i="3"/>
  <c r="F539" i="3"/>
  <c r="M539" i="3"/>
  <c r="I539" i="3"/>
  <c r="G539" i="3"/>
  <c r="J539" i="3"/>
  <c r="L539" i="3"/>
  <c r="J540" i="3" l="1"/>
  <c r="I540" i="3"/>
  <c r="M540" i="3"/>
  <c r="H540" i="3"/>
  <c r="K540" i="3"/>
  <c r="L540" i="3"/>
  <c r="E540" i="3"/>
  <c r="F540" i="3"/>
  <c r="G540" i="3"/>
  <c r="D540" i="3"/>
  <c r="C540" i="3"/>
  <c r="B540" i="3" l="1"/>
  <c r="H541" i="3" s="1"/>
  <c r="F541" i="3" l="1"/>
  <c r="E541" i="3"/>
  <c r="I541" i="3"/>
  <c r="G541" i="3"/>
  <c r="M541" i="3"/>
  <c r="K541" i="3"/>
  <c r="D541" i="3"/>
  <c r="C541" i="3"/>
  <c r="J541" i="3"/>
  <c r="L541" i="3"/>
  <c r="B541" i="3" l="1"/>
  <c r="E542" i="3" s="1"/>
  <c r="G542" i="3" l="1"/>
  <c r="F542" i="3"/>
  <c r="K542" i="3"/>
  <c r="I542" i="3"/>
  <c r="M542" i="3"/>
  <c r="J542" i="3"/>
  <c r="H542" i="3"/>
  <c r="L542" i="3"/>
  <c r="D542" i="3"/>
  <c r="C542" i="3"/>
  <c r="B542" i="3" l="1"/>
  <c r="C543" i="3" s="1"/>
  <c r="J543" i="3" l="1"/>
  <c r="H543" i="3"/>
  <c r="M543" i="3"/>
  <c r="I543" i="3"/>
  <c r="L543" i="3"/>
  <c r="K543" i="3"/>
  <c r="B543" i="3"/>
  <c r="C544" i="3" s="1"/>
  <c r="G543" i="3"/>
  <c r="D543" i="3"/>
  <c r="F543" i="3"/>
  <c r="E543" i="3"/>
  <c r="F544" i="3" l="1"/>
  <c r="D544" i="3"/>
  <c r="G544" i="3"/>
  <c r="E544" i="3"/>
  <c r="B544" i="3"/>
  <c r="C545" i="3" s="1"/>
  <c r="I544" i="3"/>
  <c r="H544" i="3"/>
  <c r="L544" i="3"/>
  <c r="J544" i="3"/>
  <c r="K544" i="3"/>
  <c r="M544" i="3"/>
  <c r="H545" i="3" l="1"/>
  <c r="J545" i="3"/>
  <c r="L545" i="3"/>
  <c r="I545" i="3"/>
  <c r="K545" i="3"/>
  <c r="M545" i="3"/>
  <c r="D545" i="3"/>
  <c r="F545" i="3"/>
  <c r="G545" i="3"/>
  <c r="E545" i="3"/>
  <c r="B545" i="3"/>
  <c r="C546" i="3" s="1"/>
  <c r="F546" i="3" l="1"/>
  <c r="G546" i="3"/>
  <c r="D546" i="3"/>
  <c r="E546" i="3"/>
  <c r="I546" i="3"/>
  <c r="K546" i="3"/>
  <c r="M546" i="3"/>
  <c r="H546" i="3"/>
  <c r="J546" i="3"/>
  <c r="L546" i="3"/>
  <c r="B546" i="3"/>
  <c r="J547" i="3" l="1"/>
  <c r="L547" i="3"/>
  <c r="I547" i="3"/>
  <c r="K547" i="3"/>
  <c r="M547" i="3"/>
  <c r="H547" i="3"/>
  <c r="D547" i="3"/>
  <c r="F547" i="3"/>
  <c r="E547" i="3"/>
  <c r="G547" i="3"/>
  <c r="C547" i="3"/>
  <c r="B547" i="3" l="1"/>
  <c r="D548" i="3" s="1"/>
  <c r="H548" i="3" l="1"/>
  <c r="K548" i="3"/>
  <c r="J548" i="3"/>
  <c r="F548" i="3"/>
  <c r="M548" i="3"/>
  <c r="E548" i="3"/>
  <c r="L548" i="3"/>
  <c r="I548" i="3"/>
  <c r="C548" i="3"/>
  <c r="G548" i="3"/>
  <c r="B548" i="3" l="1"/>
  <c r="F549" i="3" s="1"/>
  <c r="E549" i="3" l="1"/>
  <c r="D549" i="3"/>
  <c r="G549" i="3"/>
  <c r="J549" i="3"/>
  <c r="L549" i="3"/>
  <c r="I549" i="3"/>
  <c r="K549" i="3"/>
  <c r="M549" i="3"/>
  <c r="H549" i="3"/>
  <c r="C549" i="3"/>
  <c r="B549" i="3" s="1"/>
  <c r="D550" i="3" l="1"/>
  <c r="E550" i="3"/>
  <c r="F550" i="3"/>
  <c r="G550" i="3"/>
  <c r="C550" i="3"/>
  <c r="H550" i="3"/>
  <c r="L550" i="3"/>
  <c r="I550" i="3"/>
  <c r="K550" i="3"/>
  <c r="M550" i="3"/>
  <c r="J550" i="3"/>
  <c r="B550" i="3" l="1"/>
  <c r="D551" i="3" s="1"/>
  <c r="H551" i="3" l="1"/>
  <c r="C551" i="3"/>
  <c r="M551" i="3"/>
  <c r="G551" i="3"/>
  <c r="K551" i="3"/>
  <c r="I551" i="3"/>
  <c r="F551" i="3"/>
  <c r="L551" i="3"/>
  <c r="J551" i="3"/>
  <c r="E551" i="3"/>
  <c r="B551" i="3" l="1"/>
  <c r="F552" i="3" s="1"/>
  <c r="M552" i="3"/>
  <c r="I552" i="3"/>
  <c r="K552" i="3" l="1"/>
  <c r="G552" i="3"/>
  <c r="H552" i="3"/>
  <c r="D552" i="3"/>
  <c r="L552" i="3"/>
  <c r="J552" i="3"/>
  <c r="C552" i="3"/>
  <c r="E552" i="3"/>
  <c r="B552" i="3" l="1"/>
  <c r="K553" i="3" s="1"/>
  <c r="G553" i="3"/>
  <c r="F553" i="3" l="1"/>
  <c r="H553" i="3"/>
  <c r="D553" i="3"/>
  <c r="M553" i="3"/>
  <c r="C553" i="3"/>
  <c r="L553" i="3"/>
  <c r="I553" i="3"/>
  <c r="E553" i="3"/>
  <c r="J553" i="3"/>
  <c r="B553" i="3"/>
  <c r="M554" i="3" s="1"/>
  <c r="J554" i="3" l="1"/>
  <c r="I554" i="3"/>
  <c r="H554" i="3"/>
  <c r="L554" i="3"/>
  <c r="C554" i="3"/>
  <c r="B554" i="3" s="1"/>
  <c r="K554" i="3"/>
  <c r="E554" i="3"/>
  <c r="F554" i="3"/>
  <c r="G554" i="3"/>
  <c r="D554" i="3"/>
  <c r="E555" i="3" l="1"/>
  <c r="F555" i="3"/>
  <c r="G555" i="3"/>
  <c r="D555" i="3"/>
  <c r="H555" i="3"/>
  <c r="J555" i="3"/>
  <c r="I555" i="3"/>
  <c r="K555" i="3"/>
  <c r="M555" i="3"/>
  <c r="L555" i="3"/>
  <c r="C555" i="3"/>
  <c r="B555" i="3" l="1"/>
  <c r="L556" i="3" s="1"/>
  <c r="F556" i="3" l="1"/>
  <c r="C556" i="3"/>
  <c r="E556" i="3"/>
  <c r="H556" i="3"/>
  <c r="D556" i="3"/>
  <c r="M556" i="3"/>
  <c r="K556" i="3"/>
  <c r="G556" i="3"/>
  <c r="I556" i="3"/>
  <c r="J556" i="3"/>
  <c r="B556" i="3" l="1"/>
  <c r="K557" i="3" s="1"/>
  <c r="G557" i="3" l="1"/>
  <c r="H557" i="3"/>
  <c r="F557" i="3"/>
  <c r="M557" i="3"/>
  <c r="C557" i="3"/>
  <c r="E557" i="3"/>
  <c r="L557" i="3"/>
  <c r="I557" i="3"/>
  <c r="D557" i="3"/>
  <c r="J557" i="3"/>
  <c r="B557" i="3"/>
  <c r="L558" i="3" l="1"/>
  <c r="E558" i="3"/>
  <c r="F558" i="3"/>
  <c r="G558" i="3"/>
  <c r="D558" i="3"/>
  <c r="M558" i="3"/>
  <c r="C558" i="3"/>
  <c r="J558" i="3"/>
  <c r="K558" i="3"/>
  <c r="H558" i="3"/>
  <c r="I558" i="3"/>
  <c r="B558" i="3" l="1"/>
  <c r="C559" i="3" s="1"/>
  <c r="G559" i="3"/>
  <c r="D559" i="3" l="1"/>
  <c r="J559" i="3"/>
  <c r="B559" i="3"/>
  <c r="C560" i="3" s="1"/>
  <c r="L559" i="3"/>
  <c r="F559" i="3"/>
  <c r="K559" i="3"/>
  <c r="H559" i="3"/>
  <c r="E559" i="3"/>
  <c r="M559" i="3"/>
  <c r="I559" i="3"/>
  <c r="J560" i="3" l="1"/>
  <c r="K560" i="3"/>
  <c r="L560" i="3"/>
  <c r="I560" i="3"/>
  <c r="H560" i="3"/>
  <c r="M560" i="3"/>
  <c r="B560" i="3"/>
  <c r="F560" i="3"/>
  <c r="G560" i="3"/>
  <c r="D560" i="3"/>
  <c r="E560" i="3"/>
  <c r="E561" i="3" l="1"/>
  <c r="F561" i="3"/>
  <c r="G561" i="3"/>
  <c r="D561" i="3"/>
  <c r="I561" i="3"/>
  <c r="M561" i="3"/>
  <c r="H561" i="3"/>
  <c r="L561" i="3"/>
  <c r="K561" i="3"/>
  <c r="J561" i="3"/>
  <c r="C561" i="3"/>
  <c r="B561" i="3" s="1"/>
  <c r="C562" i="3" l="1"/>
  <c r="L562" i="3"/>
  <c r="I562" i="3"/>
  <c r="K562" i="3"/>
  <c r="M562" i="3"/>
  <c r="H562" i="3"/>
  <c r="J562" i="3"/>
  <c r="E562" i="3"/>
  <c r="F562" i="3"/>
  <c r="G562" i="3"/>
  <c r="D562" i="3"/>
  <c r="B562" i="3" l="1"/>
  <c r="J563" i="3" s="1"/>
  <c r="E563" i="3"/>
  <c r="F563" i="3" l="1"/>
  <c r="L563" i="3"/>
  <c r="D563" i="3"/>
  <c r="K563" i="3"/>
  <c r="M563" i="3"/>
  <c r="G563" i="3"/>
  <c r="I563" i="3"/>
  <c r="H563" i="3"/>
  <c r="C563" i="3"/>
  <c r="B563" i="3" l="1"/>
  <c r="K564" i="3" s="1"/>
  <c r="H564" i="3" l="1"/>
  <c r="M564" i="3"/>
  <c r="L564" i="3"/>
  <c r="J564" i="3"/>
  <c r="I564" i="3"/>
  <c r="C564" i="3"/>
  <c r="B564" i="3" s="1"/>
  <c r="D564" i="3"/>
  <c r="F564" i="3"/>
  <c r="G564" i="3"/>
  <c r="E564" i="3"/>
  <c r="E565" i="3" l="1"/>
  <c r="F565" i="3"/>
  <c r="D565" i="3"/>
  <c r="G565" i="3"/>
  <c r="H565" i="3"/>
  <c r="C565" i="3"/>
  <c r="I565" i="3"/>
  <c r="J565" i="3"/>
  <c r="K565" i="3"/>
  <c r="M565" i="3"/>
  <c r="L565" i="3"/>
  <c r="B565" i="3" l="1"/>
  <c r="H566" i="3" s="1"/>
  <c r="F566" i="3"/>
  <c r="G566" i="3" l="1"/>
  <c r="M566" i="3"/>
  <c r="E566" i="3"/>
  <c r="J566" i="3"/>
  <c r="I566" i="3"/>
  <c r="D566" i="3"/>
  <c r="K566" i="3"/>
  <c r="L566" i="3"/>
  <c r="C566" i="3"/>
  <c r="B566" i="3" l="1"/>
  <c r="E567" i="3" s="1"/>
  <c r="C567" i="3" l="1"/>
  <c r="B567" i="3" s="1"/>
  <c r="F567" i="3"/>
  <c r="G567" i="3"/>
  <c r="K567" i="3"/>
  <c r="J567" i="3"/>
  <c r="H567" i="3"/>
  <c r="I567" i="3"/>
  <c r="L567" i="3"/>
  <c r="M567" i="3"/>
  <c r="D567" i="3"/>
  <c r="G568" i="3" l="1"/>
  <c r="E568" i="3"/>
  <c r="F568" i="3"/>
  <c r="D568" i="3"/>
  <c r="I568" i="3"/>
  <c r="H568" i="3"/>
  <c r="M568" i="3"/>
  <c r="L568" i="3"/>
  <c r="J568" i="3"/>
  <c r="K568" i="3"/>
  <c r="C568" i="3"/>
  <c r="B568" i="3" l="1"/>
  <c r="I569" i="3" s="1"/>
  <c r="G569" i="3" l="1"/>
  <c r="E569" i="3"/>
  <c r="K569" i="3"/>
  <c r="D569" i="3"/>
  <c r="L569" i="3"/>
  <c r="H569" i="3"/>
  <c r="C569" i="3"/>
  <c r="B569" i="3" s="1"/>
  <c r="F569" i="3"/>
  <c r="J569" i="3"/>
  <c r="M569" i="3"/>
  <c r="K570" i="3" l="1"/>
  <c r="M570" i="3"/>
  <c r="H570" i="3"/>
  <c r="J570" i="3"/>
  <c r="I570" i="3"/>
  <c r="L570" i="3"/>
  <c r="G570" i="3"/>
  <c r="D570" i="3"/>
  <c r="E570" i="3"/>
  <c r="F570" i="3"/>
  <c r="C570" i="3"/>
  <c r="B570" i="3" l="1"/>
  <c r="C571" i="3" s="1"/>
  <c r="I571" i="3" l="1"/>
  <c r="J571" i="3"/>
  <c r="G571" i="3"/>
  <c r="M571" i="3"/>
  <c r="L571" i="3"/>
  <c r="F571" i="3"/>
  <c r="K571" i="3"/>
  <c r="H571" i="3"/>
  <c r="E571" i="3"/>
  <c r="B571" i="3"/>
  <c r="C572" i="3" s="1"/>
  <c r="D571" i="3"/>
  <c r="G572" i="3" l="1"/>
  <c r="D572" i="3"/>
  <c r="E572" i="3"/>
  <c r="F572" i="3"/>
  <c r="J572" i="3"/>
  <c r="I572" i="3"/>
  <c r="L572" i="3"/>
  <c r="K572" i="3"/>
  <c r="H572" i="3"/>
  <c r="M572" i="3"/>
  <c r="B572" i="3"/>
  <c r="D573" i="3" l="1"/>
  <c r="E573" i="3"/>
  <c r="G573" i="3"/>
  <c r="F573" i="3"/>
  <c r="L573" i="3"/>
  <c r="I573" i="3"/>
  <c r="M573" i="3"/>
  <c r="H573" i="3"/>
  <c r="J573" i="3"/>
  <c r="K573" i="3"/>
  <c r="C573" i="3"/>
  <c r="B573" i="3" s="1"/>
  <c r="K574" i="3" l="1"/>
  <c r="H574" i="3"/>
  <c r="J574" i="3"/>
  <c r="L574" i="3"/>
  <c r="I574" i="3"/>
  <c r="M574" i="3"/>
  <c r="C574" i="3"/>
  <c r="E574" i="3"/>
  <c r="F574" i="3"/>
  <c r="G574" i="3"/>
  <c r="D574" i="3"/>
  <c r="B574" i="3" l="1"/>
  <c r="K575" i="3" s="1"/>
  <c r="E575" i="3" l="1"/>
  <c r="G575" i="3"/>
  <c r="J575" i="3"/>
  <c r="C575" i="3"/>
  <c r="F575" i="3"/>
  <c r="I575" i="3"/>
  <c r="M575" i="3"/>
  <c r="D575" i="3"/>
  <c r="H575" i="3"/>
  <c r="L575" i="3"/>
  <c r="B575" i="3" l="1"/>
  <c r="M576" i="3" s="1"/>
  <c r="G576" i="3" l="1"/>
  <c r="E576" i="3"/>
  <c r="H576" i="3"/>
  <c r="F576" i="3"/>
  <c r="J576" i="3"/>
  <c r="I576" i="3"/>
  <c r="D576" i="3"/>
  <c r="C576" i="3"/>
  <c r="B576" i="3" s="1"/>
  <c r="L576" i="3"/>
  <c r="K576" i="3"/>
  <c r="I577" i="3" l="1"/>
  <c r="H577" i="3"/>
  <c r="J577" i="3"/>
  <c r="L577" i="3"/>
  <c r="K577" i="3"/>
  <c r="M577" i="3"/>
  <c r="C577" i="3"/>
  <c r="E577" i="3"/>
  <c r="F577" i="3"/>
  <c r="G577" i="3"/>
  <c r="D577" i="3"/>
  <c r="B577" i="3" l="1"/>
  <c r="J578" i="3" s="1"/>
  <c r="F578" i="3" l="1"/>
  <c r="D578" i="3"/>
  <c r="C578" i="3"/>
  <c r="B578" i="3" s="1"/>
  <c r="H578" i="3"/>
  <c r="E578" i="3"/>
  <c r="M578" i="3"/>
  <c r="K578" i="3"/>
  <c r="G578" i="3"/>
  <c r="L578" i="3"/>
  <c r="I578" i="3"/>
  <c r="G579" i="3" l="1"/>
  <c r="E579" i="3"/>
  <c r="F579" i="3"/>
  <c r="D579" i="3"/>
  <c r="I579" i="3"/>
  <c r="L579" i="3"/>
  <c r="J579" i="3"/>
  <c r="K579" i="3"/>
  <c r="M579" i="3"/>
  <c r="H579" i="3"/>
  <c r="C579" i="3"/>
  <c r="B579" i="3" l="1"/>
  <c r="J580" i="3" s="1"/>
  <c r="G580" i="3" l="1"/>
  <c r="F580" i="3"/>
  <c r="H580" i="3"/>
  <c r="E580" i="3"/>
  <c r="L580" i="3"/>
  <c r="M580" i="3"/>
  <c r="C580" i="3"/>
  <c r="B580" i="3" s="1"/>
  <c r="D580" i="3"/>
  <c r="K580" i="3"/>
  <c r="I580" i="3"/>
  <c r="D581" i="3" l="1"/>
  <c r="E581" i="3"/>
  <c r="F581" i="3"/>
  <c r="G581" i="3"/>
  <c r="C581" i="3"/>
  <c r="L581" i="3"/>
  <c r="K581" i="3"/>
  <c r="I581" i="3"/>
  <c r="H581" i="3"/>
  <c r="M581" i="3"/>
  <c r="J581" i="3"/>
  <c r="B581" i="3" l="1"/>
  <c r="D582" i="3" s="1"/>
  <c r="C582" i="3" l="1"/>
  <c r="B582" i="3" s="1"/>
  <c r="L582" i="3"/>
  <c r="M582" i="3"/>
  <c r="E582" i="3"/>
  <c r="J582" i="3"/>
  <c r="K582" i="3"/>
  <c r="G582" i="3"/>
  <c r="H582" i="3"/>
  <c r="I582" i="3"/>
  <c r="F582" i="3"/>
  <c r="K583" i="3" l="1"/>
  <c r="M583" i="3"/>
  <c r="H583" i="3"/>
  <c r="L583" i="3"/>
  <c r="J583" i="3"/>
  <c r="I583" i="3"/>
  <c r="D583" i="3"/>
  <c r="E583" i="3"/>
  <c r="F583" i="3"/>
  <c r="G583" i="3"/>
  <c r="C583" i="3"/>
  <c r="B583" i="3" l="1"/>
  <c r="G584" i="3" s="1"/>
  <c r="J584" i="3" l="1"/>
  <c r="I584" i="3"/>
  <c r="L584" i="3"/>
  <c r="H584" i="3"/>
  <c r="E584" i="3"/>
  <c r="C584" i="3"/>
  <c r="D584" i="3"/>
  <c r="M584" i="3"/>
  <c r="K584" i="3"/>
  <c r="B584" i="3"/>
  <c r="F584" i="3"/>
  <c r="C585" i="3" l="1"/>
  <c r="D585" i="3"/>
  <c r="E585" i="3"/>
  <c r="F585" i="3"/>
  <c r="G585" i="3"/>
  <c r="L585" i="3"/>
  <c r="I585" i="3"/>
  <c r="M585" i="3"/>
  <c r="H585" i="3"/>
  <c r="J585" i="3"/>
  <c r="K585" i="3"/>
  <c r="B585" i="3" l="1"/>
  <c r="E586" i="3" s="1"/>
  <c r="J586" i="3" l="1"/>
  <c r="H586" i="3"/>
  <c r="G586" i="3"/>
  <c r="C586" i="3"/>
  <c r="M586" i="3"/>
  <c r="K586" i="3"/>
  <c r="F586" i="3"/>
  <c r="L586" i="3"/>
  <c r="I586" i="3"/>
  <c r="D586" i="3"/>
  <c r="B586" i="3" l="1"/>
  <c r="K587" i="3" s="1"/>
  <c r="D587" i="3" l="1"/>
  <c r="E587" i="3"/>
  <c r="F587" i="3"/>
  <c r="G587" i="3"/>
  <c r="C587" i="3"/>
  <c r="I587" i="3"/>
  <c r="H587" i="3"/>
  <c r="J587" i="3"/>
  <c r="M587" i="3"/>
  <c r="L587" i="3"/>
  <c r="B587" i="3" l="1"/>
  <c r="F588" i="3" s="1"/>
  <c r="J588" i="3"/>
  <c r="H588" i="3"/>
  <c r="L588" i="3" l="1"/>
  <c r="M588" i="3"/>
  <c r="D588" i="3"/>
  <c r="G588" i="3"/>
  <c r="K588" i="3"/>
  <c r="I588" i="3"/>
  <c r="C588" i="3"/>
  <c r="B588" i="3" s="1"/>
  <c r="E588" i="3"/>
  <c r="L589" i="3" l="1"/>
  <c r="K589" i="3"/>
  <c r="H589" i="3"/>
  <c r="I589" i="3"/>
  <c r="J589" i="3"/>
  <c r="M589" i="3"/>
  <c r="D589" i="3"/>
  <c r="G589" i="3"/>
  <c r="E589" i="3"/>
  <c r="F589" i="3"/>
  <c r="C589" i="3"/>
  <c r="B589" i="3" l="1"/>
  <c r="G590" i="3" s="1"/>
  <c r="L590" i="3"/>
  <c r="I590" i="3"/>
  <c r="J590" i="3" l="1"/>
  <c r="D590" i="3"/>
  <c r="H590" i="3"/>
  <c r="E590" i="3"/>
  <c r="K590" i="3"/>
  <c r="M590" i="3"/>
  <c r="F590" i="3"/>
  <c r="C590" i="3"/>
  <c r="B590" i="3" s="1"/>
  <c r="G591" i="3" l="1"/>
  <c r="D591" i="3"/>
  <c r="F591" i="3"/>
  <c r="E591" i="3"/>
  <c r="H591" i="3"/>
  <c r="L591" i="3"/>
  <c r="J591" i="3"/>
  <c r="M591" i="3"/>
  <c r="K591" i="3"/>
  <c r="I591" i="3"/>
  <c r="C591" i="3"/>
  <c r="B591" i="3" l="1"/>
  <c r="K592" i="3" s="1"/>
  <c r="D592" i="3" l="1"/>
  <c r="G592" i="3"/>
  <c r="M592" i="3"/>
  <c r="E592" i="3"/>
  <c r="L592" i="3"/>
  <c r="H592" i="3"/>
  <c r="F592" i="3"/>
  <c r="I592" i="3"/>
  <c r="J592" i="3"/>
  <c r="C592" i="3"/>
  <c r="B592" i="3" l="1"/>
  <c r="C593" i="3" s="1"/>
  <c r="D593" i="3" l="1"/>
  <c r="F593" i="3"/>
  <c r="L593" i="3"/>
  <c r="B593" i="3"/>
  <c r="M593" i="3"/>
  <c r="G593" i="3"/>
  <c r="J593" i="3"/>
  <c r="I593" i="3"/>
  <c r="E593" i="3"/>
  <c r="H593" i="3"/>
  <c r="K593" i="3"/>
  <c r="C594" i="3" l="1"/>
  <c r="I594" i="3"/>
  <c r="K594" i="3"/>
  <c r="M594" i="3"/>
  <c r="H594" i="3"/>
  <c r="J594" i="3"/>
  <c r="L594" i="3"/>
  <c r="E594" i="3"/>
  <c r="G594" i="3"/>
  <c r="D594" i="3"/>
  <c r="F594" i="3"/>
  <c r="B594" i="3" l="1"/>
  <c r="M595" i="3" s="1"/>
  <c r="G595" i="3" l="1"/>
  <c r="D595" i="3"/>
  <c r="L595" i="3"/>
  <c r="E595" i="3"/>
  <c r="C595" i="3"/>
  <c r="I595" i="3"/>
  <c r="K595" i="3"/>
  <c r="F595" i="3"/>
  <c r="J595" i="3"/>
  <c r="H595" i="3"/>
  <c r="B595" i="3" l="1"/>
  <c r="I596" i="3" s="1"/>
  <c r="G596" i="3" l="1"/>
  <c r="F596" i="3"/>
  <c r="K596" i="3"/>
  <c r="D596" i="3"/>
  <c r="L596" i="3"/>
  <c r="J596" i="3"/>
  <c r="E596" i="3"/>
  <c r="C596" i="3"/>
  <c r="B596" i="3" s="1"/>
  <c r="M596" i="3"/>
  <c r="H596" i="3"/>
  <c r="F597" i="3" l="1"/>
  <c r="E597" i="3"/>
  <c r="G597" i="3"/>
  <c r="D597" i="3"/>
  <c r="J597" i="3"/>
  <c r="K597" i="3"/>
  <c r="H597" i="3"/>
  <c r="M597" i="3"/>
  <c r="L597" i="3"/>
  <c r="I597" i="3"/>
  <c r="C597" i="3"/>
  <c r="B597" i="3" l="1"/>
  <c r="F598" i="3" s="1"/>
  <c r="I598" i="3" l="1"/>
  <c r="M598" i="3"/>
  <c r="H598" i="3"/>
  <c r="C598" i="3"/>
  <c r="B598" i="3" s="1"/>
  <c r="E598" i="3"/>
  <c r="J598" i="3"/>
  <c r="D598" i="3"/>
  <c r="K598" i="3"/>
  <c r="L598" i="3"/>
  <c r="G598" i="3"/>
  <c r="E599" i="3" l="1"/>
  <c r="G599" i="3"/>
  <c r="D599" i="3"/>
  <c r="F599" i="3"/>
  <c r="C599" i="3"/>
  <c r="B599" i="3" s="1"/>
  <c r="I599" i="3"/>
  <c r="K599" i="3"/>
  <c r="J599" i="3"/>
  <c r="M599" i="3"/>
  <c r="L599" i="3"/>
  <c r="H599" i="3"/>
  <c r="L600" i="3" l="1"/>
  <c r="K600" i="3"/>
  <c r="I600" i="3"/>
  <c r="H600" i="3"/>
  <c r="J600" i="3"/>
  <c r="M600" i="3"/>
  <c r="C600" i="3"/>
  <c r="E600" i="3"/>
  <c r="F600" i="3"/>
  <c r="D600" i="3"/>
  <c r="G600" i="3"/>
  <c r="B600" i="3" l="1"/>
  <c r="C601" i="3" s="1"/>
  <c r="F601" i="3" l="1"/>
  <c r="L601" i="3"/>
  <c r="B601" i="3"/>
  <c r="D601" i="3"/>
  <c r="I601" i="3"/>
  <c r="E601" i="3"/>
  <c r="H601" i="3"/>
  <c r="K601" i="3"/>
  <c r="G601" i="3"/>
  <c r="J601" i="3"/>
  <c r="M601" i="3"/>
  <c r="H602" i="3" l="1"/>
  <c r="J602" i="3"/>
  <c r="L602" i="3"/>
  <c r="K602" i="3"/>
  <c r="M602" i="3"/>
  <c r="I602" i="3"/>
  <c r="D602" i="3"/>
  <c r="F602" i="3"/>
  <c r="G602" i="3"/>
  <c r="E602" i="3"/>
  <c r="C602" i="3"/>
  <c r="B602" i="3" s="1"/>
  <c r="D603" i="3" l="1"/>
  <c r="E603" i="3"/>
  <c r="F603" i="3"/>
  <c r="G603" i="3"/>
  <c r="C603" i="3"/>
  <c r="J603" i="3"/>
  <c r="L603" i="3"/>
  <c r="M603" i="3"/>
  <c r="H603" i="3"/>
  <c r="K603" i="3"/>
  <c r="I603" i="3"/>
  <c r="B603" i="3" l="1"/>
  <c r="G604" i="3" s="1"/>
  <c r="M604" i="3" l="1"/>
  <c r="C604" i="3"/>
  <c r="B604" i="3" s="1"/>
  <c r="I604" i="3"/>
  <c r="D604" i="3"/>
  <c r="J604" i="3"/>
  <c r="K604" i="3"/>
  <c r="F604" i="3"/>
  <c r="H604" i="3"/>
  <c r="L604" i="3"/>
  <c r="E604" i="3"/>
  <c r="G605" i="3" l="1"/>
  <c r="D605" i="3"/>
  <c r="E605" i="3"/>
  <c r="F605" i="3"/>
  <c r="K605" i="3"/>
  <c r="J605" i="3"/>
  <c r="H605" i="3"/>
  <c r="M605" i="3"/>
  <c r="I605" i="3"/>
  <c r="L605" i="3"/>
  <c r="C605" i="3"/>
  <c r="B605" i="3" l="1"/>
  <c r="J606" i="3" s="1"/>
  <c r="L606" i="3"/>
  <c r="E606" i="3"/>
  <c r="G606" i="3"/>
  <c r="I606" i="3" l="1"/>
  <c r="D606" i="3"/>
  <c r="K606" i="3"/>
  <c r="H606" i="3"/>
  <c r="C606" i="3"/>
  <c r="F606" i="3"/>
  <c r="M606" i="3"/>
  <c r="B606" i="3"/>
  <c r="E607" i="3" s="1"/>
  <c r="C607" i="3" l="1"/>
  <c r="I607" i="3"/>
  <c r="M607" i="3"/>
  <c r="L607" i="3"/>
  <c r="J607" i="3"/>
  <c r="H607" i="3"/>
  <c r="K607" i="3"/>
  <c r="D607" i="3"/>
  <c r="G607" i="3"/>
  <c r="F607" i="3"/>
  <c r="B607" i="3" l="1"/>
  <c r="K608" i="3" s="1"/>
  <c r="F608" i="3" l="1"/>
  <c r="G608" i="3"/>
  <c r="D608" i="3"/>
  <c r="E608" i="3"/>
  <c r="L608" i="3"/>
  <c r="C608" i="3"/>
  <c r="M608" i="3"/>
  <c r="J608" i="3"/>
  <c r="I608" i="3"/>
  <c r="H608" i="3"/>
  <c r="B608" i="3" l="1"/>
  <c r="K609" i="3" s="1"/>
  <c r="E609" i="3" l="1"/>
  <c r="F609" i="3"/>
  <c r="L609" i="3"/>
  <c r="D609" i="3"/>
  <c r="C609" i="3"/>
  <c r="I609" i="3"/>
  <c r="J609" i="3"/>
  <c r="G609" i="3"/>
  <c r="M609" i="3"/>
  <c r="H609" i="3"/>
  <c r="B609" i="3" l="1"/>
  <c r="K610" i="3" s="1"/>
  <c r="E610" i="3" l="1"/>
  <c r="F610" i="3"/>
  <c r="C610" i="3"/>
  <c r="L610" i="3"/>
  <c r="G610" i="3"/>
  <c r="H610" i="3"/>
  <c r="I610" i="3"/>
  <c r="D610" i="3"/>
  <c r="M610" i="3"/>
  <c r="J610" i="3"/>
  <c r="B610" i="3" l="1"/>
  <c r="C611" i="3" s="1"/>
  <c r="H611" i="3" l="1"/>
  <c r="B611" i="3"/>
  <c r="C612" i="3" s="1"/>
  <c r="F611" i="3"/>
  <c r="G611" i="3"/>
  <c r="E611" i="3"/>
  <c r="D611" i="3"/>
  <c r="L611" i="3"/>
  <c r="K611" i="3"/>
  <c r="I611" i="3"/>
  <c r="J611" i="3"/>
  <c r="M611" i="3"/>
  <c r="G612" i="3" l="1"/>
  <c r="F612" i="3"/>
  <c r="D612" i="3"/>
  <c r="E612" i="3"/>
  <c r="B612" i="3"/>
  <c r="M612" i="3"/>
  <c r="H612" i="3"/>
  <c r="J612" i="3"/>
  <c r="L612" i="3"/>
  <c r="I612" i="3"/>
  <c r="K612" i="3"/>
  <c r="L613" i="3" l="1"/>
  <c r="I613" i="3"/>
  <c r="M613" i="3"/>
  <c r="H613" i="3"/>
  <c r="K613" i="3"/>
  <c r="J613" i="3"/>
  <c r="E613" i="3"/>
  <c r="F613" i="3"/>
  <c r="G613" i="3"/>
  <c r="D613" i="3"/>
  <c r="C613" i="3"/>
  <c r="B613" i="3" l="1"/>
  <c r="D614" i="3" s="1"/>
  <c r="I614" i="3" l="1"/>
  <c r="H614" i="3"/>
  <c r="J614" i="3"/>
  <c r="F614" i="3"/>
  <c r="M614" i="3"/>
  <c r="E614" i="3"/>
  <c r="K614" i="3"/>
  <c r="L614" i="3"/>
  <c r="C614" i="3"/>
  <c r="B614" i="3" s="1"/>
  <c r="G614" i="3"/>
  <c r="M615" i="3" l="1"/>
  <c r="L615" i="3"/>
  <c r="H615" i="3"/>
  <c r="F615" i="3"/>
  <c r="G615" i="3"/>
  <c r="D615" i="3"/>
  <c r="E615" i="3"/>
  <c r="C615" i="3"/>
  <c r="B615" i="3" s="1"/>
  <c r="I615" i="3"/>
  <c r="J615" i="3"/>
  <c r="K615" i="3"/>
  <c r="C616" i="3" l="1"/>
  <c r="D616" i="3"/>
  <c r="G616" i="3"/>
  <c r="E616" i="3"/>
  <c r="F616" i="3"/>
  <c r="H616" i="3"/>
  <c r="J616" i="3"/>
  <c r="L616" i="3"/>
  <c r="K616" i="3"/>
  <c r="M616" i="3"/>
  <c r="I616" i="3"/>
  <c r="B616" i="3" l="1"/>
  <c r="H617" i="3" s="1"/>
  <c r="F617" i="3"/>
  <c r="E617" i="3" l="1"/>
  <c r="I617" i="3"/>
  <c r="D617" i="3"/>
  <c r="M617" i="3"/>
  <c r="K617" i="3"/>
  <c r="G617" i="3"/>
  <c r="C617" i="3"/>
  <c r="L617" i="3"/>
  <c r="J617" i="3"/>
  <c r="D187" i="20" l="1"/>
  <c r="D195" i="20"/>
  <c r="D254" i="20"/>
  <c r="D337" i="20"/>
  <c r="D343" i="20"/>
  <c r="D176" i="20"/>
  <c r="D159" i="20"/>
  <c r="D269" i="20"/>
  <c r="D256" i="20"/>
  <c r="D181" i="20"/>
  <c r="D184" i="20"/>
  <c r="D322" i="20"/>
  <c r="D368" i="20"/>
  <c r="D183" i="20"/>
  <c r="D175" i="20"/>
  <c r="D330" i="20"/>
  <c r="D314" i="20"/>
  <c r="D258" i="20"/>
  <c r="D342" i="20"/>
  <c r="D272" i="20"/>
  <c r="D266" i="20"/>
  <c r="D264" i="20"/>
  <c r="D332" i="20"/>
  <c r="D316" i="20"/>
  <c r="D364" i="20"/>
  <c r="D353" i="20"/>
  <c r="D338" i="20"/>
  <c r="D359" i="20"/>
  <c r="D357" i="20"/>
  <c r="D356" i="20"/>
  <c r="D348" i="20"/>
  <c r="D350" i="20"/>
  <c r="D268" i="20"/>
  <c r="D168" i="20"/>
  <c r="D248" i="20"/>
  <c r="D260" i="20"/>
  <c r="D355" i="20"/>
  <c r="D167" i="20"/>
  <c r="D252" i="20"/>
  <c r="D358" i="20"/>
  <c r="D360" i="20"/>
  <c r="D312" i="20"/>
  <c r="D366" i="20"/>
  <c r="D349" i="20"/>
  <c r="D341" i="20"/>
  <c r="D185" i="20"/>
  <c r="D209" i="20"/>
  <c r="D363" i="20"/>
  <c r="D351" i="20"/>
  <c r="D326" i="20"/>
  <c r="D329" i="20"/>
  <c r="D339" i="20"/>
  <c r="D365" i="20"/>
  <c r="D345" i="20"/>
  <c r="D346" i="20"/>
  <c r="D323" i="20"/>
  <c r="D336" i="20"/>
  <c r="D313" i="20"/>
  <c r="D172" i="20"/>
  <c r="D267" i="20"/>
  <c r="D273" i="20"/>
  <c r="D270" i="20"/>
  <c r="D325" i="20"/>
  <c r="D334" i="20"/>
  <c r="D319" i="20"/>
  <c r="D308" i="20"/>
  <c r="D310" i="20"/>
  <c r="D263" i="20"/>
  <c r="D259" i="20"/>
  <c r="D261" i="20"/>
  <c r="D251" i="20"/>
  <c r="D271" i="20"/>
  <c r="D180" i="20"/>
  <c r="D207" i="20"/>
  <c r="D198" i="20"/>
  <c r="D212" i="20"/>
  <c r="D164" i="20"/>
  <c r="D190" i="20"/>
  <c r="D211" i="20"/>
  <c r="D157" i="20"/>
  <c r="D171" i="20"/>
  <c r="D158" i="20"/>
  <c r="D205" i="20"/>
  <c r="D189" i="20"/>
  <c r="D194" i="20"/>
  <c r="D191" i="20"/>
  <c r="D204" i="20"/>
  <c r="D203" i="20"/>
  <c r="D161" i="20"/>
  <c r="D162" i="20"/>
  <c r="D170" i="20"/>
  <c r="D199" i="20"/>
  <c r="D193" i="20"/>
  <c r="B617" i="3"/>
  <c r="C618" i="3" s="1"/>
  <c r="C347" i="20" l="1"/>
  <c r="D352" i="20"/>
  <c r="D340" i="20"/>
  <c r="C367" i="20"/>
  <c r="C343" i="20"/>
  <c r="D317" i="20"/>
  <c r="D344" i="20"/>
  <c r="D275" i="20"/>
  <c r="D208" i="20"/>
  <c r="D262" i="20"/>
  <c r="D163" i="20"/>
  <c r="D320" i="20"/>
  <c r="C350" i="20"/>
  <c r="C357" i="20"/>
  <c r="C364" i="20"/>
  <c r="C360" i="20"/>
  <c r="C348" i="20"/>
  <c r="C353" i="20"/>
  <c r="C345" i="20"/>
  <c r="C354" i="20"/>
  <c r="C355" i="20"/>
  <c r="C342" i="20"/>
  <c r="C358" i="20"/>
  <c r="C362" i="20"/>
  <c r="D214" i="20"/>
  <c r="D213" i="20"/>
  <c r="D253" i="20"/>
  <c r="D250" i="20"/>
  <c r="D182" i="20"/>
  <c r="D202" i="20"/>
  <c r="D178" i="20"/>
  <c r="D362" i="20"/>
  <c r="C359" i="20"/>
  <c r="D257" i="20"/>
  <c r="D255" i="20"/>
  <c r="D335" i="20"/>
  <c r="D321" i="20"/>
  <c r="C365" i="20"/>
  <c r="C351" i="20"/>
  <c r="C349" i="20"/>
  <c r="D361" i="20"/>
  <c r="C346" i="20"/>
  <c r="D186" i="20"/>
  <c r="D354" i="20"/>
  <c r="C341" i="20"/>
  <c r="D196" i="20"/>
  <c r="D206" i="20"/>
  <c r="D173" i="20"/>
  <c r="D160" i="20"/>
  <c r="D200" i="20"/>
  <c r="D265" i="20"/>
  <c r="D179" i="20"/>
  <c r="D324" i="20"/>
  <c r="D318" i="20"/>
  <c r="D315" i="20"/>
  <c r="D201" i="20"/>
  <c r="D188" i="20"/>
  <c r="D156" i="20"/>
  <c r="D192" i="20"/>
  <c r="D274" i="20"/>
  <c r="D328" i="20"/>
  <c r="D331" i="20"/>
  <c r="D210" i="20"/>
  <c r="D249" i="20"/>
  <c r="D367" i="20"/>
  <c r="D309" i="20"/>
  <c r="C344" i="20"/>
  <c r="C339" i="20"/>
  <c r="C338" i="20"/>
  <c r="D247" i="20"/>
  <c r="D347" i="20"/>
  <c r="C363" i="20"/>
  <c r="D215" i="20"/>
  <c r="D276" i="20"/>
  <c r="D169" i="20"/>
  <c r="D155" i="20"/>
  <c r="D177" i="20"/>
  <c r="C366" i="20"/>
  <c r="D165" i="20"/>
  <c r="D166" i="20"/>
  <c r="D280" i="20"/>
  <c r="D286" i="20"/>
  <c r="D296" i="20"/>
  <c r="D290" i="20"/>
  <c r="D294" i="20"/>
  <c r="D287" i="20"/>
  <c r="D301" i="20"/>
  <c r="D297" i="20"/>
  <c r="D298" i="20"/>
  <c r="D277" i="20"/>
  <c r="D288" i="20"/>
  <c r="D299" i="20"/>
  <c r="D289" i="20"/>
  <c r="D295" i="20"/>
  <c r="D291" i="20"/>
  <c r="D303" i="20"/>
  <c r="D304" i="20"/>
  <c r="D293" i="20"/>
  <c r="D306" i="20"/>
  <c r="D302" i="20"/>
  <c r="D278" i="20"/>
  <c r="D285" i="20"/>
  <c r="D300" i="20"/>
  <c r="D284" i="20"/>
  <c r="D282" i="20"/>
  <c r="D283" i="20"/>
  <c r="D292" i="20"/>
  <c r="D281" i="20"/>
  <c r="D279" i="20"/>
  <c r="D307" i="20"/>
  <c r="D305" i="20"/>
  <c r="D137" i="20"/>
  <c r="D148" i="20"/>
  <c r="D138" i="20"/>
  <c r="D135" i="20"/>
  <c r="D140" i="20"/>
  <c r="D136" i="20"/>
  <c r="D132" i="20"/>
  <c r="D145" i="20"/>
  <c r="D149" i="20"/>
  <c r="D143" i="20"/>
  <c r="D126" i="20"/>
  <c r="D130" i="20"/>
  <c r="D150" i="20"/>
  <c r="D147" i="20"/>
  <c r="D152" i="20"/>
  <c r="D127" i="20"/>
  <c r="D154" i="20"/>
  <c r="D125" i="20"/>
  <c r="D139" i="20"/>
  <c r="D153" i="20"/>
  <c r="D129" i="20"/>
  <c r="D141" i="20"/>
  <c r="D151" i="20"/>
  <c r="D144" i="20"/>
  <c r="D131" i="20"/>
  <c r="D142" i="20"/>
  <c r="D134" i="20"/>
  <c r="D128" i="20"/>
  <c r="D235" i="20"/>
  <c r="D224" i="20"/>
  <c r="D231" i="20"/>
  <c r="D245" i="20"/>
  <c r="D240" i="20"/>
  <c r="D236" i="20"/>
  <c r="D241" i="20"/>
  <c r="D219" i="20"/>
  <c r="D227" i="20"/>
  <c r="D234" i="20"/>
  <c r="D239" i="20"/>
  <c r="D218" i="20"/>
  <c r="D220" i="20"/>
  <c r="D230" i="20"/>
  <c r="D223" i="20"/>
  <c r="D233" i="20"/>
  <c r="D228" i="20"/>
  <c r="D225" i="20"/>
  <c r="D243" i="20"/>
  <c r="D222" i="20"/>
  <c r="D246" i="20"/>
  <c r="D226" i="20"/>
  <c r="D229" i="20"/>
  <c r="D232" i="20"/>
  <c r="D237" i="20"/>
  <c r="D217" i="20"/>
  <c r="D244" i="20"/>
  <c r="D242" i="20"/>
  <c r="D216" i="20"/>
  <c r="D221" i="20"/>
  <c r="D238" i="20"/>
  <c r="D333" i="20"/>
  <c r="D327" i="20"/>
  <c r="D311" i="20"/>
  <c r="C256" i="20"/>
  <c r="D197" i="20"/>
  <c r="D174" i="20"/>
  <c r="D146" i="20"/>
  <c r="D133" i="20"/>
  <c r="C352" i="20"/>
  <c r="C368" i="20"/>
  <c r="C340" i="20"/>
  <c r="C356" i="20"/>
  <c r="C361" i="20"/>
  <c r="G618" i="3"/>
  <c r="E618" i="3"/>
  <c r="D618" i="3"/>
  <c r="B618" i="3"/>
  <c r="C619" i="3" s="1"/>
  <c r="H618" i="3"/>
  <c r="I618" i="3"/>
  <c r="J618" i="3"/>
  <c r="K618" i="3"/>
  <c r="L618" i="3"/>
  <c r="M618" i="3"/>
  <c r="F618" i="3"/>
  <c r="C329" i="20" l="1"/>
  <c r="F329" i="20" s="1"/>
  <c r="C169" i="20"/>
  <c r="E169" i="20" s="1"/>
  <c r="E361" i="20"/>
  <c r="F361" i="20"/>
  <c r="E359" i="20"/>
  <c r="F359" i="20"/>
  <c r="F366" i="20"/>
  <c r="E366" i="20"/>
  <c r="F362" i="20"/>
  <c r="E362" i="20"/>
  <c r="E349" i="20"/>
  <c r="F349" i="20"/>
  <c r="F344" i="20"/>
  <c r="E344" i="20"/>
  <c r="E363" i="20"/>
  <c r="F363" i="20"/>
  <c r="E358" i="20"/>
  <c r="F358" i="20"/>
  <c r="E346" i="20"/>
  <c r="F346" i="20"/>
  <c r="E355" i="20"/>
  <c r="F355" i="20"/>
  <c r="E339" i="20"/>
  <c r="F339" i="20"/>
  <c r="E352" i="20"/>
  <c r="F352" i="20"/>
  <c r="E329" i="20"/>
  <c r="F348" i="20"/>
  <c r="E348" i="20"/>
  <c r="F356" i="20"/>
  <c r="E356" i="20"/>
  <c r="F360" i="20"/>
  <c r="E360" i="20"/>
  <c r="E364" i="20"/>
  <c r="F364" i="20"/>
  <c r="F350" i="20"/>
  <c r="E350" i="20"/>
  <c r="E341" i="20"/>
  <c r="F341" i="20"/>
  <c r="F368" i="20"/>
  <c r="E368" i="20"/>
  <c r="F338" i="20"/>
  <c r="E338" i="20"/>
  <c r="E365" i="20"/>
  <c r="F365" i="20"/>
  <c r="F354" i="20"/>
  <c r="E354" i="20"/>
  <c r="F342" i="20"/>
  <c r="E342" i="20"/>
  <c r="E357" i="20"/>
  <c r="F357" i="20"/>
  <c r="E340" i="20"/>
  <c r="F340" i="20"/>
  <c r="E256" i="20"/>
  <c r="F256" i="20"/>
  <c r="E351" i="20"/>
  <c r="F351" i="20"/>
  <c r="E353" i="20"/>
  <c r="F353" i="20"/>
  <c r="E343" i="20"/>
  <c r="F343" i="20"/>
  <c r="E367" i="20"/>
  <c r="F367" i="20"/>
  <c r="E345" i="20"/>
  <c r="F345" i="20"/>
  <c r="E347" i="20"/>
  <c r="F347" i="20"/>
  <c r="C301" i="20"/>
  <c r="C240" i="20"/>
  <c r="C231" i="20"/>
  <c r="C243" i="20"/>
  <c r="C244" i="20"/>
  <c r="C226" i="20"/>
  <c r="C234" i="20"/>
  <c r="C223" i="20"/>
  <c r="C237" i="20"/>
  <c r="C228" i="20"/>
  <c r="C233" i="20"/>
  <c r="C225" i="20"/>
  <c r="C236" i="20"/>
  <c r="C232" i="20"/>
  <c r="C246" i="20"/>
  <c r="C224" i="20"/>
  <c r="C221" i="20"/>
  <c r="C219" i="20"/>
  <c r="C242" i="20"/>
  <c r="C241" i="20"/>
  <c r="C217" i="20"/>
  <c r="C218" i="20"/>
  <c r="C230" i="20"/>
  <c r="C216" i="20"/>
  <c r="C235" i="20"/>
  <c r="C227" i="20"/>
  <c r="C229" i="20"/>
  <c r="C220" i="20"/>
  <c r="C245" i="20"/>
  <c r="C222" i="20"/>
  <c r="C238" i="20"/>
  <c r="C239" i="20"/>
  <c r="C333" i="20"/>
  <c r="C337" i="20"/>
  <c r="C336" i="20"/>
  <c r="C335" i="20"/>
  <c r="C334" i="20"/>
  <c r="C332" i="20"/>
  <c r="C331" i="20"/>
  <c r="C330" i="20"/>
  <c r="C327" i="20"/>
  <c r="C328" i="20"/>
  <c r="C326" i="20"/>
  <c r="C325" i="20"/>
  <c r="C324" i="20"/>
  <c r="C323" i="20"/>
  <c r="C322" i="20"/>
  <c r="C311" i="20"/>
  <c r="C321" i="20"/>
  <c r="C320" i="20"/>
  <c r="C319" i="20"/>
  <c r="C318" i="20"/>
  <c r="C317" i="20"/>
  <c r="C316" i="20"/>
  <c r="C315" i="20"/>
  <c r="C314" i="20"/>
  <c r="C313" i="20"/>
  <c r="C312" i="20"/>
  <c r="C310" i="20"/>
  <c r="C309" i="20"/>
  <c r="C308" i="20"/>
  <c r="C307" i="20"/>
  <c r="C306" i="20"/>
  <c r="C305" i="20"/>
  <c r="C304" i="20"/>
  <c r="C303" i="20"/>
  <c r="C302" i="20"/>
  <c r="C300" i="20"/>
  <c r="C299" i="20"/>
  <c r="C298" i="20"/>
  <c r="C297" i="20"/>
  <c r="C296" i="20"/>
  <c r="C295" i="20"/>
  <c r="C294" i="20"/>
  <c r="C293" i="20"/>
  <c r="C292" i="20"/>
  <c r="C291" i="20"/>
  <c r="C290" i="20"/>
  <c r="C289" i="20"/>
  <c r="C288" i="20"/>
  <c r="C287" i="20"/>
  <c r="C286" i="20"/>
  <c r="C285" i="20"/>
  <c r="C284" i="20"/>
  <c r="C283" i="20"/>
  <c r="C282" i="20"/>
  <c r="C281" i="20"/>
  <c r="C280" i="20"/>
  <c r="C279" i="20"/>
  <c r="C278" i="20"/>
  <c r="C277" i="20"/>
  <c r="C276" i="20"/>
  <c r="C275" i="20"/>
  <c r="C274" i="20"/>
  <c r="C273" i="20"/>
  <c r="C272" i="20"/>
  <c r="C271" i="20"/>
  <c r="C270" i="20"/>
  <c r="C269" i="20"/>
  <c r="C268" i="20"/>
  <c r="C267" i="20"/>
  <c r="C266" i="20"/>
  <c r="C265" i="20"/>
  <c r="C264" i="20"/>
  <c r="C263" i="20"/>
  <c r="C262" i="20"/>
  <c r="C261" i="20"/>
  <c r="C260" i="20"/>
  <c r="C259" i="20"/>
  <c r="C258" i="20"/>
  <c r="C257" i="20"/>
  <c r="C255" i="20"/>
  <c r="C254" i="20"/>
  <c r="C253" i="20"/>
  <c r="C252" i="20"/>
  <c r="C251" i="20"/>
  <c r="C250" i="20"/>
  <c r="C249" i="20"/>
  <c r="C248" i="20"/>
  <c r="C247" i="20"/>
  <c r="C215" i="20"/>
  <c r="C214" i="20"/>
  <c r="C197" i="20"/>
  <c r="C213" i="20"/>
  <c r="C212" i="20"/>
  <c r="C211" i="20"/>
  <c r="C210" i="20"/>
  <c r="C209" i="20"/>
  <c r="C208" i="20"/>
  <c r="C207" i="20"/>
  <c r="C206" i="20"/>
  <c r="C205" i="20"/>
  <c r="C204" i="20"/>
  <c r="C203" i="20"/>
  <c r="C202" i="20"/>
  <c r="C201" i="20"/>
  <c r="C200" i="20"/>
  <c r="C199" i="20"/>
  <c r="C198" i="20"/>
  <c r="C196" i="20"/>
  <c r="C195" i="20"/>
  <c r="C194" i="20"/>
  <c r="C193" i="20"/>
  <c r="C192" i="20"/>
  <c r="C191" i="20"/>
  <c r="C190" i="20"/>
  <c r="C189" i="20"/>
  <c r="C188" i="20"/>
  <c r="C187" i="20"/>
  <c r="C186" i="20"/>
  <c r="C174" i="20"/>
  <c r="C185" i="20"/>
  <c r="C184" i="20"/>
  <c r="C183" i="20"/>
  <c r="C182" i="20"/>
  <c r="C181" i="20"/>
  <c r="C180" i="20"/>
  <c r="C179" i="20"/>
  <c r="C178" i="20"/>
  <c r="C177" i="20"/>
  <c r="C176" i="20"/>
  <c r="C175" i="20"/>
  <c r="C173" i="20"/>
  <c r="C172" i="20"/>
  <c r="C171" i="20"/>
  <c r="C170" i="20"/>
  <c r="C168" i="20"/>
  <c r="C167" i="20"/>
  <c r="C166" i="20"/>
  <c r="C165" i="20"/>
  <c r="C164" i="20"/>
  <c r="C163" i="20"/>
  <c r="C162" i="20"/>
  <c r="C161" i="20"/>
  <c r="C160" i="20"/>
  <c r="C159" i="20"/>
  <c r="C158" i="20"/>
  <c r="C157" i="20"/>
  <c r="C156" i="20"/>
  <c r="C155" i="20"/>
  <c r="C154" i="20"/>
  <c r="C153" i="20"/>
  <c r="C152" i="20"/>
  <c r="C146" i="20"/>
  <c r="C133" i="20"/>
  <c r="C151" i="20"/>
  <c r="C150" i="20"/>
  <c r="C149" i="20"/>
  <c r="C148" i="20"/>
  <c r="C147" i="20"/>
  <c r="C145" i="20"/>
  <c r="C144" i="20"/>
  <c r="C143" i="20"/>
  <c r="C142" i="20"/>
  <c r="C141" i="20"/>
  <c r="C140" i="20"/>
  <c r="C139" i="20"/>
  <c r="C138" i="20"/>
  <c r="C137" i="20"/>
  <c r="C136" i="20"/>
  <c r="C135" i="20"/>
  <c r="C134" i="20"/>
  <c r="C132" i="20"/>
  <c r="C131" i="20"/>
  <c r="C130" i="20"/>
  <c r="C129" i="20"/>
  <c r="C128" i="20"/>
  <c r="C127" i="20"/>
  <c r="C126" i="20"/>
  <c r="C125" i="20"/>
  <c r="K619" i="3"/>
  <c r="I619" i="3"/>
  <c r="M619" i="3"/>
  <c r="J619" i="3"/>
  <c r="L619" i="3"/>
  <c r="H619" i="3"/>
  <c r="G619" i="3"/>
  <c r="E619" i="3"/>
  <c r="F619" i="3"/>
  <c r="D619" i="3"/>
  <c r="B619" i="3"/>
  <c r="F169" i="20" l="1"/>
  <c r="D118" i="20"/>
  <c r="D121" i="20"/>
  <c r="D103" i="20"/>
  <c r="D122" i="20"/>
  <c r="D99" i="20"/>
  <c r="D123" i="20"/>
  <c r="D119" i="20"/>
  <c r="D117" i="20"/>
  <c r="E126" i="20"/>
  <c r="F126" i="20"/>
  <c r="E128" i="20"/>
  <c r="F128" i="20"/>
  <c r="E130" i="20"/>
  <c r="F130" i="20"/>
  <c r="E132" i="20"/>
  <c r="F132" i="20"/>
  <c r="E135" i="20"/>
  <c r="F135" i="20"/>
  <c r="E137" i="20"/>
  <c r="F137" i="20"/>
  <c r="E139" i="20"/>
  <c r="F139" i="20"/>
  <c r="E141" i="20"/>
  <c r="F141" i="20"/>
  <c r="E143" i="20"/>
  <c r="F143" i="20"/>
  <c r="E145" i="20"/>
  <c r="F145" i="20"/>
  <c r="E148" i="20"/>
  <c r="F148" i="20"/>
  <c r="E150" i="20"/>
  <c r="F150" i="20"/>
  <c r="E133" i="20"/>
  <c r="F133" i="20"/>
  <c r="E153" i="20"/>
  <c r="F153" i="20"/>
  <c r="E155" i="20"/>
  <c r="F155" i="20"/>
  <c r="E157" i="20"/>
  <c r="F157" i="20"/>
  <c r="E159" i="20"/>
  <c r="F159" i="20"/>
  <c r="E161" i="20"/>
  <c r="F161" i="20"/>
  <c r="E163" i="20"/>
  <c r="F163" i="20"/>
  <c r="E165" i="20"/>
  <c r="F165" i="20"/>
  <c r="E167" i="20"/>
  <c r="F167" i="20"/>
  <c r="E170" i="20"/>
  <c r="F170" i="20"/>
  <c r="E172" i="20"/>
  <c r="F172" i="20"/>
  <c r="E175" i="20"/>
  <c r="F175" i="20"/>
  <c r="E177" i="20"/>
  <c r="F177" i="20"/>
  <c r="E179" i="20"/>
  <c r="F179" i="20"/>
  <c r="E181" i="20"/>
  <c r="F181" i="20"/>
  <c r="E183" i="20"/>
  <c r="F183" i="20"/>
  <c r="E185" i="20"/>
  <c r="F185" i="20"/>
  <c r="E215" i="20"/>
  <c r="F215" i="20"/>
  <c r="E302" i="20"/>
  <c r="F302" i="20"/>
  <c r="E304" i="20"/>
  <c r="F304" i="20"/>
  <c r="E306" i="20"/>
  <c r="F306" i="20"/>
  <c r="E308" i="20"/>
  <c r="F308" i="20"/>
  <c r="E310" i="20"/>
  <c r="F310" i="20"/>
  <c r="E313" i="20"/>
  <c r="F313" i="20"/>
  <c r="E315" i="20"/>
  <c r="F315" i="20"/>
  <c r="E317" i="20"/>
  <c r="F317" i="20"/>
  <c r="E319" i="20"/>
  <c r="F319" i="20"/>
  <c r="E321" i="20"/>
  <c r="F321" i="20"/>
  <c r="F330" i="20"/>
  <c r="E330" i="20"/>
  <c r="F332" i="20"/>
  <c r="E332" i="20"/>
  <c r="E335" i="20"/>
  <c r="F335" i="20"/>
  <c r="E337" i="20"/>
  <c r="F337" i="20"/>
  <c r="E222" i="20"/>
  <c r="F222" i="20"/>
  <c r="E227" i="20"/>
  <c r="F227" i="20"/>
  <c r="E218" i="20"/>
  <c r="F218" i="20"/>
  <c r="E219" i="20"/>
  <c r="F219" i="20"/>
  <c r="E232" i="20"/>
  <c r="F232" i="20"/>
  <c r="E228" i="20"/>
  <c r="F228" i="20"/>
  <c r="E226" i="20"/>
  <c r="F226" i="20"/>
  <c r="E240" i="20"/>
  <c r="F240" i="20"/>
  <c r="E146" i="20"/>
  <c r="F146" i="20"/>
  <c r="E187" i="20"/>
  <c r="F187" i="20"/>
  <c r="E189" i="20"/>
  <c r="F189" i="20"/>
  <c r="E191" i="20"/>
  <c r="F191" i="20"/>
  <c r="E193" i="20"/>
  <c r="F193" i="20"/>
  <c r="E195" i="20"/>
  <c r="F195" i="20"/>
  <c r="E198" i="20"/>
  <c r="F198" i="20"/>
  <c r="E200" i="20"/>
  <c r="F200" i="20"/>
  <c r="E202" i="20"/>
  <c r="F202" i="20"/>
  <c r="E204" i="20"/>
  <c r="F204" i="20"/>
  <c r="E206" i="20"/>
  <c r="F206" i="20"/>
  <c r="E208" i="20"/>
  <c r="F208" i="20"/>
  <c r="E210" i="20"/>
  <c r="F210" i="20"/>
  <c r="E212" i="20"/>
  <c r="F212" i="20"/>
  <c r="E197" i="20"/>
  <c r="F197" i="20"/>
  <c r="E247" i="20"/>
  <c r="F247" i="20"/>
  <c r="E249" i="20"/>
  <c r="F249" i="20"/>
  <c r="E251" i="20"/>
  <c r="F251" i="20"/>
  <c r="E253" i="20"/>
  <c r="F253" i="20"/>
  <c r="E255" i="20"/>
  <c r="F255" i="20"/>
  <c r="E258" i="20"/>
  <c r="F258" i="20"/>
  <c r="E260" i="20"/>
  <c r="F260" i="20"/>
  <c r="E262" i="20"/>
  <c r="F262" i="20"/>
  <c r="E264" i="20"/>
  <c r="F264" i="20"/>
  <c r="E266" i="20"/>
  <c r="F266" i="20"/>
  <c r="E268" i="20"/>
  <c r="F268" i="20"/>
  <c r="E270" i="20"/>
  <c r="F270" i="20"/>
  <c r="E272" i="20"/>
  <c r="F272" i="20"/>
  <c r="E274" i="20"/>
  <c r="F274" i="20"/>
  <c r="E276" i="20"/>
  <c r="F276" i="20"/>
  <c r="E278" i="20"/>
  <c r="F278" i="20"/>
  <c r="E280" i="20"/>
  <c r="F280" i="20"/>
  <c r="E282" i="20"/>
  <c r="F282" i="20"/>
  <c r="E284" i="20"/>
  <c r="F284" i="20"/>
  <c r="E286" i="20"/>
  <c r="F286" i="20"/>
  <c r="E288" i="20"/>
  <c r="F288" i="20"/>
  <c r="E290" i="20"/>
  <c r="F290" i="20"/>
  <c r="E292" i="20"/>
  <c r="F292" i="20"/>
  <c r="E294" i="20"/>
  <c r="F294" i="20"/>
  <c r="E296" i="20"/>
  <c r="F296" i="20"/>
  <c r="E298" i="20"/>
  <c r="F298" i="20"/>
  <c r="E300" i="20"/>
  <c r="F300" i="20"/>
  <c r="F323" i="20"/>
  <c r="E323" i="20"/>
  <c r="E325" i="20"/>
  <c r="F325" i="20"/>
  <c r="E328" i="20"/>
  <c r="F328" i="20"/>
  <c r="E245" i="20"/>
  <c r="F245" i="20"/>
  <c r="E235" i="20"/>
  <c r="F235" i="20"/>
  <c r="E217" i="20"/>
  <c r="F217" i="20"/>
  <c r="E221" i="20"/>
  <c r="F221" i="20"/>
  <c r="E236" i="20"/>
  <c r="F236" i="20"/>
  <c r="E237" i="20"/>
  <c r="F237" i="20"/>
  <c r="E244" i="20"/>
  <c r="F244" i="20"/>
  <c r="E125" i="20"/>
  <c r="F125" i="20"/>
  <c r="E127" i="20"/>
  <c r="F127" i="20"/>
  <c r="E129" i="20"/>
  <c r="F129" i="20"/>
  <c r="E131" i="20"/>
  <c r="F131" i="20"/>
  <c r="E134" i="20"/>
  <c r="F134" i="20"/>
  <c r="E136" i="20"/>
  <c r="F136" i="20"/>
  <c r="E138" i="20"/>
  <c r="F138" i="20"/>
  <c r="E140" i="20"/>
  <c r="F140" i="20"/>
  <c r="E142" i="20"/>
  <c r="F142" i="20"/>
  <c r="E144" i="20"/>
  <c r="F144" i="20"/>
  <c r="E147" i="20"/>
  <c r="F147" i="20"/>
  <c r="E149" i="20"/>
  <c r="F149" i="20"/>
  <c r="E151" i="20"/>
  <c r="F151" i="20"/>
  <c r="E152" i="20"/>
  <c r="F152" i="20"/>
  <c r="E154" i="20"/>
  <c r="F154" i="20"/>
  <c r="E156" i="20"/>
  <c r="F156" i="20"/>
  <c r="E158" i="20"/>
  <c r="F158" i="20"/>
  <c r="E160" i="20"/>
  <c r="F160" i="20"/>
  <c r="E162" i="20"/>
  <c r="F162" i="20"/>
  <c r="E164" i="20"/>
  <c r="F164" i="20"/>
  <c r="E166" i="20"/>
  <c r="F166" i="20"/>
  <c r="E168" i="20"/>
  <c r="F168" i="20"/>
  <c r="E171" i="20"/>
  <c r="F171" i="20"/>
  <c r="E173" i="20"/>
  <c r="F173" i="20"/>
  <c r="E176" i="20"/>
  <c r="F176" i="20"/>
  <c r="E178" i="20"/>
  <c r="F178" i="20"/>
  <c r="E180" i="20"/>
  <c r="F180" i="20"/>
  <c r="E182" i="20"/>
  <c r="F182" i="20"/>
  <c r="E184" i="20"/>
  <c r="F184" i="20"/>
  <c r="E174" i="20"/>
  <c r="F174" i="20"/>
  <c r="E214" i="20"/>
  <c r="F214" i="20"/>
  <c r="E303" i="20"/>
  <c r="F303" i="20"/>
  <c r="E305" i="20"/>
  <c r="F305" i="20"/>
  <c r="E307" i="20"/>
  <c r="F307" i="20"/>
  <c r="E309" i="20"/>
  <c r="F309" i="20"/>
  <c r="E312" i="20"/>
  <c r="F312" i="20"/>
  <c r="E314" i="20"/>
  <c r="F314" i="20"/>
  <c r="E316" i="20"/>
  <c r="F316" i="20"/>
  <c r="E318" i="20"/>
  <c r="F318" i="20"/>
  <c r="E320" i="20"/>
  <c r="F320" i="20"/>
  <c r="E311" i="20"/>
  <c r="F311" i="20"/>
  <c r="E331" i="20"/>
  <c r="F331" i="20"/>
  <c r="E334" i="20"/>
  <c r="F334" i="20"/>
  <c r="F336" i="20"/>
  <c r="E336" i="20"/>
  <c r="E333" i="20"/>
  <c r="F333" i="20"/>
  <c r="E239" i="20"/>
  <c r="F239" i="20"/>
  <c r="E220" i="20"/>
  <c r="F220" i="20"/>
  <c r="E216" i="20"/>
  <c r="F216" i="20"/>
  <c r="E241" i="20"/>
  <c r="F241" i="20"/>
  <c r="E224" i="20"/>
  <c r="F224" i="20"/>
  <c r="E225" i="20"/>
  <c r="F225" i="20"/>
  <c r="E223" i="20"/>
  <c r="F223" i="20"/>
  <c r="E243" i="20"/>
  <c r="F243" i="20"/>
  <c r="E186" i="20"/>
  <c r="F186" i="20"/>
  <c r="E188" i="20"/>
  <c r="F188" i="20"/>
  <c r="E190" i="20"/>
  <c r="F190" i="20"/>
  <c r="E192" i="20"/>
  <c r="F192" i="20"/>
  <c r="E194" i="20"/>
  <c r="F194" i="20"/>
  <c r="E196" i="20"/>
  <c r="F196" i="20"/>
  <c r="E199" i="20"/>
  <c r="F199" i="20"/>
  <c r="E201" i="20"/>
  <c r="F201" i="20"/>
  <c r="E203" i="20"/>
  <c r="F203" i="20"/>
  <c r="E205" i="20"/>
  <c r="F205" i="20"/>
  <c r="E207" i="20"/>
  <c r="F207" i="20"/>
  <c r="E209" i="20"/>
  <c r="F209" i="20"/>
  <c r="E211" i="20"/>
  <c r="F211" i="20"/>
  <c r="E213" i="20"/>
  <c r="F213" i="20"/>
  <c r="E248" i="20"/>
  <c r="F248" i="20"/>
  <c r="E250" i="20"/>
  <c r="F250" i="20"/>
  <c r="E252" i="20"/>
  <c r="F252" i="20"/>
  <c r="E254" i="20"/>
  <c r="F254" i="20"/>
  <c r="E257" i="20"/>
  <c r="F257" i="20"/>
  <c r="E259" i="20"/>
  <c r="F259" i="20"/>
  <c r="E261" i="20"/>
  <c r="F261" i="20"/>
  <c r="E263" i="20"/>
  <c r="F263" i="20"/>
  <c r="E265" i="20"/>
  <c r="F265" i="20"/>
  <c r="E267" i="20"/>
  <c r="F267" i="20"/>
  <c r="E269" i="20"/>
  <c r="F269" i="20"/>
  <c r="E271" i="20"/>
  <c r="F271" i="20"/>
  <c r="E273" i="20"/>
  <c r="F273" i="20"/>
  <c r="E275" i="20"/>
  <c r="F275" i="20"/>
  <c r="E277" i="20"/>
  <c r="F277" i="20"/>
  <c r="E279" i="20"/>
  <c r="F279" i="20"/>
  <c r="E281" i="20"/>
  <c r="F281" i="20"/>
  <c r="E283" i="20"/>
  <c r="F283" i="20"/>
  <c r="E285" i="20"/>
  <c r="F285" i="20"/>
  <c r="E287" i="20"/>
  <c r="F287" i="20"/>
  <c r="E289" i="20"/>
  <c r="F289" i="20"/>
  <c r="E291" i="20"/>
  <c r="F291" i="20"/>
  <c r="E293" i="20"/>
  <c r="F293" i="20"/>
  <c r="E295" i="20"/>
  <c r="F295" i="20"/>
  <c r="E297" i="20"/>
  <c r="F297" i="20"/>
  <c r="E299" i="20"/>
  <c r="F299" i="20"/>
  <c r="E322" i="20"/>
  <c r="F322" i="20"/>
  <c r="E324" i="20"/>
  <c r="F324" i="20"/>
  <c r="F326" i="20"/>
  <c r="E326" i="20"/>
  <c r="E327" i="20"/>
  <c r="F327" i="20"/>
  <c r="E238" i="20"/>
  <c r="F238" i="20"/>
  <c r="E229" i="20"/>
  <c r="F229" i="20"/>
  <c r="E230" i="20"/>
  <c r="F230" i="20"/>
  <c r="E242" i="20"/>
  <c r="F242" i="20"/>
  <c r="E246" i="20"/>
  <c r="F246" i="20"/>
  <c r="E233" i="20"/>
  <c r="F233" i="20"/>
  <c r="E234" i="20"/>
  <c r="F234" i="20"/>
  <c r="E231" i="20"/>
  <c r="F231" i="20"/>
  <c r="E301" i="20"/>
  <c r="F301" i="20"/>
  <c r="D107" i="20"/>
  <c r="D108" i="20"/>
  <c r="D102" i="20"/>
  <c r="D96" i="20"/>
  <c r="D110" i="20"/>
  <c r="D112" i="20"/>
  <c r="D94" i="20"/>
  <c r="F620" i="3"/>
  <c r="D620" i="3"/>
  <c r="E620" i="3"/>
  <c r="G620" i="3"/>
  <c r="C620" i="3"/>
  <c r="H620" i="3"/>
  <c r="K620" i="3"/>
  <c r="I620" i="3"/>
  <c r="M620" i="3"/>
  <c r="J620" i="3"/>
  <c r="L620" i="3"/>
  <c r="D120" i="20" l="1"/>
  <c r="C111" i="20"/>
  <c r="D100" i="20"/>
  <c r="D95" i="20"/>
  <c r="D116" i="20"/>
  <c r="D113" i="20"/>
  <c r="D111" i="20"/>
  <c r="D104" i="20"/>
  <c r="D105" i="20"/>
  <c r="D97" i="20"/>
  <c r="D101" i="20"/>
  <c r="D98" i="20"/>
  <c r="D124" i="20"/>
  <c r="C116" i="20"/>
  <c r="D115" i="20"/>
  <c r="D114" i="20"/>
  <c r="D109" i="20"/>
  <c r="D106" i="20"/>
  <c r="B620" i="3"/>
  <c r="I621" i="3" s="1"/>
  <c r="C99" i="20" l="1"/>
  <c r="E99" i="20" s="1"/>
  <c r="E116" i="20"/>
  <c r="F116" i="20"/>
  <c r="E111" i="20"/>
  <c r="F111" i="20"/>
  <c r="C95" i="20"/>
  <c r="C124" i="20"/>
  <c r="C123" i="20"/>
  <c r="C122" i="20"/>
  <c r="C121" i="20"/>
  <c r="C120" i="20"/>
  <c r="C119" i="20"/>
  <c r="C118" i="20"/>
  <c r="C117" i="20"/>
  <c r="C115" i="20"/>
  <c r="C114" i="20"/>
  <c r="C113" i="20"/>
  <c r="C112" i="20"/>
  <c r="C109" i="20"/>
  <c r="C106" i="20"/>
  <c r="C110" i="20"/>
  <c r="C108" i="20"/>
  <c r="C107" i="20"/>
  <c r="C105" i="20"/>
  <c r="C104" i="20"/>
  <c r="C103" i="20"/>
  <c r="C102" i="20"/>
  <c r="C101" i="20"/>
  <c r="C100" i="20"/>
  <c r="C98" i="20"/>
  <c r="C97" i="20"/>
  <c r="C96" i="20"/>
  <c r="C94" i="20"/>
  <c r="D621" i="3"/>
  <c r="E621" i="3"/>
  <c r="C621" i="3"/>
  <c r="B621" i="3" s="1"/>
  <c r="H621" i="3"/>
  <c r="G621" i="3"/>
  <c r="L621" i="3"/>
  <c r="J621" i="3"/>
  <c r="F621" i="3"/>
  <c r="M621" i="3"/>
  <c r="K621" i="3"/>
  <c r="F99" i="20" l="1"/>
  <c r="E96" i="20"/>
  <c r="F96" i="20"/>
  <c r="E98" i="20"/>
  <c r="F98" i="20"/>
  <c r="E101" i="20"/>
  <c r="F101" i="20"/>
  <c r="E103" i="20"/>
  <c r="F103" i="20"/>
  <c r="E105" i="20"/>
  <c r="F105" i="20"/>
  <c r="E108" i="20"/>
  <c r="F108" i="20"/>
  <c r="E106" i="20"/>
  <c r="F106" i="20"/>
  <c r="E113" i="20"/>
  <c r="F113" i="20"/>
  <c r="E117" i="20"/>
  <c r="F117" i="20"/>
  <c r="E119" i="20"/>
  <c r="F119" i="20"/>
  <c r="E121" i="20"/>
  <c r="F121" i="20"/>
  <c r="E123" i="20"/>
  <c r="F123" i="20"/>
  <c r="E95" i="20"/>
  <c r="F95" i="20"/>
  <c r="E109" i="20"/>
  <c r="F109" i="20"/>
  <c r="E94" i="20"/>
  <c r="F94" i="20"/>
  <c r="E97" i="20"/>
  <c r="F97" i="20"/>
  <c r="E100" i="20"/>
  <c r="F100" i="20"/>
  <c r="E102" i="20"/>
  <c r="F102" i="20"/>
  <c r="E104" i="20"/>
  <c r="F104" i="20"/>
  <c r="E107" i="20"/>
  <c r="F107" i="20"/>
  <c r="E110" i="20"/>
  <c r="F110" i="20"/>
  <c r="E112" i="20"/>
  <c r="F112" i="20"/>
  <c r="E114" i="20"/>
  <c r="F114" i="20"/>
  <c r="E118" i="20"/>
  <c r="F118" i="20"/>
  <c r="E120" i="20"/>
  <c r="F120" i="20"/>
  <c r="E122" i="20"/>
  <c r="F122" i="20"/>
  <c r="E124" i="20"/>
  <c r="F124" i="20"/>
  <c r="E115" i="20"/>
  <c r="F115" i="20"/>
  <c r="J622" i="3"/>
  <c r="H622" i="3"/>
  <c r="K622" i="3"/>
  <c r="L622" i="3"/>
  <c r="M622" i="3"/>
  <c r="I622" i="3"/>
  <c r="G622" i="3"/>
  <c r="D622" i="3"/>
  <c r="E622" i="3"/>
  <c r="F622" i="3"/>
  <c r="C622" i="3"/>
  <c r="B622" i="3" l="1"/>
  <c r="M623" i="3" s="1"/>
  <c r="G623" i="3" l="1"/>
  <c r="H623" i="3"/>
  <c r="F623" i="3"/>
  <c r="E623" i="3"/>
  <c r="K623" i="3"/>
  <c r="L623" i="3"/>
  <c r="C623" i="3"/>
  <c r="B623" i="3" s="1"/>
  <c r="D623" i="3"/>
  <c r="I623" i="3"/>
  <c r="J623" i="3"/>
  <c r="D624" i="3" l="1"/>
  <c r="F624" i="3"/>
  <c r="G624" i="3"/>
  <c r="E624" i="3"/>
  <c r="I624" i="3"/>
  <c r="L624" i="3"/>
  <c r="M624" i="3"/>
  <c r="J624" i="3"/>
  <c r="K624" i="3"/>
  <c r="H624" i="3"/>
  <c r="C624" i="3"/>
  <c r="B624" i="3" s="1"/>
  <c r="J625" i="3" l="1"/>
  <c r="L625" i="3"/>
  <c r="K625" i="3"/>
  <c r="I625" i="3"/>
  <c r="H625" i="3"/>
  <c r="M625" i="3"/>
  <c r="D625" i="3"/>
  <c r="G625" i="3"/>
  <c r="E625" i="3"/>
  <c r="F625" i="3"/>
  <c r="C625" i="3"/>
  <c r="B625" i="3" l="1"/>
  <c r="F626" i="3" s="1"/>
  <c r="H626" i="3" l="1"/>
  <c r="C626" i="3"/>
  <c r="M626" i="3"/>
  <c r="E626" i="3"/>
  <c r="I626" i="3"/>
  <c r="K626" i="3"/>
  <c r="D626" i="3"/>
  <c r="L626" i="3"/>
  <c r="J626" i="3"/>
  <c r="G626" i="3"/>
  <c r="B626" i="3" l="1"/>
  <c r="E627" i="3" s="1"/>
  <c r="M627" i="3"/>
  <c r="I627" i="3" l="1"/>
  <c r="J627" i="3"/>
  <c r="K627" i="3"/>
  <c r="G627" i="3"/>
  <c r="C627" i="3"/>
  <c r="B627" i="3" s="1"/>
  <c r="F627" i="3"/>
  <c r="L627" i="3"/>
  <c r="H627" i="3"/>
  <c r="D627" i="3"/>
  <c r="G628" i="3" l="1"/>
  <c r="C628" i="3"/>
  <c r="F628" i="3"/>
  <c r="I628" i="3"/>
  <c r="L628" i="3"/>
  <c r="M628" i="3"/>
  <c r="H628" i="3"/>
  <c r="J628" i="3"/>
  <c r="K628" i="3"/>
  <c r="E628" i="3"/>
  <c r="D628" i="3"/>
  <c r="B628" i="3" l="1"/>
  <c r="J629" i="3" s="1"/>
  <c r="D629" i="3" l="1"/>
  <c r="G629" i="3"/>
  <c r="K629" i="3"/>
  <c r="F629" i="3"/>
  <c r="M629" i="3"/>
  <c r="L629" i="3"/>
  <c r="E629" i="3"/>
  <c r="C629" i="3"/>
  <c r="H629" i="3"/>
  <c r="I629" i="3"/>
  <c r="B629" i="3" l="1"/>
  <c r="K630" i="3" s="1"/>
  <c r="E630" i="3" l="1"/>
  <c r="C630" i="3"/>
  <c r="B630" i="3" s="1"/>
  <c r="H630" i="3"/>
  <c r="G630" i="3"/>
  <c r="D630" i="3"/>
  <c r="L630" i="3"/>
  <c r="J630" i="3"/>
  <c r="F630" i="3"/>
  <c r="I630" i="3"/>
  <c r="M630" i="3"/>
  <c r="C631" i="3" l="1"/>
  <c r="J631" i="3"/>
  <c r="I631" i="3"/>
  <c r="K631" i="3"/>
  <c r="H631" i="3"/>
  <c r="M631" i="3"/>
  <c r="L631" i="3"/>
  <c r="F631" i="3"/>
  <c r="G631" i="3"/>
  <c r="D631" i="3"/>
  <c r="E631" i="3"/>
  <c r="B631" i="3" l="1"/>
  <c r="G632" i="3" s="1"/>
  <c r="J632" i="3" l="1"/>
  <c r="H632" i="3"/>
  <c r="C632" i="3"/>
  <c r="B632" i="3" s="1"/>
  <c r="E632" i="3"/>
  <c r="K632" i="3"/>
  <c r="I632" i="3"/>
  <c r="D632" i="3"/>
  <c r="L632" i="3"/>
  <c r="M632" i="3"/>
  <c r="F632" i="3"/>
  <c r="M633" i="3" l="1"/>
  <c r="K633" i="3"/>
  <c r="I633" i="3"/>
  <c r="L633" i="3"/>
  <c r="H633" i="3"/>
  <c r="J633" i="3"/>
  <c r="D633" i="3"/>
  <c r="E633" i="3"/>
  <c r="G633" i="3"/>
  <c r="F633" i="3"/>
  <c r="C633" i="3"/>
  <c r="B633" i="3" s="1"/>
  <c r="H634" i="3" l="1"/>
  <c r="K634" i="3"/>
  <c r="I634" i="3"/>
  <c r="J634" i="3"/>
  <c r="L634" i="3"/>
  <c r="M634" i="3"/>
  <c r="F634" i="3"/>
  <c r="G634" i="3"/>
  <c r="E634" i="3"/>
  <c r="D634" i="3"/>
  <c r="C634" i="3"/>
  <c r="B634" i="3" l="1"/>
  <c r="E635" i="3" s="1"/>
  <c r="H635" i="3" l="1"/>
  <c r="C635" i="3"/>
  <c r="M635" i="3"/>
  <c r="G635" i="3"/>
  <c r="K635" i="3"/>
  <c r="L635" i="3"/>
  <c r="F635" i="3"/>
  <c r="J635" i="3"/>
  <c r="I635" i="3"/>
  <c r="D635" i="3"/>
  <c r="B635" i="3" l="1"/>
  <c r="H636" i="3" s="1"/>
  <c r="J636" i="3"/>
  <c r="L636" i="3"/>
  <c r="M636" i="3"/>
  <c r="K636" i="3" l="1"/>
  <c r="C636" i="3"/>
  <c r="I636" i="3"/>
  <c r="E636" i="3"/>
  <c r="D636" i="3"/>
  <c r="F636" i="3"/>
  <c r="G636" i="3"/>
  <c r="B636" i="3" l="1"/>
  <c r="E637" i="3" s="1"/>
  <c r="F637" i="3" l="1"/>
  <c r="D637" i="3"/>
  <c r="K637" i="3"/>
  <c r="I637" i="3"/>
  <c r="J637" i="3"/>
  <c r="L637" i="3"/>
  <c r="M637" i="3"/>
  <c r="H637" i="3"/>
  <c r="C637" i="3"/>
  <c r="B637" i="3" s="1"/>
  <c r="G637" i="3"/>
  <c r="G638" i="3" l="1"/>
  <c r="D638" i="3"/>
  <c r="E638" i="3"/>
  <c r="F638" i="3"/>
  <c r="C638" i="3"/>
  <c r="M638" i="3"/>
  <c r="J638" i="3"/>
  <c r="H638" i="3"/>
  <c r="K638" i="3"/>
  <c r="L638" i="3"/>
  <c r="I638" i="3"/>
  <c r="B638" i="3" l="1"/>
  <c r="H639" i="3" s="1"/>
  <c r="D639" i="3" l="1"/>
  <c r="F639" i="3"/>
  <c r="C639" i="3"/>
  <c r="M639" i="3"/>
  <c r="G639" i="3"/>
  <c r="L639" i="3"/>
  <c r="J639" i="3"/>
  <c r="E639" i="3"/>
  <c r="K639" i="3"/>
  <c r="I639" i="3"/>
  <c r="B639" i="3" l="1"/>
  <c r="E640" i="3" s="1"/>
  <c r="F640" i="3" l="1"/>
  <c r="G640" i="3"/>
  <c r="H640" i="3"/>
  <c r="M640" i="3"/>
  <c r="I640" i="3"/>
  <c r="J640" i="3"/>
  <c r="L640" i="3"/>
  <c r="K640" i="3"/>
  <c r="C640" i="3"/>
  <c r="D640" i="3"/>
  <c r="B640" i="3" l="1"/>
  <c r="K641" i="3" s="1"/>
  <c r="M641" i="3" l="1"/>
  <c r="L641" i="3"/>
  <c r="J641" i="3"/>
  <c r="H641" i="3"/>
  <c r="I641" i="3"/>
  <c r="C641" i="3"/>
  <c r="B641" i="3" s="1"/>
  <c r="E641" i="3"/>
  <c r="G641" i="3"/>
  <c r="D641" i="3"/>
  <c r="F641" i="3"/>
  <c r="C642" i="3" l="1"/>
  <c r="E642" i="3"/>
  <c r="F642" i="3"/>
  <c r="G642" i="3"/>
  <c r="D642" i="3"/>
  <c r="J642" i="3"/>
  <c r="K642" i="3"/>
  <c r="M642" i="3"/>
  <c r="H642" i="3"/>
  <c r="I642" i="3"/>
  <c r="L642" i="3"/>
  <c r="B642" i="3" l="1"/>
  <c r="H643" i="3" s="1"/>
  <c r="D643" i="3" l="1"/>
  <c r="C643" i="3"/>
  <c r="M643" i="3"/>
  <c r="E643" i="3"/>
  <c r="F643" i="3"/>
  <c r="K643" i="3"/>
  <c r="L643" i="3"/>
  <c r="G643" i="3"/>
  <c r="J643" i="3"/>
  <c r="I643" i="3"/>
  <c r="B643" i="3" l="1"/>
  <c r="F644" i="3" s="1"/>
  <c r="D644" i="3" l="1"/>
  <c r="C644" i="3"/>
  <c r="G644" i="3"/>
  <c r="K644" i="3"/>
  <c r="M644" i="3"/>
  <c r="H644" i="3"/>
  <c r="L644" i="3"/>
  <c r="J644" i="3"/>
  <c r="I644" i="3"/>
  <c r="E644" i="3"/>
  <c r="B644" i="3" l="1"/>
  <c r="F645" i="3" s="1"/>
  <c r="M645" i="3" l="1"/>
  <c r="C645" i="3"/>
  <c r="H645" i="3"/>
  <c r="D645" i="3"/>
  <c r="I645" i="3"/>
  <c r="J645" i="3"/>
  <c r="E645" i="3"/>
  <c r="L645" i="3"/>
  <c r="K645" i="3"/>
  <c r="G645" i="3"/>
  <c r="B645" i="3" l="1"/>
  <c r="F646" i="3" s="1"/>
  <c r="I646" i="3"/>
  <c r="K646" i="3" l="1"/>
  <c r="E646" i="3"/>
  <c r="J646" i="3"/>
  <c r="G646" i="3"/>
  <c r="L646" i="3"/>
  <c r="D646" i="3"/>
  <c r="M646" i="3"/>
  <c r="H646" i="3"/>
  <c r="C646" i="3"/>
  <c r="B646" i="3" l="1"/>
  <c r="L647" i="3" s="1"/>
  <c r="G647" i="3" l="1"/>
  <c r="D647" i="3"/>
  <c r="E647" i="3"/>
  <c r="F647" i="3"/>
  <c r="C647" i="3"/>
  <c r="M647" i="3"/>
  <c r="H647" i="3"/>
  <c r="K647" i="3"/>
  <c r="J647" i="3"/>
  <c r="I647" i="3"/>
  <c r="B647" i="3" l="1"/>
  <c r="L648" i="3" s="1"/>
  <c r="D648" i="3" l="1"/>
  <c r="G648" i="3"/>
  <c r="M648" i="3"/>
  <c r="E648" i="3"/>
  <c r="I648" i="3"/>
  <c r="J648" i="3"/>
  <c r="K648" i="3"/>
  <c r="C648" i="3"/>
  <c r="F648" i="3"/>
  <c r="H648" i="3"/>
  <c r="B648" i="3"/>
  <c r="L649" i="3" l="1"/>
  <c r="M649" i="3"/>
  <c r="H649" i="3"/>
  <c r="K649" i="3"/>
  <c r="I649" i="3"/>
  <c r="J649" i="3"/>
  <c r="C649" i="3"/>
  <c r="B649" i="3" s="1"/>
  <c r="E649" i="3"/>
  <c r="F649" i="3"/>
  <c r="G649" i="3"/>
  <c r="D649" i="3"/>
  <c r="F650" i="3" l="1"/>
  <c r="E650" i="3"/>
  <c r="G650" i="3"/>
  <c r="D650" i="3"/>
  <c r="J650" i="3"/>
  <c r="L650" i="3"/>
  <c r="I650" i="3"/>
  <c r="K650" i="3"/>
  <c r="M650" i="3"/>
  <c r="H650" i="3"/>
  <c r="C650" i="3"/>
  <c r="B650" i="3" l="1"/>
  <c r="I651" i="3" s="1"/>
  <c r="F651" i="3" l="1"/>
  <c r="E651" i="3"/>
  <c r="K651" i="3"/>
  <c r="G651" i="3"/>
  <c r="M651" i="3"/>
  <c r="J651" i="3"/>
  <c r="C651" i="3"/>
  <c r="B651" i="3" s="1"/>
  <c r="D651" i="3"/>
  <c r="L651" i="3"/>
  <c r="H651" i="3"/>
  <c r="I652" i="3" l="1"/>
  <c r="M652" i="3"/>
  <c r="H652" i="3"/>
  <c r="J652" i="3"/>
  <c r="L652" i="3"/>
  <c r="K652" i="3"/>
  <c r="G652" i="3"/>
  <c r="D652" i="3"/>
  <c r="E652" i="3"/>
  <c r="F652" i="3"/>
  <c r="C652" i="3"/>
  <c r="B652" i="3" l="1"/>
  <c r="L653" i="3" l="1"/>
  <c r="F653" i="3"/>
  <c r="M653" i="3"/>
  <c r="E653" i="3"/>
  <c r="J653" i="3"/>
  <c r="H653" i="3"/>
  <c r="D653" i="3"/>
  <c r="I653" i="3"/>
  <c r="K653" i="3"/>
  <c r="C653" i="3"/>
  <c r="G653" i="3"/>
  <c r="B653" i="3" l="1"/>
  <c r="J654" i="3" s="1"/>
  <c r="E654" i="3" l="1"/>
  <c r="D654" i="3"/>
  <c r="M654" i="3"/>
  <c r="C654" i="3"/>
  <c r="G654" i="3"/>
  <c r="I654" i="3"/>
  <c r="L654" i="3"/>
  <c r="F654" i="3"/>
  <c r="H654" i="3"/>
  <c r="K654" i="3"/>
  <c r="B654" i="3" l="1"/>
  <c r="L655" i="3" s="1"/>
  <c r="F655" i="3" l="1"/>
  <c r="G655" i="3"/>
  <c r="C655" i="3"/>
  <c r="K655" i="3"/>
  <c r="D655" i="3"/>
  <c r="J655" i="3"/>
  <c r="I655" i="3"/>
  <c r="E655" i="3"/>
  <c r="M655" i="3"/>
  <c r="H655" i="3"/>
  <c r="B655" i="3" l="1"/>
  <c r="H656" i="3" s="1"/>
  <c r="G656" i="3"/>
  <c r="D656" i="3" l="1"/>
  <c r="F656" i="3"/>
  <c r="E656" i="3"/>
  <c r="I656" i="3"/>
  <c r="C656" i="3"/>
  <c r="M656" i="3"/>
  <c r="K656" i="3"/>
  <c r="J656" i="3"/>
  <c r="L656" i="3"/>
  <c r="B656" i="3" l="1"/>
  <c r="L657" i="3" l="1"/>
  <c r="J657" i="3"/>
  <c r="F657" i="3"/>
  <c r="H657" i="3"/>
  <c r="I657" i="3"/>
  <c r="G657" i="3"/>
  <c r="M657" i="3"/>
  <c r="D657" i="3"/>
  <c r="K657" i="3"/>
  <c r="E657" i="3"/>
  <c r="C657" i="3"/>
  <c r="B657" i="3" l="1"/>
  <c r="E658" i="3" s="1"/>
  <c r="G658" i="3"/>
  <c r="L658" i="3"/>
  <c r="M658" i="3"/>
  <c r="H658" i="3"/>
  <c r="I658" i="3"/>
  <c r="K658" i="3"/>
  <c r="C658" i="3"/>
  <c r="F658" i="3" l="1"/>
  <c r="D658" i="3"/>
  <c r="J658" i="3"/>
  <c r="B658" i="3"/>
  <c r="C659" i="3" s="1"/>
  <c r="H659" i="3" l="1"/>
  <c r="H660" i="3" s="1"/>
  <c r="D659" i="3"/>
  <c r="B659" i="3"/>
  <c r="L659" i="3"/>
  <c r="F659" i="3"/>
  <c r="M659" i="3"/>
  <c r="I659" i="3"/>
  <c r="E659" i="3"/>
  <c r="J659" i="3"/>
  <c r="K659" i="3"/>
  <c r="G659" i="3"/>
  <c r="C660" i="3"/>
  <c r="J660" i="3" l="1"/>
  <c r="I660" i="3"/>
  <c r="M660" i="3"/>
  <c r="L660" i="3"/>
  <c r="K660" i="3"/>
  <c r="E660" i="3"/>
  <c r="F660" i="3"/>
  <c r="D660" i="3"/>
  <c r="G660" i="3"/>
  <c r="B660" i="3"/>
  <c r="K661" i="3" l="1"/>
  <c r="I661" i="3"/>
  <c r="M661" i="3"/>
  <c r="H661" i="3"/>
  <c r="J661" i="3"/>
  <c r="L661" i="3"/>
  <c r="G661" i="3"/>
  <c r="D661" i="3"/>
  <c r="E661" i="3"/>
  <c r="F661" i="3"/>
  <c r="C661" i="3"/>
  <c r="B661" i="3" l="1"/>
  <c r="F662" i="3" s="1"/>
  <c r="E662" i="3"/>
  <c r="L662" i="3"/>
  <c r="M662" i="3"/>
  <c r="J662" i="3"/>
  <c r="H662" i="3"/>
  <c r="K662" i="3"/>
  <c r="C662" i="3"/>
  <c r="D662" i="3" l="1"/>
  <c r="G662" i="3"/>
  <c r="I662" i="3"/>
  <c r="B662" i="3"/>
  <c r="I663" i="3"/>
  <c r="H663" i="3"/>
  <c r="K663" i="3"/>
  <c r="M663" i="3"/>
  <c r="L663" i="3"/>
  <c r="J663" i="3"/>
  <c r="E663" i="3"/>
  <c r="F663" i="3"/>
  <c r="G663" i="3"/>
  <c r="D663" i="3"/>
  <c r="C663" i="3"/>
  <c r="B663" i="3" l="1"/>
  <c r="K664" i="3" s="1"/>
  <c r="D664" i="3" l="1"/>
  <c r="G664" i="3"/>
  <c r="C664" i="3"/>
  <c r="B664" i="3" s="1"/>
  <c r="J664" i="3"/>
  <c r="F664" i="3"/>
  <c r="I664" i="3"/>
  <c r="H664" i="3"/>
  <c r="E664" i="3"/>
  <c r="L664" i="3"/>
  <c r="M664" i="3"/>
  <c r="G665" i="3" l="1"/>
  <c r="D665" i="3"/>
  <c r="F665" i="3"/>
  <c r="E665" i="3"/>
  <c r="K665" i="3"/>
  <c r="I665" i="3"/>
  <c r="J665" i="3"/>
  <c r="H665" i="3"/>
  <c r="L665" i="3"/>
  <c r="M665" i="3"/>
  <c r="C665" i="3"/>
  <c r="B665" i="3" l="1"/>
  <c r="H666" i="3" s="1"/>
  <c r="D666" i="3" l="1"/>
  <c r="F666" i="3"/>
  <c r="M666" i="3"/>
  <c r="G666" i="3"/>
  <c r="K666" i="3"/>
  <c r="L666" i="3"/>
  <c r="E666" i="3"/>
  <c r="I666" i="3"/>
  <c r="J666" i="3"/>
  <c r="C666" i="3"/>
  <c r="B666" i="3" s="1"/>
  <c r="J667" i="3" l="1"/>
  <c r="H667" i="3"/>
  <c r="L667" i="3"/>
  <c r="M667" i="3"/>
  <c r="K667" i="3"/>
  <c r="I667" i="3"/>
  <c r="E667" i="3"/>
  <c r="G667" i="3"/>
  <c r="F667" i="3"/>
  <c r="D667" i="3"/>
  <c r="C667" i="3"/>
  <c r="B667" i="3" s="1"/>
  <c r="L668" i="3" l="1"/>
  <c r="K668" i="3"/>
  <c r="I668" i="3"/>
  <c r="M668" i="3"/>
  <c r="H668" i="3"/>
  <c r="J668" i="3"/>
  <c r="C668" i="3"/>
  <c r="G668" i="3"/>
  <c r="E668" i="3"/>
  <c r="D668" i="3"/>
  <c r="F668" i="3"/>
  <c r="B668" i="3" l="1"/>
  <c r="K669" i="3" s="1"/>
  <c r="F669" i="3" l="1"/>
  <c r="E669" i="3"/>
  <c r="H669" i="3"/>
  <c r="G669" i="3"/>
  <c r="M669" i="3"/>
  <c r="I669" i="3"/>
  <c r="D669" i="3"/>
  <c r="J669" i="3"/>
  <c r="L669" i="3"/>
  <c r="C669" i="3"/>
  <c r="B669" i="3" l="1"/>
  <c r="D670" i="3" s="1"/>
  <c r="M670" i="3" l="1"/>
  <c r="L670" i="3"/>
  <c r="F670" i="3"/>
  <c r="H670" i="3"/>
  <c r="I670" i="3"/>
  <c r="E670" i="3"/>
  <c r="C670" i="3"/>
  <c r="J670" i="3"/>
  <c r="K670" i="3"/>
  <c r="G670" i="3"/>
  <c r="B670" i="3" l="1"/>
  <c r="K671" i="3" s="1"/>
  <c r="E671" i="3" l="1"/>
  <c r="F671" i="3"/>
  <c r="C671" i="3"/>
  <c r="H671" i="3"/>
  <c r="D671" i="3"/>
  <c r="J671" i="3"/>
  <c r="M671" i="3"/>
  <c r="G671" i="3"/>
  <c r="L671" i="3"/>
  <c r="I671" i="3"/>
  <c r="B671" i="3" l="1"/>
  <c r="H672" i="3" s="1"/>
  <c r="M672" i="3" l="1"/>
  <c r="L672" i="3"/>
  <c r="I672" i="3"/>
  <c r="J672" i="3"/>
  <c r="K672" i="3"/>
  <c r="G672" i="3"/>
  <c r="D672" i="3"/>
  <c r="E672" i="3"/>
  <c r="F672" i="3"/>
  <c r="C672" i="3"/>
  <c r="B672" i="3" l="1"/>
  <c r="G673" i="3" s="1"/>
  <c r="F673" i="3" l="1"/>
  <c r="E673" i="3"/>
  <c r="D673" i="3"/>
  <c r="C673" i="3"/>
  <c r="K673" i="3"/>
  <c r="M673" i="3"/>
  <c r="I673" i="3"/>
  <c r="H673" i="3"/>
  <c r="J673" i="3"/>
  <c r="L673" i="3"/>
  <c r="B673" i="3" l="1"/>
  <c r="C674" i="3" s="1"/>
  <c r="F674" i="3" l="1"/>
  <c r="G674" i="3"/>
  <c r="H674" i="3"/>
  <c r="B674" i="3"/>
  <c r="M674" i="3"/>
  <c r="E674" i="3"/>
  <c r="L674" i="3"/>
  <c r="K674" i="3"/>
  <c r="D674" i="3"/>
  <c r="I674" i="3"/>
  <c r="J674" i="3"/>
  <c r="E675" i="3" l="1"/>
  <c r="F675" i="3"/>
  <c r="G675" i="3"/>
  <c r="D675" i="3"/>
  <c r="J675" i="3"/>
  <c r="H675" i="3"/>
  <c r="K675" i="3"/>
  <c r="I675" i="3"/>
  <c r="L675" i="3"/>
  <c r="M675" i="3"/>
  <c r="C675" i="3"/>
  <c r="B675" i="3" l="1"/>
  <c r="M676" i="3" s="1"/>
  <c r="F676" i="3" l="1"/>
  <c r="D676" i="3"/>
  <c r="I676" i="3"/>
  <c r="E676" i="3"/>
  <c r="J676" i="3"/>
  <c r="K676" i="3"/>
  <c r="C676" i="3"/>
  <c r="B676" i="3" s="1"/>
  <c r="G676" i="3"/>
  <c r="H676" i="3"/>
  <c r="L676" i="3"/>
  <c r="K677" i="3" l="1"/>
  <c r="J677" i="3"/>
  <c r="M677" i="3"/>
  <c r="I677" i="3"/>
  <c r="H677" i="3"/>
  <c r="L677" i="3"/>
  <c r="G677" i="3"/>
  <c r="D677" i="3"/>
  <c r="F677" i="3"/>
  <c r="E677" i="3"/>
  <c r="C677" i="3"/>
  <c r="B677" i="3" s="1"/>
  <c r="D678" i="3" l="1"/>
  <c r="F678" i="3"/>
  <c r="G678" i="3"/>
  <c r="E678" i="3"/>
  <c r="M678" i="3"/>
  <c r="L678" i="3"/>
  <c r="J678" i="3"/>
  <c r="H678" i="3"/>
  <c r="K678" i="3"/>
  <c r="I678" i="3"/>
  <c r="C678" i="3"/>
  <c r="B678" i="3" l="1"/>
  <c r="M679" i="3" s="1"/>
  <c r="E679" i="3" l="1"/>
  <c r="H679" i="3"/>
  <c r="C679" i="3"/>
  <c r="B679" i="3" s="1"/>
  <c r="G679" i="3"/>
  <c r="J679" i="3"/>
  <c r="D679" i="3"/>
  <c r="L679" i="3"/>
  <c r="F679" i="3"/>
  <c r="I679" i="3"/>
  <c r="K679" i="3"/>
  <c r="C680" i="3" l="1"/>
  <c r="H680" i="3"/>
  <c r="J680" i="3"/>
  <c r="K680" i="3"/>
  <c r="M680" i="3"/>
  <c r="L680" i="3"/>
  <c r="I680" i="3"/>
  <c r="G680" i="3"/>
  <c r="D680" i="3"/>
  <c r="E680" i="3"/>
  <c r="F680" i="3"/>
  <c r="B680" i="3" l="1"/>
  <c r="M681" i="3" s="1"/>
  <c r="E681" i="3" l="1"/>
  <c r="H681" i="3"/>
  <c r="C681" i="3"/>
  <c r="I681" i="3"/>
  <c r="L681" i="3"/>
  <c r="G681" i="3"/>
  <c r="D681" i="3"/>
  <c r="F681" i="3"/>
  <c r="K681" i="3"/>
  <c r="J681" i="3"/>
  <c r="B681" i="3" l="1"/>
  <c r="D682" i="3" l="1"/>
  <c r="J682" i="3"/>
  <c r="C682" i="3"/>
  <c r="I682" i="3"/>
  <c r="G682" i="3"/>
  <c r="M682" i="3"/>
  <c r="H682" i="3"/>
  <c r="F682" i="3"/>
  <c r="E682" i="3"/>
  <c r="L682" i="3"/>
  <c r="K682" i="3"/>
  <c r="B682" i="3" l="1"/>
  <c r="F683" i="3" s="1"/>
  <c r="H683" i="3" l="1"/>
  <c r="E683" i="3"/>
  <c r="C683" i="3"/>
  <c r="K683" i="3"/>
  <c r="G683" i="3"/>
  <c r="L683" i="3"/>
  <c r="J683" i="3"/>
  <c r="B683" i="3"/>
  <c r="I683" i="3"/>
  <c r="M683" i="3"/>
  <c r="D683" i="3"/>
  <c r="C684" i="3" l="1"/>
  <c r="G684" i="3"/>
  <c r="D684" i="3"/>
  <c r="E684" i="3"/>
  <c r="F684" i="3"/>
  <c r="B684" i="3"/>
  <c r="L684" i="3"/>
  <c r="K684" i="3"/>
  <c r="I684" i="3"/>
  <c r="M684" i="3"/>
  <c r="H684" i="3"/>
  <c r="J684" i="3"/>
  <c r="C685" i="3" l="1"/>
  <c r="F685" i="3"/>
  <c r="G685" i="3"/>
  <c r="D685" i="3"/>
  <c r="E685" i="3"/>
  <c r="B685" i="3"/>
  <c r="M685" i="3"/>
  <c r="K685" i="3"/>
  <c r="J685" i="3"/>
  <c r="H685" i="3"/>
  <c r="L685" i="3"/>
  <c r="I685" i="3"/>
  <c r="F686" i="3" l="1"/>
  <c r="G686" i="3"/>
  <c r="D686" i="3"/>
  <c r="E686" i="3"/>
  <c r="C686" i="3"/>
  <c r="K686" i="3"/>
  <c r="L686" i="3"/>
  <c r="M686" i="3"/>
  <c r="J686" i="3"/>
  <c r="H686" i="3"/>
  <c r="I686" i="3"/>
  <c r="B686" i="3"/>
  <c r="G687" i="3" l="1"/>
  <c r="D687" i="3"/>
  <c r="E687" i="3"/>
  <c r="F687" i="3"/>
  <c r="I687" i="3"/>
  <c r="K687" i="3"/>
  <c r="M687" i="3"/>
  <c r="L687" i="3"/>
  <c r="H687" i="3"/>
  <c r="J687" i="3"/>
  <c r="C687" i="3"/>
  <c r="B687" i="3" l="1"/>
  <c r="L688" i="3" s="1"/>
  <c r="E688" i="3" l="1"/>
  <c r="F688" i="3"/>
  <c r="M688" i="3"/>
  <c r="K688" i="3"/>
  <c r="I688" i="3"/>
  <c r="D688" i="3"/>
  <c r="G688" i="3"/>
  <c r="C688" i="3"/>
  <c r="B688" i="3" s="1"/>
  <c r="H688" i="3"/>
  <c r="J688" i="3"/>
  <c r="L689" i="3" l="1"/>
  <c r="H689" i="3"/>
  <c r="M689" i="3"/>
  <c r="K689" i="3"/>
  <c r="I689" i="3"/>
  <c r="J689" i="3"/>
  <c r="C689" i="3"/>
  <c r="B689" i="3" s="1"/>
  <c r="E689" i="3"/>
  <c r="F689" i="3"/>
  <c r="G689" i="3"/>
  <c r="D689" i="3"/>
  <c r="H690" i="3" l="1"/>
  <c r="I690" i="3"/>
  <c r="J690" i="3"/>
  <c r="L690" i="3"/>
  <c r="K690" i="3"/>
  <c r="M690" i="3"/>
  <c r="D690" i="3"/>
  <c r="E690" i="3"/>
  <c r="G690" i="3"/>
  <c r="F690" i="3"/>
  <c r="C690" i="3"/>
  <c r="B690" i="3" s="1"/>
  <c r="I691" i="3" l="1"/>
  <c r="L691" i="3"/>
  <c r="M691" i="3"/>
  <c r="H691" i="3"/>
  <c r="J691" i="3"/>
  <c r="K691" i="3"/>
  <c r="E691" i="3"/>
  <c r="F691" i="3"/>
  <c r="G691" i="3"/>
  <c r="D691" i="3"/>
  <c r="C691" i="3"/>
  <c r="B691" i="3" s="1"/>
  <c r="H692" i="3" l="1"/>
  <c r="J692" i="3"/>
  <c r="K692" i="3"/>
  <c r="L692" i="3"/>
  <c r="I692" i="3"/>
  <c r="M692" i="3"/>
  <c r="C692" i="3"/>
  <c r="B692" i="3" s="1"/>
  <c r="D692" i="3"/>
  <c r="E692" i="3"/>
  <c r="F692" i="3"/>
  <c r="G692" i="3"/>
  <c r="I693" i="3" l="1"/>
  <c r="K693" i="3"/>
  <c r="J693" i="3"/>
  <c r="H693" i="3"/>
  <c r="L693" i="3"/>
  <c r="M693" i="3"/>
  <c r="G693" i="3"/>
  <c r="E693" i="3"/>
  <c r="F693" i="3"/>
  <c r="D693" i="3"/>
  <c r="C693" i="3"/>
  <c r="B693" i="3" l="1"/>
  <c r="I694" i="3" l="1"/>
  <c r="F694" i="3"/>
  <c r="C694" i="3"/>
  <c r="B694" i="3" s="1"/>
  <c r="M694" i="3"/>
  <c r="G694" i="3"/>
  <c r="L694" i="3"/>
  <c r="E694" i="3"/>
  <c r="H694" i="3"/>
  <c r="K694" i="3"/>
  <c r="J694" i="3"/>
  <c r="D694" i="3"/>
  <c r="I695" i="3" l="1"/>
  <c r="K695" i="3"/>
  <c r="L695" i="3"/>
  <c r="M695" i="3"/>
  <c r="J695" i="3"/>
  <c r="H695" i="3"/>
  <c r="G695" i="3"/>
  <c r="D695" i="3"/>
  <c r="E695" i="3"/>
  <c r="F695" i="3"/>
  <c r="C695" i="3"/>
  <c r="B695" i="3" s="1"/>
  <c r="H696" i="3" l="1"/>
  <c r="L696" i="3"/>
  <c r="I696" i="3"/>
  <c r="M696" i="3"/>
  <c r="J696" i="3"/>
  <c r="K696" i="3"/>
  <c r="D696" i="3"/>
  <c r="E696" i="3"/>
  <c r="G696" i="3"/>
  <c r="F696" i="3"/>
  <c r="C696" i="3"/>
  <c r="B696" i="3" s="1"/>
  <c r="G697" i="3" l="1"/>
  <c r="F697" i="3"/>
  <c r="D697" i="3"/>
  <c r="E697" i="3"/>
  <c r="K697" i="3"/>
  <c r="M697" i="3"/>
  <c r="I697" i="3"/>
  <c r="H697" i="3"/>
  <c r="J697" i="3"/>
  <c r="L697" i="3"/>
  <c r="C697" i="3"/>
  <c r="B697" i="3" l="1"/>
  <c r="D698" i="3" l="1"/>
  <c r="H698" i="3"/>
  <c r="E698" i="3"/>
  <c r="C698" i="3"/>
  <c r="L698" i="3"/>
  <c r="M698" i="3"/>
  <c r="I698" i="3"/>
  <c r="G698" i="3"/>
  <c r="F698" i="3"/>
  <c r="J698" i="3"/>
  <c r="K698" i="3"/>
  <c r="B698" i="3" l="1"/>
  <c r="E699" i="3" l="1"/>
  <c r="J699" i="3"/>
  <c r="C699" i="3"/>
  <c r="B699" i="3" s="1"/>
  <c r="I699" i="3"/>
  <c r="G699" i="3"/>
  <c r="L699" i="3"/>
  <c r="H699" i="3"/>
  <c r="F699" i="3"/>
  <c r="D699" i="3"/>
  <c r="K699" i="3"/>
  <c r="M699" i="3"/>
  <c r="E700" i="3" l="1"/>
  <c r="F700" i="3"/>
  <c r="G700" i="3"/>
  <c r="D700" i="3"/>
  <c r="H700" i="3"/>
  <c r="J700" i="3"/>
  <c r="K700" i="3"/>
  <c r="I700" i="3"/>
  <c r="M700" i="3"/>
  <c r="L700" i="3"/>
  <c r="C700" i="3"/>
  <c r="B700" i="3" l="1"/>
  <c r="H701" i="3" s="1"/>
  <c r="D701" i="3" l="1"/>
  <c r="M701" i="3"/>
  <c r="F701" i="3"/>
  <c r="J701" i="3"/>
  <c r="G701" i="3"/>
  <c r="I701" i="3"/>
  <c r="E701" i="3"/>
  <c r="L701" i="3"/>
  <c r="K701" i="3"/>
  <c r="C701" i="3"/>
  <c r="B701" i="3" l="1"/>
  <c r="D702" i="3" s="1"/>
  <c r="F702" i="3" l="1"/>
  <c r="G702" i="3"/>
  <c r="C702" i="3"/>
  <c r="B702" i="3" s="1"/>
  <c r="K702" i="3"/>
  <c r="H702" i="3"/>
  <c r="M702" i="3"/>
  <c r="I702" i="3"/>
  <c r="L702" i="3"/>
  <c r="J702" i="3"/>
  <c r="E702" i="3"/>
  <c r="D703" i="3" l="1"/>
  <c r="F703" i="3"/>
  <c r="E703" i="3"/>
  <c r="G703" i="3"/>
  <c r="M703" i="3"/>
  <c r="H703" i="3"/>
  <c r="J703" i="3"/>
  <c r="I703" i="3"/>
  <c r="K703" i="3"/>
  <c r="L703" i="3"/>
  <c r="C703" i="3"/>
  <c r="B703" i="3" l="1"/>
  <c r="I704" i="3" s="1"/>
  <c r="E704" i="3" l="1"/>
  <c r="H704" i="3"/>
  <c r="M704" i="3"/>
  <c r="G704" i="3"/>
  <c r="D704" i="3"/>
  <c r="L704" i="3"/>
  <c r="C704" i="3"/>
  <c r="B704" i="3" s="1"/>
  <c r="F704" i="3"/>
  <c r="J704" i="3"/>
  <c r="K704" i="3"/>
  <c r="H705" i="3" l="1"/>
  <c r="K705" i="3"/>
  <c r="I705" i="3"/>
  <c r="J705" i="3"/>
  <c r="L705" i="3"/>
  <c r="M705" i="3"/>
  <c r="C705" i="3"/>
  <c r="F705" i="3"/>
  <c r="G705" i="3"/>
  <c r="E705" i="3"/>
  <c r="D705" i="3"/>
  <c r="B705" i="3" l="1"/>
  <c r="C706" i="3" s="1"/>
  <c r="G706" i="3" l="1"/>
  <c r="I706" i="3"/>
  <c r="B706" i="3"/>
  <c r="C707" i="3" s="1"/>
  <c r="H706" i="3"/>
  <c r="F706" i="3"/>
  <c r="J706" i="3"/>
  <c r="M706" i="3"/>
  <c r="D706" i="3"/>
  <c r="E706" i="3"/>
  <c r="L706" i="3"/>
  <c r="K706" i="3"/>
  <c r="B707" i="3" l="1"/>
  <c r="E707" i="3"/>
  <c r="F707" i="3"/>
  <c r="G707" i="3"/>
  <c r="D707" i="3"/>
  <c r="J707" i="3"/>
  <c r="K707" i="3"/>
  <c r="H707" i="3"/>
  <c r="I707" i="3"/>
  <c r="L707" i="3"/>
  <c r="M707" i="3"/>
  <c r="G708" i="3" l="1"/>
  <c r="D708" i="3"/>
  <c r="E708" i="3"/>
  <c r="F708" i="3"/>
  <c r="I708" i="3"/>
  <c r="M708" i="3"/>
  <c r="J708" i="3"/>
  <c r="H708" i="3"/>
  <c r="L708" i="3"/>
  <c r="K708" i="3"/>
  <c r="C708" i="3"/>
  <c r="B708" i="3" s="1"/>
  <c r="G709" i="3" l="1"/>
  <c r="D709" i="3"/>
  <c r="E709" i="3"/>
  <c r="F709" i="3"/>
  <c r="H709" i="3"/>
  <c r="M709" i="3"/>
  <c r="L709" i="3"/>
  <c r="K709" i="3"/>
  <c r="I709" i="3"/>
  <c r="J709" i="3"/>
  <c r="C709" i="3"/>
  <c r="B709" i="3" l="1"/>
  <c r="H710" i="3" s="1"/>
  <c r="F710" i="3" l="1"/>
  <c r="D710" i="3"/>
  <c r="C710" i="3"/>
  <c r="J710" i="3"/>
  <c r="I710" i="3"/>
  <c r="M710" i="3"/>
  <c r="G710" i="3"/>
  <c r="E710" i="3"/>
  <c r="K710" i="3"/>
  <c r="L710" i="3"/>
  <c r="B710" i="3" l="1"/>
  <c r="D711" i="3" s="1"/>
  <c r="F711" i="3" l="1"/>
  <c r="C711" i="3"/>
  <c r="B711" i="3" s="1"/>
  <c r="E711" i="3"/>
  <c r="L711" i="3"/>
  <c r="K711" i="3"/>
  <c r="J711" i="3"/>
  <c r="M711" i="3"/>
  <c r="H711" i="3"/>
  <c r="I711" i="3"/>
  <c r="G711" i="3"/>
  <c r="M712" i="3" l="1"/>
  <c r="H712" i="3"/>
  <c r="J712" i="3"/>
  <c r="I712" i="3"/>
  <c r="L712" i="3"/>
  <c r="K712" i="3"/>
  <c r="E712" i="3"/>
  <c r="F712" i="3"/>
  <c r="D712" i="3"/>
  <c r="G712" i="3"/>
  <c r="C712" i="3"/>
  <c r="B712" i="3" s="1"/>
  <c r="J713" i="3" l="1"/>
  <c r="L713" i="3"/>
  <c r="M713" i="3"/>
  <c r="H713" i="3"/>
  <c r="K713" i="3"/>
  <c r="I713" i="3"/>
  <c r="C713" i="3"/>
  <c r="F713" i="3"/>
  <c r="G713" i="3"/>
  <c r="D713" i="3"/>
  <c r="E713" i="3"/>
  <c r="B713" i="3" l="1"/>
  <c r="M714" i="3" s="1"/>
  <c r="F714" i="3" l="1"/>
  <c r="E714" i="3"/>
  <c r="D714" i="3"/>
  <c r="I714" i="3"/>
  <c r="L714" i="3"/>
  <c r="K714" i="3"/>
  <c r="G714" i="3"/>
  <c r="H714" i="3"/>
  <c r="J714" i="3"/>
  <c r="C714" i="3"/>
  <c r="B714" i="3" l="1"/>
  <c r="D715" i="3" s="1"/>
  <c r="I715" i="3" l="1"/>
  <c r="J715" i="3"/>
  <c r="G715" i="3"/>
  <c r="K715" i="3"/>
  <c r="H715" i="3"/>
  <c r="E715" i="3"/>
  <c r="C715" i="3"/>
  <c r="L715" i="3"/>
  <c r="M715" i="3"/>
  <c r="B715" i="3"/>
  <c r="F715" i="3"/>
  <c r="C716" i="3" l="1"/>
  <c r="D716" i="3"/>
  <c r="F716" i="3"/>
  <c r="E716" i="3"/>
  <c r="G716" i="3"/>
  <c r="I716" i="3"/>
  <c r="M716" i="3"/>
  <c r="H716" i="3"/>
  <c r="J716" i="3"/>
  <c r="L716" i="3"/>
  <c r="K716" i="3"/>
  <c r="B716" i="3" l="1"/>
  <c r="C717" i="3" s="1"/>
  <c r="H717" i="3"/>
  <c r="D717" i="3"/>
  <c r="L717" i="3" l="1"/>
  <c r="F717" i="3"/>
  <c r="J717" i="3"/>
  <c r="G717" i="3"/>
  <c r="K717" i="3"/>
  <c r="E717" i="3"/>
  <c r="M717" i="3"/>
  <c r="I717" i="3"/>
  <c r="B717" i="3"/>
  <c r="K718" i="3" s="1"/>
  <c r="J718" i="3" l="1"/>
  <c r="M718" i="3"/>
  <c r="I718" i="3"/>
  <c r="D718" i="3"/>
  <c r="E718" i="3"/>
  <c r="F718" i="3"/>
  <c r="G718" i="3"/>
  <c r="H718" i="3"/>
  <c r="L718" i="3"/>
  <c r="C718" i="3"/>
  <c r="B718" i="3" l="1"/>
  <c r="D719" i="3" s="1"/>
  <c r="J719" i="3"/>
  <c r="K719" i="3"/>
  <c r="L719" i="3" l="1"/>
  <c r="E719" i="3"/>
  <c r="I719" i="3"/>
  <c r="F719" i="3"/>
  <c r="H719" i="3"/>
  <c r="G719" i="3"/>
  <c r="C719" i="3"/>
  <c r="B719" i="3" s="1"/>
  <c r="M719" i="3"/>
  <c r="F720" i="3" l="1"/>
  <c r="D720" i="3"/>
  <c r="C720" i="3"/>
  <c r="B720" i="3" s="1"/>
  <c r="G720" i="3"/>
  <c r="I720" i="3"/>
  <c r="M720" i="3"/>
  <c r="L720" i="3"/>
  <c r="K720" i="3"/>
  <c r="H720" i="3"/>
  <c r="J720" i="3"/>
  <c r="E720" i="3"/>
  <c r="G721" i="3" l="1"/>
  <c r="D721" i="3"/>
  <c r="F721" i="3"/>
  <c r="E721" i="3"/>
  <c r="K721" i="3"/>
  <c r="I721" i="3"/>
  <c r="J721" i="3"/>
  <c r="H721" i="3"/>
  <c r="M721" i="3"/>
  <c r="L721" i="3"/>
  <c r="C721" i="3"/>
  <c r="B721" i="3" s="1"/>
  <c r="L722" i="3" l="1"/>
  <c r="J722" i="3"/>
  <c r="K722" i="3"/>
  <c r="M722" i="3"/>
  <c r="H722" i="3"/>
  <c r="I722" i="3"/>
  <c r="G722" i="3"/>
  <c r="E722" i="3"/>
  <c r="D722" i="3"/>
  <c r="F722" i="3"/>
  <c r="C722" i="3"/>
  <c r="B722" i="3" l="1"/>
  <c r="L723" i="3" s="1"/>
  <c r="D723" i="3" l="1"/>
  <c r="E723" i="3"/>
  <c r="J723" i="3"/>
  <c r="H723" i="3"/>
  <c r="M723" i="3"/>
  <c r="G723" i="3"/>
  <c r="F723" i="3"/>
  <c r="C723" i="3"/>
  <c r="B723" i="3" s="1"/>
  <c r="K723" i="3"/>
  <c r="I723" i="3"/>
  <c r="L724" i="3" l="1"/>
  <c r="K724" i="3"/>
  <c r="I724" i="3"/>
  <c r="H724" i="3"/>
  <c r="M724" i="3"/>
  <c r="J724" i="3"/>
  <c r="C724" i="3"/>
  <c r="E724" i="3"/>
  <c r="F724" i="3"/>
  <c r="D724" i="3"/>
  <c r="G724" i="3"/>
  <c r="B724" i="3" l="1"/>
  <c r="M725" i="3" s="1"/>
  <c r="D725" i="3" l="1"/>
  <c r="H725" i="3"/>
  <c r="E725" i="3"/>
  <c r="J725" i="3"/>
  <c r="K725" i="3"/>
  <c r="G725" i="3"/>
  <c r="F725" i="3"/>
  <c r="L725" i="3"/>
  <c r="I725" i="3"/>
  <c r="C725" i="3"/>
  <c r="B725" i="3" l="1"/>
  <c r="L726" i="3" s="1"/>
  <c r="G726" i="3" l="1"/>
  <c r="D726" i="3"/>
  <c r="K726" i="3"/>
  <c r="F726" i="3"/>
  <c r="I726" i="3"/>
  <c r="H726" i="3"/>
  <c r="C726" i="3"/>
  <c r="B726" i="3" s="1"/>
  <c r="E726" i="3"/>
  <c r="M726" i="3"/>
  <c r="J726" i="3"/>
  <c r="I727" i="3" l="1"/>
  <c r="M727" i="3"/>
  <c r="L727" i="3"/>
  <c r="J727" i="3"/>
  <c r="H727" i="3"/>
  <c r="K727" i="3"/>
  <c r="G727" i="3"/>
  <c r="D727" i="3"/>
  <c r="E727" i="3"/>
  <c r="F727" i="3"/>
  <c r="C727" i="3"/>
  <c r="B727" i="3" s="1"/>
  <c r="F728" i="3" l="1"/>
  <c r="E728" i="3"/>
  <c r="G728" i="3"/>
  <c r="D728" i="3"/>
  <c r="J728" i="3"/>
  <c r="L728" i="3"/>
  <c r="K728" i="3"/>
  <c r="M728" i="3"/>
  <c r="H728" i="3"/>
  <c r="I728" i="3"/>
  <c r="C728" i="3"/>
  <c r="B728" i="3" s="1"/>
  <c r="G729" i="3" l="1"/>
  <c r="D729" i="3"/>
  <c r="E729" i="3"/>
  <c r="F729" i="3"/>
  <c r="J729" i="3"/>
  <c r="K729" i="3"/>
  <c r="I729" i="3"/>
  <c r="H729" i="3"/>
  <c r="L729" i="3"/>
  <c r="M729" i="3"/>
  <c r="C729" i="3"/>
  <c r="B729" i="3" l="1"/>
  <c r="K730" i="3" s="1"/>
  <c r="D730" i="3" l="1"/>
  <c r="E730" i="3"/>
  <c r="L730" i="3"/>
  <c r="H730" i="3"/>
  <c r="J730" i="3"/>
  <c r="C730" i="3"/>
  <c r="G730" i="3"/>
  <c r="F730" i="3"/>
  <c r="M730" i="3"/>
  <c r="I730" i="3"/>
  <c r="B730" i="3" l="1"/>
  <c r="K731" i="3" l="1"/>
  <c r="E731" i="3"/>
  <c r="H731" i="3"/>
  <c r="F731" i="3"/>
  <c r="L731" i="3"/>
  <c r="G731" i="3"/>
  <c r="J731" i="3"/>
  <c r="M731" i="3"/>
  <c r="I731" i="3"/>
  <c r="D731" i="3"/>
  <c r="C731" i="3"/>
  <c r="B731" i="3" s="1"/>
  <c r="F732" i="3" l="1"/>
  <c r="G732" i="3"/>
  <c r="D732" i="3"/>
  <c r="E732" i="3"/>
  <c r="C732" i="3"/>
  <c r="I732" i="3"/>
  <c r="M732" i="3"/>
  <c r="L732" i="3"/>
  <c r="H732" i="3"/>
  <c r="J732" i="3"/>
  <c r="K732" i="3"/>
  <c r="B732" i="3" l="1"/>
  <c r="L733" i="3" s="1"/>
  <c r="D733" i="3" l="1"/>
  <c r="M733" i="3"/>
  <c r="G733" i="3"/>
  <c r="J733" i="3"/>
  <c r="H733" i="3"/>
  <c r="E733" i="3"/>
  <c r="F733" i="3"/>
  <c r="I733" i="3"/>
  <c r="K733" i="3"/>
  <c r="C733" i="3"/>
  <c r="B733" i="3" l="1"/>
  <c r="J734" i="3" l="1"/>
  <c r="E734" i="3"/>
  <c r="M734" i="3"/>
  <c r="G734" i="3"/>
  <c r="C734" i="3"/>
  <c r="I734" i="3"/>
  <c r="L734" i="3"/>
  <c r="F734" i="3"/>
  <c r="H734" i="3"/>
  <c r="K734" i="3"/>
  <c r="D734" i="3"/>
  <c r="B734" i="3" l="1"/>
  <c r="D735" i="3" s="1"/>
  <c r="H735" i="3" l="1"/>
  <c r="L735" i="3"/>
  <c r="G735" i="3"/>
  <c r="M735" i="3"/>
  <c r="F735" i="3"/>
  <c r="K735" i="3"/>
  <c r="J735" i="3"/>
  <c r="I735" i="3"/>
  <c r="C735" i="3"/>
  <c r="E735" i="3"/>
  <c r="B735" i="3" l="1"/>
  <c r="F736" i="3" s="1"/>
  <c r="H736" i="3" l="1"/>
  <c r="I736" i="3"/>
  <c r="C736" i="3"/>
  <c r="D736" i="3"/>
  <c r="K736" i="3"/>
  <c r="M736" i="3"/>
  <c r="G736" i="3"/>
  <c r="J736" i="3"/>
  <c r="L736" i="3"/>
  <c r="B736" i="3"/>
  <c r="E736" i="3"/>
  <c r="G737" i="3" l="1"/>
  <c r="E737" i="3"/>
  <c r="F737" i="3"/>
  <c r="D737" i="3"/>
  <c r="C737" i="3"/>
  <c r="L737" i="3"/>
  <c r="I737" i="3"/>
  <c r="K737" i="3"/>
  <c r="H737" i="3"/>
  <c r="J737" i="3"/>
  <c r="M737" i="3"/>
  <c r="B737" i="3" l="1"/>
  <c r="L738" i="3" s="1"/>
  <c r="D738" i="3" l="1"/>
  <c r="M738" i="3"/>
  <c r="K738" i="3"/>
  <c r="F738" i="3"/>
  <c r="E738" i="3"/>
  <c r="I738" i="3"/>
  <c r="G738" i="3"/>
  <c r="H738" i="3"/>
  <c r="J738" i="3"/>
  <c r="C738" i="3"/>
  <c r="B738" i="3" l="1"/>
  <c r="J739" i="3" s="1"/>
  <c r="E739" i="3"/>
  <c r="D739" i="3"/>
  <c r="I739" i="3" l="1"/>
  <c r="M739" i="3"/>
  <c r="F739" i="3"/>
  <c r="L739" i="3"/>
  <c r="G739" i="3"/>
  <c r="K739" i="3"/>
  <c r="H739" i="3"/>
  <c r="C739" i="3"/>
  <c r="B739" i="3" l="1"/>
  <c r="K740" i="3" s="1"/>
  <c r="L740" i="3" l="1"/>
  <c r="H740" i="3"/>
  <c r="I740" i="3"/>
  <c r="M740" i="3"/>
  <c r="C740" i="3"/>
  <c r="B740" i="3" s="1"/>
  <c r="J740" i="3"/>
  <c r="G740" i="3"/>
  <c r="E740" i="3"/>
  <c r="F740" i="3"/>
  <c r="D740" i="3"/>
  <c r="D741" i="3" l="1"/>
  <c r="E741" i="3"/>
  <c r="G741" i="3"/>
  <c r="F741" i="3"/>
  <c r="H741" i="3"/>
  <c r="M741" i="3"/>
  <c r="K741" i="3"/>
  <c r="L741" i="3"/>
  <c r="I741" i="3"/>
  <c r="J741" i="3"/>
  <c r="C741" i="3"/>
  <c r="B741" i="3" l="1"/>
  <c r="C742" i="3" l="1"/>
  <c r="K742" i="3"/>
  <c r="D742" i="3"/>
  <c r="H742" i="3"/>
  <c r="E742" i="3"/>
  <c r="L742" i="3"/>
  <c r="J742" i="3"/>
  <c r="G742" i="3"/>
  <c r="I742" i="3"/>
  <c r="M742" i="3"/>
  <c r="F742" i="3"/>
  <c r="B742" i="3" l="1"/>
  <c r="H743" i="3" l="1"/>
  <c r="F743" i="3"/>
  <c r="I743" i="3"/>
  <c r="D743" i="3"/>
  <c r="M743" i="3"/>
  <c r="G743" i="3"/>
  <c r="J743" i="3"/>
  <c r="K743" i="3"/>
  <c r="L743" i="3"/>
  <c r="C743" i="3"/>
  <c r="E743" i="3"/>
  <c r="B743" i="3" l="1"/>
  <c r="C744" i="3" s="1"/>
  <c r="F744" i="3" l="1"/>
  <c r="H744" i="3"/>
  <c r="G744" i="3"/>
  <c r="M744" i="3"/>
  <c r="B744" i="3"/>
  <c r="E744" i="3"/>
  <c r="L744" i="3"/>
  <c r="I744" i="3"/>
  <c r="D744" i="3"/>
  <c r="J744" i="3"/>
  <c r="K744" i="3"/>
  <c r="G745" i="3" l="1"/>
  <c r="D745" i="3"/>
  <c r="F745" i="3"/>
  <c r="E745" i="3"/>
  <c r="L745" i="3"/>
  <c r="J745" i="3"/>
  <c r="M745" i="3"/>
  <c r="H745" i="3"/>
  <c r="K745" i="3"/>
  <c r="I745" i="3"/>
  <c r="C745" i="3"/>
  <c r="B745" i="3" s="1"/>
  <c r="K746" i="3" l="1"/>
  <c r="M746" i="3"/>
  <c r="J746" i="3"/>
  <c r="H746" i="3"/>
  <c r="I746" i="3"/>
  <c r="L746" i="3"/>
  <c r="C746" i="3"/>
  <c r="G746" i="3"/>
  <c r="D746" i="3"/>
  <c r="E746" i="3"/>
  <c r="F746" i="3"/>
  <c r="B746" i="3" l="1"/>
  <c r="E747" i="3" s="1"/>
  <c r="K747" i="3" l="1"/>
  <c r="J747" i="3"/>
  <c r="G747" i="3"/>
  <c r="C747" i="3"/>
  <c r="B747" i="3" s="1"/>
  <c r="L747" i="3"/>
  <c r="H747" i="3"/>
  <c r="D747" i="3"/>
  <c r="I747" i="3"/>
  <c r="M747" i="3"/>
  <c r="F747" i="3"/>
  <c r="E748" i="3" l="1"/>
  <c r="F748" i="3"/>
  <c r="G748" i="3"/>
  <c r="D748" i="3"/>
  <c r="M748" i="3"/>
  <c r="H748" i="3"/>
  <c r="L748" i="3"/>
  <c r="I748" i="3"/>
  <c r="J748" i="3"/>
  <c r="K748" i="3"/>
  <c r="C748" i="3"/>
  <c r="B748" i="3" l="1"/>
  <c r="L749" i="3" s="1"/>
  <c r="G749" i="3" l="1"/>
  <c r="E749" i="3"/>
  <c r="I749" i="3"/>
  <c r="D749" i="3"/>
  <c r="C749" i="3"/>
  <c r="J749" i="3"/>
  <c r="M749" i="3"/>
  <c r="F749" i="3"/>
  <c r="K749" i="3"/>
  <c r="H749" i="3"/>
  <c r="B749" i="3" l="1"/>
  <c r="J750" i="3" s="1"/>
  <c r="F750" i="3" l="1"/>
  <c r="E750" i="3"/>
  <c r="G750" i="3"/>
  <c r="C750" i="3"/>
  <c r="B750" i="3" s="1"/>
  <c r="H750" i="3"/>
  <c r="K750" i="3"/>
  <c r="M750" i="3"/>
  <c r="D750" i="3"/>
  <c r="I750" i="3"/>
  <c r="L750" i="3"/>
  <c r="J751" i="3" l="1"/>
  <c r="H751" i="3"/>
  <c r="I751" i="3"/>
  <c r="K751" i="3"/>
  <c r="M751" i="3"/>
  <c r="L751" i="3"/>
  <c r="C751" i="3"/>
  <c r="D751" i="3"/>
  <c r="E751" i="3"/>
  <c r="G751" i="3"/>
  <c r="F751" i="3"/>
  <c r="B751" i="3" l="1"/>
  <c r="H752" i="3" s="1"/>
  <c r="D752" i="3" l="1"/>
  <c r="L752" i="3"/>
  <c r="G752" i="3"/>
  <c r="F752" i="3"/>
  <c r="I752" i="3"/>
  <c r="J752" i="3"/>
  <c r="C752" i="3"/>
  <c r="E752" i="3"/>
  <c r="K752" i="3"/>
  <c r="M752" i="3"/>
  <c r="B752" i="3" l="1"/>
  <c r="E753" i="3" s="1"/>
  <c r="C753" i="3" l="1"/>
  <c r="B753" i="3" s="1"/>
  <c r="E754" i="3" s="1"/>
  <c r="G753" i="3"/>
  <c r="F753" i="3"/>
  <c r="H753" i="3"/>
  <c r="K753" i="3"/>
  <c r="J753" i="3"/>
  <c r="I753" i="3"/>
  <c r="L753" i="3"/>
  <c r="M753" i="3"/>
  <c r="D753" i="3"/>
  <c r="G754" i="3" l="1"/>
  <c r="F754" i="3"/>
  <c r="H754" i="3"/>
  <c r="I754" i="3"/>
  <c r="J754" i="3"/>
  <c r="L754" i="3"/>
  <c r="K754" i="3"/>
  <c r="M754" i="3"/>
  <c r="C754" i="3"/>
  <c r="D754" i="3"/>
  <c r="B754" i="3" l="1"/>
  <c r="I755" i="3" s="1"/>
  <c r="K755" i="3" l="1"/>
  <c r="F755" i="3"/>
  <c r="G755" i="3"/>
  <c r="D755" i="3"/>
  <c r="E755" i="3"/>
  <c r="L755" i="3"/>
  <c r="M755" i="3"/>
  <c r="C755" i="3"/>
  <c r="H755" i="3"/>
  <c r="J755" i="3"/>
  <c r="B755" i="3" l="1"/>
  <c r="H756" i="3" s="1"/>
  <c r="G756" i="3" l="1"/>
  <c r="M756" i="3"/>
  <c r="F756" i="3"/>
  <c r="C756" i="3"/>
  <c r="E756" i="3"/>
  <c r="J756" i="3"/>
  <c r="I756" i="3"/>
  <c r="D756" i="3"/>
  <c r="L756" i="3"/>
  <c r="K756" i="3"/>
  <c r="B756" i="3" l="1"/>
  <c r="E757" i="3" s="1"/>
  <c r="D757" i="3" l="1"/>
  <c r="G757" i="3"/>
  <c r="C757" i="3"/>
  <c r="F757" i="3"/>
  <c r="L757" i="3"/>
  <c r="H757" i="3"/>
  <c r="K757" i="3"/>
  <c r="J757" i="3"/>
  <c r="I757" i="3"/>
  <c r="M757" i="3"/>
  <c r="B757" i="3" l="1"/>
  <c r="F758" i="3" l="1"/>
  <c r="G758" i="3"/>
  <c r="D758" i="3"/>
  <c r="E758" i="3"/>
  <c r="H758" i="3"/>
  <c r="K758" i="3"/>
  <c r="C758" i="3"/>
  <c r="B758" i="3" s="1"/>
  <c r="L758" i="3"/>
  <c r="M758" i="3"/>
  <c r="J758" i="3"/>
  <c r="I758" i="3"/>
  <c r="H759" i="3" l="1"/>
  <c r="L759" i="3"/>
  <c r="J759" i="3"/>
  <c r="M759" i="3"/>
  <c r="K759" i="3"/>
  <c r="I759" i="3"/>
  <c r="F759" i="3"/>
  <c r="G759" i="3"/>
  <c r="D759" i="3"/>
  <c r="E759" i="3"/>
  <c r="C759" i="3"/>
  <c r="B759" i="3" s="1"/>
  <c r="D760" i="3" l="1"/>
  <c r="E760" i="3"/>
  <c r="G760" i="3"/>
  <c r="F760" i="3"/>
  <c r="K760" i="3"/>
  <c r="I760" i="3"/>
  <c r="L760" i="3"/>
  <c r="J760" i="3"/>
  <c r="M760" i="3"/>
  <c r="H760" i="3"/>
  <c r="C760" i="3"/>
  <c r="B760" i="3" s="1"/>
  <c r="L761" i="3" l="1"/>
  <c r="K761" i="3"/>
  <c r="I761" i="3"/>
  <c r="H761" i="3"/>
  <c r="M761" i="3"/>
  <c r="J761" i="3"/>
  <c r="G761" i="3"/>
  <c r="D761" i="3"/>
  <c r="F761" i="3"/>
  <c r="E761" i="3"/>
  <c r="C761" i="3"/>
  <c r="B761" i="3" s="1"/>
  <c r="E762" i="3" l="1"/>
  <c r="F762" i="3"/>
  <c r="G762" i="3"/>
  <c r="D762" i="3"/>
  <c r="L762" i="3"/>
  <c r="H762" i="3"/>
  <c r="I762" i="3"/>
  <c r="M762" i="3"/>
  <c r="K762" i="3"/>
  <c r="J762" i="3"/>
  <c r="C762" i="3"/>
  <c r="B762" i="3" l="1"/>
  <c r="M763" i="3" s="1"/>
  <c r="D763" i="3" l="1"/>
  <c r="J763" i="3"/>
  <c r="G763" i="3"/>
  <c r="H763" i="3"/>
  <c r="C763" i="3"/>
  <c r="B763" i="3" s="1"/>
  <c r="E763" i="3"/>
  <c r="L763" i="3"/>
  <c r="F763" i="3"/>
  <c r="I763" i="3"/>
  <c r="K763" i="3"/>
  <c r="I764" i="3" l="1"/>
  <c r="L764" i="3"/>
  <c r="M764" i="3"/>
  <c r="H764" i="3"/>
  <c r="J764" i="3"/>
  <c r="K764" i="3"/>
  <c r="E764" i="3"/>
  <c r="D764" i="3"/>
  <c r="F764" i="3"/>
  <c r="G764" i="3"/>
  <c r="C764" i="3"/>
  <c r="B764" i="3" l="1"/>
  <c r="I765" i="3" s="1"/>
  <c r="E765" i="3"/>
  <c r="D765" i="3"/>
  <c r="G765" i="3" l="1"/>
  <c r="J765" i="3"/>
  <c r="F765" i="3"/>
  <c r="H765" i="3"/>
  <c r="K765" i="3"/>
  <c r="M765" i="3"/>
  <c r="L765" i="3"/>
  <c r="C765" i="3"/>
  <c r="B765" i="3" l="1"/>
  <c r="L766" i="3" s="1"/>
  <c r="H766" i="3" l="1"/>
  <c r="M766" i="3"/>
  <c r="K766" i="3"/>
  <c r="C766" i="3"/>
  <c r="I766" i="3"/>
  <c r="J766" i="3"/>
  <c r="B766" i="3"/>
  <c r="E766" i="3"/>
  <c r="F766" i="3"/>
  <c r="G766" i="3"/>
  <c r="D766" i="3"/>
  <c r="C767" i="3" l="1"/>
  <c r="B767" i="3" s="1"/>
  <c r="F767" i="3"/>
  <c r="G767" i="3"/>
  <c r="E767" i="3"/>
  <c r="D767" i="3"/>
  <c r="J767" i="3"/>
  <c r="I767" i="3"/>
  <c r="K767" i="3"/>
  <c r="M767" i="3"/>
  <c r="H767" i="3"/>
  <c r="L767" i="3"/>
  <c r="K768" i="3" l="1"/>
  <c r="M768" i="3"/>
  <c r="I768" i="3"/>
  <c r="H768" i="3"/>
  <c r="L768" i="3"/>
  <c r="J768" i="3"/>
  <c r="F768" i="3"/>
  <c r="G768" i="3"/>
  <c r="D768" i="3"/>
  <c r="E768" i="3"/>
  <c r="C768" i="3"/>
  <c r="B768" i="3" s="1"/>
  <c r="F769" i="3" l="1"/>
  <c r="G769" i="3"/>
  <c r="E769" i="3"/>
  <c r="D769" i="3"/>
  <c r="I769" i="3"/>
  <c r="M769" i="3"/>
  <c r="L769" i="3"/>
  <c r="K769" i="3"/>
  <c r="H769" i="3"/>
  <c r="J769" i="3"/>
  <c r="C769" i="3"/>
  <c r="B769" i="3" l="1"/>
  <c r="M770" i="3" s="1"/>
  <c r="F770" i="3" l="1"/>
  <c r="L770" i="3"/>
  <c r="J770" i="3"/>
  <c r="K770" i="3"/>
  <c r="D770" i="3"/>
  <c r="E770" i="3"/>
  <c r="G770" i="3"/>
  <c r="C770" i="3"/>
  <c r="B770" i="3" s="1"/>
  <c r="H770" i="3"/>
  <c r="I770" i="3"/>
  <c r="G771" i="3" l="1"/>
  <c r="D771" i="3"/>
  <c r="E771" i="3"/>
  <c r="F771" i="3"/>
  <c r="L771" i="3"/>
  <c r="J771" i="3"/>
  <c r="M771" i="3"/>
  <c r="I771" i="3"/>
  <c r="H771" i="3"/>
  <c r="K771" i="3"/>
  <c r="C771" i="3"/>
  <c r="B771" i="3" l="1"/>
  <c r="H772" i="3" s="1"/>
  <c r="G772" i="3" l="1"/>
  <c r="L772" i="3"/>
  <c r="F772" i="3"/>
  <c r="C772" i="3"/>
  <c r="B772" i="3" s="1"/>
  <c r="M773" i="3" s="1"/>
  <c r="E772" i="3"/>
  <c r="J772" i="3"/>
  <c r="I772" i="3"/>
  <c r="D772" i="3"/>
  <c r="M772" i="3"/>
  <c r="K772" i="3"/>
  <c r="K773" i="3" l="1"/>
  <c r="C773" i="3"/>
  <c r="I773" i="3"/>
  <c r="L773" i="3"/>
  <c r="E773" i="3"/>
  <c r="F773" i="3"/>
  <c r="G773" i="3"/>
  <c r="D773" i="3"/>
  <c r="H773" i="3"/>
  <c r="J773" i="3"/>
  <c r="B773" i="3" l="1"/>
  <c r="K774" i="3" s="1"/>
  <c r="G774" i="3" l="1"/>
  <c r="E774" i="3"/>
  <c r="M774" i="3"/>
  <c r="C774" i="3"/>
  <c r="B774" i="3" s="1"/>
  <c r="H774" i="3"/>
  <c r="J774" i="3"/>
  <c r="D774" i="3"/>
  <c r="F774" i="3"/>
  <c r="L774" i="3"/>
  <c r="I774" i="3"/>
  <c r="C775" i="3" l="1"/>
  <c r="H775" i="3"/>
  <c r="K775" i="3"/>
  <c r="I775" i="3"/>
  <c r="L775" i="3"/>
  <c r="J775" i="3"/>
  <c r="M775" i="3"/>
  <c r="B775" i="3"/>
  <c r="D775" i="3"/>
  <c r="G775" i="3"/>
  <c r="E775" i="3"/>
  <c r="F775" i="3"/>
  <c r="F776" i="3" l="1"/>
  <c r="G776" i="3"/>
  <c r="D776" i="3"/>
  <c r="E776" i="3"/>
  <c r="J776" i="3"/>
  <c r="I776" i="3"/>
  <c r="K776" i="3"/>
  <c r="M776" i="3"/>
  <c r="H776" i="3"/>
  <c r="L776" i="3"/>
  <c r="C776" i="3"/>
  <c r="B776" i="3" s="1"/>
  <c r="H777" i="3" l="1"/>
  <c r="L777" i="3"/>
  <c r="K777" i="3"/>
  <c r="I777" i="3"/>
  <c r="M777" i="3"/>
  <c r="J777" i="3"/>
  <c r="F777" i="3"/>
  <c r="G777" i="3"/>
  <c r="D777" i="3"/>
  <c r="E777" i="3"/>
  <c r="C777" i="3"/>
  <c r="B777" i="3" l="1"/>
  <c r="F778" i="3" s="1"/>
  <c r="J778" i="3" l="1"/>
  <c r="G778" i="3"/>
  <c r="H778" i="3"/>
  <c r="K778" i="3"/>
  <c r="M778" i="3"/>
  <c r="E778" i="3"/>
  <c r="C778" i="3"/>
  <c r="L778" i="3"/>
  <c r="I778" i="3"/>
  <c r="D778" i="3"/>
  <c r="B778" i="3" l="1"/>
  <c r="C779" i="3" l="1"/>
  <c r="H779" i="3"/>
  <c r="F779" i="3"/>
  <c r="I779" i="3"/>
  <c r="E779" i="3"/>
  <c r="M779" i="3"/>
  <c r="J779" i="3"/>
  <c r="D779" i="3"/>
  <c r="K779" i="3"/>
  <c r="L779" i="3"/>
  <c r="G779" i="3"/>
  <c r="B779" i="3" l="1"/>
  <c r="C780" i="3" l="1"/>
  <c r="D780" i="3"/>
  <c r="J780" i="3"/>
  <c r="F780" i="3"/>
  <c r="M780" i="3"/>
  <c r="E780" i="3"/>
  <c r="H780" i="3"/>
  <c r="L780" i="3"/>
  <c r="G780" i="3"/>
  <c r="K780" i="3"/>
  <c r="I780" i="3"/>
  <c r="B780" i="3" l="1"/>
  <c r="G781" i="3" s="1"/>
  <c r="K781" i="3" l="1"/>
  <c r="L781" i="3"/>
  <c r="E781" i="3"/>
  <c r="I781" i="3"/>
  <c r="J781" i="3"/>
  <c r="D781" i="3"/>
  <c r="M781" i="3"/>
  <c r="H781" i="3"/>
  <c r="C781" i="3"/>
  <c r="F781" i="3"/>
  <c r="B781" i="3" l="1"/>
  <c r="M782" i="3" s="1"/>
  <c r="F782" i="3" l="1"/>
  <c r="H782" i="3"/>
  <c r="E782" i="3"/>
  <c r="J782" i="3"/>
  <c r="G782" i="3"/>
  <c r="C782" i="3"/>
  <c r="L782" i="3"/>
  <c r="D782" i="3"/>
  <c r="I782" i="3"/>
  <c r="K782" i="3"/>
  <c r="B782" i="3" l="1"/>
  <c r="E783" i="3" s="1"/>
  <c r="M783" i="3" l="1"/>
  <c r="I783" i="3"/>
  <c r="G783" i="3"/>
  <c r="H783" i="3"/>
  <c r="D783" i="3"/>
  <c r="J783" i="3"/>
  <c r="K783" i="3"/>
  <c r="L783" i="3"/>
  <c r="C783" i="3"/>
  <c r="B783" i="3" s="1"/>
  <c r="F783" i="3"/>
  <c r="E784" i="3" l="1"/>
  <c r="D784" i="3"/>
  <c r="F784" i="3"/>
  <c r="G784" i="3"/>
  <c r="C784" i="3"/>
  <c r="J784" i="3"/>
  <c r="L784" i="3"/>
  <c r="K784" i="3"/>
  <c r="M784" i="3"/>
  <c r="I784" i="3"/>
  <c r="H784" i="3"/>
  <c r="B784" i="3" l="1"/>
  <c r="J785" i="3" s="1"/>
  <c r="E785" i="3" l="1"/>
  <c r="F785" i="3"/>
  <c r="H785" i="3"/>
  <c r="D785" i="3"/>
  <c r="C785" i="3"/>
  <c r="B785" i="3" s="1"/>
  <c r="K785" i="3"/>
  <c r="M785" i="3"/>
  <c r="G785" i="3"/>
  <c r="L785" i="3"/>
  <c r="I785" i="3"/>
  <c r="C786" i="3" l="1"/>
  <c r="M786" i="3"/>
  <c r="I786" i="3"/>
  <c r="K786" i="3"/>
  <c r="H786" i="3"/>
  <c r="J786" i="3"/>
  <c r="L786" i="3"/>
  <c r="E786" i="3"/>
  <c r="F786" i="3"/>
  <c r="D786" i="3"/>
  <c r="G786" i="3"/>
  <c r="B786" i="3" l="1"/>
  <c r="K787" i="3" s="1"/>
  <c r="F787" i="3" l="1"/>
  <c r="M787" i="3"/>
  <c r="D787" i="3"/>
  <c r="L787" i="3"/>
  <c r="E787" i="3"/>
  <c r="I787" i="3"/>
  <c r="G787" i="3"/>
  <c r="J787" i="3"/>
  <c r="H787" i="3"/>
  <c r="C787" i="3"/>
  <c r="B787" i="3" l="1"/>
  <c r="G788" i="3" l="1"/>
  <c r="J788" i="3"/>
  <c r="F788" i="3"/>
  <c r="H788" i="3"/>
  <c r="C788" i="3"/>
  <c r="E788" i="3"/>
  <c r="L788" i="3"/>
  <c r="I788" i="3"/>
  <c r="D788" i="3"/>
  <c r="K788" i="3"/>
  <c r="M788" i="3"/>
  <c r="B788" i="3" l="1"/>
  <c r="I789" i="3" l="1"/>
  <c r="D789" i="3"/>
  <c r="G789" i="3"/>
  <c r="K789" i="3"/>
  <c r="L789" i="3"/>
  <c r="F789" i="3"/>
  <c r="H789" i="3"/>
  <c r="M789" i="3"/>
  <c r="J789" i="3"/>
  <c r="C789" i="3"/>
  <c r="E789" i="3"/>
  <c r="B789" i="3" l="1"/>
  <c r="E790" i="3" s="1"/>
  <c r="M790" i="3"/>
  <c r="J790" i="3"/>
  <c r="K790" i="3"/>
  <c r="G790" i="3" l="1"/>
  <c r="H790" i="3"/>
  <c r="D790" i="3"/>
  <c r="F790" i="3"/>
  <c r="L790" i="3"/>
  <c r="I790" i="3"/>
  <c r="C790" i="3"/>
  <c r="B790" i="3" l="1"/>
  <c r="L791" i="3" s="1"/>
  <c r="H791" i="3" l="1"/>
  <c r="K791" i="3"/>
  <c r="J791" i="3"/>
  <c r="M791" i="3"/>
  <c r="C791" i="3"/>
  <c r="B791" i="3" s="1"/>
  <c r="J792" i="3" s="1"/>
  <c r="I791" i="3"/>
  <c r="D791" i="3"/>
  <c r="E791" i="3"/>
  <c r="G791" i="3"/>
  <c r="F791" i="3"/>
  <c r="E792" i="3" l="1"/>
  <c r="F792" i="3"/>
  <c r="G792" i="3"/>
  <c r="D792" i="3"/>
  <c r="M792" i="3"/>
  <c r="K792" i="3"/>
  <c r="L792" i="3"/>
  <c r="I792" i="3"/>
  <c r="C792" i="3"/>
  <c r="B792" i="3" s="1"/>
  <c r="H792" i="3"/>
  <c r="C793" i="3" l="1"/>
  <c r="L793" i="3"/>
  <c r="K793" i="3"/>
  <c r="I793" i="3"/>
  <c r="J793" i="3"/>
  <c r="H793" i="3"/>
  <c r="M793" i="3"/>
  <c r="E793" i="3"/>
  <c r="F793" i="3"/>
  <c r="G793" i="3"/>
  <c r="D793" i="3"/>
  <c r="B793" i="3" l="1"/>
  <c r="H794" i="3" s="1"/>
  <c r="G794" i="3" l="1"/>
  <c r="M794" i="3"/>
  <c r="D794" i="3"/>
  <c r="L794" i="3"/>
  <c r="K794" i="3"/>
  <c r="F794" i="3"/>
  <c r="E794" i="3"/>
  <c r="J794" i="3"/>
  <c r="I794" i="3"/>
  <c r="C794" i="3"/>
  <c r="B794" i="3" l="1"/>
  <c r="G795" i="3" s="1"/>
  <c r="D795" i="3" l="1"/>
  <c r="E795" i="3"/>
  <c r="J795" i="3"/>
  <c r="M795" i="3"/>
  <c r="L795" i="3"/>
  <c r="H795" i="3"/>
  <c r="I795" i="3"/>
  <c r="K795" i="3"/>
  <c r="C795" i="3"/>
  <c r="F795" i="3"/>
  <c r="B795" i="3" l="1"/>
  <c r="I796" i="3" s="1"/>
  <c r="E796" i="3" l="1"/>
  <c r="G796" i="3"/>
  <c r="H796" i="3"/>
  <c r="F796" i="3"/>
  <c r="L796" i="3"/>
  <c r="K796" i="3"/>
  <c r="D796" i="3"/>
  <c r="C796" i="3"/>
  <c r="B796" i="3" s="1"/>
  <c r="J796" i="3"/>
  <c r="M796" i="3"/>
  <c r="H797" i="3" l="1"/>
  <c r="K797" i="3"/>
  <c r="I797" i="3"/>
  <c r="M797" i="3"/>
  <c r="J797" i="3"/>
  <c r="L797" i="3"/>
  <c r="C797" i="3"/>
  <c r="E797" i="3"/>
  <c r="G797" i="3"/>
  <c r="D797" i="3"/>
  <c r="F797" i="3"/>
  <c r="B797" i="3" l="1"/>
  <c r="J798" i="3" s="1"/>
  <c r="E798" i="3" l="1"/>
  <c r="G798" i="3"/>
  <c r="C798" i="3"/>
  <c r="M798" i="3"/>
  <c r="I798" i="3"/>
  <c r="K798" i="3"/>
  <c r="F798" i="3"/>
  <c r="D798" i="3"/>
  <c r="L798" i="3"/>
  <c r="H798" i="3"/>
  <c r="B798" i="3" l="1"/>
  <c r="I799" i="3" s="1"/>
  <c r="F799" i="3" l="1"/>
  <c r="J799" i="3"/>
  <c r="M799" i="3"/>
  <c r="E799" i="3"/>
  <c r="D799" i="3"/>
  <c r="L799" i="3"/>
  <c r="G799" i="3"/>
  <c r="K799" i="3"/>
  <c r="H799" i="3"/>
  <c r="C799" i="3"/>
  <c r="B799" i="3" l="1"/>
  <c r="C800" i="3" s="1"/>
  <c r="F800" i="3" l="1"/>
  <c r="D800" i="3"/>
  <c r="L800" i="3"/>
  <c r="G800" i="3"/>
  <c r="H800" i="3"/>
  <c r="M800" i="3"/>
  <c r="I800" i="3"/>
  <c r="B800" i="3"/>
  <c r="E800" i="3"/>
  <c r="J800" i="3"/>
  <c r="K800" i="3"/>
  <c r="C801" i="3" l="1"/>
  <c r="E801" i="3"/>
  <c r="G801" i="3"/>
  <c r="D801" i="3"/>
  <c r="F801" i="3"/>
  <c r="M801" i="3"/>
  <c r="J801" i="3"/>
  <c r="H801" i="3"/>
  <c r="L801" i="3"/>
  <c r="K801" i="3"/>
  <c r="I801" i="3"/>
  <c r="B801" i="3" l="1"/>
  <c r="F802" i="3" s="1"/>
  <c r="I802" i="3" l="1"/>
  <c r="E802" i="3"/>
  <c r="J802" i="3"/>
  <c r="C802" i="3"/>
  <c r="M802" i="3"/>
  <c r="D802" i="3"/>
  <c r="L802" i="3"/>
  <c r="K802" i="3"/>
  <c r="H802" i="3"/>
  <c r="G802" i="3"/>
  <c r="B802" i="3" l="1"/>
  <c r="E803" i="3" s="1"/>
  <c r="L803" i="3"/>
  <c r="I803" i="3"/>
  <c r="K803" i="3" l="1"/>
  <c r="H803" i="3"/>
  <c r="G803" i="3"/>
  <c r="F803" i="3"/>
  <c r="J803" i="3"/>
  <c r="M803" i="3"/>
  <c r="C803" i="3"/>
  <c r="D803" i="3"/>
  <c r="B803" i="3" l="1"/>
  <c r="C804" i="3" s="1"/>
  <c r="L804" i="3" l="1"/>
  <c r="H804" i="3"/>
  <c r="I804" i="3"/>
  <c r="K804" i="3"/>
  <c r="M804" i="3"/>
  <c r="J804" i="3"/>
  <c r="B804" i="3"/>
  <c r="C805" i="3" s="1"/>
  <c r="G804" i="3"/>
  <c r="D804" i="3"/>
  <c r="E804" i="3"/>
  <c r="F804" i="3"/>
  <c r="F805" i="3" l="1"/>
  <c r="G805" i="3"/>
  <c r="E805" i="3"/>
  <c r="D805" i="3"/>
  <c r="B805" i="3"/>
  <c r="M805" i="3"/>
  <c r="H805" i="3"/>
  <c r="L805" i="3"/>
  <c r="K805" i="3"/>
  <c r="I805" i="3"/>
  <c r="J805" i="3"/>
  <c r="L806" i="3" l="1"/>
  <c r="H806" i="3"/>
  <c r="K806" i="3"/>
  <c r="M806" i="3"/>
  <c r="I806" i="3"/>
  <c r="J806" i="3"/>
  <c r="E806" i="3"/>
  <c r="F806" i="3"/>
  <c r="G806" i="3"/>
  <c r="D806" i="3"/>
  <c r="C806" i="3"/>
  <c r="B806" i="3" l="1"/>
  <c r="D807" i="3" s="1"/>
  <c r="G807" i="3"/>
  <c r="J807" i="3"/>
  <c r="K807" i="3"/>
  <c r="I807" i="3"/>
  <c r="H807" i="3"/>
  <c r="M807" i="3"/>
  <c r="L807" i="3"/>
  <c r="F807" i="3" l="1"/>
  <c r="E807" i="3"/>
  <c r="C807" i="3"/>
  <c r="B807" i="3" s="1"/>
  <c r="J808" i="3" l="1"/>
  <c r="L808" i="3"/>
  <c r="I808" i="3"/>
  <c r="M808" i="3"/>
  <c r="H808" i="3"/>
  <c r="K808" i="3"/>
  <c r="C808" i="3"/>
  <c r="B808" i="3" s="1"/>
  <c r="E808" i="3"/>
  <c r="G808" i="3"/>
  <c r="F808" i="3"/>
  <c r="D808" i="3"/>
  <c r="L809" i="3" l="1"/>
  <c r="K809" i="3"/>
  <c r="I809" i="3"/>
  <c r="H809" i="3"/>
  <c r="J809" i="3"/>
  <c r="M809" i="3"/>
  <c r="G809" i="3"/>
  <c r="D809" i="3"/>
  <c r="E809" i="3"/>
  <c r="F809" i="3"/>
  <c r="C809" i="3"/>
  <c r="B809" i="3" l="1"/>
  <c r="G810" i="3" s="1"/>
  <c r="K810" i="3" l="1"/>
  <c r="J810" i="3"/>
  <c r="D810" i="3"/>
  <c r="H810" i="3"/>
  <c r="F810" i="3"/>
  <c r="I810" i="3"/>
  <c r="M810" i="3"/>
  <c r="L810" i="3"/>
  <c r="C810" i="3"/>
  <c r="E810" i="3"/>
  <c r="B810" i="3" l="1"/>
  <c r="D811" i="3" s="1"/>
  <c r="L811" i="3" l="1"/>
  <c r="H811" i="3"/>
  <c r="C811" i="3"/>
  <c r="F811" i="3"/>
  <c r="I811" i="3"/>
  <c r="M811" i="3"/>
  <c r="E811" i="3"/>
  <c r="J811" i="3"/>
  <c r="K811" i="3"/>
  <c r="B811" i="3"/>
  <c r="G811" i="3"/>
  <c r="E812" i="3" l="1"/>
  <c r="G812" i="3"/>
  <c r="D812" i="3"/>
  <c r="F812" i="3"/>
  <c r="C812" i="3"/>
  <c r="K812" i="3"/>
  <c r="I812" i="3"/>
  <c r="L812" i="3"/>
  <c r="M812" i="3"/>
  <c r="H812" i="3"/>
  <c r="J812" i="3"/>
  <c r="B812" i="3" l="1"/>
  <c r="H813" i="3" s="1"/>
  <c r="K813" i="3"/>
  <c r="M813" i="3"/>
  <c r="G813" i="3"/>
  <c r="D813" i="3"/>
  <c r="E813" i="3"/>
  <c r="J813" i="3" l="1"/>
  <c r="F813" i="3"/>
  <c r="L813" i="3"/>
  <c r="I813" i="3"/>
  <c r="C813" i="3"/>
  <c r="B813" i="3" l="1"/>
  <c r="L814" i="3" l="1"/>
  <c r="H814" i="3"/>
  <c r="E814" i="3"/>
  <c r="I814" i="3"/>
  <c r="J814" i="3"/>
  <c r="F814" i="3"/>
  <c r="G814" i="3"/>
  <c r="D814" i="3"/>
  <c r="K814" i="3"/>
  <c r="M814" i="3"/>
  <c r="C814" i="3"/>
  <c r="B814" i="3" l="1"/>
  <c r="I815" i="3" s="1"/>
  <c r="E815" i="3" l="1"/>
  <c r="D815" i="3"/>
  <c r="J815" i="3"/>
  <c r="M815" i="3"/>
  <c r="K815" i="3"/>
  <c r="G815" i="3"/>
  <c r="F815" i="3"/>
  <c r="C815" i="3"/>
  <c r="B815" i="3" s="1"/>
  <c r="H815" i="3"/>
  <c r="L815" i="3"/>
  <c r="K816" i="3" l="1"/>
  <c r="H816" i="3"/>
  <c r="M816" i="3"/>
  <c r="J816" i="3"/>
  <c r="I816" i="3"/>
  <c r="L816" i="3"/>
  <c r="C816" i="3"/>
  <c r="B816" i="3" s="1"/>
  <c r="E816" i="3"/>
  <c r="F816" i="3"/>
  <c r="G816" i="3"/>
  <c r="D816" i="3"/>
  <c r="I817" i="3" l="1"/>
  <c r="M817" i="3"/>
  <c r="L817" i="3"/>
  <c r="K817" i="3"/>
  <c r="H817" i="3"/>
  <c r="J817" i="3"/>
  <c r="F817" i="3"/>
  <c r="G817" i="3"/>
  <c r="D817" i="3"/>
  <c r="E817" i="3"/>
  <c r="C817" i="3"/>
  <c r="B817" i="3" l="1"/>
  <c r="E818" i="3" s="1"/>
  <c r="H818" i="3" l="1"/>
  <c r="M818" i="3"/>
  <c r="D818" i="3"/>
  <c r="L818" i="3"/>
  <c r="K818" i="3"/>
  <c r="G818" i="3"/>
  <c r="C818" i="3"/>
  <c r="B818" i="3" s="1"/>
  <c r="J818" i="3"/>
  <c r="I818" i="3"/>
  <c r="F818" i="3"/>
  <c r="F819" i="3" l="1"/>
  <c r="D819" i="3"/>
  <c r="E819" i="3"/>
  <c r="G819" i="3"/>
  <c r="C819" i="3"/>
  <c r="J819" i="3"/>
  <c r="I819" i="3"/>
  <c r="K819" i="3"/>
  <c r="H819" i="3"/>
  <c r="L819" i="3"/>
  <c r="M819" i="3"/>
  <c r="B819" i="3" l="1"/>
  <c r="K820" i="3" s="1"/>
  <c r="F820" i="3" l="1"/>
  <c r="D820" i="3"/>
  <c r="C820" i="3"/>
  <c r="B820" i="3" s="1"/>
  <c r="H820" i="3"/>
  <c r="L820" i="3"/>
  <c r="G820" i="3"/>
  <c r="J820" i="3"/>
  <c r="E820" i="3"/>
  <c r="I820" i="3"/>
  <c r="M820" i="3"/>
  <c r="G821" i="3" l="1"/>
  <c r="D821" i="3"/>
  <c r="F821" i="3"/>
  <c r="E821" i="3"/>
  <c r="L821" i="3"/>
  <c r="K821" i="3"/>
  <c r="I821" i="3"/>
  <c r="H821" i="3"/>
  <c r="J821" i="3"/>
  <c r="M821" i="3"/>
  <c r="C821" i="3"/>
  <c r="B821" i="3" s="1"/>
  <c r="K822" i="3" l="1"/>
  <c r="I822" i="3"/>
  <c r="L822" i="3"/>
  <c r="M822" i="3"/>
  <c r="J822" i="3"/>
  <c r="H822" i="3"/>
  <c r="G822" i="3"/>
  <c r="D822" i="3"/>
  <c r="E822" i="3"/>
  <c r="F822" i="3"/>
  <c r="C822" i="3"/>
  <c r="B822" i="3" l="1"/>
  <c r="H823" i="3" s="1"/>
  <c r="E823" i="3" l="1"/>
  <c r="M823" i="3"/>
  <c r="G823" i="3"/>
  <c r="J823" i="3"/>
  <c r="C823" i="3"/>
  <c r="D823" i="3"/>
  <c r="K823" i="3"/>
  <c r="F823" i="3"/>
  <c r="I823" i="3"/>
  <c r="L823" i="3"/>
  <c r="B823" i="3" l="1"/>
  <c r="I824" i="3" l="1"/>
  <c r="L824" i="3"/>
  <c r="M824" i="3"/>
  <c r="J824" i="3"/>
  <c r="H824" i="3"/>
  <c r="K824" i="3"/>
  <c r="E824" i="3"/>
  <c r="C824" i="3"/>
  <c r="D824" i="3"/>
  <c r="G824" i="3"/>
  <c r="F824" i="3"/>
  <c r="B824" i="3" l="1"/>
  <c r="J825" i="3" s="1"/>
  <c r="D825" i="3" l="1"/>
  <c r="G825" i="3"/>
  <c r="C825" i="3"/>
  <c r="L825" i="3"/>
  <c r="E825" i="3"/>
  <c r="I825" i="3"/>
  <c r="H825" i="3"/>
  <c r="F825" i="3"/>
  <c r="K825" i="3"/>
  <c r="M825" i="3"/>
  <c r="B825" i="3" l="1"/>
  <c r="I826" i="3" l="1"/>
  <c r="K826" i="3"/>
  <c r="D826" i="3"/>
  <c r="G826" i="3"/>
  <c r="J826" i="3"/>
  <c r="F826" i="3"/>
  <c r="L826" i="3"/>
  <c r="M826" i="3"/>
  <c r="H826" i="3"/>
  <c r="C826" i="3"/>
  <c r="E826" i="3"/>
  <c r="B826" i="3" l="1"/>
  <c r="E827" i="3" l="1"/>
  <c r="J827" i="3"/>
  <c r="M827" i="3"/>
  <c r="G827" i="3"/>
  <c r="D827" i="3"/>
  <c r="C827" i="3"/>
  <c r="L827" i="3"/>
  <c r="H827" i="3"/>
  <c r="F827" i="3"/>
  <c r="I827" i="3"/>
  <c r="K827" i="3"/>
  <c r="B827" i="3" l="1"/>
  <c r="C828" i="3" s="1"/>
  <c r="E828" i="3" l="1"/>
  <c r="H828" i="3"/>
  <c r="F828" i="3"/>
  <c r="B828" i="3"/>
  <c r="M828" i="3"/>
  <c r="L828" i="3"/>
  <c r="G828" i="3"/>
  <c r="K828" i="3"/>
  <c r="J828" i="3"/>
  <c r="I828" i="3"/>
  <c r="D828" i="3"/>
  <c r="H829" i="3" l="1"/>
  <c r="J829" i="3"/>
  <c r="I829" i="3"/>
  <c r="L829" i="3"/>
  <c r="K829" i="3"/>
  <c r="M829" i="3"/>
  <c r="E829" i="3"/>
  <c r="G829" i="3"/>
  <c r="D829" i="3"/>
  <c r="F829" i="3"/>
  <c r="C829" i="3"/>
  <c r="B829" i="3" l="1"/>
  <c r="K830" i="3" s="1"/>
  <c r="F830" i="3" l="1"/>
  <c r="D830" i="3"/>
  <c r="C830" i="3"/>
  <c r="L830" i="3"/>
  <c r="G830" i="3"/>
  <c r="I830" i="3"/>
  <c r="H830" i="3"/>
  <c r="E830" i="3"/>
  <c r="M830" i="3"/>
  <c r="J830" i="3"/>
  <c r="B830" i="3" l="1"/>
  <c r="G831" i="3" s="1"/>
  <c r="I831" i="3" l="1"/>
  <c r="H831" i="3"/>
  <c r="D831" i="3"/>
  <c r="K831" i="3"/>
  <c r="M831" i="3"/>
  <c r="F831" i="3"/>
  <c r="C831" i="3"/>
  <c r="B831" i="3" s="1"/>
  <c r="J831" i="3"/>
  <c r="L831" i="3"/>
  <c r="E831" i="3"/>
  <c r="F832" i="3" l="1"/>
  <c r="D832" i="3"/>
  <c r="E832" i="3"/>
  <c r="G832" i="3"/>
  <c r="M832" i="3"/>
  <c r="L832" i="3"/>
  <c r="J832" i="3"/>
  <c r="K832" i="3"/>
  <c r="H832" i="3"/>
  <c r="I832" i="3"/>
  <c r="C832" i="3"/>
  <c r="B832" i="3" l="1"/>
  <c r="M833" i="3" s="1"/>
  <c r="F833" i="3" l="1"/>
  <c r="H833" i="3"/>
  <c r="E833" i="3"/>
  <c r="K833" i="3"/>
  <c r="I833" i="3"/>
  <c r="D833" i="3"/>
  <c r="G833" i="3"/>
  <c r="C833" i="3"/>
  <c r="L833" i="3"/>
  <c r="J833" i="3"/>
  <c r="B833" i="3" l="1"/>
  <c r="K834" i="3" s="1"/>
  <c r="E834" i="3" l="1"/>
  <c r="C834" i="3"/>
  <c r="M834" i="3"/>
  <c r="D834" i="3"/>
  <c r="G834" i="3"/>
  <c r="J834" i="3"/>
  <c r="L834" i="3"/>
  <c r="F834" i="3"/>
  <c r="I834" i="3"/>
  <c r="H834" i="3"/>
  <c r="B834" i="3" l="1"/>
  <c r="L835" i="3" s="1"/>
  <c r="F835" i="3" l="1"/>
  <c r="G835" i="3"/>
  <c r="C835" i="3"/>
  <c r="B835" i="3" s="1"/>
  <c r="K835" i="3"/>
  <c r="E835" i="3"/>
  <c r="H835" i="3"/>
  <c r="I835" i="3"/>
  <c r="D835" i="3"/>
  <c r="M835" i="3"/>
  <c r="J835" i="3"/>
  <c r="K836" i="3" l="1"/>
  <c r="I836" i="3"/>
  <c r="H836" i="3"/>
  <c r="M836" i="3"/>
  <c r="L836" i="3"/>
  <c r="J836" i="3"/>
  <c r="D836" i="3"/>
  <c r="E836" i="3"/>
  <c r="G836" i="3"/>
  <c r="F836" i="3"/>
  <c r="C836" i="3"/>
  <c r="B836" i="3" l="1"/>
  <c r="G837" i="3" s="1"/>
  <c r="M837" i="3" l="1"/>
  <c r="H837" i="3"/>
  <c r="I837" i="3"/>
  <c r="E837" i="3"/>
  <c r="D837" i="3"/>
  <c r="L837" i="3"/>
  <c r="K837" i="3"/>
  <c r="J837" i="3"/>
  <c r="F837" i="3"/>
  <c r="C837" i="3"/>
  <c r="B837" i="3" s="1"/>
  <c r="E838" i="3" l="1"/>
  <c r="D838" i="3"/>
  <c r="G838" i="3"/>
  <c r="F838" i="3"/>
  <c r="C838" i="3"/>
  <c r="B838" i="3" s="1"/>
  <c r="M838" i="3"/>
  <c r="J838" i="3"/>
  <c r="H838" i="3"/>
  <c r="L838" i="3"/>
  <c r="K838" i="3"/>
  <c r="I838" i="3"/>
  <c r="F839" i="3" l="1"/>
  <c r="G839" i="3"/>
  <c r="D839" i="3"/>
  <c r="E839" i="3"/>
  <c r="J839" i="3"/>
  <c r="M839" i="3"/>
  <c r="H839" i="3"/>
  <c r="L839" i="3"/>
  <c r="I839" i="3"/>
  <c r="K839" i="3"/>
  <c r="C839" i="3"/>
  <c r="B839" i="3" l="1"/>
  <c r="G840" i="3" s="1"/>
  <c r="M840" i="3" l="1"/>
  <c r="L840" i="3"/>
  <c r="E840" i="3"/>
  <c r="J840" i="3"/>
  <c r="C840" i="3"/>
  <c r="D840" i="3"/>
  <c r="H840" i="3"/>
  <c r="I840" i="3"/>
  <c r="B840" i="3"/>
  <c r="K840" i="3"/>
  <c r="F840" i="3"/>
  <c r="L841" i="3" l="1"/>
  <c r="J841" i="3"/>
  <c r="M841" i="3"/>
  <c r="I841" i="3"/>
  <c r="H841" i="3"/>
  <c r="K841" i="3"/>
  <c r="D841" i="3"/>
  <c r="F841" i="3"/>
  <c r="E841" i="3"/>
  <c r="G841" i="3"/>
  <c r="C841" i="3"/>
  <c r="B841" i="3" l="1"/>
  <c r="D842" i="3" s="1"/>
  <c r="K842" i="3" l="1"/>
  <c r="H842" i="3"/>
  <c r="M842" i="3"/>
  <c r="E842" i="3"/>
  <c r="L842" i="3"/>
  <c r="G842" i="3"/>
  <c r="F842" i="3"/>
  <c r="C842" i="3"/>
  <c r="B842" i="3" s="1"/>
  <c r="I842" i="3"/>
  <c r="J842" i="3"/>
  <c r="J843" i="3" l="1"/>
  <c r="I843" i="3"/>
  <c r="K843" i="3"/>
  <c r="M843" i="3"/>
  <c r="G843" i="3"/>
  <c r="E843" i="3"/>
  <c r="L843" i="3"/>
  <c r="H843" i="3"/>
  <c r="F843" i="3"/>
  <c r="D843" i="3"/>
  <c r="C843" i="3"/>
  <c r="B843" i="3" l="1"/>
  <c r="G844" i="3" s="1"/>
  <c r="L844" i="3" l="1"/>
  <c r="I844" i="3"/>
  <c r="E844" i="3"/>
  <c r="H844" i="3"/>
  <c r="K844" i="3"/>
  <c r="D844" i="3"/>
  <c r="C844" i="3"/>
  <c r="B844" i="3" s="1"/>
  <c r="M844" i="3"/>
  <c r="J844" i="3"/>
  <c r="F844" i="3"/>
  <c r="I845" i="3" l="1"/>
  <c r="M845" i="3"/>
  <c r="H845" i="3"/>
  <c r="K845" i="3"/>
  <c r="J845" i="3"/>
  <c r="L845" i="3"/>
  <c r="C845" i="3"/>
  <c r="D845" i="3"/>
  <c r="F845" i="3"/>
  <c r="E845" i="3"/>
  <c r="G845" i="3"/>
  <c r="B845" i="3" l="1"/>
  <c r="D846" i="3" s="1"/>
  <c r="L846" i="3" l="1"/>
  <c r="K846" i="3"/>
  <c r="G846" i="3"/>
  <c r="F846" i="3"/>
  <c r="H846" i="3"/>
  <c r="J846" i="3"/>
  <c r="C846" i="3"/>
  <c r="I846" i="3"/>
  <c r="M846" i="3"/>
  <c r="E846" i="3"/>
  <c r="B846" i="3" l="1"/>
  <c r="D847" i="3" s="1"/>
  <c r="I847" i="3" l="1"/>
  <c r="J847" i="3"/>
  <c r="F847" i="3"/>
  <c r="H847" i="3"/>
  <c r="C847" i="3"/>
  <c r="B847" i="3" s="1"/>
  <c r="E847" i="3"/>
  <c r="K847" i="3"/>
  <c r="M847" i="3"/>
  <c r="L847" i="3"/>
  <c r="G847" i="3"/>
  <c r="M848" i="3" l="1"/>
  <c r="K848" i="3"/>
  <c r="L848" i="3"/>
  <c r="J848" i="3"/>
  <c r="I848" i="3"/>
  <c r="H848" i="3"/>
  <c r="E848" i="3"/>
  <c r="D848" i="3"/>
  <c r="F848" i="3"/>
  <c r="G848" i="3"/>
  <c r="C848" i="3"/>
  <c r="B848" i="3" l="1"/>
  <c r="I849" i="3" s="1"/>
  <c r="D849" i="3"/>
  <c r="F849" i="3" l="1"/>
  <c r="G849" i="3"/>
  <c r="K849" i="3"/>
  <c r="E849" i="3"/>
  <c r="L849" i="3"/>
  <c r="H849" i="3"/>
  <c r="J849" i="3"/>
  <c r="M849" i="3"/>
  <c r="C849" i="3"/>
  <c r="B849" i="3" l="1"/>
  <c r="C850" i="3" s="1"/>
  <c r="M850" i="3" l="1"/>
  <c r="D850" i="3"/>
  <c r="H850" i="3"/>
  <c r="B850" i="3"/>
  <c r="C851" i="3" s="1"/>
  <c r="F850" i="3"/>
  <c r="L850" i="3"/>
  <c r="J850" i="3"/>
  <c r="G850" i="3"/>
  <c r="E850" i="3"/>
  <c r="K850" i="3"/>
  <c r="I850" i="3"/>
  <c r="H851" i="3" l="1"/>
  <c r="M851" i="3"/>
  <c r="L851" i="3"/>
  <c r="K851" i="3"/>
  <c r="J851" i="3"/>
  <c r="I851" i="3"/>
  <c r="E851" i="3"/>
  <c r="G851" i="3"/>
  <c r="F851" i="3"/>
  <c r="D851" i="3"/>
  <c r="B851" i="3"/>
  <c r="G852" i="3" l="1"/>
  <c r="F852" i="3"/>
  <c r="D852" i="3"/>
  <c r="E852" i="3"/>
  <c r="C852" i="3"/>
  <c r="H852" i="3"/>
  <c r="M852" i="3"/>
  <c r="L852" i="3"/>
  <c r="J852" i="3"/>
  <c r="K852" i="3"/>
  <c r="I852" i="3"/>
  <c r="B852" i="3" l="1"/>
  <c r="G853" i="3" s="1"/>
  <c r="K853" i="3" l="1"/>
  <c r="I853" i="3"/>
  <c r="J853" i="3"/>
  <c r="E853" i="3"/>
  <c r="F853" i="3"/>
  <c r="L853" i="3"/>
  <c r="H853" i="3"/>
  <c r="M853" i="3"/>
  <c r="D853" i="3"/>
  <c r="C853" i="3"/>
  <c r="B853" i="3" s="1"/>
  <c r="E854" i="3" l="1"/>
  <c r="D854" i="3"/>
  <c r="F854" i="3"/>
  <c r="G854" i="3"/>
  <c r="I854" i="3"/>
  <c r="H854" i="3"/>
  <c r="L854" i="3"/>
  <c r="M854" i="3"/>
  <c r="K854" i="3"/>
  <c r="J854" i="3"/>
  <c r="C854" i="3"/>
  <c r="B854" i="3" s="1"/>
  <c r="J855" i="3" l="1"/>
  <c r="M855" i="3"/>
  <c r="H855" i="3"/>
  <c r="I855" i="3"/>
  <c r="K855" i="3"/>
  <c r="L855" i="3"/>
  <c r="F855" i="3"/>
  <c r="E855" i="3"/>
  <c r="G855" i="3"/>
  <c r="D855" i="3"/>
  <c r="C855" i="3"/>
  <c r="B855" i="3" s="1"/>
  <c r="F856" i="3" l="1"/>
  <c r="G856" i="3"/>
  <c r="E856" i="3"/>
  <c r="D856" i="3"/>
  <c r="C856" i="3"/>
  <c r="J856" i="3"/>
  <c r="I856" i="3"/>
  <c r="M856" i="3"/>
  <c r="K856" i="3"/>
  <c r="H856" i="3"/>
  <c r="L856" i="3"/>
  <c r="B856" i="3" l="1"/>
  <c r="J857" i="3" s="1"/>
  <c r="M857" i="3"/>
  <c r="G857" i="3"/>
  <c r="D857" i="3"/>
  <c r="E857" i="3"/>
  <c r="I857" i="3" l="1"/>
  <c r="F857" i="3"/>
  <c r="K857" i="3"/>
  <c r="C857" i="3"/>
  <c r="L857" i="3"/>
  <c r="H857" i="3"/>
  <c r="B857" i="3"/>
  <c r="G858" i="3" s="1"/>
  <c r="D858" i="3" l="1"/>
  <c r="C858" i="3"/>
  <c r="E858" i="3"/>
  <c r="L858" i="3"/>
  <c r="K858" i="3"/>
  <c r="M858" i="3"/>
  <c r="J858" i="3"/>
  <c r="H858" i="3"/>
  <c r="I858" i="3"/>
  <c r="F858" i="3"/>
  <c r="B858" i="3" l="1"/>
  <c r="D859" i="3" s="1"/>
  <c r="M859" i="3" l="1"/>
  <c r="H859" i="3"/>
  <c r="E859" i="3"/>
  <c r="I859" i="3"/>
  <c r="G859" i="3"/>
  <c r="L859" i="3"/>
  <c r="K859" i="3"/>
  <c r="J859" i="3"/>
  <c r="C859" i="3"/>
  <c r="B859" i="3" s="1"/>
  <c r="F859" i="3"/>
  <c r="C860" i="3" l="1"/>
  <c r="G860" i="3"/>
  <c r="D860" i="3"/>
  <c r="E860" i="3"/>
  <c r="F860" i="3"/>
  <c r="K860" i="3"/>
  <c r="I860" i="3"/>
  <c r="H860" i="3"/>
  <c r="J860" i="3"/>
  <c r="M860" i="3"/>
  <c r="L860" i="3"/>
  <c r="B860" i="3" l="1"/>
  <c r="C861" i="3" s="1"/>
  <c r="F861" i="3" l="1"/>
  <c r="J861" i="3"/>
  <c r="B861" i="3"/>
  <c r="I861" i="3"/>
  <c r="D861" i="3"/>
  <c r="M861" i="3"/>
  <c r="K861" i="3"/>
  <c r="E861" i="3"/>
  <c r="G861" i="3"/>
  <c r="H861" i="3"/>
  <c r="L861" i="3"/>
  <c r="M862" i="3" l="1"/>
  <c r="J862" i="3"/>
  <c r="H862" i="3"/>
  <c r="K862" i="3"/>
  <c r="I862" i="3"/>
  <c r="L862" i="3"/>
  <c r="C862" i="3"/>
  <c r="F862" i="3"/>
  <c r="G862" i="3"/>
  <c r="D862" i="3"/>
  <c r="E862" i="3"/>
  <c r="B862" i="3" l="1"/>
  <c r="D863" i="3" s="1"/>
  <c r="C863" i="3" l="1"/>
  <c r="B863" i="3" s="1"/>
  <c r="M863" i="3"/>
  <c r="H863" i="3"/>
  <c r="G863" i="3"/>
  <c r="K863" i="3"/>
  <c r="I863" i="3"/>
  <c r="E863" i="3"/>
  <c r="L863" i="3"/>
  <c r="J863" i="3"/>
  <c r="F863" i="3"/>
  <c r="E864" i="3" l="1"/>
  <c r="F864" i="3"/>
  <c r="D864" i="3"/>
  <c r="G864" i="3"/>
  <c r="K864" i="3"/>
  <c r="H864" i="3"/>
  <c r="I864" i="3"/>
  <c r="M864" i="3"/>
  <c r="L864" i="3"/>
  <c r="J864" i="3"/>
  <c r="C864" i="3"/>
  <c r="B864" i="3" s="1"/>
  <c r="H865" i="3" l="1"/>
  <c r="J865" i="3"/>
  <c r="K865" i="3"/>
  <c r="M865" i="3"/>
  <c r="L865" i="3"/>
  <c r="I865" i="3"/>
  <c r="D865" i="3"/>
  <c r="E865" i="3"/>
  <c r="G865" i="3"/>
  <c r="F865" i="3"/>
  <c r="C865" i="3"/>
  <c r="B865" i="3" l="1"/>
  <c r="I866" i="3" s="1"/>
  <c r="D866" i="3" l="1"/>
  <c r="F866" i="3"/>
  <c r="L866" i="3"/>
  <c r="G866" i="3"/>
  <c r="J866" i="3"/>
  <c r="K866" i="3"/>
  <c r="C866" i="3"/>
  <c r="B866" i="3" s="1"/>
  <c r="E866" i="3"/>
  <c r="M866" i="3"/>
  <c r="H866" i="3"/>
  <c r="J867" i="3" l="1"/>
  <c r="H867" i="3"/>
  <c r="I867" i="3"/>
  <c r="M867" i="3"/>
  <c r="K867" i="3"/>
  <c r="L867" i="3"/>
  <c r="G867" i="3"/>
  <c r="D867" i="3"/>
  <c r="E867" i="3"/>
  <c r="F867" i="3"/>
  <c r="C867" i="3"/>
  <c r="B867" i="3" l="1"/>
  <c r="J868" i="3" s="1"/>
  <c r="E868" i="3" l="1"/>
  <c r="F868" i="3"/>
  <c r="C868" i="3"/>
  <c r="B868" i="3" s="1"/>
  <c r="M868" i="3"/>
  <c r="L868" i="3"/>
  <c r="I868" i="3"/>
  <c r="D868" i="3"/>
  <c r="G868" i="3"/>
  <c r="H868" i="3"/>
  <c r="K868" i="3"/>
  <c r="I869" i="3" l="1"/>
  <c r="L869" i="3"/>
  <c r="K869" i="3"/>
  <c r="M869" i="3"/>
  <c r="H869" i="3"/>
  <c r="J869" i="3"/>
  <c r="C869" i="3"/>
  <c r="E869" i="3"/>
  <c r="G869" i="3"/>
  <c r="D869" i="3"/>
  <c r="F869" i="3"/>
  <c r="B869" i="3" l="1"/>
  <c r="M870" i="3" s="1"/>
  <c r="E870" i="3" l="1"/>
  <c r="D870" i="3"/>
  <c r="K870" i="3"/>
  <c r="C870" i="3"/>
  <c r="B870" i="3" s="1"/>
  <c r="J870" i="3"/>
  <c r="I870" i="3"/>
  <c r="F870" i="3"/>
  <c r="G870" i="3"/>
  <c r="H870" i="3"/>
  <c r="L870" i="3"/>
  <c r="L871" i="3" l="1"/>
  <c r="J871" i="3"/>
  <c r="M871" i="3"/>
  <c r="H871" i="3"/>
  <c r="I871" i="3"/>
  <c r="K871" i="3"/>
  <c r="C871" i="3"/>
  <c r="B871" i="3" s="1"/>
  <c r="F871" i="3"/>
  <c r="G871" i="3"/>
  <c r="E871" i="3"/>
  <c r="D871" i="3"/>
  <c r="G872" i="3" l="1"/>
  <c r="E872" i="3"/>
  <c r="F872" i="3"/>
  <c r="D872" i="3"/>
  <c r="I872" i="3"/>
  <c r="L872" i="3"/>
  <c r="M872" i="3"/>
  <c r="H872" i="3"/>
  <c r="J872" i="3"/>
  <c r="K872" i="3"/>
  <c r="C872" i="3"/>
  <c r="B872" i="3" s="1"/>
  <c r="D873" i="3" l="1"/>
  <c r="E873" i="3"/>
  <c r="G873" i="3"/>
  <c r="F873" i="3"/>
  <c r="J873" i="3"/>
  <c r="L873" i="3"/>
  <c r="I873" i="3"/>
  <c r="M873" i="3"/>
  <c r="H873" i="3"/>
  <c r="K873" i="3"/>
  <c r="C873" i="3"/>
  <c r="B873" i="3" l="1"/>
  <c r="F874" i="3" s="1"/>
  <c r="L874" i="3" l="1"/>
  <c r="H874" i="3"/>
  <c r="D874" i="3"/>
  <c r="C874" i="3"/>
  <c r="J874" i="3"/>
  <c r="E874" i="3"/>
  <c r="I874" i="3"/>
  <c r="K874" i="3"/>
  <c r="M874" i="3"/>
  <c r="G874" i="3"/>
  <c r="B874" i="3" l="1"/>
  <c r="E875" i="3" s="1"/>
  <c r="I875" i="3" l="1"/>
  <c r="D875" i="3"/>
  <c r="C875" i="3"/>
  <c r="M875" i="3"/>
  <c r="K875" i="3"/>
  <c r="J875" i="3"/>
  <c r="G875" i="3"/>
  <c r="H875" i="3"/>
  <c r="L875" i="3"/>
  <c r="F875" i="3"/>
  <c r="B875" i="3" l="1"/>
  <c r="C876" i="3" s="1"/>
  <c r="J876" i="3" l="1"/>
  <c r="K876" i="3"/>
  <c r="B876" i="3"/>
  <c r="D876" i="3"/>
  <c r="F876" i="3"/>
  <c r="G876" i="3"/>
  <c r="E876" i="3"/>
  <c r="H876" i="3"/>
  <c r="L876" i="3"/>
  <c r="I876" i="3"/>
  <c r="M876" i="3"/>
  <c r="G877" i="3" l="1"/>
  <c r="D877" i="3"/>
  <c r="F877" i="3"/>
  <c r="E877" i="3"/>
  <c r="C877" i="3"/>
  <c r="H877" i="3"/>
  <c r="M877" i="3"/>
  <c r="K877" i="3"/>
  <c r="L877" i="3"/>
  <c r="J877" i="3"/>
  <c r="I877" i="3"/>
  <c r="B877" i="3" l="1"/>
  <c r="K878" i="3" s="1"/>
  <c r="J878" i="3"/>
  <c r="D878" i="3"/>
  <c r="F878" i="3"/>
  <c r="L878" i="3" l="1"/>
  <c r="E878" i="3"/>
  <c r="I878" i="3"/>
  <c r="G878" i="3"/>
  <c r="M878" i="3"/>
  <c r="H878" i="3"/>
  <c r="C878" i="3"/>
  <c r="B878" i="3" l="1"/>
  <c r="L879" i="3" s="1"/>
  <c r="K879" i="3"/>
  <c r="I879" i="3" l="1"/>
  <c r="J879" i="3"/>
  <c r="M879" i="3"/>
  <c r="C879" i="3"/>
  <c r="H879" i="3"/>
  <c r="E879" i="3"/>
  <c r="F879" i="3"/>
  <c r="G879" i="3"/>
  <c r="D879" i="3"/>
  <c r="B879" i="3" l="1"/>
  <c r="E880" i="3" l="1"/>
  <c r="L880" i="3"/>
  <c r="C880" i="3"/>
  <c r="B880" i="3" s="1"/>
  <c r="F880" i="3"/>
  <c r="M880" i="3"/>
  <c r="D880" i="3"/>
  <c r="J880" i="3"/>
  <c r="H880" i="3"/>
  <c r="G880" i="3"/>
  <c r="K880" i="3"/>
  <c r="I880" i="3"/>
  <c r="F881" i="3" l="1"/>
  <c r="G881" i="3"/>
  <c r="D881" i="3"/>
  <c r="E881" i="3"/>
  <c r="J881" i="3"/>
  <c r="I881" i="3"/>
  <c r="H881" i="3"/>
  <c r="M881" i="3"/>
  <c r="K881" i="3"/>
  <c r="L881" i="3"/>
  <c r="C881" i="3"/>
  <c r="B881" i="3" s="1"/>
  <c r="E882" i="3" l="1"/>
  <c r="D882" i="3"/>
  <c r="F882" i="3"/>
  <c r="G882" i="3"/>
  <c r="C882" i="3"/>
  <c r="M882" i="3"/>
  <c r="J882" i="3"/>
  <c r="H882" i="3"/>
  <c r="K882" i="3"/>
  <c r="I882" i="3"/>
  <c r="L882" i="3"/>
  <c r="B882" i="3" l="1"/>
  <c r="G883" i="3" s="1"/>
  <c r="J883" i="3" l="1"/>
  <c r="I883" i="3"/>
  <c r="F883" i="3"/>
  <c r="C883" i="3"/>
  <c r="L883" i="3"/>
  <c r="M883" i="3"/>
  <c r="E883" i="3"/>
  <c r="H883" i="3"/>
  <c r="K883" i="3"/>
  <c r="D883" i="3"/>
  <c r="B883" i="3" l="1"/>
  <c r="I884" i="3" s="1"/>
  <c r="F884" i="3" l="1"/>
  <c r="E884" i="3"/>
  <c r="C884" i="3"/>
  <c r="B884" i="3" s="1"/>
  <c r="K884" i="3"/>
  <c r="D884" i="3"/>
  <c r="M884" i="3"/>
  <c r="L884" i="3"/>
  <c r="G884" i="3"/>
  <c r="H884" i="3"/>
  <c r="J884" i="3"/>
  <c r="L885" i="3" l="1"/>
  <c r="K885" i="3"/>
  <c r="J885" i="3"/>
  <c r="I885" i="3"/>
  <c r="H885" i="3"/>
  <c r="M885" i="3"/>
  <c r="E885" i="3"/>
  <c r="G885" i="3"/>
  <c r="D885" i="3"/>
  <c r="F885" i="3"/>
  <c r="C885" i="3"/>
  <c r="B885" i="3" l="1"/>
  <c r="M886" i="3" s="1"/>
  <c r="D886" i="3" l="1"/>
  <c r="G886" i="3"/>
  <c r="J886" i="3"/>
  <c r="L886" i="3"/>
  <c r="I886" i="3"/>
  <c r="E886" i="3"/>
  <c r="F886" i="3"/>
  <c r="H886" i="3"/>
  <c r="K886" i="3"/>
  <c r="C886" i="3"/>
  <c r="B886" i="3" l="1"/>
  <c r="E887" i="3" s="1"/>
  <c r="H887" i="3" l="1"/>
  <c r="D887" i="3"/>
  <c r="L887" i="3"/>
  <c r="M887" i="3"/>
  <c r="G887" i="3"/>
  <c r="K887" i="3"/>
  <c r="I887" i="3"/>
  <c r="J887" i="3"/>
  <c r="F887" i="3"/>
  <c r="C887" i="3"/>
  <c r="B887" i="3" l="1"/>
  <c r="M888" i="3" s="1"/>
  <c r="K888" i="3"/>
  <c r="J888" i="3" l="1"/>
  <c r="L888" i="3"/>
  <c r="I888" i="3"/>
  <c r="C888" i="3"/>
  <c r="H888" i="3"/>
  <c r="F888" i="3"/>
  <c r="E888" i="3"/>
  <c r="G888" i="3"/>
  <c r="D888" i="3"/>
  <c r="B888" i="3" l="1"/>
  <c r="E889" i="3" s="1"/>
  <c r="K889" i="3" l="1"/>
  <c r="F889" i="3"/>
  <c r="C889" i="3"/>
  <c r="L889" i="3"/>
  <c r="I889" i="3"/>
  <c r="M889" i="3"/>
  <c r="G889" i="3"/>
  <c r="J889" i="3"/>
  <c r="H889" i="3"/>
  <c r="D889" i="3"/>
  <c r="B889" i="3" l="1"/>
  <c r="D890" i="3" l="1"/>
  <c r="F890" i="3"/>
  <c r="G890" i="3"/>
  <c r="E890" i="3"/>
  <c r="I890" i="3"/>
  <c r="K890" i="3"/>
  <c r="J890" i="3"/>
  <c r="L890" i="3"/>
  <c r="M890" i="3"/>
  <c r="H890" i="3"/>
  <c r="C890" i="3"/>
  <c r="B890" i="3" s="1"/>
  <c r="H891" i="3" l="1"/>
  <c r="L891" i="3"/>
  <c r="K891" i="3"/>
  <c r="J891" i="3"/>
  <c r="I891" i="3"/>
  <c r="M891" i="3"/>
  <c r="G891" i="3"/>
  <c r="D891" i="3"/>
  <c r="E891" i="3"/>
  <c r="F891" i="3"/>
  <c r="C891" i="3"/>
  <c r="B891" i="3" l="1"/>
  <c r="D892" i="3" l="1"/>
  <c r="I892" i="3"/>
  <c r="C892" i="3"/>
  <c r="B892" i="3" s="1"/>
  <c r="F892" i="3"/>
  <c r="H892" i="3"/>
  <c r="G892" i="3"/>
  <c r="M892" i="3"/>
  <c r="K892" i="3"/>
  <c r="E892" i="3"/>
  <c r="L892" i="3"/>
  <c r="J892" i="3"/>
  <c r="D893" i="3" l="1"/>
  <c r="F893" i="3"/>
  <c r="G893" i="3"/>
  <c r="E893" i="3"/>
  <c r="L893" i="3"/>
  <c r="K893" i="3"/>
  <c r="I893" i="3"/>
  <c r="J893" i="3"/>
  <c r="H893" i="3"/>
  <c r="M893" i="3"/>
  <c r="C893" i="3"/>
  <c r="B893" i="3" l="1"/>
  <c r="L894" i="3" s="1"/>
  <c r="F894" i="3" l="1"/>
  <c r="I894" i="3"/>
  <c r="D894" i="3"/>
  <c r="C894" i="3"/>
  <c r="J894" i="3"/>
  <c r="K894" i="3"/>
  <c r="E894" i="3"/>
  <c r="G894" i="3"/>
  <c r="M894" i="3"/>
  <c r="H894" i="3"/>
  <c r="B894" i="3" l="1"/>
  <c r="H895" i="3" s="1"/>
  <c r="F895" i="3" l="1"/>
  <c r="D895" i="3"/>
  <c r="I895" i="3"/>
  <c r="L895" i="3"/>
  <c r="J895" i="3"/>
  <c r="G895" i="3"/>
  <c r="E895" i="3"/>
  <c r="C895" i="3"/>
  <c r="M895" i="3"/>
  <c r="K895" i="3"/>
  <c r="B895" i="3" l="1"/>
  <c r="F896" i="3" s="1"/>
  <c r="G896" i="3" l="1"/>
  <c r="D896" i="3"/>
  <c r="C896" i="3"/>
  <c r="L896" i="3"/>
  <c r="M896" i="3"/>
  <c r="J896" i="3"/>
  <c r="K896" i="3"/>
  <c r="I896" i="3"/>
  <c r="H896" i="3"/>
  <c r="E896" i="3"/>
  <c r="B896" i="3" l="1"/>
  <c r="D897" i="3" s="1"/>
  <c r="L897" i="3" l="1"/>
  <c r="F897" i="3"/>
  <c r="K897" i="3"/>
  <c r="I897" i="3"/>
  <c r="G897" i="3"/>
  <c r="H897" i="3"/>
  <c r="M897" i="3"/>
  <c r="J897" i="3"/>
  <c r="C897" i="3"/>
  <c r="B897" i="3" s="1"/>
  <c r="E897" i="3"/>
  <c r="D898" i="3" l="1"/>
  <c r="F898" i="3"/>
  <c r="G898" i="3"/>
  <c r="E898" i="3"/>
  <c r="J898" i="3"/>
  <c r="H898" i="3"/>
  <c r="L898" i="3"/>
  <c r="K898" i="3"/>
  <c r="I898" i="3"/>
  <c r="M898" i="3"/>
  <c r="C898" i="3"/>
  <c r="B898" i="3" l="1"/>
  <c r="F899" i="3" l="1"/>
  <c r="C899" i="3"/>
  <c r="M899" i="3"/>
  <c r="J899" i="3"/>
  <c r="I899" i="3"/>
  <c r="K899" i="3"/>
  <c r="D899" i="3"/>
  <c r="G899" i="3"/>
  <c r="E899" i="3"/>
  <c r="H899" i="3"/>
  <c r="L899" i="3"/>
  <c r="B899" i="3" l="1"/>
  <c r="H900" i="3" s="1"/>
  <c r="G900" i="3" l="1"/>
  <c r="J900" i="3"/>
  <c r="E900" i="3"/>
  <c r="C900" i="3"/>
  <c r="M900" i="3"/>
  <c r="L900" i="3"/>
  <c r="F900" i="3"/>
  <c r="D900" i="3"/>
  <c r="K900" i="3"/>
  <c r="I900" i="3"/>
  <c r="B900" i="3" l="1"/>
  <c r="G901" i="3" s="1"/>
  <c r="E901" i="3" l="1"/>
  <c r="D901" i="3"/>
  <c r="C901" i="3"/>
  <c r="B901" i="3" s="1"/>
  <c r="F901" i="3"/>
  <c r="I901" i="3"/>
  <c r="K901" i="3"/>
  <c r="L901" i="3"/>
  <c r="J901" i="3"/>
  <c r="H901" i="3"/>
  <c r="M901" i="3"/>
  <c r="C902" i="3" l="1"/>
  <c r="B902" i="3" s="1"/>
  <c r="K902" i="3"/>
  <c r="I902" i="3"/>
  <c r="M902" i="3"/>
  <c r="J902" i="3"/>
  <c r="L902" i="3"/>
  <c r="H902" i="3"/>
  <c r="G902" i="3"/>
  <c r="E902" i="3"/>
  <c r="D902" i="3"/>
  <c r="F902" i="3"/>
  <c r="L903" i="3" l="1"/>
  <c r="I903" i="3"/>
  <c r="J903" i="3"/>
  <c r="M903" i="3"/>
  <c r="H903" i="3"/>
  <c r="K903" i="3"/>
  <c r="G903" i="3"/>
  <c r="D903" i="3"/>
  <c r="E903" i="3"/>
  <c r="F903" i="3"/>
  <c r="C903" i="3"/>
  <c r="B903" i="3" l="1"/>
  <c r="G904" i="3" s="1"/>
  <c r="L904" i="3" l="1"/>
  <c r="I904" i="3"/>
  <c r="H904" i="3"/>
  <c r="K904" i="3"/>
  <c r="F904" i="3"/>
  <c r="J904" i="3"/>
  <c r="E904" i="3"/>
  <c r="D904" i="3"/>
  <c r="C904" i="3"/>
  <c r="B904" i="3" s="1"/>
  <c r="M904" i="3"/>
  <c r="I905" i="3" l="1"/>
  <c r="J905" i="3"/>
  <c r="M905" i="3"/>
  <c r="L905" i="3"/>
  <c r="K905" i="3"/>
  <c r="H905" i="3"/>
  <c r="D905" i="3"/>
  <c r="G905" i="3"/>
  <c r="E905" i="3"/>
  <c r="F905" i="3"/>
  <c r="C905" i="3"/>
  <c r="B905" i="3" l="1"/>
  <c r="M906" i="3" s="1"/>
  <c r="G906" i="3" l="1"/>
  <c r="I906" i="3"/>
  <c r="E906" i="3"/>
  <c r="L906" i="3"/>
  <c r="C906" i="3"/>
  <c r="B906" i="3" s="1"/>
  <c r="J906" i="3"/>
  <c r="F906" i="3"/>
  <c r="D906" i="3"/>
  <c r="K906" i="3"/>
  <c r="H906" i="3"/>
  <c r="L907" i="3" l="1"/>
  <c r="K907" i="3"/>
  <c r="I907" i="3"/>
  <c r="J907" i="3"/>
  <c r="H907" i="3"/>
  <c r="M907" i="3"/>
  <c r="G907" i="3"/>
  <c r="E907" i="3"/>
  <c r="D907" i="3"/>
  <c r="F907" i="3"/>
  <c r="C907" i="3"/>
  <c r="B907" i="3" l="1"/>
  <c r="I908" i="3" s="1"/>
  <c r="D908" i="3" l="1"/>
  <c r="F908" i="3"/>
  <c r="J908" i="3"/>
  <c r="C908" i="3"/>
  <c r="G908" i="3"/>
  <c r="L908" i="3"/>
  <c r="K908" i="3"/>
  <c r="E908" i="3"/>
  <c r="H908" i="3"/>
  <c r="M908" i="3"/>
  <c r="B908" i="3" l="1"/>
  <c r="L909" i="3" s="1"/>
  <c r="D909" i="3" l="1"/>
  <c r="K909" i="3"/>
  <c r="F909" i="3"/>
  <c r="G909" i="3"/>
  <c r="I909" i="3"/>
  <c r="J909" i="3"/>
  <c r="C909" i="3"/>
  <c r="E909" i="3"/>
  <c r="M909" i="3"/>
  <c r="H909" i="3"/>
  <c r="B909" i="3" l="1"/>
  <c r="I910" i="3" s="1"/>
  <c r="D910" i="3" l="1"/>
  <c r="J910" i="3"/>
  <c r="C910" i="3"/>
  <c r="G910" i="3"/>
  <c r="H910" i="3"/>
  <c r="F910" i="3"/>
  <c r="L910" i="3"/>
  <c r="B910" i="3"/>
  <c r="E910" i="3"/>
  <c r="M910" i="3"/>
  <c r="K910" i="3"/>
  <c r="C911" i="3" l="1"/>
  <c r="E911" i="3"/>
  <c r="D911" i="3"/>
  <c r="F911" i="3"/>
  <c r="G911" i="3"/>
  <c r="B911" i="3"/>
  <c r="J911" i="3"/>
  <c r="L911" i="3"/>
  <c r="I911" i="3"/>
  <c r="K911" i="3"/>
  <c r="M911" i="3"/>
  <c r="H911" i="3"/>
  <c r="C912" i="3" l="1"/>
  <c r="J912" i="3"/>
  <c r="H912" i="3"/>
  <c r="I912" i="3"/>
  <c r="K912" i="3"/>
  <c r="M912" i="3"/>
  <c r="L912" i="3"/>
  <c r="B912" i="3"/>
  <c r="E912" i="3"/>
  <c r="F912" i="3"/>
  <c r="G912" i="3"/>
  <c r="D912" i="3"/>
  <c r="C913" i="3" l="1"/>
  <c r="H913" i="3"/>
  <c r="K913" i="3"/>
  <c r="L913" i="3"/>
  <c r="J913" i="3"/>
  <c r="I913" i="3"/>
  <c r="M913" i="3"/>
  <c r="D913" i="3"/>
  <c r="G913" i="3"/>
  <c r="E913" i="3"/>
  <c r="F913" i="3"/>
  <c r="B913" i="3" l="1"/>
  <c r="H914" i="3" s="1"/>
  <c r="E914" i="3" l="1"/>
  <c r="F914" i="3"/>
  <c r="K914" i="3"/>
  <c r="D914" i="3"/>
  <c r="C914" i="3"/>
  <c r="I914" i="3"/>
  <c r="J914" i="3"/>
  <c r="G914" i="3"/>
  <c r="M914" i="3"/>
  <c r="L914" i="3"/>
  <c r="B914" i="3" l="1"/>
  <c r="D915" i="3" s="1"/>
  <c r="F915" i="3" l="1"/>
  <c r="C915" i="3"/>
  <c r="B915" i="3" s="1"/>
  <c r="E915" i="3"/>
  <c r="K915" i="3"/>
  <c r="J915" i="3"/>
  <c r="H915" i="3"/>
  <c r="M915" i="3"/>
  <c r="L915" i="3"/>
  <c r="I915" i="3"/>
  <c r="G915" i="3"/>
  <c r="K916" i="3" l="1"/>
  <c r="M916" i="3"/>
  <c r="J916" i="3"/>
  <c r="L916" i="3"/>
  <c r="I916" i="3"/>
  <c r="H916" i="3"/>
  <c r="E916" i="3"/>
  <c r="F916" i="3"/>
  <c r="D916" i="3"/>
  <c r="G916" i="3"/>
  <c r="C916" i="3"/>
  <c r="B916" i="3" s="1"/>
  <c r="K917" i="3" l="1"/>
  <c r="M917" i="3"/>
  <c r="L917" i="3"/>
  <c r="I917" i="3"/>
  <c r="H917" i="3"/>
  <c r="J917" i="3"/>
  <c r="C917" i="3"/>
  <c r="F917" i="3"/>
  <c r="E917" i="3"/>
  <c r="G917" i="3"/>
  <c r="D917" i="3"/>
  <c r="B917" i="3" l="1"/>
  <c r="H918" i="3" s="1"/>
  <c r="G918" i="3" l="1"/>
  <c r="I918" i="3"/>
  <c r="C918" i="3"/>
  <c r="B918" i="3" s="1"/>
  <c r="H919" i="3" s="1"/>
  <c r="E918" i="3"/>
  <c r="D918" i="3"/>
  <c r="J918" i="3"/>
  <c r="M918" i="3"/>
  <c r="F918" i="3"/>
  <c r="L918" i="3"/>
  <c r="K918" i="3"/>
  <c r="M919" i="3" l="1"/>
  <c r="G919" i="3"/>
  <c r="E919" i="3"/>
  <c r="D919" i="3"/>
  <c r="F919" i="3"/>
  <c r="I919" i="3"/>
  <c r="L919" i="3"/>
  <c r="C919" i="3"/>
  <c r="B919" i="3" s="1"/>
  <c r="J919" i="3"/>
  <c r="K919" i="3"/>
  <c r="J920" i="3" l="1"/>
  <c r="L920" i="3"/>
  <c r="I920" i="3"/>
  <c r="H920" i="3"/>
  <c r="K920" i="3"/>
  <c r="M920" i="3"/>
  <c r="C920" i="3"/>
  <c r="G920" i="3"/>
  <c r="E920" i="3"/>
  <c r="D920" i="3"/>
  <c r="F920" i="3"/>
  <c r="B920" i="3" l="1"/>
  <c r="G921" i="3" s="1"/>
  <c r="L921" i="3" l="1"/>
  <c r="F921" i="3"/>
  <c r="M921" i="3"/>
  <c r="K921" i="3"/>
  <c r="E921" i="3"/>
  <c r="J921" i="3"/>
  <c r="I921" i="3"/>
  <c r="H921" i="3"/>
  <c r="D921" i="3"/>
  <c r="C921" i="3"/>
  <c r="B921" i="3" l="1"/>
  <c r="G922" i="3" s="1"/>
  <c r="L922" i="3" l="1"/>
  <c r="H922" i="3"/>
  <c r="C922" i="3"/>
  <c r="F922" i="3"/>
  <c r="D922" i="3"/>
  <c r="I922" i="3"/>
  <c r="K922" i="3"/>
  <c r="B922" i="3"/>
  <c r="J922" i="3"/>
  <c r="M922" i="3"/>
  <c r="E922" i="3"/>
  <c r="F923" i="3" l="1"/>
  <c r="G923" i="3"/>
  <c r="D923" i="3"/>
  <c r="E923" i="3"/>
  <c r="C923" i="3"/>
  <c r="H923" i="3"/>
  <c r="I923" i="3"/>
  <c r="M923" i="3"/>
  <c r="L923" i="3"/>
  <c r="J923" i="3"/>
  <c r="K923" i="3"/>
  <c r="B923" i="3"/>
  <c r="G924" i="3" l="1"/>
  <c r="D924" i="3"/>
  <c r="E924" i="3"/>
  <c r="F924" i="3"/>
  <c r="C924" i="3"/>
  <c r="L924" i="3"/>
  <c r="K924" i="3"/>
  <c r="J924" i="3"/>
  <c r="I924" i="3"/>
  <c r="H924" i="3"/>
  <c r="M924" i="3"/>
  <c r="B924" i="3" l="1"/>
  <c r="H925" i="3" s="1"/>
  <c r="M925" i="3" l="1"/>
  <c r="F925" i="3"/>
  <c r="I925" i="3"/>
  <c r="C925" i="3"/>
  <c r="G925" i="3"/>
  <c r="K925" i="3"/>
  <c r="E925" i="3"/>
  <c r="D925" i="3"/>
  <c r="J925" i="3"/>
  <c r="L925" i="3"/>
  <c r="B925" i="3" l="1"/>
  <c r="D926" i="3" s="1"/>
  <c r="F926" i="3" l="1"/>
  <c r="E926" i="3"/>
  <c r="L926" i="3"/>
  <c r="H926" i="3"/>
  <c r="K926" i="3"/>
  <c r="M926" i="3"/>
  <c r="I926" i="3"/>
  <c r="J926" i="3"/>
  <c r="G926" i="3"/>
  <c r="C926" i="3"/>
  <c r="B926" i="3" l="1"/>
  <c r="H927" i="3" s="1"/>
  <c r="K927" i="3"/>
  <c r="F927" i="3"/>
  <c r="D927" i="3" l="1"/>
  <c r="M927" i="3"/>
  <c r="G927" i="3"/>
  <c r="I927" i="3"/>
  <c r="J927" i="3"/>
  <c r="C927" i="3"/>
  <c r="B927" i="3" s="1"/>
  <c r="L928" i="3" s="1"/>
  <c r="E927" i="3"/>
  <c r="L927" i="3"/>
  <c r="K928" i="3" l="1"/>
  <c r="E928" i="3"/>
  <c r="F928" i="3"/>
  <c r="D928" i="3"/>
  <c r="G928" i="3"/>
  <c r="H928" i="3"/>
  <c r="C928" i="3"/>
  <c r="B928" i="3" s="1"/>
  <c r="I928" i="3"/>
  <c r="J928" i="3"/>
  <c r="M928" i="3"/>
  <c r="C929" i="3" l="1"/>
  <c r="L929" i="3"/>
  <c r="I929" i="3"/>
  <c r="M929" i="3"/>
  <c r="H929" i="3"/>
  <c r="K929" i="3"/>
  <c r="J929" i="3"/>
  <c r="E929" i="3"/>
  <c r="G929" i="3"/>
  <c r="F929" i="3"/>
  <c r="D929" i="3"/>
  <c r="B929" i="3" l="1"/>
  <c r="I930" i="3" s="1"/>
  <c r="E930" i="3" l="1"/>
  <c r="G930" i="3"/>
  <c r="J930" i="3"/>
  <c r="H930" i="3"/>
  <c r="F930" i="3"/>
  <c r="C930" i="3"/>
  <c r="B930" i="3" s="1"/>
  <c r="L930" i="3"/>
  <c r="D930" i="3"/>
  <c r="M930" i="3"/>
  <c r="K930" i="3"/>
  <c r="K931" i="3" l="1"/>
  <c r="M931" i="3"/>
  <c r="I931" i="3"/>
  <c r="L931" i="3"/>
  <c r="J931" i="3"/>
  <c r="H931" i="3"/>
  <c r="C931" i="3"/>
  <c r="E931" i="3"/>
  <c r="F931" i="3"/>
  <c r="D931" i="3"/>
  <c r="G931" i="3"/>
  <c r="B931" i="3" l="1"/>
  <c r="H932" i="3" s="1"/>
  <c r="F932" i="3" l="1"/>
  <c r="I932" i="3"/>
  <c r="D932" i="3"/>
  <c r="M932" i="3"/>
  <c r="L932" i="3"/>
  <c r="E932" i="3"/>
  <c r="G932" i="3"/>
  <c r="K932" i="3"/>
  <c r="J932" i="3"/>
  <c r="C932" i="3"/>
  <c r="B932" i="3" l="1"/>
  <c r="E933" i="3" s="1"/>
  <c r="G933" i="3" l="1"/>
  <c r="F933" i="3"/>
  <c r="H933" i="3"/>
  <c r="I933" i="3"/>
  <c r="J933" i="3"/>
  <c r="M933" i="3"/>
  <c r="K933" i="3"/>
  <c r="L933" i="3"/>
  <c r="D933" i="3"/>
  <c r="C933" i="3"/>
  <c r="B933" i="3" l="1"/>
  <c r="M934" i="3" s="1"/>
  <c r="L934" i="3" l="1"/>
  <c r="K934" i="3"/>
  <c r="J934" i="3"/>
  <c r="C934" i="3"/>
  <c r="I934" i="3"/>
  <c r="H934" i="3"/>
  <c r="B934" i="3"/>
  <c r="F934" i="3"/>
  <c r="G934" i="3"/>
  <c r="D934" i="3"/>
  <c r="E934" i="3"/>
  <c r="E935" i="3" l="1"/>
  <c r="D935" i="3"/>
  <c r="F935" i="3"/>
  <c r="G935" i="3"/>
  <c r="C935" i="3"/>
  <c r="K935" i="3"/>
  <c r="M935" i="3"/>
  <c r="H935" i="3"/>
  <c r="J935" i="3"/>
  <c r="I935" i="3"/>
  <c r="L935" i="3"/>
  <c r="B935" i="3" l="1"/>
  <c r="H936" i="3" s="1"/>
  <c r="E936" i="3" l="1"/>
  <c r="L936" i="3"/>
  <c r="M936" i="3"/>
  <c r="D936" i="3"/>
  <c r="G936" i="3"/>
  <c r="K936" i="3"/>
  <c r="F936" i="3"/>
  <c r="I936" i="3"/>
  <c r="J936" i="3"/>
  <c r="C936" i="3"/>
  <c r="B936" i="3" l="1"/>
  <c r="D937" i="3" s="1"/>
  <c r="F937" i="3" l="1"/>
  <c r="E937" i="3"/>
  <c r="H937" i="3"/>
  <c r="L937" i="3"/>
  <c r="K937" i="3"/>
  <c r="J937" i="3"/>
  <c r="I937" i="3"/>
  <c r="M937" i="3"/>
  <c r="C937" i="3"/>
  <c r="B937" i="3" s="1"/>
  <c r="G937" i="3"/>
  <c r="C938" i="3" l="1"/>
  <c r="F938" i="3"/>
  <c r="E938" i="3"/>
  <c r="G938" i="3"/>
  <c r="D938" i="3"/>
  <c r="L938" i="3"/>
  <c r="I938" i="3"/>
  <c r="K938" i="3"/>
  <c r="M938" i="3"/>
  <c r="H938" i="3"/>
  <c r="J938" i="3"/>
  <c r="B938" i="3" l="1"/>
  <c r="F939" i="3" s="1"/>
  <c r="H939" i="3" l="1"/>
  <c r="J939" i="3"/>
  <c r="C939" i="3"/>
  <c r="B939" i="3" s="1"/>
  <c r="E939" i="3"/>
  <c r="K939" i="3"/>
  <c r="M939" i="3"/>
  <c r="D939" i="3"/>
  <c r="I939" i="3"/>
  <c r="L939" i="3"/>
  <c r="G939" i="3"/>
  <c r="G940" i="3" l="1"/>
  <c r="F940" i="3"/>
  <c r="E940" i="3"/>
  <c r="D940" i="3"/>
  <c r="C940" i="3"/>
  <c r="L940" i="3"/>
  <c r="I940" i="3"/>
  <c r="K940" i="3"/>
  <c r="M940" i="3"/>
  <c r="J940" i="3"/>
  <c r="H940" i="3"/>
  <c r="B940" i="3" l="1"/>
  <c r="M941" i="3" s="1"/>
  <c r="E941" i="3" l="1"/>
  <c r="J941" i="3"/>
  <c r="D941" i="3"/>
  <c r="C941" i="3"/>
  <c r="H941" i="3"/>
  <c r="F941" i="3"/>
  <c r="K941" i="3"/>
  <c r="B941" i="3"/>
  <c r="G941" i="3"/>
  <c r="L941" i="3"/>
  <c r="I941" i="3"/>
  <c r="C942" i="3" l="1"/>
  <c r="B942" i="3" s="1"/>
  <c r="L942" i="3"/>
  <c r="J942" i="3"/>
  <c r="M942" i="3"/>
  <c r="H942" i="3"/>
  <c r="I942" i="3"/>
  <c r="K942" i="3"/>
  <c r="G942" i="3"/>
  <c r="D942" i="3"/>
  <c r="E942" i="3"/>
  <c r="F942" i="3"/>
  <c r="F943" i="3" l="1"/>
  <c r="G943" i="3"/>
  <c r="D943" i="3"/>
  <c r="E943" i="3"/>
  <c r="M943" i="3"/>
  <c r="H943" i="3"/>
  <c r="K943" i="3"/>
  <c r="L943" i="3"/>
  <c r="J943" i="3"/>
  <c r="I943" i="3"/>
  <c r="C943" i="3"/>
  <c r="B943" i="3" l="1"/>
  <c r="D944" i="3" s="1"/>
  <c r="L944" i="3" l="1"/>
  <c r="K944" i="3"/>
  <c r="I944" i="3"/>
  <c r="F944" i="3"/>
  <c r="E944" i="3"/>
  <c r="H944" i="3"/>
  <c r="M944" i="3"/>
  <c r="J944" i="3"/>
  <c r="G944" i="3"/>
  <c r="C944" i="3"/>
  <c r="B944" i="3" l="1"/>
  <c r="G945" i="3" s="1"/>
  <c r="J945" i="3" l="1"/>
  <c r="H945" i="3"/>
  <c r="M945" i="3"/>
  <c r="C945" i="3"/>
  <c r="F945" i="3"/>
  <c r="I945" i="3"/>
  <c r="D945" i="3"/>
  <c r="K945" i="3"/>
  <c r="L945" i="3"/>
  <c r="B945" i="3"/>
  <c r="E945" i="3"/>
  <c r="F946" i="3" l="1"/>
  <c r="E946" i="3"/>
  <c r="G946" i="3"/>
  <c r="D946" i="3"/>
  <c r="C946" i="3"/>
  <c r="K946" i="3"/>
  <c r="J946" i="3"/>
  <c r="L946" i="3"/>
  <c r="I946" i="3"/>
  <c r="H946" i="3"/>
  <c r="M946" i="3"/>
  <c r="B946" i="3" l="1"/>
  <c r="E947" i="3" s="1"/>
  <c r="M947" i="3" l="1"/>
  <c r="H947" i="3"/>
  <c r="G947" i="3"/>
  <c r="L947" i="3"/>
  <c r="D947" i="3"/>
  <c r="I947" i="3"/>
  <c r="K947" i="3"/>
  <c r="J947" i="3"/>
  <c r="F947" i="3"/>
  <c r="C947" i="3"/>
  <c r="B947" i="3" l="1"/>
  <c r="F948" i="3" l="1"/>
  <c r="D948" i="3"/>
  <c r="E948" i="3"/>
  <c r="G948" i="3"/>
  <c r="J948" i="3"/>
  <c r="C948" i="3"/>
  <c r="M948" i="3"/>
  <c r="I948" i="3"/>
  <c r="K948" i="3"/>
  <c r="H948" i="3"/>
  <c r="L948" i="3"/>
  <c r="B948" i="3" l="1"/>
  <c r="J949" i="3" s="1"/>
  <c r="G949" i="3" l="1"/>
  <c r="I949" i="3"/>
  <c r="D949" i="3"/>
  <c r="H949" i="3"/>
  <c r="K949" i="3"/>
  <c r="E949" i="3"/>
  <c r="F949" i="3"/>
  <c r="C949" i="3"/>
  <c r="B949" i="3" s="1"/>
  <c r="M949" i="3"/>
  <c r="L949" i="3"/>
  <c r="E950" i="3" l="1"/>
  <c r="F950" i="3"/>
  <c r="G950" i="3"/>
  <c r="D950" i="3"/>
  <c r="C950" i="3"/>
  <c r="L950" i="3"/>
  <c r="H950" i="3"/>
  <c r="J950" i="3"/>
  <c r="K950" i="3"/>
  <c r="I950" i="3"/>
  <c r="M950" i="3"/>
  <c r="B950" i="3" l="1"/>
  <c r="J951" i="3" s="1"/>
  <c r="G951" i="3" l="1"/>
  <c r="E951" i="3"/>
  <c r="K951" i="3"/>
  <c r="C951" i="3"/>
  <c r="L951" i="3"/>
  <c r="F951" i="3"/>
  <c r="H951" i="3"/>
  <c r="B951" i="3"/>
  <c r="D951" i="3"/>
  <c r="I951" i="3"/>
  <c r="M951" i="3"/>
  <c r="C952" i="3" l="1"/>
  <c r="M952" i="3"/>
  <c r="L952" i="3"/>
  <c r="J952" i="3"/>
  <c r="I952" i="3"/>
  <c r="K952" i="3"/>
  <c r="H952" i="3"/>
  <c r="F952" i="3"/>
  <c r="G952" i="3"/>
  <c r="D952" i="3"/>
  <c r="E952" i="3"/>
  <c r="B952" i="3" l="1"/>
  <c r="G953" i="3" s="1"/>
  <c r="I953" i="3" l="1"/>
  <c r="D953" i="3"/>
  <c r="K953" i="3"/>
  <c r="H953" i="3"/>
  <c r="J953" i="3"/>
  <c r="F953" i="3"/>
  <c r="C953" i="3"/>
  <c r="B953" i="3" s="1"/>
  <c r="M953" i="3"/>
  <c r="L953" i="3"/>
  <c r="E953" i="3"/>
  <c r="E954" i="3" l="1"/>
  <c r="D954" i="3"/>
  <c r="G954" i="3"/>
  <c r="F954" i="3"/>
  <c r="I954" i="3"/>
  <c r="H954" i="3"/>
  <c r="J954" i="3"/>
  <c r="K954" i="3"/>
  <c r="M954" i="3"/>
  <c r="L954" i="3"/>
  <c r="C954" i="3"/>
  <c r="B954" i="3" l="1"/>
  <c r="K955" i="3" s="1"/>
  <c r="C955" i="3" l="1"/>
  <c r="F955" i="3"/>
  <c r="H955" i="3"/>
  <c r="E955" i="3"/>
  <c r="B955" i="3"/>
  <c r="D955" i="3"/>
  <c r="J955" i="3"/>
  <c r="M955" i="3"/>
  <c r="G955" i="3"/>
  <c r="I955" i="3"/>
  <c r="L955" i="3"/>
  <c r="D956" i="3" l="1"/>
  <c r="F956" i="3"/>
  <c r="G956" i="3"/>
  <c r="E956" i="3"/>
  <c r="J956" i="3"/>
  <c r="K956" i="3"/>
  <c r="M956" i="3"/>
  <c r="H956" i="3"/>
  <c r="L956" i="3"/>
  <c r="I956" i="3"/>
  <c r="C956" i="3"/>
  <c r="B956" i="3" l="1"/>
  <c r="L957" i="3" s="1"/>
  <c r="H957" i="3"/>
  <c r="E957" i="3"/>
  <c r="D957" i="3"/>
  <c r="G957" i="3"/>
  <c r="M957" i="3" l="1"/>
  <c r="K957" i="3"/>
  <c r="F957" i="3"/>
  <c r="I957" i="3"/>
  <c r="C957" i="3"/>
  <c r="B957" i="3" s="1"/>
  <c r="J958" i="3" s="1"/>
  <c r="J957" i="3"/>
  <c r="G958" i="3" l="1"/>
  <c r="K958" i="3"/>
  <c r="F958" i="3"/>
  <c r="M958" i="3"/>
  <c r="I958" i="3"/>
  <c r="E958" i="3"/>
  <c r="D958" i="3"/>
  <c r="C958" i="3"/>
  <c r="H958" i="3"/>
  <c r="L958" i="3"/>
  <c r="B958" i="3" l="1"/>
  <c r="C959" i="3" s="1"/>
  <c r="J959" i="3" l="1"/>
  <c r="I959" i="3"/>
  <c r="D959" i="3"/>
  <c r="B959" i="3"/>
  <c r="E959" i="3"/>
  <c r="L959" i="3"/>
  <c r="F959" i="3"/>
  <c r="H959" i="3"/>
  <c r="M959" i="3"/>
  <c r="K959" i="3"/>
  <c r="G959" i="3"/>
  <c r="C960" i="3" l="1"/>
  <c r="D960" i="3"/>
  <c r="E960" i="3"/>
  <c r="F960" i="3"/>
  <c r="G960" i="3"/>
  <c r="J960" i="3"/>
  <c r="M960" i="3"/>
  <c r="H960" i="3"/>
  <c r="I960" i="3"/>
  <c r="K960" i="3"/>
  <c r="L960" i="3"/>
  <c r="B960" i="3" l="1"/>
  <c r="K961" i="3" s="1"/>
  <c r="D961" i="3" l="1"/>
  <c r="M961" i="3"/>
  <c r="I961" i="3"/>
  <c r="E961" i="3"/>
  <c r="G961" i="3"/>
  <c r="J961" i="3"/>
  <c r="F961" i="3"/>
  <c r="L961" i="3"/>
  <c r="H961" i="3"/>
  <c r="C961" i="3"/>
  <c r="B961" i="3" l="1"/>
  <c r="C962" i="3" s="1"/>
  <c r="G962" i="3" l="1"/>
  <c r="I962" i="3"/>
  <c r="E962" i="3"/>
  <c r="B962" i="3"/>
  <c r="L962" i="3"/>
  <c r="H962" i="3"/>
  <c r="F962" i="3"/>
  <c r="K962" i="3"/>
  <c r="J962" i="3"/>
  <c r="M962" i="3"/>
  <c r="D962" i="3"/>
  <c r="J963" i="3" l="1"/>
  <c r="H963" i="3"/>
  <c r="K963" i="3"/>
  <c r="M963" i="3"/>
  <c r="I963" i="3"/>
  <c r="L963" i="3"/>
  <c r="F963" i="3"/>
  <c r="G963" i="3"/>
  <c r="D963" i="3"/>
  <c r="E963" i="3"/>
  <c r="C963" i="3"/>
  <c r="B963" i="3" l="1"/>
  <c r="H964" i="3" s="1"/>
  <c r="C964" i="3" l="1"/>
  <c r="F964" i="3"/>
  <c r="I964" i="3"/>
  <c r="D964" i="3"/>
  <c r="L964" i="3"/>
  <c r="E964" i="3"/>
  <c r="M964" i="3"/>
  <c r="B964" i="3"/>
  <c r="L965" i="3" s="1"/>
  <c r="G964" i="3"/>
  <c r="K964" i="3"/>
  <c r="J964" i="3"/>
  <c r="G965" i="3" l="1"/>
  <c r="F965" i="3"/>
  <c r="D965" i="3"/>
  <c r="E965" i="3"/>
  <c r="K965" i="3"/>
  <c r="C965" i="3"/>
  <c r="B965" i="3" s="1"/>
  <c r="M965" i="3"/>
  <c r="J965" i="3"/>
  <c r="I965" i="3"/>
  <c r="H965" i="3"/>
  <c r="F966" i="3" l="1"/>
  <c r="G966" i="3"/>
  <c r="E966" i="3"/>
  <c r="D966" i="3"/>
  <c r="J966" i="3"/>
  <c r="I966" i="3"/>
  <c r="K966" i="3"/>
  <c r="M966" i="3"/>
  <c r="H966" i="3"/>
  <c r="L966" i="3"/>
  <c r="C966" i="3"/>
  <c r="B966" i="3" l="1"/>
  <c r="G967" i="3" s="1"/>
  <c r="H967" i="3"/>
  <c r="J967" i="3"/>
  <c r="M967" i="3" l="1"/>
  <c r="K967" i="3"/>
  <c r="D967" i="3"/>
  <c r="L967" i="3"/>
  <c r="E967" i="3"/>
  <c r="F967" i="3"/>
  <c r="C967" i="3"/>
  <c r="B967" i="3" s="1"/>
  <c r="M968" i="3" s="1"/>
  <c r="I967" i="3"/>
  <c r="K968" i="3" l="1"/>
  <c r="L968" i="3"/>
  <c r="J968" i="3"/>
  <c r="H968" i="3"/>
  <c r="I968" i="3"/>
  <c r="D968" i="3"/>
  <c r="F968" i="3"/>
  <c r="E968" i="3"/>
  <c r="G968" i="3"/>
  <c r="C968" i="3"/>
  <c r="B968" i="3" l="1"/>
  <c r="G969" i="3" s="1"/>
  <c r="H969" i="3" l="1"/>
  <c r="E969" i="3"/>
  <c r="M969" i="3"/>
  <c r="D969" i="3"/>
  <c r="C969" i="3"/>
  <c r="B969" i="3" s="1"/>
  <c r="J969" i="3"/>
  <c r="I969" i="3"/>
  <c r="K969" i="3"/>
  <c r="L969" i="3"/>
  <c r="F969" i="3"/>
  <c r="G970" i="3" l="1"/>
  <c r="D970" i="3"/>
  <c r="F970" i="3"/>
  <c r="E970" i="3"/>
  <c r="C970" i="3"/>
  <c r="L970" i="3"/>
  <c r="K970" i="3"/>
  <c r="I970" i="3"/>
  <c r="H970" i="3"/>
  <c r="J970" i="3"/>
  <c r="M970" i="3"/>
  <c r="B970" i="3" l="1"/>
  <c r="J971" i="3" s="1"/>
  <c r="G971" i="3" l="1"/>
  <c r="L971" i="3"/>
  <c r="C971" i="3"/>
  <c r="B971" i="3" s="1"/>
  <c r="F971" i="3"/>
  <c r="H971" i="3"/>
  <c r="D971" i="3"/>
  <c r="K971" i="3"/>
  <c r="E971" i="3"/>
  <c r="M971" i="3"/>
  <c r="I971" i="3"/>
  <c r="L972" i="3" l="1"/>
  <c r="I972" i="3"/>
  <c r="K972" i="3"/>
  <c r="M972" i="3"/>
  <c r="H972" i="3"/>
  <c r="J972" i="3"/>
  <c r="D972" i="3"/>
  <c r="G972" i="3"/>
  <c r="E972" i="3"/>
  <c r="F972" i="3"/>
  <c r="C972" i="3"/>
  <c r="B972" i="3" s="1"/>
  <c r="E973" i="3" l="1"/>
  <c r="G973" i="3"/>
  <c r="F973" i="3"/>
  <c r="D973" i="3"/>
  <c r="L973" i="3"/>
  <c r="K973" i="3"/>
  <c r="M973" i="3"/>
  <c r="H973" i="3"/>
  <c r="J973" i="3"/>
  <c r="I973" i="3"/>
  <c r="C973" i="3"/>
  <c r="B973" i="3" l="1"/>
  <c r="F974" i="3" s="1"/>
  <c r="M974" i="3" l="1"/>
  <c r="L974" i="3"/>
  <c r="C974" i="3"/>
  <c r="E974" i="3"/>
  <c r="D974" i="3"/>
  <c r="H974" i="3"/>
  <c r="I974" i="3"/>
  <c r="B974" i="3"/>
  <c r="J974" i="3"/>
  <c r="K974" i="3"/>
  <c r="G974" i="3"/>
  <c r="F975" i="3" l="1"/>
  <c r="G975" i="3"/>
  <c r="E975" i="3"/>
  <c r="D975" i="3"/>
  <c r="C975" i="3"/>
  <c r="M975" i="3"/>
  <c r="H975" i="3"/>
  <c r="J975" i="3"/>
  <c r="I975" i="3"/>
  <c r="K975" i="3"/>
  <c r="L975" i="3"/>
  <c r="B975" i="3" l="1"/>
  <c r="C976" i="3" l="1"/>
  <c r="H976" i="3"/>
  <c r="E976" i="3"/>
  <c r="M976" i="3"/>
  <c r="K976" i="3"/>
  <c r="G976" i="3"/>
  <c r="F976" i="3"/>
  <c r="J976" i="3"/>
  <c r="D976" i="3"/>
  <c r="L976" i="3"/>
  <c r="I976" i="3"/>
  <c r="B976" i="3" l="1"/>
  <c r="E977" i="3" s="1"/>
  <c r="I977" i="3" l="1"/>
  <c r="G977" i="3"/>
  <c r="H977" i="3"/>
  <c r="J977" i="3"/>
  <c r="K977" i="3"/>
  <c r="D977" i="3"/>
  <c r="C977" i="3"/>
  <c r="B977" i="3" s="1"/>
  <c r="F977" i="3"/>
  <c r="M977" i="3"/>
  <c r="L977" i="3"/>
  <c r="G978" i="3" l="1"/>
  <c r="D978" i="3"/>
  <c r="F978" i="3"/>
  <c r="E978" i="3"/>
  <c r="C978" i="3"/>
  <c r="B978" i="3" s="1"/>
  <c r="H978" i="3"/>
  <c r="J978" i="3"/>
  <c r="M978" i="3"/>
  <c r="L978" i="3"/>
  <c r="K978" i="3"/>
  <c r="I978" i="3"/>
  <c r="J979" i="3" l="1"/>
  <c r="L979" i="3"/>
  <c r="K979" i="3"/>
  <c r="M979" i="3"/>
  <c r="I979" i="3"/>
  <c r="H979" i="3"/>
  <c r="D979" i="3"/>
  <c r="E979" i="3"/>
  <c r="F979" i="3"/>
  <c r="G979" i="3"/>
  <c r="C979" i="3"/>
  <c r="B979" i="3" l="1"/>
  <c r="E980" i="3" s="1"/>
  <c r="D980" i="3" l="1"/>
  <c r="L980" i="3"/>
  <c r="C980" i="3"/>
  <c r="B980" i="3" s="1"/>
  <c r="H980" i="3"/>
  <c r="K980" i="3"/>
  <c r="F980" i="3"/>
  <c r="I980" i="3"/>
  <c r="J980" i="3"/>
  <c r="M980" i="3"/>
  <c r="G980" i="3"/>
  <c r="G981" i="3" l="1"/>
  <c r="F981" i="3"/>
  <c r="H981" i="3"/>
  <c r="J981" i="3"/>
  <c r="K981" i="3"/>
  <c r="I981" i="3"/>
  <c r="M981" i="3"/>
  <c r="L981" i="3"/>
  <c r="E981" i="3"/>
  <c r="C981" i="3"/>
  <c r="D981" i="3"/>
  <c r="B981" i="3" l="1"/>
  <c r="D982" i="3" s="1"/>
  <c r="L982" i="3" l="1"/>
  <c r="M982" i="3"/>
  <c r="J982" i="3"/>
  <c r="I982" i="3"/>
  <c r="E982" i="3"/>
  <c r="F982" i="3"/>
  <c r="H982" i="3"/>
  <c r="K982" i="3"/>
  <c r="C982" i="3"/>
  <c r="G982" i="3"/>
  <c r="B982" i="3" l="1"/>
  <c r="F983" i="3" s="1"/>
  <c r="I983" i="3"/>
  <c r="H983" i="3"/>
  <c r="J983" i="3" l="1"/>
  <c r="L983" i="3"/>
  <c r="E983" i="3"/>
  <c r="K983" i="3"/>
  <c r="D983" i="3"/>
  <c r="G983" i="3"/>
  <c r="M983" i="3"/>
  <c r="C983" i="3"/>
  <c r="B983" i="3" l="1"/>
  <c r="C984" i="3" s="1"/>
  <c r="B984" i="3" l="1"/>
  <c r="C985" i="3" s="1"/>
  <c r="D984" i="3"/>
  <c r="K984" i="3"/>
  <c r="F984" i="3"/>
  <c r="E984" i="3"/>
  <c r="H984" i="3"/>
  <c r="J984" i="3"/>
  <c r="G984" i="3"/>
  <c r="M984" i="3"/>
  <c r="I984" i="3"/>
  <c r="L984" i="3"/>
  <c r="L985" i="3" l="1"/>
  <c r="J985" i="3"/>
  <c r="M985" i="3"/>
  <c r="H985" i="3"/>
  <c r="I985" i="3"/>
  <c r="K985" i="3"/>
  <c r="G985" i="3"/>
  <c r="F985" i="3"/>
  <c r="D985" i="3"/>
  <c r="E985" i="3"/>
  <c r="B985" i="3"/>
  <c r="C986" i="3" s="1"/>
  <c r="H986" i="3" l="1"/>
  <c r="M986" i="3"/>
  <c r="L986" i="3"/>
  <c r="I986" i="3"/>
  <c r="K986" i="3"/>
  <c r="J986" i="3"/>
  <c r="B986" i="3"/>
  <c r="C987" i="3" s="1"/>
  <c r="D986" i="3"/>
  <c r="F986" i="3"/>
  <c r="G986" i="3"/>
  <c r="E986" i="3"/>
  <c r="G987" i="3" l="1"/>
  <c r="E987" i="3"/>
  <c r="D987" i="3"/>
  <c r="F987" i="3"/>
  <c r="B987" i="3"/>
  <c r="C988" i="3" s="1"/>
  <c r="L987" i="3"/>
  <c r="H987" i="3"/>
  <c r="J987" i="3"/>
  <c r="M987" i="3"/>
  <c r="I987" i="3"/>
  <c r="K987" i="3"/>
  <c r="F988" i="3" l="1"/>
  <c r="D988" i="3"/>
  <c r="G988" i="3"/>
  <c r="E988" i="3"/>
  <c r="B988" i="3"/>
  <c r="M988" i="3"/>
  <c r="L988" i="3"/>
  <c r="J988" i="3"/>
  <c r="I988" i="3"/>
  <c r="H988" i="3"/>
  <c r="K988" i="3"/>
  <c r="D989" i="3" l="1"/>
  <c r="E989" i="3"/>
  <c r="G989" i="3"/>
  <c r="F989" i="3"/>
  <c r="I989" i="3"/>
  <c r="J989" i="3"/>
  <c r="K989" i="3"/>
  <c r="M989" i="3"/>
  <c r="H989" i="3"/>
  <c r="L989" i="3"/>
  <c r="C989" i="3"/>
  <c r="B989" i="3" s="1"/>
  <c r="L990" i="3" l="1"/>
  <c r="J990" i="3"/>
  <c r="H990" i="3"/>
  <c r="I990" i="3"/>
  <c r="K990" i="3"/>
  <c r="M990" i="3"/>
  <c r="G990" i="3"/>
  <c r="D990" i="3"/>
  <c r="F990" i="3"/>
  <c r="E990" i="3"/>
  <c r="C990" i="3"/>
  <c r="B990" i="3" l="1"/>
  <c r="E991" i="3" s="1"/>
  <c r="L991" i="3"/>
  <c r="M991" i="3" l="1"/>
  <c r="I991" i="3"/>
  <c r="K991" i="3"/>
  <c r="F991" i="3"/>
  <c r="H991" i="3"/>
  <c r="C991" i="3"/>
  <c r="B991" i="3" s="1"/>
  <c r="F992" i="3" s="1"/>
  <c r="D991" i="3"/>
  <c r="J991" i="3"/>
  <c r="G991" i="3"/>
  <c r="C992" i="3" l="1"/>
  <c r="B992" i="3" s="1"/>
  <c r="M992" i="3"/>
  <c r="J992" i="3"/>
  <c r="I992" i="3"/>
  <c r="K992" i="3"/>
  <c r="L992" i="3"/>
  <c r="H992" i="3"/>
  <c r="D992" i="3"/>
  <c r="E992" i="3"/>
  <c r="G992" i="3"/>
  <c r="H993" i="3" l="1"/>
  <c r="K993" i="3"/>
  <c r="L993" i="3"/>
  <c r="J993" i="3"/>
  <c r="I993" i="3"/>
  <c r="M993" i="3"/>
  <c r="C993" i="3"/>
  <c r="B993" i="3" s="1"/>
  <c r="D993" i="3"/>
  <c r="G993" i="3"/>
  <c r="E993" i="3"/>
  <c r="F993" i="3"/>
  <c r="D994" i="3" l="1"/>
  <c r="E994" i="3"/>
  <c r="F994" i="3"/>
  <c r="G994" i="3"/>
  <c r="C994" i="3"/>
  <c r="I994" i="3"/>
  <c r="K994" i="3"/>
  <c r="M994" i="3"/>
  <c r="L994" i="3"/>
  <c r="J994" i="3"/>
  <c r="H994" i="3"/>
  <c r="B994" i="3" l="1"/>
  <c r="E995" i="3" s="1"/>
  <c r="L995" i="3" l="1"/>
  <c r="J995" i="3"/>
  <c r="C995" i="3"/>
  <c r="F995" i="3"/>
  <c r="I995" i="3"/>
  <c r="D995" i="3"/>
  <c r="M995" i="3"/>
  <c r="B995" i="3"/>
  <c r="H995" i="3"/>
  <c r="K995" i="3"/>
  <c r="G995" i="3"/>
  <c r="E996" i="3" l="1"/>
  <c r="C996" i="3"/>
  <c r="G996" i="3"/>
  <c r="F996" i="3"/>
  <c r="I996" i="3"/>
  <c r="H996" i="3"/>
  <c r="M996" i="3"/>
  <c r="K996" i="3"/>
  <c r="J996" i="3"/>
  <c r="L996" i="3"/>
  <c r="D996" i="3"/>
  <c r="B996" i="3" l="1"/>
  <c r="C997" i="3" s="1"/>
  <c r="E997" i="3" l="1"/>
  <c r="F997" i="3"/>
  <c r="M997" i="3"/>
  <c r="B997" i="3"/>
  <c r="D997" i="3"/>
  <c r="J997" i="3"/>
  <c r="K997" i="3"/>
  <c r="I997" i="3"/>
  <c r="G997" i="3"/>
  <c r="H997" i="3"/>
  <c r="L997" i="3"/>
  <c r="K998" i="3" l="1"/>
  <c r="I998" i="3"/>
  <c r="H998" i="3"/>
  <c r="M998" i="3"/>
  <c r="L998" i="3"/>
  <c r="J998" i="3"/>
  <c r="G998" i="3"/>
  <c r="D998" i="3"/>
  <c r="E998" i="3"/>
  <c r="F998" i="3"/>
  <c r="C998" i="3"/>
  <c r="B998" i="3" l="1"/>
  <c r="H999" i="3" l="1"/>
  <c r="E999" i="3"/>
  <c r="C999" i="3"/>
  <c r="B999" i="3" s="1"/>
  <c r="M999" i="3"/>
  <c r="F999" i="3"/>
  <c r="J999" i="3"/>
  <c r="G999" i="3"/>
  <c r="I999" i="3"/>
  <c r="L999" i="3"/>
  <c r="K999" i="3"/>
  <c r="D999" i="3"/>
  <c r="F1000" i="3" l="1"/>
  <c r="E1000" i="3"/>
  <c r="G1000" i="3"/>
  <c r="D1000" i="3"/>
  <c r="H1000" i="3"/>
  <c r="I1000" i="3"/>
  <c r="M1000" i="3"/>
  <c r="J1000" i="3"/>
  <c r="K1000" i="3"/>
  <c r="L1000" i="3"/>
  <c r="C1000" i="3"/>
  <c r="AD119" i="7" l="1"/>
  <c r="AE119" i="7"/>
  <c r="Z119" i="7"/>
  <c r="V119" i="7"/>
  <c r="R119" i="7"/>
  <c r="N119" i="7"/>
  <c r="J119" i="7"/>
  <c r="F119" i="7"/>
  <c r="E119" i="7"/>
  <c r="AG119" i="7"/>
  <c r="AC119" i="7"/>
  <c r="Y119" i="7"/>
  <c r="U119" i="7"/>
  <c r="Q119" i="7"/>
  <c r="M119" i="7"/>
  <c r="I119" i="7"/>
  <c r="AF119" i="7"/>
  <c r="AB119" i="7"/>
  <c r="X119" i="7"/>
  <c r="T119" i="7"/>
  <c r="P119" i="7"/>
  <c r="L119" i="7"/>
  <c r="H119" i="7"/>
  <c r="D119" i="7"/>
  <c r="AA119" i="7"/>
  <c r="W119" i="7"/>
  <c r="S119" i="7"/>
  <c r="O119" i="7"/>
  <c r="K119" i="7"/>
  <c r="G119" i="7"/>
  <c r="C119" i="7"/>
  <c r="AD115" i="7"/>
  <c r="AE115" i="7"/>
  <c r="Z115" i="7"/>
  <c r="V115" i="7"/>
  <c r="R115" i="7"/>
  <c r="N115" i="7"/>
  <c r="J115" i="7"/>
  <c r="F115" i="7"/>
  <c r="E115" i="7"/>
  <c r="AG115" i="7"/>
  <c r="AC115" i="7"/>
  <c r="Y115" i="7"/>
  <c r="U115" i="7"/>
  <c r="Q115" i="7"/>
  <c r="M115" i="7"/>
  <c r="I115" i="7"/>
  <c r="AF115" i="7"/>
  <c r="AB115" i="7"/>
  <c r="X115" i="7"/>
  <c r="T115" i="7"/>
  <c r="P115" i="7"/>
  <c r="L115" i="7"/>
  <c r="H115" i="7"/>
  <c r="D115" i="7"/>
  <c r="AA115" i="7"/>
  <c r="W115" i="7"/>
  <c r="S115" i="7"/>
  <c r="O115" i="7"/>
  <c r="K115" i="7"/>
  <c r="G115" i="7"/>
  <c r="C115" i="7"/>
  <c r="AD111" i="7"/>
  <c r="AE111" i="7"/>
  <c r="Z111" i="7"/>
  <c r="V111" i="7"/>
  <c r="R111" i="7"/>
  <c r="N111" i="7"/>
  <c r="J111" i="7"/>
  <c r="F111" i="7"/>
  <c r="E111" i="7"/>
  <c r="AG111" i="7"/>
  <c r="AC111" i="7"/>
  <c r="Y111" i="7"/>
  <c r="U111" i="7"/>
  <c r="Q111" i="7"/>
  <c r="M111" i="7"/>
  <c r="I111" i="7"/>
  <c r="AF111" i="7"/>
  <c r="AB111" i="7"/>
  <c r="X111" i="7"/>
  <c r="T111" i="7"/>
  <c r="P111" i="7"/>
  <c r="L111" i="7"/>
  <c r="H111" i="7"/>
  <c r="D111" i="7"/>
  <c r="AA111" i="7"/>
  <c r="W111" i="7"/>
  <c r="S111" i="7"/>
  <c r="O111" i="7"/>
  <c r="K111" i="7"/>
  <c r="G111" i="7"/>
  <c r="C111" i="7"/>
  <c r="AD107" i="7"/>
  <c r="AE107" i="7"/>
  <c r="Z107" i="7"/>
  <c r="V107" i="7"/>
  <c r="R107" i="7"/>
  <c r="N107" i="7"/>
  <c r="J107" i="7"/>
  <c r="F107" i="7"/>
  <c r="E107" i="7"/>
  <c r="AG107" i="7"/>
  <c r="AC107" i="7"/>
  <c r="Y107" i="7"/>
  <c r="U107" i="7"/>
  <c r="Q107" i="7"/>
  <c r="M107" i="7"/>
  <c r="I107" i="7"/>
  <c r="AF107" i="7"/>
  <c r="AB107" i="7"/>
  <c r="X107" i="7"/>
  <c r="T107" i="7"/>
  <c r="P107" i="7"/>
  <c r="L107" i="7"/>
  <c r="H107" i="7"/>
  <c r="D107" i="7"/>
  <c r="AA107" i="7"/>
  <c r="W107" i="7"/>
  <c r="S107" i="7"/>
  <c r="O107" i="7"/>
  <c r="K107" i="7"/>
  <c r="G107" i="7"/>
  <c r="C107" i="7"/>
  <c r="AD103" i="7"/>
  <c r="AE103" i="7"/>
  <c r="Z103" i="7"/>
  <c r="V103" i="7"/>
  <c r="R103" i="7"/>
  <c r="N103" i="7"/>
  <c r="J103" i="7"/>
  <c r="F103" i="7"/>
  <c r="E103" i="7"/>
  <c r="AG103" i="7"/>
  <c r="AC103" i="7"/>
  <c r="Y103" i="7"/>
  <c r="U103" i="7"/>
  <c r="Q103" i="7"/>
  <c r="M103" i="7"/>
  <c r="I103" i="7"/>
  <c r="AF103" i="7"/>
  <c r="AB103" i="7"/>
  <c r="X103" i="7"/>
  <c r="T103" i="7"/>
  <c r="P103" i="7"/>
  <c r="L103" i="7"/>
  <c r="H103" i="7"/>
  <c r="D103" i="7"/>
  <c r="AA103" i="7"/>
  <c r="W103" i="7"/>
  <c r="S103" i="7"/>
  <c r="O103" i="7"/>
  <c r="K103" i="7"/>
  <c r="G103" i="7"/>
  <c r="C103" i="7"/>
  <c r="AD99" i="7"/>
  <c r="AE99" i="7"/>
  <c r="Z99" i="7"/>
  <c r="V99" i="7"/>
  <c r="R99" i="7"/>
  <c r="N99" i="7"/>
  <c r="J99" i="7"/>
  <c r="F99" i="7"/>
  <c r="AG99" i="7"/>
  <c r="AC99" i="7"/>
  <c r="Y99" i="7"/>
  <c r="U99" i="7"/>
  <c r="Q99" i="7"/>
  <c r="M99" i="7"/>
  <c r="I99" i="7"/>
  <c r="E99" i="7"/>
  <c r="AF99" i="7"/>
  <c r="AB99" i="7"/>
  <c r="X99" i="7"/>
  <c r="T99" i="7"/>
  <c r="P99" i="7"/>
  <c r="L99" i="7"/>
  <c r="H99" i="7"/>
  <c r="D99" i="7"/>
  <c r="AA99" i="7"/>
  <c r="W99" i="7"/>
  <c r="S99" i="7"/>
  <c r="O99" i="7"/>
  <c r="K99" i="7"/>
  <c r="G99" i="7"/>
  <c r="C99" i="7"/>
  <c r="AD95" i="7"/>
  <c r="AE95" i="7"/>
  <c r="Z95" i="7"/>
  <c r="V95" i="7"/>
  <c r="R95" i="7"/>
  <c r="N95" i="7"/>
  <c r="J95" i="7"/>
  <c r="F95" i="7"/>
  <c r="E95" i="7"/>
  <c r="AG95" i="7"/>
  <c r="AC95" i="7"/>
  <c r="Y95" i="7"/>
  <c r="U95" i="7"/>
  <c r="Q95" i="7"/>
  <c r="M95" i="7"/>
  <c r="I95" i="7"/>
  <c r="AF95" i="7"/>
  <c r="AB95" i="7"/>
  <c r="X95" i="7"/>
  <c r="T95" i="7"/>
  <c r="P95" i="7"/>
  <c r="L95" i="7"/>
  <c r="H95" i="7"/>
  <c r="D95" i="7"/>
  <c r="AA95" i="7"/>
  <c r="W95" i="7"/>
  <c r="S95" i="7"/>
  <c r="O95" i="7"/>
  <c r="K95" i="7"/>
  <c r="G95" i="7"/>
  <c r="C95" i="7"/>
  <c r="AD91" i="7"/>
  <c r="N91" i="7"/>
  <c r="M91" i="7"/>
  <c r="T91" i="7"/>
  <c r="W91" i="7"/>
  <c r="V91" i="7"/>
  <c r="E91" i="7"/>
  <c r="H91" i="7"/>
  <c r="AB91" i="7"/>
  <c r="AE91" i="7"/>
  <c r="AG91" i="7"/>
  <c r="F91" i="7"/>
  <c r="P91" i="7"/>
  <c r="R91" i="7"/>
  <c r="G91" i="7"/>
  <c r="J91" i="7"/>
  <c r="AF91" i="7"/>
  <c r="Z91" i="7"/>
  <c r="O91" i="7"/>
  <c r="Q91" i="7"/>
  <c r="I91" i="7"/>
  <c r="X91" i="7"/>
  <c r="Y91" i="7"/>
  <c r="U91" i="7"/>
  <c r="AC91" i="7"/>
  <c r="D91" i="7"/>
  <c r="S91" i="7"/>
  <c r="K91" i="7"/>
  <c r="C91" i="7"/>
  <c r="AA91" i="7"/>
  <c r="L91" i="7"/>
  <c r="AD87" i="7"/>
  <c r="AE87" i="7"/>
  <c r="Z87" i="7"/>
  <c r="V87" i="7"/>
  <c r="R87" i="7"/>
  <c r="N87" i="7"/>
  <c r="J87" i="7"/>
  <c r="F87" i="7"/>
  <c r="AG87" i="7"/>
  <c r="AC87" i="7"/>
  <c r="Y87" i="7"/>
  <c r="U87" i="7"/>
  <c r="Q87" i="7"/>
  <c r="M87" i="7"/>
  <c r="I87" i="7"/>
  <c r="E87" i="7"/>
  <c r="AF87" i="7"/>
  <c r="AB87" i="7"/>
  <c r="X87" i="7"/>
  <c r="T87" i="7"/>
  <c r="P87" i="7"/>
  <c r="L87" i="7"/>
  <c r="H87" i="7"/>
  <c r="D87" i="7"/>
  <c r="AA87" i="7"/>
  <c r="W87" i="7"/>
  <c r="S87" i="7"/>
  <c r="O87" i="7"/>
  <c r="K87" i="7"/>
  <c r="G87" i="7"/>
  <c r="C87" i="7"/>
  <c r="AD83" i="7"/>
  <c r="AE83" i="7"/>
  <c r="Z83" i="7"/>
  <c r="V83" i="7"/>
  <c r="R83" i="7"/>
  <c r="N83" i="7"/>
  <c r="J83" i="7"/>
  <c r="F83" i="7"/>
  <c r="AG83" i="7"/>
  <c r="AC83" i="7"/>
  <c r="Y83" i="7"/>
  <c r="U83" i="7"/>
  <c r="Q83" i="7"/>
  <c r="M83" i="7"/>
  <c r="I83" i="7"/>
  <c r="E83" i="7"/>
  <c r="AF83" i="7"/>
  <c r="AB83" i="7"/>
  <c r="X83" i="7"/>
  <c r="T83" i="7"/>
  <c r="P83" i="7"/>
  <c r="L83" i="7"/>
  <c r="H83" i="7"/>
  <c r="D83" i="7"/>
  <c r="AA83" i="7"/>
  <c r="W83" i="7"/>
  <c r="S83" i="7"/>
  <c r="O83" i="7"/>
  <c r="K83" i="7"/>
  <c r="G83" i="7"/>
  <c r="C83" i="7"/>
  <c r="AD79" i="7"/>
  <c r="AE79" i="7"/>
  <c r="Z79" i="7"/>
  <c r="V79" i="7"/>
  <c r="R79" i="7"/>
  <c r="N79" i="7"/>
  <c r="J79" i="7"/>
  <c r="F79" i="7"/>
  <c r="E79" i="7"/>
  <c r="AG79" i="7"/>
  <c r="AC79" i="7"/>
  <c r="Y79" i="7"/>
  <c r="U79" i="7"/>
  <c r="Q79" i="7"/>
  <c r="M79" i="7"/>
  <c r="I79" i="7"/>
  <c r="AF79" i="7"/>
  <c r="AB79" i="7"/>
  <c r="X79" i="7"/>
  <c r="T79" i="7"/>
  <c r="P79" i="7"/>
  <c r="L79" i="7"/>
  <c r="H79" i="7"/>
  <c r="D79" i="7"/>
  <c r="AA79" i="7"/>
  <c r="W79" i="7"/>
  <c r="S79" i="7"/>
  <c r="O79" i="7"/>
  <c r="K79" i="7"/>
  <c r="G79" i="7"/>
  <c r="C79" i="7"/>
  <c r="AD75" i="7"/>
  <c r="AE75" i="7"/>
  <c r="Z75" i="7"/>
  <c r="V75" i="7"/>
  <c r="R75" i="7"/>
  <c r="N75" i="7"/>
  <c r="J75" i="7"/>
  <c r="F75" i="7"/>
  <c r="AG75" i="7"/>
  <c r="AC75" i="7"/>
  <c r="Y75" i="7"/>
  <c r="U75" i="7"/>
  <c r="Q75" i="7"/>
  <c r="M75" i="7"/>
  <c r="I75" i="7"/>
  <c r="E75" i="7"/>
  <c r="AF75" i="7"/>
  <c r="AB75" i="7"/>
  <c r="X75" i="7"/>
  <c r="T75" i="7"/>
  <c r="P75" i="7"/>
  <c r="L75" i="7"/>
  <c r="H75" i="7"/>
  <c r="D75" i="7"/>
  <c r="AA75" i="7"/>
  <c r="W75" i="7"/>
  <c r="S75" i="7"/>
  <c r="O75" i="7"/>
  <c r="K75" i="7"/>
  <c r="G75" i="7"/>
  <c r="C75" i="7"/>
  <c r="AD71" i="7"/>
  <c r="T71" i="7"/>
  <c r="Z71" i="7"/>
  <c r="V71" i="7"/>
  <c r="R71" i="7"/>
  <c r="N71" i="7"/>
  <c r="J71" i="7"/>
  <c r="F71" i="7"/>
  <c r="AE71" i="7"/>
  <c r="K71" i="7"/>
  <c r="C71" i="7"/>
  <c r="AG71" i="7"/>
  <c r="AC71" i="7"/>
  <c r="Y71" i="7"/>
  <c r="U71" i="7"/>
  <c r="Q71" i="7"/>
  <c r="M71" i="7"/>
  <c r="I71" i="7"/>
  <c r="E71" i="7"/>
  <c r="AA71" i="7"/>
  <c r="O71" i="7"/>
  <c r="AF71" i="7"/>
  <c r="AB71" i="7"/>
  <c r="X71" i="7"/>
  <c r="P71" i="7"/>
  <c r="L71" i="7"/>
  <c r="H71" i="7"/>
  <c r="D71" i="7"/>
  <c r="W71" i="7"/>
  <c r="S71" i="7"/>
  <c r="G71" i="7"/>
  <c r="AD67" i="7"/>
  <c r="O67" i="7"/>
  <c r="Z67" i="7"/>
  <c r="V67" i="7"/>
  <c r="R67" i="7"/>
  <c r="AF67" i="7"/>
  <c r="AB67" i="7"/>
  <c r="X67" i="7"/>
  <c r="T67" i="7"/>
  <c r="P67" i="7"/>
  <c r="L67" i="7"/>
  <c r="H67" i="7"/>
  <c r="D67" i="7"/>
  <c r="AA67" i="7"/>
  <c r="S67" i="7"/>
  <c r="G67" i="7"/>
  <c r="K67" i="7"/>
  <c r="I67" i="7"/>
  <c r="E67" i="7"/>
  <c r="W67" i="7"/>
  <c r="N67" i="7"/>
  <c r="J67" i="7"/>
  <c r="F67" i="7"/>
  <c r="AE67" i="7"/>
  <c r="C67" i="7"/>
  <c r="AG67" i="7"/>
  <c r="AC67" i="7"/>
  <c r="Y67" i="7"/>
  <c r="U67" i="7"/>
  <c r="Q67" i="7"/>
  <c r="M67" i="7"/>
  <c r="AD63" i="7"/>
  <c r="AE63" i="7"/>
  <c r="Z63" i="7"/>
  <c r="V63" i="7"/>
  <c r="R63" i="7"/>
  <c r="N63" i="7"/>
  <c r="J63" i="7"/>
  <c r="F63" i="7"/>
  <c r="AG63" i="7"/>
  <c r="AC63" i="7"/>
  <c r="Y63" i="7"/>
  <c r="U63" i="7"/>
  <c r="Q63" i="7"/>
  <c r="M63" i="7"/>
  <c r="I63" i="7"/>
  <c r="E63" i="7"/>
  <c r="AF63" i="7"/>
  <c r="AB63" i="7"/>
  <c r="X63" i="7"/>
  <c r="T63" i="7"/>
  <c r="P63" i="7"/>
  <c r="L63" i="7"/>
  <c r="H63" i="7"/>
  <c r="D63" i="7"/>
  <c r="AA63" i="7"/>
  <c r="W63" i="7"/>
  <c r="S63" i="7"/>
  <c r="O63" i="7"/>
  <c r="K63" i="7"/>
  <c r="G63" i="7"/>
  <c r="C63" i="7"/>
  <c r="AD59" i="7"/>
  <c r="K59" i="7"/>
  <c r="G59" i="7"/>
  <c r="AC59" i="7"/>
  <c r="M59" i="7"/>
  <c r="AA59" i="7"/>
  <c r="H59" i="7"/>
  <c r="J59" i="7"/>
  <c r="N59" i="7"/>
  <c r="Y59" i="7"/>
  <c r="Q59" i="7"/>
  <c r="U59" i="7"/>
  <c r="D59" i="7"/>
  <c r="P59" i="7"/>
  <c r="C59" i="7"/>
  <c r="AG59" i="7"/>
  <c r="AB59" i="7"/>
  <c r="AF59" i="7"/>
  <c r="L59" i="7"/>
  <c r="E59" i="7"/>
  <c r="Z59" i="7"/>
  <c r="T59" i="7"/>
  <c r="I59" i="7"/>
  <c r="AE59" i="7"/>
  <c r="V59" i="7"/>
  <c r="O59" i="7"/>
  <c r="R59" i="7"/>
  <c r="X59" i="7"/>
  <c r="S59" i="7"/>
  <c r="F59" i="7"/>
  <c r="W59" i="7"/>
  <c r="AD55" i="7"/>
  <c r="AE55" i="7"/>
  <c r="Z55" i="7"/>
  <c r="V55" i="7"/>
  <c r="R55" i="7"/>
  <c r="N55" i="7"/>
  <c r="J55" i="7"/>
  <c r="F55" i="7"/>
  <c r="E55" i="7"/>
  <c r="AG55" i="7"/>
  <c r="AC55" i="7"/>
  <c r="Y55" i="7"/>
  <c r="U55" i="7"/>
  <c r="Q55" i="7"/>
  <c r="M55" i="7"/>
  <c r="I55" i="7"/>
  <c r="AF55" i="7"/>
  <c r="AB55" i="7"/>
  <c r="X55" i="7"/>
  <c r="T55" i="7"/>
  <c r="P55" i="7"/>
  <c r="L55" i="7"/>
  <c r="H55" i="7"/>
  <c r="D55" i="7"/>
  <c r="AA55" i="7"/>
  <c r="W55" i="7"/>
  <c r="S55" i="7"/>
  <c r="O55" i="7"/>
  <c r="K55" i="7"/>
  <c r="G55" i="7"/>
  <c r="C55" i="7"/>
  <c r="AD51" i="7"/>
  <c r="AE51" i="7"/>
  <c r="Z51" i="7"/>
  <c r="V51" i="7"/>
  <c r="R51" i="7"/>
  <c r="N51" i="7"/>
  <c r="J51" i="7"/>
  <c r="F51" i="7"/>
  <c r="E51" i="7"/>
  <c r="AG51" i="7"/>
  <c r="AC51" i="7"/>
  <c r="Y51" i="7"/>
  <c r="U51" i="7"/>
  <c r="Q51" i="7"/>
  <c r="M51" i="7"/>
  <c r="I51" i="7"/>
  <c r="AF51" i="7"/>
  <c r="AB51" i="7"/>
  <c r="X51" i="7"/>
  <c r="T51" i="7"/>
  <c r="P51" i="7"/>
  <c r="L51" i="7"/>
  <c r="H51" i="7"/>
  <c r="D51" i="7"/>
  <c r="AA51" i="7"/>
  <c r="W51" i="7"/>
  <c r="S51" i="7"/>
  <c r="O51" i="7"/>
  <c r="K51" i="7"/>
  <c r="G51" i="7"/>
  <c r="C51" i="7"/>
  <c r="AD47" i="7"/>
  <c r="AE47" i="7"/>
  <c r="Z47" i="7"/>
  <c r="V47" i="7"/>
  <c r="R47" i="7"/>
  <c r="N47" i="7"/>
  <c r="J47" i="7"/>
  <c r="F47" i="7"/>
  <c r="E47" i="7"/>
  <c r="AG47" i="7"/>
  <c r="AC47" i="7"/>
  <c r="Y47" i="7"/>
  <c r="U47" i="7"/>
  <c r="Q47" i="7"/>
  <c r="M47" i="7"/>
  <c r="I47" i="7"/>
  <c r="AF47" i="7"/>
  <c r="AB47" i="7"/>
  <c r="X47" i="7"/>
  <c r="T47" i="7"/>
  <c r="P47" i="7"/>
  <c r="L47" i="7"/>
  <c r="H47" i="7"/>
  <c r="D47" i="7"/>
  <c r="AA47" i="7"/>
  <c r="W47" i="7"/>
  <c r="S47" i="7"/>
  <c r="O47" i="7"/>
  <c r="K47" i="7"/>
  <c r="G47" i="7"/>
  <c r="C47" i="7"/>
  <c r="AD43" i="7"/>
  <c r="AG43" i="7"/>
  <c r="Z43" i="7"/>
  <c r="V43" i="7"/>
  <c r="R43" i="7"/>
  <c r="L43" i="7"/>
  <c r="H43" i="7"/>
  <c r="D43" i="7"/>
  <c r="AE43" i="7"/>
  <c r="AA43" i="7"/>
  <c r="W43" i="7"/>
  <c r="S43" i="7"/>
  <c r="O43" i="7"/>
  <c r="K43" i="7"/>
  <c r="G43" i="7"/>
  <c r="C43" i="7"/>
  <c r="P43" i="7"/>
  <c r="AB43" i="7"/>
  <c r="X43" i="7"/>
  <c r="T43" i="7"/>
  <c r="N43" i="7"/>
  <c r="J43" i="7"/>
  <c r="F43" i="7"/>
  <c r="E43" i="7"/>
  <c r="AC43" i="7"/>
  <c r="Y43" i="7"/>
  <c r="U43" i="7"/>
  <c r="Q43" i="7"/>
  <c r="M43" i="7"/>
  <c r="I43" i="7"/>
  <c r="AF43" i="7"/>
  <c r="AD39" i="7"/>
  <c r="AC39" i="7"/>
  <c r="Z39" i="7"/>
  <c r="V39" i="7"/>
  <c r="R39" i="7"/>
  <c r="N39" i="7"/>
  <c r="J39" i="7"/>
  <c r="F39" i="7"/>
  <c r="AG39" i="7"/>
  <c r="I39" i="7"/>
  <c r="AF39" i="7"/>
  <c r="AB39" i="7"/>
  <c r="X39" i="7"/>
  <c r="T39" i="7"/>
  <c r="P39" i="7"/>
  <c r="L39" i="7"/>
  <c r="H39" i="7"/>
  <c r="D39" i="7"/>
  <c r="AA39" i="7"/>
  <c r="W39" i="7"/>
  <c r="S39" i="7"/>
  <c r="O39" i="7"/>
  <c r="K39" i="7"/>
  <c r="G39" i="7"/>
  <c r="U39" i="7"/>
  <c r="M39" i="7"/>
  <c r="AE39" i="7"/>
  <c r="C39" i="7"/>
  <c r="Y39" i="7"/>
  <c r="Q39" i="7"/>
  <c r="E39" i="7"/>
  <c r="AD35" i="7"/>
  <c r="H35" i="7"/>
  <c r="AC35" i="7"/>
  <c r="AB35" i="7"/>
  <c r="E35" i="7"/>
  <c r="Q35" i="7"/>
  <c r="J35" i="7"/>
  <c r="N35" i="7"/>
  <c r="C35" i="7"/>
  <c r="S35" i="7"/>
  <c r="I35" i="7"/>
  <c r="AA35" i="7"/>
  <c r="AE35" i="7"/>
  <c r="U35" i="7"/>
  <c r="M35" i="7"/>
  <c r="Y35" i="7"/>
  <c r="T35" i="7"/>
  <c r="X35" i="7"/>
  <c r="R35" i="7"/>
  <c r="P35" i="7"/>
  <c r="D35" i="7"/>
  <c r="AG35" i="7"/>
  <c r="L35" i="7"/>
  <c r="W35" i="7"/>
  <c r="V35" i="7"/>
  <c r="O35" i="7"/>
  <c r="Z35" i="7"/>
  <c r="AF35" i="7"/>
  <c r="K35" i="7"/>
  <c r="G35" i="7"/>
  <c r="F35" i="7"/>
  <c r="AD31" i="7"/>
  <c r="E31" i="7"/>
  <c r="R31" i="7"/>
  <c r="AB31" i="7"/>
  <c r="U31" i="7"/>
  <c r="N31" i="7"/>
  <c r="K31" i="7"/>
  <c r="L31" i="7"/>
  <c r="W31" i="7"/>
  <c r="AA31" i="7"/>
  <c r="D31" i="7"/>
  <c r="O31" i="7"/>
  <c r="X31" i="7"/>
  <c r="AC31" i="7"/>
  <c r="Z31" i="7"/>
  <c r="AG31" i="7"/>
  <c r="H31" i="7"/>
  <c r="M31" i="7"/>
  <c r="J31" i="7"/>
  <c r="Q31" i="7"/>
  <c r="C31" i="7"/>
  <c r="AF31" i="7"/>
  <c r="S31" i="7"/>
  <c r="V31" i="7"/>
  <c r="P31" i="7"/>
  <c r="Y31" i="7"/>
  <c r="F31" i="7"/>
  <c r="T31" i="7"/>
  <c r="AE31" i="7"/>
  <c r="I31" i="7"/>
  <c r="G31" i="7"/>
  <c r="AD27" i="7"/>
  <c r="Q27" i="7"/>
  <c r="F27" i="7"/>
  <c r="L27" i="7"/>
  <c r="AC27" i="7"/>
  <c r="N27" i="7"/>
  <c r="X27" i="7"/>
  <c r="S27" i="7"/>
  <c r="M27" i="7"/>
  <c r="O27" i="7"/>
  <c r="Z27" i="7"/>
  <c r="AG27" i="7"/>
  <c r="K27" i="7"/>
  <c r="Y27" i="7"/>
  <c r="J27" i="7"/>
  <c r="AE27" i="7"/>
  <c r="T27" i="7"/>
  <c r="I27" i="7"/>
  <c r="C27" i="7"/>
  <c r="G27" i="7"/>
  <c r="D27" i="7"/>
  <c r="AF27" i="7"/>
  <c r="U27" i="7"/>
  <c r="V27" i="7"/>
  <c r="P27" i="7"/>
  <c r="E27" i="7"/>
  <c r="R27" i="7"/>
  <c r="H27" i="7"/>
  <c r="AA27" i="7"/>
  <c r="AB27" i="7"/>
  <c r="W27" i="7"/>
  <c r="AD23" i="7"/>
  <c r="Z23" i="7"/>
  <c r="U23" i="7"/>
  <c r="AF23" i="7"/>
  <c r="AB23" i="7"/>
  <c r="X23" i="7"/>
  <c r="T23" i="7"/>
  <c r="P23" i="7"/>
  <c r="L23" i="7"/>
  <c r="H23" i="7"/>
  <c r="D23" i="7"/>
  <c r="V23" i="7"/>
  <c r="N23" i="7"/>
  <c r="AC23" i="7"/>
  <c r="Q23" i="7"/>
  <c r="I23" i="7"/>
  <c r="AE23" i="7"/>
  <c r="AA23" i="7"/>
  <c r="W23" i="7"/>
  <c r="S23" i="7"/>
  <c r="O23" i="7"/>
  <c r="K23" i="7"/>
  <c r="G23" i="7"/>
  <c r="C23" i="7"/>
  <c r="R23" i="7"/>
  <c r="J23" i="7"/>
  <c r="F23" i="7"/>
  <c r="AG23" i="7"/>
  <c r="Y23" i="7"/>
  <c r="M23" i="7"/>
  <c r="E23" i="7"/>
  <c r="AD19" i="7"/>
  <c r="AE19" i="7"/>
  <c r="Z19" i="7"/>
  <c r="V19" i="7"/>
  <c r="R19" i="7"/>
  <c r="N19" i="7"/>
  <c r="J19" i="7"/>
  <c r="F19" i="7"/>
  <c r="AG19" i="7"/>
  <c r="O19" i="7"/>
  <c r="G19" i="7"/>
  <c r="AC19" i="7"/>
  <c r="Y19" i="7"/>
  <c r="U19" i="7"/>
  <c r="Q19" i="7"/>
  <c r="M19" i="7"/>
  <c r="I19" i="7"/>
  <c r="E19" i="7"/>
  <c r="AF19" i="7"/>
  <c r="S19" i="7"/>
  <c r="C19" i="7"/>
  <c r="AB19" i="7"/>
  <c r="X19" i="7"/>
  <c r="T19" i="7"/>
  <c r="P19" i="7"/>
  <c r="L19" i="7"/>
  <c r="H19" i="7"/>
  <c r="D19" i="7"/>
  <c r="AA19" i="7"/>
  <c r="W19" i="7"/>
  <c r="K19" i="7"/>
  <c r="AD15" i="7"/>
  <c r="O15" i="7"/>
  <c r="E15" i="7"/>
  <c r="L15" i="7"/>
  <c r="X15" i="7"/>
  <c r="N15" i="7"/>
  <c r="T15" i="7"/>
  <c r="S15" i="7"/>
  <c r="H15" i="7"/>
  <c r="W15" i="7"/>
  <c r="Z15" i="7"/>
  <c r="AG15" i="7"/>
  <c r="G15" i="7"/>
  <c r="AC15" i="7"/>
  <c r="J15" i="7"/>
  <c r="V15" i="7"/>
  <c r="Q15" i="7"/>
  <c r="M15" i="7"/>
  <c r="K15" i="7"/>
  <c r="F15" i="7"/>
  <c r="R15" i="7"/>
  <c r="AF15" i="7"/>
  <c r="Y15" i="7"/>
  <c r="C15" i="7"/>
  <c r="P15" i="7"/>
  <c r="I15" i="7"/>
  <c r="U15" i="7"/>
  <c r="D15" i="7"/>
  <c r="AE15" i="7"/>
  <c r="AB15" i="7"/>
  <c r="AA15" i="7"/>
  <c r="AD11" i="7"/>
  <c r="AE11" i="7"/>
  <c r="Z11" i="7"/>
  <c r="V11" i="7"/>
  <c r="R11" i="7"/>
  <c r="N11" i="7"/>
  <c r="J11" i="7"/>
  <c r="F11" i="7"/>
  <c r="E11" i="7"/>
  <c r="AG11" i="7"/>
  <c r="AC11" i="7"/>
  <c r="Y11" i="7"/>
  <c r="U11" i="7"/>
  <c r="Q11" i="7"/>
  <c r="M11" i="7"/>
  <c r="I11" i="7"/>
  <c r="AF11" i="7"/>
  <c r="AB11" i="7"/>
  <c r="X11" i="7"/>
  <c r="T11" i="7"/>
  <c r="P11" i="7"/>
  <c r="L11" i="7"/>
  <c r="H11" i="7"/>
  <c r="D11" i="7"/>
  <c r="AA11" i="7"/>
  <c r="W11" i="7"/>
  <c r="S11" i="7"/>
  <c r="O11" i="7"/>
  <c r="K11" i="7"/>
  <c r="G11" i="7"/>
  <c r="C11" i="7"/>
  <c r="D7" i="7"/>
  <c r="P7" i="7"/>
  <c r="AB7" i="7"/>
  <c r="G7" i="7"/>
  <c r="I7" i="7"/>
  <c r="T7" i="7"/>
  <c r="Z7" i="7"/>
  <c r="M7" i="7"/>
  <c r="N7" i="7"/>
  <c r="AG7" i="7"/>
  <c r="V7" i="7"/>
  <c r="R7" i="7"/>
  <c r="W7" i="7"/>
  <c r="E7" i="7"/>
  <c r="Y7" i="7"/>
  <c r="U7" i="7"/>
  <c r="Q7" i="7"/>
  <c r="AF7" i="7"/>
  <c r="X7" i="7"/>
  <c r="AD7" i="7"/>
  <c r="J7" i="7"/>
  <c r="AA7" i="7"/>
  <c r="H7" i="7"/>
  <c r="S7" i="7"/>
  <c r="AC7" i="7"/>
  <c r="K7" i="7"/>
  <c r="AE7" i="7"/>
  <c r="O7" i="7"/>
  <c r="L7" i="7"/>
  <c r="F7" i="7"/>
  <c r="C7" i="7"/>
  <c r="C8" i="7" s="1"/>
  <c r="B1000" i="3"/>
  <c r="O120" i="7" l="1"/>
  <c r="O121" i="7"/>
  <c r="O122" i="7"/>
  <c r="D121" i="7"/>
  <c r="D122" i="7"/>
  <c r="D120" i="7"/>
  <c r="T121" i="7"/>
  <c r="T122" i="7"/>
  <c r="T120" i="7"/>
  <c r="I122" i="7"/>
  <c r="I120" i="7"/>
  <c r="I121" i="7"/>
  <c r="Y122" i="7"/>
  <c r="Y120" i="7"/>
  <c r="Y121" i="7"/>
  <c r="F120" i="7"/>
  <c r="F121" i="7"/>
  <c r="F122" i="7"/>
  <c r="V120" i="7"/>
  <c r="V121" i="7"/>
  <c r="V122" i="7"/>
  <c r="C120" i="7"/>
  <c r="C121" i="7"/>
  <c r="C122" i="7"/>
  <c r="S120" i="7"/>
  <c r="S121" i="7"/>
  <c r="S122" i="7"/>
  <c r="H121" i="7"/>
  <c r="H122" i="7"/>
  <c r="H120" i="7"/>
  <c r="X121" i="7"/>
  <c r="X122" i="7"/>
  <c r="X120" i="7"/>
  <c r="M122" i="7"/>
  <c r="M120" i="7"/>
  <c r="M121" i="7"/>
  <c r="AC122" i="7"/>
  <c r="AC120" i="7"/>
  <c r="AC121" i="7"/>
  <c r="J120" i="7"/>
  <c r="J121" i="7"/>
  <c r="J122" i="7"/>
  <c r="Z120" i="7"/>
  <c r="Z121" i="7"/>
  <c r="Z122" i="7"/>
  <c r="G120" i="7"/>
  <c r="G121" i="7"/>
  <c r="G122" i="7"/>
  <c r="W120" i="7"/>
  <c r="W121" i="7"/>
  <c r="W122" i="7"/>
  <c r="L121" i="7"/>
  <c r="L122" i="7"/>
  <c r="L120" i="7"/>
  <c r="AB121" i="7"/>
  <c r="AB122" i="7"/>
  <c r="AB120" i="7"/>
  <c r="Q122" i="7"/>
  <c r="Q120" i="7"/>
  <c r="Q121" i="7"/>
  <c r="AG122" i="7"/>
  <c r="AG120" i="7"/>
  <c r="AG121" i="7"/>
  <c r="N120" i="7"/>
  <c r="N121" i="7"/>
  <c r="N122" i="7"/>
  <c r="AE120" i="7"/>
  <c r="AE121" i="7"/>
  <c r="AE122" i="7"/>
  <c r="K120" i="7"/>
  <c r="K121" i="7"/>
  <c r="K122" i="7"/>
  <c r="AA120" i="7"/>
  <c r="AA121" i="7"/>
  <c r="AA122" i="7"/>
  <c r="P121" i="7"/>
  <c r="P122" i="7"/>
  <c r="P120" i="7"/>
  <c r="AF121" i="7"/>
  <c r="AF122" i="7"/>
  <c r="AF120" i="7"/>
  <c r="U122" i="7"/>
  <c r="U120" i="7"/>
  <c r="U121" i="7"/>
  <c r="E122" i="7"/>
  <c r="E120" i="7"/>
  <c r="E121" i="7"/>
  <c r="R120" i="7"/>
  <c r="R121" i="7"/>
  <c r="R122" i="7"/>
  <c r="AD120" i="7"/>
  <c r="AD121" i="7"/>
  <c r="AD122" i="7"/>
  <c r="O116" i="7"/>
  <c r="O117" i="7"/>
  <c r="O118" i="7"/>
  <c r="D117" i="7"/>
  <c r="D118" i="7"/>
  <c r="D116" i="7"/>
  <c r="T117" i="7"/>
  <c r="T118" i="7"/>
  <c r="T116" i="7"/>
  <c r="I118" i="7"/>
  <c r="I116" i="7"/>
  <c r="I117" i="7"/>
  <c r="Y118" i="7"/>
  <c r="Y116" i="7"/>
  <c r="Y117" i="7"/>
  <c r="F116" i="7"/>
  <c r="F117" i="7"/>
  <c r="F118" i="7"/>
  <c r="V116" i="7"/>
  <c r="V117" i="7"/>
  <c r="V118" i="7"/>
  <c r="C116" i="7"/>
  <c r="C117" i="7"/>
  <c r="C118" i="7"/>
  <c r="S116" i="7"/>
  <c r="S117" i="7"/>
  <c r="S118" i="7"/>
  <c r="H117" i="7"/>
  <c r="H118" i="7"/>
  <c r="H116" i="7"/>
  <c r="X117" i="7"/>
  <c r="X118" i="7"/>
  <c r="X116" i="7"/>
  <c r="M118" i="7"/>
  <c r="M116" i="7"/>
  <c r="M117" i="7"/>
  <c r="AC118" i="7"/>
  <c r="AC116" i="7"/>
  <c r="AC117" i="7"/>
  <c r="J116" i="7"/>
  <c r="J117" i="7"/>
  <c r="J118" i="7"/>
  <c r="Z116" i="7"/>
  <c r="Z117" i="7"/>
  <c r="Z118" i="7"/>
  <c r="G116" i="7"/>
  <c r="G117" i="7"/>
  <c r="G118" i="7"/>
  <c r="W116" i="7"/>
  <c r="W117" i="7"/>
  <c r="W118" i="7"/>
  <c r="L117" i="7"/>
  <c r="L118" i="7"/>
  <c r="L116" i="7"/>
  <c r="AB117" i="7"/>
  <c r="AB118" i="7"/>
  <c r="AB116" i="7"/>
  <c r="Q118" i="7"/>
  <c r="Q116" i="7"/>
  <c r="Q117" i="7"/>
  <c r="AG118" i="7"/>
  <c r="AG116" i="7"/>
  <c r="AG117" i="7"/>
  <c r="N116" i="7"/>
  <c r="N117" i="7"/>
  <c r="N118" i="7"/>
  <c r="AE116" i="7"/>
  <c r="AE117" i="7"/>
  <c r="AE118" i="7"/>
  <c r="K116" i="7"/>
  <c r="K117" i="7"/>
  <c r="K118" i="7"/>
  <c r="AA116" i="7"/>
  <c r="AA117" i="7"/>
  <c r="AA118" i="7"/>
  <c r="P117" i="7"/>
  <c r="P118" i="7"/>
  <c r="P116" i="7"/>
  <c r="AF117" i="7"/>
  <c r="AF118" i="7"/>
  <c r="AF116" i="7"/>
  <c r="U118" i="7"/>
  <c r="U116" i="7"/>
  <c r="U117" i="7"/>
  <c r="E118" i="7"/>
  <c r="E116" i="7"/>
  <c r="E117" i="7"/>
  <c r="R116" i="7"/>
  <c r="R117" i="7"/>
  <c r="R118" i="7"/>
  <c r="AD116" i="7"/>
  <c r="AD117" i="7"/>
  <c r="AD118" i="7"/>
  <c r="C112" i="7"/>
  <c r="C113" i="7"/>
  <c r="C114" i="7"/>
  <c r="G112" i="7"/>
  <c r="G113" i="7"/>
  <c r="G114" i="7"/>
  <c r="K112" i="7"/>
  <c r="K113" i="7"/>
  <c r="K114" i="7"/>
  <c r="O112" i="7"/>
  <c r="O113" i="7"/>
  <c r="O114" i="7"/>
  <c r="S112" i="7"/>
  <c r="S113" i="7"/>
  <c r="S114" i="7"/>
  <c r="W112" i="7"/>
  <c r="W113" i="7"/>
  <c r="W114" i="7"/>
  <c r="AA112" i="7"/>
  <c r="AA113" i="7"/>
  <c r="AA114" i="7"/>
  <c r="D113" i="7"/>
  <c r="D114" i="7"/>
  <c r="D112" i="7"/>
  <c r="H113" i="7"/>
  <c r="H114" i="7"/>
  <c r="H112" i="7"/>
  <c r="L113" i="7"/>
  <c r="L114" i="7"/>
  <c r="L112" i="7"/>
  <c r="P113" i="7"/>
  <c r="P114" i="7"/>
  <c r="P112" i="7"/>
  <c r="T113" i="7"/>
  <c r="T114" i="7"/>
  <c r="T112" i="7"/>
  <c r="X113" i="7"/>
  <c r="X114" i="7"/>
  <c r="X112" i="7"/>
  <c r="AB113" i="7"/>
  <c r="AB114" i="7"/>
  <c r="AB112" i="7"/>
  <c r="AF113" i="7"/>
  <c r="AF114" i="7"/>
  <c r="AF112" i="7"/>
  <c r="I114" i="7"/>
  <c r="I112" i="7"/>
  <c r="I113" i="7"/>
  <c r="M114" i="7"/>
  <c r="M112" i="7"/>
  <c r="M113" i="7"/>
  <c r="Q114" i="7"/>
  <c r="Q112" i="7"/>
  <c r="Q113" i="7"/>
  <c r="U114" i="7"/>
  <c r="U112" i="7"/>
  <c r="U113" i="7"/>
  <c r="Y114" i="7"/>
  <c r="Y112" i="7"/>
  <c r="Y113" i="7"/>
  <c r="AC114" i="7"/>
  <c r="AC112" i="7"/>
  <c r="AC113" i="7"/>
  <c r="AG114" i="7"/>
  <c r="AG112" i="7"/>
  <c r="AG113" i="7"/>
  <c r="E114" i="7"/>
  <c r="E112" i="7"/>
  <c r="E113" i="7"/>
  <c r="F112" i="7"/>
  <c r="F113" i="7"/>
  <c r="F114" i="7"/>
  <c r="J112" i="7"/>
  <c r="J113" i="7"/>
  <c r="J114" i="7"/>
  <c r="N112" i="7"/>
  <c r="N113" i="7"/>
  <c r="N114" i="7"/>
  <c r="R112" i="7"/>
  <c r="R113" i="7"/>
  <c r="R114" i="7"/>
  <c r="V112" i="7"/>
  <c r="V113" i="7"/>
  <c r="V114" i="7"/>
  <c r="Z112" i="7"/>
  <c r="Z113" i="7"/>
  <c r="Z114" i="7"/>
  <c r="AE112" i="7"/>
  <c r="AE113" i="7"/>
  <c r="AE114" i="7"/>
  <c r="AD112" i="7"/>
  <c r="AD113" i="7"/>
  <c r="AD114" i="7"/>
  <c r="O108" i="7"/>
  <c r="O109" i="7"/>
  <c r="O110" i="7"/>
  <c r="D109" i="7"/>
  <c r="D110" i="7"/>
  <c r="D108" i="7"/>
  <c r="T109" i="7"/>
  <c r="T110" i="7"/>
  <c r="T108" i="7"/>
  <c r="I110" i="7"/>
  <c r="I108" i="7"/>
  <c r="I109" i="7"/>
  <c r="Y110" i="7"/>
  <c r="Y108" i="7"/>
  <c r="Y109" i="7"/>
  <c r="F108" i="7"/>
  <c r="F109" i="7"/>
  <c r="F110" i="7"/>
  <c r="V108" i="7"/>
  <c r="V109" i="7"/>
  <c r="V110" i="7"/>
  <c r="C108" i="7"/>
  <c r="C109" i="7"/>
  <c r="C110" i="7"/>
  <c r="S108" i="7"/>
  <c r="S109" i="7"/>
  <c r="S110" i="7"/>
  <c r="H109" i="7"/>
  <c r="H110" i="7"/>
  <c r="H108" i="7"/>
  <c r="X109" i="7"/>
  <c r="X110" i="7"/>
  <c r="X108" i="7"/>
  <c r="M110" i="7"/>
  <c r="M108" i="7"/>
  <c r="M109" i="7"/>
  <c r="AC110" i="7"/>
  <c r="AC108" i="7"/>
  <c r="AC109" i="7"/>
  <c r="J108" i="7"/>
  <c r="J109" i="7"/>
  <c r="J110" i="7"/>
  <c r="Z108" i="7"/>
  <c r="Z109" i="7"/>
  <c r="Z110" i="7"/>
  <c r="G108" i="7"/>
  <c r="G109" i="7"/>
  <c r="G110" i="7"/>
  <c r="W108" i="7"/>
  <c r="W109" i="7"/>
  <c r="W110" i="7"/>
  <c r="L109" i="7"/>
  <c r="L110" i="7"/>
  <c r="L108" i="7"/>
  <c r="AB109" i="7"/>
  <c r="AB110" i="7"/>
  <c r="AB108" i="7"/>
  <c r="Q110" i="7"/>
  <c r="Q108" i="7"/>
  <c r="Q109" i="7"/>
  <c r="AG110" i="7"/>
  <c r="AG108" i="7"/>
  <c r="AG109" i="7"/>
  <c r="N108" i="7"/>
  <c r="N109" i="7"/>
  <c r="N110" i="7"/>
  <c r="AE108" i="7"/>
  <c r="AE109" i="7"/>
  <c r="AE110" i="7"/>
  <c r="K108" i="7"/>
  <c r="K109" i="7"/>
  <c r="K110" i="7"/>
  <c r="AA108" i="7"/>
  <c r="AA109" i="7"/>
  <c r="AA110" i="7"/>
  <c r="P109" i="7"/>
  <c r="P110" i="7"/>
  <c r="P108" i="7"/>
  <c r="AF109" i="7"/>
  <c r="AF110" i="7"/>
  <c r="AF108" i="7"/>
  <c r="U110" i="7"/>
  <c r="U108" i="7"/>
  <c r="U109" i="7"/>
  <c r="E110" i="7"/>
  <c r="E108" i="7"/>
  <c r="E109" i="7"/>
  <c r="R108" i="7"/>
  <c r="R109" i="7"/>
  <c r="R110" i="7"/>
  <c r="AD108" i="7"/>
  <c r="AD109" i="7"/>
  <c r="AD110" i="7"/>
  <c r="C104" i="7"/>
  <c r="C105" i="7"/>
  <c r="C106" i="7"/>
  <c r="G104" i="7"/>
  <c r="G105" i="7"/>
  <c r="G106" i="7"/>
  <c r="K104" i="7"/>
  <c r="K105" i="7"/>
  <c r="K106" i="7"/>
  <c r="O104" i="7"/>
  <c r="O105" i="7"/>
  <c r="O106" i="7"/>
  <c r="S104" i="7"/>
  <c r="S105" i="7"/>
  <c r="S106" i="7"/>
  <c r="W104" i="7"/>
  <c r="W105" i="7"/>
  <c r="W106" i="7"/>
  <c r="AA104" i="7"/>
  <c r="AA105" i="7"/>
  <c r="AA106" i="7"/>
  <c r="D105" i="7"/>
  <c r="D106" i="7"/>
  <c r="D104" i="7"/>
  <c r="H105" i="7"/>
  <c r="H106" i="7"/>
  <c r="H104" i="7"/>
  <c r="L105" i="7"/>
  <c r="L106" i="7"/>
  <c r="L104" i="7"/>
  <c r="P105" i="7"/>
  <c r="P106" i="7"/>
  <c r="P104" i="7"/>
  <c r="T105" i="7"/>
  <c r="T106" i="7"/>
  <c r="T104" i="7"/>
  <c r="X105" i="7"/>
  <c r="X106" i="7"/>
  <c r="X104" i="7"/>
  <c r="AB105" i="7"/>
  <c r="AB106" i="7"/>
  <c r="AB104" i="7"/>
  <c r="AF105" i="7"/>
  <c r="AF106" i="7"/>
  <c r="AF104" i="7"/>
  <c r="I106" i="7"/>
  <c r="I104" i="7"/>
  <c r="I105" i="7"/>
  <c r="M106" i="7"/>
  <c r="M104" i="7"/>
  <c r="M105" i="7"/>
  <c r="Q106" i="7"/>
  <c r="Q104" i="7"/>
  <c r="Q105" i="7"/>
  <c r="U106" i="7"/>
  <c r="U104" i="7"/>
  <c r="U105" i="7"/>
  <c r="Y106" i="7"/>
  <c r="Y104" i="7"/>
  <c r="Y105" i="7"/>
  <c r="AC106" i="7"/>
  <c r="AC104" i="7"/>
  <c r="AC105" i="7"/>
  <c r="AG106" i="7"/>
  <c r="AG104" i="7"/>
  <c r="AG105" i="7"/>
  <c r="E106" i="7"/>
  <c r="E104" i="7"/>
  <c r="E105" i="7"/>
  <c r="F104" i="7"/>
  <c r="F105" i="7"/>
  <c r="F106" i="7"/>
  <c r="J104" i="7"/>
  <c r="J105" i="7"/>
  <c r="J106" i="7"/>
  <c r="N104" i="7"/>
  <c r="N105" i="7"/>
  <c r="N106" i="7"/>
  <c r="R104" i="7"/>
  <c r="R105" i="7"/>
  <c r="R106" i="7"/>
  <c r="V104" i="7"/>
  <c r="V105" i="7"/>
  <c r="V106" i="7"/>
  <c r="Z104" i="7"/>
  <c r="Z105" i="7"/>
  <c r="Z106" i="7"/>
  <c r="AE104" i="7"/>
  <c r="AE105" i="7"/>
  <c r="AE106" i="7"/>
  <c r="AD104" i="7"/>
  <c r="AD105" i="7"/>
  <c r="AD106" i="7"/>
  <c r="O100" i="7"/>
  <c r="O101" i="7"/>
  <c r="O102" i="7"/>
  <c r="D101" i="7"/>
  <c r="D102" i="7"/>
  <c r="D100" i="7"/>
  <c r="T101" i="7"/>
  <c r="T102" i="7"/>
  <c r="T100" i="7"/>
  <c r="E102" i="7"/>
  <c r="E100" i="7"/>
  <c r="E101" i="7"/>
  <c r="U102" i="7"/>
  <c r="U100" i="7"/>
  <c r="U101" i="7"/>
  <c r="F100" i="7"/>
  <c r="F101" i="7"/>
  <c r="F102" i="7"/>
  <c r="V100" i="7"/>
  <c r="V101" i="7"/>
  <c r="V102" i="7"/>
  <c r="C100" i="7"/>
  <c r="C101" i="7"/>
  <c r="C102" i="7"/>
  <c r="S100" i="7"/>
  <c r="S101" i="7"/>
  <c r="S102" i="7"/>
  <c r="H101" i="7"/>
  <c r="H102" i="7"/>
  <c r="H100" i="7"/>
  <c r="X101" i="7"/>
  <c r="X102" i="7"/>
  <c r="X100" i="7"/>
  <c r="I102" i="7"/>
  <c r="I100" i="7"/>
  <c r="I101" i="7"/>
  <c r="Y102" i="7"/>
  <c r="Y100" i="7"/>
  <c r="Y101" i="7"/>
  <c r="J100" i="7"/>
  <c r="J101" i="7"/>
  <c r="J102" i="7"/>
  <c r="Z100" i="7"/>
  <c r="Z101" i="7"/>
  <c r="Z102" i="7"/>
  <c r="G100" i="7"/>
  <c r="G101" i="7"/>
  <c r="G102" i="7"/>
  <c r="W100" i="7"/>
  <c r="W101" i="7"/>
  <c r="W102" i="7"/>
  <c r="L101" i="7"/>
  <c r="L102" i="7"/>
  <c r="L100" i="7"/>
  <c r="AB101" i="7"/>
  <c r="AB102" i="7"/>
  <c r="AB100" i="7"/>
  <c r="M102" i="7"/>
  <c r="M100" i="7"/>
  <c r="M101" i="7"/>
  <c r="AC102" i="7"/>
  <c r="AC100" i="7"/>
  <c r="AC101" i="7"/>
  <c r="N100" i="7"/>
  <c r="N101" i="7"/>
  <c r="N102" i="7"/>
  <c r="AE100" i="7"/>
  <c r="AE101" i="7"/>
  <c r="AE102" i="7"/>
  <c r="K100" i="7"/>
  <c r="K101" i="7"/>
  <c r="K102" i="7"/>
  <c r="AA100" i="7"/>
  <c r="AA101" i="7"/>
  <c r="AA102" i="7"/>
  <c r="P101" i="7"/>
  <c r="P102" i="7"/>
  <c r="P100" i="7"/>
  <c r="AF101" i="7"/>
  <c r="AF102" i="7"/>
  <c r="AF100" i="7"/>
  <c r="Q102" i="7"/>
  <c r="Q100" i="7"/>
  <c r="Q101" i="7"/>
  <c r="AG102" i="7"/>
  <c r="AG100" i="7"/>
  <c r="AG101" i="7"/>
  <c r="R100" i="7"/>
  <c r="R101" i="7"/>
  <c r="R102" i="7"/>
  <c r="AD100" i="7"/>
  <c r="AD101" i="7"/>
  <c r="AD102" i="7"/>
  <c r="C96" i="7"/>
  <c r="C97" i="7"/>
  <c r="C98" i="7"/>
  <c r="G96" i="7"/>
  <c r="G97" i="7"/>
  <c r="G98" i="7"/>
  <c r="K96" i="7"/>
  <c r="K97" i="7"/>
  <c r="K98" i="7"/>
  <c r="O96" i="7"/>
  <c r="O97" i="7"/>
  <c r="O98" i="7"/>
  <c r="S96" i="7"/>
  <c r="S97" i="7"/>
  <c r="S98" i="7"/>
  <c r="W96" i="7"/>
  <c r="W97" i="7"/>
  <c r="W98" i="7"/>
  <c r="AA96" i="7"/>
  <c r="AA97" i="7"/>
  <c r="AA98" i="7"/>
  <c r="D97" i="7"/>
  <c r="D98" i="7"/>
  <c r="D96" i="7"/>
  <c r="H97" i="7"/>
  <c r="H98" i="7"/>
  <c r="H96" i="7"/>
  <c r="L97" i="7"/>
  <c r="L98" i="7"/>
  <c r="L96" i="7"/>
  <c r="P97" i="7"/>
  <c r="P98" i="7"/>
  <c r="P96" i="7"/>
  <c r="T97" i="7"/>
  <c r="T98" i="7"/>
  <c r="T96" i="7"/>
  <c r="X97" i="7"/>
  <c r="X98" i="7"/>
  <c r="X96" i="7"/>
  <c r="AB97" i="7"/>
  <c r="AB98" i="7"/>
  <c r="AB96" i="7"/>
  <c r="AF97" i="7"/>
  <c r="AF98" i="7"/>
  <c r="AF96" i="7"/>
  <c r="I98" i="7"/>
  <c r="I96" i="7"/>
  <c r="I97" i="7"/>
  <c r="M98" i="7"/>
  <c r="M96" i="7"/>
  <c r="M97" i="7"/>
  <c r="Q98" i="7"/>
  <c r="Q96" i="7"/>
  <c r="Q97" i="7"/>
  <c r="U98" i="7"/>
  <c r="U96" i="7"/>
  <c r="U97" i="7"/>
  <c r="Y98" i="7"/>
  <c r="Y96" i="7"/>
  <c r="Y97" i="7"/>
  <c r="AC98" i="7"/>
  <c r="AC96" i="7"/>
  <c r="AC97" i="7"/>
  <c r="AG98" i="7"/>
  <c r="AG96" i="7"/>
  <c r="AG97" i="7"/>
  <c r="E98" i="7"/>
  <c r="E96" i="7"/>
  <c r="E97" i="7"/>
  <c r="F96" i="7"/>
  <c r="F97" i="7"/>
  <c r="F98" i="7"/>
  <c r="J96" i="7"/>
  <c r="J97" i="7"/>
  <c r="J98" i="7"/>
  <c r="N96" i="7"/>
  <c r="N97" i="7"/>
  <c r="N98" i="7"/>
  <c r="R96" i="7"/>
  <c r="R97" i="7"/>
  <c r="R98" i="7"/>
  <c r="V96" i="7"/>
  <c r="V97" i="7"/>
  <c r="V98" i="7"/>
  <c r="Z96" i="7"/>
  <c r="Z97" i="7"/>
  <c r="Z98" i="7"/>
  <c r="AE96" i="7"/>
  <c r="AE97" i="7"/>
  <c r="AE98" i="7"/>
  <c r="AD96" i="7"/>
  <c r="AD97" i="7"/>
  <c r="AD98" i="7"/>
  <c r="L93" i="7"/>
  <c r="L94" i="7"/>
  <c r="L92" i="7"/>
  <c r="AA92" i="7"/>
  <c r="AA93" i="7"/>
  <c r="AA94" i="7"/>
  <c r="C92" i="7"/>
  <c r="C93" i="7"/>
  <c r="C94" i="7"/>
  <c r="K92" i="7"/>
  <c r="K93" i="7"/>
  <c r="K94" i="7"/>
  <c r="S92" i="7"/>
  <c r="S93" i="7"/>
  <c r="S94" i="7"/>
  <c r="D93" i="7"/>
  <c r="D94" i="7"/>
  <c r="D92" i="7"/>
  <c r="AC94" i="7"/>
  <c r="AC92" i="7"/>
  <c r="AC93" i="7"/>
  <c r="U94" i="7"/>
  <c r="U92" i="7"/>
  <c r="U93" i="7"/>
  <c r="Y94" i="7"/>
  <c r="Y92" i="7"/>
  <c r="Y93" i="7"/>
  <c r="X93" i="7"/>
  <c r="X94" i="7"/>
  <c r="X92" i="7"/>
  <c r="I94" i="7"/>
  <c r="I92" i="7"/>
  <c r="I93" i="7"/>
  <c r="Q94" i="7"/>
  <c r="Q92" i="7"/>
  <c r="Q93" i="7"/>
  <c r="O92" i="7"/>
  <c r="O93" i="7"/>
  <c r="O94" i="7"/>
  <c r="Z92" i="7"/>
  <c r="Z93" i="7"/>
  <c r="Z94" i="7"/>
  <c r="AF93" i="7"/>
  <c r="AF94" i="7"/>
  <c r="AF92" i="7"/>
  <c r="J92" i="7"/>
  <c r="J93" i="7"/>
  <c r="J94" i="7"/>
  <c r="G92" i="7"/>
  <c r="G93" i="7"/>
  <c r="G94" i="7"/>
  <c r="R92" i="7"/>
  <c r="R93" i="7"/>
  <c r="R94" i="7"/>
  <c r="P93" i="7"/>
  <c r="P94" i="7"/>
  <c r="P92" i="7"/>
  <c r="F92" i="7"/>
  <c r="F93" i="7"/>
  <c r="F94" i="7"/>
  <c r="AG94" i="7"/>
  <c r="AG92" i="7"/>
  <c r="AG93" i="7"/>
  <c r="AE92" i="7"/>
  <c r="AE93" i="7"/>
  <c r="AE94" i="7"/>
  <c r="AB93" i="7"/>
  <c r="AB94" i="7"/>
  <c r="AB92" i="7"/>
  <c r="H93" i="7"/>
  <c r="H94" i="7"/>
  <c r="H92" i="7"/>
  <c r="E94" i="7"/>
  <c r="E92" i="7"/>
  <c r="E93" i="7"/>
  <c r="V92" i="7"/>
  <c r="V93" i="7"/>
  <c r="V94" i="7"/>
  <c r="W92" i="7"/>
  <c r="W93" i="7"/>
  <c r="W94" i="7"/>
  <c r="T93" i="7"/>
  <c r="T94" i="7"/>
  <c r="T92" i="7"/>
  <c r="M94" i="7"/>
  <c r="M92" i="7"/>
  <c r="M93" i="7"/>
  <c r="N92" i="7"/>
  <c r="N93" i="7"/>
  <c r="N94" i="7"/>
  <c r="AD92" i="7"/>
  <c r="AD93" i="7"/>
  <c r="AD94" i="7"/>
  <c r="C88" i="7"/>
  <c r="C89" i="7"/>
  <c r="C90" i="7"/>
  <c r="G88" i="7"/>
  <c r="G89" i="7"/>
  <c r="G90" i="7"/>
  <c r="K88" i="7"/>
  <c r="K89" i="7"/>
  <c r="K90" i="7"/>
  <c r="O88" i="7"/>
  <c r="O89" i="7"/>
  <c r="O90" i="7"/>
  <c r="S88" i="7"/>
  <c r="S89" i="7"/>
  <c r="S90" i="7"/>
  <c r="W88" i="7"/>
  <c r="W89" i="7"/>
  <c r="W90" i="7"/>
  <c r="AA88" i="7"/>
  <c r="AA89" i="7"/>
  <c r="AA90" i="7"/>
  <c r="D89" i="7"/>
  <c r="D90" i="7"/>
  <c r="D88" i="7"/>
  <c r="H89" i="7"/>
  <c r="H90" i="7"/>
  <c r="H88" i="7"/>
  <c r="L89" i="7"/>
  <c r="L90" i="7"/>
  <c r="L88" i="7"/>
  <c r="P89" i="7"/>
  <c r="P90" i="7"/>
  <c r="P88" i="7"/>
  <c r="T89" i="7"/>
  <c r="T90" i="7"/>
  <c r="T88" i="7"/>
  <c r="X89" i="7"/>
  <c r="X90" i="7"/>
  <c r="X88" i="7"/>
  <c r="AB89" i="7"/>
  <c r="AB90" i="7"/>
  <c r="AB88" i="7"/>
  <c r="AF89" i="7"/>
  <c r="AF90" i="7"/>
  <c r="AF88" i="7"/>
  <c r="E90" i="7"/>
  <c r="E88" i="7"/>
  <c r="E89" i="7"/>
  <c r="I90" i="7"/>
  <c r="I88" i="7"/>
  <c r="I89" i="7"/>
  <c r="M90" i="7"/>
  <c r="M88" i="7"/>
  <c r="M89" i="7"/>
  <c r="Q90" i="7"/>
  <c r="Q88" i="7"/>
  <c r="Q89" i="7"/>
  <c r="U90" i="7"/>
  <c r="U88" i="7"/>
  <c r="U89" i="7"/>
  <c r="Y90" i="7"/>
  <c r="Y88" i="7"/>
  <c r="Y89" i="7"/>
  <c r="AC90" i="7"/>
  <c r="AC88" i="7"/>
  <c r="AC89" i="7"/>
  <c r="AG90" i="7"/>
  <c r="AG88" i="7"/>
  <c r="AG89" i="7"/>
  <c r="F88" i="7"/>
  <c r="F89" i="7"/>
  <c r="F90" i="7"/>
  <c r="J88" i="7"/>
  <c r="J89" i="7"/>
  <c r="J90" i="7"/>
  <c r="N88" i="7"/>
  <c r="N89" i="7"/>
  <c r="N90" i="7"/>
  <c r="R88" i="7"/>
  <c r="R89" i="7"/>
  <c r="R90" i="7"/>
  <c r="V88" i="7"/>
  <c r="V89" i="7"/>
  <c r="V90" i="7"/>
  <c r="Z88" i="7"/>
  <c r="Z89" i="7"/>
  <c r="Z90" i="7"/>
  <c r="AE88" i="7"/>
  <c r="AE89" i="7"/>
  <c r="AE90" i="7"/>
  <c r="AD88" i="7"/>
  <c r="AD89" i="7"/>
  <c r="AD90" i="7"/>
  <c r="C84" i="7"/>
  <c r="C85" i="7"/>
  <c r="C86" i="7"/>
  <c r="G84" i="7"/>
  <c r="G85" i="7"/>
  <c r="G86" i="7"/>
  <c r="K84" i="7"/>
  <c r="K85" i="7"/>
  <c r="K86" i="7"/>
  <c r="O84" i="7"/>
  <c r="O85" i="7"/>
  <c r="O86" i="7"/>
  <c r="S84" i="7"/>
  <c r="S85" i="7"/>
  <c r="S86" i="7"/>
  <c r="W84" i="7"/>
  <c r="W85" i="7"/>
  <c r="W86" i="7"/>
  <c r="AA84" i="7"/>
  <c r="AA85" i="7"/>
  <c r="AA86" i="7"/>
  <c r="D85" i="7"/>
  <c r="D86" i="7"/>
  <c r="D84" i="7"/>
  <c r="H85" i="7"/>
  <c r="H86" i="7"/>
  <c r="H84" i="7"/>
  <c r="L85" i="7"/>
  <c r="L86" i="7"/>
  <c r="L84" i="7"/>
  <c r="P85" i="7"/>
  <c r="P86" i="7"/>
  <c r="P84" i="7"/>
  <c r="T85" i="7"/>
  <c r="T86" i="7"/>
  <c r="T84" i="7"/>
  <c r="X85" i="7"/>
  <c r="X86" i="7"/>
  <c r="X84" i="7"/>
  <c r="AB85" i="7"/>
  <c r="AB86" i="7"/>
  <c r="AB84" i="7"/>
  <c r="AF85" i="7"/>
  <c r="AF86" i="7"/>
  <c r="AF84" i="7"/>
  <c r="E86" i="7"/>
  <c r="E84" i="7"/>
  <c r="E85" i="7"/>
  <c r="I86" i="7"/>
  <c r="I84" i="7"/>
  <c r="I85" i="7"/>
  <c r="M86" i="7"/>
  <c r="M84" i="7"/>
  <c r="M85" i="7"/>
  <c r="Q86" i="7"/>
  <c r="Q84" i="7"/>
  <c r="Q85" i="7"/>
  <c r="U86" i="7"/>
  <c r="U84" i="7"/>
  <c r="U85" i="7"/>
  <c r="Y86" i="7"/>
  <c r="Y84" i="7"/>
  <c r="Y85" i="7"/>
  <c r="AC86" i="7"/>
  <c r="AC84" i="7"/>
  <c r="AC85" i="7"/>
  <c r="AG86" i="7"/>
  <c r="AG84" i="7"/>
  <c r="AG85" i="7"/>
  <c r="F84" i="7"/>
  <c r="F85" i="7"/>
  <c r="F86" i="7"/>
  <c r="J84" i="7"/>
  <c r="J85" i="7"/>
  <c r="J86" i="7"/>
  <c r="N84" i="7"/>
  <c r="N85" i="7"/>
  <c r="N86" i="7"/>
  <c r="R84" i="7"/>
  <c r="R85" i="7"/>
  <c r="R86" i="7"/>
  <c r="V84" i="7"/>
  <c r="V85" i="7"/>
  <c r="V86" i="7"/>
  <c r="Z84" i="7"/>
  <c r="Z85" i="7"/>
  <c r="Z86" i="7"/>
  <c r="AE84" i="7"/>
  <c r="AE85" i="7"/>
  <c r="AE86" i="7"/>
  <c r="AD84" i="7"/>
  <c r="AD85" i="7"/>
  <c r="AD86" i="7"/>
  <c r="C80" i="7"/>
  <c r="C81" i="7"/>
  <c r="C82" i="7"/>
  <c r="G80" i="7"/>
  <c r="G81" i="7"/>
  <c r="G82" i="7"/>
  <c r="K80" i="7"/>
  <c r="K81" i="7"/>
  <c r="K82" i="7"/>
  <c r="O80" i="7"/>
  <c r="O81" i="7"/>
  <c r="O82" i="7"/>
  <c r="S80" i="7"/>
  <c r="S81" i="7"/>
  <c r="S82" i="7"/>
  <c r="W80" i="7"/>
  <c r="W81" i="7"/>
  <c r="W82" i="7"/>
  <c r="AA80" i="7"/>
  <c r="AA81" i="7"/>
  <c r="AA82" i="7"/>
  <c r="D81" i="7"/>
  <c r="D82" i="7"/>
  <c r="D80" i="7"/>
  <c r="H81" i="7"/>
  <c r="H82" i="7"/>
  <c r="H80" i="7"/>
  <c r="L81" i="7"/>
  <c r="L82" i="7"/>
  <c r="L80" i="7"/>
  <c r="P81" i="7"/>
  <c r="P82" i="7"/>
  <c r="P80" i="7"/>
  <c r="T81" i="7"/>
  <c r="T82" i="7"/>
  <c r="T80" i="7"/>
  <c r="X81" i="7"/>
  <c r="X82" i="7"/>
  <c r="X80" i="7"/>
  <c r="AB81" i="7"/>
  <c r="AB82" i="7"/>
  <c r="AB80" i="7"/>
  <c r="AF81" i="7"/>
  <c r="AF82" i="7"/>
  <c r="AF80" i="7"/>
  <c r="I82" i="7"/>
  <c r="I80" i="7"/>
  <c r="I81" i="7"/>
  <c r="M82" i="7"/>
  <c r="M80" i="7"/>
  <c r="M81" i="7"/>
  <c r="Q82" i="7"/>
  <c r="Q80" i="7"/>
  <c r="Q81" i="7"/>
  <c r="U82" i="7"/>
  <c r="U80" i="7"/>
  <c r="U81" i="7"/>
  <c r="Y82" i="7"/>
  <c r="Y80" i="7"/>
  <c r="Y81" i="7"/>
  <c r="AC82" i="7"/>
  <c r="AC80" i="7"/>
  <c r="AC81" i="7"/>
  <c r="AG82" i="7"/>
  <c r="AG80" i="7"/>
  <c r="AG81" i="7"/>
  <c r="E82" i="7"/>
  <c r="E80" i="7"/>
  <c r="E81" i="7"/>
  <c r="F80" i="7"/>
  <c r="F81" i="7"/>
  <c r="F82" i="7"/>
  <c r="J80" i="7"/>
  <c r="J81" i="7"/>
  <c r="J82" i="7"/>
  <c r="N80" i="7"/>
  <c r="N81" i="7"/>
  <c r="N82" i="7"/>
  <c r="R80" i="7"/>
  <c r="R81" i="7"/>
  <c r="R82" i="7"/>
  <c r="V80" i="7"/>
  <c r="V81" i="7"/>
  <c r="V82" i="7"/>
  <c r="Z80" i="7"/>
  <c r="Z81" i="7"/>
  <c r="Z82" i="7"/>
  <c r="AE80" i="7"/>
  <c r="AE81" i="7"/>
  <c r="AE82" i="7"/>
  <c r="AD80" i="7"/>
  <c r="AD81" i="7"/>
  <c r="AD82" i="7"/>
  <c r="C76" i="7"/>
  <c r="C77" i="7"/>
  <c r="C78" i="7"/>
  <c r="G76" i="7"/>
  <c r="G77" i="7"/>
  <c r="G78" i="7"/>
  <c r="K76" i="7"/>
  <c r="K77" i="7"/>
  <c r="K78" i="7"/>
  <c r="O76" i="7"/>
  <c r="O77" i="7"/>
  <c r="O78" i="7"/>
  <c r="S76" i="7"/>
  <c r="S77" i="7"/>
  <c r="S78" i="7"/>
  <c r="W76" i="7"/>
  <c r="W77" i="7"/>
  <c r="W78" i="7"/>
  <c r="AA76" i="7"/>
  <c r="AA77" i="7"/>
  <c r="AA78" i="7"/>
  <c r="D77" i="7"/>
  <c r="D78" i="7"/>
  <c r="D76" i="7"/>
  <c r="H77" i="7"/>
  <c r="H78" i="7"/>
  <c r="H76" i="7"/>
  <c r="L77" i="7"/>
  <c r="L78" i="7"/>
  <c r="L76" i="7"/>
  <c r="P77" i="7"/>
  <c r="P78" i="7"/>
  <c r="P76" i="7"/>
  <c r="T77" i="7"/>
  <c r="T78" i="7"/>
  <c r="T76" i="7"/>
  <c r="X77" i="7"/>
  <c r="X78" i="7"/>
  <c r="X76" i="7"/>
  <c r="AB77" i="7"/>
  <c r="AB78" i="7"/>
  <c r="AB76" i="7"/>
  <c r="AF77" i="7"/>
  <c r="AF78" i="7"/>
  <c r="AF76" i="7"/>
  <c r="E78" i="7"/>
  <c r="E76" i="7"/>
  <c r="E77" i="7"/>
  <c r="I78" i="7"/>
  <c r="I76" i="7"/>
  <c r="I77" i="7"/>
  <c r="M78" i="7"/>
  <c r="M76" i="7"/>
  <c r="M77" i="7"/>
  <c r="Q78" i="7"/>
  <c r="Q76" i="7"/>
  <c r="Q77" i="7"/>
  <c r="U78" i="7"/>
  <c r="U76" i="7"/>
  <c r="U77" i="7"/>
  <c r="Y78" i="7"/>
  <c r="Y76" i="7"/>
  <c r="Y77" i="7"/>
  <c r="AC78" i="7"/>
  <c r="AC76" i="7"/>
  <c r="AC77" i="7"/>
  <c r="AG78" i="7"/>
  <c r="AG76" i="7"/>
  <c r="AG77" i="7"/>
  <c r="F76" i="7"/>
  <c r="F77" i="7"/>
  <c r="F78" i="7"/>
  <c r="J76" i="7"/>
  <c r="J77" i="7"/>
  <c r="J78" i="7"/>
  <c r="N76" i="7"/>
  <c r="N77" i="7"/>
  <c r="N78" i="7"/>
  <c r="R76" i="7"/>
  <c r="R77" i="7"/>
  <c r="R78" i="7"/>
  <c r="V76" i="7"/>
  <c r="V77" i="7"/>
  <c r="V78" i="7"/>
  <c r="Z76" i="7"/>
  <c r="Z77" i="7"/>
  <c r="Z78" i="7"/>
  <c r="AE76" i="7"/>
  <c r="AE77" i="7"/>
  <c r="AE78" i="7"/>
  <c r="AD76" i="7"/>
  <c r="AD77" i="7"/>
  <c r="AD78" i="7"/>
  <c r="G72" i="7"/>
  <c r="G73" i="7"/>
  <c r="G74" i="7"/>
  <c r="S72" i="7"/>
  <c r="S73" i="7"/>
  <c r="S74" i="7"/>
  <c r="W72" i="7"/>
  <c r="W73" i="7"/>
  <c r="W74" i="7"/>
  <c r="D73" i="7"/>
  <c r="D74" i="7"/>
  <c r="D72" i="7"/>
  <c r="H73" i="7"/>
  <c r="H74" i="7"/>
  <c r="H72" i="7"/>
  <c r="L73" i="7"/>
  <c r="L72" i="7"/>
  <c r="L74" i="7"/>
  <c r="P73" i="7"/>
  <c r="P74" i="7"/>
  <c r="P72" i="7"/>
  <c r="X73" i="7"/>
  <c r="X74" i="7"/>
  <c r="X72" i="7"/>
  <c r="AB73" i="7"/>
  <c r="AB72" i="7"/>
  <c r="AB74" i="7"/>
  <c r="AF73" i="7"/>
  <c r="AF72" i="7"/>
  <c r="AF74" i="7"/>
  <c r="O72" i="7"/>
  <c r="O73" i="7"/>
  <c r="O74" i="7"/>
  <c r="AA72" i="7"/>
  <c r="AA73" i="7"/>
  <c r="AA74" i="7"/>
  <c r="E74" i="7"/>
  <c r="E73" i="7"/>
  <c r="E72" i="7"/>
  <c r="I74" i="7"/>
  <c r="I72" i="7"/>
  <c r="I73" i="7"/>
  <c r="M74" i="7"/>
  <c r="M73" i="7"/>
  <c r="M72" i="7"/>
  <c r="Q74" i="7"/>
  <c r="Q73" i="7"/>
  <c r="Q72" i="7"/>
  <c r="U74" i="7"/>
  <c r="U73" i="7"/>
  <c r="U72" i="7"/>
  <c r="Y74" i="7"/>
  <c r="Y73" i="7"/>
  <c r="Y72" i="7"/>
  <c r="AC74" i="7"/>
  <c r="AC72" i="7"/>
  <c r="AC73" i="7"/>
  <c r="AG74" i="7"/>
  <c r="AG73" i="7"/>
  <c r="AG72" i="7"/>
  <c r="C72" i="7"/>
  <c r="C73" i="7"/>
  <c r="C74" i="7"/>
  <c r="K72" i="7"/>
  <c r="K73" i="7"/>
  <c r="K74" i="7"/>
  <c r="AE72" i="7"/>
  <c r="AE73" i="7"/>
  <c r="AE74" i="7"/>
  <c r="F74" i="7"/>
  <c r="F72" i="7"/>
  <c r="F73" i="7"/>
  <c r="J74" i="7"/>
  <c r="J72" i="7"/>
  <c r="J73" i="7"/>
  <c r="N74" i="7"/>
  <c r="N72" i="7"/>
  <c r="N73" i="7"/>
  <c r="R74" i="7"/>
  <c r="R72" i="7"/>
  <c r="R73" i="7"/>
  <c r="V74" i="7"/>
  <c r="V72" i="7"/>
  <c r="V73" i="7"/>
  <c r="Z74" i="7"/>
  <c r="Z72" i="7"/>
  <c r="Z73" i="7"/>
  <c r="T73" i="7"/>
  <c r="T74" i="7"/>
  <c r="T72" i="7"/>
  <c r="AD74" i="7"/>
  <c r="AD72" i="7"/>
  <c r="AD73" i="7"/>
  <c r="M70" i="7"/>
  <c r="M69" i="7"/>
  <c r="M68" i="7"/>
  <c r="Q70" i="7"/>
  <c r="Q69" i="7"/>
  <c r="Q68" i="7"/>
  <c r="U70" i="7"/>
  <c r="U69" i="7"/>
  <c r="U68" i="7"/>
  <c r="Y70" i="7"/>
  <c r="Y69" i="7"/>
  <c r="Y68" i="7"/>
  <c r="AC70" i="7"/>
  <c r="AC69" i="7"/>
  <c r="AC68" i="7"/>
  <c r="AG70" i="7"/>
  <c r="AG69" i="7"/>
  <c r="AG68" i="7"/>
  <c r="C68" i="7"/>
  <c r="C69" i="7"/>
  <c r="C70" i="7"/>
  <c r="AE68" i="7"/>
  <c r="AE69" i="7"/>
  <c r="AE70" i="7"/>
  <c r="F70" i="7"/>
  <c r="F68" i="7"/>
  <c r="F69" i="7"/>
  <c r="J70" i="7"/>
  <c r="J68" i="7"/>
  <c r="J69" i="7"/>
  <c r="N70" i="7"/>
  <c r="N68" i="7"/>
  <c r="N69" i="7"/>
  <c r="W68" i="7"/>
  <c r="W69" i="7"/>
  <c r="W70" i="7"/>
  <c r="E70" i="7"/>
  <c r="E69" i="7"/>
  <c r="E68" i="7"/>
  <c r="I70" i="7"/>
  <c r="I68" i="7"/>
  <c r="I69" i="7"/>
  <c r="K68" i="7"/>
  <c r="K69" i="7"/>
  <c r="K70" i="7"/>
  <c r="G68" i="7"/>
  <c r="G69" i="7"/>
  <c r="G70" i="7"/>
  <c r="S68" i="7"/>
  <c r="S69" i="7"/>
  <c r="S70" i="7"/>
  <c r="AA68" i="7"/>
  <c r="AA69" i="7"/>
  <c r="AA70" i="7"/>
  <c r="D69" i="7"/>
  <c r="D70" i="7"/>
  <c r="D68" i="7"/>
  <c r="H69" i="7"/>
  <c r="H70" i="7"/>
  <c r="H68" i="7"/>
  <c r="L69" i="7"/>
  <c r="L68" i="7"/>
  <c r="L70" i="7"/>
  <c r="P69" i="7"/>
  <c r="P68" i="7"/>
  <c r="P70" i="7"/>
  <c r="T69" i="7"/>
  <c r="T70" i="7"/>
  <c r="T68" i="7"/>
  <c r="X69" i="7"/>
  <c r="X70" i="7"/>
  <c r="X68" i="7"/>
  <c r="AB69" i="7"/>
  <c r="AB68" i="7"/>
  <c r="AB70" i="7"/>
  <c r="AF69" i="7"/>
  <c r="AF70" i="7"/>
  <c r="AF68" i="7"/>
  <c r="R70" i="7"/>
  <c r="R68" i="7"/>
  <c r="R69" i="7"/>
  <c r="V70" i="7"/>
  <c r="V68" i="7"/>
  <c r="V69" i="7"/>
  <c r="Z70" i="7"/>
  <c r="Z68" i="7"/>
  <c r="Z69" i="7"/>
  <c r="O68" i="7"/>
  <c r="O69" i="7"/>
  <c r="O70" i="7"/>
  <c r="AD70" i="7"/>
  <c r="AD68" i="7"/>
  <c r="AD69" i="7"/>
  <c r="C64" i="7"/>
  <c r="C65" i="7"/>
  <c r="C66" i="7"/>
  <c r="G64" i="7"/>
  <c r="G65" i="7"/>
  <c r="G66" i="7"/>
  <c r="K64" i="7"/>
  <c r="K65" i="7"/>
  <c r="K66" i="7"/>
  <c r="O64" i="7"/>
  <c r="O65" i="7"/>
  <c r="O66" i="7"/>
  <c r="S64" i="7"/>
  <c r="S65" i="7"/>
  <c r="S66" i="7"/>
  <c r="W64" i="7"/>
  <c r="W65" i="7"/>
  <c r="W66" i="7"/>
  <c r="AA64" i="7"/>
  <c r="AA65" i="7"/>
  <c r="AA66" i="7"/>
  <c r="D65" i="7"/>
  <c r="D66" i="7"/>
  <c r="D64" i="7"/>
  <c r="H65" i="7"/>
  <c r="H66" i="7"/>
  <c r="H64" i="7"/>
  <c r="L65" i="7"/>
  <c r="L66" i="7"/>
  <c r="L64" i="7"/>
  <c r="P65" i="7"/>
  <c r="P66" i="7"/>
  <c r="P64" i="7"/>
  <c r="T65" i="7"/>
  <c r="T66" i="7"/>
  <c r="T64" i="7"/>
  <c r="X65" i="7"/>
  <c r="X66" i="7"/>
  <c r="X64" i="7"/>
  <c r="AB65" i="7"/>
  <c r="AB66" i="7"/>
  <c r="AB64" i="7"/>
  <c r="AF65" i="7"/>
  <c r="AF66" i="7"/>
  <c r="AF64" i="7"/>
  <c r="E66" i="7"/>
  <c r="E64" i="7"/>
  <c r="E65" i="7"/>
  <c r="I66" i="7"/>
  <c r="I64" i="7"/>
  <c r="I65" i="7"/>
  <c r="M66" i="7"/>
  <c r="M64" i="7"/>
  <c r="M65" i="7"/>
  <c r="Q66" i="7"/>
  <c r="Q64" i="7"/>
  <c r="Q65" i="7"/>
  <c r="U66" i="7"/>
  <c r="U64" i="7"/>
  <c r="U65" i="7"/>
  <c r="Y66" i="7"/>
  <c r="Y64" i="7"/>
  <c r="Y65" i="7"/>
  <c r="AC66" i="7"/>
  <c r="AC64" i="7"/>
  <c r="AC65" i="7"/>
  <c r="AG66" i="7"/>
  <c r="AG64" i="7"/>
  <c r="AG65" i="7"/>
  <c r="F64" i="7"/>
  <c r="F65" i="7"/>
  <c r="F66" i="7"/>
  <c r="J64" i="7"/>
  <c r="J65" i="7"/>
  <c r="J66" i="7"/>
  <c r="N64" i="7"/>
  <c r="N65" i="7"/>
  <c r="N66" i="7"/>
  <c r="R64" i="7"/>
  <c r="R65" i="7"/>
  <c r="R66" i="7"/>
  <c r="V64" i="7"/>
  <c r="V65" i="7"/>
  <c r="V66" i="7"/>
  <c r="Z64" i="7"/>
  <c r="Z65" i="7"/>
  <c r="Z66" i="7"/>
  <c r="AE64" i="7"/>
  <c r="AE65" i="7"/>
  <c r="AE66" i="7"/>
  <c r="AD64" i="7"/>
  <c r="AD65" i="7"/>
  <c r="AD66" i="7"/>
  <c r="W60" i="7"/>
  <c r="W61" i="7"/>
  <c r="W62" i="7"/>
  <c r="F60" i="7"/>
  <c r="F61" i="7"/>
  <c r="F62" i="7"/>
  <c r="S60" i="7"/>
  <c r="S61" i="7"/>
  <c r="S62" i="7"/>
  <c r="X61" i="7"/>
  <c r="X62" i="7"/>
  <c r="X60" i="7"/>
  <c r="R60" i="7"/>
  <c r="R61" i="7"/>
  <c r="R62" i="7"/>
  <c r="O60" i="7"/>
  <c r="O61" i="7"/>
  <c r="O62" i="7"/>
  <c r="V60" i="7"/>
  <c r="V61" i="7"/>
  <c r="V62" i="7"/>
  <c r="AE60" i="7"/>
  <c r="AE61" i="7"/>
  <c r="AE62" i="7"/>
  <c r="I62" i="7"/>
  <c r="I60" i="7"/>
  <c r="I61" i="7"/>
  <c r="T61" i="7"/>
  <c r="T62" i="7"/>
  <c r="T60" i="7"/>
  <c r="Z60" i="7"/>
  <c r="Z61" i="7"/>
  <c r="Z62" i="7"/>
  <c r="E62" i="7"/>
  <c r="E61" i="7"/>
  <c r="E60" i="7"/>
  <c r="L61" i="7"/>
  <c r="L60" i="7"/>
  <c r="L62" i="7"/>
  <c r="AF61" i="7"/>
  <c r="AF62" i="7"/>
  <c r="AF60" i="7"/>
  <c r="AB61" i="7"/>
  <c r="AB60" i="7"/>
  <c r="AB62" i="7"/>
  <c r="AG62" i="7"/>
  <c r="AG60" i="7"/>
  <c r="AG61" i="7"/>
  <c r="C60" i="7"/>
  <c r="C61" i="7"/>
  <c r="C62" i="7"/>
  <c r="P61" i="7"/>
  <c r="P62" i="7"/>
  <c r="P60" i="7"/>
  <c r="D61" i="7"/>
  <c r="D62" i="7"/>
  <c r="D60" i="7"/>
  <c r="U62" i="7"/>
  <c r="U60" i="7"/>
  <c r="U61" i="7"/>
  <c r="Q62" i="7"/>
  <c r="Q60" i="7"/>
  <c r="Q61" i="7"/>
  <c r="Y62" i="7"/>
  <c r="Y60" i="7"/>
  <c r="Y61" i="7"/>
  <c r="N60" i="7"/>
  <c r="N61" i="7"/>
  <c r="N62" i="7"/>
  <c r="J60" i="7"/>
  <c r="J61" i="7"/>
  <c r="J62" i="7"/>
  <c r="H61" i="7"/>
  <c r="H62" i="7"/>
  <c r="H60" i="7"/>
  <c r="AA60" i="7"/>
  <c r="AA61" i="7"/>
  <c r="AA62" i="7"/>
  <c r="M62" i="7"/>
  <c r="M60" i="7"/>
  <c r="M61" i="7"/>
  <c r="AC62" i="7"/>
  <c r="AC60" i="7"/>
  <c r="AC61" i="7"/>
  <c r="G60" i="7"/>
  <c r="G61" i="7"/>
  <c r="G62" i="7"/>
  <c r="K60" i="7"/>
  <c r="K61" i="7"/>
  <c r="K62" i="7"/>
  <c r="AD60" i="7"/>
  <c r="AD61" i="7"/>
  <c r="AD62" i="7"/>
  <c r="O56" i="7"/>
  <c r="O57" i="7"/>
  <c r="O58" i="7"/>
  <c r="D57" i="7"/>
  <c r="D58" i="7"/>
  <c r="D56" i="7"/>
  <c r="T57" i="7"/>
  <c r="T58" i="7"/>
  <c r="T56" i="7"/>
  <c r="I58" i="7"/>
  <c r="I56" i="7"/>
  <c r="I57" i="7"/>
  <c r="Y58" i="7"/>
  <c r="Y56" i="7"/>
  <c r="Y57" i="7"/>
  <c r="F56" i="7"/>
  <c r="F57" i="7"/>
  <c r="F58" i="7"/>
  <c r="V56" i="7"/>
  <c r="V57" i="7"/>
  <c r="V58" i="7"/>
  <c r="C56" i="7"/>
  <c r="C57" i="7"/>
  <c r="C58" i="7"/>
  <c r="S56" i="7"/>
  <c r="S57" i="7"/>
  <c r="S58" i="7"/>
  <c r="H57" i="7"/>
  <c r="H58" i="7"/>
  <c r="H56" i="7"/>
  <c r="X57" i="7"/>
  <c r="X58" i="7"/>
  <c r="X56" i="7"/>
  <c r="M58" i="7"/>
  <c r="M56" i="7"/>
  <c r="M57" i="7"/>
  <c r="AC58" i="7"/>
  <c r="AC56" i="7"/>
  <c r="AC57" i="7"/>
  <c r="J56" i="7"/>
  <c r="J57" i="7"/>
  <c r="J58" i="7"/>
  <c r="Z56" i="7"/>
  <c r="Z57" i="7"/>
  <c r="Z58" i="7"/>
  <c r="G56" i="7"/>
  <c r="G57" i="7"/>
  <c r="G58" i="7"/>
  <c r="W56" i="7"/>
  <c r="W57" i="7"/>
  <c r="W58" i="7"/>
  <c r="L57" i="7"/>
  <c r="L58" i="7"/>
  <c r="L56" i="7"/>
  <c r="AB57" i="7"/>
  <c r="AB58" i="7"/>
  <c r="AB56" i="7"/>
  <c r="Q58" i="7"/>
  <c r="Q56" i="7"/>
  <c r="Q57" i="7"/>
  <c r="AG58" i="7"/>
  <c r="AG56" i="7"/>
  <c r="AG57" i="7"/>
  <c r="N56" i="7"/>
  <c r="N57" i="7"/>
  <c r="N58" i="7"/>
  <c r="AE56" i="7"/>
  <c r="AE57" i="7"/>
  <c r="AE58" i="7"/>
  <c r="K56" i="7"/>
  <c r="K57" i="7"/>
  <c r="K58" i="7"/>
  <c r="AA56" i="7"/>
  <c r="AA57" i="7"/>
  <c r="AA58" i="7"/>
  <c r="P57" i="7"/>
  <c r="P58" i="7"/>
  <c r="P56" i="7"/>
  <c r="AF57" i="7"/>
  <c r="AF58" i="7"/>
  <c r="AF56" i="7"/>
  <c r="U58" i="7"/>
  <c r="U56" i="7"/>
  <c r="U57" i="7"/>
  <c r="E58" i="7"/>
  <c r="E56" i="7"/>
  <c r="E57" i="7"/>
  <c r="R56" i="7"/>
  <c r="R57" i="7"/>
  <c r="R58" i="7"/>
  <c r="AD56" i="7"/>
  <c r="AD57" i="7"/>
  <c r="AD58" i="7"/>
  <c r="O52" i="7"/>
  <c r="O53" i="7"/>
  <c r="O54" i="7"/>
  <c r="D53" i="7"/>
  <c r="D54" i="7"/>
  <c r="D52" i="7"/>
  <c r="T53" i="7"/>
  <c r="T54" i="7"/>
  <c r="T52" i="7"/>
  <c r="I54" i="7"/>
  <c r="I52" i="7"/>
  <c r="I53" i="7"/>
  <c r="Y54" i="7"/>
  <c r="Y52" i="7"/>
  <c r="Y53" i="7"/>
  <c r="F52" i="7"/>
  <c r="F53" i="7"/>
  <c r="F54" i="7"/>
  <c r="V52" i="7"/>
  <c r="V53" i="7"/>
  <c r="V54" i="7"/>
  <c r="C52" i="7"/>
  <c r="C53" i="7"/>
  <c r="C54" i="7"/>
  <c r="S52" i="7"/>
  <c r="S53" i="7"/>
  <c r="S54" i="7"/>
  <c r="H53" i="7"/>
  <c r="H54" i="7"/>
  <c r="H52" i="7"/>
  <c r="X53" i="7"/>
  <c r="X54" i="7"/>
  <c r="X52" i="7"/>
  <c r="M54" i="7"/>
  <c r="M52" i="7"/>
  <c r="M53" i="7"/>
  <c r="AC54" i="7"/>
  <c r="AC52" i="7"/>
  <c r="AC53" i="7"/>
  <c r="J52" i="7"/>
  <c r="J53" i="7"/>
  <c r="J54" i="7"/>
  <c r="Z52" i="7"/>
  <c r="Z53" i="7"/>
  <c r="Z54" i="7"/>
  <c r="G52" i="7"/>
  <c r="G53" i="7"/>
  <c r="G54" i="7"/>
  <c r="W52" i="7"/>
  <c r="W53" i="7"/>
  <c r="W54" i="7"/>
  <c r="L53" i="7"/>
  <c r="L54" i="7"/>
  <c r="L52" i="7"/>
  <c r="AB53" i="7"/>
  <c r="AB54" i="7"/>
  <c r="AB52" i="7"/>
  <c r="Q54" i="7"/>
  <c r="Q52" i="7"/>
  <c r="Q53" i="7"/>
  <c r="AG54" i="7"/>
  <c r="AG52" i="7"/>
  <c r="AG53" i="7"/>
  <c r="N52" i="7"/>
  <c r="N53" i="7"/>
  <c r="N54" i="7"/>
  <c r="AE52" i="7"/>
  <c r="AE53" i="7"/>
  <c r="AE54" i="7"/>
  <c r="K52" i="7"/>
  <c r="K53" i="7"/>
  <c r="K54" i="7"/>
  <c r="AA52" i="7"/>
  <c r="AA53" i="7"/>
  <c r="AA54" i="7"/>
  <c r="P53" i="7"/>
  <c r="P54" i="7"/>
  <c r="P52" i="7"/>
  <c r="AF53" i="7"/>
  <c r="AF54" i="7"/>
  <c r="AF52" i="7"/>
  <c r="U54" i="7"/>
  <c r="U52" i="7"/>
  <c r="U53" i="7"/>
  <c r="E54" i="7"/>
  <c r="E52" i="7"/>
  <c r="E53" i="7"/>
  <c r="R52" i="7"/>
  <c r="R53" i="7"/>
  <c r="R54" i="7"/>
  <c r="AD52" i="7"/>
  <c r="AD53" i="7"/>
  <c r="AD54" i="7"/>
  <c r="O48" i="7"/>
  <c r="O49" i="7"/>
  <c r="O50" i="7"/>
  <c r="D49" i="7"/>
  <c r="D50" i="7"/>
  <c r="D48" i="7"/>
  <c r="T49" i="7"/>
  <c r="T50" i="7"/>
  <c r="T48" i="7"/>
  <c r="I50" i="7"/>
  <c r="I48" i="7"/>
  <c r="I49" i="7"/>
  <c r="Y50" i="7"/>
  <c r="Y48" i="7"/>
  <c r="Y49" i="7"/>
  <c r="F48" i="7"/>
  <c r="F49" i="7"/>
  <c r="F50" i="7"/>
  <c r="V48" i="7"/>
  <c r="V49" i="7"/>
  <c r="V50" i="7"/>
  <c r="C48" i="7"/>
  <c r="C49" i="7"/>
  <c r="C50" i="7"/>
  <c r="S48" i="7"/>
  <c r="S49" i="7"/>
  <c r="S50" i="7"/>
  <c r="H49" i="7"/>
  <c r="H50" i="7"/>
  <c r="H48" i="7"/>
  <c r="X49" i="7"/>
  <c r="X50" i="7"/>
  <c r="X48" i="7"/>
  <c r="M50" i="7"/>
  <c r="M48" i="7"/>
  <c r="M49" i="7"/>
  <c r="AC50" i="7"/>
  <c r="AC48" i="7"/>
  <c r="AC49" i="7"/>
  <c r="J48" i="7"/>
  <c r="J49" i="7"/>
  <c r="J50" i="7"/>
  <c r="Z48" i="7"/>
  <c r="Z49" i="7"/>
  <c r="Z50" i="7"/>
  <c r="G48" i="7"/>
  <c r="G49" i="7"/>
  <c r="G50" i="7"/>
  <c r="W48" i="7"/>
  <c r="W49" i="7"/>
  <c r="W50" i="7"/>
  <c r="L49" i="7"/>
  <c r="L50" i="7"/>
  <c r="L48" i="7"/>
  <c r="AB49" i="7"/>
  <c r="AB50" i="7"/>
  <c r="AB48" i="7"/>
  <c r="Q50" i="7"/>
  <c r="Q48" i="7"/>
  <c r="Q49" i="7"/>
  <c r="AG50" i="7"/>
  <c r="AG48" i="7"/>
  <c r="AG49" i="7"/>
  <c r="N48" i="7"/>
  <c r="N49" i="7"/>
  <c r="N50" i="7"/>
  <c r="AE48" i="7"/>
  <c r="AE49" i="7"/>
  <c r="AE50" i="7"/>
  <c r="K48" i="7"/>
  <c r="K49" i="7"/>
  <c r="K50" i="7"/>
  <c r="AA48" i="7"/>
  <c r="AA49" i="7"/>
  <c r="AA50" i="7"/>
  <c r="P49" i="7"/>
  <c r="P50" i="7"/>
  <c r="P48" i="7"/>
  <c r="AF49" i="7"/>
  <c r="AF50" i="7"/>
  <c r="AF48" i="7"/>
  <c r="U50" i="7"/>
  <c r="U48" i="7"/>
  <c r="U49" i="7"/>
  <c r="E50" i="7"/>
  <c r="E48" i="7"/>
  <c r="E49" i="7"/>
  <c r="R48" i="7"/>
  <c r="R49" i="7"/>
  <c r="R50" i="7"/>
  <c r="AD48" i="7"/>
  <c r="AD49" i="7"/>
  <c r="AD50" i="7"/>
  <c r="Q46" i="7"/>
  <c r="Q44" i="7"/>
  <c r="Q45" i="7"/>
  <c r="E46" i="7"/>
  <c r="E44" i="7"/>
  <c r="E45" i="7"/>
  <c r="T45" i="7"/>
  <c r="T46" i="7"/>
  <c r="T44" i="7"/>
  <c r="C44" i="7"/>
  <c r="C45" i="7"/>
  <c r="C46" i="7"/>
  <c r="S44" i="7"/>
  <c r="S45" i="7"/>
  <c r="S46" i="7"/>
  <c r="D45" i="7"/>
  <c r="D46" i="7"/>
  <c r="D44" i="7"/>
  <c r="V44" i="7"/>
  <c r="V45" i="7"/>
  <c r="V46" i="7"/>
  <c r="AF45" i="7"/>
  <c r="AF46" i="7"/>
  <c r="AF44" i="7"/>
  <c r="U46" i="7"/>
  <c r="U44" i="7"/>
  <c r="U45" i="7"/>
  <c r="F44" i="7"/>
  <c r="F45" i="7"/>
  <c r="F46" i="7"/>
  <c r="X45" i="7"/>
  <c r="X46" i="7"/>
  <c r="X44" i="7"/>
  <c r="G44" i="7"/>
  <c r="G45" i="7"/>
  <c r="G46" i="7"/>
  <c r="W44" i="7"/>
  <c r="W45" i="7"/>
  <c r="W46" i="7"/>
  <c r="H45" i="7"/>
  <c r="H46" i="7"/>
  <c r="H44" i="7"/>
  <c r="Z44" i="7"/>
  <c r="Z45" i="7"/>
  <c r="Z46" i="7"/>
  <c r="I46" i="7"/>
  <c r="I44" i="7"/>
  <c r="I45" i="7"/>
  <c r="Y46" i="7"/>
  <c r="Y44" i="7"/>
  <c r="Y45" i="7"/>
  <c r="J44" i="7"/>
  <c r="J45" i="7"/>
  <c r="J46" i="7"/>
  <c r="AB45" i="7"/>
  <c r="AB46" i="7"/>
  <c r="AB44" i="7"/>
  <c r="K44" i="7"/>
  <c r="K45" i="7"/>
  <c r="K46" i="7"/>
  <c r="AA44" i="7"/>
  <c r="AA45" i="7"/>
  <c r="AA46" i="7"/>
  <c r="L45" i="7"/>
  <c r="L46" i="7"/>
  <c r="L44" i="7"/>
  <c r="AG46" i="7"/>
  <c r="AG44" i="7"/>
  <c r="AG45" i="7"/>
  <c r="M46" i="7"/>
  <c r="M44" i="7"/>
  <c r="M45" i="7"/>
  <c r="AC46" i="7"/>
  <c r="AC44" i="7"/>
  <c r="AC45" i="7"/>
  <c r="N44" i="7"/>
  <c r="N45" i="7"/>
  <c r="N46" i="7"/>
  <c r="P45" i="7"/>
  <c r="P46" i="7"/>
  <c r="P44" i="7"/>
  <c r="O44" i="7"/>
  <c r="O45" i="7"/>
  <c r="O46" i="7"/>
  <c r="AE44" i="7"/>
  <c r="AE45" i="7"/>
  <c r="AE46" i="7"/>
  <c r="R44" i="7"/>
  <c r="R45" i="7"/>
  <c r="R46" i="7"/>
  <c r="AD44" i="7"/>
  <c r="AD45" i="7"/>
  <c r="AD46" i="7"/>
  <c r="C40" i="7"/>
  <c r="C41" i="7"/>
  <c r="C42" i="7"/>
  <c r="G40" i="7"/>
  <c r="G41" i="7"/>
  <c r="G42" i="7"/>
  <c r="W40" i="7"/>
  <c r="W41" i="7"/>
  <c r="W42" i="7"/>
  <c r="L41" i="7"/>
  <c r="L42" i="7"/>
  <c r="L40" i="7"/>
  <c r="AB41" i="7"/>
  <c r="AB42" i="7"/>
  <c r="AB40" i="7"/>
  <c r="F40" i="7"/>
  <c r="F41" i="7"/>
  <c r="F42" i="7"/>
  <c r="V40" i="7"/>
  <c r="V41" i="7"/>
  <c r="V42" i="7"/>
  <c r="E42" i="7"/>
  <c r="E40" i="7"/>
  <c r="E41" i="7"/>
  <c r="AE40" i="7"/>
  <c r="AE41" i="7"/>
  <c r="AE42" i="7"/>
  <c r="K40" i="7"/>
  <c r="K41" i="7"/>
  <c r="K42" i="7"/>
  <c r="AA40" i="7"/>
  <c r="AA41" i="7"/>
  <c r="AA42" i="7"/>
  <c r="P41" i="7"/>
  <c r="P42" i="7"/>
  <c r="P40" i="7"/>
  <c r="AF41" i="7"/>
  <c r="AF42" i="7"/>
  <c r="AF40" i="7"/>
  <c r="J40" i="7"/>
  <c r="J41" i="7"/>
  <c r="J42" i="7"/>
  <c r="Z40" i="7"/>
  <c r="Z41" i="7"/>
  <c r="Z42" i="7"/>
  <c r="Q42" i="7"/>
  <c r="Q40" i="7"/>
  <c r="Q41" i="7"/>
  <c r="M42" i="7"/>
  <c r="M40" i="7"/>
  <c r="M41" i="7"/>
  <c r="O40" i="7"/>
  <c r="O41" i="7"/>
  <c r="O42" i="7"/>
  <c r="D41" i="7"/>
  <c r="D42" i="7"/>
  <c r="D40" i="7"/>
  <c r="T41" i="7"/>
  <c r="T42" i="7"/>
  <c r="T40" i="7"/>
  <c r="I42" i="7"/>
  <c r="I40" i="7"/>
  <c r="I41" i="7"/>
  <c r="N40" i="7"/>
  <c r="N41" i="7"/>
  <c r="N42" i="7"/>
  <c r="AC42" i="7"/>
  <c r="AC40" i="7"/>
  <c r="AC41" i="7"/>
  <c r="Y42" i="7"/>
  <c r="Y40" i="7"/>
  <c r="Y41" i="7"/>
  <c r="U42" i="7"/>
  <c r="U40" i="7"/>
  <c r="U41" i="7"/>
  <c r="S40" i="7"/>
  <c r="S41" i="7"/>
  <c r="S42" i="7"/>
  <c r="H41" i="7"/>
  <c r="H42" i="7"/>
  <c r="H40" i="7"/>
  <c r="X41" i="7"/>
  <c r="X42" i="7"/>
  <c r="X40" i="7"/>
  <c r="AG42" i="7"/>
  <c r="AG40" i="7"/>
  <c r="AG41" i="7"/>
  <c r="R40" i="7"/>
  <c r="R41" i="7"/>
  <c r="R42" i="7"/>
  <c r="AD40" i="7"/>
  <c r="AD41" i="7"/>
  <c r="AD42" i="7"/>
  <c r="AF37" i="7"/>
  <c r="AF38" i="7"/>
  <c r="AF36" i="7"/>
  <c r="W36" i="7"/>
  <c r="W37" i="7"/>
  <c r="W38" i="7"/>
  <c r="P37" i="7"/>
  <c r="P38" i="7"/>
  <c r="P36" i="7"/>
  <c r="Y38" i="7"/>
  <c r="Y37" i="7"/>
  <c r="Y36" i="7"/>
  <c r="AA36" i="7"/>
  <c r="AA37" i="7"/>
  <c r="AA38" i="7"/>
  <c r="N38" i="7"/>
  <c r="N36" i="7"/>
  <c r="N37" i="7"/>
  <c r="AB37" i="7"/>
  <c r="AB38" i="7"/>
  <c r="AB36" i="7"/>
  <c r="F38" i="7"/>
  <c r="F36" i="7"/>
  <c r="F37" i="7"/>
  <c r="Z38" i="7"/>
  <c r="Z36" i="7"/>
  <c r="Z37" i="7"/>
  <c r="L37" i="7"/>
  <c r="L36" i="7"/>
  <c r="L38" i="7"/>
  <c r="R38" i="7"/>
  <c r="R36" i="7"/>
  <c r="R37" i="7"/>
  <c r="M38" i="7"/>
  <c r="M37" i="7"/>
  <c r="M36" i="7"/>
  <c r="I38" i="7"/>
  <c r="I37" i="7"/>
  <c r="I36" i="7"/>
  <c r="J38" i="7"/>
  <c r="J36" i="7"/>
  <c r="J37" i="7"/>
  <c r="AC38" i="7"/>
  <c r="AC37" i="7"/>
  <c r="AC36" i="7"/>
  <c r="G36" i="7"/>
  <c r="G37" i="7"/>
  <c r="G38" i="7"/>
  <c r="O36" i="7"/>
  <c r="O37" i="7"/>
  <c r="O38" i="7"/>
  <c r="AG38" i="7"/>
  <c r="AG37" i="7"/>
  <c r="AG36" i="7"/>
  <c r="X37" i="7"/>
  <c r="X36" i="7"/>
  <c r="X38" i="7"/>
  <c r="U38" i="7"/>
  <c r="U37" i="7"/>
  <c r="U36" i="7"/>
  <c r="S36" i="7"/>
  <c r="S37" i="7"/>
  <c r="S38" i="7"/>
  <c r="Q38" i="7"/>
  <c r="Q36" i="7"/>
  <c r="Q37" i="7"/>
  <c r="H37" i="7"/>
  <c r="H38" i="7"/>
  <c r="H36" i="7"/>
  <c r="K36" i="7"/>
  <c r="K37" i="7"/>
  <c r="K38" i="7"/>
  <c r="V38" i="7"/>
  <c r="V36" i="7"/>
  <c r="V37" i="7"/>
  <c r="D37" i="7"/>
  <c r="D38" i="7"/>
  <c r="D36" i="7"/>
  <c r="T37" i="7"/>
  <c r="T38" i="7"/>
  <c r="T36" i="7"/>
  <c r="AE36" i="7"/>
  <c r="AE37" i="7"/>
  <c r="AE38" i="7"/>
  <c r="C36" i="7"/>
  <c r="C37" i="7"/>
  <c r="C38" i="7"/>
  <c r="E38" i="7"/>
  <c r="E37" i="7"/>
  <c r="E36" i="7"/>
  <c r="AD38" i="7"/>
  <c r="AD36" i="7"/>
  <c r="AD37" i="7"/>
  <c r="T33" i="7"/>
  <c r="T32" i="7"/>
  <c r="T34" i="7"/>
  <c r="V32" i="7"/>
  <c r="V34" i="7"/>
  <c r="V33" i="7"/>
  <c r="Q34" i="7"/>
  <c r="Q33" i="7"/>
  <c r="Q32" i="7"/>
  <c r="AG34" i="7"/>
  <c r="AG33" i="7"/>
  <c r="AG32" i="7"/>
  <c r="O32" i="7"/>
  <c r="O33" i="7"/>
  <c r="O34" i="7"/>
  <c r="L33" i="7"/>
  <c r="L34" i="7"/>
  <c r="L32" i="7"/>
  <c r="AB33" i="7"/>
  <c r="AB32" i="7"/>
  <c r="AB34" i="7"/>
  <c r="G32" i="7"/>
  <c r="G33" i="7"/>
  <c r="G34" i="7"/>
  <c r="F34" i="7"/>
  <c r="F32" i="7"/>
  <c r="F33" i="7"/>
  <c r="S32" i="7"/>
  <c r="S33" i="7"/>
  <c r="S34" i="7"/>
  <c r="J32" i="7"/>
  <c r="J34" i="7"/>
  <c r="J33" i="7"/>
  <c r="Z34" i="7"/>
  <c r="Z32" i="7"/>
  <c r="Z33" i="7"/>
  <c r="D33" i="7"/>
  <c r="D34" i="7"/>
  <c r="D32" i="7"/>
  <c r="K32" i="7"/>
  <c r="K33" i="7"/>
  <c r="K34" i="7"/>
  <c r="R32" i="7"/>
  <c r="R34" i="7"/>
  <c r="R33" i="7"/>
  <c r="I34" i="7"/>
  <c r="I33" i="7"/>
  <c r="I32" i="7"/>
  <c r="Y34" i="7"/>
  <c r="Y33" i="7"/>
  <c r="Y32" i="7"/>
  <c r="AF33" i="7"/>
  <c r="AF34" i="7"/>
  <c r="AF32" i="7"/>
  <c r="M34" i="7"/>
  <c r="M33" i="7"/>
  <c r="M32" i="7"/>
  <c r="AC34" i="7"/>
  <c r="AC33" i="7"/>
  <c r="AC32" i="7"/>
  <c r="AA32" i="7"/>
  <c r="AA33" i="7"/>
  <c r="AA34" i="7"/>
  <c r="N32" i="7"/>
  <c r="N34" i="7"/>
  <c r="N33" i="7"/>
  <c r="E34" i="7"/>
  <c r="E33" i="7"/>
  <c r="E32" i="7"/>
  <c r="AE32" i="7"/>
  <c r="AE33" i="7"/>
  <c r="AE34" i="7"/>
  <c r="P33" i="7"/>
  <c r="P34" i="7"/>
  <c r="P32" i="7"/>
  <c r="C32" i="7"/>
  <c r="C33" i="7"/>
  <c r="C34" i="7"/>
  <c r="H33" i="7"/>
  <c r="H32" i="7"/>
  <c r="H34" i="7"/>
  <c r="X33" i="7"/>
  <c r="X34" i="7"/>
  <c r="X32" i="7"/>
  <c r="W32" i="7"/>
  <c r="W33" i="7"/>
  <c r="W34" i="7"/>
  <c r="U34" i="7"/>
  <c r="U33" i="7"/>
  <c r="U32" i="7"/>
  <c r="AD32" i="7"/>
  <c r="AD34" i="7"/>
  <c r="AD33" i="7"/>
  <c r="H29" i="7"/>
  <c r="H28" i="7"/>
  <c r="H30" i="7"/>
  <c r="V30" i="7"/>
  <c r="V28" i="7"/>
  <c r="V29" i="7"/>
  <c r="G28" i="7"/>
  <c r="G29" i="7"/>
  <c r="G30" i="7"/>
  <c r="AE28" i="7"/>
  <c r="AE29" i="7"/>
  <c r="AE30" i="7"/>
  <c r="AG30" i="7"/>
  <c r="AG29" i="7"/>
  <c r="AG28" i="7"/>
  <c r="S28" i="7"/>
  <c r="S29" i="7"/>
  <c r="S30" i="7"/>
  <c r="L29" i="7"/>
  <c r="L30" i="7"/>
  <c r="L28" i="7"/>
  <c r="W28" i="7"/>
  <c r="W29" i="7"/>
  <c r="W30" i="7"/>
  <c r="R28" i="7"/>
  <c r="R29" i="7"/>
  <c r="R30" i="7"/>
  <c r="U30" i="7"/>
  <c r="U28" i="7"/>
  <c r="U29" i="7"/>
  <c r="C28" i="7"/>
  <c r="C29" i="7"/>
  <c r="C30" i="7"/>
  <c r="J28" i="7"/>
  <c r="J29" i="7"/>
  <c r="J30" i="7"/>
  <c r="Z30" i="7"/>
  <c r="Z28" i="7"/>
  <c r="Z29" i="7"/>
  <c r="X29" i="7"/>
  <c r="X28" i="7"/>
  <c r="X30" i="7"/>
  <c r="F28" i="7"/>
  <c r="F29" i="7"/>
  <c r="F30" i="7"/>
  <c r="AB29" i="7"/>
  <c r="AB30" i="7"/>
  <c r="AB28" i="7"/>
  <c r="E30" i="7"/>
  <c r="E28" i="7"/>
  <c r="E29" i="7"/>
  <c r="AF29" i="7"/>
  <c r="AF28" i="7"/>
  <c r="AF30" i="7"/>
  <c r="I30" i="7"/>
  <c r="I29" i="7"/>
  <c r="I28" i="7"/>
  <c r="Y30" i="7"/>
  <c r="Y29" i="7"/>
  <c r="Y28" i="7"/>
  <c r="O28" i="7"/>
  <c r="O29" i="7"/>
  <c r="O30" i="7"/>
  <c r="N30" i="7"/>
  <c r="N28" i="7"/>
  <c r="N29" i="7"/>
  <c r="Q30" i="7"/>
  <c r="Q29" i="7"/>
  <c r="Q28" i="7"/>
  <c r="AA28" i="7"/>
  <c r="AA29" i="7"/>
  <c r="AA30" i="7"/>
  <c r="P29" i="7"/>
  <c r="P28" i="7"/>
  <c r="P30" i="7"/>
  <c r="D29" i="7"/>
  <c r="D28" i="7"/>
  <c r="D30" i="7"/>
  <c r="T29" i="7"/>
  <c r="T30" i="7"/>
  <c r="T28" i="7"/>
  <c r="K28" i="7"/>
  <c r="K29" i="7"/>
  <c r="K30" i="7"/>
  <c r="M30" i="7"/>
  <c r="M28" i="7"/>
  <c r="M29" i="7"/>
  <c r="AC30" i="7"/>
  <c r="AC28" i="7"/>
  <c r="AC29" i="7"/>
  <c r="AD28" i="7"/>
  <c r="AD29" i="7"/>
  <c r="AD30" i="7"/>
  <c r="AG26" i="7"/>
  <c r="AG24" i="7"/>
  <c r="AG25" i="7"/>
  <c r="C24" i="7"/>
  <c r="C26" i="7"/>
  <c r="C25" i="7"/>
  <c r="S24" i="7"/>
  <c r="S26" i="7"/>
  <c r="S25" i="7"/>
  <c r="I26" i="7"/>
  <c r="I24" i="7"/>
  <c r="I25" i="7"/>
  <c r="V25" i="7"/>
  <c r="V26" i="7"/>
  <c r="V24" i="7"/>
  <c r="P25" i="7"/>
  <c r="P24" i="7"/>
  <c r="P26" i="7"/>
  <c r="AF25" i="7"/>
  <c r="AF24" i="7"/>
  <c r="AF26" i="7"/>
  <c r="E26" i="7"/>
  <c r="E24" i="7"/>
  <c r="E25" i="7"/>
  <c r="F25" i="7"/>
  <c r="F26" i="7"/>
  <c r="F24" i="7"/>
  <c r="G24" i="7"/>
  <c r="G26" i="7"/>
  <c r="G25" i="7"/>
  <c r="W24" i="7"/>
  <c r="W26" i="7"/>
  <c r="W25" i="7"/>
  <c r="Q26" i="7"/>
  <c r="Q24" i="7"/>
  <c r="Q25" i="7"/>
  <c r="D25" i="7"/>
  <c r="D24" i="7"/>
  <c r="D26" i="7"/>
  <c r="T25" i="7"/>
  <c r="T24" i="7"/>
  <c r="T26" i="7"/>
  <c r="U26" i="7"/>
  <c r="U24" i="7"/>
  <c r="U25" i="7"/>
  <c r="M26" i="7"/>
  <c r="M24" i="7"/>
  <c r="M25" i="7"/>
  <c r="J25" i="7"/>
  <c r="J26" i="7"/>
  <c r="J24" i="7"/>
  <c r="K24" i="7"/>
  <c r="K26" i="7"/>
  <c r="K25" i="7"/>
  <c r="AA24" i="7"/>
  <c r="AA26" i="7"/>
  <c r="AA25" i="7"/>
  <c r="AC26" i="7"/>
  <c r="AC24" i="7"/>
  <c r="AC25" i="7"/>
  <c r="H25" i="7"/>
  <c r="H24" i="7"/>
  <c r="H26" i="7"/>
  <c r="X25" i="7"/>
  <c r="X24" i="7"/>
  <c r="X26" i="7"/>
  <c r="Z25" i="7"/>
  <c r="Z26" i="7"/>
  <c r="Z24" i="7"/>
  <c r="Y26" i="7"/>
  <c r="Y24" i="7"/>
  <c r="Y25" i="7"/>
  <c r="R25" i="7"/>
  <c r="R26" i="7"/>
  <c r="R24" i="7"/>
  <c r="O24" i="7"/>
  <c r="O26" i="7"/>
  <c r="O25" i="7"/>
  <c r="AE24" i="7"/>
  <c r="AE26" i="7"/>
  <c r="AE25" i="7"/>
  <c r="N25" i="7"/>
  <c r="N26" i="7"/>
  <c r="N24" i="7"/>
  <c r="L25" i="7"/>
  <c r="L24" i="7"/>
  <c r="L26" i="7"/>
  <c r="AB25" i="7"/>
  <c r="AB24" i="7"/>
  <c r="AB26" i="7"/>
  <c r="AD25" i="7"/>
  <c r="AD26" i="7"/>
  <c r="AD24" i="7"/>
  <c r="D21" i="7"/>
  <c r="D22" i="7"/>
  <c r="D20" i="7"/>
  <c r="T21" i="7"/>
  <c r="T22" i="7"/>
  <c r="T20" i="7"/>
  <c r="S20" i="7"/>
  <c r="S21" i="7"/>
  <c r="S22" i="7"/>
  <c r="M22" i="7"/>
  <c r="M20" i="7"/>
  <c r="M21" i="7"/>
  <c r="AC22" i="7"/>
  <c r="AC20" i="7"/>
  <c r="AC21" i="7"/>
  <c r="F20" i="7"/>
  <c r="F21" i="7"/>
  <c r="F22" i="7"/>
  <c r="V20" i="7"/>
  <c r="V21" i="7"/>
  <c r="V22" i="7"/>
  <c r="K20" i="7"/>
  <c r="K21" i="7"/>
  <c r="K22" i="7"/>
  <c r="H21" i="7"/>
  <c r="H22" i="7"/>
  <c r="H20" i="7"/>
  <c r="X21" i="7"/>
  <c r="X22" i="7"/>
  <c r="X20" i="7"/>
  <c r="AF21" i="7"/>
  <c r="AF22" i="7"/>
  <c r="AF20" i="7"/>
  <c r="Q22" i="7"/>
  <c r="Q20" i="7"/>
  <c r="Q21" i="7"/>
  <c r="G20" i="7"/>
  <c r="G21" i="7"/>
  <c r="G22" i="7"/>
  <c r="J20" i="7"/>
  <c r="J21" i="7"/>
  <c r="J22" i="7"/>
  <c r="Z20" i="7"/>
  <c r="Z21" i="7"/>
  <c r="Z22" i="7"/>
  <c r="W20" i="7"/>
  <c r="W21" i="7"/>
  <c r="W22" i="7"/>
  <c r="L21" i="7"/>
  <c r="L22" i="7"/>
  <c r="L20" i="7"/>
  <c r="AB21" i="7"/>
  <c r="AB22" i="7"/>
  <c r="AB20" i="7"/>
  <c r="E22" i="7"/>
  <c r="E20" i="7"/>
  <c r="E21" i="7"/>
  <c r="U22" i="7"/>
  <c r="U20" i="7"/>
  <c r="U21" i="7"/>
  <c r="O20" i="7"/>
  <c r="O21" i="7"/>
  <c r="O22" i="7"/>
  <c r="N20" i="7"/>
  <c r="N21" i="7"/>
  <c r="N22" i="7"/>
  <c r="AE20" i="7"/>
  <c r="AE21" i="7"/>
  <c r="AE22" i="7"/>
  <c r="AA20" i="7"/>
  <c r="AA21" i="7"/>
  <c r="AA22" i="7"/>
  <c r="P21" i="7"/>
  <c r="P22" i="7"/>
  <c r="P20" i="7"/>
  <c r="C20" i="7"/>
  <c r="C21" i="7"/>
  <c r="C22" i="7"/>
  <c r="I22" i="7"/>
  <c r="I20" i="7"/>
  <c r="I21" i="7"/>
  <c r="Y22" i="7"/>
  <c r="Y20" i="7"/>
  <c r="Y21" i="7"/>
  <c r="AG22" i="7"/>
  <c r="AG20" i="7"/>
  <c r="AG21" i="7"/>
  <c r="R20" i="7"/>
  <c r="R21" i="7"/>
  <c r="R22" i="7"/>
  <c r="AD20" i="7"/>
  <c r="AD21" i="7"/>
  <c r="AD22" i="7"/>
  <c r="D17" i="7"/>
  <c r="D16" i="7"/>
  <c r="D18" i="7"/>
  <c r="C16" i="7"/>
  <c r="C17" i="7"/>
  <c r="C18" i="7"/>
  <c r="F16" i="7"/>
  <c r="F18" i="7"/>
  <c r="F17" i="7"/>
  <c r="V16" i="7"/>
  <c r="V18" i="7"/>
  <c r="V17" i="7"/>
  <c r="AG18" i="7"/>
  <c r="AG16" i="7"/>
  <c r="AG17" i="7"/>
  <c r="S16" i="7"/>
  <c r="S17" i="7"/>
  <c r="S18" i="7"/>
  <c r="L17" i="7"/>
  <c r="L16" i="7"/>
  <c r="L18" i="7"/>
  <c r="AA16" i="7"/>
  <c r="AA17" i="7"/>
  <c r="AA18" i="7"/>
  <c r="U18" i="7"/>
  <c r="U17" i="7"/>
  <c r="U16" i="7"/>
  <c r="Y18" i="7"/>
  <c r="Y17" i="7"/>
  <c r="Y16" i="7"/>
  <c r="K16" i="7"/>
  <c r="K17" i="7"/>
  <c r="K18" i="7"/>
  <c r="J16" i="7"/>
  <c r="J18" i="7"/>
  <c r="J17" i="7"/>
  <c r="Z16" i="7"/>
  <c r="Z18" i="7"/>
  <c r="Z17" i="7"/>
  <c r="T17" i="7"/>
  <c r="T16" i="7"/>
  <c r="T18" i="7"/>
  <c r="E18" i="7"/>
  <c r="E17" i="7"/>
  <c r="E16" i="7"/>
  <c r="AB17" i="7"/>
  <c r="AB18" i="7"/>
  <c r="AB16" i="7"/>
  <c r="I18" i="7"/>
  <c r="I17" i="7"/>
  <c r="I16" i="7"/>
  <c r="AF17" i="7"/>
  <c r="AF18" i="7"/>
  <c r="AF16" i="7"/>
  <c r="M18" i="7"/>
  <c r="M16" i="7"/>
  <c r="M17" i="7"/>
  <c r="AC18" i="7"/>
  <c r="AC17" i="7"/>
  <c r="AC16" i="7"/>
  <c r="W16" i="7"/>
  <c r="W17" i="7"/>
  <c r="W18" i="7"/>
  <c r="N16" i="7"/>
  <c r="N18" i="7"/>
  <c r="N17" i="7"/>
  <c r="O16" i="7"/>
  <c r="O17" i="7"/>
  <c r="O18" i="7"/>
  <c r="AE16" i="7"/>
  <c r="AE17" i="7"/>
  <c r="AE18" i="7"/>
  <c r="P17" i="7"/>
  <c r="P18" i="7"/>
  <c r="P16" i="7"/>
  <c r="R16" i="7"/>
  <c r="R18" i="7"/>
  <c r="R17" i="7"/>
  <c r="Q18" i="7"/>
  <c r="Q17" i="7"/>
  <c r="Q16" i="7"/>
  <c r="G16" i="7"/>
  <c r="G17" i="7"/>
  <c r="G18" i="7"/>
  <c r="H17" i="7"/>
  <c r="H18" i="7"/>
  <c r="H16" i="7"/>
  <c r="X17" i="7"/>
  <c r="X18" i="7"/>
  <c r="X16" i="7"/>
  <c r="AD16" i="7"/>
  <c r="AD18" i="7"/>
  <c r="AD17" i="7"/>
  <c r="O12" i="7"/>
  <c r="O13" i="7"/>
  <c r="O14" i="7"/>
  <c r="D13" i="7"/>
  <c r="D14" i="7"/>
  <c r="D12" i="7"/>
  <c r="T13" i="7"/>
  <c r="T14" i="7"/>
  <c r="T12" i="7"/>
  <c r="I14" i="7"/>
  <c r="I12" i="7"/>
  <c r="I13" i="7"/>
  <c r="Y14" i="7"/>
  <c r="Y12" i="7"/>
  <c r="Y13" i="7"/>
  <c r="F12" i="7"/>
  <c r="F13" i="7"/>
  <c r="F14" i="7"/>
  <c r="V12" i="7"/>
  <c r="V13" i="7"/>
  <c r="V14" i="7"/>
  <c r="C12" i="7"/>
  <c r="C13" i="7"/>
  <c r="C14" i="7"/>
  <c r="S12" i="7"/>
  <c r="S13" i="7"/>
  <c r="S14" i="7"/>
  <c r="H13" i="7"/>
  <c r="H14" i="7"/>
  <c r="H12" i="7"/>
  <c r="X13" i="7"/>
  <c r="X14" i="7"/>
  <c r="X12" i="7"/>
  <c r="M14" i="7"/>
  <c r="M12" i="7"/>
  <c r="M13" i="7"/>
  <c r="AC14" i="7"/>
  <c r="AC12" i="7"/>
  <c r="AC13" i="7"/>
  <c r="J12" i="7"/>
  <c r="J13" i="7"/>
  <c r="J14" i="7"/>
  <c r="Z12" i="7"/>
  <c r="Z13" i="7"/>
  <c r="Z14" i="7"/>
  <c r="G12" i="7"/>
  <c r="G13" i="7"/>
  <c r="G14" i="7"/>
  <c r="W12" i="7"/>
  <c r="W13" i="7"/>
  <c r="W14" i="7"/>
  <c r="L13" i="7"/>
  <c r="L14" i="7"/>
  <c r="L12" i="7"/>
  <c r="AB13" i="7"/>
  <c r="AB14" i="7"/>
  <c r="AB12" i="7"/>
  <c r="Q14" i="7"/>
  <c r="Q12" i="7"/>
  <c r="Q13" i="7"/>
  <c r="AG14" i="7"/>
  <c r="AG12" i="7"/>
  <c r="AG13" i="7"/>
  <c r="N12" i="7"/>
  <c r="N13" i="7"/>
  <c r="N14" i="7"/>
  <c r="AE12" i="7"/>
  <c r="AE13" i="7"/>
  <c r="AE14" i="7"/>
  <c r="K12" i="7"/>
  <c r="K13" i="7"/>
  <c r="K14" i="7"/>
  <c r="AA12" i="7"/>
  <c r="AA13" i="7"/>
  <c r="AA14" i="7"/>
  <c r="P13" i="7"/>
  <c r="P14" i="7"/>
  <c r="P12" i="7"/>
  <c r="AF13" i="7"/>
  <c r="AF14" i="7"/>
  <c r="AF12" i="7"/>
  <c r="U14" i="7"/>
  <c r="U12" i="7"/>
  <c r="U13" i="7"/>
  <c r="E14" i="7"/>
  <c r="E12" i="7"/>
  <c r="E13" i="7"/>
  <c r="R12" i="7"/>
  <c r="R13" i="7"/>
  <c r="R14" i="7"/>
  <c r="AD12" i="7"/>
  <c r="AD13" i="7"/>
  <c r="AD14" i="7"/>
  <c r="J8" i="7"/>
  <c r="J9" i="7"/>
  <c r="J10" i="7"/>
  <c r="AG8" i="7"/>
  <c r="AG9" i="7"/>
  <c r="AG10" i="7"/>
  <c r="C9" i="7"/>
  <c r="L8" i="7"/>
  <c r="L9" i="7"/>
  <c r="L10" i="7"/>
  <c r="H8" i="7"/>
  <c r="H9" i="7"/>
  <c r="H10" i="7"/>
  <c r="E8" i="7"/>
  <c r="E9" i="7"/>
  <c r="E10" i="7"/>
  <c r="W8" i="7"/>
  <c r="W9" i="7"/>
  <c r="W10" i="7"/>
  <c r="R8" i="7"/>
  <c r="R9" i="7"/>
  <c r="R10" i="7"/>
  <c r="N8" i="7"/>
  <c r="N9" i="7"/>
  <c r="N10" i="7"/>
  <c r="M8" i="7"/>
  <c r="M9" i="7"/>
  <c r="M10" i="7"/>
  <c r="T8" i="7"/>
  <c r="T9" i="7"/>
  <c r="T10" i="7"/>
  <c r="I8" i="7"/>
  <c r="I9" i="7"/>
  <c r="I10" i="7"/>
  <c r="AB8" i="7"/>
  <c r="AB9" i="7"/>
  <c r="AB10" i="7"/>
  <c r="F8" i="7"/>
  <c r="F9" i="7"/>
  <c r="F10" i="7"/>
  <c r="O8" i="7"/>
  <c r="O9" i="7"/>
  <c r="O10" i="7"/>
  <c r="AD8" i="7"/>
  <c r="AD9" i="7"/>
  <c r="AD10" i="7"/>
  <c r="AF8" i="7"/>
  <c r="AF9" i="7"/>
  <c r="AF10" i="7"/>
  <c r="Q8" i="7"/>
  <c r="Q9" i="7"/>
  <c r="Q10" i="7"/>
  <c r="V8" i="7"/>
  <c r="V9" i="7"/>
  <c r="V10" i="7"/>
  <c r="Z8" i="7"/>
  <c r="Z9" i="7"/>
  <c r="Z10" i="7"/>
  <c r="G8" i="7"/>
  <c r="G9" i="7"/>
  <c r="G10" i="7"/>
  <c r="AE8" i="7"/>
  <c r="AE9" i="7"/>
  <c r="AE10" i="7"/>
  <c r="K8" i="7"/>
  <c r="K9" i="7"/>
  <c r="K10" i="7"/>
  <c r="AC8" i="7"/>
  <c r="AC9" i="7"/>
  <c r="AC10" i="7"/>
  <c r="S8" i="7"/>
  <c r="S9" i="7"/>
  <c r="S10" i="7"/>
  <c r="AA8" i="7"/>
  <c r="AA9" i="7"/>
  <c r="AA10" i="7"/>
  <c r="X8" i="7"/>
  <c r="X9" i="7"/>
  <c r="X10" i="7"/>
  <c r="U8" i="7"/>
  <c r="U9" i="7"/>
  <c r="U10" i="7"/>
  <c r="Y8" i="7"/>
  <c r="Y9" i="7"/>
  <c r="Y10" i="7"/>
  <c r="P8" i="7"/>
  <c r="P9" i="7"/>
  <c r="P10" i="7"/>
  <c r="D8" i="7"/>
  <c r="D9" i="7"/>
  <c r="D10" i="7"/>
  <c r="C10" i="7"/>
  <c r="C149" i="7" l="1"/>
  <c r="Y163" i="7"/>
  <c r="AE163" i="7"/>
  <c r="AG163" i="7"/>
  <c r="AF163" i="7"/>
  <c r="W163" i="7"/>
  <c r="AD163" i="7"/>
  <c r="AC163" i="7"/>
  <c r="AB163" i="7"/>
  <c r="AA163" i="7"/>
  <c r="Z163" i="7"/>
  <c r="X163" i="7"/>
  <c r="R163" i="7"/>
  <c r="V163" i="7"/>
  <c r="U163" i="7"/>
  <c r="P163" i="7"/>
  <c r="Q163" i="7"/>
  <c r="T163" i="7"/>
  <c r="S162" i="7"/>
  <c r="S163" i="7"/>
  <c r="L163" i="7"/>
  <c r="O163" i="7"/>
  <c r="K163" i="7"/>
  <c r="AB162" i="7"/>
  <c r="N162" i="7"/>
  <c r="N163" i="7"/>
  <c r="M163" i="7"/>
  <c r="J162" i="7"/>
  <c r="J163" i="7"/>
  <c r="W162" i="7"/>
  <c r="I162" i="7"/>
  <c r="I163" i="7"/>
  <c r="C156" i="7"/>
  <c r="H162" i="7"/>
  <c r="H163" i="7"/>
  <c r="D163" i="7"/>
  <c r="G162" i="7"/>
  <c r="G163" i="7"/>
  <c r="E163" i="7"/>
  <c r="F162" i="7"/>
  <c r="F163" i="7"/>
  <c r="M162" i="7"/>
  <c r="E162" i="7"/>
  <c r="C159" i="7"/>
  <c r="D162" i="7"/>
  <c r="X162" i="7"/>
  <c r="O162" i="7"/>
  <c r="T162" i="7"/>
  <c r="C158" i="7"/>
  <c r="C162" i="7"/>
  <c r="AA162" i="7"/>
  <c r="AE162" i="7"/>
  <c r="K162" i="7"/>
  <c r="V162" i="7"/>
  <c r="U162" i="7"/>
  <c r="AC162" i="7"/>
  <c r="R162" i="7"/>
  <c r="L162" i="7"/>
  <c r="AG162" i="7"/>
  <c r="C157" i="7"/>
  <c r="C161" i="7"/>
  <c r="C160" i="7"/>
  <c r="C163" i="7"/>
  <c r="AF161" i="7"/>
  <c r="AF162" i="7"/>
  <c r="AD161" i="7"/>
  <c r="AD162" i="7"/>
  <c r="Z161" i="7"/>
  <c r="Z162" i="7"/>
  <c r="Y161" i="7"/>
  <c r="Y162" i="7"/>
  <c r="Q161" i="7"/>
  <c r="Q162" i="7"/>
  <c r="P161" i="7"/>
  <c r="P162" i="7"/>
  <c r="AG160" i="7"/>
  <c r="AG161" i="7"/>
  <c r="AE160" i="7"/>
  <c r="AE161" i="7"/>
  <c r="AC160" i="7"/>
  <c r="AC161" i="7"/>
  <c r="AB160" i="7"/>
  <c r="AB161" i="7"/>
  <c r="AA160" i="7"/>
  <c r="AA161" i="7"/>
  <c r="X160" i="7"/>
  <c r="X161" i="7"/>
  <c r="W160" i="7"/>
  <c r="W161" i="7"/>
  <c r="V160" i="7"/>
  <c r="V161" i="7"/>
  <c r="U160" i="7"/>
  <c r="U161" i="7"/>
  <c r="T160" i="7"/>
  <c r="T161" i="7"/>
  <c r="S160" i="7"/>
  <c r="S161" i="7"/>
  <c r="R160" i="7"/>
  <c r="R161" i="7"/>
  <c r="O160" i="7"/>
  <c r="O161" i="7"/>
  <c r="N160" i="7"/>
  <c r="N161" i="7"/>
  <c r="M160" i="7"/>
  <c r="M161" i="7"/>
  <c r="L160" i="7"/>
  <c r="L161" i="7"/>
  <c r="K160" i="7"/>
  <c r="K161" i="7"/>
  <c r="J160" i="7"/>
  <c r="J161" i="7"/>
  <c r="I160" i="7"/>
  <c r="I161" i="7"/>
  <c r="H160" i="7"/>
  <c r="H161" i="7"/>
  <c r="G160" i="7"/>
  <c r="G161" i="7"/>
  <c r="F160" i="7"/>
  <c r="F161" i="7"/>
  <c r="E160" i="7"/>
  <c r="E161" i="7"/>
  <c r="D160" i="7"/>
  <c r="D161" i="7"/>
  <c r="AF159" i="7"/>
  <c r="AF160" i="7"/>
  <c r="AD159" i="7"/>
  <c r="AD160" i="7"/>
  <c r="Z159" i="7"/>
  <c r="Z160" i="7"/>
  <c r="Y159" i="7"/>
  <c r="Y160" i="7"/>
  <c r="Q159" i="7"/>
  <c r="Q160" i="7"/>
  <c r="P159" i="7"/>
  <c r="P160" i="7"/>
  <c r="AG158" i="7"/>
  <c r="AG159" i="7"/>
  <c r="AE158" i="7"/>
  <c r="AE159" i="7"/>
  <c r="AC158" i="7"/>
  <c r="AC159" i="7"/>
  <c r="AB158" i="7"/>
  <c r="AB159" i="7"/>
  <c r="AA158" i="7"/>
  <c r="AA159" i="7"/>
  <c r="X158" i="7"/>
  <c r="X159" i="7"/>
  <c r="W158" i="7"/>
  <c r="W159" i="7"/>
  <c r="V158" i="7"/>
  <c r="V159" i="7"/>
  <c r="U158" i="7"/>
  <c r="U159" i="7"/>
  <c r="T158" i="7"/>
  <c r="T159" i="7"/>
  <c r="S158" i="7"/>
  <c r="S159" i="7"/>
  <c r="R158" i="7"/>
  <c r="R159" i="7"/>
  <c r="O158" i="7"/>
  <c r="O159" i="7"/>
  <c r="N158" i="7"/>
  <c r="N159" i="7"/>
  <c r="M158" i="7"/>
  <c r="M159" i="7"/>
  <c r="L158" i="7"/>
  <c r="L159" i="7"/>
  <c r="K158" i="7"/>
  <c r="K159" i="7"/>
  <c r="J158" i="7"/>
  <c r="J159" i="7"/>
  <c r="I158" i="7"/>
  <c r="I159" i="7"/>
  <c r="H158" i="7"/>
  <c r="H159" i="7"/>
  <c r="G158" i="7"/>
  <c r="G159" i="7"/>
  <c r="F158" i="7"/>
  <c r="F159" i="7"/>
  <c r="E158" i="7"/>
  <c r="E159" i="7"/>
  <c r="D158" i="7"/>
  <c r="D159" i="7"/>
  <c r="AF157" i="7"/>
  <c r="AF158" i="7"/>
  <c r="AD157" i="7"/>
  <c r="AD158" i="7"/>
  <c r="Z157" i="7"/>
  <c r="Z158" i="7"/>
  <c r="Y157" i="7"/>
  <c r="Y158" i="7"/>
  <c r="Q157" i="7"/>
  <c r="Q158" i="7"/>
  <c r="P157" i="7"/>
  <c r="P158" i="7"/>
  <c r="AG156" i="7"/>
  <c r="AG157" i="7"/>
  <c r="AE156" i="7"/>
  <c r="AE157" i="7"/>
  <c r="AC156" i="7"/>
  <c r="AC157" i="7"/>
  <c r="AB156" i="7"/>
  <c r="AB157" i="7"/>
  <c r="AA156" i="7"/>
  <c r="AA157" i="7"/>
  <c r="X156" i="7"/>
  <c r="X157" i="7"/>
  <c r="W156" i="7"/>
  <c r="W157" i="7"/>
  <c r="V156" i="7"/>
  <c r="V157" i="7"/>
  <c r="U156" i="7"/>
  <c r="U157" i="7"/>
  <c r="T156" i="7"/>
  <c r="T157" i="7"/>
  <c r="S156" i="7"/>
  <c r="S157" i="7"/>
  <c r="R156" i="7"/>
  <c r="R157" i="7"/>
  <c r="O156" i="7"/>
  <c r="O157" i="7"/>
  <c r="N156" i="7"/>
  <c r="N157" i="7"/>
  <c r="M156" i="7"/>
  <c r="M157" i="7"/>
  <c r="L156" i="7"/>
  <c r="L157" i="7"/>
  <c r="K156" i="7"/>
  <c r="K157" i="7"/>
  <c r="J156" i="7"/>
  <c r="J157" i="7"/>
  <c r="I156" i="7"/>
  <c r="I157" i="7"/>
  <c r="H156" i="7"/>
  <c r="H157" i="7"/>
  <c r="G156" i="7"/>
  <c r="G157" i="7"/>
  <c r="F156" i="7"/>
  <c r="F157" i="7"/>
  <c r="E156" i="7"/>
  <c r="E157" i="7"/>
  <c r="D156" i="7"/>
  <c r="D157" i="7"/>
  <c r="AF155" i="7"/>
  <c r="AF156" i="7"/>
  <c r="AD155" i="7"/>
  <c r="AD156" i="7"/>
  <c r="Z155" i="7"/>
  <c r="Z156" i="7"/>
  <c r="Y155" i="7"/>
  <c r="Y156" i="7"/>
  <c r="P155" i="7"/>
  <c r="P156" i="7"/>
  <c r="Q155" i="7"/>
  <c r="Q156" i="7"/>
  <c r="AG155" i="7"/>
  <c r="AA155" i="7"/>
  <c r="AE155" i="7"/>
  <c r="AC155" i="7"/>
  <c r="AB155" i="7"/>
  <c r="X155" i="7"/>
  <c r="W155" i="7"/>
  <c r="V155" i="7"/>
  <c r="M155" i="7"/>
  <c r="U155" i="7"/>
  <c r="T155" i="7"/>
  <c r="O155" i="7"/>
  <c r="J155" i="7"/>
  <c r="I155" i="7"/>
  <c r="R155" i="7"/>
  <c r="L155" i="7"/>
  <c r="S155" i="7"/>
  <c r="G155" i="7"/>
  <c r="N155" i="7"/>
  <c r="K155" i="7"/>
  <c r="C155" i="7"/>
  <c r="H155" i="7"/>
  <c r="P151" i="7"/>
  <c r="P148" i="7"/>
  <c r="P144" i="7"/>
  <c r="P152" i="7"/>
  <c r="P147" i="7"/>
  <c r="P149" i="7"/>
  <c r="P143" i="7"/>
  <c r="P150" i="7"/>
  <c r="P145" i="7"/>
  <c r="P146" i="7"/>
  <c r="AE152" i="7"/>
  <c r="AE147" i="7"/>
  <c r="AE143" i="7"/>
  <c r="AE146" i="7"/>
  <c r="AE151" i="7"/>
  <c r="AE148" i="7"/>
  <c r="AE149" i="7"/>
  <c r="AE144" i="7"/>
  <c r="AE150" i="7"/>
  <c r="AE145" i="7"/>
  <c r="F150" i="7"/>
  <c r="F146" i="7"/>
  <c r="F148" i="7"/>
  <c r="F143" i="7"/>
  <c r="F149" i="7"/>
  <c r="F144" i="7"/>
  <c r="F152" i="7"/>
  <c r="F145" i="7"/>
  <c r="F151" i="7"/>
  <c r="F147" i="7"/>
  <c r="M152" i="7"/>
  <c r="M149" i="7"/>
  <c r="M145" i="7"/>
  <c r="M150" i="7"/>
  <c r="M144" i="7"/>
  <c r="M146" i="7"/>
  <c r="M147" i="7"/>
  <c r="M151" i="7"/>
  <c r="M148" i="7"/>
  <c r="M143" i="7"/>
  <c r="E152" i="7"/>
  <c r="E149" i="7"/>
  <c r="E145" i="7"/>
  <c r="E151" i="7"/>
  <c r="E147" i="7"/>
  <c r="E148" i="7"/>
  <c r="E143" i="7"/>
  <c r="E150" i="7"/>
  <c r="E144" i="7"/>
  <c r="E146" i="7"/>
  <c r="C148" i="7"/>
  <c r="C146" i="7"/>
  <c r="C151" i="7"/>
  <c r="AA147" i="7"/>
  <c r="AA143" i="7"/>
  <c r="AA148" i="7"/>
  <c r="AA149" i="7"/>
  <c r="AA144" i="7"/>
  <c r="AA152" i="7"/>
  <c r="AA150" i="7"/>
  <c r="AA145" i="7"/>
  <c r="AA151" i="7"/>
  <c r="AA146" i="7"/>
  <c r="K147" i="7"/>
  <c r="K143" i="7"/>
  <c r="K151" i="7"/>
  <c r="K148" i="7"/>
  <c r="K149" i="7"/>
  <c r="K144" i="7"/>
  <c r="K150" i="7"/>
  <c r="K145" i="7"/>
  <c r="K152" i="7"/>
  <c r="K146" i="7"/>
  <c r="V150" i="7"/>
  <c r="V146" i="7"/>
  <c r="V148" i="7"/>
  <c r="V143" i="7"/>
  <c r="V152" i="7"/>
  <c r="V149" i="7"/>
  <c r="V144" i="7"/>
  <c r="V151" i="7"/>
  <c r="V145" i="7"/>
  <c r="V147" i="7"/>
  <c r="O152" i="7"/>
  <c r="O147" i="7"/>
  <c r="O143" i="7"/>
  <c r="O146" i="7"/>
  <c r="O148" i="7"/>
  <c r="O151" i="7"/>
  <c r="O149" i="7"/>
  <c r="O144" i="7"/>
  <c r="O150" i="7"/>
  <c r="O145" i="7"/>
  <c r="T151" i="7"/>
  <c r="T152" i="7"/>
  <c r="T148" i="7"/>
  <c r="T144" i="7"/>
  <c r="T146" i="7"/>
  <c r="T147" i="7"/>
  <c r="T149" i="7"/>
  <c r="T143" i="7"/>
  <c r="T150" i="7"/>
  <c r="T145" i="7"/>
  <c r="W147" i="7"/>
  <c r="W143" i="7"/>
  <c r="W152" i="7"/>
  <c r="W149" i="7"/>
  <c r="W144" i="7"/>
  <c r="W151" i="7"/>
  <c r="W150" i="7"/>
  <c r="W145" i="7"/>
  <c r="W146" i="7"/>
  <c r="W148" i="7"/>
  <c r="J152" i="7"/>
  <c r="J150" i="7"/>
  <c r="J146" i="7"/>
  <c r="J147" i="7"/>
  <c r="J151" i="7"/>
  <c r="J148" i="7"/>
  <c r="J143" i="7"/>
  <c r="J149" i="7"/>
  <c r="J144" i="7"/>
  <c r="J145" i="7"/>
  <c r="C144" i="7"/>
  <c r="C154" i="7"/>
  <c r="Q152" i="7"/>
  <c r="Q149" i="7"/>
  <c r="Q145" i="7"/>
  <c r="Q148" i="7"/>
  <c r="Q143" i="7"/>
  <c r="Q151" i="7"/>
  <c r="Q150" i="7"/>
  <c r="Q144" i="7"/>
  <c r="Q146" i="7"/>
  <c r="Q147" i="7"/>
  <c r="D151" i="7"/>
  <c r="D152" i="7"/>
  <c r="D148" i="7"/>
  <c r="D144" i="7"/>
  <c r="D146" i="7"/>
  <c r="D147" i="7"/>
  <c r="D149" i="7"/>
  <c r="D143" i="7"/>
  <c r="D150" i="7"/>
  <c r="D145" i="7"/>
  <c r="X151" i="7"/>
  <c r="X148" i="7"/>
  <c r="X144" i="7"/>
  <c r="X150" i="7"/>
  <c r="X145" i="7"/>
  <c r="X146" i="7"/>
  <c r="X147" i="7"/>
  <c r="X152" i="7"/>
  <c r="X149" i="7"/>
  <c r="X143" i="7"/>
  <c r="U152" i="7"/>
  <c r="U149" i="7"/>
  <c r="U145" i="7"/>
  <c r="U147" i="7"/>
  <c r="U148" i="7"/>
  <c r="U143" i="7"/>
  <c r="U150" i="7"/>
  <c r="U144" i="7"/>
  <c r="U151" i="7"/>
  <c r="U146" i="7"/>
  <c r="AC152" i="7"/>
  <c r="AC149" i="7"/>
  <c r="AC145" i="7"/>
  <c r="AC150" i="7"/>
  <c r="AC144" i="7"/>
  <c r="AC146" i="7"/>
  <c r="AC151" i="7"/>
  <c r="AC147" i="7"/>
  <c r="AC148" i="7"/>
  <c r="AC143" i="7"/>
  <c r="Z152" i="7"/>
  <c r="Z150" i="7"/>
  <c r="Z146" i="7"/>
  <c r="Z151" i="7"/>
  <c r="Z147" i="7"/>
  <c r="Z148" i="7"/>
  <c r="Z143" i="7"/>
  <c r="Z149" i="7"/>
  <c r="Z144" i="7"/>
  <c r="Z145" i="7"/>
  <c r="AD151" i="7"/>
  <c r="AD150" i="7"/>
  <c r="AD146" i="7"/>
  <c r="AD152" i="7"/>
  <c r="AD145" i="7"/>
  <c r="AD147" i="7"/>
  <c r="AD148" i="7"/>
  <c r="AD143" i="7"/>
  <c r="AD149" i="7"/>
  <c r="AD144" i="7"/>
  <c r="I152" i="7"/>
  <c r="I151" i="7"/>
  <c r="I149" i="7"/>
  <c r="I145" i="7"/>
  <c r="I146" i="7"/>
  <c r="I147" i="7"/>
  <c r="I148" i="7"/>
  <c r="I143" i="7"/>
  <c r="I150" i="7"/>
  <c r="I144" i="7"/>
  <c r="R150" i="7"/>
  <c r="R146" i="7"/>
  <c r="R151" i="7"/>
  <c r="R149" i="7"/>
  <c r="R144" i="7"/>
  <c r="R145" i="7"/>
  <c r="R147" i="7"/>
  <c r="R152" i="7"/>
  <c r="R148" i="7"/>
  <c r="R143" i="7"/>
  <c r="L151" i="7"/>
  <c r="L148" i="7"/>
  <c r="L144" i="7"/>
  <c r="L149" i="7"/>
  <c r="L143" i="7"/>
  <c r="L150" i="7"/>
  <c r="L145" i="7"/>
  <c r="L152" i="7"/>
  <c r="L146" i="7"/>
  <c r="L147" i="7"/>
  <c r="AG152" i="7"/>
  <c r="AG149" i="7"/>
  <c r="AG145" i="7"/>
  <c r="AG151" i="7"/>
  <c r="AG148" i="7"/>
  <c r="AG143" i="7"/>
  <c r="AG150" i="7"/>
  <c r="AG144" i="7"/>
  <c r="AG146" i="7"/>
  <c r="AG147" i="7"/>
  <c r="C145" i="7"/>
  <c r="C143" i="7"/>
  <c r="Y152" i="7"/>
  <c r="Y151" i="7"/>
  <c r="Y149" i="7"/>
  <c r="Y145" i="7"/>
  <c r="Y146" i="7"/>
  <c r="Y147" i="7"/>
  <c r="Y148" i="7"/>
  <c r="Y143" i="7"/>
  <c r="Y150" i="7"/>
  <c r="Y144" i="7"/>
  <c r="S151" i="7"/>
  <c r="S147" i="7"/>
  <c r="S143" i="7"/>
  <c r="S150" i="7"/>
  <c r="S145" i="7"/>
  <c r="S146" i="7"/>
  <c r="S152" i="7"/>
  <c r="S148" i="7"/>
  <c r="S149" i="7"/>
  <c r="S144" i="7"/>
  <c r="G147" i="7"/>
  <c r="G143" i="7"/>
  <c r="G149" i="7"/>
  <c r="G144" i="7"/>
  <c r="G152" i="7"/>
  <c r="G150" i="7"/>
  <c r="G145" i="7"/>
  <c r="G151" i="7"/>
  <c r="G146" i="7"/>
  <c r="G148" i="7"/>
  <c r="AF151" i="7"/>
  <c r="AF148" i="7"/>
  <c r="AF144" i="7"/>
  <c r="AF147" i="7"/>
  <c r="AF149" i="7"/>
  <c r="AF143" i="7"/>
  <c r="AF150" i="7"/>
  <c r="AF145" i="7"/>
  <c r="AF152" i="7"/>
  <c r="AF146" i="7"/>
  <c r="AB151" i="7"/>
  <c r="AB148" i="7"/>
  <c r="AB144" i="7"/>
  <c r="AB149" i="7"/>
  <c r="AB143" i="7"/>
  <c r="AB152" i="7"/>
  <c r="AB150" i="7"/>
  <c r="AB145" i="7"/>
  <c r="AB146" i="7"/>
  <c r="AB147" i="7"/>
  <c r="N151" i="7"/>
  <c r="N150" i="7"/>
  <c r="N146" i="7"/>
  <c r="N145" i="7"/>
  <c r="N152" i="7"/>
  <c r="N147" i="7"/>
  <c r="N148" i="7"/>
  <c r="N143" i="7"/>
  <c r="N149" i="7"/>
  <c r="N144" i="7"/>
  <c r="H151" i="7"/>
  <c r="H148" i="7"/>
  <c r="H144" i="7"/>
  <c r="H152" i="7"/>
  <c r="H150" i="7"/>
  <c r="H145" i="7"/>
  <c r="H146" i="7"/>
  <c r="H147" i="7"/>
  <c r="H149" i="7"/>
  <c r="H143" i="7"/>
  <c r="C152" i="7"/>
  <c r="C150" i="7"/>
  <c r="C147" i="7"/>
  <c r="P154" i="7"/>
  <c r="Q154" i="7"/>
  <c r="F155" i="7"/>
  <c r="I154" i="7"/>
  <c r="N154" i="7"/>
  <c r="W154" i="7"/>
  <c r="J154" i="7"/>
  <c r="E155" i="7"/>
  <c r="D155" i="7"/>
  <c r="AE154" i="7"/>
  <c r="Z154" i="7"/>
  <c r="AD154" i="7"/>
  <c r="AA154" i="7"/>
  <c r="AG154" i="7"/>
  <c r="Y154" i="7"/>
  <c r="S154" i="7"/>
  <c r="G154" i="7"/>
  <c r="V154" i="7"/>
  <c r="T154" i="7"/>
  <c r="X154" i="7"/>
  <c r="U154" i="7"/>
  <c r="AC154" i="7"/>
  <c r="AF154" i="7"/>
  <c r="AB154" i="7"/>
  <c r="R154" i="7"/>
  <c r="O154" i="7"/>
  <c r="F154" i="7"/>
  <c r="M154" i="7"/>
  <c r="L154" i="7"/>
  <c r="K154" i="7"/>
  <c r="H154" i="7"/>
  <c r="E154" i="7"/>
  <c r="D154" i="7"/>
  <c r="L131" i="7" l="1"/>
  <c r="P131" i="7"/>
  <c r="Y131" i="7"/>
  <c r="F131" i="7"/>
  <c r="T131" i="7"/>
  <c r="R131" i="7"/>
  <c r="U131" i="7"/>
  <c r="G131" i="7"/>
  <c r="AA131" i="7"/>
  <c r="N131" i="7"/>
  <c r="D131" i="7"/>
  <c r="H131" i="7"/>
  <c r="AF131" i="7"/>
  <c r="Z131" i="7"/>
  <c r="J131" i="7"/>
  <c r="H124" i="7"/>
  <c r="H125" i="7"/>
  <c r="N124" i="7"/>
  <c r="N125" i="7"/>
  <c r="AB127" i="7"/>
  <c r="AF125" i="7"/>
  <c r="AF127" i="7"/>
  <c r="Y127" i="7"/>
  <c r="AG127" i="7"/>
  <c r="R124" i="7"/>
  <c r="R125" i="7"/>
  <c r="I124" i="7"/>
  <c r="I125" i="7"/>
  <c r="AD127" i="7"/>
  <c r="AC124" i="7"/>
  <c r="U127" i="7"/>
  <c r="X124" i="7"/>
  <c r="D124" i="7"/>
  <c r="Q127" i="7"/>
  <c r="J125" i="7"/>
  <c r="W125" i="7"/>
  <c r="V127" i="7"/>
  <c r="K125" i="7"/>
  <c r="AA124" i="7"/>
  <c r="E124" i="7"/>
  <c r="E125" i="7"/>
  <c r="P124" i="7"/>
  <c r="E132" i="7"/>
  <c r="G132" i="7"/>
  <c r="I132" i="7"/>
  <c r="K132" i="7"/>
  <c r="M132" i="7"/>
  <c r="O132" i="7"/>
  <c r="S132" i="7"/>
  <c r="U132" i="7"/>
  <c r="W132" i="7"/>
  <c r="AA132" i="7"/>
  <c r="AC132" i="7"/>
  <c r="AG132" i="7"/>
  <c r="E134" i="7"/>
  <c r="G134" i="7"/>
  <c r="I134" i="7"/>
  <c r="K134" i="7"/>
  <c r="M134" i="7"/>
  <c r="O134" i="7"/>
  <c r="S134" i="7"/>
  <c r="U134" i="7"/>
  <c r="W134" i="7"/>
  <c r="AA134" i="7"/>
  <c r="AC134" i="7"/>
  <c r="AG134" i="7"/>
  <c r="T125" i="7"/>
  <c r="T127" i="7"/>
  <c r="E131" i="7"/>
  <c r="M131" i="7"/>
  <c r="AB131" i="7"/>
  <c r="X131" i="7"/>
  <c r="S131" i="7"/>
  <c r="AD131" i="7"/>
  <c r="I131" i="7"/>
  <c r="Q132" i="7"/>
  <c r="Y132" i="7"/>
  <c r="AD132" i="7"/>
  <c r="P134" i="7"/>
  <c r="Y134" i="7"/>
  <c r="AD134" i="7"/>
  <c r="K131" i="7"/>
  <c r="O131" i="7"/>
  <c r="AC131" i="7"/>
  <c r="V131" i="7"/>
  <c r="AG131" i="7"/>
  <c r="AE131" i="7"/>
  <c r="W131" i="7"/>
  <c r="Q131" i="7"/>
  <c r="L124" i="7"/>
  <c r="R127" i="7"/>
  <c r="P132" i="7"/>
  <c r="Z132" i="7"/>
  <c r="AF132" i="7"/>
  <c r="Q134" i="7"/>
  <c r="Z134" i="7"/>
  <c r="AF134" i="7"/>
  <c r="G124" i="7"/>
  <c r="AG124" i="7"/>
  <c r="AB124" i="7"/>
  <c r="G127" i="7"/>
  <c r="S124" i="7"/>
  <c r="L125" i="7"/>
  <c r="AD125" i="7"/>
  <c r="Z124" i="7"/>
  <c r="U125" i="7"/>
  <c r="X125" i="7"/>
  <c r="Q124" i="7"/>
  <c r="O124" i="7"/>
  <c r="V125" i="7"/>
  <c r="AA127" i="7"/>
  <c r="F127" i="7"/>
  <c r="H127" i="7"/>
  <c r="N127" i="7"/>
  <c r="AB125" i="7"/>
  <c r="AF124" i="7"/>
  <c r="S127" i="7"/>
  <c r="Y124" i="7"/>
  <c r="Y125" i="7"/>
  <c r="L127" i="7"/>
  <c r="I127" i="7"/>
  <c r="AD124" i="7"/>
  <c r="Z125" i="7"/>
  <c r="AC127" i="7"/>
  <c r="U124" i="7"/>
  <c r="D125" i="7"/>
  <c r="D127" i="7"/>
  <c r="J127" i="7"/>
  <c r="W124" i="7"/>
  <c r="T124" i="7"/>
  <c r="O125" i="7"/>
  <c r="O127" i="7"/>
  <c r="V124" i="7"/>
  <c r="K124" i="7"/>
  <c r="AA125" i="7"/>
  <c r="E127" i="7"/>
  <c r="M127" i="7"/>
  <c r="M125" i="7"/>
  <c r="AE124" i="7"/>
  <c r="P125" i="7"/>
  <c r="P127" i="7"/>
  <c r="D132" i="7"/>
  <c r="F132" i="7"/>
  <c r="H132" i="7"/>
  <c r="J132" i="7"/>
  <c r="L132" i="7"/>
  <c r="N132" i="7"/>
  <c r="R132" i="7"/>
  <c r="T132" i="7"/>
  <c r="V132" i="7"/>
  <c r="X132" i="7"/>
  <c r="AB132" i="7"/>
  <c r="AE132" i="7"/>
  <c r="D134" i="7"/>
  <c r="F134" i="7"/>
  <c r="H134" i="7"/>
  <c r="J134" i="7"/>
  <c r="L134" i="7"/>
  <c r="N134" i="7"/>
  <c r="R134" i="7"/>
  <c r="T134" i="7"/>
  <c r="V134" i="7"/>
  <c r="X134" i="7"/>
  <c r="AB134" i="7"/>
  <c r="AE134" i="7"/>
  <c r="G125" i="7"/>
  <c r="S125" i="7"/>
  <c r="AG125" i="7"/>
  <c r="Z127" i="7"/>
  <c r="AC125" i="7"/>
  <c r="X127" i="7"/>
  <c r="Q125" i="7"/>
  <c r="J124" i="7"/>
  <c r="W127" i="7"/>
  <c r="K127" i="7"/>
  <c r="M124" i="7"/>
  <c r="F125" i="7"/>
  <c r="F124" i="7"/>
  <c r="AE125" i="7"/>
  <c r="AE127" i="7"/>
  <c r="C127" i="7"/>
  <c r="C134" i="7"/>
  <c r="C131" i="7"/>
  <c r="C132" i="7"/>
  <c r="C125" i="7"/>
  <c r="C124" i="7"/>
  <c r="V136" i="7" l="1"/>
  <c r="D59" i="20"/>
  <c r="O136" i="7"/>
  <c r="P136" i="7"/>
  <c r="I129" i="7"/>
  <c r="E136" i="7"/>
  <c r="L129" i="7"/>
  <c r="T129" i="7"/>
  <c r="AC136" i="7"/>
  <c r="H129" i="7"/>
  <c r="N136" i="7"/>
  <c r="I136" i="7"/>
  <c r="AA129" i="7"/>
  <c r="J129" i="7"/>
  <c r="N129" i="7"/>
  <c r="W136" i="7"/>
  <c r="M136" i="7"/>
  <c r="Y136" i="7"/>
  <c r="D129" i="7"/>
  <c r="Y129" i="7"/>
  <c r="U129" i="7"/>
  <c r="D48" i="20"/>
  <c r="D65" i="20"/>
  <c r="AC129" i="7"/>
  <c r="E129" i="7"/>
  <c r="AF129" i="7"/>
  <c r="D40" i="20"/>
  <c r="AG136" i="7"/>
  <c r="K136" i="7"/>
  <c r="D45" i="20"/>
  <c r="S136" i="7"/>
  <c r="D87" i="20"/>
  <c r="V129" i="7"/>
  <c r="D44" i="20"/>
  <c r="R129" i="7"/>
  <c r="D47" i="20"/>
  <c r="D60" i="20"/>
  <c r="D49" i="20"/>
  <c r="U136" i="7"/>
  <c r="AE136" i="7"/>
  <c r="AA136" i="7"/>
  <c r="G136" i="7"/>
  <c r="D73" i="20"/>
  <c r="D92" i="20"/>
  <c r="D82" i="20"/>
  <c r="D89" i="20"/>
  <c r="D84" i="20"/>
  <c r="D74" i="20"/>
  <c r="R136" i="7"/>
  <c r="P129" i="7"/>
  <c r="AF136" i="7"/>
  <c r="D80" i="20"/>
  <c r="D68" i="20"/>
  <c r="M129" i="7"/>
  <c r="Z136" i="7"/>
  <c r="D88" i="20"/>
  <c r="D72" i="20"/>
  <c r="AB136" i="7"/>
  <c r="H136" i="7"/>
  <c r="D38" i="20"/>
  <c r="D54" i="20"/>
  <c r="X136" i="7"/>
  <c r="F136" i="7"/>
  <c r="X129" i="7"/>
  <c r="Q136" i="7"/>
  <c r="D46" i="20"/>
  <c r="AD136" i="7"/>
  <c r="L136" i="7"/>
  <c r="D136" i="7"/>
  <c r="AD129" i="7"/>
  <c r="T136" i="7"/>
  <c r="J136" i="7"/>
  <c r="D34" i="20"/>
  <c r="D50" i="20"/>
  <c r="D55" i="20"/>
  <c r="F129" i="7"/>
  <c r="AE129" i="7"/>
  <c r="S129" i="7"/>
  <c r="AG129" i="7"/>
  <c r="K129" i="7"/>
  <c r="O129" i="7"/>
  <c r="Z129" i="7"/>
  <c r="G129" i="7"/>
  <c r="W129" i="7"/>
  <c r="Q129" i="7"/>
  <c r="AB129" i="7"/>
  <c r="C136" i="7"/>
  <c r="C129" i="7"/>
  <c r="C91" i="20" l="1"/>
  <c r="C63" i="20"/>
  <c r="C67" i="20"/>
  <c r="C56" i="20"/>
  <c r="C83" i="20"/>
  <c r="C75" i="20"/>
  <c r="C59" i="20"/>
  <c r="D56" i="20"/>
  <c r="C40" i="20"/>
  <c r="C36" i="20"/>
  <c r="C47" i="20"/>
  <c r="C80" i="20"/>
  <c r="C51" i="20"/>
  <c r="C78" i="20"/>
  <c r="C85" i="20"/>
  <c r="C79" i="20"/>
  <c r="C42" i="20"/>
  <c r="C64" i="20"/>
  <c r="C65" i="20"/>
  <c r="C48" i="20"/>
  <c r="C87" i="20"/>
  <c r="C57" i="20"/>
  <c r="C70" i="20"/>
  <c r="C43" i="20"/>
  <c r="C53" i="20"/>
  <c r="C61" i="20"/>
  <c r="C77" i="20"/>
  <c r="D63" i="20"/>
  <c r="C50" i="20"/>
  <c r="D77" i="20"/>
  <c r="D61" i="20"/>
  <c r="C58" i="20"/>
  <c r="C49" i="20"/>
  <c r="C52" i="20"/>
  <c r="D52" i="20"/>
  <c r="C60" i="20"/>
  <c r="D58" i="20"/>
  <c r="C69" i="20"/>
  <c r="C44" i="20"/>
  <c r="C72" i="20"/>
  <c r="D42" i="20"/>
  <c r="C34" i="20"/>
  <c r="C45" i="20"/>
  <c r="D35" i="20"/>
  <c r="C55" i="20"/>
  <c r="C41" i="20"/>
  <c r="C88" i="20"/>
  <c r="C68" i="20"/>
  <c r="C76" i="20"/>
  <c r="C73" i="20"/>
  <c r="C90" i="20"/>
  <c r="C84" i="20"/>
  <c r="C92" i="20"/>
  <c r="C66" i="20"/>
  <c r="C74" i="20"/>
  <c r="C89" i="20"/>
  <c r="C82" i="20"/>
  <c r="C93" i="20"/>
  <c r="C39" i="20"/>
  <c r="C54" i="20"/>
  <c r="D91" i="20"/>
  <c r="D69" i="20"/>
  <c r="C46" i="20"/>
  <c r="C38" i="20"/>
  <c r="D81" i="20"/>
  <c r="D83" i="20"/>
  <c r="D86" i="20"/>
  <c r="D90" i="20"/>
  <c r="D93" i="20"/>
  <c r="D64" i="20"/>
  <c r="D71" i="20"/>
  <c r="D70" i="20"/>
  <c r="D78" i="20"/>
  <c r="D85" i="20"/>
  <c r="D41" i="20"/>
  <c r="C35" i="20"/>
  <c r="D66" i="20"/>
  <c r="D53" i="20"/>
  <c r="D37" i="20"/>
  <c r="D67" i="20"/>
  <c r="D51" i="20"/>
  <c r="D79" i="20"/>
  <c r="D76" i="20"/>
  <c r="D75" i="20"/>
  <c r="D57" i="20"/>
  <c r="D43" i="20"/>
  <c r="D39" i="20"/>
  <c r="D36" i="20"/>
  <c r="D3" i="20"/>
  <c r="D4" i="20"/>
  <c r="C81" i="20"/>
  <c r="C71" i="20"/>
  <c r="C37" i="20"/>
  <c r="C86" i="20"/>
  <c r="C140" i="7"/>
  <c r="D140" i="7"/>
  <c r="E44" i="20" l="1"/>
  <c r="F44" i="20"/>
  <c r="E86" i="20"/>
  <c r="F86" i="20"/>
  <c r="E38" i="20"/>
  <c r="F38" i="20"/>
  <c r="E63" i="20"/>
  <c r="F63" i="20"/>
  <c r="E39" i="20"/>
  <c r="F39" i="20"/>
  <c r="E80" i="20"/>
  <c r="F80" i="20"/>
  <c r="E41" i="20"/>
  <c r="F41" i="20"/>
  <c r="E77" i="20"/>
  <c r="F77" i="20"/>
  <c r="E53" i="20"/>
  <c r="F53" i="20"/>
  <c r="E72" i="20"/>
  <c r="F72" i="20"/>
  <c r="E48" i="20"/>
  <c r="F48" i="20"/>
  <c r="E93" i="20"/>
  <c r="F93" i="20"/>
  <c r="E82" i="20"/>
  <c r="F82" i="20"/>
  <c r="E64" i="20"/>
  <c r="F64" i="20"/>
  <c r="E69" i="20"/>
  <c r="F69" i="20"/>
  <c r="E65" i="20"/>
  <c r="F65" i="20"/>
  <c r="E91" i="20"/>
  <c r="F91" i="20"/>
  <c r="E89" i="20"/>
  <c r="F89" i="20"/>
  <c r="E57" i="20"/>
  <c r="F57" i="20"/>
  <c r="E76" i="20"/>
  <c r="F76" i="20"/>
  <c r="E52" i="20"/>
  <c r="F52" i="20"/>
  <c r="E66" i="20"/>
  <c r="F66" i="20"/>
  <c r="E59" i="20"/>
  <c r="F59" i="20"/>
  <c r="E70" i="20"/>
  <c r="F70" i="20"/>
  <c r="E90" i="20"/>
  <c r="F90" i="20"/>
  <c r="E68" i="20"/>
  <c r="F68" i="20"/>
  <c r="E40" i="20"/>
  <c r="F40" i="20"/>
  <c r="E78" i="20"/>
  <c r="F78" i="20"/>
  <c r="E58" i="20"/>
  <c r="F58" i="20"/>
  <c r="E37" i="20"/>
  <c r="F37" i="20"/>
  <c r="E88" i="20"/>
  <c r="F88" i="20"/>
  <c r="E46" i="20"/>
  <c r="F46" i="20"/>
  <c r="E85" i="20"/>
  <c r="F85" i="20"/>
  <c r="E61" i="20"/>
  <c r="F61" i="20"/>
  <c r="E74" i="20"/>
  <c r="F74" i="20"/>
  <c r="E83" i="20"/>
  <c r="F83" i="20"/>
  <c r="E55" i="20"/>
  <c r="F55" i="20"/>
  <c r="E36" i="20"/>
  <c r="F36" i="20"/>
  <c r="E43" i="20"/>
  <c r="F43" i="20"/>
  <c r="E54" i="20"/>
  <c r="F54" i="20"/>
  <c r="E51" i="20"/>
  <c r="F51" i="20"/>
  <c r="E45" i="20"/>
  <c r="F45" i="20"/>
  <c r="E81" i="20"/>
  <c r="F81" i="20"/>
  <c r="E35" i="20"/>
  <c r="F35" i="20"/>
  <c r="E56" i="20"/>
  <c r="F56" i="20"/>
  <c r="E87" i="20"/>
  <c r="F87" i="20"/>
  <c r="E73" i="20"/>
  <c r="F73" i="20"/>
  <c r="E84" i="20"/>
  <c r="F84" i="20"/>
  <c r="E42" i="20"/>
  <c r="F42" i="20"/>
  <c r="E60" i="20"/>
  <c r="F60" i="20"/>
  <c r="E47" i="20"/>
  <c r="F47" i="20"/>
  <c r="E67" i="20"/>
  <c r="F67" i="20"/>
  <c r="E49" i="20"/>
  <c r="F49" i="20"/>
  <c r="E71" i="20"/>
  <c r="F71" i="20"/>
  <c r="E34" i="20"/>
  <c r="F34" i="20"/>
  <c r="E50" i="20"/>
  <c r="F50" i="20"/>
  <c r="E92" i="20"/>
  <c r="F92" i="20"/>
  <c r="E75" i="20"/>
  <c r="F75" i="20"/>
  <c r="E79" i="20"/>
  <c r="F79" i="20"/>
  <c r="D5" i="20"/>
  <c r="C3" i="20"/>
  <c r="C4" i="20"/>
  <c r="D6" i="7"/>
  <c r="C6" i="7"/>
  <c r="E140" i="7"/>
  <c r="E4" i="20" l="1"/>
  <c r="F4" i="20"/>
  <c r="E3" i="20"/>
  <c r="F3" i="20"/>
  <c r="D6" i="20"/>
  <c r="C5" i="20"/>
  <c r="E6" i="7"/>
  <c r="F140" i="7"/>
  <c r="E5" i="20" l="1"/>
  <c r="F5" i="20"/>
  <c r="D7" i="20"/>
  <c r="C6" i="20"/>
  <c r="F6" i="7"/>
  <c r="G140" i="7"/>
  <c r="E6" i="20" l="1"/>
  <c r="F6" i="20"/>
  <c r="D8" i="20"/>
  <c r="C7" i="20"/>
  <c r="G6" i="7"/>
  <c r="H140" i="7"/>
  <c r="E7" i="20" l="1"/>
  <c r="F7" i="20"/>
  <c r="D9" i="20"/>
  <c r="C8" i="20"/>
  <c r="H6" i="7"/>
  <c r="I140" i="7"/>
  <c r="E8" i="20" l="1"/>
  <c r="F8" i="20"/>
  <c r="D10" i="20"/>
  <c r="C9" i="20"/>
  <c r="I6" i="7"/>
  <c r="J140" i="7"/>
  <c r="E9" i="20" l="1"/>
  <c r="F9" i="20"/>
  <c r="D11" i="20"/>
  <c r="C10" i="20"/>
  <c r="J6" i="7"/>
  <c r="K140" i="7"/>
  <c r="E10" i="20" l="1"/>
  <c r="F10" i="20"/>
  <c r="D12" i="20"/>
  <c r="C11" i="20"/>
  <c r="K6" i="7"/>
  <c r="L140" i="7"/>
  <c r="E11" i="20" l="1"/>
  <c r="F11" i="20"/>
  <c r="D13" i="20"/>
  <c r="C12" i="20"/>
  <c r="L6" i="7"/>
  <c r="M140" i="7"/>
  <c r="E12" i="20" l="1"/>
  <c r="F12" i="20"/>
  <c r="D14" i="20"/>
  <c r="C13" i="20"/>
  <c r="M6" i="7"/>
  <c r="N140" i="7"/>
  <c r="E13" i="20" l="1"/>
  <c r="F13" i="20"/>
  <c r="D15" i="20"/>
  <c r="C14" i="20"/>
  <c r="N6" i="7"/>
  <c r="O140" i="7"/>
  <c r="E14" i="20" l="1"/>
  <c r="F14" i="20"/>
  <c r="D16" i="20"/>
  <c r="C15" i="20"/>
  <c r="O6" i="7"/>
  <c r="P140" i="7"/>
  <c r="E15" i="20" l="1"/>
  <c r="F15" i="20"/>
  <c r="D17" i="20"/>
  <c r="C16" i="20"/>
  <c r="P6" i="7"/>
  <c r="Q140" i="7"/>
  <c r="E16" i="20" l="1"/>
  <c r="F16" i="20"/>
  <c r="D18" i="20"/>
  <c r="C17" i="20"/>
  <c r="Q6" i="7"/>
  <c r="R140" i="7"/>
  <c r="E17" i="20" l="1"/>
  <c r="F17" i="20"/>
  <c r="D19" i="20"/>
  <c r="C18" i="20"/>
  <c r="R6" i="7"/>
  <c r="S140" i="7"/>
  <c r="E18" i="20" l="1"/>
  <c r="F18" i="20"/>
  <c r="D20" i="20"/>
  <c r="C19" i="20"/>
  <c r="S6" i="7"/>
  <c r="T140" i="7"/>
  <c r="E19" i="20" l="1"/>
  <c r="F19" i="20"/>
  <c r="D21" i="20"/>
  <c r="C20" i="20"/>
  <c r="T6" i="7"/>
  <c r="U140" i="7"/>
  <c r="E20" i="20" l="1"/>
  <c r="F20" i="20"/>
  <c r="D22" i="20"/>
  <c r="C21" i="20"/>
  <c r="U6" i="7"/>
  <c r="V140" i="7"/>
  <c r="E21" i="20" l="1"/>
  <c r="F21" i="20"/>
  <c r="D23" i="20"/>
  <c r="C22" i="20"/>
  <c r="V6" i="7"/>
  <c r="W140" i="7"/>
  <c r="E22" i="20" l="1"/>
  <c r="F22" i="20"/>
  <c r="D24" i="20"/>
  <c r="C23" i="20"/>
  <c r="W6" i="7"/>
  <c r="X140" i="7"/>
  <c r="E23" i="20" l="1"/>
  <c r="F23" i="20"/>
  <c r="D25" i="20"/>
  <c r="C24" i="20"/>
  <c r="X6" i="7"/>
  <c r="Y140" i="7"/>
  <c r="E24" i="20" l="1"/>
  <c r="F24" i="20"/>
  <c r="D26" i="20"/>
  <c r="C25" i="20"/>
  <c r="Y6" i="7"/>
  <c r="Z140" i="7"/>
  <c r="E25" i="20" l="1"/>
  <c r="F25" i="20"/>
  <c r="D27" i="20"/>
  <c r="C26" i="20"/>
  <c r="Z6" i="7"/>
  <c r="AA140" i="7"/>
  <c r="E26" i="20" l="1"/>
  <c r="F26" i="20"/>
  <c r="D28" i="20"/>
  <c r="C27" i="20"/>
  <c r="AA6" i="7"/>
  <c r="AB140" i="7"/>
  <c r="E27" i="20" l="1"/>
  <c r="F27" i="20"/>
  <c r="D29" i="20"/>
  <c r="C28" i="20"/>
  <c r="AB6" i="7"/>
  <c r="AC140" i="7"/>
  <c r="E28" i="20" l="1"/>
  <c r="F28" i="20"/>
  <c r="D30" i="20"/>
  <c r="C29" i="20"/>
  <c r="AC6" i="7"/>
  <c r="AD140" i="7"/>
  <c r="E29" i="20" l="1"/>
  <c r="F29" i="20"/>
  <c r="D31" i="20"/>
  <c r="C30" i="20"/>
  <c r="AD6" i="7"/>
  <c r="AE140" i="7"/>
  <c r="E30" i="20" l="1"/>
  <c r="F30" i="20"/>
  <c r="C31" i="20"/>
  <c r="D32" i="20"/>
  <c r="AE6" i="7"/>
  <c r="AF140" i="7"/>
  <c r="E31" i="20" l="1"/>
  <c r="F31" i="20"/>
  <c r="D33" i="20"/>
  <c r="C32" i="20"/>
  <c r="AF6" i="7"/>
  <c r="AG140" i="7"/>
  <c r="E32" i="20" l="1"/>
  <c r="F32" i="20"/>
  <c r="C33" i="20"/>
  <c r="N5" i="1" s="1"/>
  <c r="AG6" i="7"/>
  <c r="E33" i="20" l="1"/>
  <c r="F33" i="20"/>
  <c r="L5" i="1" l="1"/>
  <c r="O5" i="1" s="1"/>
  <c r="N6" i="1" l="1"/>
  <c r="L6" i="1" s="1"/>
  <c r="M5" i="1"/>
  <c r="M6" i="1" l="1"/>
  <c r="O6" i="1"/>
  <c r="N7" i="1"/>
  <c r="L7" i="1" s="1"/>
  <c r="M7" i="1" l="1"/>
  <c r="O7" i="1"/>
  <c r="N8" i="1"/>
  <c r="L8" i="1" s="1"/>
  <c r="M8" i="1" l="1"/>
  <c r="O8" i="1"/>
  <c r="N9" i="1"/>
  <c r="L9" i="1" s="1"/>
  <c r="M9" i="1" l="1"/>
  <c r="O9" i="1"/>
  <c r="N10" i="1"/>
  <c r="L10" i="1" s="1"/>
  <c r="M10" i="1" l="1"/>
  <c r="O10" i="1"/>
  <c r="N11" i="1"/>
  <c r="L11" i="1" s="1"/>
  <c r="M11" i="1" l="1"/>
  <c r="O11" i="1"/>
  <c r="N12" i="1"/>
  <c r="L12" i="1" s="1"/>
  <c r="M12" i="1" l="1"/>
  <c r="O12" i="1"/>
  <c r="N13" i="1"/>
  <c r="L13" i="1" s="1"/>
  <c r="N14" i="1" l="1"/>
  <c r="L14" i="1" s="1"/>
  <c r="O14" i="1" s="1"/>
  <c r="O13" i="1"/>
  <c r="M13" i="1"/>
  <c r="N15" i="1" l="1"/>
  <c r="L15" i="1" s="1"/>
  <c r="O15" i="1" s="1"/>
  <c r="M14" i="1"/>
  <c r="N16" i="1" l="1"/>
  <c r="L16" i="1" s="1"/>
  <c r="O16" i="1" s="1"/>
  <c r="M15" i="1"/>
  <c r="N17" i="1" l="1"/>
  <c r="L17" i="1" s="1"/>
  <c r="O17" i="1" s="1"/>
  <c r="M16" i="1"/>
  <c r="M17" i="1" l="1"/>
  <c r="N18" i="1"/>
  <c r="L18" i="1" s="1"/>
  <c r="O18" i="1" s="1"/>
  <c r="M18" i="1" l="1"/>
  <c r="N19" i="1"/>
  <c r="L19" i="1" s="1"/>
  <c r="M19" i="1" l="1"/>
  <c r="O19" i="1"/>
</calcChain>
</file>

<file path=xl/sharedStrings.xml><?xml version="1.0" encoding="utf-8"?>
<sst xmlns="http://schemas.openxmlformats.org/spreadsheetml/2006/main" count="276" uniqueCount="83">
  <si>
    <t>Dates départ</t>
  </si>
  <si>
    <t>Commentaire</t>
  </si>
  <si>
    <t>Mois dep</t>
  </si>
  <si>
    <t>Dates Fin</t>
  </si>
  <si>
    <t>Dates fin</t>
  </si>
  <si>
    <t>Mois</t>
  </si>
  <si>
    <t>Decaler</t>
  </si>
  <si>
    <t>JANVIER</t>
  </si>
  <si>
    <t>Confirmé / Option</t>
  </si>
  <si>
    <t>Choix</t>
  </si>
  <si>
    <t>1 Cond Jour</t>
  </si>
  <si>
    <t>2 Cond Jour</t>
  </si>
  <si>
    <t>1 Cond Nuit</t>
  </si>
  <si>
    <t>2 Cond Nuit</t>
  </si>
  <si>
    <t>1 Cond Jour + 1 Relais</t>
  </si>
  <si>
    <t>2 Cond Jour + 1 Relais</t>
  </si>
  <si>
    <t>1 Cond Nuit + 1 Relais</t>
  </si>
  <si>
    <t>2 Cond Nuit + 1 Relais</t>
  </si>
  <si>
    <t>2 Cond Jour + 2 Relais</t>
  </si>
  <si>
    <t>2 Cond Nuit + 2 Relais</t>
  </si>
  <si>
    <t>CONFIRME</t>
  </si>
  <si>
    <t>OPTION</t>
  </si>
  <si>
    <t>MAINTENANCE</t>
  </si>
  <si>
    <t>Année</t>
  </si>
  <si>
    <t>Alerte :</t>
  </si>
  <si>
    <t>BC</t>
  </si>
  <si>
    <t>Nombre conducteur jour confirmé</t>
  </si>
  <si>
    <t>Nombre conducteur nuit confirmé</t>
  </si>
  <si>
    <t>Nombre relais confirmé</t>
  </si>
  <si>
    <t>Nombre conducteur total confirmé</t>
  </si>
  <si>
    <t>Nombre conducteur jour option</t>
  </si>
  <si>
    <t>Nombre conducteur nuit option</t>
  </si>
  <si>
    <t>Nombre relais option</t>
  </si>
  <si>
    <t>Nombre conducteur total option</t>
  </si>
  <si>
    <t>MAX CONDUCTEUR POSSIBLE</t>
  </si>
  <si>
    <t>CONDUCTEUR DISPO RESTANT</t>
  </si>
  <si>
    <t>Choix conducteur</t>
  </si>
  <si>
    <t>Choix véhicule</t>
  </si>
  <si>
    <t>Possibilité conducteurs</t>
  </si>
  <si>
    <t>Possibilité choix</t>
  </si>
  <si>
    <t>Possibilité Véhicule</t>
  </si>
  <si>
    <t>Possibilité Immatriculation</t>
  </si>
  <si>
    <t>Peut être ajouter si nécessaire</t>
  </si>
  <si>
    <t>Nombre</t>
  </si>
  <si>
    <t>N° BC</t>
  </si>
  <si>
    <t>Véhicule</t>
  </si>
  <si>
    <t>Choix année</t>
  </si>
  <si>
    <t>Oui</t>
  </si>
  <si>
    <t>Non</t>
  </si>
  <si>
    <t>Choix conducteur différent</t>
  </si>
  <si>
    <t>Date départ</t>
  </si>
  <si>
    <t>Date Fin</t>
  </si>
  <si>
    <t>Dates</t>
  </si>
  <si>
    <t>Si jour avec choix conducteur différent alors oui</t>
  </si>
  <si>
    <t>Choix conducteur différent2</t>
  </si>
  <si>
    <t>Dates2</t>
  </si>
  <si>
    <t>Pax</t>
  </si>
  <si>
    <t>Nom véhicule</t>
  </si>
  <si>
    <t>NOVEMBRE</t>
  </si>
  <si>
    <t>DECEMBRE</t>
  </si>
  <si>
    <t>1/2</t>
  </si>
  <si>
    <t>Verif correspondance date avc calendrier</t>
  </si>
  <si>
    <t>Verif date cond dif pas identique</t>
  </si>
  <si>
    <t>Verif date entre départ et fin</t>
  </si>
  <si>
    <t>Verif Date Fin &gt; Date Dep</t>
  </si>
  <si>
    <t>Liste des véhicules disponibles entre ces deux dates</t>
  </si>
  <si>
    <t>Cond dispo</t>
  </si>
  <si>
    <t>Date</t>
  </si>
  <si>
    <t>Cond Rest</t>
  </si>
  <si>
    <t>Dont Opt</t>
  </si>
  <si>
    <t>Nombre de véhicules disponibles entre ces deux dates</t>
  </si>
  <si>
    <t>ARRONDI INF</t>
  </si>
  <si>
    <t>VALID</t>
  </si>
  <si>
    <t>SELECTION</t>
  </si>
  <si>
    <t>STOP</t>
  </si>
  <si>
    <t>ATTENTION</t>
  </si>
  <si>
    <t>Ligne</t>
  </si>
  <si>
    <t>Dont Option</t>
  </si>
  <si>
    <t>Liste des dates sensibles à environs 20 jours du départ</t>
  </si>
  <si>
    <t>Contrôle si BC = numéro</t>
  </si>
  <si>
    <t>Contrôle si numéro de BC pas existant</t>
  </si>
  <si>
    <t>a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</si>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</sst>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[$-40C]mmmmm;@"/>
    <numFmt numFmtId="165" formatCode="0.0"/>
  </numFmts>
  <fonts count="1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24"/>
      <color indexed="9"/>
      <name val="Verdana"/>
      <family val="2"/>
    </font>
    <font>
      <b/>
      <sz val="11"/>
      <color theme="1"/>
      <name val="Calibri"/>
      <family val="2"/>
      <scheme val="minor"/>
    </font>
    <font>
      <sz val="16"/>
      <color theme="1"/>
      <name val="Comic Sans MS"/>
      <family val="4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4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Fill="1" applyBorder="1"/>
    <xf numFmtId="0" fontId="3" fillId="10" borderId="10" xfId="0" applyFont="1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0" xfId="0" applyNumberFormat="1"/>
    <xf numFmtId="0" fontId="3" fillId="10" borderId="11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5" borderId="0" xfId="0" applyFill="1"/>
    <xf numFmtId="0" fontId="3" fillId="11" borderId="4" xfId="0" applyFont="1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3" fillId="11" borderId="6" xfId="0" applyFont="1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1" borderId="15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49" fontId="3" fillId="10" borderId="6" xfId="0" applyNumberFormat="1" applyFont="1" applyFill="1" applyBorder="1" applyAlignment="1">
      <alignment horizontal="center" vertical="center"/>
    </xf>
    <xf numFmtId="0" fontId="2" fillId="2" borderId="0" xfId="0" applyFont="1" applyFill="1"/>
    <xf numFmtId="165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3" borderId="7" xfId="0" applyFont="1" applyFill="1" applyBorder="1" applyAlignment="1"/>
    <xf numFmtId="0" fontId="1" fillId="3" borderId="9" xfId="0" applyFont="1" applyFill="1" applyBorder="1" applyAlignment="1"/>
    <xf numFmtId="0" fontId="4" fillId="0" borderId="0" xfId="0" applyFont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14" fontId="0" fillId="0" borderId="0" xfId="0" applyNumberFormat="1" applyFill="1" applyBorder="1"/>
    <xf numFmtId="0" fontId="0" fillId="0" borderId="0" xfId="0" applyNumberFormat="1" applyFill="1" applyBorder="1"/>
    <xf numFmtId="0" fontId="5" fillId="2" borderId="0" xfId="0" applyFont="1" applyFill="1"/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1" fontId="5" fillId="0" borderId="10" xfId="0" applyNumberFormat="1" applyFont="1" applyFill="1" applyBorder="1" applyAlignment="1">
      <alignment horizontal="center" vertical="center"/>
    </xf>
    <xf numFmtId="0" fontId="5" fillId="12" borderId="0" xfId="0" applyFont="1" applyFill="1"/>
    <xf numFmtId="0" fontId="5" fillId="12" borderId="0" xfId="0" applyFont="1" applyFill="1" applyAlignment="1">
      <alignment horizontal="center" vertical="center"/>
    </xf>
    <xf numFmtId="14" fontId="5" fillId="2" borderId="0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9" fillId="0" borderId="0" xfId="0" applyFont="1" applyFill="1" applyAlignment="1">
      <alignment vertical="center"/>
    </xf>
    <xf numFmtId="14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right" vertical="center"/>
    </xf>
    <xf numFmtId="0" fontId="9" fillId="0" borderId="5" xfId="0" applyFont="1" applyFill="1" applyBorder="1"/>
    <xf numFmtId="0" fontId="9" fillId="0" borderId="1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3" fillId="0" borderId="0" xfId="0" applyFont="1" applyFill="1" applyBorder="1"/>
    <xf numFmtId="0" fontId="9" fillId="0" borderId="0" xfId="0" applyFont="1" applyFill="1" applyBorder="1"/>
    <xf numFmtId="0" fontId="9" fillId="0" borderId="1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14" xfId="0" applyFont="1" applyFill="1" applyBorder="1"/>
    <xf numFmtId="0" fontId="9" fillId="0" borderId="13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9" fillId="0" borderId="6" xfId="0" applyFont="1" applyFill="1" applyBorder="1"/>
    <xf numFmtId="0" fontId="9" fillId="0" borderId="3" xfId="0" applyFont="1" applyFill="1" applyBorder="1"/>
    <xf numFmtId="0" fontId="9" fillId="0" borderId="15" xfId="0" applyFont="1" applyFill="1" applyBorder="1"/>
    <xf numFmtId="0" fontId="9" fillId="0" borderId="7" xfId="0" applyFont="1" applyFill="1" applyBorder="1"/>
    <xf numFmtId="0" fontId="9" fillId="0" borderId="8" xfId="0" applyFont="1" applyFill="1" applyBorder="1"/>
    <xf numFmtId="0" fontId="9" fillId="6" borderId="0" xfId="0" applyFont="1" applyFill="1" applyBorder="1"/>
    <xf numFmtId="0" fontId="9" fillId="6" borderId="0" xfId="0" applyFont="1" applyFill="1" applyBorder="1" applyAlignment="1">
      <alignment horizontal="center"/>
    </xf>
    <xf numFmtId="0" fontId="9" fillId="6" borderId="14" xfId="0" applyFont="1" applyFill="1" applyBorder="1"/>
    <xf numFmtId="0" fontId="9" fillId="6" borderId="14" xfId="0" applyFont="1" applyFill="1" applyBorder="1" applyAlignment="1">
      <alignment horizontal="center"/>
    </xf>
    <xf numFmtId="0" fontId="9" fillId="0" borderId="0" xfId="0" applyFont="1" applyBorder="1"/>
    <xf numFmtId="0" fontId="9" fillId="7" borderId="0" xfId="0" applyFont="1" applyFill="1" applyBorder="1" applyAlignment="1">
      <alignment horizontal="center"/>
    </xf>
    <xf numFmtId="0" fontId="9" fillId="8" borderId="5" xfId="0" applyFont="1" applyFill="1" applyBorder="1"/>
    <xf numFmtId="0" fontId="9" fillId="8" borderId="5" xfId="0" applyFont="1" applyFill="1" applyBorder="1" applyAlignment="1">
      <alignment horizontal="center"/>
    </xf>
    <xf numFmtId="0" fontId="9" fillId="8" borderId="0" xfId="0" applyFont="1" applyFill="1" applyBorder="1"/>
    <xf numFmtId="0" fontId="9" fillId="8" borderId="0" xfId="0" applyFont="1" applyFill="1" applyBorder="1" applyAlignment="1">
      <alignment horizontal="center"/>
    </xf>
    <xf numFmtId="0" fontId="9" fillId="8" borderId="14" xfId="0" applyFont="1" applyFill="1" applyBorder="1"/>
    <xf numFmtId="0" fontId="9" fillId="8" borderId="14" xfId="0" applyFont="1" applyFill="1" applyBorder="1" applyAlignment="1">
      <alignment horizontal="center"/>
    </xf>
    <xf numFmtId="0" fontId="9" fillId="0" borderId="0" xfId="0" applyFont="1" applyFill="1"/>
    <xf numFmtId="0" fontId="9" fillId="0" borderId="0" xfId="0" applyFont="1"/>
    <xf numFmtId="0" fontId="9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4" fillId="9" borderId="0" xfId="0" applyFont="1" applyFill="1" applyAlignment="1">
      <alignment horizontal="center"/>
    </xf>
    <xf numFmtId="14" fontId="14" fillId="9" borderId="0" xfId="0" applyNumberFormat="1" applyFont="1" applyFill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0" fillId="4" borderId="0" xfId="0" applyNumberFormat="1" applyFont="1" applyFill="1" applyAlignment="1">
      <alignment horizontal="center" vertical="center"/>
    </xf>
    <xf numFmtId="1" fontId="12" fillId="0" borderId="4" xfId="0" applyNumberFormat="1" applyFont="1" applyFill="1" applyBorder="1" applyAlignment="1">
      <alignment horizontal="center" vertical="center"/>
    </xf>
    <xf numFmtId="1" fontId="12" fillId="0" borderId="2" xfId="0" applyNumberFormat="1" applyFont="1" applyFill="1" applyBorder="1" applyAlignment="1">
      <alignment horizontal="center" vertical="center"/>
    </xf>
    <xf numFmtId="1" fontId="12" fillId="0" borderId="12" xfId="0" applyNumberFormat="1" applyFont="1" applyFill="1" applyBorder="1" applyAlignment="1">
      <alignment horizontal="center" vertical="center"/>
    </xf>
    <xf numFmtId="43" fontId="9" fillId="0" borderId="0" xfId="1" applyFont="1" applyFill="1" applyAlignment="1">
      <alignment horizontal="center" vertical="center" textRotation="255"/>
    </xf>
  </cellXfs>
  <cellStyles count="2">
    <cellStyle name="Milliers" xfId="1" builtinId="3"/>
    <cellStyle name="Normal" xfId="0" builtinId="0"/>
  </cellStyles>
  <dxfs count="147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0</xdr:row>
      <xdr:rowOff>133350</xdr:rowOff>
    </xdr:from>
    <xdr:to>
      <xdr:col>3</xdr:col>
      <xdr:colOff>19050</xdr:colOff>
      <xdr:row>2</xdr:row>
      <xdr:rowOff>85725</xdr:rowOff>
    </xdr:to>
    <xdr:sp macro="" textlink="">
      <xdr:nvSpPr>
        <xdr:cNvPr id="2" name="Rectangle : avec coin arrondi et coin rogné en hau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0075" y="133350"/>
          <a:ext cx="2667000" cy="333375"/>
        </a:xfrm>
        <a:prstGeom prst="snipRound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Outils de prise</a:t>
          </a:r>
          <a:r>
            <a:rPr lang="fr-FR" sz="1400" baseline="0"/>
            <a:t> de commande</a:t>
          </a:r>
          <a:endParaRPr lang="fr-FR" sz="1400"/>
        </a:p>
      </xdr:txBody>
    </xdr:sp>
    <xdr:clientData/>
  </xdr:twoCellAnchor>
  <xdr:twoCellAnchor>
    <xdr:from>
      <xdr:col>0</xdr:col>
      <xdr:colOff>600075</xdr:colOff>
      <xdr:row>0</xdr:row>
      <xdr:rowOff>133350</xdr:rowOff>
    </xdr:from>
    <xdr:to>
      <xdr:col>3</xdr:col>
      <xdr:colOff>19050</xdr:colOff>
      <xdr:row>2</xdr:row>
      <xdr:rowOff>85725</xdr:rowOff>
    </xdr:to>
    <xdr:sp macro="" textlink="">
      <xdr:nvSpPr>
        <xdr:cNvPr id="7" name="Rectangle : avec coin arrondi et coin rogné en hau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33350" y="133350"/>
          <a:ext cx="4391025" cy="342900"/>
        </a:xfrm>
        <a:prstGeom prst="snipRound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Outils de prise</a:t>
          </a:r>
          <a:r>
            <a:rPr lang="fr-FR" sz="1400" baseline="0"/>
            <a:t> de commande</a:t>
          </a:r>
          <a:endParaRPr lang="fr-FR" sz="1400"/>
        </a:p>
      </xdr:txBody>
    </xdr:sp>
    <xdr:clientData/>
  </xdr:twoCellAnchor>
  <xdr:twoCellAnchor>
    <xdr:from>
      <xdr:col>3</xdr:col>
      <xdr:colOff>232834</xdr:colOff>
      <xdr:row>4</xdr:row>
      <xdr:rowOff>52908</xdr:rowOff>
    </xdr:from>
    <xdr:to>
      <xdr:col>6</xdr:col>
      <xdr:colOff>423333</xdr:colOff>
      <xdr:row>15</xdr:row>
      <xdr:rowOff>137574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751917" y="867825"/>
          <a:ext cx="1756833" cy="2296582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5</xdr:row>
          <xdr:rowOff>19050</xdr:rowOff>
        </xdr:from>
        <xdr:to>
          <xdr:col>6</xdr:col>
          <xdr:colOff>266700</xdr:colOff>
          <xdr:row>7</xdr:row>
          <xdr:rowOff>47625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8</xdr:row>
          <xdr:rowOff>133350</xdr:rowOff>
        </xdr:from>
        <xdr:to>
          <xdr:col>6</xdr:col>
          <xdr:colOff>266700</xdr:colOff>
          <xdr:row>10</xdr:row>
          <xdr:rowOff>171450</xdr:rowOff>
        </xdr:to>
        <xdr:sp macro="" textlink="">
          <xdr:nvSpPr>
            <xdr:cNvPr id="1031" name="Bou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12</xdr:row>
          <xdr:rowOff>123825</xdr:rowOff>
        </xdr:from>
        <xdr:to>
          <xdr:col>6</xdr:col>
          <xdr:colOff>295275</xdr:colOff>
          <xdr:row>14</xdr:row>
          <xdr:rowOff>152400</xdr:rowOff>
        </xdr:to>
        <xdr:sp macro="" textlink="">
          <xdr:nvSpPr>
            <xdr:cNvPr id="1032" name="Bou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PRECEDENT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S36"/>
  <sheetViews>
    <sheetView zoomScale="90" zoomScaleNormal="90" workbookViewId="0">
      <selection activeCell="C6" sqref="C6"/>
    </sheetView>
  </sheetViews>
  <sheetFormatPr baseColWidth="10" defaultColWidth="9.140625" defaultRowHeight="15"/>
  <cols>
    <col min="1" max="1" width="2" style="44" customWidth="1"/>
    <col min="2" max="2" width="43.5703125" style="44" customWidth="1"/>
    <col min="3" max="3" width="22" style="45" customWidth="1"/>
    <col min="4" max="4" width="5" style="44" customWidth="1"/>
    <col min="5" max="6" width="9.140625" style="44"/>
    <col min="7" max="7" width="9.85546875" style="44" customWidth="1"/>
    <col min="8" max="8" width="23.7109375" style="46" customWidth="1"/>
    <col min="9" max="9" width="24.5703125" style="46" customWidth="1"/>
    <col min="10" max="11" width="9.140625" style="44"/>
    <col min="12" max="12" width="23.140625" style="44" customWidth="1"/>
    <col min="13" max="13" width="24.85546875" style="44" customWidth="1"/>
    <col min="14" max="14" width="9.140625" style="44" hidden="1" customWidth="1"/>
    <col min="15" max="15" width="16.140625" style="44" customWidth="1"/>
    <col min="16" max="16" width="9.140625" style="44"/>
    <col min="17" max="17" width="9.140625" style="45"/>
    <col min="18" max="18" width="9.140625" style="48"/>
    <col min="19" max="19" width="9.140625" style="45"/>
    <col min="20" max="22" width="9.140625" style="44"/>
    <col min="23" max="23" width="9.140625" style="44" customWidth="1"/>
    <col min="24" max="24" width="42.85546875" style="44" customWidth="1"/>
    <col min="25" max="25" width="9.140625" style="44"/>
    <col min="26" max="27" width="9.140625" style="44" customWidth="1"/>
    <col min="28" max="16384" width="9.140625" style="44"/>
  </cols>
  <sheetData>
    <row r="2" spans="2:19" ht="15" customHeight="1" thickBot="1">
      <c r="L2" s="47"/>
      <c r="Q2" s="45" t="str">
        <f>IF(ISNA(VLOOKUP(C4,Data!A:B,2,FALSE)),"OK","ERREUR")</f>
        <v>OK</v>
      </c>
      <c r="R2" s="48" t="s">
        <v>80</v>
      </c>
    </row>
    <row r="3" spans="2:19" ht="18" customHeight="1" thickBot="1">
      <c r="H3" s="102" t="s">
        <v>70</v>
      </c>
      <c r="I3" s="103"/>
      <c r="L3" s="104" t="s">
        <v>78</v>
      </c>
      <c r="M3" s="105"/>
      <c r="N3" s="105"/>
      <c r="O3" s="105"/>
      <c r="Q3" s="45" t="b">
        <f>IF(C4="","",ISNUMBER(C4))</f>
        <v>1</v>
      </c>
      <c r="R3" s="48" t="s">
        <v>79</v>
      </c>
    </row>
    <row r="4" spans="2:19" ht="15.75" thickBot="1">
      <c r="B4" s="49" t="s">
        <v>44</v>
      </c>
      <c r="C4" s="50">
        <v>56</v>
      </c>
      <c r="H4" s="51" t="s">
        <v>56</v>
      </c>
      <c r="I4" s="52" t="s">
        <v>43</v>
      </c>
      <c r="L4" s="51" t="s">
        <v>52</v>
      </c>
      <c r="M4" s="52" t="s">
        <v>66</v>
      </c>
      <c r="O4" s="52" t="s">
        <v>77</v>
      </c>
    </row>
    <row r="5" spans="2:19" ht="15.75" thickBot="1">
      <c r="B5" s="45"/>
      <c r="H5" s="53" t="str">
        <f>IF(I5="","",22)</f>
        <v/>
      </c>
      <c r="I5" s="53" t="str">
        <f>IF('C ds2'!M3=0,"",'C ds2'!M3)</f>
        <v/>
      </c>
      <c r="L5" s="54" t="str">
        <f ca="1">IFERROR(VLOOKUP(N5,'C ds2'!A:B,2),"")</f>
        <v/>
      </c>
      <c r="M5" s="53" t="str">
        <f ca="1">IFERROR(VLOOKUP(L5,'C ds2'!B:C,2,FALSE),"")</f>
        <v/>
      </c>
      <c r="N5" s="53" t="e">
        <f ca="1">IF(VLOOKUP($C$6,'C ds2'!B:C,2,FALSE)&lt;=2,VLOOKUP($C$6,'C ds2'!B:G,6,FALSE),IF(VLOOKUP($C$6+1,'C ds2'!B:C,2,FALSE)&lt;=2,VLOOKUP($C$6+1,'C ds2'!B:G,6,FALSE),IF(VLOOKUP($C$6+2,'C ds2'!B:C,2,FALSE)&lt;=2,VLOOKUP($C$6+2,'C ds2'!B:G,6,FALSE),IF(VLOOKUP($C$6+3,'C ds2'!B:C,2,FALSE)&lt;=2,VLOOKUP($C$6+3,'C ds2'!B:G,6,FALSE),IF(VLOOKUP($C$6+4,'C ds2'!B:C,2,FALSE)&lt;=2,VLOOKUP($C$6+4,'C ds2'!B:G,6,FALSE),IF(VLOOKUP($C$6+5,'C ds2'!B:C,2,FALSE)&lt;=2,VLOOKUP($C$6+5,'C ds2'!B:G,6,FALSE),IF(VLOOKUP($C$6+6,'C ds2'!B:C,2,FALSE)&lt;=2,VLOOKUP($C$6+6,'C ds2'!B:G,6,FALSE),IF(VLOOKUP($C$6+7,'C ds2'!B:C,2,FALSE)&lt;=2,VLOOKUP($C$6+7,'C ds2'!B:G,6,FALSE),IF(VLOOKUP($C$6+8,'C ds2'!B:C,2,FALSE)&lt;=2,VLOOKUP($C$6+8,'C ds2'!B:G,6,FALSE),IF(VLOOKUP($C$6+9,'C ds2'!B:C,2,FALSE)&lt;=2,VLOOKUP($C$6+9,'C ds2'!B:G,6,FALSE),IF(VLOOKUP($C$6+10,'C ds2'!B:C,2,FALSE)&lt;=2,VLOOKUP($C$6+10,'C ds2'!B:G,6,FALSE),IF(VLOOKUP($C$6+11,'C ds2'!B:C,2,FALSE)&lt;=2,VLOOKUP($C$6+11,'C ds2'!B:G,6,FALSE),IF(VLOOKUP($C$6+12,'C ds2'!B:C,2,FALSE)&lt;=2,VLOOKUP($C$6+12,'C ds2'!B:G,6,FALSE),IF(VLOOKUP($C$6+13,'C ds2'!B:C,2,FALSE)&lt;=2,VLOOKUP($C$6+13,'C ds2'!B:G,6,FALSE),IF(VLOOKUP($C$6+14,'C ds2'!B:C,2,FALSE)&lt;=2,VLOOKUP($C$6+14,'C ds2'!B:G,6,FALSE),IF(VLOOKUP($C$6+15,'C ds2'!B:C,2,FALSE)&lt;=2,VLOOKUP($C$6+15,'C ds2'!B:G,6,FALSE),IF(VLOOKUP($C$6+16,'C ds2'!B:C,2,FALSE)&lt;=2,VLOOKUP($C$6+16,'C ds2'!B:G,6,FALSE),IF(VLOOKUP($C$6+17,'C ds2'!B:C,2,FALSE)&lt;=2,VLOOKUP($C$6+17,'C ds2'!B:G,6,FALSE),IF(VLOOKUP($C$6+18,'C ds2'!B:C,2,FALSE)&lt;=2,VLOOKUP($C$6+18,'C ds2'!B:G,6,FALSE),IF(VLOOKUP($C$6+19,'C ds2'!B:C,2,FALSE)&lt;=2,VLOOKUP($C$6+19,'C ds2'!B:G,6,FALSE),IF(VLOOKUP($C$6+20,'C ds2'!B:C,2,FALSE)&lt;=2,VLOOKUP($C$6+20,'C ds2'!B:G,6,FALSE),IF(VLOOKUP($C$6+21,'C ds2'!B:C,2,FALSE)&lt;=2,VLOOKUP($C$6+21,'C ds2'!B:G,6,FALSE),IF(VLOOKUP($C$6+22,'C ds2'!B:C,2,FALSE)&lt;=2,VLOOKUP($C$6+22,'C ds2'!B:G,6,FALSE),IF(VLOOKUP($C$6+23,'C ds2'!B:C,2,FALSE)&lt;=2,VLOOKUP($C$6+23,'C ds2'!B:G,6,FALSE),IF(VLOOKUP($C$6+24,'C ds2'!B:C,2,FALSE)&lt;=2,VLOOKUP($C$6+24,'C ds2'!B:G,6,FALSE),IF(VLOOKUP($C$6+25,'C ds2'!B:C,2,FALSE)&lt;=2,VLOOKUP($C$6+25,'C ds2'!B:G,6,FALSE),IF(VLOOKUP($C$6+26,'C ds2'!B:C,2,FALSE)&lt;=2,VLOOKUP($C$6+26,'C ds2'!B:G,6,FALSE),IF(VLOOKUP($C$6+27,'C ds2'!B:C,2,FALSE)&lt;=2,VLOOKUP($C$6+27,'C ds2'!B:G,6,FALSE),IF(VLOOKUP($C$6+28,'C ds2'!B:C,2,FALSE)&lt;=2,VLOOKUP($C$6+28,'C ds2'!B:G,6,FALSE),"")))))))))))))))))))))))))))))</f>
        <v>#N/A</v>
      </c>
      <c r="O5" s="53" t="str">
        <f ca="1">IFERROR(VLOOKUP(L5,'C ds2'!B:D,3,FALSE),"")</f>
        <v/>
      </c>
      <c r="Q5" s="50">
        <f>MONTH(C6)</f>
        <v>1</v>
      </c>
    </row>
    <row r="6" spans="2:19" ht="15.75" thickBot="1">
      <c r="B6" s="49" t="s">
        <v>50</v>
      </c>
      <c r="C6" s="54">
        <v>43101</v>
      </c>
      <c r="H6" s="53">
        <f>IF(I6="","",39)</f>
        <v>39</v>
      </c>
      <c r="I6" s="53">
        <f>IF('C ds2'!M4=0,"",'C ds2'!M4)</f>
        <v>1</v>
      </c>
      <c r="L6" s="54" t="str">
        <f ca="1">IFERROR(VLOOKUP(N6,'C ds2'!A:B,2),"")</f>
        <v/>
      </c>
      <c r="M6" s="53" t="str">
        <f ca="1">IFERROR(VLOOKUP(L6,'C ds2'!B:C,2,FALSE),"")</f>
        <v/>
      </c>
      <c r="N6" s="53" t="e">
        <f ca="1">IF(VLOOKUP($L5+1,'C ds2'!B:C,2,FALSE)&lt;=2,VLOOKUP($L5+1,'C ds2'!B:G,6,FALSE),IF(VLOOKUP($L5+2,'C ds2'!B:C,2,FALSE)&lt;=2,VLOOKUP($L5+2,'C ds2'!B:G,6,FALSE),IF(VLOOKUP($L5+3,'C ds2'!B:C,2,FALSE)&lt;=2,VLOOKUP($L5+3,'C ds2'!B:G,6,FALSE),IF(VLOOKUP($L5+4,'C ds2'!B:C,2,FALSE)&lt;=2,VLOOKUP($L5+4,'C ds2'!B:G,6,FALSE),IF(VLOOKUP($L5+5,'C ds2'!B:C,2,FALSE)&lt;=2,VLOOKUP($L5+5,'C ds2'!B:G,6,FALSE),IF(VLOOKUP($L5+6,'C ds2'!B:C,2,FALSE)&lt;=2,VLOOKUP($L5+6,'C ds2'!B:G,6,FALSE),IF(VLOOKUP($L5+7,'C ds2'!B:C,2,FALSE)&lt;=2,VLOOKUP($L5+7,'C ds2'!B:G,6,FALSE),IF(VLOOKUP($L5+8,'C ds2'!B:C,2,FALSE)&lt;=2,VLOOKUP($L5+8,'C ds2'!B:G,6,FALSE),IF(VLOOKUP($L5+9,'C ds2'!B:C,2,FALSE)&lt;=2,VLOOKUP($L5+9,'C ds2'!B:G,6,FALSE),IF(VLOOKUP($L5+10,'C ds2'!B:C,2,FALSE)&lt;=2,VLOOKUP($L5+10,'C ds2'!B:G,6,FALSE),IF(VLOOKUP($L5+11,'C ds2'!B:C,2,FALSE)&lt;=2,VLOOKUP($L5+11,'C ds2'!B:G,6,FALSE),IF(VLOOKUP($L5+12,'C ds2'!B:C,2,FALSE)&lt;=2,VLOOKUP($L5+12,'C ds2'!B:G,6,FALSE),IF(VLOOKUP($L5+13,'C ds2'!B:C,2,FALSE)&lt;=2,VLOOKUP($L5+13,'C ds2'!B:G,6,FALSE),IF(VLOOKUP($L5+14,'C ds2'!B:C,2,FALSE)&lt;=2,VLOOKUP($L5+14,'C ds2'!B:G,6,FALSE),IF(VLOOKUP($L5+15,'C ds2'!B:C,2,FALSE)&lt;=2,VLOOKUP($L5+15,'C ds2'!B:G,6,FALSE),IF(VLOOKUP($L5+16,'C ds2'!B:C,2,FALSE)&lt;=2,VLOOKUP($L5+16,'C ds2'!B:G,6,FALSE),IF(VLOOKUP($L5+17,'C ds2'!B:C,2,FALSE)&lt;=2,VLOOKUP($L5+17,'C ds2'!B:G,6,FALSE),IF(VLOOKUP($L5+18,'C ds2'!B:C,2,FALSE)&lt;=2,VLOOKUP($L5+18,'C ds2'!B:G,6,FALSE),IF(VLOOKUP($L5+19,'C ds2'!B:C,2,FALSE)&lt;=2,VLOOKUP($L5+19,'C ds2'!B:G,6,FALSE),IF(VLOOKUP($L5+20,'C ds2'!B:C,2,FALSE)&lt;=2,VLOOKUP($L5+20,'C ds2'!B:G,6,FALSE),""))))))))))))))))))))</f>
        <v>#VALUE!</v>
      </c>
      <c r="O6" s="53" t="str">
        <f ca="1">IFERROR(VLOOKUP(L6,'C ds2'!B:D,3,FALSE),"")</f>
        <v/>
      </c>
    </row>
    <row r="7" spans="2:19" ht="15.75" thickBot="1">
      <c r="B7" s="45"/>
      <c r="H7" s="53">
        <f>IF(I7="","",49)</f>
        <v>49</v>
      </c>
      <c r="I7" s="53">
        <f>IF('C ds2'!M5=0,"",'C ds2'!M5)</f>
        <v>4</v>
      </c>
      <c r="L7" s="54" t="str">
        <f ca="1">IFERROR(VLOOKUP(N7,'C ds2'!A:B,2),"")</f>
        <v/>
      </c>
      <c r="M7" s="53" t="str">
        <f ca="1">IFERROR(VLOOKUP(L7,'C ds2'!B:C,2,FALSE),"")</f>
        <v/>
      </c>
      <c r="N7" s="53" t="e">
        <f ca="1">IF(VLOOKUP($L6+1,'C ds2'!B:C,2,FALSE)&lt;=2,VLOOKUP($L6+1,'C ds2'!B:G,6,FALSE),IF(VLOOKUP($L6+2,'C ds2'!B:C,2,FALSE)&lt;=2,VLOOKUP($L6+2,'C ds2'!B:G,6,FALSE),IF(VLOOKUP($L6+3,'C ds2'!B:C,2,FALSE)&lt;=2,VLOOKUP($L6+3,'C ds2'!B:G,6,FALSE),IF(VLOOKUP($L6+4,'C ds2'!B:C,2,FALSE)&lt;=2,VLOOKUP($L6+4,'C ds2'!B:G,6,FALSE),IF(VLOOKUP($L6+5,'C ds2'!B:C,2,FALSE)&lt;=2,VLOOKUP($L6+5,'C ds2'!B:G,6,FALSE),IF(VLOOKUP($L6+6,'C ds2'!B:C,2,FALSE)&lt;=2,VLOOKUP($L6+6,'C ds2'!B:G,6,FALSE),IF(VLOOKUP($L6+7,'C ds2'!B:C,2,FALSE)&lt;=2,VLOOKUP($L6+7,'C ds2'!B:G,6,FALSE),IF(VLOOKUP($L6+8,'C ds2'!B:C,2,FALSE)&lt;=2,VLOOKUP($L6+8,'C ds2'!B:G,6,FALSE),IF(VLOOKUP($L6+9,'C ds2'!B:C,2,FALSE)&lt;=2,VLOOKUP($L6+9,'C ds2'!B:G,6,FALSE),IF(VLOOKUP($L6+10,'C ds2'!B:C,2,FALSE)&lt;=2,VLOOKUP($L6+10,'C ds2'!B:G,6,FALSE),IF(VLOOKUP($L6+11,'C ds2'!B:C,2,FALSE)&lt;=2,VLOOKUP($L6+11,'C ds2'!B:G,6,FALSE),IF(VLOOKUP($L6+12,'C ds2'!B:C,2,FALSE)&lt;=2,VLOOKUP($L6+12,'C ds2'!B:G,6,FALSE),IF(VLOOKUP($L6+13,'C ds2'!B:C,2,FALSE)&lt;=2,VLOOKUP($L6+13,'C ds2'!B:G,6,FALSE),IF(VLOOKUP($L6+14,'C ds2'!B:C,2,FALSE)&lt;=2,VLOOKUP($L6+14,'C ds2'!B:G,6,FALSE),IF(VLOOKUP($L6+15,'C ds2'!B:C,2,FALSE)&lt;=2,VLOOKUP($L6+15,'C ds2'!B:G,6,FALSE),IF(VLOOKUP($L6+16,'C ds2'!B:C,2,FALSE)&lt;=2,VLOOKUP($L6+16,'C ds2'!B:G,6,FALSE),IF(VLOOKUP($L6+17,'C ds2'!B:C,2,FALSE)&lt;=2,VLOOKUP($L6+17,'C ds2'!B:G,6,FALSE),IF(VLOOKUP($L6+18,'C ds2'!B:C,2,FALSE)&lt;=2,VLOOKUP($L6+18,'C ds2'!B:G,6,FALSE),IF(VLOOKUP($L6+19,'C ds2'!B:C,2,FALSE)&lt;=2,VLOOKUP($L6+19,'C ds2'!B:G,6,FALSE),IF(VLOOKUP($L6+20,'C ds2'!B:C,2,FALSE)&lt;=2,VLOOKUP($L6+20,'C ds2'!B:G,6,FALSE),""))))))))))))))))))))</f>
        <v>#VALUE!</v>
      </c>
      <c r="O7" s="53" t="str">
        <f ca="1">IFERROR(VLOOKUP(L7,'C ds2'!B:D,3,FALSE),"")</f>
        <v/>
      </c>
      <c r="Q7" s="45">
        <f>IFERROR(YEAR(C6),1)</f>
        <v>2018</v>
      </c>
      <c r="S7" s="45" t="s">
        <v>61</v>
      </c>
    </row>
    <row r="8" spans="2:19" ht="15.75" thickBot="1">
      <c r="B8" s="49" t="s">
        <v>51</v>
      </c>
      <c r="C8" s="54">
        <v>43103</v>
      </c>
      <c r="H8" s="53">
        <f>IF(I8="","",51)</f>
        <v>51</v>
      </c>
      <c r="I8" s="53">
        <f>IF('C ds2'!M6=0,"",'C ds2'!M6)</f>
        <v>1</v>
      </c>
      <c r="L8" s="54" t="str">
        <f ca="1">IFERROR(VLOOKUP(N8,'C ds2'!A:B,2),"")</f>
        <v/>
      </c>
      <c r="M8" s="53" t="str">
        <f ca="1">IFERROR(VLOOKUP(L8,'C ds2'!B:C,2,FALSE),"")</f>
        <v/>
      </c>
      <c r="N8" s="53" t="e">
        <f ca="1">IF(VLOOKUP($L7+1,'C ds2'!B:C,2,FALSE)&lt;=2,VLOOKUP($L7+1,'C ds2'!B:G,6,FALSE),IF(VLOOKUP($L7+2,'C ds2'!B:C,2,FALSE)&lt;=2,VLOOKUP($L7+2,'C ds2'!B:G,6,FALSE),IF(VLOOKUP($L7+3,'C ds2'!B:C,2,FALSE)&lt;=2,VLOOKUP($L7+3,'C ds2'!B:G,6,FALSE),IF(VLOOKUP($L7+4,'C ds2'!B:C,2,FALSE)&lt;=2,VLOOKUP($L7+4,'C ds2'!B:G,6,FALSE),IF(VLOOKUP($L7+5,'C ds2'!B:C,2,FALSE)&lt;=2,VLOOKUP($L7+5,'C ds2'!B:G,6,FALSE),IF(VLOOKUP($L7+6,'C ds2'!B:C,2,FALSE)&lt;=2,VLOOKUP($L7+6,'C ds2'!B:G,6,FALSE),IF(VLOOKUP($L7+7,'C ds2'!B:C,2,FALSE)&lt;=2,VLOOKUP($L7+7,'C ds2'!B:G,6,FALSE),IF(VLOOKUP($L7+8,'C ds2'!B:C,2,FALSE)&lt;=2,VLOOKUP($L7+8,'C ds2'!B:G,6,FALSE),IF(VLOOKUP($L7+9,'C ds2'!B:C,2,FALSE)&lt;=2,VLOOKUP($L7+9,'C ds2'!B:G,6,FALSE),IF(VLOOKUP($L7+10,'C ds2'!B:C,2,FALSE)&lt;=2,VLOOKUP($L7+10,'C ds2'!B:G,6,FALSE),IF(VLOOKUP($L7+11,'C ds2'!B:C,2,FALSE)&lt;=2,VLOOKUP($L7+11,'C ds2'!B:G,6,FALSE),IF(VLOOKUP($L7+12,'C ds2'!B:C,2,FALSE)&lt;=2,VLOOKUP($L7+12,'C ds2'!B:G,6,FALSE),IF(VLOOKUP($L7+13,'C ds2'!B:C,2,FALSE)&lt;=2,VLOOKUP($L7+13,'C ds2'!B:G,6,FALSE),IF(VLOOKUP($L7+14,'C ds2'!B:C,2,FALSE)&lt;=2,VLOOKUP($L7+14,'C ds2'!B:G,6,FALSE),IF(VLOOKUP($L7+15,'C ds2'!B:C,2,FALSE)&lt;=2,VLOOKUP($L7+15,'C ds2'!B:G,6,FALSE),IF(VLOOKUP($L7+16,'C ds2'!B:C,2,FALSE)&lt;=2,VLOOKUP($L7+16,'C ds2'!B:G,6,FALSE),IF(VLOOKUP($L7+17,'C ds2'!B:C,2,FALSE)&lt;=2,VLOOKUP($L7+17,'C ds2'!B:G,6,FALSE),IF(VLOOKUP($L7+18,'C ds2'!B:C,2,FALSE)&lt;=2,VLOOKUP($L7+18,'C ds2'!B:G,6,FALSE),IF(VLOOKUP($L7+19,'C ds2'!B:C,2,FALSE)&lt;=2,VLOOKUP($L7+19,'C ds2'!B:G,6,FALSE),IF(VLOOKUP($L7+20,'C ds2'!B:C,2,FALSE)&lt;=2,VLOOKUP($L7+20,'C ds2'!B:G,6,FALSE),""))))))))))))))))))))</f>
        <v>#VALUE!</v>
      </c>
      <c r="O8" s="53" t="str">
        <f ca="1">IFERROR(VLOOKUP(L8,'C ds2'!B:D,3,FALSE),"")</f>
        <v/>
      </c>
      <c r="Q8" s="45">
        <f>IFERROR(YEAR(C8),1)</f>
        <v>2018</v>
      </c>
      <c r="S8" s="45" t="s">
        <v>61</v>
      </c>
    </row>
    <row r="9" spans="2:19" ht="15.75" thickBot="1">
      <c r="B9" s="45"/>
      <c r="H9" s="53">
        <f>IF(I9="","",53)</f>
        <v>53</v>
      </c>
      <c r="I9" s="53">
        <f>IF('C ds2'!M7=0,"",'C ds2'!M7)</f>
        <v>3</v>
      </c>
      <c r="L9" s="54" t="str">
        <f ca="1">IFERROR(VLOOKUP(N9,'C ds2'!A:B,2),"")</f>
        <v/>
      </c>
      <c r="M9" s="53" t="str">
        <f ca="1">IFERROR(VLOOKUP(L9,'C ds2'!B:C,2,FALSE),"")</f>
        <v/>
      </c>
      <c r="N9" s="53" t="e">
        <f ca="1">IF(VLOOKUP($L8+1,'C ds2'!B:C,2,FALSE)&lt;=2,VLOOKUP($L8+1,'C ds2'!B:G,6,FALSE),IF(VLOOKUP($L8+2,'C ds2'!B:C,2,FALSE)&lt;=2,VLOOKUP($L8+2,'C ds2'!B:G,6,FALSE),IF(VLOOKUP($L8+3,'C ds2'!B:C,2,FALSE)&lt;=2,VLOOKUP($L8+3,'C ds2'!B:G,6,FALSE),IF(VLOOKUP($L8+4,'C ds2'!B:C,2,FALSE)&lt;=2,VLOOKUP($L8+4,'C ds2'!B:G,6,FALSE),IF(VLOOKUP($L8+5,'C ds2'!B:C,2,FALSE)&lt;=2,VLOOKUP($L8+5,'C ds2'!B:G,6,FALSE),IF(VLOOKUP($L8+6,'C ds2'!B:C,2,FALSE)&lt;=2,VLOOKUP($L8+6,'C ds2'!B:G,6,FALSE),IF(VLOOKUP($L8+7,'C ds2'!B:C,2,FALSE)&lt;=2,VLOOKUP($L8+7,'C ds2'!B:G,6,FALSE),IF(VLOOKUP($L8+8,'C ds2'!B:C,2,FALSE)&lt;=2,VLOOKUP($L8+8,'C ds2'!B:G,6,FALSE),IF(VLOOKUP($L8+9,'C ds2'!B:C,2,FALSE)&lt;=2,VLOOKUP($L8+9,'C ds2'!B:G,6,FALSE),IF(VLOOKUP($L8+10,'C ds2'!B:C,2,FALSE)&lt;=2,VLOOKUP($L8+10,'C ds2'!B:G,6,FALSE),IF(VLOOKUP($L8+11,'C ds2'!B:C,2,FALSE)&lt;=2,VLOOKUP($L8+11,'C ds2'!B:G,6,FALSE),IF(VLOOKUP($L8+12,'C ds2'!B:C,2,FALSE)&lt;=2,VLOOKUP($L8+12,'C ds2'!B:G,6,FALSE),IF(VLOOKUP($L8+13,'C ds2'!B:C,2,FALSE)&lt;=2,VLOOKUP($L8+13,'C ds2'!B:G,6,FALSE),IF(VLOOKUP($L8+14,'C ds2'!B:C,2,FALSE)&lt;=2,VLOOKUP($L8+14,'C ds2'!B:G,6,FALSE),IF(VLOOKUP($L8+15,'C ds2'!B:C,2,FALSE)&lt;=2,VLOOKUP($L8+15,'C ds2'!B:G,6,FALSE),IF(VLOOKUP($L8+16,'C ds2'!B:C,2,FALSE)&lt;=2,VLOOKUP($L8+16,'C ds2'!B:G,6,FALSE),IF(VLOOKUP($L8+17,'C ds2'!B:C,2,FALSE)&lt;=2,VLOOKUP($L8+17,'C ds2'!B:G,6,FALSE),IF(VLOOKUP($L8+18,'C ds2'!B:C,2,FALSE)&lt;=2,VLOOKUP($L8+18,'C ds2'!B:G,6,FALSE),IF(VLOOKUP($L8+19,'C ds2'!B:C,2,FALSE)&lt;=2,VLOOKUP($L8+19,'C ds2'!B:G,6,FALSE),IF(VLOOKUP($L8+20,'C ds2'!B:C,2,FALSE)&lt;=2,VLOOKUP($L8+20,'C ds2'!B:G,6,FALSE),""))))))))))))))))))))</f>
        <v>#VALUE!</v>
      </c>
      <c r="O9" s="53" t="str">
        <f ca="1">IFERROR(VLOOKUP(L9,'C ds2'!B:D,3,FALSE),"")</f>
        <v/>
      </c>
    </row>
    <row r="10" spans="2:19" ht="15.75" thickBot="1">
      <c r="B10" s="49" t="s">
        <v>36</v>
      </c>
      <c r="C10" s="50" t="s">
        <v>11</v>
      </c>
      <c r="H10" s="53">
        <f>IF(I10="","",55)</f>
        <v>55</v>
      </c>
      <c r="I10" s="53">
        <f>IF('C ds2'!M8=0,"",'C ds2'!M8)</f>
        <v>3</v>
      </c>
      <c r="L10" s="54" t="str">
        <f ca="1">IFERROR(VLOOKUP(N10,'C ds2'!A:B,2),"")</f>
        <v/>
      </c>
      <c r="M10" s="53" t="str">
        <f ca="1">IFERROR(VLOOKUP(L10,'C ds2'!B:C,2,FALSE),"")</f>
        <v/>
      </c>
      <c r="N10" s="53" t="e">
        <f ca="1">IF(VLOOKUP($L9+1,'C ds2'!B:C,2,FALSE)&lt;=2,VLOOKUP($L9+1,'C ds2'!B:G,6,FALSE),IF(VLOOKUP($L9+2,'C ds2'!B:C,2,FALSE)&lt;=2,VLOOKUP($L9+2,'C ds2'!B:G,6,FALSE),IF(VLOOKUP($L9+3,'C ds2'!B:C,2,FALSE)&lt;=2,VLOOKUP($L9+3,'C ds2'!B:G,6,FALSE),IF(VLOOKUP($L9+4,'C ds2'!B:C,2,FALSE)&lt;=2,VLOOKUP($L9+4,'C ds2'!B:G,6,FALSE),IF(VLOOKUP($L9+5,'C ds2'!B:C,2,FALSE)&lt;=2,VLOOKUP($L9+5,'C ds2'!B:G,6,FALSE),IF(VLOOKUP($L9+6,'C ds2'!B:C,2,FALSE)&lt;=2,VLOOKUP($L9+6,'C ds2'!B:G,6,FALSE),IF(VLOOKUP($L9+7,'C ds2'!B:C,2,FALSE)&lt;=2,VLOOKUP($L9+7,'C ds2'!B:G,6,FALSE),IF(VLOOKUP($L9+8,'C ds2'!B:C,2,FALSE)&lt;=2,VLOOKUP($L9+8,'C ds2'!B:G,6,FALSE),IF(VLOOKUP($L9+9,'C ds2'!B:C,2,FALSE)&lt;=2,VLOOKUP($L9+9,'C ds2'!B:G,6,FALSE),IF(VLOOKUP($L9+10,'C ds2'!B:C,2,FALSE)&lt;=2,VLOOKUP($L9+10,'C ds2'!B:G,6,FALSE),IF(VLOOKUP($L9+11,'C ds2'!B:C,2,FALSE)&lt;=2,VLOOKUP($L9+11,'C ds2'!B:G,6,FALSE),IF(VLOOKUP($L9+12,'C ds2'!B:C,2,FALSE)&lt;=2,VLOOKUP($L9+12,'C ds2'!B:G,6,FALSE),IF(VLOOKUP($L9+13,'C ds2'!B:C,2,FALSE)&lt;=2,VLOOKUP($L9+13,'C ds2'!B:G,6,FALSE),IF(VLOOKUP($L9+14,'C ds2'!B:C,2,FALSE)&lt;=2,VLOOKUP($L9+14,'C ds2'!B:G,6,FALSE),IF(VLOOKUP($L9+15,'C ds2'!B:C,2,FALSE)&lt;=2,VLOOKUP($L9+15,'C ds2'!B:G,6,FALSE),IF(VLOOKUP($L9+16,'C ds2'!B:C,2,FALSE)&lt;=2,VLOOKUP($L9+16,'C ds2'!B:G,6,FALSE),IF(VLOOKUP($L9+17,'C ds2'!B:C,2,FALSE)&lt;=2,VLOOKUP($L9+17,'C ds2'!B:G,6,FALSE),IF(VLOOKUP($L9+18,'C ds2'!B:C,2,FALSE)&lt;=2,VLOOKUP($L9+18,'C ds2'!B:G,6,FALSE),IF(VLOOKUP($L9+19,'C ds2'!B:C,2,FALSE)&lt;=2,VLOOKUP($L9+19,'C ds2'!B:G,6,FALSE),IF(VLOOKUP($L9+20,'C ds2'!B:C,2,FALSE)&lt;=2,VLOOKUP($L9+20,'C ds2'!B:G,6,FALSE),""))))))))))))))))))))</f>
        <v>#VALUE!</v>
      </c>
      <c r="O10" s="53" t="str">
        <f ca="1">IFERROR(VLOOKUP(L10,'C ds2'!B:D,3,FALSE),"")</f>
        <v/>
      </c>
      <c r="Q10" s="45" t="str">
        <f>IF(OR(C6="",C8="")=TRUE,"OK",IF(OR(Q7&lt;&gt;Para!A3,Q8&lt;&gt;Para!A3)=TRUE,"ERREUR","OK"))</f>
        <v>OK</v>
      </c>
      <c r="S10" s="45" t="s">
        <v>61</v>
      </c>
    </row>
    <row r="11" spans="2:19" ht="15.75" thickBot="1">
      <c r="B11" s="45"/>
      <c r="H11" s="53">
        <f>IF(I11="","",57)</f>
        <v>57</v>
      </c>
      <c r="I11" s="53">
        <f>IF('C ds2'!M9=0,"",'C ds2'!M9)</f>
        <v>2</v>
      </c>
      <c r="L11" s="54" t="str">
        <f ca="1">IFERROR(VLOOKUP(N11,'C ds2'!A:B,2),"")</f>
        <v/>
      </c>
      <c r="M11" s="53" t="str">
        <f ca="1">IFERROR(VLOOKUP(L11,'C ds2'!B:C,2,FALSE),"")</f>
        <v/>
      </c>
      <c r="N11" s="53" t="e">
        <f ca="1">IF(VLOOKUP($L10+1,'C ds2'!B:C,2,FALSE)&lt;=2,VLOOKUP($L10+1,'C ds2'!B:G,6,FALSE),IF(VLOOKUP($L10+2,'C ds2'!B:C,2,FALSE)&lt;=2,VLOOKUP($L10+2,'C ds2'!B:G,6,FALSE),IF(VLOOKUP($L10+3,'C ds2'!B:C,2,FALSE)&lt;=2,VLOOKUP($L10+3,'C ds2'!B:G,6,FALSE),IF(VLOOKUP($L10+4,'C ds2'!B:C,2,FALSE)&lt;=2,VLOOKUP($L10+4,'C ds2'!B:G,6,FALSE),IF(VLOOKUP($L10+5,'C ds2'!B:C,2,FALSE)&lt;=2,VLOOKUP($L10+5,'C ds2'!B:G,6,FALSE),IF(VLOOKUP($L10+6,'C ds2'!B:C,2,FALSE)&lt;=2,VLOOKUP($L10+6,'C ds2'!B:G,6,FALSE),IF(VLOOKUP($L10+7,'C ds2'!B:C,2,FALSE)&lt;=2,VLOOKUP($L10+7,'C ds2'!B:G,6,FALSE),IF(VLOOKUP($L10+8,'C ds2'!B:C,2,FALSE)&lt;=2,VLOOKUP($L10+8,'C ds2'!B:G,6,FALSE),IF(VLOOKUP($L10+9,'C ds2'!B:C,2,FALSE)&lt;=2,VLOOKUP($L10+9,'C ds2'!B:G,6,FALSE),IF(VLOOKUP($L10+10,'C ds2'!B:C,2,FALSE)&lt;=2,VLOOKUP($L10+10,'C ds2'!B:G,6,FALSE),IF(VLOOKUP($L10+11,'C ds2'!B:C,2,FALSE)&lt;=2,VLOOKUP($L10+11,'C ds2'!B:G,6,FALSE),IF(VLOOKUP($L10+12,'C ds2'!B:C,2,FALSE)&lt;=2,VLOOKUP($L10+12,'C ds2'!B:G,6,FALSE),IF(VLOOKUP($L10+13,'C ds2'!B:C,2,FALSE)&lt;=2,VLOOKUP($L10+13,'C ds2'!B:G,6,FALSE),IF(VLOOKUP($L10+14,'C ds2'!B:C,2,FALSE)&lt;=2,VLOOKUP($L10+14,'C ds2'!B:G,6,FALSE),IF(VLOOKUP($L10+15,'C ds2'!B:C,2,FALSE)&lt;=2,VLOOKUP($L10+15,'C ds2'!B:G,6,FALSE),IF(VLOOKUP($L10+16,'C ds2'!B:C,2,FALSE)&lt;=2,VLOOKUP($L10+16,'C ds2'!B:G,6,FALSE),IF(VLOOKUP($L10+17,'C ds2'!B:C,2,FALSE)&lt;=2,VLOOKUP($L10+17,'C ds2'!B:G,6,FALSE),IF(VLOOKUP($L10+18,'C ds2'!B:C,2,FALSE)&lt;=2,VLOOKUP($L10+18,'C ds2'!B:G,6,FALSE),IF(VLOOKUP($L10+19,'C ds2'!B:C,2,FALSE)&lt;=2,VLOOKUP($L10+19,'C ds2'!B:G,6,FALSE),IF(VLOOKUP($L10+20,'C ds2'!B:C,2,FALSE)&lt;=2,VLOOKUP($L10+20,'C ds2'!B:G,6,FALSE),""))))))))))))))))))))</f>
        <v>#VALUE!</v>
      </c>
      <c r="O11" s="53" t="str">
        <f ca="1">IFERROR(VLOOKUP(L11,'C ds2'!B:D,3,FALSE),"")</f>
        <v/>
      </c>
      <c r="Q11" s="45" t="str">
        <f>IF(OR(C6="",C8="")=TRUE,"OK",IF(C8&lt;C6,"ERREUR","OK"))</f>
        <v>OK</v>
      </c>
      <c r="R11" s="48" t="s">
        <v>64</v>
      </c>
    </row>
    <row r="12" spans="2:19" ht="15.75" thickBot="1">
      <c r="B12" s="49" t="s">
        <v>37</v>
      </c>
      <c r="C12" s="53">
        <v>55.2</v>
      </c>
      <c r="H12" s="53">
        <f>IF(I12="","",59)</f>
        <v>59</v>
      </c>
      <c r="I12" s="53">
        <f>IF('C ds2'!M10=0,"",'C ds2'!M10)</f>
        <v>3</v>
      </c>
      <c r="L12" s="54" t="str">
        <f ca="1">IFERROR(VLOOKUP(N12,'C ds2'!A:B,2),"")</f>
        <v/>
      </c>
      <c r="M12" s="53" t="str">
        <f ca="1">IFERROR(VLOOKUP(L12,'C ds2'!B:C,2,FALSE),"")</f>
        <v/>
      </c>
      <c r="N12" s="53" t="e">
        <f ca="1">IF(VLOOKUP($L11+1,'C ds2'!B:C,2,FALSE)&lt;=2,VLOOKUP($L11+1,'C ds2'!B:G,6,FALSE),IF(VLOOKUP($L11+2,'C ds2'!B:C,2,FALSE)&lt;=2,VLOOKUP($L11+2,'C ds2'!B:G,6,FALSE),IF(VLOOKUP($L11+3,'C ds2'!B:C,2,FALSE)&lt;=2,VLOOKUP($L11+3,'C ds2'!B:G,6,FALSE),IF(VLOOKUP($L11+4,'C ds2'!B:C,2,FALSE)&lt;=2,VLOOKUP($L11+4,'C ds2'!B:G,6,FALSE),IF(VLOOKUP($L11+5,'C ds2'!B:C,2,FALSE)&lt;=2,VLOOKUP($L11+5,'C ds2'!B:G,6,FALSE),IF(VLOOKUP($L11+6,'C ds2'!B:C,2,FALSE)&lt;=2,VLOOKUP($L11+6,'C ds2'!B:G,6,FALSE),IF(VLOOKUP($L11+7,'C ds2'!B:C,2,FALSE)&lt;=2,VLOOKUP($L11+7,'C ds2'!B:G,6,FALSE),IF(VLOOKUP($L11+8,'C ds2'!B:C,2,FALSE)&lt;=2,VLOOKUP($L11+8,'C ds2'!B:G,6,FALSE),IF(VLOOKUP($L11+9,'C ds2'!B:C,2,FALSE)&lt;=2,VLOOKUP($L11+9,'C ds2'!B:G,6,FALSE),IF(VLOOKUP($L11+10,'C ds2'!B:C,2,FALSE)&lt;=2,VLOOKUP($L11+10,'C ds2'!B:G,6,FALSE),IF(VLOOKUP($L11+11,'C ds2'!B:C,2,FALSE)&lt;=2,VLOOKUP($L11+11,'C ds2'!B:G,6,FALSE),IF(VLOOKUP($L11+12,'C ds2'!B:C,2,FALSE)&lt;=2,VLOOKUP($L11+12,'C ds2'!B:G,6,FALSE),IF(VLOOKUP($L11+13,'C ds2'!B:C,2,FALSE)&lt;=2,VLOOKUP($L11+13,'C ds2'!B:G,6,FALSE),IF(VLOOKUP($L11+14,'C ds2'!B:C,2,FALSE)&lt;=2,VLOOKUP($L11+14,'C ds2'!B:G,6,FALSE),IF(VLOOKUP($L11+15,'C ds2'!B:C,2,FALSE)&lt;=2,VLOOKUP($L11+15,'C ds2'!B:G,6,FALSE),IF(VLOOKUP($L11+16,'C ds2'!B:C,2,FALSE)&lt;=2,VLOOKUP($L11+16,'C ds2'!B:G,6,FALSE),IF(VLOOKUP($L11+17,'C ds2'!B:C,2,FALSE)&lt;=2,VLOOKUP($L11+17,'C ds2'!B:G,6,FALSE),IF(VLOOKUP($L11+18,'C ds2'!B:C,2,FALSE)&lt;=2,VLOOKUP($L11+18,'C ds2'!B:G,6,FALSE),IF(VLOOKUP($L11+19,'C ds2'!B:C,2,FALSE)&lt;=2,VLOOKUP($L11+19,'C ds2'!B:G,6,FALSE),IF(VLOOKUP($L11+20,'C ds2'!B:C,2,FALSE)&lt;=2,VLOOKUP($L11+20,'C ds2'!B:G,6,FALSE),""))))))))))))))))))))</f>
        <v>#VALUE!</v>
      </c>
      <c r="O12" s="53" t="str">
        <f ca="1">IFERROR(VLOOKUP(L12,'C ds2'!B:D,3,FALSE),"")</f>
        <v/>
      </c>
    </row>
    <row r="13" spans="2:19" ht="15.75" thickBot="1">
      <c r="B13" s="45"/>
      <c r="H13" s="53">
        <f>IF(I13="","",61)</f>
        <v>61</v>
      </c>
      <c r="I13" s="53">
        <f>IF('C ds2'!M11=0,"",'C ds2'!M11)</f>
        <v>4</v>
      </c>
      <c r="L13" s="54" t="str">
        <f ca="1">IFERROR(VLOOKUP(N13,'C ds2'!A:B,2),"")</f>
        <v/>
      </c>
      <c r="M13" s="53" t="str">
        <f ca="1">IFERROR(VLOOKUP(L13,'C ds2'!B:C,2,FALSE),"")</f>
        <v/>
      </c>
      <c r="N13" s="53" t="e">
        <f ca="1">IF(VLOOKUP($L12+1,'C ds2'!B:C,2,FALSE)&lt;=2,VLOOKUP($L12+1,'C ds2'!B:G,6,FALSE),IF(VLOOKUP($L12+2,'C ds2'!B:C,2,FALSE)&lt;=2,VLOOKUP($L12+2,'C ds2'!B:G,6,FALSE),IF(VLOOKUP($L12+3,'C ds2'!B:C,2,FALSE)&lt;=2,VLOOKUP($L12+3,'C ds2'!B:G,6,FALSE),IF(VLOOKUP($L12+4,'C ds2'!B:C,2,FALSE)&lt;=2,VLOOKUP($L12+4,'C ds2'!B:G,6,FALSE),IF(VLOOKUP($L12+5,'C ds2'!B:C,2,FALSE)&lt;=2,VLOOKUP($L12+5,'C ds2'!B:G,6,FALSE),IF(VLOOKUP($L12+6,'C ds2'!B:C,2,FALSE)&lt;=2,VLOOKUP($L12+6,'C ds2'!B:G,6,FALSE),IF(VLOOKUP($L12+7,'C ds2'!B:C,2,FALSE)&lt;=2,VLOOKUP($L12+7,'C ds2'!B:G,6,FALSE),IF(VLOOKUP($L12+8,'C ds2'!B:C,2,FALSE)&lt;=2,VLOOKUP($L12+8,'C ds2'!B:G,6,FALSE),IF(VLOOKUP($L12+9,'C ds2'!B:C,2,FALSE)&lt;=2,VLOOKUP($L12+9,'C ds2'!B:G,6,FALSE),IF(VLOOKUP($L12+10,'C ds2'!B:C,2,FALSE)&lt;=2,VLOOKUP($L12+10,'C ds2'!B:G,6,FALSE),IF(VLOOKUP($L12+11,'C ds2'!B:C,2,FALSE)&lt;=2,VLOOKUP($L12+11,'C ds2'!B:G,6,FALSE),IF(VLOOKUP($L12+12,'C ds2'!B:C,2,FALSE)&lt;=2,VLOOKUP($L12+12,'C ds2'!B:G,6,FALSE),IF(VLOOKUP($L12+13,'C ds2'!B:C,2,FALSE)&lt;=2,VLOOKUP($L12+13,'C ds2'!B:G,6,FALSE),IF(VLOOKUP($L12+14,'C ds2'!B:C,2,FALSE)&lt;=2,VLOOKUP($L12+14,'C ds2'!B:G,6,FALSE),IF(VLOOKUP($L12+15,'C ds2'!B:C,2,FALSE)&lt;=2,VLOOKUP($L12+15,'C ds2'!B:G,6,FALSE),IF(VLOOKUP($L12+16,'C ds2'!B:C,2,FALSE)&lt;=2,VLOOKUP($L12+16,'C ds2'!B:G,6,FALSE),IF(VLOOKUP($L12+17,'C ds2'!B:C,2,FALSE)&lt;=2,VLOOKUP($L12+17,'C ds2'!B:G,6,FALSE),IF(VLOOKUP($L12+18,'C ds2'!B:C,2,FALSE)&lt;=2,VLOOKUP($L12+18,'C ds2'!B:G,6,FALSE),IF(VLOOKUP($L12+19,'C ds2'!B:C,2,FALSE)&lt;=2,VLOOKUP($L12+19,'C ds2'!B:G,6,FALSE),IF(VLOOKUP($L12+20,'C ds2'!B:C,2,FALSE)&lt;=2,VLOOKUP($L12+20,'C ds2'!B:G,6,FALSE),""))))))))))))))))))))</f>
        <v>#VALUE!</v>
      </c>
      <c r="O13" s="53" t="str">
        <f ca="1">IFERROR(VLOOKUP(L13,'C ds2'!B:D,3,FALSE),"")</f>
        <v/>
      </c>
    </row>
    <row r="14" spans="2:19" ht="15.75" thickBot="1">
      <c r="B14" s="49" t="s">
        <v>53</v>
      </c>
      <c r="C14" s="50" t="s">
        <v>47</v>
      </c>
      <c r="H14" s="53">
        <f>IF(I14="","",63)</f>
        <v>63</v>
      </c>
      <c r="I14" s="53">
        <f>IF('C ds2'!M12=0,"",'C ds2'!M12)</f>
        <v>1</v>
      </c>
      <c r="L14" s="54" t="str">
        <f ca="1">IFERROR(VLOOKUP(N14,'C ds2'!A:B,2),"")</f>
        <v/>
      </c>
      <c r="M14" s="53" t="str">
        <f ca="1">IFERROR(VLOOKUP(L14,'C ds2'!B:C,2,FALSE),"")</f>
        <v/>
      </c>
      <c r="N14" s="53" t="e">
        <f ca="1">IF(VLOOKUP($L13+1,'C ds2'!B:C,2,FALSE)&lt;=2,VLOOKUP($L13+1,'C ds2'!B:G,6,FALSE),IF(VLOOKUP($L13+2,'C ds2'!B:C,2,FALSE)&lt;=2,VLOOKUP($L13+2,'C ds2'!B:G,6,FALSE),IF(VLOOKUP($L13+3,'C ds2'!B:C,2,FALSE)&lt;=2,VLOOKUP($L13+3,'C ds2'!B:G,6,FALSE),IF(VLOOKUP($L13+4,'C ds2'!B:C,2,FALSE)&lt;=2,VLOOKUP($L13+4,'C ds2'!B:G,6,FALSE),IF(VLOOKUP($L13+5,'C ds2'!B:C,2,FALSE)&lt;=2,VLOOKUP($L13+5,'C ds2'!B:G,6,FALSE),IF(VLOOKUP($L13+6,'C ds2'!B:C,2,FALSE)&lt;=2,VLOOKUP($L13+6,'C ds2'!B:G,6,FALSE),IF(VLOOKUP($L13+7,'C ds2'!B:C,2,FALSE)&lt;=2,VLOOKUP($L13+7,'C ds2'!B:G,6,FALSE),IF(VLOOKUP($L13+8,'C ds2'!B:C,2,FALSE)&lt;=2,VLOOKUP($L13+8,'C ds2'!B:G,6,FALSE),IF(VLOOKUP($L13+9,'C ds2'!B:C,2,FALSE)&lt;=2,VLOOKUP($L13+9,'C ds2'!B:G,6,FALSE),IF(VLOOKUP($L13+10,'C ds2'!B:C,2,FALSE)&lt;=2,VLOOKUP($L13+10,'C ds2'!B:G,6,FALSE),IF(VLOOKUP($L13+11,'C ds2'!B:C,2,FALSE)&lt;=2,VLOOKUP($L13+11,'C ds2'!B:G,6,FALSE),IF(VLOOKUP($L13+12,'C ds2'!B:C,2,FALSE)&lt;=2,VLOOKUP($L13+12,'C ds2'!B:G,6,FALSE),IF(VLOOKUP($L13+13,'C ds2'!B:C,2,FALSE)&lt;=2,VLOOKUP($L13+13,'C ds2'!B:G,6,FALSE),IF(VLOOKUP($L13+14,'C ds2'!B:C,2,FALSE)&lt;=2,VLOOKUP($L13+14,'C ds2'!B:G,6,FALSE),IF(VLOOKUP($L13+15,'C ds2'!B:C,2,FALSE)&lt;=2,VLOOKUP($L13+15,'C ds2'!B:G,6,FALSE),IF(VLOOKUP($L13+16,'C ds2'!B:C,2,FALSE)&lt;=2,VLOOKUP($L13+16,'C ds2'!B:G,6,FALSE),IF(VLOOKUP($L13+17,'C ds2'!B:C,2,FALSE)&lt;=2,VLOOKUP($L13+17,'C ds2'!B:G,6,FALSE),IF(VLOOKUP($L13+18,'C ds2'!B:C,2,FALSE)&lt;=2,VLOOKUP($L13+18,'C ds2'!B:G,6,FALSE),IF(VLOOKUP($L13+19,'C ds2'!B:C,2,FALSE)&lt;=2,VLOOKUP($L13+19,'C ds2'!B:G,6,FALSE),IF(VLOOKUP($L13+20,'C ds2'!B:C,2,FALSE)&lt;=2,VLOOKUP($L13+20,'C ds2'!B:G,6,FALSE),""))))))))))))))))))))</f>
        <v>#VALUE!</v>
      </c>
      <c r="O14" s="53" t="str">
        <f ca="1">IFERROR(VLOOKUP(L14,'C ds2'!B:D,3,FALSE),"")</f>
        <v/>
      </c>
    </row>
    <row r="15" spans="2:19" ht="15.75" thickBot="1">
      <c r="B15" s="45"/>
      <c r="H15" s="53">
        <f>IF(I15="","",65)</f>
        <v>65</v>
      </c>
      <c r="I15" s="53">
        <f>IF('C ds2'!M13=0,"",'C ds2'!M13)</f>
        <v>3</v>
      </c>
      <c r="L15" s="54" t="str">
        <f ca="1">IFERROR(VLOOKUP(N15,'C ds2'!A:B,2),"")</f>
        <v/>
      </c>
      <c r="M15" s="53" t="str">
        <f ca="1">IFERROR(VLOOKUP(L15,'C ds2'!B:C,2,FALSE),"")</f>
        <v/>
      </c>
      <c r="N15" s="53" t="e">
        <f ca="1">IF(VLOOKUP($L14+1,'C ds2'!B:C,2,FALSE)&lt;=2,VLOOKUP($L14+1,'C ds2'!B:G,6,FALSE),IF(VLOOKUP($L14+2,'C ds2'!B:C,2,FALSE)&lt;=2,VLOOKUP($L14+2,'C ds2'!B:G,6,FALSE),IF(VLOOKUP($L14+3,'C ds2'!B:C,2,FALSE)&lt;=2,VLOOKUP($L14+3,'C ds2'!B:G,6,FALSE),IF(VLOOKUP($L14+4,'C ds2'!B:C,2,FALSE)&lt;=2,VLOOKUP($L14+4,'C ds2'!B:G,6,FALSE),IF(VLOOKUP($L14+5,'C ds2'!B:C,2,FALSE)&lt;=2,VLOOKUP($L14+5,'C ds2'!B:G,6,FALSE),IF(VLOOKUP($L14+6,'C ds2'!B:C,2,FALSE)&lt;=2,VLOOKUP($L14+6,'C ds2'!B:G,6,FALSE),IF(VLOOKUP($L14+7,'C ds2'!B:C,2,FALSE)&lt;=2,VLOOKUP($L14+7,'C ds2'!B:G,6,FALSE),IF(VLOOKUP($L14+8,'C ds2'!B:C,2,FALSE)&lt;=2,VLOOKUP($L14+8,'C ds2'!B:G,6,FALSE),IF(VLOOKUP($L14+9,'C ds2'!B:C,2,FALSE)&lt;=2,VLOOKUP($L14+9,'C ds2'!B:G,6,FALSE),IF(VLOOKUP($L14+10,'C ds2'!B:C,2,FALSE)&lt;=2,VLOOKUP($L14+10,'C ds2'!B:G,6,FALSE),IF(VLOOKUP($L14+11,'C ds2'!B:C,2,FALSE)&lt;=2,VLOOKUP($L14+11,'C ds2'!B:G,6,FALSE),IF(VLOOKUP($L14+12,'C ds2'!B:C,2,FALSE)&lt;=2,VLOOKUP($L14+12,'C ds2'!B:G,6,FALSE),IF(VLOOKUP($L14+13,'C ds2'!B:C,2,FALSE)&lt;=2,VLOOKUP($L14+13,'C ds2'!B:G,6,FALSE),IF(VLOOKUP($L14+14,'C ds2'!B:C,2,FALSE)&lt;=2,VLOOKUP($L14+14,'C ds2'!B:G,6,FALSE),IF(VLOOKUP($L14+15,'C ds2'!B:C,2,FALSE)&lt;=2,VLOOKUP($L14+15,'C ds2'!B:G,6,FALSE),IF(VLOOKUP($L14+16,'C ds2'!B:C,2,FALSE)&lt;=2,VLOOKUP($L14+16,'C ds2'!B:G,6,FALSE),IF(VLOOKUP($L14+17,'C ds2'!B:C,2,FALSE)&lt;=2,VLOOKUP($L14+17,'C ds2'!B:G,6,FALSE),IF(VLOOKUP($L14+18,'C ds2'!B:C,2,FALSE)&lt;=2,VLOOKUP($L14+18,'C ds2'!B:G,6,FALSE),IF(VLOOKUP($L14+19,'C ds2'!B:C,2,FALSE)&lt;=2,VLOOKUP($L14+19,'C ds2'!B:G,6,FALSE),IF(VLOOKUP($L14+20,'C ds2'!B:C,2,FALSE)&lt;=2,VLOOKUP($L14+20,'C ds2'!B:G,6,FALSE),""))))))))))))))))))))</f>
        <v>#VALUE!</v>
      </c>
      <c r="O15" s="53" t="str">
        <f ca="1">IFERROR(VLOOKUP(L15,'C ds2'!B:D,3,FALSE),"")</f>
        <v/>
      </c>
    </row>
    <row r="16" spans="2:19" ht="15.75" thickBot="1">
      <c r="B16" s="49" t="s">
        <v>8</v>
      </c>
      <c r="C16" s="50" t="s">
        <v>20</v>
      </c>
      <c r="H16" s="53">
        <f>IF(I16="","",83)</f>
        <v>83</v>
      </c>
      <c r="I16" s="53">
        <f>IF('C ds2'!M14=0,"",'C ds2'!M14)</f>
        <v>2</v>
      </c>
      <c r="L16" s="54" t="str">
        <f ca="1">IFERROR(VLOOKUP(N16,'C ds2'!A:B,2),"")</f>
        <v/>
      </c>
      <c r="M16" s="53" t="str">
        <f ca="1">IFERROR(VLOOKUP(L16,'C ds2'!B:C,2,FALSE),"")</f>
        <v/>
      </c>
      <c r="N16" s="53" t="e">
        <f ca="1">IF(VLOOKUP($L15+1,'C ds2'!B:C,2,FALSE)&lt;=2,VLOOKUP($L15+1,'C ds2'!B:G,6,FALSE),IF(VLOOKUP($L15+2,'C ds2'!B:C,2,FALSE)&lt;=2,VLOOKUP($L15+2,'C ds2'!B:G,6,FALSE),IF(VLOOKUP($L15+3,'C ds2'!B:C,2,FALSE)&lt;=2,VLOOKUP($L15+3,'C ds2'!B:G,6,FALSE),IF(VLOOKUP($L15+4,'C ds2'!B:C,2,FALSE)&lt;=2,VLOOKUP($L15+4,'C ds2'!B:G,6,FALSE),IF(VLOOKUP($L15+5,'C ds2'!B:C,2,FALSE)&lt;=2,VLOOKUP($L15+5,'C ds2'!B:G,6,FALSE),IF(VLOOKUP($L15+6,'C ds2'!B:C,2,FALSE)&lt;=2,VLOOKUP($L15+6,'C ds2'!B:G,6,FALSE),IF(VLOOKUP($L15+7,'C ds2'!B:C,2,FALSE)&lt;=2,VLOOKUP($L15+7,'C ds2'!B:G,6,FALSE),IF(VLOOKUP($L15+8,'C ds2'!B:C,2,FALSE)&lt;=2,VLOOKUP($L15+8,'C ds2'!B:G,6,FALSE),IF(VLOOKUP($L15+9,'C ds2'!B:C,2,FALSE)&lt;=2,VLOOKUP($L15+9,'C ds2'!B:G,6,FALSE),IF(VLOOKUP($L15+10,'C ds2'!B:C,2,FALSE)&lt;=2,VLOOKUP($L15+10,'C ds2'!B:G,6,FALSE),IF(VLOOKUP($L15+11,'C ds2'!B:C,2,FALSE)&lt;=2,VLOOKUP($L15+11,'C ds2'!B:G,6,FALSE),IF(VLOOKUP($L15+12,'C ds2'!B:C,2,FALSE)&lt;=2,VLOOKUP($L15+12,'C ds2'!B:G,6,FALSE),IF(VLOOKUP($L15+13,'C ds2'!B:C,2,FALSE)&lt;=2,VLOOKUP($L15+13,'C ds2'!B:G,6,FALSE),IF(VLOOKUP($L15+14,'C ds2'!B:C,2,FALSE)&lt;=2,VLOOKUP($L15+14,'C ds2'!B:G,6,FALSE),IF(VLOOKUP($L15+15,'C ds2'!B:C,2,FALSE)&lt;=2,VLOOKUP($L15+15,'C ds2'!B:G,6,FALSE),IF(VLOOKUP($L15+16,'C ds2'!B:C,2,FALSE)&lt;=2,VLOOKUP($L15+16,'C ds2'!B:G,6,FALSE),IF(VLOOKUP($L15+17,'C ds2'!B:C,2,FALSE)&lt;=2,VLOOKUP($L15+17,'C ds2'!B:G,6,FALSE),IF(VLOOKUP($L15+18,'C ds2'!B:C,2,FALSE)&lt;=2,VLOOKUP($L15+18,'C ds2'!B:G,6,FALSE),IF(VLOOKUP($L15+19,'C ds2'!B:C,2,FALSE)&lt;=2,VLOOKUP($L15+19,'C ds2'!B:G,6,FALSE),IF(VLOOKUP($L15+20,'C ds2'!B:C,2,FALSE)&lt;=2,VLOOKUP($L15+20,'C ds2'!B:G,6,FALSE),""))))))))))))))))))))</f>
        <v>#VALUE!</v>
      </c>
      <c r="O16" s="53" t="str">
        <f ca="1">IFERROR(VLOOKUP(L16,'C ds2'!B:D,3,FALSE),"")</f>
        <v/>
      </c>
    </row>
    <row r="17" spans="2:18" ht="15.75" thickBot="1">
      <c r="B17" s="45"/>
      <c r="H17" s="55"/>
      <c r="I17" s="55"/>
      <c r="L17" s="54" t="str">
        <f ca="1">IFERROR(VLOOKUP(N17,'C ds2'!A:B,2),"")</f>
        <v/>
      </c>
      <c r="M17" s="53" t="str">
        <f ca="1">IFERROR(VLOOKUP(L17,'C ds2'!B:C,2,FALSE),"")</f>
        <v/>
      </c>
      <c r="N17" s="53" t="e">
        <f ca="1">IF(VLOOKUP($L16+1,'C ds2'!B:C,2,FALSE)&lt;=2,VLOOKUP($L16+1,'C ds2'!B:G,6,FALSE),IF(VLOOKUP($L16+2,'C ds2'!B:C,2,FALSE)&lt;=2,VLOOKUP($L16+2,'C ds2'!B:G,6,FALSE),IF(VLOOKUP($L16+3,'C ds2'!B:C,2,FALSE)&lt;=2,VLOOKUP($L16+3,'C ds2'!B:G,6,FALSE),IF(VLOOKUP($L16+4,'C ds2'!B:C,2,FALSE)&lt;=2,VLOOKUP($L16+4,'C ds2'!B:G,6,FALSE),IF(VLOOKUP($L16+5,'C ds2'!B:C,2,FALSE)&lt;=2,VLOOKUP($L16+5,'C ds2'!B:G,6,FALSE),IF(VLOOKUP($L16+6,'C ds2'!B:C,2,FALSE)&lt;=2,VLOOKUP($L16+6,'C ds2'!B:G,6,FALSE),IF(VLOOKUP($L16+7,'C ds2'!B:C,2,FALSE)&lt;=2,VLOOKUP($L16+7,'C ds2'!B:G,6,FALSE),IF(VLOOKUP($L16+8,'C ds2'!B:C,2,FALSE)&lt;=2,VLOOKUP($L16+8,'C ds2'!B:G,6,FALSE),IF(VLOOKUP($L16+9,'C ds2'!B:C,2,FALSE)&lt;=2,VLOOKUP($L16+9,'C ds2'!B:G,6,FALSE),IF(VLOOKUP($L16+10,'C ds2'!B:C,2,FALSE)&lt;=2,VLOOKUP($L16+10,'C ds2'!B:G,6,FALSE),IF(VLOOKUP($L16+11,'C ds2'!B:C,2,FALSE)&lt;=2,VLOOKUP($L16+11,'C ds2'!B:G,6,FALSE),IF(VLOOKUP($L16+12,'C ds2'!B:C,2,FALSE)&lt;=2,VLOOKUP($L16+12,'C ds2'!B:G,6,FALSE),IF(VLOOKUP($L16+13,'C ds2'!B:C,2,FALSE)&lt;=2,VLOOKUP($L16+13,'C ds2'!B:G,6,FALSE),IF(VLOOKUP($L16+14,'C ds2'!B:C,2,FALSE)&lt;=2,VLOOKUP($L16+14,'C ds2'!B:G,6,FALSE),IF(VLOOKUP($L16+15,'C ds2'!B:C,2,FALSE)&lt;=2,VLOOKUP($L16+15,'C ds2'!B:G,6,FALSE),IF(VLOOKUP($L16+16,'C ds2'!B:C,2,FALSE)&lt;=2,VLOOKUP($L16+16,'C ds2'!B:G,6,FALSE),IF(VLOOKUP($L16+17,'C ds2'!B:C,2,FALSE)&lt;=2,VLOOKUP($L16+17,'C ds2'!B:G,6,FALSE),IF(VLOOKUP($L16+18,'C ds2'!B:C,2,FALSE)&lt;=2,VLOOKUP($L16+18,'C ds2'!B:G,6,FALSE),IF(VLOOKUP($L16+19,'C ds2'!B:C,2,FALSE)&lt;=2,VLOOKUP($L16+19,'C ds2'!B:G,6,FALSE),IF(VLOOKUP($L16+20,'C ds2'!B:C,2,FALSE)&lt;=2,VLOOKUP($L16+20,'C ds2'!B:G,6,FALSE),""))))))))))))))))))))</f>
        <v>#VALUE!</v>
      </c>
      <c r="O17" s="53" t="str">
        <f ca="1">IFERROR(VLOOKUP(L17,'C ds2'!B:D,3,FALSE),"")</f>
        <v/>
      </c>
    </row>
    <row r="18" spans="2:18" ht="15.75" thickBot="1">
      <c r="B18" s="49" t="s">
        <v>1</v>
      </c>
      <c r="C18" s="50" t="s">
        <v>81</v>
      </c>
      <c r="H18" s="55"/>
      <c r="I18" s="55"/>
      <c r="L18" s="54" t="str">
        <f ca="1">IFERROR(VLOOKUP(N18,'C ds2'!A:B,2),"")</f>
        <v/>
      </c>
      <c r="M18" s="53" t="str">
        <f ca="1">IFERROR(VLOOKUP(L18,'C ds2'!B:C,2,FALSE),"")</f>
        <v/>
      </c>
      <c r="N18" s="53" t="e">
        <f ca="1">IF(VLOOKUP($L17+1,'C ds2'!B:C,2,FALSE)&lt;=2,VLOOKUP($L17+1,'C ds2'!B:G,6,FALSE),IF(VLOOKUP($L17+2,'C ds2'!B:C,2,FALSE)&lt;=2,VLOOKUP($L17+2,'C ds2'!B:G,6,FALSE),IF(VLOOKUP($L17+3,'C ds2'!B:C,2,FALSE)&lt;=2,VLOOKUP($L17+3,'C ds2'!B:G,6,FALSE),IF(VLOOKUP($L17+4,'C ds2'!B:C,2,FALSE)&lt;=2,VLOOKUP($L17+4,'C ds2'!B:G,6,FALSE),IF(VLOOKUP($L17+5,'C ds2'!B:C,2,FALSE)&lt;=2,VLOOKUP($L17+5,'C ds2'!B:G,6,FALSE),IF(VLOOKUP($L17+6,'C ds2'!B:C,2,FALSE)&lt;=2,VLOOKUP($L17+6,'C ds2'!B:G,6,FALSE),IF(VLOOKUP($L17+7,'C ds2'!B:C,2,FALSE)&lt;=2,VLOOKUP($L17+7,'C ds2'!B:G,6,FALSE),IF(VLOOKUP($L17+8,'C ds2'!B:C,2,FALSE)&lt;=2,VLOOKUP($L17+8,'C ds2'!B:G,6,FALSE),IF(VLOOKUP($L17+9,'C ds2'!B:C,2,FALSE)&lt;=2,VLOOKUP($L17+9,'C ds2'!B:G,6,FALSE),IF(VLOOKUP($L17+10,'C ds2'!B:C,2,FALSE)&lt;=2,VLOOKUP($L17+10,'C ds2'!B:G,6,FALSE),IF(VLOOKUP($L17+11,'C ds2'!B:C,2,FALSE)&lt;=2,VLOOKUP($L17+11,'C ds2'!B:G,6,FALSE),IF(VLOOKUP($L17+12,'C ds2'!B:C,2,FALSE)&lt;=2,VLOOKUP($L17+12,'C ds2'!B:G,6,FALSE),IF(VLOOKUP($L17+13,'C ds2'!B:C,2,FALSE)&lt;=2,VLOOKUP($L17+13,'C ds2'!B:G,6,FALSE),IF(VLOOKUP($L17+14,'C ds2'!B:C,2,FALSE)&lt;=2,VLOOKUP($L17+14,'C ds2'!B:G,6,FALSE),IF(VLOOKUP($L17+15,'C ds2'!B:C,2,FALSE)&lt;=2,VLOOKUP($L17+15,'C ds2'!B:G,6,FALSE),IF(VLOOKUP($L17+16,'C ds2'!B:C,2,FALSE)&lt;=2,VLOOKUP($L17+16,'C ds2'!B:G,6,FALSE),IF(VLOOKUP($L17+17,'C ds2'!B:C,2,FALSE)&lt;=2,VLOOKUP($L17+17,'C ds2'!B:G,6,FALSE),IF(VLOOKUP($L17+18,'C ds2'!B:C,2,FALSE)&lt;=2,VLOOKUP($L17+18,'C ds2'!B:G,6,FALSE),IF(VLOOKUP($L17+19,'C ds2'!B:C,2,FALSE)&lt;=2,VLOOKUP($L17+19,'C ds2'!B:G,6,FALSE),IF(VLOOKUP($L17+20,'C ds2'!B:C,2,FALSE)&lt;=2,VLOOKUP($L17+20,'C ds2'!B:G,6,FALSE),""))))))))))))))))))))</f>
        <v>#VALUE!</v>
      </c>
      <c r="O18" s="53" t="str">
        <f ca="1">IFERROR(VLOOKUP(L18,'C ds2'!B:D,3,FALSE),"")</f>
        <v/>
      </c>
    </row>
    <row r="19" spans="2:18" ht="15.75" thickBot="1">
      <c r="H19" s="56"/>
      <c r="L19" s="54" t="str">
        <f ca="1">IFERROR(VLOOKUP(N19,'C ds2'!A:B,2),"")</f>
        <v/>
      </c>
      <c r="M19" s="53" t="str">
        <f ca="1">IFERROR(VLOOKUP(L19,'C ds2'!B:C,2,FALSE),"")</f>
        <v/>
      </c>
      <c r="N19" s="57" t="e">
        <f ca="1">IF(VLOOKUP($L18+1,'C ds2'!B:C,2,FALSE)&lt;=2,VLOOKUP($L18+1,'C ds2'!B:G,6,FALSE),IF(VLOOKUP($L18+2,'C ds2'!B:C,2,FALSE)&lt;=2,VLOOKUP($L18+2,'C ds2'!B:G,6,FALSE),IF(VLOOKUP($L18+3,'C ds2'!B:C,2,FALSE)&lt;=2,VLOOKUP($L18+3,'C ds2'!B:G,6,FALSE),IF(VLOOKUP($L18+4,'C ds2'!B:C,2,FALSE)&lt;=2,VLOOKUP($L18+4,'C ds2'!B:G,6,FALSE),IF(VLOOKUP($L18+5,'C ds2'!B:C,2,FALSE)&lt;=2,VLOOKUP($L18+5,'C ds2'!B:G,6,FALSE),IF(VLOOKUP($L18+6,'C ds2'!B:C,2,FALSE)&lt;=2,VLOOKUP($L18+6,'C ds2'!B:G,6,FALSE),IF(VLOOKUP($L18+7,'C ds2'!B:C,2,FALSE)&lt;=2,VLOOKUP($L18+7,'C ds2'!B:G,6,FALSE),IF(VLOOKUP($L18+8,'C ds2'!B:C,2,FALSE)&lt;=2,VLOOKUP($L18+8,'C ds2'!B:G,6,FALSE),IF(VLOOKUP($L18+9,'C ds2'!B:C,2,FALSE)&lt;=2,VLOOKUP($L18+9,'C ds2'!B:G,6,FALSE),IF(VLOOKUP($L18+10,'C ds2'!B:C,2,FALSE)&lt;=2,VLOOKUP($L18+10,'C ds2'!B:G,6,FALSE),IF(VLOOKUP($L18+11,'C ds2'!B:C,2,FALSE)&lt;=2,VLOOKUP($L18+11,'C ds2'!B:G,6,FALSE),IF(VLOOKUP($L18+12,'C ds2'!B:C,2,FALSE)&lt;=2,VLOOKUP($L18+12,'C ds2'!B:G,6,FALSE),IF(VLOOKUP($L18+13,'C ds2'!B:C,2,FALSE)&lt;=2,VLOOKUP($L18+13,'C ds2'!B:G,6,FALSE),IF(VLOOKUP($L18+14,'C ds2'!B:C,2,FALSE)&lt;=2,VLOOKUP($L18+14,'C ds2'!B:G,6,FALSE),IF(VLOOKUP($L18+15,'C ds2'!B:C,2,FALSE)&lt;=2,VLOOKUP($L18+15,'C ds2'!B:G,6,FALSE),IF(VLOOKUP($L18+16,'C ds2'!B:C,2,FALSE)&lt;=2,VLOOKUP($L18+16,'C ds2'!B:G,6,FALSE),IF(VLOOKUP($L18+17,'C ds2'!B:C,2,FALSE)&lt;=2,VLOOKUP($L18+17,'C ds2'!B:G,6,FALSE),IF(VLOOKUP($L18+18,'C ds2'!B:C,2,FALSE)&lt;=2,VLOOKUP($L18+18,'C ds2'!B:G,6,FALSE),IF(VLOOKUP($L18+19,'C ds2'!B:C,2,FALSE)&lt;=2,VLOOKUP($L18+19,'C ds2'!B:G,6,FALSE),IF(VLOOKUP($L18+20,'C ds2'!B:C,2,FALSE)&lt;=2,VLOOKUP($L18+20,'C ds2'!B:G,6,FALSE),""))))))))))))))))))))</f>
        <v>#VALUE!</v>
      </c>
      <c r="O19" s="53" t="str">
        <f ca="1">IFERROR(VLOOKUP(L19,'C ds2'!B:D,3,FALSE),"")</f>
        <v/>
      </c>
    </row>
    <row r="20" spans="2:18" ht="6" customHeight="1">
      <c r="B20" s="58"/>
      <c r="C20" s="59"/>
      <c r="H20" s="56"/>
      <c r="L20" s="60"/>
      <c r="M20" s="55"/>
      <c r="N20" s="55"/>
    </row>
    <row r="21" spans="2:18" ht="15.75" thickBot="1">
      <c r="H21" s="56"/>
      <c r="L21" s="60"/>
      <c r="M21" s="55"/>
      <c r="N21" s="55"/>
    </row>
    <row r="22" spans="2:18" ht="15.75" thickBot="1">
      <c r="B22" s="49" t="s">
        <v>49</v>
      </c>
      <c r="C22" s="50" t="s">
        <v>12</v>
      </c>
      <c r="H22" s="56"/>
      <c r="L22" s="60"/>
      <c r="M22" s="55"/>
      <c r="N22" s="55"/>
    </row>
    <row r="23" spans="2:18" ht="15.75" thickBot="1">
      <c r="H23" s="56"/>
      <c r="L23" s="60"/>
      <c r="M23" s="55"/>
      <c r="N23" s="55"/>
    </row>
    <row r="24" spans="2:18" ht="15.75" thickBot="1">
      <c r="B24" s="49" t="s">
        <v>52</v>
      </c>
      <c r="C24" s="54">
        <v>43102</v>
      </c>
      <c r="H24" s="56"/>
      <c r="L24" s="60"/>
      <c r="M24" s="55"/>
      <c r="N24" s="55"/>
      <c r="Q24" s="45">
        <f>IFERROR(YEAR(C24),1)</f>
        <v>2018</v>
      </c>
      <c r="R24" s="48" t="s">
        <v>61</v>
      </c>
    </row>
    <row r="25" spans="2:18">
      <c r="H25" s="56"/>
      <c r="L25" s="60"/>
      <c r="M25" s="55"/>
      <c r="N25" s="55"/>
      <c r="Q25" s="45" t="str">
        <f>IF(C24="","OK",IF(Q24&lt;&gt;Para!$A$3,"ERREUR","OK"))</f>
        <v>OK</v>
      </c>
      <c r="R25" s="48" t="s">
        <v>61</v>
      </c>
    </row>
    <row r="26" spans="2:18" ht="6" customHeight="1">
      <c r="B26" s="58"/>
      <c r="C26" s="59"/>
      <c r="H26" s="56"/>
    </row>
    <row r="27" spans="2:18" ht="15.75" customHeight="1" thickBot="1">
      <c r="H27" s="56"/>
      <c r="Q27" s="45" t="str">
        <f>IF(Q25="","OK",IF(AND(C24&gt;=C6,C24&lt;=C8)=TRUE,"OK","ERREUR"))</f>
        <v>OK</v>
      </c>
      <c r="R27" s="48" t="s">
        <v>63</v>
      </c>
    </row>
    <row r="28" spans="2:18" ht="15.75" customHeight="1" thickBot="1">
      <c r="B28" s="49" t="s">
        <v>49</v>
      </c>
      <c r="C28" s="50" t="s">
        <v>13</v>
      </c>
      <c r="H28" s="56"/>
    </row>
    <row r="29" spans="2:18" ht="15.75" customHeight="1" thickBot="1">
      <c r="H29" s="56"/>
    </row>
    <row r="30" spans="2:18" ht="15.75" customHeight="1" thickBot="1">
      <c r="B30" s="49" t="s">
        <v>52</v>
      </c>
      <c r="C30" s="54">
        <v>43103</v>
      </c>
      <c r="H30" s="56"/>
    </row>
    <row r="31" spans="2:18">
      <c r="H31" s="56"/>
    </row>
    <row r="32" spans="2:18">
      <c r="H32" s="56"/>
      <c r="Q32" s="45">
        <f>IFERROR(YEAR(C30),1)</f>
        <v>2018</v>
      </c>
      <c r="R32" s="48" t="s">
        <v>61</v>
      </c>
    </row>
    <row r="33" spans="8:18">
      <c r="H33" s="56"/>
      <c r="Q33" s="45" t="str">
        <f>IF(C30="","OK",IF(Q32&lt;&gt;Para!$A$3,"ERREUR","OK"))</f>
        <v>OK</v>
      </c>
      <c r="R33" s="48" t="s">
        <v>61</v>
      </c>
    </row>
    <row r="34" spans="8:18">
      <c r="Q34" s="45" t="str">
        <f>IF(C30="","OK",IF(AND(C30&gt;=C6,C30&lt;=C8)=TRUE,"OK","ERREUR"))</f>
        <v>OK</v>
      </c>
      <c r="R34" s="48" t="s">
        <v>63</v>
      </c>
    </row>
    <row r="36" spans="8:18">
      <c r="Q36" s="45" t="str">
        <f>IF(OR(C24 = "", C30 = ""),"OK",IF(C24=C30,"ERREUR","OK"))</f>
        <v>OK</v>
      </c>
      <c r="R36" s="48" t="s">
        <v>62</v>
      </c>
    </row>
  </sheetData>
  <mergeCells count="2">
    <mergeCell ref="H3:I3"/>
    <mergeCell ref="L3:O3"/>
  </mergeCells>
  <conditionalFormatting sqref="H3:I3 H5:I18 L4:M4 N5:N25 L5:L25 L3">
    <cfRule type="expression" dxfId="146" priority="15">
      <formula>$C$6=""</formula>
    </cfRule>
    <cfRule type="expression" dxfId="145" priority="16">
      <formula>$C$8=""</formula>
    </cfRule>
  </conditionalFormatting>
  <conditionalFormatting sqref="H4:I4">
    <cfRule type="expression" dxfId="144" priority="9">
      <formula>$C$6=""</formula>
    </cfRule>
    <cfRule type="expression" dxfId="143" priority="10">
      <formula>$C$8=""</formula>
    </cfRule>
  </conditionalFormatting>
  <conditionalFormatting sqref="M5:M25">
    <cfRule type="expression" dxfId="142" priority="7">
      <formula>$C$6=""</formula>
    </cfRule>
    <cfRule type="expression" dxfId="141" priority="8">
      <formula>$C$8=""</formula>
    </cfRule>
  </conditionalFormatting>
  <conditionalFormatting sqref="O4">
    <cfRule type="expression" dxfId="140" priority="4">
      <formula>$C$6=""</formula>
    </cfRule>
    <cfRule type="expression" dxfId="139" priority="5">
      <formula>$C$8=""</formula>
    </cfRule>
  </conditionalFormatting>
  <conditionalFormatting sqref="O5:O19">
    <cfRule type="expression" dxfId="138" priority="2">
      <formula>$C$6=""</formula>
    </cfRule>
    <cfRule type="expression" dxfId="137" priority="3">
      <formula>$C$8=""</formula>
    </cfRule>
  </conditionalFormatting>
  <conditionalFormatting sqref="B20:C30">
    <cfRule type="expression" dxfId="136" priority="1">
      <formula>$C$14=""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">
                <anchor moveWithCells="1" sizeWithCells="1">
                  <from>
                    <xdr:col>4</xdr:col>
                    <xdr:colOff>38100</xdr:colOff>
                    <xdr:row>5</xdr:row>
                    <xdr:rowOff>19050</xdr:rowOff>
                  </from>
                  <to>
                    <xdr:col>6</xdr:col>
                    <xdr:colOff>266700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Enregistrer">
                <anchor moveWithCells="1" sizeWithCells="1">
                  <from>
                    <xdr:col>4</xdr:col>
                    <xdr:colOff>47625</xdr:colOff>
                    <xdr:row>8</xdr:row>
                    <xdr:rowOff>133350</xdr:rowOff>
                  </from>
                  <to>
                    <xdr:col>6</xdr:col>
                    <xdr:colOff>266700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Nouveau">
                <anchor moveWithCells="1" sizeWithCells="1">
                  <from>
                    <xdr:col>4</xdr:col>
                    <xdr:colOff>66675</xdr:colOff>
                    <xdr:row>12</xdr:row>
                    <xdr:rowOff>123825</xdr:rowOff>
                  </from>
                  <to>
                    <xdr:col>6</xdr:col>
                    <xdr:colOff>295275</xdr:colOff>
                    <xdr:row>14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4A5F944B-4828-4E42-A620-9B7843CDAC46}">
            <xm:f>$C$14=Para!$F$8:$F$8</xm:f>
            <x14:dxf>
              <font>
                <color theme="7" tint="0.79998168889431442"/>
              </font>
              <fill>
                <patternFill>
                  <bgColor theme="7" tint="0.79998168889431442"/>
                </patternFill>
              </fill>
              <border>
                <left/>
                <right/>
                <top/>
                <bottom/>
              </border>
            </x14:dxf>
          </x14:cfRule>
          <xm:sqref>B20:D25 B26:C31 D26:D40 B34:C39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39CB111-D2D8-4D4D-86BB-D605850973B1}">
          <x14:formula1>
            <xm:f>Para!$F$3:$F$5</xm:f>
          </x14:formula1>
          <xm:sqref>C16</xm:sqref>
        </x14:dataValidation>
        <x14:dataValidation type="list" allowBlank="1" showInputMessage="1" showErrorMessage="1" xr:uid="{B2356A9C-364C-4846-8E87-4BF0209AA591}">
          <x14:formula1>
            <xm:f>'C ds2'!$U$3:$U$14</xm:f>
          </x14:formula1>
          <xm:sqref>C12</xm:sqref>
        </x14:dataValidation>
        <x14:dataValidation type="list" allowBlank="1" showInputMessage="1" showErrorMessage="1" xr:uid="{115BEB6B-61F6-4772-8A9C-ADA2237F7528}">
          <x14:formula1>
            <xm:f>Para!$C$3:$C$12</xm:f>
          </x14:formula1>
          <xm:sqref>C10 C22 C28</xm:sqref>
        </x14:dataValidation>
        <x14:dataValidation type="list" allowBlank="1" showInputMessage="1" showErrorMessage="1" xr:uid="{46D9271A-7BED-481F-8A1D-CB3B08A413BF}">
          <x14:formula1>
            <xm:f>Para!$F$7:$F$8</xm:f>
          </x14:formula1>
          <xm:sqref>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35FAD-B6DF-4865-BE72-8DED7AD787A8}">
  <sheetPr codeName="Feuil3"/>
  <dimension ref="A1:O32"/>
  <sheetViews>
    <sheetView workbookViewId="0">
      <selection activeCell="F3" sqref="F3"/>
    </sheetView>
  </sheetViews>
  <sheetFormatPr baseColWidth="10" defaultColWidth="0" defaultRowHeight="15" zeroHeight="1"/>
  <cols>
    <col min="1" max="2" width="11.42578125" customWidth="1"/>
    <col min="3" max="3" width="23.5703125" style="7" customWidth="1"/>
    <col min="4" max="4" width="7" style="7" customWidth="1"/>
    <col min="5" max="5" width="11.42578125" customWidth="1"/>
    <col min="6" max="6" width="17.5703125" style="7" customWidth="1"/>
    <col min="7" max="7" width="11.42578125" customWidth="1"/>
    <col min="8" max="8" width="18.7109375" style="7" bestFit="1" customWidth="1"/>
    <col min="9" max="9" width="12" style="7" customWidth="1"/>
    <col min="10" max="10" width="11.42578125" customWidth="1"/>
    <col min="11" max="11" width="11.42578125" style="29" customWidth="1"/>
    <col min="12" max="12" width="15" style="29" customWidth="1"/>
    <col min="13" max="13" width="11.42578125" customWidth="1"/>
    <col min="14" max="14" width="28" style="7" customWidth="1"/>
    <col min="15" max="15" width="11.42578125" customWidth="1"/>
    <col min="16" max="16384" width="11.42578125" hidden="1"/>
  </cols>
  <sheetData>
    <row r="1" spans="1:14">
      <c r="A1" s="4" t="s">
        <v>46</v>
      </c>
      <c r="C1" s="4" t="s">
        <v>38</v>
      </c>
      <c r="D1" s="33" t="s">
        <v>60</v>
      </c>
      <c r="F1" s="4" t="s">
        <v>39</v>
      </c>
      <c r="H1" s="4" t="s">
        <v>40</v>
      </c>
      <c r="I1" s="4" t="s">
        <v>43</v>
      </c>
      <c r="K1" s="23" t="s">
        <v>56</v>
      </c>
      <c r="L1" s="26" t="s">
        <v>57</v>
      </c>
      <c r="N1" s="4" t="s">
        <v>41</v>
      </c>
    </row>
    <row r="2" spans="1:14">
      <c r="A2" s="18"/>
      <c r="C2" s="5"/>
      <c r="D2" s="31"/>
      <c r="F2" s="5"/>
      <c r="H2" s="5"/>
      <c r="I2" s="5"/>
      <c r="K2" s="24">
        <v>22</v>
      </c>
      <c r="L2" s="27">
        <v>22</v>
      </c>
      <c r="N2" s="5"/>
    </row>
    <row r="3" spans="1:14" ht="15.75" thickBot="1">
      <c r="A3" s="6">
        <v>2018</v>
      </c>
      <c r="C3" s="5" t="s">
        <v>10</v>
      </c>
      <c r="D3" s="31">
        <v>1</v>
      </c>
      <c r="F3" s="5" t="s">
        <v>20</v>
      </c>
      <c r="H3" s="5">
        <v>22</v>
      </c>
      <c r="I3" s="5">
        <v>1</v>
      </c>
      <c r="K3" s="24">
        <v>39</v>
      </c>
      <c r="L3" s="27">
        <v>39</v>
      </c>
      <c r="N3" s="6" t="s">
        <v>42</v>
      </c>
    </row>
    <row r="4" spans="1:14">
      <c r="C4" s="5" t="s">
        <v>11</v>
      </c>
      <c r="D4" s="31">
        <v>2</v>
      </c>
      <c r="F4" s="5" t="s">
        <v>21</v>
      </c>
      <c r="H4" s="5">
        <v>39</v>
      </c>
      <c r="I4" s="5">
        <v>1</v>
      </c>
      <c r="K4" s="24">
        <v>49</v>
      </c>
      <c r="L4" s="27">
        <v>49.1</v>
      </c>
    </row>
    <row r="5" spans="1:14" ht="15.75" thickBot="1">
      <c r="C5" s="5" t="s">
        <v>12</v>
      </c>
      <c r="D5" s="31">
        <v>1</v>
      </c>
      <c r="F5" s="6" t="s">
        <v>22</v>
      </c>
      <c r="H5" s="5">
        <v>49</v>
      </c>
      <c r="I5" s="5">
        <v>4</v>
      </c>
      <c r="K5" s="24">
        <v>49</v>
      </c>
      <c r="L5" s="27">
        <v>49.2</v>
      </c>
    </row>
    <row r="6" spans="1:14" ht="15.75" thickBot="1">
      <c r="C6" s="5" t="s">
        <v>13</v>
      </c>
      <c r="D6" s="31">
        <v>2</v>
      </c>
      <c r="H6" s="5">
        <v>51</v>
      </c>
      <c r="I6" s="5">
        <v>1</v>
      </c>
      <c r="K6" s="24">
        <v>49</v>
      </c>
      <c r="L6" s="27">
        <v>49.3</v>
      </c>
    </row>
    <row r="7" spans="1:14">
      <c r="C7" s="5" t="s">
        <v>14</v>
      </c>
      <c r="D7" s="31">
        <v>1</v>
      </c>
      <c r="F7" s="20" t="s">
        <v>47</v>
      </c>
      <c r="H7" s="5">
        <v>53</v>
      </c>
      <c r="I7" s="5">
        <v>3</v>
      </c>
      <c r="K7" s="24">
        <v>49</v>
      </c>
      <c r="L7" s="27">
        <v>49.4</v>
      </c>
    </row>
    <row r="8" spans="1:14" ht="15.75" thickBot="1">
      <c r="C8" s="5" t="s">
        <v>15</v>
      </c>
      <c r="D8" s="31">
        <v>2</v>
      </c>
      <c r="F8" s="6" t="s">
        <v>48</v>
      </c>
      <c r="H8" s="5">
        <v>55</v>
      </c>
      <c r="I8" s="5">
        <v>4</v>
      </c>
      <c r="K8" s="24">
        <v>51</v>
      </c>
      <c r="L8" s="27">
        <v>51</v>
      </c>
    </row>
    <row r="9" spans="1:14">
      <c r="C9" s="5" t="s">
        <v>16</v>
      </c>
      <c r="D9" s="31">
        <v>1</v>
      </c>
      <c r="H9" s="5">
        <v>57</v>
      </c>
      <c r="I9" s="5">
        <v>2</v>
      </c>
      <c r="K9" s="24">
        <v>53</v>
      </c>
      <c r="L9" s="27">
        <v>53.1</v>
      </c>
    </row>
    <row r="10" spans="1:14">
      <c r="C10" s="5" t="s">
        <v>17</v>
      </c>
      <c r="D10" s="31">
        <v>2</v>
      </c>
      <c r="H10" s="5">
        <v>59</v>
      </c>
      <c r="I10" s="5">
        <v>3</v>
      </c>
      <c r="K10" s="24">
        <v>53</v>
      </c>
      <c r="L10" s="27">
        <v>53.2</v>
      </c>
    </row>
    <row r="11" spans="1:14">
      <c r="C11" s="5" t="s">
        <v>18</v>
      </c>
      <c r="D11" s="31">
        <v>2</v>
      </c>
      <c r="H11" s="5">
        <v>61</v>
      </c>
      <c r="I11" s="5">
        <v>4</v>
      </c>
      <c r="K11" s="24">
        <v>53</v>
      </c>
      <c r="L11" s="27">
        <v>53.3</v>
      </c>
    </row>
    <row r="12" spans="1:14">
      <c r="C12" s="5" t="s">
        <v>19</v>
      </c>
      <c r="D12" s="31">
        <v>2</v>
      </c>
      <c r="H12" s="5">
        <v>63</v>
      </c>
      <c r="I12" s="5">
        <v>1</v>
      </c>
      <c r="K12" s="24">
        <v>55</v>
      </c>
      <c r="L12" s="27">
        <v>55.1</v>
      </c>
    </row>
    <row r="13" spans="1:14">
      <c r="C13" s="5"/>
      <c r="D13" s="31"/>
      <c r="H13" s="5">
        <v>65</v>
      </c>
      <c r="I13" s="5">
        <v>3</v>
      </c>
      <c r="K13" s="24">
        <v>55</v>
      </c>
      <c r="L13" s="27">
        <v>55.2</v>
      </c>
    </row>
    <row r="14" spans="1:14" ht="15.75" thickBot="1">
      <c r="C14" s="5" t="s">
        <v>10</v>
      </c>
      <c r="D14" s="31">
        <v>1</v>
      </c>
      <c r="H14" s="6">
        <v>83</v>
      </c>
      <c r="I14" s="6">
        <v>2</v>
      </c>
      <c r="K14" s="24">
        <v>55</v>
      </c>
      <c r="L14" s="27">
        <v>55.3</v>
      </c>
    </row>
    <row r="15" spans="1:14">
      <c r="C15" s="5" t="s">
        <v>11</v>
      </c>
      <c r="D15" s="31">
        <v>2</v>
      </c>
      <c r="K15" s="24">
        <v>55</v>
      </c>
      <c r="L15" s="27">
        <v>55.4</v>
      </c>
    </row>
    <row r="16" spans="1:14">
      <c r="C16" s="5" t="s">
        <v>12</v>
      </c>
      <c r="D16" s="31">
        <v>1</v>
      </c>
      <c r="K16" s="24">
        <v>57</v>
      </c>
      <c r="L16" s="27">
        <v>57.1</v>
      </c>
    </row>
    <row r="17" spans="3:12">
      <c r="C17" s="5" t="s">
        <v>13</v>
      </c>
      <c r="D17" s="31">
        <v>2</v>
      </c>
      <c r="K17" s="24">
        <v>57</v>
      </c>
      <c r="L17" s="27">
        <v>57.2</v>
      </c>
    </row>
    <row r="18" spans="3:12">
      <c r="C18" s="5" t="s">
        <v>14</v>
      </c>
      <c r="D18" s="31">
        <v>1</v>
      </c>
      <c r="K18" s="24">
        <v>59</v>
      </c>
      <c r="L18" s="27">
        <v>59.1</v>
      </c>
    </row>
    <row r="19" spans="3:12">
      <c r="C19" s="5" t="s">
        <v>15</v>
      </c>
      <c r="D19" s="31">
        <v>2</v>
      </c>
      <c r="K19" s="24">
        <v>59</v>
      </c>
      <c r="L19" s="27">
        <v>59.2</v>
      </c>
    </row>
    <row r="20" spans="3:12">
      <c r="C20" s="5" t="s">
        <v>16</v>
      </c>
      <c r="D20" s="31">
        <v>1</v>
      </c>
      <c r="K20" s="24">
        <v>59</v>
      </c>
      <c r="L20" s="27">
        <v>59.3</v>
      </c>
    </row>
    <row r="21" spans="3:12">
      <c r="C21" s="5" t="s">
        <v>17</v>
      </c>
      <c r="D21" s="31">
        <v>2</v>
      </c>
      <c r="K21" s="24">
        <v>61</v>
      </c>
      <c r="L21" s="27">
        <v>61.1</v>
      </c>
    </row>
    <row r="22" spans="3:12">
      <c r="C22" s="5" t="s">
        <v>18</v>
      </c>
      <c r="D22" s="31">
        <v>2</v>
      </c>
      <c r="K22" s="24">
        <v>61</v>
      </c>
      <c r="L22" s="27">
        <v>61.2</v>
      </c>
    </row>
    <row r="23" spans="3:12" ht="15.75" thickBot="1">
      <c r="C23" s="6" t="s">
        <v>19</v>
      </c>
      <c r="D23" s="32">
        <v>2</v>
      </c>
      <c r="K23" s="24">
        <v>61</v>
      </c>
      <c r="L23" s="27">
        <v>61.3</v>
      </c>
    </row>
    <row r="24" spans="3:12">
      <c r="K24" s="24">
        <v>61</v>
      </c>
      <c r="L24" s="27">
        <v>61.4</v>
      </c>
    </row>
    <row r="25" spans="3:12">
      <c r="K25" s="24">
        <v>63</v>
      </c>
      <c r="L25" s="27">
        <v>63</v>
      </c>
    </row>
    <row r="26" spans="3:12">
      <c r="K26" s="24">
        <v>65</v>
      </c>
      <c r="L26" s="27">
        <v>65.099999999999994</v>
      </c>
    </row>
    <row r="27" spans="3:12">
      <c r="K27" s="24">
        <v>65</v>
      </c>
      <c r="L27" s="27">
        <v>65.2</v>
      </c>
    </row>
    <row r="28" spans="3:12">
      <c r="K28" s="24">
        <v>65</v>
      </c>
      <c r="L28" s="27">
        <v>65.3</v>
      </c>
    </row>
    <row r="29" spans="3:12">
      <c r="K29" s="24">
        <v>83</v>
      </c>
      <c r="L29" s="27">
        <v>83.1</v>
      </c>
    </row>
    <row r="30" spans="3:12" ht="15.75" thickBot="1">
      <c r="K30" s="25">
        <v>83</v>
      </c>
      <c r="L30" s="28">
        <v>83.2</v>
      </c>
    </row>
    <row r="31" spans="3:12"/>
    <row r="32" spans="3:12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69408-E3CA-4C67-A4B6-C95772ABF773}">
  <sheetPr codeName="Feuil2"/>
  <dimension ref="A1:N12"/>
  <sheetViews>
    <sheetView topLeftCell="B1" workbookViewId="0">
      <selection activeCell="C14" sqref="C14"/>
    </sheetView>
  </sheetViews>
  <sheetFormatPr baseColWidth="10" defaultColWidth="0" defaultRowHeight="15"/>
  <cols>
    <col min="1" max="1" width="11.42578125" customWidth="1"/>
    <col min="2" max="2" width="11.42578125" style="2" customWidth="1"/>
    <col min="3" max="3" width="12.28515625" style="2" bestFit="1" customWidth="1"/>
    <col min="4" max="4" width="16.5703125" bestFit="1" customWidth="1"/>
    <col min="5" max="5" width="13.5703125" style="17" bestFit="1" customWidth="1"/>
    <col min="6" max="6" width="15.85546875" bestFit="1" customWidth="1"/>
    <col min="7" max="7" width="13.140625" bestFit="1" customWidth="1"/>
    <col min="8" max="8" width="27.28515625" style="17" customWidth="1"/>
    <col min="9" max="9" width="11.42578125" style="2" customWidth="1"/>
    <col min="10" max="10" width="25.140625" bestFit="1" customWidth="1"/>
    <col min="11" max="11" width="11.42578125" style="2" customWidth="1"/>
    <col min="12" max="13" width="11.42578125" customWidth="1"/>
    <col min="14" max="14" width="0" hidden="1" customWidth="1"/>
    <col min="15" max="16384" width="11.42578125" hidden="1"/>
  </cols>
  <sheetData>
    <row r="1" spans="1:13" ht="15.75" thickBot="1">
      <c r="A1" s="1" t="s">
        <v>44</v>
      </c>
      <c r="B1" s="8" t="s">
        <v>0</v>
      </c>
      <c r="C1" s="8" t="s">
        <v>3</v>
      </c>
      <c r="D1" s="1" t="s">
        <v>36</v>
      </c>
      <c r="E1" s="19" t="s">
        <v>37</v>
      </c>
      <c r="F1" s="1" t="s">
        <v>8</v>
      </c>
      <c r="G1" s="1" t="s">
        <v>1</v>
      </c>
      <c r="H1" s="19" t="s">
        <v>49</v>
      </c>
      <c r="I1" s="8" t="s">
        <v>52</v>
      </c>
      <c r="J1" s="1" t="s">
        <v>54</v>
      </c>
      <c r="K1" s="8" t="s">
        <v>55</v>
      </c>
      <c r="M1" t="s">
        <v>2</v>
      </c>
    </row>
    <row r="3" spans="1:13">
      <c r="A3">
        <v>2</v>
      </c>
      <c r="B3" s="2">
        <v>43101</v>
      </c>
      <c r="C3" s="2">
        <v>43101</v>
      </c>
      <c r="D3" t="s">
        <v>12</v>
      </c>
      <c r="E3" s="17">
        <v>55.1</v>
      </c>
      <c r="F3" t="s">
        <v>20</v>
      </c>
      <c r="M3">
        <f>MONTH(B3)</f>
        <v>1</v>
      </c>
    </row>
    <row r="4" spans="1:13">
      <c r="A4">
        <v>1</v>
      </c>
      <c r="B4" s="2">
        <v>43101</v>
      </c>
      <c r="C4" s="2">
        <v>43102</v>
      </c>
      <c r="D4" t="s">
        <v>11</v>
      </c>
      <c r="E4" s="17">
        <v>22</v>
      </c>
      <c r="F4" t="s">
        <v>20</v>
      </c>
      <c r="G4" t="s">
        <v>82</v>
      </c>
      <c r="M4">
        <f>MONTH(B4)</f>
        <v>1</v>
      </c>
    </row>
    <row r="7" spans="1:13">
      <c r="A7" s="3"/>
      <c r="B7" s="42"/>
      <c r="C7" s="42"/>
      <c r="D7" s="21"/>
      <c r="E7" s="43"/>
      <c r="F7" s="21"/>
    </row>
    <row r="8" spans="1:13">
      <c r="A8" s="3"/>
      <c r="B8" s="42"/>
      <c r="C8" s="42"/>
      <c r="D8" s="21"/>
      <c r="E8" s="43"/>
      <c r="F8" s="21"/>
    </row>
    <row r="9" spans="1:13">
      <c r="A9" s="3"/>
      <c r="B9" s="42"/>
      <c r="C9" s="42"/>
      <c r="D9" s="21"/>
      <c r="E9" s="43"/>
      <c r="F9" s="21"/>
    </row>
    <row r="10" spans="1:13">
      <c r="A10" s="3"/>
      <c r="B10" s="42"/>
      <c r="C10" s="42"/>
      <c r="D10" s="21"/>
      <c r="E10" s="43"/>
      <c r="F10" s="21"/>
    </row>
    <row r="11" spans="1:13">
      <c r="A11" s="3"/>
      <c r="B11" s="42"/>
      <c r="C11" s="42"/>
      <c r="D11" s="21"/>
      <c r="E11" s="43"/>
      <c r="F11" s="21"/>
    </row>
    <row r="12" spans="1:13">
      <c r="A12" s="3"/>
      <c r="B12" s="42"/>
      <c r="C12" s="42"/>
      <c r="D12" s="21"/>
      <c r="E12" s="43"/>
      <c r="F12" s="21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59" id="{B1811614-4310-4B4F-B7D0-255C73530A9F}">
            <xm:f>#REF!=Para!$F$8</xm:f>
            <x14:dxf>
              <font>
                <color theme="7" tint="0.79998168889431442"/>
              </font>
              <fill>
                <patternFill>
                  <bgColor theme="7" tint="0.79998168889431442"/>
                </patternFill>
              </fill>
              <border>
                <left/>
                <right/>
                <top/>
                <bottom/>
              </border>
            </x14:dxf>
          </x14:cfRule>
          <xm:sqref>H1:K1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ED2FA-1C16-47CE-AD09-8E5774FBFD5D}">
  <sheetPr codeName="Feuil4"/>
  <dimension ref="A1:FK1001"/>
  <sheetViews>
    <sheetView zoomScale="70" zoomScaleNormal="70" workbookViewId="0">
      <selection activeCell="J17" sqref="J17"/>
    </sheetView>
  </sheetViews>
  <sheetFormatPr baseColWidth="10" defaultColWidth="0" defaultRowHeight="15" zeroHeight="1"/>
  <cols>
    <col min="1" max="1" width="5.28515625" style="21" bestFit="1" customWidth="1"/>
    <col min="2" max="2" width="7.7109375" style="21" bestFit="1" customWidth="1"/>
    <col min="3" max="3" width="7.5703125" style="21" bestFit="1" customWidth="1"/>
    <col min="4" max="4" width="12.28515625" style="30" bestFit="1" customWidth="1"/>
    <col min="5" max="5" width="13.42578125" style="30" customWidth="1"/>
    <col min="6" max="6" width="21.5703125" style="30" customWidth="1"/>
    <col min="7" max="7" width="16.140625" style="30" customWidth="1"/>
    <col min="8" max="8" width="15.85546875" style="21" bestFit="1" customWidth="1"/>
    <col min="9" max="9" width="15.85546875" style="21" customWidth="1"/>
    <col min="10" max="10" width="25.140625" style="21" bestFit="1" customWidth="1"/>
    <col min="11" max="11" width="15.85546875" style="30" customWidth="1"/>
    <col min="12" max="12" width="26.140625" style="21" bestFit="1" customWidth="1"/>
    <col min="13" max="13" width="15.85546875" style="30" customWidth="1"/>
    <col min="14" max="14" width="11.42578125" style="3" customWidth="1"/>
    <col min="15" max="167" width="0" style="3" hidden="1" customWidth="1"/>
    <col min="168" max="16384" width="11.42578125" style="3" hidden="1"/>
  </cols>
  <sheetData>
    <row r="1" spans="1:14" customFormat="1" ht="15.75" thickBot="1">
      <c r="A1" s="106" t="s">
        <v>7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22"/>
    </row>
    <row r="2" spans="1:14" customFormat="1">
      <c r="A2" s="9"/>
      <c r="B2" s="10"/>
      <c r="C2" s="10"/>
      <c r="D2" s="11"/>
      <c r="E2" s="11"/>
      <c r="F2" s="11"/>
      <c r="G2" s="11"/>
      <c r="H2" s="10"/>
      <c r="I2" s="10"/>
      <c r="J2" s="10"/>
      <c r="K2" s="11"/>
      <c r="L2" s="10"/>
      <c r="M2" s="11"/>
      <c r="N2" s="22"/>
    </row>
    <row r="3" spans="1:14" customFormat="1">
      <c r="A3" s="9" t="s">
        <v>5</v>
      </c>
      <c r="B3" s="10" t="s">
        <v>6</v>
      </c>
      <c r="C3" s="10" t="s">
        <v>25</v>
      </c>
      <c r="D3" s="11" t="s">
        <v>0</v>
      </c>
      <c r="E3" s="11" t="s">
        <v>4</v>
      </c>
      <c r="F3" s="11" t="s">
        <v>36</v>
      </c>
      <c r="G3" s="11" t="s">
        <v>37</v>
      </c>
      <c r="H3" s="10" t="s">
        <v>8</v>
      </c>
      <c r="I3" s="10" t="s">
        <v>1</v>
      </c>
      <c r="J3" s="10" t="s">
        <v>49</v>
      </c>
      <c r="K3" s="11" t="s">
        <v>52</v>
      </c>
      <c r="L3" s="10" t="s">
        <v>54</v>
      </c>
      <c r="M3" s="11" t="s">
        <v>55</v>
      </c>
      <c r="N3" s="22"/>
    </row>
    <row r="4" spans="1:14" customFormat="1">
      <c r="A4" s="9">
        <v>1</v>
      </c>
      <c r="B4" s="10">
        <f>IF(ISNA(MATCH(C4,N°_BC,0)),"",MATCH(C4,N°_BC,0))</f>
        <v>3</v>
      </c>
      <c r="C4" s="10">
        <f>IF(ISNA(INDEX(N°_BC,MATCH(A4,Mois_dep,0))),"",INDEX(N°_BC,MATCH(A4,Mois_dep,0)))</f>
        <v>2</v>
      </c>
      <c r="D4" s="11">
        <f>IF(ISNA(INDEX(Dates_départ,MATCH(A4,Mois_dep,0))),"",INDEX(Dates_départ,MATCH(A4,Mois_dep,0)))</f>
        <v>43101</v>
      </c>
      <c r="E4" s="11">
        <f>IF(ISNA(INDEX(Dates_Fin,MATCH(A4,Mois_dep,0))),"",INDEX(Dates_Fin,MATCH(A4,Mois_dep,0)))</f>
        <v>43101</v>
      </c>
      <c r="F4" s="15" t="str">
        <f>IF(ISNA(INDEX(Choix_conducteur,MATCH(A4,Mois_dep,0))),"",INDEX(Choix_conducteur,MATCH(A4,Mois_dep,0)))</f>
        <v>1 Cond Nuit</v>
      </c>
      <c r="G4" s="15">
        <f>IF(ISNA(INDEX(Choix_véhicule,MATCH(A4,Mois_dep,0))),"",INDEX(Choix_véhicule,MATCH(A4,Mois_dep,0)))</f>
        <v>55.1</v>
      </c>
      <c r="H4" s="10" t="str">
        <f>IF(ISNA(INDEX(Confirmé___Option,MATCH(A4,Mois_dep,0))),"",INDEX(Confirmé___Option,MATCH(A4,Mois_dep,0)))</f>
        <v>CONFIRME</v>
      </c>
      <c r="I4" s="10" t="str">
        <f>IF(IF(ISNA(INDEX(Commentaire,MATCH(A4,Mois_dep,0))),"",INDEX(Commentaire,MATCH(A4,Mois_dep,0)))=0,"",IF(ISNA(INDEX(Commentaire,MATCH(A4,Mois_dep,0))),"",INDEX(Commentaire,MATCH(A4,Mois_dep,0))))</f>
        <v/>
      </c>
      <c r="J4" s="10" t="str">
        <f>IF(IF(ISNA(INDEX(Choix_conducteur_différent,MATCH(A4,Mois_dep,0))),"",INDEX(Choix_conducteur_différent,MATCH(A4,Mois_dep,0)))=0,"",IF(ISNA(INDEX(Choix_conducteur_différent,MATCH(A4,Mois_dep,0))),"",INDEX(Choix_conducteur_différent,MATCH(A4,Mois_dep,0))))</f>
        <v/>
      </c>
      <c r="K4" s="11" t="str">
        <f>IF(IF(ISNA(INDEX(Dates,MATCH(A4,Mois_dep,0))),"",INDEX(Dates,MATCH(A4,Mois_dep,0)))=0,"",IF(ISNA(INDEX(Dates,MATCH(A4,Mois_dep,0))),"",INDEX(Dates,MATCH(A4,Mois_dep,0))))</f>
        <v/>
      </c>
      <c r="L4" s="10" t="str">
        <f>IF(IF(ISNA(INDEX(Choix_conducteur_différent2,MATCH(A4,Mois_dep,0))),"",INDEX(Choix_conducteur_différent2,MATCH(A4,Mois_dep,0)))=0,"",IF(ISNA(INDEX(Choix_conducteur_différent2,MATCH(A4,Mois_dep,0))),"",INDEX(Choix_conducteur_différent2,MATCH(A4,Mois_dep,0))))</f>
        <v/>
      </c>
      <c r="M4" s="11" t="str">
        <f>IF(IF(ISNA(INDEX(Dates2,MATCH(A4,Mois_dep,0))),"",INDEX(Dates2,MATCH(A4,Mois_dep,0)))=0,"",IF(ISNA(INDEX(Dates2,MATCH(A4,Mois_dep,0))),"",INDEX(Dates2,MATCH(A4,Mois_dep,0))))</f>
        <v/>
      </c>
      <c r="N4" s="22"/>
    </row>
    <row r="5" spans="1:14" customFormat="1">
      <c r="A5" s="9">
        <v>1</v>
      </c>
      <c r="B5" s="10">
        <f t="shared" ref="B5:B68" ca="1" si="0">IF(B4="","",IF(ISNA(MATCH(C5,N°_BC,0)),"",MATCH(C5,N°_BC,0)))</f>
        <v>4</v>
      </c>
      <c r="C5" s="10">
        <f t="shared" ref="C5:C68" ca="1" si="1">IF(C4="","",IF(ISNA(INDEX(OFFSET(N°_BC,B4,0),MATCH(A5,OFFSET(Mois_dep,B4,0),0))),"",INDEX(OFFSET(N°_BC,B4,0),MATCH(A5,OFFSET(Mois_dep,B4,0),0))))</f>
        <v>1</v>
      </c>
      <c r="D5" s="11">
        <f t="shared" ref="D5:D68" ca="1" si="2">IF(E4="","",IF(ISNA(INDEX(OFFSET(Dates_départ,B4,0),MATCH(A5,OFFSET(Mois_dep,B4,0),0))),"",INDEX(OFFSET(Dates_départ,B4,0),MATCH(A5,OFFSET(Mois_dep,B4,0),0))))</f>
        <v>43101</v>
      </c>
      <c r="E5" s="11">
        <f t="shared" ref="E5:E68" ca="1" si="3">IF(E4="","",IF(ISNA(INDEX(OFFSET(Dates_Fin,B4,0),MATCH(A5,OFFSET(Mois_dep,B4,0),0))),"",INDEX(OFFSET(Dates_Fin,B4,0),MATCH(A5,OFFSET(Mois_dep,B4,0),0))))</f>
        <v>43102</v>
      </c>
      <c r="F5" s="15" t="str">
        <f t="shared" ref="F5:F68" ca="1" si="4">IF(E4="","",IF(ISNA(INDEX(OFFSET(Choix_conducteur,B4,0),MATCH(A5,OFFSET(Mois_dep,B4,0),0))),"",INDEX(OFFSET(Choix_conducteur,B4,0),MATCH(A5,OFFSET(Mois_dep,B4,0),0))))</f>
        <v>2 Cond Jour</v>
      </c>
      <c r="G5" s="15">
        <f t="shared" ref="G5:G68" ca="1" si="5">IF(E4="","",IF(ISNA(INDEX(OFFSET(Choix_véhicule,B4,0),MATCH(A5,OFFSET(Mois_dep,B4,0),0))),"",INDEX(OFFSET(Choix_véhicule,B4,0),MATCH(A5,OFFSET(Mois_dep,B4,0),0))))</f>
        <v>22</v>
      </c>
      <c r="H5" s="10" t="str">
        <f t="shared" ref="H5:H68" ca="1" si="6">IF(H4="","",IF(ISNA(INDEX(OFFSET(Confirmé___Option,B4,0),MATCH(A5,OFFSET(Mois_dep,B4,0),0))),"",INDEX(OFFSET(Confirmé___Option,B4,0),MATCH(A5,OFFSET(Mois_dep,B4,0),0))))</f>
        <v>CONFIRME</v>
      </c>
      <c r="I5" s="10" t="str">
        <f t="shared" ref="I5:I68" ca="1" si="7">IF(IF(H4="","",IF(ISNA(INDEX(OFFSET(Commentaire,B4,0),MATCH(A5,OFFSET(Mois_dep,B4,0),0))),"",INDEX(OFFSET(Commentaire,B4,0),MATCH(A5,OFFSET(Mois_dep,B4,0),0))))=0,"",IF(H4="","",IF(ISNA(INDEX(OFFSET(Commentaire,B4,0),MATCH(A5,OFFSET(Mois_dep,B4,0),0))),"",INDEX(OFFSET(Commentaire,B4,0),MATCH(A5,OFFSET(Mois_dep,B4,0),0)))))</f>
        <v>A</v>
      </c>
      <c r="J5" s="10" t="str">
        <f t="shared" ref="J5:J68" ca="1" si="8">IF(IF(H4="","",IF(ISNA(INDEX(OFFSET(Choix_conducteur_différent,B4,0),MATCH(A5,OFFSET(Mois_dep,B4,0),0))),"",INDEX(OFFSET(Choix_conducteur_différent,B4,0),MATCH(A5,OFFSET(Mois_dep,B4,0),0))))=0,"",IF(H4="","",IF(ISNA(INDEX(OFFSET(Choix_conducteur_différent,B4,0),MATCH(A5,OFFSET(Mois_dep,B4,0),0))),"",INDEX(OFFSET(Choix_conducteur_différent,B4,0),MATCH(A5,OFFSET(Mois_dep,B4,0),0)))))</f>
        <v/>
      </c>
      <c r="K5" s="11" t="str">
        <f t="shared" ref="K5:K68" ca="1" si="9">IF(IF(H4="","",IF(ISNA(INDEX(OFFSET(Dates,B4,0),MATCH(A5,OFFSET(Mois_dep,B4,0),0))),"",INDEX(OFFSET(Dates,B4,0),MATCH(A5,OFFSET(Mois_dep,B4,0),0))))=0,"",IF(H4="","",IF(ISNA(INDEX(OFFSET(Dates,B4,0),MATCH(A5,OFFSET(Mois_dep,B4,0),0))),"",INDEX(OFFSET(Dates,B4,0),MATCH(A5,OFFSET(Mois_dep,B4,0),0)))))</f>
        <v/>
      </c>
      <c r="L5" s="10" t="str">
        <f t="shared" ref="L5:L68" ca="1" si="10">IF(IF(H4="","",IF(ISNA(INDEX(OFFSET(Choix_conducteur_différent2,B4,0),MATCH(A5,OFFSET(Mois_dep,B4,0),0))),"",INDEX(OFFSET(Choix_conducteur_différent2,B4,0),MATCH(A5,OFFSET(Mois_dep,B4,0),0))))=0,"",IF(H4="","",IF(ISNA(INDEX(OFFSET(Choix_conducteur_différent2,B4,0),MATCH(A5,OFFSET(Mois_dep,B4,0),0))),"",INDEX(OFFSET(Choix_conducteur_différent2,B4,0),MATCH(A5,OFFSET(Mois_dep,B4,0),0)))))</f>
        <v/>
      </c>
      <c r="M5" s="11" t="str">
        <f t="shared" ref="M5:M68" ca="1" si="11">IF(IF(H4="","",IF(ISNA(INDEX(OFFSET(Dates2,B4,0),MATCH(A5,OFFSET(Mois_dep,B4,0),0))),"",INDEX(OFFSET(Dates2,B4,0),MATCH(A5,OFFSET(Mois_dep,B4,0),0))))=0,"",IF(H4="","",IF(ISNA(INDEX(OFFSET(Dates2,B4,0),MATCH(A5,OFFSET(Mois_dep,B4,0),0))),"",INDEX(OFFSET(Dates2,B4,0),MATCH(A5,OFFSET(Mois_dep,B4,0),0)))))</f>
        <v/>
      </c>
      <c r="N5" s="22"/>
    </row>
    <row r="6" spans="1:14" customFormat="1">
      <c r="A6" s="9">
        <v>1</v>
      </c>
      <c r="B6" s="10" t="str">
        <f t="shared" ca="1" si="0"/>
        <v/>
      </c>
      <c r="C6" s="10" t="str">
        <f t="shared" ca="1" si="1"/>
        <v/>
      </c>
      <c r="D6" s="11" t="str">
        <f t="shared" ca="1" si="2"/>
        <v/>
      </c>
      <c r="E6" s="11" t="str">
        <f t="shared" ca="1" si="3"/>
        <v/>
      </c>
      <c r="F6" s="15" t="str">
        <f t="shared" ca="1" si="4"/>
        <v/>
      </c>
      <c r="G6" s="15" t="str">
        <f t="shared" ca="1" si="5"/>
        <v/>
      </c>
      <c r="H6" s="10" t="str">
        <f t="shared" ca="1" si="6"/>
        <v/>
      </c>
      <c r="I6" s="10" t="str">
        <f t="shared" ca="1" si="7"/>
        <v/>
      </c>
      <c r="J6" s="10" t="str">
        <f t="shared" ca="1" si="8"/>
        <v/>
      </c>
      <c r="K6" s="11" t="str">
        <f t="shared" ca="1" si="9"/>
        <v/>
      </c>
      <c r="L6" s="10" t="str">
        <f t="shared" ca="1" si="10"/>
        <v/>
      </c>
      <c r="M6" s="11" t="str">
        <f t="shared" ca="1" si="11"/>
        <v/>
      </c>
      <c r="N6" s="22"/>
    </row>
    <row r="7" spans="1:14" customFormat="1">
      <c r="A7" s="9">
        <v>1</v>
      </c>
      <c r="B7" s="10" t="str">
        <f t="shared" ca="1" si="0"/>
        <v/>
      </c>
      <c r="C7" s="10" t="str">
        <f t="shared" ca="1" si="1"/>
        <v/>
      </c>
      <c r="D7" s="11" t="str">
        <f t="shared" ca="1" si="2"/>
        <v/>
      </c>
      <c r="E7" s="11" t="str">
        <f t="shared" ca="1" si="3"/>
        <v/>
      </c>
      <c r="F7" s="15" t="str">
        <f t="shared" ca="1" si="4"/>
        <v/>
      </c>
      <c r="G7" s="15" t="str">
        <f t="shared" ca="1" si="5"/>
        <v/>
      </c>
      <c r="H7" s="10" t="str">
        <f t="shared" ca="1" si="6"/>
        <v/>
      </c>
      <c r="I7" s="10" t="str">
        <f t="shared" ca="1" si="7"/>
        <v/>
      </c>
      <c r="J7" s="10" t="str">
        <f t="shared" ca="1" si="8"/>
        <v/>
      </c>
      <c r="K7" s="11" t="str">
        <f t="shared" ca="1" si="9"/>
        <v/>
      </c>
      <c r="L7" s="10" t="str">
        <f t="shared" ca="1" si="10"/>
        <v/>
      </c>
      <c r="M7" s="11" t="str">
        <f t="shared" ca="1" si="11"/>
        <v/>
      </c>
      <c r="N7" s="22"/>
    </row>
    <row r="8" spans="1:14" customFormat="1">
      <c r="A8" s="9">
        <v>1</v>
      </c>
      <c r="B8" s="10" t="str">
        <f t="shared" ca="1" si="0"/>
        <v/>
      </c>
      <c r="C8" s="10" t="str">
        <f t="shared" ca="1" si="1"/>
        <v/>
      </c>
      <c r="D8" s="11" t="str">
        <f t="shared" ca="1" si="2"/>
        <v/>
      </c>
      <c r="E8" s="11" t="str">
        <f t="shared" ca="1" si="3"/>
        <v/>
      </c>
      <c r="F8" s="15" t="str">
        <f t="shared" ca="1" si="4"/>
        <v/>
      </c>
      <c r="G8" s="15" t="str">
        <f t="shared" ca="1" si="5"/>
        <v/>
      </c>
      <c r="H8" s="10" t="str">
        <f t="shared" ca="1" si="6"/>
        <v/>
      </c>
      <c r="I8" s="10" t="str">
        <f t="shared" ca="1" si="7"/>
        <v/>
      </c>
      <c r="J8" s="10" t="str">
        <f t="shared" ca="1" si="8"/>
        <v/>
      </c>
      <c r="K8" s="11" t="str">
        <f t="shared" ca="1" si="9"/>
        <v/>
      </c>
      <c r="L8" s="10" t="str">
        <f t="shared" ca="1" si="10"/>
        <v/>
      </c>
      <c r="M8" s="11" t="str">
        <f t="shared" ca="1" si="11"/>
        <v/>
      </c>
      <c r="N8" s="22"/>
    </row>
    <row r="9" spans="1:14" customFormat="1">
      <c r="A9" s="9">
        <v>1</v>
      </c>
      <c r="B9" s="10" t="str">
        <f t="shared" ca="1" si="0"/>
        <v/>
      </c>
      <c r="C9" s="10" t="str">
        <f t="shared" ca="1" si="1"/>
        <v/>
      </c>
      <c r="D9" s="11" t="str">
        <f t="shared" ca="1" si="2"/>
        <v/>
      </c>
      <c r="E9" s="11" t="str">
        <f t="shared" ca="1" si="3"/>
        <v/>
      </c>
      <c r="F9" s="15" t="str">
        <f t="shared" ca="1" si="4"/>
        <v/>
      </c>
      <c r="G9" s="15" t="str">
        <f t="shared" ca="1" si="5"/>
        <v/>
      </c>
      <c r="H9" s="10" t="str">
        <f t="shared" ca="1" si="6"/>
        <v/>
      </c>
      <c r="I9" s="10" t="str">
        <f t="shared" ca="1" si="7"/>
        <v/>
      </c>
      <c r="J9" s="10" t="str">
        <f t="shared" ca="1" si="8"/>
        <v/>
      </c>
      <c r="K9" s="11" t="str">
        <f t="shared" ca="1" si="9"/>
        <v/>
      </c>
      <c r="L9" s="10" t="str">
        <f t="shared" ca="1" si="10"/>
        <v/>
      </c>
      <c r="M9" s="11" t="str">
        <f t="shared" ca="1" si="11"/>
        <v/>
      </c>
      <c r="N9" s="22"/>
    </row>
    <row r="10" spans="1:14" customFormat="1">
      <c r="A10" s="9">
        <v>1</v>
      </c>
      <c r="B10" s="10" t="str">
        <f t="shared" ca="1" si="0"/>
        <v/>
      </c>
      <c r="C10" s="10" t="str">
        <f t="shared" ca="1" si="1"/>
        <v/>
      </c>
      <c r="D10" s="11" t="str">
        <f t="shared" ca="1" si="2"/>
        <v/>
      </c>
      <c r="E10" s="11" t="str">
        <f t="shared" ca="1" si="3"/>
        <v/>
      </c>
      <c r="F10" s="15" t="str">
        <f t="shared" ca="1" si="4"/>
        <v/>
      </c>
      <c r="G10" s="15" t="str">
        <f t="shared" ca="1" si="5"/>
        <v/>
      </c>
      <c r="H10" s="10" t="str">
        <f t="shared" ca="1" si="6"/>
        <v/>
      </c>
      <c r="I10" s="10" t="str">
        <f t="shared" ca="1" si="7"/>
        <v/>
      </c>
      <c r="J10" s="10" t="str">
        <f t="shared" ca="1" si="8"/>
        <v/>
      </c>
      <c r="K10" s="11" t="str">
        <f t="shared" ca="1" si="9"/>
        <v/>
      </c>
      <c r="L10" s="10" t="str">
        <f t="shared" ca="1" si="10"/>
        <v/>
      </c>
      <c r="M10" s="11" t="str">
        <f t="shared" ca="1" si="11"/>
        <v/>
      </c>
      <c r="N10" s="22"/>
    </row>
    <row r="11" spans="1:14" customFormat="1">
      <c r="A11" s="9">
        <v>1</v>
      </c>
      <c r="B11" s="10" t="str">
        <f t="shared" ca="1" si="0"/>
        <v/>
      </c>
      <c r="C11" s="10" t="str">
        <f t="shared" ca="1" si="1"/>
        <v/>
      </c>
      <c r="D11" s="11" t="str">
        <f t="shared" ca="1" si="2"/>
        <v/>
      </c>
      <c r="E11" s="11" t="str">
        <f t="shared" ca="1" si="3"/>
        <v/>
      </c>
      <c r="F11" s="15" t="str">
        <f t="shared" ca="1" si="4"/>
        <v/>
      </c>
      <c r="G11" s="15" t="str">
        <f t="shared" ca="1" si="5"/>
        <v/>
      </c>
      <c r="H11" s="10" t="str">
        <f t="shared" ca="1" si="6"/>
        <v/>
      </c>
      <c r="I11" s="10" t="str">
        <f t="shared" ca="1" si="7"/>
        <v/>
      </c>
      <c r="J11" s="10" t="str">
        <f t="shared" ca="1" si="8"/>
        <v/>
      </c>
      <c r="K11" s="11" t="str">
        <f t="shared" ca="1" si="9"/>
        <v/>
      </c>
      <c r="L11" s="10" t="str">
        <f t="shared" ca="1" si="10"/>
        <v/>
      </c>
      <c r="M11" s="11" t="str">
        <f t="shared" ca="1" si="11"/>
        <v/>
      </c>
      <c r="N11" s="22"/>
    </row>
    <row r="12" spans="1:14" customFormat="1">
      <c r="A12" s="9">
        <v>1</v>
      </c>
      <c r="B12" s="10" t="str">
        <f t="shared" ca="1" si="0"/>
        <v/>
      </c>
      <c r="C12" s="10" t="str">
        <f t="shared" ca="1" si="1"/>
        <v/>
      </c>
      <c r="D12" s="11" t="str">
        <f t="shared" ca="1" si="2"/>
        <v/>
      </c>
      <c r="E12" s="11" t="str">
        <f t="shared" ca="1" si="3"/>
        <v/>
      </c>
      <c r="F12" s="15" t="str">
        <f t="shared" ca="1" si="4"/>
        <v/>
      </c>
      <c r="G12" s="15" t="str">
        <f t="shared" ca="1" si="5"/>
        <v/>
      </c>
      <c r="H12" s="10" t="str">
        <f t="shared" ca="1" si="6"/>
        <v/>
      </c>
      <c r="I12" s="10" t="str">
        <f t="shared" ca="1" si="7"/>
        <v/>
      </c>
      <c r="J12" s="10" t="str">
        <f t="shared" ca="1" si="8"/>
        <v/>
      </c>
      <c r="K12" s="11" t="str">
        <f t="shared" ca="1" si="9"/>
        <v/>
      </c>
      <c r="L12" s="10" t="str">
        <f t="shared" ca="1" si="10"/>
        <v/>
      </c>
      <c r="M12" s="11" t="str">
        <f t="shared" ca="1" si="11"/>
        <v/>
      </c>
      <c r="N12" s="22"/>
    </row>
    <row r="13" spans="1:14" customFormat="1">
      <c r="A13" s="9">
        <v>1</v>
      </c>
      <c r="B13" s="10" t="str">
        <f t="shared" ca="1" si="0"/>
        <v/>
      </c>
      <c r="C13" s="10" t="str">
        <f t="shared" ca="1" si="1"/>
        <v/>
      </c>
      <c r="D13" s="11" t="str">
        <f t="shared" ca="1" si="2"/>
        <v/>
      </c>
      <c r="E13" s="11" t="str">
        <f t="shared" ca="1" si="3"/>
        <v/>
      </c>
      <c r="F13" s="15" t="str">
        <f t="shared" ca="1" si="4"/>
        <v/>
      </c>
      <c r="G13" s="15" t="str">
        <f t="shared" ca="1" si="5"/>
        <v/>
      </c>
      <c r="H13" s="10" t="str">
        <f t="shared" ca="1" si="6"/>
        <v/>
      </c>
      <c r="I13" s="10" t="str">
        <f t="shared" ca="1" si="7"/>
        <v/>
      </c>
      <c r="J13" s="10" t="str">
        <f t="shared" ca="1" si="8"/>
        <v/>
      </c>
      <c r="K13" s="11" t="str">
        <f t="shared" ca="1" si="9"/>
        <v/>
      </c>
      <c r="L13" s="10" t="str">
        <f t="shared" ca="1" si="10"/>
        <v/>
      </c>
      <c r="M13" s="11" t="str">
        <f t="shared" ca="1" si="11"/>
        <v/>
      </c>
      <c r="N13" s="22"/>
    </row>
    <row r="14" spans="1:14" customFormat="1">
      <c r="A14" s="9">
        <v>1</v>
      </c>
      <c r="B14" s="10" t="str">
        <f t="shared" ca="1" si="0"/>
        <v/>
      </c>
      <c r="C14" s="10" t="str">
        <f t="shared" ca="1" si="1"/>
        <v/>
      </c>
      <c r="D14" s="11" t="str">
        <f t="shared" ca="1" si="2"/>
        <v/>
      </c>
      <c r="E14" s="11" t="str">
        <f t="shared" ca="1" si="3"/>
        <v/>
      </c>
      <c r="F14" s="15" t="str">
        <f t="shared" ca="1" si="4"/>
        <v/>
      </c>
      <c r="G14" s="15" t="str">
        <f t="shared" ca="1" si="5"/>
        <v/>
      </c>
      <c r="H14" s="10" t="str">
        <f t="shared" ca="1" si="6"/>
        <v/>
      </c>
      <c r="I14" s="10" t="str">
        <f t="shared" ca="1" si="7"/>
        <v/>
      </c>
      <c r="J14" s="10" t="str">
        <f t="shared" ca="1" si="8"/>
        <v/>
      </c>
      <c r="K14" s="11" t="str">
        <f t="shared" ca="1" si="9"/>
        <v/>
      </c>
      <c r="L14" s="10" t="str">
        <f t="shared" ca="1" si="10"/>
        <v/>
      </c>
      <c r="M14" s="11" t="str">
        <f t="shared" ca="1" si="11"/>
        <v/>
      </c>
      <c r="N14" s="22"/>
    </row>
    <row r="15" spans="1:14" customFormat="1">
      <c r="A15" s="9">
        <v>1</v>
      </c>
      <c r="B15" s="10" t="str">
        <f t="shared" ca="1" si="0"/>
        <v/>
      </c>
      <c r="C15" s="10" t="str">
        <f t="shared" ca="1" si="1"/>
        <v/>
      </c>
      <c r="D15" s="11" t="str">
        <f t="shared" ca="1" si="2"/>
        <v/>
      </c>
      <c r="E15" s="11" t="str">
        <f t="shared" ca="1" si="3"/>
        <v/>
      </c>
      <c r="F15" s="15" t="str">
        <f t="shared" ca="1" si="4"/>
        <v/>
      </c>
      <c r="G15" s="15" t="str">
        <f t="shared" ca="1" si="5"/>
        <v/>
      </c>
      <c r="H15" s="10" t="str">
        <f t="shared" ca="1" si="6"/>
        <v/>
      </c>
      <c r="I15" s="10" t="str">
        <f t="shared" ca="1" si="7"/>
        <v/>
      </c>
      <c r="J15" s="10" t="str">
        <f t="shared" ca="1" si="8"/>
        <v/>
      </c>
      <c r="K15" s="11" t="str">
        <f t="shared" ca="1" si="9"/>
        <v/>
      </c>
      <c r="L15" s="10" t="str">
        <f t="shared" ca="1" si="10"/>
        <v/>
      </c>
      <c r="M15" s="11" t="str">
        <f t="shared" ca="1" si="11"/>
        <v/>
      </c>
      <c r="N15" s="22"/>
    </row>
    <row r="16" spans="1:14" customFormat="1">
      <c r="A16" s="9">
        <v>1</v>
      </c>
      <c r="B16" s="10" t="str">
        <f t="shared" ca="1" si="0"/>
        <v/>
      </c>
      <c r="C16" s="10" t="str">
        <f t="shared" ca="1" si="1"/>
        <v/>
      </c>
      <c r="D16" s="11" t="str">
        <f t="shared" ca="1" si="2"/>
        <v/>
      </c>
      <c r="E16" s="11" t="str">
        <f t="shared" ca="1" si="3"/>
        <v/>
      </c>
      <c r="F16" s="15" t="str">
        <f t="shared" ca="1" si="4"/>
        <v/>
      </c>
      <c r="G16" s="15" t="str">
        <f t="shared" ca="1" si="5"/>
        <v/>
      </c>
      <c r="H16" s="10" t="str">
        <f t="shared" ca="1" si="6"/>
        <v/>
      </c>
      <c r="I16" s="10" t="str">
        <f t="shared" ca="1" si="7"/>
        <v/>
      </c>
      <c r="J16" s="10" t="str">
        <f t="shared" ca="1" si="8"/>
        <v/>
      </c>
      <c r="K16" s="11" t="str">
        <f t="shared" ca="1" si="9"/>
        <v/>
      </c>
      <c r="L16" s="10" t="str">
        <f t="shared" ca="1" si="10"/>
        <v/>
      </c>
      <c r="M16" s="11" t="str">
        <f t="shared" ca="1" si="11"/>
        <v/>
      </c>
      <c r="N16" s="22"/>
    </row>
    <row r="17" spans="1:14" customFormat="1">
      <c r="A17" s="9">
        <v>1</v>
      </c>
      <c r="B17" s="10" t="str">
        <f t="shared" ca="1" si="0"/>
        <v/>
      </c>
      <c r="C17" s="10" t="str">
        <f t="shared" ca="1" si="1"/>
        <v/>
      </c>
      <c r="D17" s="11" t="str">
        <f t="shared" ca="1" si="2"/>
        <v/>
      </c>
      <c r="E17" s="11" t="str">
        <f t="shared" ca="1" si="3"/>
        <v/>
      </c>
      <c r="F17" s="15" t="str">
        <f t="shared" ca="1" si="4"/>
        <v/>
      </c>
      <c r="G17" s="15" t="str">
        <f t="shared" ca="1" si="5"/>
        <v/>
      </c>
      <c r="H17" s="10" t="str">
        <f t="shared" ca="1" si="6"/>
        <v/>
      </c>
      <c r="I17" s="10" t="str">
        <f t="shared" ca="1" si="7"/>
        <v/>
      </c>
      <c r="J17" s="10" t="str">
        <f t="shared" ca="1" si="8"/>
        <v/>
      </c>
      <c r="K17" s="11" t="str">
        <f t="shared" ca="1" si="9"/>
        <v/>
      </c>
      <c r="L17" s="10" t="str">
        <f t="shared" ca="1" si="10"/>
        <v/>
      </c>
      <c r="M17" s="11" t="str">
        <f t="shared" ca="1" si="11"/>
        <v/>
      </c>
      <c r="N17" s="22"/>
    </row>
    <row r="18" spans="1:14" customFormat="1">
      <c r="A18" s="9">
        <v>1</v>
      </c>
      <c r="B18" s="10" t="str">
        <f t="shared" ca="1" si="0"/>
        <v/>
      </c>
      <c r="C18" s="10" t="str">
        <f t="shared" ca="1" si="1"/>
        <v/>
      </c>
      <c r="D18" s="11" t="str">
        <f t="shared" ca="1" si="2"/>
        <v/>
      </c>
      <c r="E18" s="11" t="str">
        <f t="shared" ca="1" si="3"/>
        <v/>
      </c>
      <c r="F18" s="15" t="str">
        <f t="shared" ca="1" si="4"/>
        <v/>
      </c>
      <c r="G18" s="15" t="str">
        <f t="shared" ca="1" si="5"/>
        <v/>
      </c>
      <c r="H18" s="10" t="str">
        <f t="shared" ca="1" si="6"/>
        <v/>
      </c>
      <c r="I18" s="10" t="str">
        <f t="shared" ca="1" si="7"/>
        <v/>
      </c>
      <c r="J18" s="10" t="str">
        <f t="shared" ca="1" si="8"/>
        <v/>
      </c>
      <c r="K18" s="11" t="str">
        <f t="shared" ca="1" si="9"/>
        <v/>
      </c>
      <c r="L18" s="10" t="str">
        <f t="shared" ca="1" si="10"/>
        <v/>
      </c>
      <c r="M18" s="11" t="str">
        <f t="shared" ca="1" si="11"/>
        <v/>
      </c>
      <c r="N18" s="22"/>
    </row>
    <row r="19" spans="1:14" customFormat="1">
      <c r="A19" s="9">
        <v>1</v>
      </c>
      <c r="B19" s="10" t="str">
        <f t="shared" ca="1" si="0"/>
        <v/>
      </c>
      <c r="C19" s="10" t="str">
        <f t="shared" ca="1" si="1"/>
        <v/>
      </c>
      <c r="D19" s="11" t="str">
        <f t="shared" ca="1" si="2"/>
        <v/>
      </c>
      <c r="E19" s="11" t="str">
        <f t="shared" ca="1" si="3"/>
        <v/>
      </c>
      <c r="F19" s="15" t="str">
        <f t="shared" ca="1" si="4"/>
        <v/>
      </c>
      <c r="G19" s="15" t="str">
        <f t="shared" ca="1" si="5"/>
        <v/>
      </c>
      <c r="H19" s="10" t="str">
        <f t="shared" ca="1" si="6"/>
        <v/>
      </c>
      <c r="I19" s="10" t="str">
        <f t="shared" ca="1" si="7"/>
        <v/>
      </c>
      <c r="J19" s="10" t="str">
        <f t="shared" ca="1" si="8"/>
        <v/>
      </c>
      <c r="K19" s="11" t="str">
        <f t="shared" ca="1" si="9"/>
        <v/>
      </c>
      <c r="L19" s="10" t="str">
        <f t="shared" ca="1" si="10"/>
        <v/>
      </c>
      <c r="M19" s="11" t="str">
        <f t="shared" ca="1" si="11"/>
        <v/>
      </c>
      <c r="N19" s="22"/>
    </row>
    <row r="20" spans="1:14" customFormat="1">
      <c r="A20" s="9">
        <v>1</v>
      </c>
      <c r="B20" s="10" t="str">
        <f t="shared" ca="1" si="0"/>
        <v/>
      </c>
      <c r="C20" s="10" t="str">
        <f t="shared" ca="1" si="1"/>
        <v/>
      </c>
      <c r="D20" s="11" t="str">
        <f t="shared" ca="1" si="2"/>
        <v/>
      </c>
      <c r="E20" s="11" t="str">
        <f t="shared" ca="1" si="3"/>
        <v/>
      </c>
      <c r="F20" s="15" t="str">
        <f t="shared" ca="1" si="4"/>
        <v/>
      </c>
      <c r="G20" s="15" t="str">
        <f t="shared" ca="1" si="5"/>
        <v/>
      </c>
      <c r="H20" s="10" t="str">
        <f t="shared" ca="1" si="6"/>
        <v/>
      </c>
      <c r="I20" s="10" t="str">
        <f t="shared" ca="1" si="7"/>
        <v/>
      </c>
      <c r="J20" s="10" t="str">
        <f t="shared" ca="1" si="8"/>
        <v/>
      </c>
      <c r="K20" s="11" t="str">
        <f t="shared" ca="1" si="9"/>
        <v/>
      </c>
      <c r="L20" s="10" t="str">
        <f t="shared" ca="1" si="10"/>
        <v/>
      </c>
      <c r="M20" s="11" t="str">
        <f t="shared" ca="1" si="11"/>
        <v/>
      </c>
      <c r="N20" s="22"/>
    </row>
    <row r="21" spans="1:14" customFormat="1">
      <c r="A21" s="9">
        <v>1</v>
      </c>
      <c r="B21" s="10" t="str">
        <f t="shared" ca="1" si="0"/>
        <v/>
      </c>
      <c r="C21" s="10" t="str">
        <f t="shared" ca="1" si="1"/>
        <v/>
      </c>
      <c r="D21" s="11" t="str">
        <f t="shared" ca="1" si="2"/>
        <v/>
      </c>
      <c r="E21" s="11" t="str">
        <f t="shared" ca="1" si="3"/>
        <v/>
      </c>
      <c r="F21" s="15" t="str">
        <f t="shared" ca="1" si="4"/>
        <v/>
      </c>
      <c r="G21" s="15" t="str">
        <f t="shared" ca="1" si="5"/>
        <v/>
      </c>
      <c r="H21" s="10" t="str">
        <f t="shared" ca="1" si="6"/>
        <v/>
      </c>
      <c r="I21" s="10" t="str">
        <f t="shared" ca="1" si="7"/>
        <v/>
      </c>
      <c r="J21" s="10" t="str">
        <f t="shared" ca="1" si="8"/>
        <v/>
      </c>
      <c r="K21" s="11" t="str">
        <f t="shared" ca="1" si="9"/>
        <v/>
      </c>
      <c r="L21" s="10" t="str">
        <f t="shared" ca="1" si="10"/>
        <v/>
      </c>
      <c r="M21" s="11" t="str">
        <f t="shared" ca="1" si="11"/>
        <v/>
      </c>
      <c r="N21" s="22"/>
    </row>
    <row r="22" spans="1:14" customFormat="1">
      <c r="A22" s="9">
        <v>1</v>
      </c>
      <c r="B22" s="10" t="str">
        <f t="shared" ca="1" si="0"/>
        <v/>
      </c>
      <c r="C22" s="10" t="str">
        <f t="shared" ca="1" si="1"/>
        <v/>
      </c>
      <c r="D22" s="11" t="str">
        <f t="shared" ca="1" si="2"/>
        <v/>
      </c>
      <c r="E22" s="11" t="str">
        <f t="shared" ca="1" si="3"/>
        <v/>
      </c>
      <c r="F22" s="15" t="str">
        <f t="shared" ca="1" si="4"/>
        <v/>
      </c>
      <c r="G22" s="15" t="str">
        <f t="shared" ca="1" si="5"/>
        <v/>
      </c>
      <c r="H22" s="10" t="str">
        <f t="shared" ca="1" si="6"/>
        <v/>
      </c>
      <c r="I22" s="10" t="str">
        <f t="shared" ca="1" si="7"/>
        <v/>
      </c>
      <c r="J22" s="10" t="str">
        <f t="shared" ca="1" si="8"/>
        <v/>
      </c>
      <c r="K22" s="11" t="str">
        <f t="shared" ca="1" si="9"/>
        <v/>
      </c>
      <c r="L22" s="10" t="str">
        <f t="shared" ca="1" si="10"/>
        <v/>
      </c>
      <c r="M22" s="11" t="str">
        <f t="shared" ca="1" si="11"/>
        <v/>
      </c>
      <c r="N22" s="22"/>
    </row>
    <row r="23" spans="1:14" customFormat="1">
      <c r="A23" s="9">
        <v>1</v>
      </c>
      <c r="B23" s="10" t="str">
        <f t="shared" ca="1" si="0"/>
        <v/>
      </c>
      <c r="C23" s="10" t="str">
        <f t="shared" ca="1" si="1"/>
        <v/>
      </c>
      <c r="D23" s="11" t="str">
        <f t="shared" ca="1" si="2"/>
        <v/>
      </c>
      <c r="E23" s="11" t="str">
        <f t="shared" ca="1" si="3"/>
        <v/>
      </c>
      <c r="F23" s="15" t="str">
        <f t="shared" ca="1" si="4"/>
        <v/>
      </c>
      <c r="G23" s="15" t="str">
        <f t="shared" ca="1" si="5"/>
        <v/>
      </c>
      <c r="H23" s="10" t="str">
        <f t="shared" ca="1" si="6"/>
        <v/>
      </c>
      <c r="I23" s="10" t="str">
        <f t="shared" ca="1" si="7"/>
        <v/>
      </c>
      <c r="J23" s="10" t="str">
        <f t="shared" ca="1" si="8"/>
        <v/>
      </c>
      <c r="K23" s="11" t="str">
        <f t="shared" ca="1" si="9"/>
        <v/>
      </c>
      <c r="L23" s="10" t="str">
        <f t="shared" ca="1" si="10"/>
        <v/>
      </c>
      <c r="M23" s="11" t="str">
        <f t="shared" ca="1" si="11"/>
        <v/>
      </c>
      <c r="N23" s="22"/>
    </row>
    <row r="24" spans="1:14" customFormat="1">
      <c r="A24" s="9">
        <v>1</v>
      </c>
      <c r="B24" s="10" t="str">
        <f t="shared" ca="1" si="0"/>
        <v/>
      </c>
      <c r="C24" s="10" t="str">
        <f t="shared" ca="1" si="1"/>
        <v/>
      </c>
      <c r="D24" s="11" t="str">
        <f t="shared" ca="1" si="2"/>
        <v/>
      </c>
      <c r="E24" s="11" t="str">
        <f t="shared" ca="1" si="3"/>
        <v/>
      </c>
      <c r="F24" s="15" t="str">
        <f t="shared" ca="1" si="4"/>
        <v/>
      </c>
      <c r="G24" s="15" t="str">
        <f t="shared" ca="1" si="5"/>
        <v/>
      </c>
      <c r="H24" s="10" t="str">
        <f t="shared" ca="1" si="6"/>
        <v/>
      </c>
      <c r="I24" s="10" t="str">
        <f t="shared" ca="1" si="7"/>
        <v/>
      </c>
      <c r="J24" s="10" t="str">
        <f t="shared" ca="1" si="8"/>
        <v/>
      </c>
      <c r="K24" s="11" t="str">
        <f t="shared" ca="1" si="9"/>
        <v/>
      </c>
      <c r="L24" s="10" t="str">
        <f t="shared" ca="1" si="10"/>
        <v/>
      </c>
      <c r="M24" s="11" t="str">
        <f t="shared" ca="1" si="11"/>
        <v/>
      </c>
      <c r="N24" s="22"/>
    </row>
    <row r="25" spans="1:14" customFormat="1">
      <c r="A25" s="9">
        <v>1</v>
      </c>
      <c r="B25" s="10" t="str">
        <f t="shared" ca="1" si="0"/>
        <v/>
      </c>
      <c r="C25" s="10" t="str">
        <f t="shared" ca="1" si="1"/>
        <v/>
      </c>
      <c r="D25" s="11" t="str">
        <f t="shared" ca="1" si="2"/>
        <v/>
      </c>
      <c r="E25" s="11" t="str">
        <f t="shared" ca="1" si="3"/>
        <v/>
      </c>
      <c r="F25" s="15" t="str">
        <f t="shared" ca="1" si="4"/>
        <v/>
      </c>
      <c r="G25" s="15" t="str">
        <f t="shared" ca="1" si="5"/>
        <v/>
      </c>
      <c r="H25" s="10" t="str">
        <f t="shared" ca="1" si="6"/>
        <v/>
      </c>
      <c r="I25" s="10" t="str">
        <f t="shared" ca="1" si="7"/>
        <v/>
      </c>
      <c r="J25" s="10" t="str">
        <f t="shared" ca="1" si="8"/>
        <v/>
      </c>
      <c r="K25" s="11" t="str">
        <f t="shared" ca="1" si="9"/>
        <v/>
      </c>
      <c r="L25" s="10" t="str">
        <f t="shared" ca="1" si="10"/>
        <v/>
      </c>
      <c r="M25" s="11" t="str">
        <f t="shared" ca="1" si="11"/>
        <v/>
      </c>
      <c r="N25" s="22"/>
    </row>
    <row r="26" spans="1:14" customFormat="1">
      <c r="A26" s="9">
        <v>1</v>
      </c>
      <c r="B26" s="10" t="str">
        <f t="shared" ca="1" si="0"/>
        <v/>
      </c>
      <c r="C26" s="10" t="str">
        <f t="shared" ca="1" si="1"/>
        <v/>
      </c>
      <c r="D26" s="11" t="str">
        <f t="shared" ca="1" si="2"/>
        <v/>
      </c>
      <c r="E26" s="11" t="str">
        <f t="shared" ca="1" si="3"/>
        <v/>
      </c>
      <c r="F26" s="15" t="str">
        <f t="shared" ca="1" si="4"/>
        <v/>
      </c>
      <c r="G26" s="15" t="str">
        <f t="shared" ca="1" si="5"/>
        <v/>
      </c>
      <c r="H26" s="10" t="str">
        <f t="shared" ca="1" si="6"/>
        <v/>
      </c>
      <c r="I26" s="10" t="str">
        <f t="shared" ca="1" si="7"/>
        <v/>
      </c>
      <c r="J26" s="10" t="str">
        <f t="shared" ca="1" si="8"/>
        <v/>
      </c>
      <c r="K26" s="11" t="str">
        <f t="shared" ca="1" si="9"/>
        <v/>
      </c>
      <c r="L26" s="10" t="str">
        <f t="shared" ca="1" si="10"/>
        <v/>
      </c>
      <c r="M26" s="11" t="str">
        <f t="shared" ca="1" si="11"/>
        <v/>
      </c>
      <c r="N26" s="22"/>
    </row>
    <row r="27" spans="1:14" customFormat="1">
      <c r="A27" s="9">
        <v>1</v>
      </c>
      <c r="B27" s="10" t="str">
        <f t="shared" ca="1" si="0"/>
        <v/>
      </c>
      <c r="C27" s="10" t="str">
        <f t="shared" ca="1" si="1"/>
        <v/>
      </c>
      <c r="D27" s="11" t="str">
        <f t="shared" ca="1" si="2"/>
        <v/>
      </c>
      <c r="E27" s="11" t="str">
        <f t="shared" ca="1" si="3"/>
        <v/>
      </c>
      <c r="F27" s="15" t="str">
        <f t="shared" ca="1" si="4"/>
        <v/>
      </c>
      <c r="G27" s="15" t="str">
        <f t="shared" ca="1" si="5"/>
        <v/>
      </c>
      <c r="H27" s="10" t="str">
        <f t="shared" ca="1" si="6"/>
        <v/>
      </c>
      <c r="I27" s="10" t="str">
        <f t="shared" ca="1" si="7"/>
        <v/>
      </c>
      <c r="J27" s="10" t="str">
        <f t="shared" ca="1" si="8"/>
        <v/>
      </c>
      <c r="K27" s="11" t="str">
        <f t="shared" ca="1" si="9"/>
        <v/>
      </c>
      <c r="L27" s="10" t="str">
        <f t="shared" ca="1" si="10"/>
        <v/>
      </c>
      <c r="M27" s="11" t="str">
        <f t="shared" ca="1" si="11"/>
        <v/>
      </c>
      <c r="N27" s="22"/>
    </row>
    <row r="28" spans="1:14" customFormat="1">
      <c r="A28" s="9">
        <v>1</v>
      </c>
      <c r="B28" s="10" t="str">
        <f t="shared" ca="1" si="0"/>
        <v/>
      </c>
      <c r="C28" s="10" t="str">
        <f t="shared" ca="1" si="1"/>
        <v/>
      </c>
      <c r="D28" s="11" t="str">
        <f t="shared" ca="1" si="2"/>
        <v/>
      </c>
      <c r="E28" s="11" t="str">
        <f t="shared" ca="1" si="3"/>
        <v/>
      </c>
      <c r="F28" s="15" t="str">
        <f t="shared" ca="1" si="4"/>
        <v/>
      </c>
      <c r="G28" s="15" t="str">
        <f t="shared" ca="1" si="5"/>
        <v/>
      </c>
      <c r="H28" s="10" t="str">
        <f t="shared" ca="1" si="6"/>
        <v/>
      </c>
      <c r="I28" s="10" t="str">
        <f t="shared" ca="1" si="7"/>
        <v/>
      </c>
      <c r="J28" s="10" t="str">
        <f t="shared" ca="1" si="8"/>
        <v/>
      </c>
      <c r="K28" s="11" t="str">
        <f t="shared" ca="1" si="9"/>
        <v/>
      </c>
      <c r="L28" s="10" t="str">
        <f t="shared" ca="1" si="10"/>
        <v/>
      </c>
      <c r="M28" s="11" t="str">
        <f t="shared" ca="1" si="11"/>
        <v/>
      </c>
      <c r="N28" s="22"/>
    </row>
    <row r="29" spans="1:14" customFormat="1">
      <c r="A29" s="9">
        <v>1</v>
      </c>
      <c r="B29" s="10" t="str">
        <f t="shared" ca="1" si="0"/>
        <v/>
      </c>
      <c r="C29" s="10" t="str">
        <f t="shared" ca="1" si="1"/>
        <v/>
      </c>
      <c r="D29" s="11" t="str">
        <f t="shared" ca="1" si="2"/>
        <v/>
      </c>
      <c r="E29" s="11" t="str">
        <f t="shared" ca="1" si="3"/>
        <v/>
      </c>
      <c r="F29" s="15" t="str">
        <f t="shared" ca="1" si="4"/>
        <v/>
      </c>
      <c r="G29" s="15" t="str">
        <f t="shared" ca="1" si="5"/>
        <v/>
      </c>
      <c r="H29" s="10" t="str">
        <f t="shared" ca="1" si="6"/>
        <v/>
      </c>
      <c r="I29" s="10" t="str">
        <f t="shared" ca="1" si="7"/>
        <v/>
      </c>
      <c r="J29" s="10" t="str">
        <f t="shared" ca="1" si="8"/>
        <v/>
      </c>
      <c r="K29" s="11" t="str">
        <f t="shared" ca="1" si="9"/>
        <v/>
      </c>
      <c r="L29" s="10" t="str">
        <f t="shared" ca="1" si="10"/>
        <v/>
      </c>
      <c r="M29" s="11" t="str">
        <f t="shared" ca="1" si="11"/>
        <v/>
      </c>
      <c r="N29" s="22"/>
    </row>
    <row r="30" spans="1:14" customFormat="1">
      <c r="A30" s="9">
        <v>1</v>
      </c>
      <c r="B30" s="10" t="str">
        <f t="shared" ca="1" si="0"/>
        <v/>
      </c>
      <c r="C30" s="10" t="str">
        <f t="shared" ca="1" si="1"/>
        <v/>
      </c>
      <c r="D30" s="11" t="str">
        <f t="shared" ca="1" si="2"/>
        <v/>
      </c>
      <c r="E30" s="11" t="str">
        <f t="shared" ca="1" si="3"/>
        <v/>
      </c>
      <c r="F30" s="15" t="str">
        <f t="shared" ca="1" si="4"/>
        <v/>
      </c>
      <c r="G30" s="15" t="str">
        <f t="shared" ca="1" si="5"/>
        <v/>
      </c>
      <c r="H30" s="10" t="str">
        <f t="shared" ca="1" si="6"/>
        <v/>
      </c>
      <c r="I30" s="10" t="str">
        <f t="shared" ca="1" si="7"/>
        <v/>
      </c>
      <c r="J30" s="10" t="str">
        <f t="shared" ca="1" si="8"/>
        <v/>
      </c>
      <c r="K30" s="11" t="str">
        <f t="shared" ca="1" si="9"/>
        <v/>
      </c>
      <c r="L30" s="10" t="str">
        <f t="shared" ca="1" si="10"/>
        <v/>
      </c>
      <c r="M30" s="11" t="str">
        <f t="shared" ca="1" si="11"/>
        <v/>
      </c>
      <c r="N30" s="22"/>
    </row>
    <row r="31" spans="1:14" customFormat="1">
      <c r="A31" s="9">
        <v>1</v>
      </c>
      <c r="B31" s="10" t="str">
        <f t="shared" ca="1" si="0"/>
        <v/>
      </c>
      <c r="C31" s="10" t="str">
        <f t="shared" ca="1" si="1"/>
        <v/>
      </c>
      <c r="D31" s="11" t="str">
        <f t="shared" ca="1" si="2"/>
        <v/>
      </c>
      <c r="E31" s="11" t="str">
        <f t="shared" ca="1" si="3"/>
        <v/>
      </c>
      <c r="F31" s="15" t="str">
        <f t="shared" ca="1" si="4"/>
        <v/>
      </c>
      <c r="G31" s="15" t="str">
        <f t="shared" ca="1" si="5"/>
        <v/>
      </c>
      <c r="H31" s="10" t="str">
        <f t="shared" ca="1" si="6"/>
        <v/>
      </c>
      <c r="I31" s="10" t="str">
        <f t="shared" ca="1" si="7"/>
        <v/>
      </c>
      <c r="J31" s="10" t="str">
        <f t="shared" ca="1" si="8"/>
        <v/>
      </c>
      <c r="K31" s="11" t="str">
        <f t="shared" ca="1" si="9"/>
        <v/>
      </c>
      <c r="L31" s="10" t="str">
        <f t="shared" ca="1" si="10"/>
        <v/>
      </c>
      <c r="M31" s="11" t="str">
        <f t="shared" ca="1" si="11"/>
        <v/>
      </c>
      <c r="N31" s="22"/>
    </row>
    <row r="32" spans="1:14" customFormat="1">
      <c r="A32" s="9">
        <v>1</v>
      </c>
      <c r="B32" s="10" t="str">
        <f t="shared" ca="1" si="0"/>
        <v/>
      </c>
      <c r="C32" s="10" t="str">
        <f t="shared" ca="1" si="1"/>
        <v/>
      </c>
      <c r="D32" s="11" t="str">
        <f t="shared" ca="1" si="2"/>
        <v/>
      </c>
      <c r="E32" s="11" t="str">
        <f t="shared" ca="1" si="3"/>
        <v/>
      </c>
      <c r="F32" s="15" t="str">
        <f t="shared" ca="1" si="4"/>
        <v/>
      </c>
      <c r="G32" s="15" t="str">
        <f t="shared" ca="1" si="5"/>
        <v/>
      </c>
      <c r="H32" s="10" t="str">
        <f t="shared" ca="1" si="6"/>
        <v/>
      </c>
      <c r="I32" s="10" t="str">
        <f t="shared" ca="1" si="7"/>
        <v/>
      </c>
      <c r="J32" s="10" t="str">
        <f t="shared" ca="1" si="8"/>
        <v/>
      </c>
      <c r="K32" s="11" t="str">
        <f t="shared" ca="1" si="9"/>
        <v/>
      </c>
      <c r="L32" s="10" t="str">
        <f t="shared" ca="1" si="10"/>
        <v/>
      </c>
      <c r="M32" s="11" t="str">
        <f t="shared" ca="1" si="11"/>
        <v/>
      </c>
      <c r="N32" s="22"/>
    </row>
    <row r="33" spans="1:14" customFormat="1">
      <c r="A33" s="9">
        <v>1</v>
      </c>
      <c r="B33" s="10" t="str">
        <f t="shared" ca="1" si="0"/>
        <v/>
      </c>
      <c r="C33" s="10" t="str">
        <f t="shared" ca="1" si="1"/>
        <v/>
      </c>
      <c r="D33" s="11" t="str">
        <f t="shared" ca="1" si="2"/>
        <v/>
      </c>
      <c r="E33" s="11" t="str">
        <f t="shared" ca="1" si="3"/>
        <v/>
      </c>
      <c r="F33" s="15" t="str">
        <f t="shared" ca="1" si="4"/>
        <v/>
      </c>
      <c r="G33" s="15" t="str">
        <f t="shared" ca="1" si="5"/>
        <v/>
      </c>
      <c r="H33" s="10" t="str">
        <f t="shared" ca="1" si="6"/>
        <v/>
      </c>
      <c r="I33" s="10" t="str">
        <f t="shared" ca="1" si="7"/>
        <v/>
      </c>
      <c r="J33" s="10" t="str">
        <f t="shared" ca="1" si="8"/>
        <v/>
      </c>
      <c r="K33" s="11" t="str">
        <f t="shared" ca="1" si="9"/>
        <v/>
      </c>
      <c r="L33" s="10" t="str">
        <f t="shared" ca="1" si="10"/>
        <v/>
      </c>
      <c r="M33" s="11" t="str">
        <f t="shared" ca="1" si="11"/>
        <v/>
      </c>
      <c r="N33" s="22"/>
    </row>
    <row r="34" spans="1:14" customFormat="1">
      <c r="A34" s="9">
        <v>1</v>
      </c>
      <c r="B34" s="10" t="str">
        <f t="shared" ca="1" si="0"/>
        <v/>
      </c>
      <c r="C34" s="10" t="str">
        <f t="shared" ca="1" si="1"/>
        <v/>
      </c>
      <c r="D34" s="11" t="str">
        <f t="shared" ca="1" si="2"/>
        <v/>
      </c>
      <c r="E34" s="11" t="str">
        <f t="shared" ca="1" si="3"/>
        <v/>
      </c>
      <c r="F34" s="15" t="str">
        <f t="shared" ca="1" si="4"/>
        <v/>
      </c>
      <c r="G34" s="15" t="str">
        <f t="shared" ca="1" si="5"/>
        <v/>
      </c>
      <c r="H34" s="10" t="str">
        <f t="shared" ca="1" si="6"/>
        <v/>
      </c>
      <c r="I34" s="10" t="str">
        <f t="shared" ca="1" si="7"/>
        <v/>
      </c>
      <c r="J34" s="10" t="str">
        <f t="shared" ca="1" si="8"/>
        <v/>
      </c>
      <c r="K34" s="11" t="str">
        <f t="shared" ca="1" si="9"/>
        <v/>
      </c>
      <c r="L34" s="10" t="str">
        <f t="shared" ca="1" si="10"/>
        <v/>
      </c>
      <c r="M34" s="11" t="str">
        <f t="shared" ca="1" si="11"/>
        <v/>
      </c>
      <c r="N34" s="22"/>
    </row>
    <row r="35" spans="1:14" customFormat="1">
      <c r="A35" s="9">
        <v>1</v>
      </c>
      <c r="B35" s="10" t="str">
        <f t="shared" ca="1" si="0"/>
        <v/>
      </c>
      <c r="C35" s="10" t="str">
        <f t="shared" ca="1" si="1"/>
        <v/>
      </c>
      <c r="D35" s="11" t="str">
        <f t="shared" ca="1" si="2"/>
        <v/>
      </c>
      <c r="E35" s="11" t="str">
        <f t="shared" ca="1" si="3"/>
        <v/>
      </c>
      <c r="F35" s="15" t="str">
        <f t="shared" ca="1" si="4"/>
        <v/>
      </c>
      <c r="G35" s="15" t="str">
        <f t="shared" ca="1" si="5"/>
        <v/>
      </c>
      <c r="H35" s="10" t="str">
        <f t="shared" ca="1" si="6"/>
        <v/>
      </c>
      <c r="I35" s="10" t="str">
        <f t="shared" ca="1" si="7"/>
        <v/>
      </c>
      <c r="J35" s="10" t="str">
        <f t="shared" ca="1" si="8"/>
        <v/>
      </c>
      <c r="K35" s="11" t="str">
        <f t="shared" ca="1" si="9"/>
        <v/>
      </c>
      <c r="L35" s="10" t="str">
        <f t="shared" ca="1" si="10"/>
        <v/>
      </c>
      <c r="M35" s="11" t="str">
        <f t="shared" ca="1" si="11"/>
        <v/>
      </c>
      <c r="N35" s="22"/>
    </row>
    <row r="36" spans="1:14" customFormat="1">
      <c r="A36" s="9">
        <v>1</v>
      </c>
      <c r="B36" s="10" t="str">
        <f t="shared" ca="1" si="0"/>
        <v/>
      </c>
      <c r="C36" s="10" t="str">
        <f t="shared" ca="1" si="1"/>
        <v/>
      </c>
      <c r="D36" s="11" t="str">
        <f t="shared" ca="1" si="2"/>
        <v/>
      </c>
      <c r="E36" s="11" t="str">
        <f t="shared" ca="1" si="3"/>
        <v/>
      </c>
      <c r="F36" s="15" t="str">
        <f t="shared" ca="1" si="4"/>
        <v/>
      </c>
      <c r="G36" s="15" t="str">
        <f t="shared" ca="1" si="5"/>
        <v/>
      </c>
      <c r="H36" s="10" t="str">
        <f t="shared" ca="1" si="6"/>
        <v/>
      </c>
      <c r="I36" s="10" t="str">
        <f t="shared" ca="1" si="7"/>
        <v/>
      </c>
      <c r="J36" s="10" t="str">
        <f t="shared" ca="1" si="8"/>
        <v/>
      </c>
      <c r="K36" s="11" t="str">
        <f t="shared" ca="1" si="9"/>
        <v/>
      </c>
      <c r="L36" s="10" t="str">
        <f t="shared" ca="1" si="10"/>
        <v/>
      </c>
      <c r="M36" s="11" t="str">
        <f t="shared" ca="1" si="11"/>
        <v/>
      </c>
      <c r="N36" s="22"/>
    </row>
    <row r="37" spans="1:14" customFormat="1">
      <c r="A37" s="9">
        <v>1</v>
      </c>
      <c r="B37" s="10" t="str">
        <f t="shared" ca="1" si="0"/>
        <v/>
      </c>
      <c r="C37" s="10" t="str">
        <f t="shared" ca="1" si="1"/>
        <v/>
      </c>
      <c r="D37" s="11" t="str">
        <f t="shared" ca="1" si="2"/>
        <v/>
      </c>
      <c r="E37" s="11" t="str">
        <f t="shared" ca="1" si="3"/>
        <v/>
      </c>
      <c r="F37" s="15" t="str">
        <f t="shared" ca="1" si="4"/>
        <v/>
      </c>
      <c r="G37" s="15" t="str">
        <f t="shared" ca="1" si="5"/>
        <v/>
      </c>
      <c r="H37" s="10" t="str">
        <f t="shared" ca="1" si="6"/>
        <v/>
      </c>
      <c r="I37" s="10" t="str">
        <f t="shared" ca="1" si="7"/>
        <v/>
      </c>
      <c r="J37" s="10" t="str">
        <f t="shared" ca="1" si="8"/>
        <v/>
      </c>
      <c r="K37" s="11" t="str">
        <f t="shared" ca="1" si="9"/>
        <v/>
      </c>
      <c r="L37" s="10" t="str">
        <f t="shared" ca="1" si="10"/>
        <v/>
      </c>
      <c r="M37" s="11" t="str">
        <f t="shared" ca="1" si="11"/>
        <v/>
      </c>
      <c r="N37" s="22"/>
    </row>
    <row r="38" spans="1:14" customFormat="1">
      <c r="A38" s="9">
        <v>1</v>
      </c>
      <c r="B38" s="10" t="str">
        <f t="shared" ca="1" si="0"/>
        <v/>
      </c>
      <c r="C38" s="10" t="str">
        <f t="shared" ca="1" si="1"/>
        <v/>
      </c>
      <c r="D38" s="11" t="str">
        <f t="shared" ca="1" si="2"/>
        <v/>
      </c>
      <c r="E38" s="11" t="str">
        <f t="shared" ca="1" si="3"/>
        <v/>
      </c>
      <c r="F38" s="15" t="str">
        <f t="shared" ca="1" si="4"/>
        <v/>
      </c>
      <c r="G38" s="15" t="str">
        <f t="shared" ca="1" si="5"/>
        <v/>
      </c>
      <c r="H38" s="10" t="str">
        <f t="shared" ca="1" si="6"/>
        <v/>
      </c>
      <c r="I38" s="10" t="str">
        <f t="shared" ca="1" si="7"/>
        <v/>
      </c>
      <c r="J38" s="10" t="str">
        <f t="shared" ca="1" si="8"/>
        <v/>
      </c>
      <c r="K38" s="11" t="str">
        <f t="shared" ca="1" si="9"/>
        <v/>
      </c>
      <c r="L38" s="10" t="str">
        <f t="shared" ca="1" si="10"/>
        <v/>
      </c>
      <c r="M38" s="11" t="str">
        <f t="shared" ca="1" si="11"/>
        <v/>
      </c>
      <c r="N38" s="22"/>
    </row>
    <row r="39" spans="1:14" customFormat="1">
      <c r="A39" s="9">
        <v>1</v>
      </c>
      <c r="B39" s="10" t="str">
        <f t="shared" ca="1" si="0"/>
        <v/>
      </c>
      <c r="C39" s="10" t="str">
        <f t="shared" ca="1" si="1"/>
        <v/>
      </c>
      <c r="D39" s="11" t="str">
        <f t="shared" ca="1" si="2"/>
        <v/>
      </c>
      <c r="E39" s="11" t="str">
        <f t="shared" ca="1" si="3"/>
        <v/>
      </c>
      <c r="F39" s="15" t="str">
        <f t="shared" ca="1" si="4"/>
        <v/>
      </c>
      <c r="G39" s="15" t="str">
        <f t="shared" ca="1" si="5"/>
        <v/>
      </c>
      <c r="H39" s="10" t="str">
        <f t="shared" ca="1" si="6"/>
        <v/>
      </c>
      <c r="I39" s="10" t="str">
        <f t="shared" ca="1" si="7"/>
        <v/>
      </c>
      <c r="J39" s="10" t="str">
        <f t="shared" ca="1" si="8"/>
        <v/>
      </c>
      <c r="K39" s="11" t="str">
        <f t="shared" ca="1" si="9"/>
        <v/>
      </c>
      <c r="L39" s="10" t="str">
        <f t="shared" ca="1" si="10"/>
        <v/>
      </c>
      <c r="M39" s="11" t="str">
        <f t="shared" ca="1" si="11"/>
        <v/>
      </c>
      <c r="N39" s="22"/>
    </row>
    <row r="40" spans="1:14" customFormat="1">
      <c r="A40" s="9">
        <v>1</v>
      </c>
      <c r="B40" s="10" t="str">
        <f t="shared" ca="1" si="0"/>
        <v/>
      </c>
      <c r="C40" s="10" t="str">
        <f t="shared" ca="1" si="1"/>
        <v/>
      </c>
      <c r="D40" s="11" t="str">
        <f t="shared" ca="1" si="2"/>
        <v/>
      </c>
      <c r="E40" s="11" t="str">
        <f t="shared" ca="1" si="3"/>
        <v/>
      </c>
      <c r="F40" s="15" t="str">
        <f t="shared" ca="1" si="4"/>
        <v/>
      </c>
      <c r="G40" s="15" t="str">
        <f t="shared" ca="1" si="5"/>
        <v/>
      </c>
      <c r="H40" s="10" t="str">
        <f t="shared" ca="1" si="6"/>
        <v/>
      </c>
      <c r="I40" s="10" t="str">
        <f t="shared" ca="1" si="7"/>
        <v/>
      </c>
      <c r="J40" s="10" t="str">
        <f t="shared" ca="1" si="8"/>
        <v/>
      </c>
      <c r="K40" s="11" t="str">
        <f t="shared" ca="1" si="9"/>
        <v/>
      </c>
      <c r="L40" s="10" t="str">
        <f t="shared" ca="1" si="10"/>
        <v/>
      </c>
      <c r="M40" s="11" t="str">
        <f t="shared" ca="1" si="11"/>
        <v/>
      </c>
      <c r="N40" s="22"/>
    </row>
    <row r="41" spans="1:14" customFormat="1">
      <c r="A41" s="9">
        <v>1</v>
      </c>
      <c r="B41" s="10" t="str">
        <f t="shared" ca="1" si="0"/>
        <v/>
      </c>
      <c r="C41" s="10" t="str">
        <f t="shared" ca="1" si="1"/>
        <v/>
      </c>
      <c r="D41" s="11" t="str">
        <f t="shared" ca="1" si="2"/>
        <v/>
      </c>
      <c r="E41" s="11" t="str">
        <f t="shared" ca="1" si="3"/>
        <v/>
      </c>
      <c r="F41" s="15" t="str">
        <f t="shared" ca="1" si="4"/>
        <v/>
      </c>
      <c r="G41" s="15" t="str">
        <f t="shared" ca="1" si="5"/>
        <v/>
      </c>
      <c r="H41" s="10" t="str">
        <f t="shared" ca="1" si="6"/>
        <v/>
      </c>
      <c r="I41" s="10" t="str">
        <f t="shared" ca="1" si="7"/>
        <v/>
      </c>
      <c r="J41" s="10" t="str">
        <f t="shared" ca="1" si="8"/>
        <v/>
      </c>
      <c r="K41" s="11" t="str">
        <f t="shared" ca="1" si="9"/>
        <v/>
      </c>
      <c r="L41" s="10" t="str">
        <f t="shared" ca="1" si="10"/>
        <v/>
      </c>
      <c r="M41" s="11" t="str">
        <f t="shared" ca="1" si="11"/>
        <v/>
      </c>
      <c r="N41" s="22"/>
    </row>
    <row r="42" spans="1:14" customFormat="1">
      <c r="A42" s="9">
        <v>1</v>
      </c>
      <c r="B42" s="10" t="str">
        <f t="shared" ca="1" si="0"/>
        <v/>
      </c>
      <c r="C42" s="10" t="str">
        <f t="shared" ca="1" si="1"/>
        <v/>
      </c>
      <c r="D42" s="11" t="str">
        <f t="shared" ca="1" si="2"/>
        <v/>
      </c>
      <c r="E42" s="11" t="str">
        <f t="shared" ca="1" si="3"/>
        <v/>
      </c>
      <c r="F42" s="15" t="str">
        <f t="shared" ca="1" si="4"/>
        <v/>
      </c>
      <c r="G42" s="15" t="str">
        <f t="shared" ca="1" si="5"/>
        <v/>
      </c>
      <c r="H42" s="10" t="str">
        <f t="shared" ca="1" si="6"/>
        <v/>
      </c>
      <c r="I42" s="10" t="str">
        <f t="shared" ca="1" si="7"/>
        <v/>
      </c>
      <c r="J42" s="10" t="str">
        <f t="shared" ca="1" si="8"/>
        <v/>
      </c>
      <c r="K42" s="11" t="str">
        <f t="shared" ca="1" si="9"/>
        <v/>
      </c>
      <c r="L42" s="10" t="str">
        <f t="shared" ca="1" si="10"/>
        <v/>
      </c>
      <c r="M42" s="11" t="str">
        <f t="shared" ca="1" si="11"/>
        <v/>
      </c>
      <c r="N42" s="22"/>
    </row>
    <row r="43" spans="1:14" customFormat="1">
      <c r="A43" s="9">
        <v>1</v>
      </c>
      <c r="B43" s="10" t="str">
        <f t="shared" ca="1" si="0"/>
        <v/>
      </c>
      <c r="C43" s="10" t="str">
        <f t="shared" ca="1" si="1"/>
        <v/>
      </c>
      <c r="D43" s="11" t="str">
        <f t="shared" ca="1" si="2"/>
        <v/>
      </c>
      <c r="E43" s="11" t="str">
        <f t="shared" ca="1" si="3"/>
        <v/>
      </c>
      <c r="F43" s="15" t="str">
        <f t="shared" ca="1" si="4"/>
        <v/>
      </c>
      <c r="G43" s="15" t="str">
        <f t="shared" ca="1" si="5"/>
        <v/>
      </c>
      <c r="H43" s="10" t="str">
        <f t="shared" ca="1" si="6"/>
        <v/>
      </c>
      <c r="I43" s="10" t="str">
        <f t="shared" ca="1" si="7"/>
        <v/>
      </c>
      <c r="J43" s="10" t="str">
        <f t="shared" ca="1" si="8"/>
        <v/>
      </c>
      <c r="K43" s="11" t="str">
        <f t="shared" ca="1" si="9"/>
        <v/>
      </c>
      <c r="L43" s="10" t="str">
        <f t="shared" ca="1" si="10"/>
        <v/>
      </c>
      <c r="M43" s="11" t="str">
        <f t="shared" ca="1" si="11"/>
        <v/>
      </c>
      <c r="N43" s="22"/>
    </row>
    <row r="44" spans="1:14" customFormat="1">
      <c r="A44" s="9">
        <v>1</v>
      </c>
      <c r="B44" s="10" t="str">
        <f t="shared" ca="1" si="0"/>
        <v/>
      </c>
      <c r="C44" s="10" t="str">
        <f t="shared" ca="1" si="1"/>
        <v/>
      </c>
      <c r="D44" s="11" t="str">
        <f t="shared" ca="1" si="2"/>
        <v/>
      </c>
      <c r="E44" s="11" t="str">
        <f t="shared" ca="1" si="3"/>
        <v/>
      </c>
      <c r="F44" s="15" t="str">
        <f t="shared" ca="1" si="4"/>
        <v/>
      </c>
      <c r="G44" s="15" t="str">
        <f t="shared" ca="1" si="5"/>
        <v/>
      </c>
      <c r="H44" s="10" t="str">
        <f t="shared" ca="1" si="6"/>
        <v/>
      </c>
      <c r="I44" s="10" t="str">
        <f t="shared" ca="1" si="7"/>
        <v/>
      </c>
      <c r="J44" s="10" t="str">
        <f t="shared" ca="1" si="8"/>
        <v/>
      </c>
      <c r="K44" s="11" t="str">
        <f t="shared" ca="1" si="9"/>
        <v/>
      </c>
      <c r="L44" s="10" t="str">
        <f t="shared" ca="1" si="10"/>
        <v/>
      </c>
      <c r="M44" s="11" t="str">
        <f t="shared" ca="1" si="11"/>
        <v/>
      </c>
      <c r="N44" s="22"/>
    </row>
    <row r="45" spans="1:14" customFormat="1">
      <c r="A45" s="9">
        <v>1</v>
      </c>
      <c r="B45" s="10" t="str">
        <f t="shared" ca="1" si="0"/>
        <v/>
      </c>
      <c r="C45" s="10" t="str">
        <f t="shared" ca="1" si="1"/>
        <v/>
      </c>
      <c r="D45" s="11" t="str">
        <f t="shared" ca="1" si="2"/>
        <v/>
      </c>
      <c r="E45" s="11" t="str">
        <f t="shared" ca="1" si="3"/>
        <v/>
      </c>
      <c r="F45" s="15" t="str">
        <f t="shared" ca="1" si="4"/>
        <v/>
      </c>
      <c r="G45" s="15" t="str">
        <f t="shared" ca="1" si="5"/>
        <v/>
      </c>
      <c r="H45" s="10" t="str">
        <f t="shared" ca="1" si="6"/>
        <v/>
      </c>
      <c r="I45" s="10" t="str">
        <f t="shared" ca="1" si="7"/>
        <v/>
      </c>
      <c r="J45" s="10" t="str">
        <f t="shared" ca="1" si="8"/>
        <v/>
      </c>
      <c r="K45" s="11" t="str">
        <f t="shared" ca="1" si="9"/>
        <v/>
      </c>
      <c r="L45" s="10" t="str">
        <f t="shared" ca="1" si="10"/>
        <v/>
      </c>
      <c r="M45" s="11" t="str">
        <f t="shared" ca="1" si="11"/>
        <v/>
      </c>
      <c r="N45" s="22"/>
    </row>
    <row r="46" spans="1:14" customFormat="1">
      <c r="A46" s="9">
        <v>1</v>
      </c>
      <c r="B46" s="10" t="str">
        <f t="shared" ca="1" si="0"/>
        <v/>
      </c>
      <c r="C46" s="10" t="str">
        <f t="shared" ca="1" si="1"/>
        <v/>
      </c>
      <c r="D46" s="11" t="str">
        <f t="shared" ca="1" si="2"/>
        <v/>
      </c>
      <c r="E46" s="11" t="str">
        <f t="shared" ca="1" si="3"/>
        <v/>
      </c>
      <c r="F46" s="15" t="str">
        <f t="shared" ca="1" si="4"/>
        <v/>
      </c>
      <c r="G46" s="15" t="str">
        <f t="shared" ca="1" si="5"/>
        <v/>
      </c>
      <c r="H46" s="10" t="str">
        <f t="shared" ca="1" si="6"/>
        <v/>
      </c>
      <c r="I46" s="10" t="str">
        <f t="shared" ca="1" si="7"/>
        <v/>
      </c>
      <c r="J46" s="10" t="str">
        <f t="shared" ca="1" si="8"/>
        <v/>
      </c>
      <c r="K46" s="11" t="str">
        <f t="shared" ca="1" si="9"/>
        <v/>
      </c>
      <c r="L46" s="10" t="str">
        <f t="shared" ca="1" si="10"/>
        <v/>
      </c>
      <c r="M46" s="11" t="str">
        <f t="shared" ca="1" si="11"/>
        <v/>
      </c>
      <c r="N46" s="22"/>
    </row>
    <row r="47" spans="1:14" customFormat="1">
      <c r="A47" s="9">
        <v>1</v>
      </c>
      <c r="B47" s="10" t="str">
        <f t="shared" ca="1" si="0"/>
        <v/>
      </c>
      <c r="C47" s="10" t="str">
        <f t="shared" ca="1" si="1"/>
        <v/>
      </c>
      <c r="D47" s="11" t="str">
        <f t="shared" ca="1" si="2"/>
        <v/>
      </c>
      <c r="E47" s="11" t="str">
        <f t="shared" ca="1" si="3"/>
        <v/>
      </c>
      <c r="F47" s="15" t="str">
        <f t="shared" ca="1" si="4"/>
        <v/>
      </c>
      <c r="G47" s="15" t="str">
        <f t="shared" ca="1" si="5"/>
        <v/>
      </c>
      <c r="H47" s="10" t="str">
        <f t="shared" ca="1" si="6"/>
        <v/>
      </c>
      <c r="I47" s="10" t="str">
        <f t="shared" ca="1" si="7"/>
        <v/>
      </c>
      <c r="J47" s="10" t="str">
        <f t="shared" ca="1" si="8"/>
        <v/>
      </c>
      <c r="K47" s="11" t="str">
        <f t="shared" ca="1" si="9"/>
        <v/>
      </c>
      <c r="L47" s="10" t="str">
        <f t="shared" ca="1" si="10"/>
        <v/>
      </c>
      <c r="M47" s="11" t="str">
        <f t="shared" ca="1" si="11"/>
        <v/>
      </c>
      <c r="N47" s="22"/>
    </row>
    <row r="48" spans="1:14" customFormat="1">
      <c r="A48" s="9">
        <v>1</v>
      </c>
      <c r="B48" s="10" t="str">
        <f t="shared" ca="1" si="0"/>
        <v/>
      </c>
      <c r="C48" s="10" t="str">
        <f t="shared" ca="1" si="1"/>
        <v/>
      </c>
      <c r="D48" s="11" t="str">
        <f t="shared" ca="1" si="2"/>
        <v/>
      </c>
      <c r="E48" s="11" t="str">
        <f t="shared" ca="1" si="3"/>
        <v/>
      </c>
      <c r="F48" s="15" t="str">
        <f t="shared" ca="1" si="4"/>
        <v/>
      </c>
      <c r="G48" s="15" t="str">
        <f t="shared" ca="1" si="5"/>
        <v/>
      </c>
      <c r="H48" s="10" t="str">
        <f t="shared" ca="1" si="6"/>
        <v/>
      </c>
      <c r="I48" s="10" t="str">
        <f t="shared" ca="1" si="7"/>
        <v/>
      </c>
      <c r="J48" s="10" t="str">
        <f t="shared" ca="1" si="8"/>
        <v/>
      </c>
      <c r="K48" s="11" t="str">
        <f t="shared" ca="1" si="9"/>
        <v/>
      </c>
      <c r="L48" s="10" t="str">
        <f t="shared" ca="1" si="10"/>
        <v/>
      </c>
      <c r="M48" s="11" t="str">
        <f t="shared" ca="1" si="11"/>
        <v/>
      </c>
      <c r="N48" s="22"/>
    </row>
    <row r="49" spans="1:14" customFormat="1">
      <c r="A49" s="9">
        <v>1</v>
      </c>
      <c r="B49" s="10" t="str">
        <f t="shared" ca="1" si="0"/>
        <v/>
      </c>
      <c r="C49" s="10" t="str">
        <f t="shared" ca="1" si="1"/>
        <v/>
      </c>
      <c r="D49" s="11" t="str">
        <f t="shared" ca="1" si="2"/>
        <v/>
      </c>
      <c r="E49" s="11" t="str">
        <f t="shared" ca="1" si="3"/>
        <v/>
      </c>
      <c r="F49" s="15" t="str">
        <f t="shared" ca="1" si="4"/>
        <v/>
      </c>
      <c r="G49" s="15" t="str">
        <f t="shared" ca="1" si="5"/>
        <v/>
      </c>
      <c r="H49" s="10" t="str">
        <f t="shared" ca="1" si="6"/>
        <v/>
      </c>
      <c r="I49" s="10" t="str">
        <f t="shared" ca="1" si="7"/>
        <v/>
      </c>
      <c r="J49" s="10" t="str">
        <f t="shared" ca="1" si="8"/>
        <v/>
      </c>
      <c r="K49" s="11" t="str">
        <f t="shared" ca="1" si="9"/>
        <v/>
      </c>
      <c r="L49" s="10" t="str">
        <f t="shared" ca="1" si="10"/>
        <v/>
      </c>
      <c r="M49" s="11" t="str">
        <f t="shared" ca="1" si="11"/>
        <v/>
      </c>
      <c r="N49" s="22"/>
    </row>
    <row r="50" spans="1:14" customFormat="1">
      <c r="A50" s="9">
        <v>1</v>
      </c>
      <c r="B50" s="10" t="str">
        <f t="shared" ca="1" si="0"/>
        <v/>
      </c>
      <c r="C50" s="10" t="str">
        <f t="shared" ca="1" si="1"/>
        <v/>
      </c>
      <c r="D50" s="11" t="str">
        <f t="shared" ca="1" si="2"/>
        <v/>
      </c>
      <c r="E50" s="11" t="str">
        <f t="shared" ca="1" si="3"/>
        <v/>
      </c>
      <c r="F50" s="15" t="str">
        <f t="shared" ca="1" si="4"/>
        <v/>
      </c>
      <c r="G50" s="15" t="str">
        <f t="shared" ca="1" si="5"/>
        <v/>
      </c>
      <c r="H50" s="10" t="str">
        <f t="shared" ca="1" si="6"/>
        <v/>
      </c>
      <c r="I50" s="10" t="str">
        <f t="shared" ca="1" si="7"/>
        <v/>
      </c>
      <c r="J50" s="10" t="str">
        <f t="shared" ca="1" si="8"/>
        <v/>
      </c>
      <c r="K50" s="11" t="str">
        <f t="shared" ca="1" si="9"/>
        <v/>
      </c>
      <c r="L50" s="10" t="str">
        <f t="shared" ca="1" si="10"/>
        <v/>
      </c>
      <c r="M50" s="11" t="str">
        <f t="shared" ca="1" si="11"/>
        <v/>
      </c>
      <c r="N50" s="22"/>
    </row>
    <row r="51" spans="1:14" customFormat="1">
      <c r="A51" s="9">
        <v>1</v>
      </c>
      <c r="B51" s="10" t="str">
        <f t="shared" ca="1" si="0"/>
        <v/>
      </c>
      <c r="C51" s="10" t="str">
        <f t="shared" ca="1" si="1"/>
        <v/>
      </c>
      <c r="D51" s="11" t="str">
        <f t="shared" ca="1" si="2"/>
        <v/>
      </c>
      <c r="E51" s="11" t="str">
        <f t="shared" ca="1" si="3"/>
        <v/>
      </c>
      <c r="F51" s="15" t="str">
        <f t="shared" ca="1" si="4"/>
        <v/>
      </c>
      <c r="G51" s="15" t="str">
        <f t="shared" ca="1" si="5"/>
        <v/>
      </c>
      <c r="H51" s="10" t="str">
        <f t="shared" ca="1" si="6"/>
        <v/>
      </c>
      <c r="I51" s="10" t="str">
        <f t="shared" ca="1" si="7"/>
        <v/>
      </c>
      <c r="J51" s="10" t="str">
        <f t="shared" ca="1" si="8"/>
        <v/>
      </c>
      <c r="K51" s="11" t="str">
        <f t="shared" ca="1" si="9"/>
        <v/>
      </c>
      <c r="L51" s="10" t="str">
        <f t="shared" ca="1" si="10"/>
        <v/>
      </c>
      <c r="M51" s="11" t="str">
        <f t="shared" ca="1" si="11"/>
        <v/>
      </c>
      <c r="N51" s="22"/>
    </row>
    <row r="52" spans="1:14" customFormat="1">
      <c r="A52" s="9">
        <v>1</v>
      </c>
      <c r="B52" s="10" t="str">
        <f t="shared" ca="1" si="0"/>
        <v/>
      </c>
      <c r="C52" s="10" t="str">
        <f t="shared" ca="1" si="1"/>
        <v/>
      </c>
      <c r="D52" s="11" t="str">
        <f t="shared" ca="1" si="2"/>
        <v/>
      </c>
      <c r="E52" s="11" t="str">
        <f t="shared" ca="1" si="3"/>
        <v/>
      </c>
      <c r="F52" s="15" t="str">
        <f t="shared" ca="1" si="4"/>
        <v/>
      </c>
      <c r="G52" s="15" t="str">
        <f t="shared" ca="1" si="5"/>
        <v/>
      </c>
      <c r="H52" s="10" t="str">
        <f t="shared" ca="1" si="6"/>
        <v/>
      </c>
      <c r="I52" s="10" t="str">
        <f t="shared" ca="1" si="7"/>
        <v/>
      </c>
      <c r="J52" s="10" t="str">
        <f t="shared" ca="1" si="8"/>
        <v/>
      </c>
      <c r="K52" s="11" t="str">
        <f t="shared" ca="1" si="9"/>
        <v/>
      </c>
      <c r="L52" s="10" t="str">
        <f t="shared" ca="1" si="10"/>
        <v/>
      </c>
      <c r="M52" s="11" t="str">
        <f t="shared" ca="1" si="11"/>
        <v/>
      </c>
      <c r="N52" s="22"/>
    </row>
    <row r="53" spans="1:14" customFormat="1">
      <c r="A53" s="9">
        <v>1</v>
      </c>
      <c r="B53" s="10" t="str">
        <f t="shared" ca="1" si="0"/>
        <v/>
      </c>
      <c r="C53" s="10" t="str">
        <f t="shared" ca="1" si="1"/>
        <v/>
      </c>
      <c r="D53" s="11" t="str">
        <f t="shared" ca="1" si="2"/>
        <v/>
      </c>
      <c r="E53" s="11" t="str">
        <f t="shared" ca="1" si="3"/>
        <v/>
      </c>
      <c r="F53" s="15" t="str">
        <f t="shared" ca="1" si="4"/>
        <v/>
      </c>
      <c r="G53" s="15" t="str">
        <f t="shared" ca="1" si="5"/>
        <v/>
      </c>
      <c r="H53" s="10" t="str">
        <f t="shared" ca="1" si="6"/>
        <v/>
      </c>
      <c r="I53" s="10" t="str">
        <f t="shared" ca="1" si="7"/>
        <v/>
      </c>
      <c r="J53" s="10" t="str">
        <f t="shared" ca="1" si="8"/>
        <v/>
      </c>
      <c r="K53" s="11" t="str">
        <f t="shared" ca="1" si="9"/>
        <v/>
      </c>
      <c r="L53" s="10" t="str">
        <f t="shared" ca="1" si="10"/>
        <v/>
      </c>
      <c r="M53" s="11" t="str">
        <f t="shared" ca="1" si="11"/>
        <v/>
      </c>
      <c r="N53" s="22"/>
    </row>
    <row r="54" spans="1:14" customFormat="1">
      <c r="A54" s="9">
        <v>1</v>
      </c>
      <c r="B54" s="10" t="str">
        <f t="shared" ca="1" si="0"/>
        <v/>
      </c>
      <c r="C54" s="10" t="str">
        <f t="shared" ca="1" si="1"/>
        <v/>
      </c>
      <c r="D54" s="11" t="str">
        <f t="shared" ca="1" si="2"/>
        <v/>
      </c>
      <c r="E54" s="11" t="str">
        <f t="shared" ca="1" si="3"/>
        <v/>
      </c>
      <c r="F54" s="15" t="str">
        <f t="shared" ca="1" si="4"/>
        <v/>
      </c>
      <c r="G54" s="15" t="str">
        <f t="shared" ca="1" si="5"/>
        <v/>
      </c>
      <c r="H54" s="10" t="str">
        <f t="shared" ca="1" si="6"/>
        <v/>
      </c>
      <c r="I54" s="10" t="str">
        <f t="shared" ca="1" si="7"/>
        <v/>
      </c>
      <c r="J54" s="10" t="str">
        <f t="shared" ca="1" si="8"/>
        <v/>
      </c>
      <c r="K54" s="11" t="str">
        <f t="shared" ca="1" si="9"/>
        <v/>
      </c>
      <c r="L54" s="10" t="str">
        <f t="shared" ca="1" si="10"/>
        <v/>
      </c>
      <c r="M54" s="11" t="str">
        <f t="shared" ca="1" si="11"/>
        <v/>
      </c>
      <c r="N54" s="22"/>
    </row>
    <row r="55" spans="1:14" customFormat="1">
      <c r="A55" s="9">
        <v>1</v>
      </c>
      <c r="B55" s="10" t="str">
        <f t="shared" ca="1" si="0"/>
        <v/>
      </c>
      <c r="C55" s="10" t="str">
        <f t="shared" ca="1" si="1"/>
        <v/>
      </c>
      <c r="D55" s="11" t="str">
        <f t="shared" ca="1" si="2"/>
        <v/>
      </c>
      <c r="E55" s="11" t="str">
        <f t="shared" ca="1" si="3"/>
        <v/>
      </c>
      <c r="F55" s="15" t="str">
        <f t="shared" ca="1" si="4"/>
        <v/>
      </c>
      <c r="G55" s="15" t="str">
        <f t="shared" ca="1" si="5"/>
        <v/>
      </c>
      <c r="H55" s="10" t="str">
        <f t="shared" ca="1" si="6"/>
        <v/>
      </c>
      <c r="I55" s="10" t="str">
        <f t="shared" ca="1" si="7"/>
        <v/>
      </c>
      <c r="J55" s="10" t="str">
        <f t="shared" ca="1" si="8"/>
        <v/>
      </c>
      <c r="K55" s="11" t="str">
        <f t="shared" ca="1" si="9"/>
        <v/>
      </c>
      <c r="L55" s="10" t="str">
        <f t="shared" ca="1" si="10"/>
        <v/>
      </c>
      <c r="M55" s="11" t="str">
        <f t="shared" ca="1" si="11"/>
        <v/>
      </c>
      <c r="N55" s="22"/>
    </row>
    <row r="56" spans="1:14" customFormat="1">
      <c r="A56" s="9">
        <v>1</v>
      </c>
      <c r="B56" s="10" t="str">
        <f t="shared" ca="1" si="0"/>
        <v/>
      </c>
      <c r="C56" s="10" t="str">
        <f t="shared" ca="1" si="1"/>
        <v/>
      </c>
      <c r="D56" s="11" t="str">
        <f t="shared" ca="1" si="2"/>
        <v/>
      </c>
      <c r="E56" s="11" t="str">
        <f t="shared" ca="1" si="3"/>
        <v/>
      </c>
      <c r="F56" s="15" t="str">
        <f t="shared" ca="1" si="4"/>
        <v/>
      </c>
      <c r="G56" s="15" t="str">
        <f t="shared" ca="1" si="5"/>
        <v/>
      </c>
      <c r="H56" s="10" t="str">
        <f t="shared" ca="1" si="6"/>
        <v/>
      </c>
      <c r="I56" s="10" t="str">
        <f t="shared" ca="1" si="7"/>
        <v/>
      </c>
      <c r="J56" s="10" t="str">
        <f t="shared" ca="1" si="8"/>
        <v/>
      </c>
      <c r="K56" s="11" t="str">
        <f t="shared" ca="1" si="9"/>
        <v/>
      </c>
      <c r="L56" s="10" t="str">
        <f t="shared" ca="1" si="10"/>
        <v/>
      </c>
      <c r="M56" s="11" t="str">
        <f t="shared" ca="1" si="11"/>
        <v/>
      </c>
      <c r="N56" s="22"/>
    </row>
    <row r="57" spans="1:14" customFormat="1">
      <c r="A57" s="9">
        <v>1</v>
      </c>
      <c r="B57" s="10" t="str">
        <f t="shared" ca="1" si="0"/>
        <v/>
      </c>
      <c r="C57" s="10" t="str">
        <f t="shared" ca="1" si="1"/>
        <v/>
      </c>
      <c r="D57" s="11" t="str">
        <f t="shared" ca="1" si="2"/>
        <v/>
      </c>
      <c r="E57" s="11" t="str">
        <f t="shared" ca="1" si="3"/>
        <v/>
      </c>
      <c r="F57" s="15" t="str">
        <f t="shared" ca="1" si="4"/>
        <v/>
      </c>
      <c r="G57" s="15" t="str">
        <f t="shared" ca="1" si="5"/>
        <v/>
      </c>
      <c r="H57" s="10" t="str">
        <f t="shared" ca="1" si="6"/>
        <v/>
      </c>
      <c r="I57" s="10" t="str">
        <f t="shared" ca="1" si="7"/>
        <v/>
      </c>
      <c r="J57" s="10" t="str">
        <f t="shared" ca="1" si="8"/>
        <v/>
      </c>
      <c r="K57" s="11" t="str">
        <f t="shared" ca="1" si="9"/>
        <v/>
      </c>
      <c r="L57" s="10" t="str">
        <f t="shared" ca="1" si="10"/>
        <v/>
      </c>
      <c r="M57" s="11" t="str">
        <f t="shared" ca="1" si="11"/>
        <v/>
      </c>
      <c r="N57" s="22"/>
    </row>
    <row r="58" spans="1:14" customFormat="1">
      <c r="A58" s="9">
        <v>1</v>
      </c>
      <c r="B58" s="10" t="str">
        <f t="shared" ca="1" si="0"/>
        <v/>
      </c>
      <c r="C58" s="10" t="str">
        <f t="shared" ca="1" si="1"/>
        <v/>
      </c>
      <c r="D58" s="11" t="str">
        <f t="shared" ca="1" si="2"/>
        <v/>
      </c>
      <c r="E58" s="11" t="str">
        <f t="shared" ca="1" si="3"/>
        <v/>
      </c>
      <c r="F58" s="15" t="str">
        <f t="shared" ca="1" si="4"/>
        <v/>
      </c>
      <c r="G58" s="15" t="str">
        <f t="shared" ca="1" si="5"/>
        <v/>
      </c>
      <c r="H58" s="10" t="str">
        <f t="shared" ca="1" si="6"/>
        <v/>
      </c>
      <c r="I58" s="10" t="str">
        <f t="shared" ca="1" si="7"/>
        <v/>
      </c>
      <c r="J58" s="10" t="str">
        <f t="shared" ca="1" si="8"/>
        <v/>
      </c>
      <c r="K58" s="11" t="str">
        <f t="shared" ca="1" si="9"/>
        <v/>
      </c>
      <c r="L58" s="10" t="str">
        <f t="shared" ca="1" si="10"/>
        <v/>
      </c>
      <c r="M58" s="11" t="str">
        <f t="shared" ca="1" si="11"/>
        <v/>
      </c>
      <c r="N58" s="22"/>
    </row>
    <row r="59" spans="1:14" customFormat="1">
      <c r="A59" s="9">
        <v>1</v>
      </c>
      <c r="B59" s="10" t="str">
        <f t="shared" ca="1" si="0"/>
        <v/>
      </c>
      <c r="C59" s="10" t="str">
        <f t="shared" ca="1" si="1"/>
        <v/>
      </c>
      <c r="D59" s="11" t="str">
        <f t="shared" ca="1" si="2"/>
        <v/>
      </c>
      <c r="E59" s="11" t="str">
        <f t="shared" ca="1" si="3"/>
        <v/>
      </c>
      <c r="F59" s="15" t="str">
        <f t="shared" ca="1" si="4"/>
        <v/>
      </c>
      <c r="G59" s="15" t="str">
        <f t="shared" ca="1" si="5"/>
        <v/>
      </c>
      <c r="H59" s="10" t="str">
        <f t="shared" ca="1" si="6"/>
        <v/>
      </c>
      <c r="I59" s="10" t="str">
        <f t="shared" ca="1" si="7"/>
        <v/>
      </c>
      <c r="J59" s="10" t="str">
        <f t="shared" ca="1" si="8"/>
        <v/>
      </c>
      <c r="K59" s="11" t="str">
        <f t="shared" ca="1" si="9"/>
        <v/>
      </c>
      <c r="L59" s="10" t="str">
        <f t="shared" ca="1" si="10"/>
        <v/>
      </c>
      <c r="M59" s="11" t="str">
        <f t="shared" ca="1" si="11"/>
        <v/>
      </c>
      <c r="N59" s="22"/>
    </row>
    <row r="60" spans="1:14" customFormat="1">
      <c r="A60" s="9">
        <v>1</v>
      </c>
      <c r="B60" s="10" t="str">
        <f t="shared" ca="1" si="0"/>
        <v/>
      </c>
      <c r="C60" s="10" t="str">
        <f t="shared" ca="1" si="1"/>
        <v/>
      </c>
      <c r="D60" s="11" t="str">
        <f t="shared" ca="1" si="2"/>
        <v/>
      </c>
      <c r="E60" s="11" t="str">
        <f t="shared" ca="1" si="3"/>
        <v/>
      </c>
      <c r="F60" s="15" t="str">
        <f t="shared" ca="1" si="4"/>
        <v/>
      </c>
      <c r="G60" s="15" t="str">
        <f t="shared" ca="1" si="5"/>
        <v/>
      </c>
      <c r="H60" s="10" t="str">
        <f t="shared" ca="1" si="6"/>
        <v/>
      </c>
      <c r="I60" s="10" t="str">
        <f t="shared" ca="1" si="7"/>
        <v/>
      </c>
      <c r="J60" s="10" t="str">
        <f t="shared" ca="1" si="8"/>
        <v/>
      </c>
      <c r="K60" s="11" t="str">
        <f t="shared" ca="1" si="9"/>
        <v/>
      </c>
      <c r="L60" s="10" t="str">
        <f t="shared" ca="1" si="10"/>
        <v/>
      </c>
      <c r="M60" s="11" t="str">
        <f t="shared" ca="1" si="11"/>
        <v/>
      </c>
      <c r="N60" s="22"/>
    </row>
    <row r="61" spans="1:14" customFormat="1">
      <c r="A61" s="9">
        <v>1</v>
      </c>
      <c r="B61" s="10" t="str">
        <f t="shared" ca="1" si="0"/>
        <v/>
      </c>
      <c r="C61" s="10" t="str">
        <f t="shared" ca="1" si="1"/>
        <v/>
      </c>
      <c r="D61" s="11" t="str">
        <f t="shared" ca="1" si="2"/>
        <v/>
      </c>
      <c r="E61" s="11" t="str">
        <f t="shared" ca="1" si="3"/>
        <v/>
      </c>
      <c r="F61" s="15" t="str">
        <f t="shared" ca="1" si="4"/>
        <v/>
      </c>
      <c r="G61" s="15" t="str">
        <f t="shared" ca="1" si="5"/>
        <v/>
      </c>
      <c r="H61" s="10" t="str">
        <f t="shared" ca="1" si="6"/>
        <v/>
      </c>
      <c r="I61" s="10" t="str">
        <f t="shared" ca="1" si="7"/>
        <v/>
      </c>
      <c r="J61" s="10" t="str">
        <f t="shared" ca="1" si="8"/>
        <v/>
      </c>
      <c r="K61" s="11" t="str">
        <f t="shared" ca="1" si="9"/>
        <v/>
      </c>
      <c r="L61" s="10" t="str">
        <f t="shared" ca="1" si="10"/>
        <v/>
      </c>
      <c r="M61" s="11" t="str">
        <f t="shared" ca="1" si="11"/>
        <v/>
      </c>
      <c r="N61" s="22"/>
    </row>
    <row r="62" spans="1:14" customFormat="1">
      <c r="A62" s="9">
        <v>1</v>
      </c>
      <c r="B62" s="10" t="str">
        <f t="shared" ca="1" si="0"/>
        <v/>
      </c>
      <c r="C62" s="10" t="str">
        <f t="shared" ca="1" si="1"/>
        <v/>
      </c>
      <c r="D62" s="11" t="str">
        <f t="shared" ca="1" si="2"/>
        <v/>
      </c>
      <c r="E62" s="11" t="str">
        <f t="shared" ca="1" si="3"/>
        <v/>
      </c>
      <c r="F62" s="15" t="str">
        <f t="shared" ca="1" si="4"/>
        <v/>
      </c>
      <c r="G62" s="15" t="str">
        <f t="shared" ca="1" si="5"/>
        <v/>
      </c>
      <c r="H62" s="10" t="str">
        <f t="shared" ca="1" si="6"/>
        <v/>
      </c>
      <c r="I62" s="10" t="str">
        <f t="shared" ca="1" si="7"/>
        <v/>
      </c>
      <c r="J62" s="10" t="str">
        <f t="shared" ca="1" si="8"/>
        <v/>
      </c>
      <c r="K62" s="11" t="str">
        <f t="shared" ca="1" si="9"/>
        <v/>
      </c>
      <c r="L62" s="10" t="str">
        <f t="shared" ca="1" si="10"/>
        <v/>
      </c>
      <c r="M62" s="11" t="str">
        <f t="shared" ca="1" si="11"/>
        <v/>
      </c>
      <c r="N62" s="22"/>
    </row>
    <row r="63" spans="1:14" customFormat="1">
      <c r="A63" s="9">
        <v>1</v>
      </c>
      <c r="B63" s="10" t="str">
        <f t="shared" ca="1" si="0"/>
        <v/>
      </c>
      <c r="C63" s="10" t="str">
        <f t="shared" ca="1" si="1"/>
        <v/>
      </c>
      <c r="D63" s="11" t="str">
        <f t="shared" ca="1" si="2"/>
        <v/>
      </c>
      <c r="E63" s="11" t="str">
        <f t="shared" ca="1" si="3"/>
        <v/>
      </c>
      <c r="F63" s="15" t="str">
        <f t="shared" ca="1" si="4"/>
        <v/>
      </c>
      <c r="G63" s="15" t="str">
        <f t="shared" ca="1" si="5"/>
        <v/>
      </c>
      <c r="H63" s="10" t="str">
        <f t="shared" ca="1" si="6"/>
        <v/>
      </c>
      <c r="I63" s="10" t="str">
        <f t="shared" ca="1" si="7"/>
        <v/>
      </c>
      <c r="J63" s="10" t="str">
        <f t="shared" ca="1" si="8"/>
        <v/>
      </c>
      <c r="K63" s="11" t="str">
        <f t="shared" ca="1" si="9"/>
        <v/>
      </c>
      <c r="L63" s="10" t="str">
        <f t="shared" ca="1" si="10"/>
        <v/>
      </c>
      <c r="M63" s="11" t="str">
        <f t="shared" ca="1" si="11"/>
        <v/>
      </c>
      <c r="N63" s="22"/>
    </row>
    <row r="64" spans="1:14" customFormat="1">
      <c r="A64" s="9">
        <v>1</v>
      </c>
      <c r="B64" s="10" t="str">
        <f t="shared" ca="1" si="0"/>
        <v/>
      </c>
      <c r="C64" s="10" t="str">
        <f t="shared" ca="1" si="1"/>
        <v/>
      </c>
      <c r="D64" s="11" t="str">
        <f t="shared" ca="1" si="2"/>
        <v/>
      </c>
      <c r="E64" s="11" t="str">
        <f t="shared" ca="1" si="3"/>
        <v/>
      </c>
      <c r="F64" s="15" t="str">
        <f t="shared" ca="1" si="4"/>
        <v/>
      </c>
      <c r="G64" s="15" t="str">
        <f t="shared" ca="1" si="5"/>
        <v/>
      </c>
      <c r="H64" s="10" t="str">
        <f t="shared" ca="1" si="6"/>
        <v/>
      </c>
      <c r="I64" s="10" t="str">
        <f t="shared" ca="1" si="7"/>
        <v/>
      </c>
      <c r="J64" s="10" t="str">
        <f t="shared" ca="1" si="8"/>
        <v/>
      </c>
      <c r="K64" s="11" t="str">
        <f t="shared" ca="1" si="9"/>
        <v/>
      </c>
      <c r="L64" s="10" t="str">
        <f t="shared" ca="1" si="10"/>
        <v/>
      </c>
      <c r="M64" s="11" t="str">
        <f t="shared" ca="1" si="11"/>
        <v/>
      </c>
      <c r="N64" s="22"/>
    </row>
    <row r="65" spans="1:14" customFormat="1">
      <c r="A65" s="9">
        <v>1</v>
      </c>
      <c r="B65" s="10" t="str">
        <f t="shared" ca="1" si="0"/>
        <v/>
      </c>
      <c r="C65" s="10" t="str">
        <f t="shared" ca="1" si="1"/>
        <v/>
      </c>
      <c r="D65" s="11" t="str">
        <f t="shared" ca="1" si="2"/>
        <v/>
      </c>
      <c r="E65" s="11" t="str">
        <f t="shared" ca="1" si="3"/>
        <v/>
      </c>
      <c r="F65" s="15" t="str">
        <f t="shared" ca="1" si="4"/>
        <v/>
      </c>
      <c r="G65" s="15" t="str">
        <f t="shared" ca="1" si="5"/>
        <v/>
      </c>
      <c r="H65" s="10" t="str">
        <f t="shared" ca="1" si="6"/>
        <v/>
      </c>
      <c r="I65" s="10" t="str">
        <f t="shared" ca="1" si="7"/>
        <v/>
      </c>
      <c r="J65" s="10" t="str">
        <f t="shared" ca="1" si="8"/>
        <v/>
      </c>
      <c r="K65" s="11" t="str">
        <f t="shared" ca="1" si="9"/>
        <v/>
      </c>
      <c r="L65" s="10" t="str">
        <f t="shared" ca="1" si="10"/>
        <v/>
      </c>
      <c r="M65" s="11" t="str">
        <f t="shared" ca="1" si="11"/>
        <v/>
      </c>
      <c r="N65" s="22"/>
    </row>
    <row r="66" spans="1:14" customFormat="1">
      <c r="A66" s="9">
        <v>1</v>
      </c>
      <c r="B66" s="10" t="str">
        <f t="shared" ca="1" si="0"/>
        <v/>
      </c>
      <c r="C66" s="10" t="str">
        <f t="shared" ca="1" si="1"/>
        <v/>
      </c>
      <c r="D66" s="11" t="str">
        <f t="shared" ca="1" si="2"/>
        <v/>
      </c>
      <c r="E66" s="11" t="str">
        <f t="shared" ca="1" si="3"/>
        <v/>
      </c>
      <c r="F66" s="15" t="str">
        <f t="shared" ca="1" si="4"/>
        <v/>
      </c>
      <c r="G66" s="15" t="str">
        <f t="shared" ca="1" si="5"/>
        <v/>
      </c>
      <c r="H66" s="10" t="str">
        <f t="shared" ca="1" si="6"/>
        <v/>
      </c>
      <c r="I66" s="10" t="str">
        <f t="shared" ca="1" si="7"/>
        <v/>
      </c>
      <c r="J66" s="10" t="str">
        <f t="shared" ca="1" si="8"/>
        <v/>
      </c>
      <c r="K66" s="11" t="str">
        <f t="shared" ca="1" si="9"/>
        <v/>
      </c>
      <c r="L66" s="10" t="str">
        <f t="shared" ca="1" si="10"/>
        <v/>
      </c>
      <c r="M66" s="11" t="str">
        <f t="shared" ca="1" si="11"/>
        <v/>
      </c>
      <c r="N66" s="22"/>
    </row>
    <row r="67" spans="1:14" customFormat="1">
      <c r="A67" s="9">
        <v>1</v>
      </c>
      <c r="B67" s="10" t="str">
        <f t="shared" ca="1" si="0"/>
        <v/>
      </c>
      <c r="C67" s="10" t="str">
        <f t="shared" ca="1" si="1"/>
        <v/>
      </c>
      <c r="D67" s="11" t="str">
        <f t="shared" ca="1" si="2"/>
        <v/>
      </c>
      <c r="E67" s="11" t="str">
        <f t="shared" ca="1" si="3"/>
        <v/>
      </c>
      <c r="F67" s="15" t="str">
        <f t="shared" ca="1" si="4"/>
        <v/>
      </c>
      <c r="G67" s="15" t="str">
        <f t="shared" ca="1" si="5"/>
        <v/>
      </c>
      <c r="H67" s="10" t="str">
        <f t="shared" ca="1" si="6"/>
        <v/>
      </c>
      <c r="I67" s="10" t="str">
        <f t="shared" ca="1" si="7"/>
        <v/>
      </c>
      <c r="J67" s="10" t="str">
        <f t="shared" ca="1" si="8"/>
        <v/>
      </c>
      <c r="K67" s="11" t="str">
        <f t="shared" ca="1" si="9"/>
        <v/>
      </c>
      <c r="L67" s="10" t="str">
        <f t="shared" ca="1" si="10"/>
        <v/>
      </c>
      <c r="M67" s="11" t="str">
        <f t="shared" ca="1" si="11"/>
        <v/>
      </c>
      <c r="N67" s="22"/>
    </row>
    <row r="68" spans="1:14" customFormat="1">
      <c r="A68" s="9">
        <v>1</v>
      </c>
      <c r="B68" s="10" t="str">
        <f t="shared" ca="1" si="0"/>
        <v/>
      </c>
      <c r="C68" s="10" t="str">
        <f t="shared" ca="1" si="1"/>
        <v/>
      </c>
      <c r="D68" s="11" t="str">
        <f t="shared" ca="1" si="2"/>
        <v/>
      </c>
      <c r="E68" s="11" t="str">
        <f t="shared" ca="1" si="3"/>
        <v/>
      </c>
      <c r="F68" s="15" t="str">
        <f t="shared" ca="1" si="4"/>
        <v/>
      </c>
      <c r="G68" s="15" t="str">
        <f t="shared" ca="1" si="5"/>
        <v/>
      </c>
      <c r="H68" s="10" t="str">
        <f t="shared" ca="1" si="6"/>
        <v/>
      </c>
      <c r="I68" s="10" t="str">
        <f t="shared" ca="1" si="7"/>
        <v/>
      </c>
      <c r="J68" s="10" t="str">
        <f t="shared" ca="1" si="8"/>
        <v/>
      </c>
      <c r="K68" s="11" t="str">
        <f t="shared" ca="1" si="9"/>
        <v/>
      </c>
      <c r="L68" s="10" t="str">
        <f t="shared" ca="1" si="10"/>
        <v/>
      </c>
      <c r="M68" s="11" t="str">
        <f t="shared" ca="1" si="11"/>
        <v/>
      </c>
      <c r="N68" s="22"/>
    </row>
    <row r="69" spans="1:14" customFormat="1">
      <c r="A69" s="9">
        <v>1</v>
      </c>
      <c r="B69" s="10" t="str">
        <f t="shared" ref="B69:B132" ca="1" si="12">IF(B68="","",IF(ISNA(MATCH(C69,N°_BC,0)),"",MATCH(C69,N°_BC,0)))</f>
        <v/>
      </c>
      <c r="C69" s="10" t="str">
        <f t="shared" ref="C69:C132" ca="1" si="13">IF(C68="","",IF(ISNA(INDEX(OFFSET(N°_BC,B68,0),MATCH(A69,OFFSET(Mois_dep,B68,0),0))),"",INDEX(OFFSET(N°_BC,B68,0),MATCH(A69,OFFSET(Mois_dep,B68,0),0))))</f>
        <v/>
      </c>
      <c r="D69" s="11" t="str">
        <f t="shared" ref="D69:D132" ca="1" si="14">IF(E68="","",IF(ISNA(INDEX(OFFSET(Dates_départ,B68,0),MATCH(A69,OFFSET(Mois_dep,B68,0),0))),"",INDEX(OFFSET(Dates_départ,B68,0),MATCH(A69,OFFSET(Mois_dep,B68,0),0))))</f>
        <v/>
      </c>
      <c r="E69" s="11" t="str">
        <f t="shared" ref="E69:E132" ca="1" si="15">IF(E68="","",IF(ISNA(INDEX(OFFSET(Dates_Fin,B68,0),MATCH(A69,OFFSET(Mois_dep,B68,0),0))),"",INDEX(OFFSET(Dates_Fin,B68,0),MATCH(A69,OFFSET(Mois_dep,B68,0),0))))</f>
        <v/>
      </c>
      <c r="F69" s="15" t="str">
        <f t="shared" ref="F69:F132" ca="1" si="16">IF(E68="","",IF(ISNA(INDEX(OFFSET(Choix_conducteur,B68,0),MATCH(A69,OFFSET(Mois_dep,B68,0),0))),"",INDEX(OFFSET(Choix_conducteur,B68,0),MATCH(A69,OFFSET(Mois_dep,B68,0),0))))</f>
        <v/>
      </c>
      <c r="G69" s="15" t="str">
        <f t="shared" ref="G69:G132" ca="1" si="17">IF(E68="","",IF(ISNA(INDEX(OFFSET(Choix_véhicule,B68,0),MATCH(A69,OFFSET(Mois_dep,B68,0),0))),"",INDEX(OFFSET(Choix_véhicule,B68,0),MATCH(A69,OFFSET(Mois_dep,B68,0),0))))</f>
        <v/>
      </c>
      <c r="H69" s="10" t="str">
        <f t="shared" ref="H69:H132" ca="1" si="18">IF(H68="","",IF(ISNA(INDEX(OFFSET(Confirmé___Option,B68,0),MATCH(A69,OFFSET(Mois_dep,B68,0),0))),"",INDEX(OFFSET(Confirmé___Option,B68,0),MATCH(A69,OFFSET(Mois_dep,B68,0),0))))</f>
        <v/>
      </c>
      <c r="I69" s="10" t="str">
        <f t="shared" ref="I69:I132" ca="1" si="19">IF(IF(H68="","",IF(ISNA(INDEX(OFFSET(Commentaire,B68,0),MATCH(A69,OFFSET(Mois_dep,B68,0),0))),"",INDEX(OFFSET(Commentaire,B68,0),MATCH(A69,OFFSET(Mois_dep,B68,0),0))))=0,"",IF(H68="","",IF(ISNA(INDEX(OFFSET(Commentaire,B68,0),MATCH(A69,OFFSET(Mois_dep,B68,0),0))),"",INDEX(OFFSET(Commentaire,B68,0),MATCH(A69,OFFSET(Mois_dep,B68,0),0)))))</f>
        <v/>
      </c>
      <c r="J69" s="10" t="str">
        <f t="shared" ref="J69:J132" ca="1" si="20">IF(IF(H68="","",IF(ISNA(INDEX(OFFSET(Choix_conducteur_différent,B68,0),MATCH(A69,OFFSET(Mois_dep,B68,0),0))),"",INDEX(OFFSET(Choix_conducteur_différent,B68,0),MATCH(A69,OFFSET(Mois_dep,B68,0),0))))=0,"",IF(H68="","",IF(ISNA(INDEX(OFFSET(Choix_conducteur_différent,B68,0),MATCH(A69,OFFSET(Mois_dep,B68,0),0))),"",INDEX(OFFSET(Choix_conducteur_différent,B68,0),MATCH(A69,OFFSET(Mois_dep,B68,0),0)))))</f>
        <v/>
      </c>
      <c r="K69" s="11" t="str">
        <f t="shared" ref="K69:K132" ca="1" si="21">IF(IF(H68="","",IF(ISNA(INDEX(OFFSET(Dates,B68,0),MATCH(A69,OFFSET(Mois_dep,B68,0),0))),"",INDEX(OFFSET(Dates,B68,0),MATCH(A69,OFFSET(Mois_dep,B68,0),0))))=0,"",IF(H68="","",IF(ISNA(INDEX(OFFSET(Dates,B68,0),MATCH(A69,OFFSET(Mois_dep,B68,0),0))),"",INDEX(OFFSET(Dates,B68,0),MATCH(A69,OFFSET(Mois_dep,B68,0),0)))))</f>
        <v/>
      </c>
      <c r="L69" s="10" t="str">
        <f t="shared" ref="L69:L132" ca="1" si="22">IF(IF(H68="","",IF(ISNA(INDEX(OFFSET(Choix_conducteur_différent2,B68,0),MATCH(A69,OFFSET(Mois_dep,B68,0),0))),"",INDEX(OFFSET(Choix_conducteur_différent2,B68,0),MATCH(A69,OFFSET(Mois_dep,B68,0),0))))=0,"",IF(H68="","",IF(ISNA(INDEX(OFFSET(Choix_conducteur_différent2,B68,0),MATCH(A69,OFFSET(Mois_dep,B68,0),0))),"",INDEX(OFFSET(Choix_conducteur_différent2,B68,0),MATCH(A69,OFFSET(Mois_dep,B68,0),0)))))</f>
        <v/>
      </c>
      <c r="M69" s="11" t="str">
        <f t="shared" ref="M69:M132" ca="1" si="23">IF(IF(H68="","",IF(ISNA(INDEX(OFFSET(Dates2,B68,0),MATCH(A69,OFFSET(Mois_dep,B68,0),0))),"",INDEX(OFFSET(Dates2,B68,0),MATCH(A69,OFFSET(Mois_dep,B68,0),0))))=0,"",IF(H68="","",IF(ISNA(INDEX(OFFSET(Dates2,B68,0),MATCH(A69,OFFSET(Mois_dep,B68,0),0))),"",INDEX(OFFSET(Dates2,B68,0),MATCH(A69,OFFSET(Mois_dep,B68,0),0)))))</f>
        <v/>
      </c>
      <c r="N69" s="22"/>
    </row>
    <row r="70" spans="1:14" customFormat="1">
      <c r="A70" s="9">
        <v>1</v>
      </c>
      <c r="B70" s="10" t="str">
        <f t="shared" ca="1" si="12"/>
        <v/>
      </c>
      <c r="C70" s="10" t="str">
        <f t="shared" ca="1" si="13"/>
        <v/>
      </c>
      <c r="D70" s="11" t="str">
        <f t="shared" ca="1" si="14"/>
        <v/>
      </c>
      <c r="E70" s="11" t="str">
        <f t="shared" ca="1" si="15"/>
        <v/>
      </c>
      <c r="F70" s="15" t="str">
        <f t="shared" ca="1" si="16"/>
        <v/>
      </c>
      <c r="G70" s="15" t="str">
        <f t="shared" ca="1" si="17"/>
        <v/>
      </c>
      <c r="H70" s="10" t="str">
        <f t="shared" ca="1" si="18"/>
        <v/>
      </c>
      <c r="I70" s="10" t="str">
        <f t="shared" ca="1" si="19"/>
        <v/>
      </c>
      <c r="J70" s="10" t="str">
        <f t="shared" ca="1" si="20"/>
        <v/>
      </c>
      <c r="K70" s="11" t="str">
        <f t="shared" ca="1" si="21"/>
        <v/>
      </c>
      <c r="L70" s="10" t="str">
        <f t="shared" ca="1" si="22"/>
        <v/>
      </c>
      <c r="M70" s="11" t="str">
        <f t="shared" ca="1" si="23"/>
        <v/>
      </c>
      <c r="N70" s="22"/>
    </row>
    <row r="71" spans="1:14" customFormat="1">
      <c r="A71" s="9">
        <v>1</v>
      </c>
      <c r="B71" s="10" t="str">
        <f t="shared" ca="1" si="12"/>
        <v/>
      </c>
      <c r="C71" s="10" t="str">
        <f t="shared" ca="1" si="13"/>
        <v/>
      </c>
      <c r="D71" s="11" t="str">
        <f t="shared" ca="1" si="14"/>
        <v/>
      </c>
      <c r="E71" s="11" t="str">
        <f t="shared" ca="1" si="15"/>
        <v/>
      </c>
      <c r="F71" s="15" t="str">
        <f t="shared" ca="1" si="16"/>
        <v/>
      </c>
      <c r="G71" s="15" t="str">
        <f t="shared" ca="1" si="17"/>
        <v/>
      </c>
      <c r="H71" s="10" t="str">
        <f t="shared" ca="1" si="18"/>
        <v/>
      </c>
      <c r="I71" s="10" t="str">
        <f t="shared" ca="1" si="19"/>
        <v/>
      </c>
      <c r="J71" s="10" t="str">
        <f t="shared" ca="1" si="20"/>
        <v/>
      </c>
      <c r="K71" s="11" t="str">
        <f t="shared" ca="1" si="21"/>
        <v/>
      </c>
      <c r="L71" s="10" t="str">
        <f t="shared" ca="1" si="22"/>
        <v/>
      </c>
      <c r="M71" s="11" t="str">
        <f t="shared" ca="1" si="23"/>
        <v/>
      </c>
      <c r="N71" s="22"/>
    </row>
    <row r="72" spans="1:14" customFormat="1">
      <c r="A72" s="9">
        <v>1</v>
      </c>
      <c r="B72" s="10" t="str">
        <f t="shared" ca="1" si="12"/>
        <v/>
      </c>
      <c r="C72" s="10" t="str">
        <f t="shared" ca="1" si="13"/>
        <v/>
      </c>
      <c r="D72" s="11" t="str">
        <f t="shared" ca="1" si="14"/>
        <v/>
      </c>
      <c r="E72" s="11" t="str">
        <f t="shared" ca="1" si="15"/>
        <v/>
      </c>
      <c r="F72" s="15" t="str">
        <f t="shared" ca="1" si="16"/>
        <v/>
      </c>
      <c r="G72" s="15" t="str">
        <f t="shared" ca="1" si="17"/>
        <v/>
      </c>
      <c r="H72" s="10" t="str">
        <f t="shared" ca="1" si="18"/>
        <v/>
      </c>
      <c r="I72" s="10" t="str">
        <f t="shared" ca="1" si="19"/>
        <v/>
      </c>
      <c r="J72" s="10" t="str">
        <f t="shared" ca="1" si="20"/>
        <v/>
      </c>
      <c r="K72" s="11" t="str">
        <f t="shared" ca="1" si="21"/>
        <v/>
      </c>
      <c r="L72" s="10" t="str">
        <f t="shared" ca="1" si="22"/>
        <v/>
      </c>
      <c r="M72" s="11" t="str">
        <f t="shared" ca="1" si="23"/>
        <v/>
      </c>
      <c r="N72" s="22"/>
    </row>
    <row r="73" spans="1:14" customFormat="1">
      <c r="A73" s="9">
        <v>1</v>
      </c>
      <c r="B73" s="10" t="str">
        <f t="shared" ca="1" si="12"/>
        <v/>
      </c>
      <c r="C73" s="10" t="str">
        <f t="shared" ca="1" si="13"/>
        <v/>
      </c>
      <c r="D73" s="11" t="str">
        <f t="shared" ca="1" si="14"/>
        <v/>
      </c>
      <c r="E73" s="11" t="str">
        <f t="shared" ca="1" si="15"/>
        <v/>
      </c>
      <c r="F73" s="15" t="str">
        <f t="shared" ca="1" si="16"/>
        <v/>
      </c>
      <c r="G73" s="15" t="str">
        <f t="shared" ca="1" si="17"/>
        <v/>
      </c>
      <c r="H73" s="10" t="str">
        <f t="shared" ca="1" si="18"/>
        <v/>
      </c>
      <c r="I73" s="10" t="str">
        <f t="shared" ca="1" si="19"/>
        <v/>
      </c>
      <c r="J73" s="10" t="str">
        <f t="shared" ca="1" si="20"/>
        <v/>
      </c>
      <c r="K73" s="11" t="str">
        <f t="shared" ca="1" si="21"/>
        <v/>
      </c>
      <c r="L73" s="10" t="str">
        <f t="shared" ca="1" si="22"/>
        <v/>
      </c>
      <c r="M73" s="11" t="str">
        <f t="shared" ca="1" si="23"/>
        <v/>
      </c>
      <c r="N73" s="22"/>
    </row>
    <row r="74" spans="1:14" customFormat="1">
      <c r="A74" s="9">
        <v>1</v>
      </c>
      <c r="B74" s="10" t="str">
        <f t="shared" ca="1" si="12"/>
        <v/>
      </c>
      <c r="C74" s="10" t="str">
        <f t="shared" ca="1" si="13"/>
        <v/>
      </c>
      <c r="D74" s="11" t="str">
        <f t="shared" ca="1" si="14"/>
        <v/>
      </c>
      <c r="E74" s="11" t="str">
        <f t="shared" ca="1" si="15"/>
        <v/>
      </c>
      <c r="F74" s="15" t="str">
        <f t="shared" ca="1" si="16"/>
        <v/>
      </c>
      <c r="G74" s="15" t="str">
        <f t="shared" ca="1" si="17"/>
        <v/>
      </c>
      <c r="H74" s="10" t="str">
        <f t="shared" ca="1" si="18"/>
        <v/>
      </c>
      <c r="I74" s="10" t="str">
        <f t="shared" ca="1" si="19"/>
        <v/>
      </c>
      <c r="J74" s="10" t="str">
        <f t="shared" ca="1" si="20"/>
        <v/>
      </c>
      <c r="K74" s="11" t="str">
        <f t="shared" ca="1" si="21"/>
        <v/>
      </c>
      <c r="L74" s="10" t="str">
        <f t="shared" ca="1" si="22"/>
        <v/>
      </c>
      <c r="M74" s="11" t="str">
        <f t="shared" ca="1" si="23"/>
        <v/>
      </c>
      <c r="N74" s="22"/>
    </row>
    <row r="75" spans="1:14" customFormat="1">
      <c r="A75" s="9">
        <v>1</v>
      </c>
      <c r="B75" s="10" t="str">
        <f t="shared" ca="1" si="12"/>
        <v/>
      </c>
      <c r="C75" s="10" t="str">
        <f t="shared" ca="1" si="13"/>
        <v/>
      </c>
      <c r="D75" s="11" t="str">
        <f t="shared" ca="1" si="14"/>
        <v/>
      </c>
      <c r="E75" s="11" t="str">
        <f t="shared" ca="1" si="15"/>
        <v/>
      </c>
      <c r="F75" s="15" t="str">
        <f t="shared" ca="1" si="16"/>
        <v/>
      </c>
      <c r="G75" s="15" t="str">
        <f t="shared" ca="1" si="17"/>
        <v/>
      </c>
      <c r="H75" s="10" t="str">
        <f t="shared" ca="1" si="18"/>
        <v/>
      </c>
      <c r="I75" s="10" t="str">
        <f t="shared" ca="1" si="19"/>
        <v/>
      </c>
      <c r="J75" s="10" t="str">
        <f t="shared" ca="1" si="20"/>
        <v/>
      </c>
      <c r="K75" s="11" t="str">
        <f t="shared" ca="1" si="21"/>
        <v/>
      </c>
      <c r="L75" s="10" t="str">
        <f t="shared" ca="1" si="22"/>
        <v/>
      </c>
      <c r="M75" s="11" t="str">
        <f t="shared" ca="1" si="23"/>
        <v/>
      </c>
      <c r="N75" s="22"/>
    </row>
    <row r="76" spans="1:14" customFormat="1">
      <c r="A76" s="9">
        <v>1</v>
      </c>
      <c r="B76" s="10" t="str">
        <f t="shared" ca="1" si="12"/>
        <v/>
      </c>
      <c r="C76" s="10" t="str">
        <f t="shared" ca="1" si="13"/>
        <v/>
      </c>
      <c r="D76" s="11" t="str">
        <f t="shared" ca="1" si="14"/>
        <v/>
      </c>
      <c r="E76" s="11" t="str">
        <f t="shared" ca="1" si="15"/>
        <v/>
      </c>
      <c r="F76" s="15" t="str">
        <f t="shared" ca="1" si="16"/>
        <v/>
      </c>
      <c r="G76" s="15" t="str">
        <f t="shared" ca="1" si="17"/>
        <v/>
      </c>
      <c r="H76" s="10" t="str">
        <f t="shared" ca="1" si="18"/>
        <v/>
      </c>
      <c r="I76" s="10" t="str">
        <f t="shared" ca="1" si="19"/>
        <v/>
      </c>
      <c r="J76" s="10" t="str">
        <f t="shared" ca="1" si="20"/>
        <v/>
      </c>
      <c r="K76" s="11" t="str">
        <f t="shared" ca="1" si="21"/>
        <v/>
      </c>
      <c r="L76" s="10" t="str">
        <f t="shared" ca="1" si="22"/>
        <v/>
      </c>
      <c r="M76" s="11" t="str">
        <f t="shared" ca="1" si="23"/>
        <v/>
      </c>
      <c r="N76" s="22"/>
    </row>
    <row r="77" spans="1:14" customFormat="1">
      <c r="A77" s="9">
        <v>1</v>
      </c>
      <c r="B77" s="10" t="str">
        <f t="shared" ca="1" si="12"/>
        <v/>
      </c>
      <c r="C77" s="10" t="str">
        <f t="shared" ca="1" si="13"/>
        <v/>
      </c>
      <c r="D77" s="11" t="str">
        <f t="shared" ca="1" si="14"/>
        <v/>
      </c>
      <c r="E77" s="11" t="str">
        <f t="shared" ca="1" si="15"/>
        <v/>
      </c>
      <c r="F77" s="15" t="str">
        <f t="shared" ca="1" si="16"/>
        <v/>
      </c>
      <c r="G77" s="15" t="str">
        <f t="shared" ca="1" si="17"/>
        <v/>
      </c>
      <c r="H77" s="10" t="str">
        <f t="shared" ca="1" si="18"/>
        <v/>
      </c>
      <c r="I77" s="10" t="str">
        <f t="shared" ca="1" si="19"/>
        <v/>
      </c>
      <c r="J77" s="10" t="str">
        <f t="shared" ca="1" si="20"/>
        <v/>
      </c>
      <c r="K77" s="11" t="str">
        <f t="shared" ca="1" si="21"/>
        <v/>
      </c>
      <c r="L77" s="10" t="str">
        <f t="shared" ca="1" si="22"/>
        <v/>
      </c>
      <c r="M77" s="11" t="str">
        <f t="shared" ca="1" si="23"/>
        <v/>
      </c>
      <c r="N77" s="22"/>
    </row>
    <row r="78" spans="1:14" customFormat="1">
      <c r="A78" s="9">
        <v>1</v>
      </c>
      <c r="B78" s="10" t="str">
        <f t="shared" ca="1" si="12"/>
        <v/>
      </c>
      <c r="C78" s="10" t="str">
        <f t="shared" ca="1" si="13"/>
        <v/>
      </c>
      <c r="D78" s="11" t="str">
        <f t="shared" ca="1" si="14"/>
        <v/>
      </c>
      <c r="E78" s="11" t="str">
        <f t="shared" ca="1" si="15"/>
        <v/>
      </c>
      <c r="F78" s="15" t="str">
        <f t="shared" ca="1" si="16"/>
        <v/>
      </c>
      <c r="G78" s="15" t="str">
        <f t="shared" ca="1" si="17"/>
        <v/>
      </c>
      <c r="H78" s="10" t="str">
        <f t="shared" ca="1" si="18"/>
        <v/>
      </c>
      <c r="I78" s="10" t="str">
        <f t="shared" ca="1" si="19"/>
        <v/>
      </c>
      <c r="J78" s="10" t="str">
        <f t="shared" ca="1" si="20"/>
        <v/>
      </c>
      <c r="K78" s="11" t="str">
        <f t="shared" ca="1" si="21"/>
        <v/>
      </c>
      <c r="L78" s="10" t="str">
        <f t="shared" ca="1" si="22"/>
        <v/>
      </c>
      <c r="M78" s="11" t="str">
        <f t="shared" ca="1" si="23"/>
        <v/>
      </c>
      <c r="N78" s="22"/>
    </row>
    <row r="79" spans="1:14" customFormat="1">
      <c r="A79" s="9">
        <v>1</v>
      </c>
      <c r="B79" s="10" t="str">
        <f t="shared" ca="1" si="12"/>
        <v/>
      </c>
      <c r="C79" s="10" t="str">
        <f t="shared" ca="1" si="13"/>
        <v/>
      </c>
      <c r="D79" s="11" t="str">
        <f t="shared" ca="1" si="14"/>
        <v/>
      </c>
      <c r="E79" s="11" t="str">
        <f t="shared" ca="1" si="15"/>
        <v/>
      </c>
      <c r="F79" s="15" t="str">
        <f t="shared" ca="1" si="16"/>
        <v/>
      </c>
      <c r="G79" s="15" t="str">
        <f t="shared" ca="1" si="17"/>
        <v/>
      </c>
      <c r="H79" s="10" t="str">
        <f t="shared" ca="1" si="18"/>
        <v/>
      </c>
      <c r="I79" s="10" t="str">
        <f t="shared" ca="1" si="19"/>
        <v/>
      </c>
      <c r="J79" s="10" t="str">
        <f t="shared" ca="1" si="20"/>
        <v/>
      </c>
      <c r="K79" s="11" t="str">
        <f t="shared" ca="1" si="21"/>
        <v/>
      </c>
      <c r="L79" s="10" t="str">
        <f t="shared" ca="1" si="22"/>
        <v/>
      </c>
      <c r="M79" s="11" t="str">
        <f t="shared" ca="1" si="23"/>
        <v/>
      </c>
      <c r="N79" s="22"/>
    </row>
    <row r="80" spans="1:14" customFormat="1">
      <c r="A80" s="9">
        <v>1</v>
      </c>
      <c r="B80" s="10" t="str">
        <f t="shared" ca="1" si="12"/>
        <v/>
      </c>
      <c r="C80" s="10" t="str">
        <f t="shared" ca="1" si="13"/>
        <v/>
      </c>
      <c r="D80" s="11" t="str">
        <f t="shared" ca="1" si="14"/>
        <v/>
      </c>
      <c r="E80" s="11" t="str">
        <f t="shared" ca="1" si="15"/>
        <v/>
      </c>
      <c r="F80" s="15" t="str">
        <f t="shared" ca="1" si="16"/>
        <v/>
      </c>
      <c r="G80" s="15" t="str">
        <f t="shared" ca="1" si="17"/>
        <v/>
      </c>
      <c r="H80" s="10" t="str">
        <f t="shared" ca="1" si="18"/>
        <v/>
      </c>
      <c r="I80" s="10" t="str">
        <f t="shared" ca="1" si="19"/>
        <v/>
      </c>
      <c r="J80" s="10" t="str">
        <f t="shared" ca="1" si="20"/>
        <v/>
      </c>
      <c r="K80" s="11" t="str">
        <f t="shared" ca="1" si="21"/>
        <v/>
      </c>
      <c r="L80" s="10" t="str">
        <f t="shared" ca="1" si="22"/>
        <v/>
      </c>
      <c r="M80" s="11" t="str">
        <f t="shared" ca="1" si="23"/>
        <v/>
      </c>
      <c r="N80" s="22"/>
    </row>
    <row r="81" spans="1:14" customFormat="1">
      <c r="A81" s="9">
        <v>1</v>
      </c>
      <c r="B81" s="10" t="str">
        <f t="shared" ca="1" si="12"/>
        <v/>
      </c>
      <c r="C81" s="10" t="str">
        <f t="shared" ca="1" si="13"/>
        <v/>
      </c>
      <c r="D81" s="11" t="str">
        <f t="shared" ca="1" si="14"/>
        <v/>
      </c>
      <c r="E81" s="11" t="str">
        <f t="shared" ca="1" si="15"/>
        <v/>
      </c>
      <c r="F81" s="15" t="str">
        <f t="shared" ca="1" si="16"/>
        <v/>
      </c>
      <c r="G81" s="15" t="str">
        <f t="shared" ca="1" si="17"/>
        <v/>
      </c>
      <c r="H81" s="10" t="str">
        <f t="shared" ca="1" si="18"/>
        <v/>
      </c>
      <c r="I81" s="10" t="str">
        <f t="shared" ca="1" si="19"/>
        <v/>
      </c>
      <c r="J81" s="10" t="str">
        <f t="shared" ca="1" si="20"/>
        <v/>
      </c>
      <c r="K81" s="11" t="str">
        <f t="shared" ca="1" si="21"/>
        <v/>
      </c>
      <c r="L81" s="10" t="str">
        <f t="shared" ca="1" si="22"/>
        <v/>
      </c>
      <c r="M81" s="11" t="str">
        <f t="shared" ca="1" si="23"/>
        <v/>
      </c>
      <c r="N81" s="22"/>
    </row>
    <row r="82" spans="1:14" customFormat="1">
      <c r="A82" s="9">
        <v>1</v>
      </c>
      <c r="B82" s="10" t="str">
        <f t="shared" ca="1" si="12"/>
        <v/>
      </c>
      <c r="C82" s="10" t="str">
        <f t="shared" ca="1" si="13"/>
        <v/>
      </c>
      <c r="D82" s="11" t="str">
        <f t="shared" ca="1" si="14"/>
        <v/>
      </c>
      <c r="E82" s="11" t="str">
        <f t="shared" ca="1" si="15"/>
        <v/>
      </c>
      <c r="F82" s="15" t="str">
        <f t="shared" ca="1" si="16"/>
        <v/>
      </c>
      <c r="G82" s="15" t="str">
        <f t="shared" ca="1" si="17"/>
        <v/>
      </c>
      <c r="H82" s="10" t="str">
        <f t="shared" ca="1" si="18"/>
        <v/>
      </c>
      <c r="I82" s="10" t="str">
        <f t="shared" ca="1" si="19"/>
        <v/>
      </c>
      <c r="J82" s="10" t="str">
        <f t="shared" ca="1" si="20"/>
        <v/>
      </c>
      <c r="K82" s="11" t="str">
        <f t="shared" ca="1" si="21"/>
        <v/>
      </c>
      <c r="L82" s="10" t="str">
        <f t="shared" ca="1" si="22"/>
        <v/>
      </c>
      <c r="M82" s="11" t="str">
        <f t="shared" ca="1" si="23"/>
        <v/>
      </c>
      <c r="N82" s="22"/>
    </row>
    <row r="83" spans="1:14" customFormat="1">
      <c r="A83" s="9">
        <v>1</v>
      </c>
      <c r="B83" s="10" t="str">
        <f t="shared" ca="1" si="12"/>
        <v/>
      </c>
      <c r="C83" s="10" t="str">
        <f t="shared" ca="1" si="13"/>
        <v/>
      </c>
      <c r="D83" s="11" t="str">
        <f t="shared" ca="1" si="14"/>
        <v/>
      </c>
      <c r="E83" s="11" t="str">
        <f t="shared" ca="1" si="15"/>
        <v/>
      </c>
      <c r="F83" s="15" t="str">
        <f t="shared" ca="1" si="16"/>
        <v/>
      </c>
      <c r="G83" s="15" t="str">
        <f t="shared" ca="1" si="17"/>
        <v/>
      </c>
      <c r="H83" s="10" t="str">
        <f t="shared" ca="1" si="18"/>
        <v/>
      </c>
      <c r="I83" s="10" t="str">
        <f t="shared" ca="1" si="19"/>
        <v/>
      </c>
      <c r="J83" s="10" t="str">
        <f t="shared" ca="1" si="20"/>
        <v/>
      </c>
      <c r="K83" s="11" t="str">
        <f t="shared" ca="1" si="21"/>
        <v/>
      </c>
      <c r="L83" s="10" t="str">
        <f t="shared" ca="1" si="22"/>
        <v/>
      </c>
      <c r="M83" s="11" t="str">
        <f t="shared" ca="1" si="23"/>
        <v/>
      </c>
      <c r="N83" s="22"/>
    </row>
    <row r="84" spans="1:14" customFormat="1">
      <c r="A84" s="9">
        <v>1</v>
      </c>
      <c r="B84" s="10" t="str">
        <f t="shared" ca="1" si="12"/>
        <v/>
      </c>
      <c r="C84" s="10" t="str">
        <f t="shared" ca="1" si="13"/>
        <v/>
      </c>
      <c r="D84" s="11" t="str">
        <f t="shared" ca="1" si="14"/>
        <v/>
      </c>
      <c r="E84" s="11" t="str">
        <f t="shared" ca="1" si="15"/>
        <v/>
      </c>
      <c r="F84" s="15" t="str">
        <f t="shared" ca="1" si="16"/>
        <v/>
      </c>
      <c r="G84" s="15" t="str">
        <f t="shared" ca="1" si="17"/>
        <v/>
      </c>
      <c r="H84" s="10" t="str">
        <f t="shared" ca="1" si="18"/>
        <v/>
      </c>
      <c r="I84" s="10" t="str">
        <f t="shared" ca="1" si="19"/>
        <v/>
      </c>
      <c r="J84" s="10" t="str">
        <f t="shared" ca="1" si="20"/>
        <v/>
      </c>
      <c r="K84" s="11" t="str">
        <f t="shared" ca="1" si="21"/>
        <v/>
      </c>
      <c r="L84" s="10" t="str">
        <f t="shared" ca="1" si="22"/>
        <v/>
      </c>
      <c r="M84" s="11" t="str">
        <f t="shared" ca="1" si="23"/>
        <v/>
      </c>
      <c r="N84" s="22"/>
    </row>
    <row r="85" spans="1:14" customFormat="1">
      <c r="A85" s="9">
        <v>1</v>
      </c>
      <c r="B85" s="10" t="str">
        <f t="shared" ca="1" si="12"/>
        <v/>
      </c>
      <c r="C85" s="10" t="str">
        <f t="shared" ca="1" si="13"/>
        <v/>
      </c>
      <c r="D85" s="11" t="str">
        <f t="shared" ca="1" si="14"/>
        <v/>
      </c>
      <c r="E85" s="11" t="str">
        <f t="shared" ca="1" si="15"/>
        <v/>
      </c>
      <c r="F85" s="15" t="str">
        <f t="shared" ca="1" si="16"/>
        <v/>
      </c>
      <c r="G85" s="15" t="str">
        <f t="shared" ca="1" si="17"/>
        <v/>
      </c>
      <c r="H85" s="10" t="str">
        <f t="shared" ca="1" si="18"/>
        <v/>
      </c>
      <c r="I85" s="10" t="str">
        <f t="shared" ca="1" si="19"/>
        <v/>
      </c>
      <c r="J85" s="10" t="str">
        <f t="shared" ca="1" si="20"/>
        <v/>
      </c>
      <c r="K85" s="11" t="str">
        <f t="shared" ca="1" si="21"/>
        <v/>
      </c>
      <c r="L85" s="10" t="str">
        <f t="shared" ca="1" si="22"/>
        <v/>
      </c>
      <c r="M85" s="11" t="str">
        <f t="shared" ca="1" si="23"/>
        <v/>
      </c>
      <c r="N85" s="22"/>
    </row>
    <row r="86" spans="1:14" customFormat="1">
      <c r="A86" s="9">
        <v>1</v>
      </c>
      <c r="B86" s="10" t="str">
        <f t="shared" ca="1" si="12"/>
        <v/>
      </c>
      <c r="C86" s="10" t="str">
        <f t="shared" ca="1" si="13"/>
        <v/>
      </c>
      <c r="D86" s="11" t="str">
        <f t="shared" ca="1" si="14"/>
        <v/>
      </c>
      <c r="E86" s="11" t="str">
        <f t="shared" ca="1" si="15"/>
        <v/>
      </c>
      <c r="F86" s="15" t="str">
        <f t="shared" ca="1" si="16"/>
        <v/>
      </c>
      <c r="G86" s="15" t="str">
        <f t="shared" ca="1" si="17"/>
        <v/>
      </c>
      <c r="H86" s="10" t="str">
        <f t="shared" ca="1" si="18"/>
        <v/>
      </c>
      <c r="I86" s="10" t="str">
        <f t="shared" ca="1" si="19"/>
        <v/>
      </c>
      <c r="J86" s="10" t="str">
        <f t="shared" ca="1" si="20"/>
        <v/>
      </c>
      <c r="K86" s="11" t="str">
        <f t="shared" ca="1" si="21"/>
        <v/>
      </c>
      <c r="L86" s="10" t="str">
        <f t="shared" ca="1" si="22"/>
        <v/>
      </c>
      <c r="M86" s="11" t="str">
        <f t="shared" ca="1" si="23"/>
        <v/>
      </c>
      <c r="N86" s="22"/>
    </row>
    <row r="87" spans="1:14" customFormat="1">
      <c r="A87" s="9">
        <v>1</v>
      </c>
      <c r="B87" s="10" t="str">
        <f t="shared" ca="1" si="12"/>
        <v/>
      </c>
      <c r="C87" s="10" t="str">
        <f t="shared" ca="1" si="13"/>
        <v/>
      </c>
      <c r="D87" s="11" t="str">
        <f t="shared" ca="1" si="14"/>
        <v/>
      </c>
      <c r="E87" s="11" t="str">
        <f t="shared" ca="1" si="15"/>
        <v/>
      </c>
      <c r="F87" s="15" t="str">
        <f t="shared" ca="1" si="16"/>
        <v/>
      </c>
      <c r="G87" s="15" t="str">
        <f t="shared" ca="1" si="17"/>
        <v/>
      </c>
      <c r="H87" s="10" t="str">
        <f t="shared" ca="1" si="18"/>
        <v/>
      </c>
      <c r="I87" s="10" t="str">
        <f t="shared" ca="1" si="19"/>
        <v/>
      </c>
      <c r="J87" s="10" t="str">
        <f t="shared" ca="1" si="20"/>
        <v/>
      </c>
      <c r="K87" s="11" t="str">
        <f t="shared" ca="1" si="21"/>
        <v/>
      </c>
      <c r="L87" s="10" t="str">
        <f t="shared" ca="1" si="22"/>
        <v/>
      </c>
      <c r="M87" s="11" t="str">
        <f t="shared" ca="1" si="23"/>
        <v/>
      </c>
      <c r="N87" s="22"/>
    </row>
    <row r="88" spans="1:14" customFormat="1">
      <c r="A88" s="9">
        <v>1</v>
      </c>
      <c r="B88" s="10" t="str">
        <f t="shared" ca="1" si="12"/>
        <v/>
      </c>
      <c r="C88" s="10" t="str">
        <f t="shared" ca="1" si="13"/>
        <v/>
      </c>
      <c r="D88" s="11" t="str">
        <f t="shared" ca="1" si="14"/>
        <v/>
      </c>
      <c r="E88" s="11" t="str">
        <f t="shared" ca="1" si="15"/>
        <v/>
      </c>
      <c r="F88" s="15" t="str">
        <f t="shared" ca="1" si="16"/>
        <v/>
      </c>
      <c r="G88" s="15" t="str">
        <f t="shared" ca="1" si="17"/>
        <v/>
      </c>
      <c r="H88" s="10" t="str">
        <f t="shared" ca="1" si="18"/>
        <v/>
      </c>
      <c r="I88" s="10" t="str">
        <f t="shared" ca="1" si="19"/>
        <v/>
      </c>
      <c r="J88" s="10" t="str">
        <f t="shared" ca="1" si="20"/>
        <v/>
      </c>
      <c r="K88" s="11" t="str">
        <f t="shared" ca="1" si="21"/>
        <v/>
      </c>
      <c r="L88" s="10" t="str">
        <f t="shared" ca="1" si="22"/>
        <v/>
      </c>
      <c r="M88" s="11" t="str">
        <f t="shared" ca="1" si="23"/>
        <v/>
      </c>
      <c r="N88" s="22"/>
    </row>
    <row r="89" spans="1:14" customFormat="1">
      <c r="A89" s="9">
        <v>1</v>
      </c>
      <c r="B89" s="10" t="str">
        <f t="shared" ca="1" si="12"/>
        <v/>
      </c>
      <c r="C89" s="10" t="str">
        <f t="shared" ca="1" si="13"/>
        <v/>
      </c>
      <c r="D89" s="11" t="str">
        <f t="shared" ca="1" si="14"/>
        <v/>
      </c>
      <c r="E89" s="11" t="str">
        <f t="shared" ca="1" si="15"/>
        <v/>
      </c>
      <c r="F89" s="15" t="str">
        <f t="shared" ca="1" si="16"/>
        <v/>
      </c>
      <c r="G89" s="15" t="str">
        <f t="shared" ca="1" si="17"/>
        <v/>
      </c>
      <c r="H89" s="10" t="str">
        <f t="shared" ca="1" si="18"/>
        <v/>
      </c>
      <c r="I89" s="10" t="str">
        <f t="shared" ca="1" si="19"/>
        <v/>
      </c>
      <c r="J89" s="10" t="str">
        <f t="shared" ca="1" si="20"/>
        <v/>
      </c>
      <c r="K89" s="11" t="str">
        <f t="shared" ca="1" si="21"/>
        <v/>
      </c>
      <c r="L89" s="10" t="str">
        <f t="shared" ca="1" si="22"/>
        <v/>
      </c>
      <c r="M89" s="11" t="str">
        <f t="shared" ca="1" si="23"/>
        <v/>
      </c>
      <c r="N89" s="22"/>
    </row>
    <row r="90" spans="1:14" customFormat="1">
      <c r="A90" s="9">
        <v>1</v>
      </c>
      <c r="B90" s="10" t="str">
        <f t="shared" ca="1" si="12"/>
        <v/>
      </c>
      <c r="C90" s="10" t="str">
        <f t="shared" ca="1" si="13"/>
        <v/>
      </c>
      <c r="D90" s="11" t="str">
        <f t="shared" ca="1" si="14"/>
        <v/>
      </c>
      <c r="E90" s="11" t="str">
        <f t="shared" ca="1" si="15"/>
        <v/>
      </c>
      <c r="F90" s="15" t="str">
        <f t="shared" ca="1" si="16"/>
        <v/>
      </c>
      <c r="G90" s="15" t="str">
        <f t="shared" ca="1" si="17"/>
        <v/>
      </c>
      <c r="H90" s="10" t="str">
        <f t="shared" ca="1" si="18"/>
        <v/>
      </c>
      <c r="I90" s="10" t="str">
        <f t="shared" ca="1" si="19"/>
        <v/>
      </c>
      <c r="J90" s="10" t="str">
        <f t="shared" ca="1" si="20"/>
        <v/>
      </c>
      <c r="K90" s="11" t="str">
        <f t="shared" ca="1" si="21"/>
        <v/>
      </c>
      <c r="L90" s="10" t="str">
        <f t="shared" ca="1" si="22"/>
        <v/>
      </c>
      <c r="M90" s="11" t="str">
        <f t="shared" ca="1" si="23"/>
        <v/>
      </c>
      <c r="N90" s="22"/>
    </row>
    <row r="91" spans="1:14" customFormat="1">
      <c r="A91" s="9">
        <v>1</v>
      </c>
      <c r="B91" s="10" t="str">
        <f t="shared" ca="1" si="12"/>
        <v/>
      </c>
      <c r="C91" s="10" t="str">
        <f t="shared" ca="1" si="13"/>
        <v/>
      </c>
      <c r="D91" s="11" t="str">
        <f t="shared" ca="1" si="14"/>
        <v/>
      </c>
      <c r="E91" s="11" t="str">
        <f t="shared" ca="1" si="15"/>
        <v/>
      </c>
      <c r="F91" s="15" t="str">
        <f t="shared" ca="1" si="16"/>
        <v/>
      </c>
      <c r="G91" s="15" t="str">
        <f t="shared" ca="1" si="17"/>
        <v/>
      </c>
      <c r="H91" s="10" t="str">
        <f t="shared" ca="1" si="18"/>
        <v/>
      </c>
      <c r="I91" s="10" t="str">
        <f t="shared" ca="1" si="19"/>
        <v/>
      </c>
      <c r="J91" s="10" t="str">
        <f t="shared" ca="1" si="20"/>
        <v/>
      </c>
      <c r="K91" s="11" t="str">
        <f t="shared" ca="1" si="21"/>
        <v/>
      </c>
      <c r="L91" s="10" t="str">
        <f t="shared" ca="1" si="22"/>
        <v/>
      </c>
      <c r="M91" s="11" t="str">
        <f t="shared" ca="1" si="23"/>
        <v/>
      </c>
      <c r="N91" s="22"/>
    </row>
    <row r="92" spans="1:14" customFormat="1">
      <c r="A92" s="9">
        <v>1</v>
      </c>
      <c r="B92" s="10" t="str">
        <f t="shared" ca="1" si="12"/>
        <v/>
      </c>
      <c r="C92" s="10" t="str">
        <f t="shared" ca="1" si="13"/>
        <v/>
      </c>
      <c r="D92" s="11" t="str">
        <f t="shared" ca="1" si="14"/>
        <v/>
      </c>
      <c r="E92" s="11" t="str">
        <f t="shared" ca="1" si="15"/>
        <v/>
      </c>
      <c r="F92" s="15" t="str">
        <f t="shared" ca="1" si="16"/>
        <v/>
      </c>
      <c r="G92" s="15" t="str">
        <f t="shared" ca="1" si="17"/>
        <v/>
      </c>
      <c r="H92" s="10" t="str">
        <f t="shared" ca="1" si="18"/>
        <v/>
      </c>
      <c r="I92" s="10" t="str">
        <f t="shared" ca="1" si="19"/>
        <v/>
      </c>
      <c r="J92" s="10" t="str">
        <f t="shared" ca="1" si="20"/>
        <v/>
      </c>
      <c r="K92" s="11" t="str">
        <f t="shared" ca="1" si="21"/>
        <v/>
      </c>
      <c r="L92" s="10" t="str">
        <f t="shared" ca="1" si="22"/>
        <v/>
      </c>
      <c r="M92" s="11" t="str">
        <f t="shared" ca="1" si="23"/>
        <v/>
      </c>
      <c r="N92" s="22"/>
    </row>
    <row r="93" spans="1:14" customFormat="1">
      <c r="A93" s="9">
        <v>1</v>
      </c>
      <c r="B93" s="10" t="str">
        <f t="shared" ca="1" si="12"/>
        <v/>
      </c>
      <c r="C93" s="10" t="str">
        <f t="shared" ca="1" si="13"/>
        <v/>
      </c>
      <c r="D93" s="11" t="str">
        <f t="shared" ca="1" si="14"/>
        <v/>
      </c>
      <c r="E93" s="11" t="str">
        <f t="shared" ca="1" si="15"/>
        <v/>
      </c>
      <c r="F93" s="15" t="str">
        <f t="shared" ca="1" si="16"/>
        <v/>
      </c>
      <c r="G93" s="15" t="str">
        <f t="shared" ca="1" si="17"/>
        <v/>
      </c>
      <c r="H93" s="10" t="str">
        <f t="shared" ca="1" si="18"/>
        <v/>
      </c>
      <c r="I93" s="10" t="str">
        <f t="shared" ca="1" si="19"/>
        <v/>
      </c>
      <c r="J93" s="10" t="str">
        <f t="shared" ca="1" si="20"/>
        <v/>
      </c>
      <c r="K93" s="11" t="str">
        <f t="shared" ca="1" si="21"/>
        <v/>
      </c>
      <c r="L93" s="10" t="str">
        <f t="shared" ca="1" si="22"/>
        <v/>
      </c>
      <c r="M93" s="11" t="str">
        <f t="shared" ca="1" si="23"/>
        <v/>
      </c>
      <c r="N93" s="22"/>
    </row>
    <row r="94" spans="1:14" customFormat="1">
      <c r="A94" s="9">
        <v>1</v>
      </c>
      <c r="B94" s="10" t="str">
        <f t="shared" ca="1" si="12"/>
        <v/>
      </c>
      <c r="C94" s="10" t="str">
        <f t="shared" ca="1" si="13"/>
        <v/>
      </c>
      <c r="D94" s="11" t="str">
        <f t="shared" ca="1" si="14"/>
        <v/>
      </c>
      <c r="E94" s="11" t="str">
        <f t="shared" ca="1" si="15"/>
        <v/>
      </c>
      <c r="F94" s="15" t="str">
        <f t="shared" ca="1" si="16"/>
        <v/>
      </c>
      <c r="G94" s="15" t="str">
        <f t="shared" ca="1" si="17"/>
        <v/>
      </c>
      <c r="H94" s="10" t="str">
        <f t="shared" ca="1" si="18"/>
        <v/>
      </c>
      <c r="I94" s="10" t="str">
        <f t="shared" ca="1" si="19"/>
        <v/>
      </c>
      <c r="J94" s="10" t="str">
        <f t="shared" ca="1" si="20"/>
        <v/>
      </c>
      <c r="K94" s="11" t="str">
        <f t="shared" ca="1" si="21"/>
        <v/>
      </c>
      <c r="L94" s="10" t="str">
        <f t="shared" ca="1" si="22"/>
        <v/>
      </c>
      <c r="M94" s="11" t="str">
        <f t="shared" ca="1" si="23"/>
        <v/>
      </c>
      <c r="N94" s="22"/>
    </row>
    <row r="95" spans="1:14" customFormat="1">
      <c r="A95" s="9">
        <v>1</v>
      </c>
      <c r="B95" s="10" t="str">
        <f t="shared" ca="1" si="12"/>
        <v/>
      </c>
      <c r="C95" s="10" t="str">
        <f t="shared" ca="1" si="13"/>
        <v/>
      </c>
      <c r="D95" s="11" t="str">
        <f t="shared" ca="1" si="14"/>
        <v/>
      </c>
      <c r="E95" s="11" t="str">
        <f t="shared" ca="1" si="15"/>
        <v/>
      </c>
      <c r="F95" s="15" t="str">
        <f t="shared" ca="1" si="16"/>
        <v/>
      </c>
      <c r="G95" s="15" t="str">
        <f t="shared" ca="1" si="17"/>
        <v/>
      </c>
      <c r="H95" s="10" t="str">
        <f t="shared" ca="1" si="18"/>
        <v/>
      </c>
      <c r="I95" s="10" t="str">
        <f t="shared" ca="1" si="19"/>
        <v/>
      </c>
      <c r="J95" s="10" t="str">
        <f t="shared" ca="1" si="20"/>
        <v/>
      </c>
      <c r="K95" s="11" t="str">
        <f t="shared" ca="1" si="21"/>
        <v/>
      </c>
      <c r="L95" s="10" t="str">
        <f t="shared" ca="1" si="22"/>
        <v/>
      </c>
      <c r="M95" s="11" t="str">
        <f t="shared" ca="1" si="23"/>
        <v/>
      </c>
      <c r="N95" s="22"/>
    </row>
    <row r="96" spans="1:14" customFormat="1">
      <c r="A96" s="9">
        <v>1</v>
      </c>
      <c r="B96" s="10" t="str">
        <f t="shared" ca="1" si="12"/>
        <v/>
      </c>
      <c r="C96" s="10" t="str">
        <f t="shared" ca="1" si="13"/>
        <v/>
      </c>
      <c r="D96" s="11" t="str">
        <f t="shared" ca="1" si="14"/>
        <v/>
      </c>
      <c r="E96" s="11" t="str">
        <f t="shared" ca="1" si="15"/>
        <v/>
      </c>
      <c r="F96" s="15" t="str">
        <f t="shared" ca="1" si="16"/>
        <v/>
      </c>
      <c r="G96" s="15" t="str">
        <f t="shared" ca="1" si="17"/>
        <v/>
      </c>
      <c r="H96" s="10" t="str">
        <f t="shared" ca="1" si="18"/>
        <v/>
      </c>
      <c r="I96" s="10" t="str">
        <f t="shared" ca="1" si="19"/>
        <v/>
      </c>
      <c r="J96" s="10" t="str">
        <f t="shared" ca="1" si="20"/>
        <v/>
      </c>
      <c r="K96" s="11" t="str">
        <f t="shared" ca="1" si="21"/>
        <v/>
      </c>
      <c r="L96" s="10" t="str">
        <f t="shared" ca="1" si="22"/>
        <v/>
      </c>
      <c r="M96" s="11" t="str">
        <f t="shared" ca="1" si="23"/>
        <v/>
      </c>
      <c r="N96" s="22"/>
    </row>
    <row r="97" spans="1:14" customFormat="1">
      <c r="A97" s="9">
        <v>1</v>
      </c>
      <c r="B97" s="10" t="str">
        <f t="shared" ca="1" si="12"/>
        <v/>
      </c>
      <c r="C97" s="10" t="str">
        <f t="shared" ca="1" si="13"/>
        <v/>
      </c>
      <c r="D97" s="11" t="str">
        <f t="shared" ca="1" si="14"/>
        <v/>
      </c>
      <c r="E97" s="11" t="str">
        <f t="shared" ca="1" si="15"/>
        <v/>
      </c>
      <c r="F97" s="15" t="str">
        <f t="shared" ca="1" si="16"/>
        <v/>
      </c>
      <c r="G97" s="15" t="str">
        <f t="shared" ca="1" si="17"/>
        <v/>
      </c>
      <c r="H97" s="10" t="str">
        <f t="shared" ca="1" si="18"/>
        <v/>
      </c>
      <c r="I97" s="10" t="str">
        <f t="shared" ca="1" si="19"/>
        <v/>
      </c>
      <c r="J97" s="10" t="str">
        <f t="shared" ca="1" si="20"/>
        <v/>
      </c>
      <c r="K97" s="11" t="str">
        <f t="shared" ca="1" si="21"/>
        <v/>
      </c>
      <c r="L97" s="10" t="str">
        <f t="shared" ca="1" si="22"/>
        <v/>
      </c>
      <c r="M97" s="11" t="str">
        <f t="shared" ca="1" si="23"/>
        <v/>
      </c>
      <c r="N97" s="22"/>
    </row>
    <row r="98" spans="1:14" customFormat="1">
      <c r="A98" s="9">
        <v>1</v>
      </c>
      <c r="B98" s="10" t="str">
        <f t="shared" ca="1" si="12"/>
        <v/>
      </c>
      <c r="C98" s="10" t="str">
        <f t="shared" ca="1" si="13"/>
        <v/>
      </c>
      <c r="D98" s="11" t="str">
        <f t="shared" ca="1" si="14"/>
        <v/>
      </c>
      <c r="E98" s="11" t="str">
        <f t="shared" ca="1" si="15"/>
        <v/>
      </c>
      <c r="F98" s="15" t="str">
        <f t="shared" ca="1" si="16"/>
        <v/>
      </c>
      <c r="G98" s="15" t="str">
        <f t="shared" ca="1" si="17"/>
        <v/>
      </c>
      <c r="H98" s="10" t="str">
        <f t="shared" ca="1" si="18"/>
        <v/>
      </c>
      <c r="I98" s="10" t="str">
        <f t="shared" ca="1" si="19"/>
        <v/>
      </c>
      <c r="J98" s="10" t="str">
        <f t="shared" ca="1" si="20"/>
        <v/>
      </c>
      <c r="K98" s="11" t="str">
        <f t="shared" ca="1" si="21"/>
        <v/>
      </c>
      <c r="L98" s="10" t="str">
        <f t="shared" ca="1" si="22"/>
        <v/>
      </c>
      <c r="M98" s="11" t="str">
        <f t="shared" ca="1" si="23"/>
        <v/>
      </c>
      <c r="N98" s="22"/>
    </row>
    <row r="99" spans="1:14" customFormat="1">
      <c r="A99" s="9">
        <v>1</v>
      </c>
      <c r="B99" s="10" t="str">
        <f t="shared" ca="1" si="12"/>
        <v/>
      </c>
      <c r="C99" s="10" t="str">
        <f t="shared" ca="1" si="13"/>
        <v/>
      </c>
      <c r="D99" s="11" t="str">
        <f t="shared" ca="1" si="14"/>
        <v/>
      </c>
      <c r="E99" s="11" t="str">
        <f t="shared" ca="1" si="15"/>
        <v/>
      </c>
      <c r="F99" s="15" t="str">
        <f t="shared" ca="1" si="16"/>
        <v/>
      </c>
      <c r="G99" s="15" t="str">
        <f t="shared" ca="1" si="17"/>
        <v/>
      </c>
      <c r="H99" s="10" t="str">
        <f t="shared" ca="1" si="18"/>
        <v/>
      </c>
      <c r="I99" s="10" t="str">
        <f t="shared" ca="1" si="19"/>
        <v/>
      </c>
      <c r="J99" s="10" t="str">
        <f t="shared" ca="1" si="20"/>
        <v/>
      </c>
      <c r="K99" s="11" t="str">
        <f t="shared" ca="1" si="21"/>
        <v/>
      </c>
      <c r="L99" s="10" t="str">
        <f t="shared" ca="1" si="22"/>
        <v/>
      </c>
      <c r="M99" s="11" t="str">
        <f t="shared" ca="1" si="23"/>
        <v/>
      </c>
      <c r="N99" s="22"/>
    </row>
    <row r="100" spans="1:14" customFormat="1">
      <c r="A100" s="9">
        <v>1</v>
      </c>
      <c r="B100" s="10" t="str">
        <f t="shared" ca="1" si="12"/>
        <v/>
      </c>
      <c r="C100" s="10" t="str">
        <f t="shared" ca="1" si="13"/>
        <v/>
      </c>
      <c r="D100" s="11" t="str">
        <f t="shared" ca="1" si="14"/>
        <v/>
      </c>
      <c r="E100" s="11" t="str">
        <f t="shared" ca="1" si="15"/>
        <v/>
      </c>
      <c r="F100" s="15" t="str">
        <f t="shared" ca="1" si="16"/>
        <v/>
      </c>
      <c r="G100" s="15" t="str">
        <f t="shared" ca="1" si="17"/>
        <v/>
      </c>
      <c r="H100" s="10" t="str">
        <f t="shared" ca="1" si="18"/>
        <v/>
      </c>
      <c r="I100" s="10" t="str">
        <f t="shared" ca="1" si="19"/>
        <v/>
      </c>
      <c r="J100" s="10" t="str">
        <f t="shared" ca="1" si="20"/>
        <v/>
      </c>
      <c r="K100" s="11" t="str">
        <f t="shared" ca="1" si="21"/>
        <v/>
      </c>
      <c r="L100" s="10" t="str">
        <f t="shared" ca="1" si="22"/>
        <v/>
      </c>
      <c r="M100" s="11" t="str">
        <f t="shared" ca="1" si="23"/>
        <v/>
      </c>
      <c r="N100" s="22"/>
    </row>
    <row r="101" spans="1:14" customFormat="1">
      <c r="A101" s="9">
        <v>1</v>
      </c>
      <c r="B101" s="10" t="str">
        <f t="shared" ca="1" si="12"/>
        <v/>
      </c>
      <c r="C101" s="10" t="str">
        <f t="shared" ca="1" si="13"/>
        <v/>
      </c>
      <c r="D101" s="11" t="str">
        <f t="shared" ca="1" si="14"/>
        <v/>
      </c>
      <c r="E101" s="11" t="str">
        <f t="shared" ca="1" si="15"/>
        <v/>
      </c>
      <c r="F101" s="15" t="str">
        <f t="shared" ca="1" si="16"/>
        <v/>
      </c>
      <c r="G101" s="15" t="str">
        <f t="shared" ca="1" si="17"/>
        <v/>
      </c>
      <c r="H101" s="10" t="str">
        <f t="shared" ca="1" si="18"/>
        <v/>
      </c>
      <c r="I101" s="10" t="str">
        <f t="shared" ca="1" si="19"/>
        <v/>
      </c>
      <c r="J101" s="10" t="str">
        <f t="shared" ca="1" si="20"/>
        <v/>
      </c>
      <c r="K101" s="11" t="str">
        <f t="shared" ca="1" si="21"/>
        <v/>
      </c>
      <c r="L101" s="10" t="str">
        <f t="shared" ca="1" si="22"/>
        <v/>
      </c>
      <c r="M101" s="11" t="str">
        <f t="shared" ca="1" si="23"/>
        <v/>
      </c>
      <c r="N101" s="22"/>
    </row>
    <row r="102" spans="1:14" customFormat="1">
      <c r="A102" s="9">
        <v>1</v>
      </c>
      <c r="B102" s="10" t="str">
        <f t="shared" ca="1" si="12"/>
        <v/>
      </c>
      <c r="C102" s="10" t="str">
        <f t="shared" ca="1" si="13"/>
        <v/>
      </c>
      <c r="D102" s="11" t="str">
        <f t="shared" ca="1" si="14"/>
        <v/>
      </c>
      <c r="E102" s="11" t="str">
        <f t="shared" ca="1" si="15"/>
        <v/>
      </c>
      <c r="F102" s="15" t="str">
        <f t="shared" ca="1" si="16"/>
        <v/>
      </c>
      <c r="G102" s="15" t="str">
        <f t="shared" ca="1" si="17"/>
        <v/>
      </c>
      <c r="H102" s="10" t="str">
        <f t="shared" ca="1" si="18"/>
        <v/>
      </c>
      <c r="I102" s="10" t="str">
        <f t="shared" ca="1" si="19"/>
        <v/>
      </c>
      <c r="J102" s="10" t="str">
        <f t="shared" ca="1" si="20"/>
        <v/>
      </c>
      <c r="K102" s="11" t="str">
        <f t="shared" ca="1" si="21"/>
        <v/>
      </c>
      <c r="L102" s="10" t="str">
        <f t="shared" ca="1" si="22"/>
        <v/>
      </c>
      <c r="M102" s="11" t="str">
        <f t="shared" ca="1" si="23"/>
        <v/>
      </c>
      <c r="N102" s="22"/>
    </row>
    <row r="103" spans="1:14" customFormat="1">
      <c r="A103" s="9">
        <v>1</v>
      </c>
      <c r="B103" s="10" t="str">
        <f t="shared" ca="1" si="12"/>
        <v/>
      </c>
      <c r="C103" s="10" t="str">
        <f t="shared" ca="1" si="13"/>
        <v/>
      </c>
      <c r="D103" s="11" t="str">
        <f t="shared" ca="1" si="14"/>
        <v/>
      </c>
      <c r="E103" s="11" t="str">
        <f t="shared" ca="1" si="15"/>
        <v/>
      </c>
      <c r="F103" s="15" t="str">
        <f t="shared" ca="1" si="16"/>
        <v/>
      </c>
      <c r="G103" s="15" t="str">
        <f t="shared" ca="1" si="17"/>
        <v/>
      </c>
      <c r="H103" s="10" t="str">
        <f t="shared" ca="1" si="18"/>
        <v/>
      </c>
      <c r="I103" s="10" t="str">
        <f t="shared" ca="1" si="19"/>
        <v/>
      </c>
      <c r="J103" s="10" t="str">
        <f t="shared" ca="1" si="20"/>
        <v/>
      </c>
      <c r="K103" s="11" t="str">
        <f t="shared" ca="1" si="21"/>
        <v/>
      </c>
      <c r="L103" s="10" t="str">
        <f t="shared" ca="1" si="22"/>
        <v/>
      </c>
      <c r="M103" s="11" t="str">
        <f t="shared" ca="1" si="23"/>
        <v/>
      </c>
      <c r="N103" s="22"/>
    </row>
    <row r="104" spans="1:14" customFormat="1">
      <c r="A104" s="9">
        <v>1</v>
      </c>
      <c r="B104" s="10" t="str">
        <f t="shared" ca="1" si="12"/>
        <v/>
      </c>
      <c r="C104" s="10" t="str">
        <f t="shared" ca="1" si="13"/>
        <v/>
      </c>
      <c r="D104" s="11" t="str">
        <f t="shared" ca="1" si="14"/>
        <v/>
      </c>
      <c r="E104" s="11" t="str">
        <f t="shared" ca="1" si="15"/>
        <v/>
      </c>
      <c r="F104" s="15" t="str">
        <f t="shared" ca="1" si="16"/>
        <v/>
      </c>
      <c r="G104" s="15" t="str">
        <f t="shared" ca="1" si="17"/>
        <v/>
      </c>
      <c r="H104" s="10" t="str">
        <f t="shared" ca="1" si="18"/>
        <v/>
      </c>
      <c r="I104" s="10" t="str">
        <f t="shared" ca="1" si="19"/>
        <v/>
      </c>
      <c r="J104" s="10" t="str">
        <f t="shared" ca="1" si="20"/>
        <v/>
      </c>
      <c r="K104" s="11" t="str">
        <f t="shared" ca="1" si="21"/>
        <v/>
      </c>
      <c r="L104" s="10" t="str">
        <f t="shared" ca="1" si="22"/>
        <v/>
      </c>
      <c r="M104" s="11" t="str">
        <f t="shared" ca="1" si="23"/>
        <v/>
      </c>
      <c r="N104" s="22"/>
    </row>
    <row r="105" spans="1:14" customFormat="1">
      <c r="A105" s="9">
        <v>1</v>
      </c>
      <c r="B105" s="10" t="str">
        <f t="shared" ca="1" si="12"/>
        <v/>
      </c>
      <c r="C105" s="10" t="str">
        <f t="shared" ca="1" si="13"/>
        <v/>
      </c>
      <c r="D105" s="11" t="str">
        <f t="shared" ca="1" si="14"/>
        <v/>
      </c>
      <c r="E105" s="11" t="str">
        <f t="shared" ca="1" si="15"/>
        <v/>
      </c>
      <c r="F105" s="15" t="str">
        <f t="shared" ca="1" si="16"/>
        <v/>
      </c>
      <c r="G105" s="15" t="str">
        <f t="shared" ca="1" si="17"/>
        <v/>
      </c>
      <c r="H105" s="10" t="str">
        <f t="shared" ca="1" si="18"/>
        <v/>
      </c>
      <c r="I105" s="10" t="str">
        <f t="shared" ca="1" si="19"/>
        <v/>
      </c>
      <c r="J105" s="10" t="str">
        <f t="shared" ca="1" si="20"/>
        <v/>
      </c>
      <c r="K105" s="11" t="str">
        <f t="shared" ca="1" si="21"/>
        <v/>
      </c>
      <c r="L105" s="10" t="str">
        <f t="shared" ca="1" si="22"/>
        <v/>
      </c>
      <c r="M105" s="11" t="str">
        <f t="shared" ca="1" si="23"/>
        <v/>
      </c>
      <c r="N105" s="22"/>
    </row>
    <row r="106" spans="1:14" customFormat="1">
      <c r="A106" s="9">
        <v>1</v>
      </c>
      <c r="B106" s="10" t="str">
        <f t="shared" ca="1" si="12"/>
        <v/>
      </c>
      <c r="C106" s="10" t="str">
        <f t="shared" ca="1" si="13"/>
        <v/>
      </c>
      <c r="D106" s="11" t="str">
        <f t="shared" ca="1" si="14"/>
        <v/>
      </c>
      <c r="E106" s="11" t="str">
        <f t="shared" ca="1" si="15"/>
        <v/>
      </c>
      <c r="F106" s="15" t="str">
        <f t="shared" ca="1" si="16"/>
        <v/>
      </c>
      <c r="G106" s="15" t="str">
        <f t="shared" ca="1" si="17"/>
        <v/>
      </c>
      <c r="H106" s="10" t="str">
        <f t="shared" ca="1" si="18"/>
        <v/>
      </c>
      <c r="I106" s="10" t="str">
        <f t="shared" ca="1" si="19"/>
        <v/>
      </c>
      <c r="J106" s="10" t="str">
        <f t="shared" ca="1" si="20"/>
        <v/>
      </c>
      <c r="K106" s="11" t="str">
        <f t="shared" ca="1" si="21"/>
        <v/>
      </c>
      <c r="L106" s="10" t="str">
        <f t="shared" ca="1" si="22"/>
        <v/>
      </c>
      <c r="M106" s="11" t="str">
        <f t="shared" ca="1" si="23"/>
        <v/>
      </c>
      <c r="N106" s="22"/>
    </row>
    <row r="107" spans="1:14" customFormat="1">
      <c r="A107" s="9">
        <v>1</v>
      </c>
      <c r="B107" s="10" t="str">
        <f t="shared" ca="1" si="12"/>
        <v/>
      </c>
      <c r="C107" s="10" t="str">
        <f t="shared" ca="1" si="13"/>
        <v/>
      </c>
      <c r="D107" s="11" t="str">
        <f t="shared" ca="1" si="14"/>
        <v/>
      </c>
      <c r="E107" s="11" t="str">
        <f t="shared" ca="1" si="15"/>
        <v/>
      </c>
      <c r="F107" s="15" t="str">
        <f t="shared" ca="1" si="16"/>
        <v/>
      </c>
      <c r="G107" s="15" t="str">
        <f t="shared" ca="1" si="17"/>
        <v/>
      </c>
      <c r="H107" s="10" t="str">
        <f t="shared" ca="1" si="18"/>
        <v/>
      </c>
      <c r="I107" s="10" t="str">
        <f t="shared" ca="1" si="19"/>
        <v/>
      </c>
      <c r="J107" s="10" t="str">
        <f t="shared" ca="1" si="20"/>
        <v/>
      </c>
      <c r="K107" s="11" t="str">
        <f t="shared" ca="1" si="21"/>
        <v/>
      </c>
      <c r="L107" s="10" t="str">
        <f t="shared" ca="1" si="22"/>
        <v/>
      </c>
      <c r="M107" s="11" t="str">
        <f t="shared" ca="1" si="23"/>
        <v/>
      </c>
      <c r="N107" s="22"/>
    </row>
    <row r="108" spans="1:14" customFormat="1">
      <c r="A108" s="9">
        <v>1</v>
      </c>
      <c r="B108" s="10" t="str">
        <f t="shared" ca="1" si="12"/>
        <v/>
      </c>
      <c r="C108" s="10" t="str">
        <f t="shared" ca="1" si="13"/>
        <v/>
      </c>
      <c r="D108" s="11" t="str">
        <f t="shared" ca="1" si="14"/>
        <v/>
      </c>
      <c r="E108" s="11" t="str">
        <f t="shared" ca="1" si="15"/>
        <v/>
      </c>
      <c r="F108" s="15" t="str">
        <f t="shared" ca="1" si="16"/>
        <v/>
      </c>
      <c r="G108" s="15" t="str">
        <f t="shared" ca="1" si="17"/>
        <v/>
      </c>
      <c r="H108" s="10" t="str">
        <f t="shared" ca="1" si="18"/>
        <v/>
      </c>
      <c r="I108" s="10" t="str">
        <f t="shared" ca="1" si="19"/>
        <v/>
      </c>
      <c r="J108" s="10" t="str">
        <f t="shared" ca="1" si="20"/>
        <v/>
      </c>
      <c r="K108" s="11" t="str">
        <f t="shared" ca="1" si="21"/>
        <v/>
      </c>
      <c r="L108" s="10" t="str">
        <f t="shared" ca="1" si="22"/>
        <v/>
      </c>
      <c r="M108" s="11" t="str">
        <f t="shared" ca="1" si="23"/>
        <v/>
      </c>
      <c r="N108" s="22"/>
    </row>
    <row r="109" spans="1:14" customFormat="1">
      <c r="A109" s="9">
        <v>1</v>
      </c>
      <c r="B109" s="10" t="str">
        <f t="shared" ca="1" si="12"/>
        <v/>
      </c>
      <c r="C109" s="10" t="str">
        <f t="shared" ca="1" si="13"/>
        <v/>
      </c>
      <c r="D109" s="11" t="str">
        <f t="shared" ca="1" si="14"/>
        <v/>
      </c>
      <c r="E109" s="11" t="str">
        <f t="shared" ca="1" si="15"/>
        <v/>
      </c>
      <c r="F109" s="15" t="str">
        <f t="shared" ca="1" si="16"/>
        <v/>
      </c>
      <c r="G109" s="15" t="str">
        <f t="shared" ca="1" si="17"/>
        <v/>
      </c>
      <c r="H109" s="10" t="str">
        <f t="shared" ca="1" si="18"/>
        <v/>
      </c>
      <c r="I109" s="10" t="str">
        <f t="shared" ca="1" si="19"/>
        <v/>
      </c>
      <c r="J109" s="10" t="str">
        <f t="shared" ca="1" si="20"/>
        <v/>
      </c>
      <c r="K109" s="11" t="str">
        <f t="shared" ca="1" si="21"/>
        <v/>
      </c>
      <c r="L109" s="10" t="str">
        <f t="shared" ca="1" si="22"/>
        <v/>
      </c>
      <c r="M109" s="11" t="str">
        <f t="shared" ca="1" si="23"/>
        <v/>
      </c>
      <c r="N109" s="22"/>
    </row>
    <row r="110" spans="1:14" customFormat="1">
      <c r="A110" s="9">
        <v>1</v>
      </c>
      <c r="B110" s="10" t="str">
        <f t="shared" ca="1" si="12"/>
        <v/>
      </c>
      <c r="C110" s="10" t="str">
        <f t="shared" ca="1" si="13"/>
        <v/>
      </c>
      <c r="D110" s="11" t="str">
        <f t="shared" ca="1" si="14"/>
        <v/>
      </c>
      <c r="E110" s="11" t="str">
        <f t="shared" ca="1" si="15"/>
        <v/>
      </c>
      <c r="F110" s="15" t="str">
        <f t="shared" ca="1" si="16"/>
        <v/>
      </c>
      <c r="G110" s="15" t="str">
        <f t="shared" ca="1" si="17"/>
        <v/>
      </c>
      <c r="H110" s="10" t="str">
        <f t="shared" ca="1" si="18"/>
        <v/>
      </c>
      <c r="I110" s="10" t="str">
        <f t="shared" ca="1" si="19"/>
        <v/>
      </c>
      <c r="J110" s="10" t="str">
        <f t="shared" ca="1" si="20"/>
        <v/>
      </c>
      <c r="K110" s="11" t="str">
        <f t="shared" ca="1" si="21"/>
        <v/>
      </c>
      <c r="L110" s="10" t="str">
        <f t="shared" ca="1" si="22"/>
        <v/>
      </c>
      <c r="M110" s="11" t="str">
        <f t="shared" ca="1" si="23"/>
        <v/>
      </c>
      <c r="N110" s="22"/>
    </row>
    <row r="111" spans="1:14" customFormat="1">
      <c r="A111" s="9">
        <v>1</v>
      </c>
      <c r="B111" s="10" t="str">
        <f t="shared" ca="1" si="12"/>
        <v/>
      </c>
      <c r="C111" s="10" t="str">
        <f t="shared" ca="1" si="13"/>
        <v/>
      </c>
      <c r="D111" s="11" t="str">
        <f t="shared" ca="1" si="14"/>
        <v/>
      </c>
      <c r="E111" s="11" t="str">
        <f t="shared" ca="1" si="15"/>
        <v/>
      </c>
      <c r="F111" s="15" t="str">
        <f t="shared" ca="1" si="16"/>
        <v/>
      </c>
      <c r="G111" s="15" t="str">
        <f t="shared" ca="1" si="17"/>
        <v/>
      </c>
      <c r="H111" s="10" t="str">
        <f t="shared" ca="1" si="18"/>
        <v/>
      </c>
      <c r="I111" s="10" t="str">
        <f t="shared" ca="1" si="19"/>
        <v/>
      </c>
      <c r="J111" s="10" t="str">
        <f t="shared" ca="1" si="20"/>
        <v/>
      </c>
      <c r="K111" s="11" t="str">
        <f t="shared" ca="1" si="21"/>
        <v/>
      </c>
      <c r="L111" s="10" t="str">
        <f t="shared" ca="1" si="22"/>
        <v/>
      </c>
      <c r="M111" s="11" t="str">
        <f t="shared" ca="1" si="23"/>
        <v/>
      </c>
      <c r="N111" s="22"/>
    </row>
    <row r="112" spans="1:14" customFormat="1">
      <c r="A112" s="9">
        <v>1</v>
      </c>
      <c r="B112" s="10" t="str">
        <f t="shared" ca="1" si="12"/>
        <v/>
      </c>
      <c r="C112" s="10" t="str">
        <f t="shared" ca="1" si="13"/>
        <v/>
      </c>
      <c r="D112" s="11" t="str">
        <f t="shared" ca="1" si="14"/>
        <v/>
      </c>
      <c r="E112" s="11" t="str">
        <f t="shared" ca="1" si="15"/>
        <v/>
      </c>
      <c r="F112" s="15" t="str">
        <f t="shared" ca="1" si="16"/>
        <v/>
      </c>
      <c r="G112" s="15" t="str">
        <f t="shared" ca="1" si="17"/>
        <v/>
      </c>
      <c r="H112" s="10" t="str">
        <f t="shared" ca="1" si="18"/>
        <v/>
      </c>
      <c r="I112" s="10" t="str">
        <f t="shared" ca="1" si="19"/>
        <v/>
      </c>
      <c r="J112" s="10" t="str">
        <f t="shared" ca="1" si="20"/>
        <v/>
      </c>
      <c r="K112" s="11" t="str">
        <f t="shared" ca="1" si="21"/>
        <v/>
      </c>
      <c r="L112" s="10" t="str">
        <f t="shared" ca="1" si="22"/>
        <v/>
      </c>
      <c r="M112" s="11" t="str">
        <f t="shared" ca="1" si="23"/>
        <v/>
      </c>
      <c r="N112" s="22"/>
    </row>
    <row r="113" spans="1:14" customFormat="1">
      <c r="A113" s="9">
        <v>1</v>
      </c>
      <c r="B113" s="10" t="str">
        <f t="shared" ca="1" si="12"/>
        <v/>
      </c>
      <c r="C113" s="10" t="str">
        <f t="shared" ca="1" si="13"/>
        <v/>
      </c>
      <c r="D113" s="11" t="str">
        <f t="shared" ca="1" si="14"/>
        <v/>
      </c>
      <c r="E113" s="11" t="str">
        <f t="shared" ca="1" si="15"/>
        <v/>
      </c>
      <c r="F113" s="15" t="str">
        <f t="shared" ca="1" si="16"/>
        <v/>
      </c>
      <c r="G113" s="15" t="str">
        <f t="shared" ca="1" si="17"/>
        <v/>
      </c>
      <c r="H113" s="10" t="str">
        <f t="shared" ca="1" si="18"/>
        <v/>
      </c>
      <c r="I113" s="10" t="str">
        <f t="shared" ca="1" si="19"/>
        <v/>
      </c>
      <c r="J113" s="10" t="str">
        <f t="shared" ca="1" si="20"/>
        <v/>
      </c>
      <c r="K113" s="11" t="str">
        <f t="shared" ca="1" si="21"/>
        <v/>
      </c>
      <c r="L113" s="10" t="str">
        <f t="shared" ca="1" si="22"/>
        <v/>
      </c>
      <c r="M113" s="11" t="str">
        <f t="shared" ca="1" si="23"/>
        <v/>
      </c>
      <c r="N113" s="22"/>
    </row>
    <row r="114" spans="1:14" customFormat="1">
      <c r="A114" s="9">
        <v>1</v>
      </c>
      <c r="B114" s="10" t="str">
        <f t="shared" ca="1" si="12"/>
        <v/>
      </c>
      <c r="C114" s="10" t="str">
        <f t="shared" ca="1" si="13"/>
        <v/>
      </c>
      <c r="D114" s="11" t="str">
        <f t="shared" ca="1" si="14"/>
        <v/>
      </c>
      <c r="E114" s="11" t="str">
        <f t="shared" ca="1" si="15"/>
        <v/>
      </c>
      <c r="F114" s="15" t="str">
        <f t="shared" ca="1" si="16"/>
        <v/>
      </c>
      <c r="G114" s="15" t="str">
        <f t="shared" ca="1" si="17"/>
        <v/>
      </c>
      <c r="H114" s="10" t="str">
        <f t="shared" ca="1" si="18"/>
        <v/>
      </c>
      <c r="I114" s="10" t="str">
        <f t="shared" ca="1" si="19"/>
        <v/>
      </c>
      <c r="J114" s="10" t="str">
        <f t="shared" ca="1" si="20"/>
        <v/>
      </c>
      <c r="K114" s="11" t="str">
        <f t="shared" ca="1" si="21"/>
        <v/>
      </c>
      <c r="L114" s="10" t="str">
        <f t="shared" ca="1" si="22"/>
        <v/>
      </c>
      <c r="M114" s="11" t="str">
        <f t="shared" ca="1" si="23"/>
        <v/>
      </c>
      <c r="N114" s="22"/>
    </row>
    <row r="115" spans="1:14" customFormat="1">
      <c r="A115" s="9">
        <v>1</v>
      </c>
      <c r="B115" s="10" t="str">
        <f t="shared" ca="1" si="12"/>
        <v/>
      </c>
      <c r="C115" s="10" t="str">
        <f t="shared" ca="1" si="13"/>
        <v/>
      </c>
      <c r="D115" s="11" t="str">
        <f t="shared" ca="1" si="14"/>
        <v/>
      </c>
      <c r="E115" s="11" t="str">
        <f t="shared" ca="1" si="15"/>
        <v/>
      </c>
      <c r="F115" s="15" t="str">
        <f t="shared" ca="1" si="16"/>
        <v/>
      </c>
      <c r="G115" s="15" t="str">
        <f t="shared" ca="1" si="17"/>
        <v/>
      </c>
      <c r="H115" s="10" t="str">
        <f t="shared" ca="1" si="18"/>
        <v/>
      </c>
      <c r="I115" s="10" t="str">
        <f t="shared" ca="1" si="19"/>
        <v/>
      </c>
      <c r="J115" s="10" t="str">
        <f t="shared" ca="1" si="20"/>
        <v/>
      </c>
      <c r="K115" s="11" t="str">
        <f t="shared" ca="1" si="21"/>
        <v/>
      </c>
      <c r="L115" s="10" t="str">
        <f t="shared" ca="1" si="22"/>
        <v/>
      </c>
      <c r="M115" s="11" t="str">
        <f t="shared" ca="1" si="23"/>
        <v/>
      </c>
      <c r="N115" s="22"/>
    </row>
    <row r="116" spans="1:14" customFormat="1">
      <c r="A116" s="9">
        <v>1</v>
      </c>
      <c r="B116" s="10" t="str">
        <f t="shared" ca="1" si="12"/>
        <v/>
      </c>
      <c r="C116" s="10" t="str">
        <f t="shared" ca="1" si="13"/>
        <v/>
      </c>
      <c r="D116" s="11" t="str">
        <f t="shared" ca="1" si="14"/>
        <v/>
      </c>
      <c r="E116" s="11" t="str">
        <f t="shared" ca="1" si="15"/>
        <v/>
      </c>
      <c r="F116" s="15" t="str">
        <f t="shared" ca="1" si="16"/>
        <v/>
      </c>
      <c r="G116" s="15" t="str">
        <f t="shared" ca="1" si="17"/>
        <v/>
      </c>
      <c r="H116" s="10" t="str">
        <f t="shared" ca="1" si="18"/>
        <v/>
      </c>
      <c r="I116" s="10" t="str">
        <f t="shared" ca="1" si="19"/>
        <v/>
      </c>
      <c r="J116" s="10" t="str">
        <f t="shared" ca="1" si="20"/>
        <v/>
      </c>
      <c r="K116" s="11" t="str">
        <f t="shared" ca="1" si="21"/>
        <v/>
      </c>
      <c r="L116" s="10" t="str">
        <f t="shared" ca="1" si="22"/>
        <v/>
      </c>
      <c r="M116" s="11" t="str">
        <f t="shared" ca="1" si="23"/>
        <v/>
      </c>
      <c r="N116" s="22"/>
    </row>
    <row r="117" spans="1:14" customFormat="1">
      <c r="A117" s="9">
        <v>1</v>
      </c>
      <c r="B117" s="10" t="str">
        <f t="shared" ca="1" si="12"/>
        <v/>
      </c>
      <c r="C117" s="10" t="str">
        <f t="shared" ca="1" si="13"/>
        <v/>
      </c>
      <c r="D117" s="11" t="str">
        <f t="shared" ca="1" si="14"/>
        <v/>
      </c>
      <c r="E117" s="11" t="str">
        <f t="shared" ca="1" si="15"/>
        <v/>
      </c>
      <c r="F117" s="15" t="str">
        <f t="shared" ca="1" si="16"/>
        <v/>
      </c>
      <c r="G117" s="15" t="str">
        <f t="shared" ca="1" si="17"/>
        <v/>
      </c>
      <c r="H117" s="10" t="str">
        <f t="shared" ca="1" si="18"/>
        <v/>
      </c>
      <c r="I117" s="10" t="str">
        <f t="shared" ca="1" si="19"/>
        <v/>
      </c>
      <c r="J117" s="10" t="str">
        <f t="shared" ca="1" si="20"/>
        <v/>
      </c>
      <c r="K117" s="11" t="str">
        <f t="shared" ca="1" si="21"/>
        <v/>
      </c>
      <c r="L117" s="10" t="str">
        <f t="shared" ca="1" si="22"/>
        <v/>
      </c>
      <c r="M117" s="11" t="str">
        <f t="shared" ca="1" si="23"/>
        <v/>
      </c>
      <c r="N117" s="22"/>
    </row>
    <row r="118" spans="1:14" customFormat="1">
      <c r="A118" s="9">
        <v>1</v>
      </c>
      <c r="B118" s="10" t="str">
        <f t="shared" ca="1" si="12"/>
        <v/>
      </c>
      <c r="C118" s="10" t="str">
        <f t="shared" ca="1" si="13"/>
        <v/>
      </c>
      <c r="D118" s="11" t="str">
        <f t="shared" ca="1" si="14"/>
        <v/>
      </c>
      <c r="E118" s="11" t="str">
        <f t="shared" ca="1" si="15"/>
        <v/>
      </c>
      <c r="F118" s="15" t="str">
        <f t="shared" ca="1" si="16"/>
        <v/>
      </c>
      <c r="G118" s="15" t="str">
        <f t="shared" ca="1" si="17"/>
        <v/>
      </c>
      <c r="H118" s="10" t="str">
        <f t="shared" ca="1" si="18"/>
        <v/>
      </c>
      <c r="I118" s="10" t="str">
        <f t="shared" ca="1" si="19"/>
        <v/>
      </c>
      <c r="J118" s="10" t="str">
        <f t="shared" ca="1" si="20"/>
        <v/>
      </c>
      <c r="K118" s="11" t="str">
        <f t="shared" ca="1" si="21"/>
        <v/>
      </c>
      <c r="L118" s="10" t="str">
        <f t="shared" ca="1" si="22"/>
        <v/>
      </c>
      <c r="M118" s="11" t="str">
        <f t="shared" ca="1" si="23"/>
        <v/>
      </c>
      <c r="N118" s="22"/>
    </row>
    <row r="119" spans="1:14" customFormat="1">
      <c r="A119" s="9">
        <v>1</v>
      </c>
      <c r="B119" s="10" t="str">
        <f t="shared" ca="1" si="12"/>
        <v/>
      </c>
      <c r="C119" s="10" t="str">
        <f t="shared" ca="1" si="13"/>
        <v/>
      </c>
      <c r="D119" s="11" t="str">
        <f t="shared" ca="1" si="14"/>
        <v/>
      </c>
      <c r="E119" s="11" t="str">
        <f t="shared" ca="1" si="15"/>
        <v/>
      </c>
      <c r="F119" s="15" t="str">
        <f t="shared" ca="1" si="16"/>
        <v/>
      </c>
      <c r="G119" s="15" t="str">
        <f t="shared" ca="1" si="17"/>
        <v/>
      </c>
      <c r="H119" s="10" t="str">
        <f t="shared" ca="1" si="18"/>
        <v/>
      </c>
      <c r="I119" s="10" t="str">
        <f t="shared" ca="1" si="19"/>
        <v/>
      </c>
      <c r="J119" s="10" t="str">
        <f t="shared" ca="1" si="20"/>
        <v/>
      </c>
      <c r="K119" s="11" t="str">
        <f t="shared" ca="1" si="21"/>
        <v/>
      </c>
      <c r="L119" s="10" t="str">
        <f t="shared" ca="1" si="22"/>
        <v/>
      </c>
      <c r="M119" s="11" t="str">
        <f t="shared" ca="1" si="23"/>
        <v/>
      </c>
      <c r="N119" s="22"/>
    </row>
    <row r="120" spans="1:14" customFormat="1">
      <c r="A120" s="9">
        <v>1</v>
      </c>
      <c r="B120" s="10" t="str">
        <f t="shared" ca="1" si="12"/>
        <v/>
      </c>
      <c r="C120" s="10" t="str">
        <f t="shared" ca="1" si="13"/>
        <v/>
      </c>
      <c r="D120" s="11" t="str">
        <f t="shared" ca="1" si="14"/>
        <v/>
      </c>
      <c r="E120" s="11" t="str">
        <f t="shared" ca="1" si="15"/>
        <v/>
      </c>
      <c r="F120" s="15" t="str">
        <f t="shared" ca="1" si="16"/>
        <v/>
      </c>
      <c r="G120" s="15" t="str">
        <f t="shared" ca="1" si="17"/>
        <v/>
      </c>
      <c r="H120" s="10" t="str">
        <f t="shared" ca="1" si="18"/>
        <v/>
      </c>
      <c r="I120" s="10" t="str">
        <f t="shared" ca="1" si="19"/>
        <v/>
      </c>
      <c r="J120" s="10" t="str">
        <f t="shared" ca="1" si="20"/>
        <v/>
      </c>
      <c r="K120" s="11" t="str">
        <f t="shared" ca="1" si="21"/>
        <v/>
      </c>
      <c r="L120" s="10" t="str">
        <f t="shared" ca="1" si="22"/>
        <v/>
      </c>
      <c r="M120" s="11" t="str">
        <f t="shared" ca="1" si="23"/>
        <v/>
      </c>
      <c r="N120" s="22"/>
    </row>
    <row r="121" spans="1:14" customFormat="1">
      <c r="A121" s="9">
        <v>1</v>
      </c>
      <c r="B121" s="10" t="str">
        <f t="shared" ca="1" si="12"/>
        <v/>
      </c>
      <c r="C121" s="10" t="str">
        <f t="shared" ca="1" si="13"/>
        <v/>
      </c>
      <c r="D121" s="11" t="str">
        <f t="shared" ca="1" si="14"/>
        <v/>
      </c>
      <c r="E121" s="11" t="str">
        <f t="shared" ca="1" si="15"/>
        <v/>
      </c>
      <c r="F121" s="15" t="str">
        <f t="shared" ca="1" si="16"/>
        <v/>
      </c>
      <c r="G121" s="15" t="str">
        <f t="shared" ca="1" si="17"/>
        <v/>
      </c>
      <c r="H121" s="10" t="str">
        <f t="shared" ca="1" si="18"/>
        <v/>
      </c>
      <c r="I121" s="10" t="str">
        <f t="shared" ca="1" si="19"/>
        <v/>
      </c>
      <c r="J121" s="10" t="str">
        <f t="shared" ca="1" si="20"/>
        <v/>
      </c>
      <c r="K121" s="11" t="str">
        <f t="shared" ca="1" si="21"/>
        <v/>
      </c>
      <c r="L121" s="10" t="str">
        <f t="shared" ca="1" si="22"/>
        <v/>
      </c>
      <c r="M121" s="11" t="str">
        <f t="shared" ca="1" si="23"/>
        <v/>
      </c>
      <c r="N121" s="22"/>
    </row>
    <row r="122" spans="1:14" customFormat="1">
      <c r="A122" s="9">
        <v>1</v>
      </c>
      <c r="B122" s="10" t="str">
        <f t="shared" ca="1" si="12"/>
        <v/>
      </c>
      <c r="C122" s="10" t="str">
        <f t="shared" ca="1" si="13"/>
        <v/>
      </c>
      <c r="D122" s="11" t="str">
        <f t="shared" ca="1" si="14"/>
        <v/>
      </c>
      <c r="E122" s="11" t="str">
        <f t="shared" ca="1" si="15"/>
        <v/>
      </c>
      <c r="F122" s="15" t="str">
        <f t="shared" ca="1" si="16"/>
        <v/>
      </c>
      <c r="G122" s="15" t="str">
        <f t="shared" ca="1" si="17"/>
        <v/>
      </c>
      <c r="H122" s="10" t="str">
        <f t="shared" ca="1" si="18"/>
        <v/>
      </c>
      <c r="I122" s="10" t="str">
        <f t="shared" ca="1" si="19"/>
        <v/>
      </c>
      <c r="J122" s="10" t="str">
        <f t="shared" ca="1" si="20"/>
        <v/>
      </c>
      <c r="K122" s="11" t="str">
        <f t="shared" ca="1" si="21"/>
        <v/>
      </c>
      <c r="L122" s="10" t="str">
        <f t="shared" ca="1" si="22"/>
        <v/>
      </c>
      <c r="M122" s="11" t="str">
        <f t="shared" ca="1" si="23"/>
        <v/>
      </c>
      <c r="N122" s="22"/>
    </row>
    <row r="123" spans="1:14" customFormat="1">
      <c r="A123" s="9">
        <v>1</v>
      </c>
      <c r="B123" s="10" t="str">
        <f t="shared" ca="1" si="12"/>
        <v/>
      </c>
      <c r="C123" s="10" t="str">
        <f t="shared" ca="1" si="13"/>
        <v/>
      </c>
      <c r="D123" s="11" t="str">
        <f t="shared" ca="1" si="14"/>
        <v/>
      </c>
      <c r="E123" s="11" t="str">
        <f t="shared" ca="1" si="15"/>
        <v/>
      </c>
      <c r="F123" s="15" t="str">
        <f t="shared" ca="1" si="16"/>
        <v/>
      </c>
      <c r="G123" s="15" t="str">
        <f t="shared" ca="1" si="17"/>
        <v/>
      </c>
      <c r="H123" s="10" t="str">
        <f t="shared" ca="1" si="18"/>
        <v/>
      </c>
      <c r="I123" s="10" t="str">
        <f t="shared" ca="1" si="19"/>
        <v/>
      </c>
      <c r="J123" s="10" t="str">
        <f t="shared" ca="1" si="20"/>
        <v/>
      </c>
      <c r="K123" s="11" t="str">
        <f t="shared" ca="1" si="21"/>
        <v/>
      </c>
      <c r="L123" s="10" t="str">
        <f t="shared" ca="1" si="22"/>
        <v/>
      </c>
      <c r="M123" s="11" t="str">
        <f t="shared" ca="1" si="23"/>
        <v/>
      </c>
      <c r="N123" s="22"/>
    </row>
    <row r="124" spans="1:14" customFormat="1">
      <c r="A124" s="9">
        <v>1</v>
      </c>
      <c r="B124" s="10" t="str">
        <f t="shared" ca="1" si="12"/>
        <v/>
      </c>
      <c r="C124" s="10" t="str">
        <f t="shared" ca="1" si="13"/>
        <v/>
      </c>
      <c r="D124" s="11" t="str">
        <f t="shared" ca="1" si="14"/>
        <v/>
      </c>
      <c r="E124" s="11" t="str">
        <f t="shared" ca="1" si="15"/>
        <v/>
      </c>
      <c r="F124" s="15" t="str">
        <f t="shared" ca="1" si="16"/>
        <v/>
      </c>
      <c r="G124" s="15" t="str">
        <f t="shared" ca="1" si="17"/>
        <v/>
      </c>
      <c r="H124" s="10" t="str">
        <f t="shared" ca="1" si="18"/>
        <v/>
      </c>
      <c r="I124" s="10" t="str">
        <f t="shared" ca="1" si="19"/>
        <v/>
      </c>
      <c r="J124" s="10" t="str">
        <f t="shared" ca="1" si="20"/>
        <v/>
      </c>
      <c r="K124" s="11" t="str">
        <f t="shared" ca="1" si="21"/>
        <v/>
      </c>
      <c r="L124" s="10" t="str">
        <f t="shared" ca="1" si="22"/>
        <v/>
      </c>
      <c r="M124" s="11" t="str">
        <f t="shared" ca="1" si="23"/>
        <v/>
      </c>
      <c r="N124" s="22"/>
    </row>
    <row r="125" spans="1:14" customFormat="1">
      <c r="A125" s="9">
        <v>1</v>
      </c>
      <c r="B125" s="10" t="str">
        <f t="shared" ca="1" si="12"/>
        <v/>
      </c>
      <c r="C125" s="10" t="str">
        <f t="shared" ca="1" si="13"/>
        <v/>
      </c>
      <c r="D125" s="11" t="str">
        <f t="shared" ca="1" si="14"/>
        <v/>
      </c>
      <c r="E125" s="11" t="str">
        <f t="shared" ca="1" si="15"/>
        <v/>
      </c>
      <c r="F125" s="15" t="str">
        <f t="shared" ca="1" si="16"/>
        <v/>
      </c>
      <c r="G125" s="15" t="str">
        <f t="shared" ca="1" si="17"/>
        <v/>
      </c>
      <c r="H125" s="10" t="str">
        <f t="shared" ca="1" si="18"/>
        <v/>
      </c>
      <c r="I125" s="10" t="str">
        <f t="shared" ca="1" si="19"/>
        <v/>
      </c>
      <c r="J125" s="10" t="str">
        <f t="shared" ca="1" si="20"/>
        <v/>
      </c>
      <c r="K125" s="11" t="str">
        <f t="shared" ca="1" si="21"/>
        <v/>
      </c>
      <c r="L125" s="10" t="str">
        <f t="shared" ca="1" si="22"/>
        <v/>
      </c>
      <c r="M125" s="11" t="str">
        <f t="shared" ca="1" si="23"/>
        <v/>
      </c>
      <c r="N125" s="22"/>
    </row>
    <row r="126" spans="1:14" customFormat="1">
      <c r="A126" s="9">
        <v>1</v>
      </c>
      <c r="B126" s="10" t="str">
        <f t="shared" ca="1" si="12"/>
        <v/>
      </c>
      <c r="C126" s="10" t="str">
        <f t="shared" ca="1" si="13"/>
        <v/>
      </c>
      <c r="D126" s="11" t="str">
        <f t="shared" ca="1" si="14"/>
        <v/>
      </c>
      <c r="E126" s="11" t="str">
        <f t="shared" ca="1" si="15"/>
        <v/>
      </c>
      <c r="F126" s="15" t="str">
        <f t="shared" ca="1" si="16"/>
        <v/>
      </c>
      <c r="G126" s="15" t="str">
        <f t="shared" ca="1" si="17"/>
        <v/>
      </c>
      <c r="H126" s="10" t="str">
        <f t="shared" ca="1" si="18"/>
        <v/>
      </c>
      <c r="I126" s="10" t="str">
        <f t="shared" ca="1" si="19"/>
        <v/>
      </c>
      <c r="J126" s="10" t="str">
        <f t="shared" ca="1" si="20"/>
        <v/>
      </c>
      <c r="K126" s="11" t="str">
        <f t="shared" ca="1" si="21"/>
        <v/>
      </c>
      <c r="L126" s="10" t="str">
        <f t="shared" ca="1" si="22"/>
        <v/>
      </c>
      <c r="M126" s="11" t="str">
        <f t="shared" ca="1" si="23"/>
        <v/>
      </c>
      <c r="N126" s="22"/>
    </row>
    <row r="127" spans="1:14" customFormat="1">
      <c r="A127" s="9">
        <v>1</v>
      </c>
      <c r="B127" s="10" t="str">
        <f t="shared" ca="1" si="12"/>
        <v/>
      </c>
      <c r="C127" s="10" t="str">
        <f t="shared" ca="1" si="13"/>
        <v/>
      </c>
      <c r="D127" s="11" t="str">
        <f t="shared" ca="1" si="14"/>
        <v/>
      </c>
      <c r="E127" s="11" t="str">
        <f t="shared" ca="1" si="15"/>
        <v/>
      </c>
      <c r="F127" s="15" t="str">
        <f t="shared" ca="1" si="16"/>
        <v/>
      </c>
      <c r="G127" s="15" t="str">
        <f t="shared" ca="1" si="17"/>
        <v/>
      </c>
      <c r="H127" s="10" t="str">
        <f t="shared" ca="1" si="18"/>
        <v/>
      </c>
      <c r="I127" s="10" t="str">
        <f t="shared" ca="1" si="19"/>
        <v/>
      </c>
      <c r="J127" s="10" t="str">
        <f t="shared" ca="1" si="20"/>
        <v/>
      </c>
      <c r="K127" s="11" t="str">
        <f t="shared" ca="1" si="21"/>
        <v/>
      </c>
      <c r="L127" s="10" t="str">
        <f t="shared" ca="1" si="22"/>
        <v/>
      </c>
      <c r="M127" s="11" t="str">
        <f t="shared" ca="1" si="23"/>
        <v/>
      </c>
      <c r="N127" s="22"/>
    </row>
    <row r="128" spans="1:14" customFormat="1">
      <c r="A128" s="9">
        <v>1</v>
      </c>
      <c r="B128" s="10" t="str">
        <f t="shared" ca="1" si="12"/>
        <v/>
      </c>
      <c r="C128" s="10" t="str">
        <f t="shared" ca="1" si="13"/>
        <v/>
      </c>
      <c r="D128" s="11" t="str">
        <f t="shared" ca="1" si="14"/>
        <v/>
      </c>
      <c r="E128" s="11" t="str">
        <f t="shared" ca="1" si="15"/>
        <v/>
      </c>
      <c r="F128" s="15" t="str">
        <f t="shared" ca="1" si="16"/>
        <v/>
      </c>
      <c r="G128" s="15" t="str">
        <f t="shared" ca="1" si="17"/>
        <v/>
      </c>
      <c r="H128" s="10" t="str">
        <f t="shared" ca="1" si="18"/>
        <v/>
      </c>
      <c r="I128" s="10" t="str">
        <f t="shared" ca="1" si="19"/>
        <v/>
      </c>
      <c r="J128" s="10" t="str">
        <f t="shared" ca="1" si="20"/>
        <v/>
      </c>
      <c r="K128" s="11" t="str">
        <f t="shared" ca="1" si="21"/>
        <v/>
      </c>
      <c r="L128" s="10" t="str">
        <f t="shared" ca="1" si="22"/>
        <v/>
      </c>
      <c r="M128" s="11" t="str">
        <f t="shared" ca="1" si="23"/>
        <v/>
      </c>
      <c r="N128" s="22"/>
    </row>
    <row r="129" spans="1:14" customFormat="1">
      <c r="A129" s="9">
        <v>1</v>
      </c>
      <c r="B129" s="10" t="str">
        <f t="shared" ca="1" si="12"/>
        <v/>
      </c>
      <c r="C129" s="10" t="str">
        <f t="shared" ca="1" si="13"/>
        <v/>
      </c>
      <c r="D129" s="11" t="str">
        <f t="shared" ca="1" si="14"/>
        <v/>
      </c>
      <c r="E129" s="11" t="str">
        <f t="shared" ca="1" si="15"/>
        <v/>
      </c>
      <c r="F129" s="15" t="str">
        <f t="shared" ca="1" si="16"/>
        <v/>
      </c>
      <c r="G129" s="15" t="str">
        <f t="shared" ca="1" si="17"/>
        <v/>
      </c>
      <c r="H129" s="10" t="str">
        <f t="shared" ca="1" si="18"/>
        <v/>
      </c>
      <c r="I129" s="10" t="str">
        <f t="shared" ca="1" si="19"/>
        <v/>
      </c>
      <c r="J129" s="10" t="str">
        <f t="shared" ca="1" si="20"/>
        <v/>
      </c>
      <c r="K129" s="11" t="str">
        <f t="shared" ca="1" si="21"/>
        <v/>
      </c>
      <c r="L129" s="10" t="str">
        <f t="shared" ca="1" si="22"/>
        <v/>
      </c>
      <c r="M129" s="11" t="str">
        <f t="shared" ca="1" si="23"/>
        <v/>
      </c>
      <c r="N129" s="22"/>
    </row>
    <row r="130" spans="1:14" customFormat="1">
      <c r="A130" s="9">
        <v>1</v>
      </c>
      <c r="B130" s="10" t="str">
        <f t="shared" ca="1" si="12"/>
        <v/>
      </c>
      <c r="C130" s="10" t="str">
        <f t="shared" ca="1" si="13"/>
        <v/>
      </c>
      <c r="D130" s="11" t="str">
        <f t="shared" ca="1" si="14"/>
        <v/>
      </c>
      <c r="E130" s="11" t="str">
        <f t="shared" ca="1" si="15"/>
        <v/>
      </c>
      <c r="F130" s="15" t="str">
        <f t="shared" ca="1" si="16"/>
        <v/>
      </c>
      <c r="G130" s="15" t="str">
        <f t="shared" ca="1" si="17"/>
        <v/>
      </c>
      <c r="H130" s="10" t="str">
        <f t="shared" ca="1" si="18"/>
        <v/>
      </c>
      <c r="I130" s="10" t="str">
        <f t="shared" ca="1" si="19"/>
        <v/>
      </c>
      <c r="J130" s="10" t="str">
        <f t="shared" ca="1" si="20"/>
        <v/>
      </c>
      <c r="K130" s="11" t="str">
        <f t="shared" ca="1" si="21"/>
        <v/>
      </c>
      <c r="L130" s="10" t="str">
        <f t="shared" ca="1" si="22"/>
        <v/>
      </c>
      <c r="M130" s="11" t="str">
        <f t="shared" ca="1" si="23"/>
        <v/>
      </c>
      <c r="N130" s="22"/>
    </row>
    <row r="131" spans="1:14" customFormat="1">
      <c r="A131" s="9">
        <v>1</v>
      </c>
      <c r="B131" s="10" t="str">
        <f t="shared" ca="1" si="12"/>
        <v/>
      </c>
      <c r="C131" s="10" t="str">
        <f t="shared" ca="1" si="13"/>
        <v/>
      </c>
      <c r="D131" s="11" t="str">
        <f t="shared" ca="1" si="14"/>
        <v/>
      </c>
      <c r="E131" s="11" t="str">
        <f t="shared" ca="1" si="15"/>
        <v/>
      </c>
      <c r="F131" s="15" t="str">
        <f t="shared" ca="1" si="16"/>
        <v/>
      </c>
      <c r="G131" s="15" t="str">
        <f t="shared" ca="1" si="17"/>
        <v/>
      </c>
      <c r="H131" s="10" t="str">
        <f t="shared" ca="1" si="18"/>
        <v/>
      </c>
      <c r="I131" s="10" t="str">
        <f t="shared" ca="1" si="19"/>
        <v/>
      </c>
      <c r="J131" s="10" t="str">
        <f t="shared" ca="1" si="20"/>
        <v/>
      </c>
      <c r="K131" s="11" t="str">
        <f t="shared" ca="1" si="21"/>
        <v/>
      </c>
      <c r="L131" s="10" t="str">
        <f t="shared" ca="1" si="22"/>
        <v/>
      </c>
      <c r="M131" s="11" t="str">
        <f t="shared" ca="1" si="23"/>
        <v/>
      </c>
      <c r="N131" s="22"/>
    </row>
    <row r="132" spans="1:14" customFormat="1">
      <c r="A132" s="9">
        <v>1</v>
      </c>
      <c r="B132" s="10" t="str">
        <f t="shared" ca="1" si="12"/>
        <v/>
      </c>
      <c r="C132" s="10" t="str">
        <f t="shared" ca="1" si="13"/>
        <v/>
      </c>
      <c r="D132" s="11" t="str">
        <f t="shared" ca="1" si="14"/>
        <v/>
      </c>
      <c r="E132" s="11" t="str">
        <f t="shared" ca="1" si="15"/>
        <v/>
      </c>
      <c r="F132" s="15" t="str">
        <f t="shared" ca="1" si="16"/>
        <v/>
      </c>
      <c r="G132" s="15" t="str">
        <f t="shared" ca="1" si="17"/>
        <v/>
      </c>
      <c r="H132" s="10" t="str">
        <f t="shared" ca="1" si="18"/>
        <v/>
      </c>
      <c r="I132" s="10" t="str">
        <f t="shared" ca="1" si="19"/>
        <v/>
      </c>
      <c r="J132" s="10" t="str">
        <f t="shared" ca="1" si="20"/>
        <v/>
      </c>
      <c r="K132" s="11" t="str">
        <f t="shared" ca="1" si="21"/>
        <v/>
      </c>
      <c r="L132" s="10" t="str">
        <f t="shared" ca="1" si="22"/>
        <v/>
      </c>
      <c r="M132" s="11" t="str">
        <f t="shared" ca="1" si="23"/>
        <v/>
      </c>
      <c r="N132" s="22"/>
    </row>
    <row r="133" spans="1:14" customFormat="1">
      <c r="A133" s="9">
        <v>1</v>
      </c>
      <c r="B133" s="10" t="str">
        <f t="shared" ref="B133:B196" ca="1" si="24">IF(B132="","",IF(ISNA(MATCH(C133,N°_BC,0)),"",MATCH(C133,N°_BC,0)))</f>
        <v/>
      </c>
      <c r="C133" s="10" t="str">
        <f t="shared" ref="C133:C196" ca="1" si="25">IF(C132="","",IF(ISNA(INDEX(OFFSET(N°_BC,B132,0),MATCH(A133,OFFSET(Mois_dep,B132,0),0))),"",INDEX(OFFSET(N°_BC,B132,0),MATCH(A133,OFFSET(Mois_dep,B132,0),0))))</f>
        <v/>
      </c>
      <c r="D133" s="11" t="str">
        <f t="shared" ref="D133:D196" ca="1" si="26">IF(E132="","",IF(ISNA(INDEX(OFFSET(Dates_départ,B132,0),MATCH(A133,OFFSET(Mois_dep,B132,0),0))),"",INDEX(OFFSET(Dates_départ,B132,0),MATCH(A133,OFFSET(Mois_dep,B132,0),0))))</f>
        <v/>
      </c>
      <c r="E133" s="11" t="str">
        <f t="shared" ref="E133:E196" ca="1" si="27">IF(E132="","",IF(ISNA(INDEX(OFFSET(Dates_Fin,B132,0),MATCH(A133,OFFSET(Mois_dep,B132,0),0))),"",INDEX(OFFSET(Dates_Fin,B132,0),MATCH(A133,OFFSET(Mois_dep,B132,0),0))))</f>
        <v/>
      </c>
      <c r="F133" s="15" t="str">
        <f t="shared" ref="F133:F196" ca="1" si="28">IF(E132="","",IF(ISNA(INDEX(OFFSET(Choix_conducteur,B132,0),MATCH(A133,OFFSET(Mois_dep,B132,0),0))),"",INDEX(OFFSET(Choix_conducteur,B132,0),MATCH(A133,OFFSET(Mois_dep,B132,0),0))))</f>
        <v/>
      </c>
      <c r="G133" s="15" t="str">
        <f t="shared" ref="G133:G196" ca="1" si="29">IF(E132="","",IF(ISNA(INDEX(OFFSET(Choix_véhicule,B132,0),MATCH(A133,OFFSET(Mois_dep,B132,0),0))),"",INDEX(OFFSET(Choix_véhicule,B132,0),MATCH(A133,OFFSET(Mois_dep,B132,0),0))))</f>
        <v/>
      </c>
      <c r="H133" s="10" t="str">
        <f t="shared" ref="H133:H196" ca="1" si="30">IF(H132="","",IF(ISNA(INDEX(OFFSET(Confirmé___Option,B132,0),MATCH(A133,OFFSET(Mois_dep,B132,0),0))),"",INDEX(OFFSET(Confirmé___Option,B132,0),MATCH(A133,OFFSET(Mois_dep,B132,0),0))))</f>
        <v/>
      </c>
      <c r="I133" s="10" t="str">
        <f t="shared" ref="I133:I196" ca="1" si="31">IF(IF(H132="","",IF(ISNA(INDEX(OFFSET(Commentaire,B132,0),MATCH(A133,OFFSET(Mois_dep,B132,0),0))),"",INDEX(OFFSET(Commentaire,B132,0),MATCH(A133,OFFSET(Mois_dep,B132,0),0))))=0,"",IF(H132="","",IF(ISNA(INDEX(OFFSET(Commentaire,B132,0),MATCH(A133,OFFSET(Mois_dep,B132,0),0))),"",INDEX(OFFSET(Commentaire,B132,0),MATCH(A133,OFFSET(Mois_dep,B132,0),0)))))</f>
        <v/>
      </c>
      <c r="J133" s="10" t="str">
        <f t="shared" ref="J133:J196" ca="1" si="32">IF(IF(H132="","",IF(ISNA(INDEX(OFFSET(Choix_conducteur_différent,B132,0),MATCH(A133,OFFSET(Mois_dep,B132,0),0))),"",INDEX(OFFSET(Choix_conducteur_différent,B132,0),MATCH(A133,OFFSET(Mois_dep,B132,0),0))))=0,"",IF(H132="","",IF(ISNA(INDEX(OFFSET(Choix_conducteur_différent,B132,0),MATCH(A133,OFFSET(Mois_dep,B132,0),0))),"",INDEX(OFFSET(Choix_conducteur_différent,B132,0),MATCH(A133,OFFSET(Mois_dep,B132,0),0)))))</f>
        <v/>
      </c>
      <c r="K133" s="11" t="str">
        <f t="shared" ref="K133:K196" ca="1" si="33">IF(IF(H132="","",IF(ISNA(INDEX(OFFSET(Dates,B132,0),MATCH(A133,OFFSET(Mois_dep,B132,0),0))),"",INDEX(OFFSET(Dates,B132,0),MATCH(A133,OFFSET(Mois_dep,B132,0),0))))=0,"",IF(H132="","",IF(ISNA(INDEX(OFFSET(Dates,B132,0),MATCH(A133,OFFSET(Mois_dep,B132,0),0))),"",INDEX(OFFSET(Dates,B132,0),MATCH(A133,OFFSET(Mois_dep,B132,0),0)))))</f>
        <v/>
      </c>
      <c r="L133" s="10" t="str">
        <f t="shared" ref="L133:L196" ca="1" si="34">IF(IF(H132="","",IF(ISNA(INDEX(OFFSET(Choix_conducteur_différent2,B132,0),MATCH(A133,OFFSET(Mois_dep,B132,0),0))),"",INDEX(OFFSET(Choix_conducteur_différent2,B132,0),MATCH(A133,OFFSET(Mois_dep,B132,0),0))))=0,"",IF(H132="","",IF(ISNA(INDEX(OFFSET(Choix_conducteur_différent2,B132,0),MATCH(A133,OFFSET(Mois_dep,B132,0),0))),"",INDEX(OFFSET(Choix_conducteur_différent2,B132,0),MATCH(A133,OFFSET(Mois_dep,B132,0),0)))))</f>
        <v/>
      </c>
      <c r="M133" s="11" t="str">
        <f t="shared" ref="M133:M196" ca="1" si="35">IF(IF(H132="","",IF(ISNA(INDEX(OFFSET(Dates2,B132,0),MATCH(A133,OFFSET(Mois_dep,B132,0),0))),"",INDEX(OFFSET(Dates2,B132,0),MATCH(A133,OFFSET(Mois_dep,B132,0),0))))=0,"",IF(H132="","",IF(ISNA(INDEX(OFFSET(Dates2,B132,0),MATCH(A133,OFFSET(Mois_dep,B132,0),0))),"",INDEX(OFFSET(Dates2,B132,0),MATCH(A133,OFFSET(Mois_dep,B132,0),0)))))</f>
        <v/>
      </c>
      <c r="N133" s="22"/>
    </row>
    <row r="134" spans="1:14" customFormat="1">
      <c r="A134" s="9">
        <v>1</v>
      </c>
      <c r="B134" s="10" t="str">
        <f t="shared" ca="1" si="24"/>
        <v/>
      </c>
      <c r="C134" s="10" t="str">
        <f t="shared" ca="1" si="25"/>
        <v/>
      </c>
      <c r="D134" s="11" t="str">
        <f t="shared" ca="1" si="26"/>
        <v/>
      </c>
      <c r="E134" s="11" t="str">
        <f t="shared" ca="1" si="27"/>
        <v/>
      </c>
      <c r="F134" s="15" t="str">
        <f t="shared" ca="1" si="28"/>
        <v/>
      </c>
      <c r="G134" s="15" t="str">
        <f t="shared" ca="1" si="29"/>
        <v/>
      </c>
      <c r="H134" s="10" t="str">
        <f t="shared" ca="1" si="30"/>
        <v/>
      </c>
      <c r="I134" s="10" t="str">
        <f t="shared" ca="1" si="31"/>
        <v/>
      </c>
      <c r="J134" s="10" t="str">
        <f t="shared" ca="1" si="32"/>
        <v/>
      </c>
      <c r="K134" s="11" t="str">
        <f t="shared" ca="1" si="33"/>
        <v/>
      </c>
      <c r="L134" s="10" t="str">
        <f t="shared" ca="1" si="34"/>
        <v/>
      </c>
      <c r="M134" s="11" t="str">
        <f t="shared" ca="1" si="35"/>
        <v/>
      </c>
      <c r="N134" s="22"/>
    </row>
    <row r="135" spans="1:14" customFormat="1">
      <c r="A135" s="9">
        <v>1</v>
      </c>
      <c r="B135" s="10" t="str">
        <f t="shared" ca="1" si="24"/>
        <v/>
      </c>
      <c r="C135" s="10" t="str">
        <f t="shared" ca="1" si="25"/>
        <v/>
      </c>
      <c r="D135" s="11" t="str">
        <f t="shared" ca="1" si="26"/>
        <v/>
      </c>
      <c r="E135" s="11" t="str">
        <f t="shared" ca="1" si="27"/>
        <v/>
      </c>
      <c r="F135" s="15" t="str">
        <f t="shared" ca="1" si="28"/>
        <v/>
      </c>
      <c r="G135" s="15" t="str">
        <f t="shared" ca="1" si="29"/>
        <v/>
      </c>
      <c r="H135" s="10" t="str">
        <f t="shared" ca="1" si="30"/>
        <v/>
      </c>
      <c r="I135" s="10" t="str">
        <f t="shared" ca="1" si="31"/>
        <v/>
      </c>
      <c r="J135" s="10" t="str">
        <f t="shared" ca="1" si="32"/>
        <v/>
      </c>
      <c r="K135" s="11" t="str">
        <f t="shared" ca="1" si="33"/>
        <v/>
      </c>
      <c r="L135" s="10" t="str">
        <f t="shared" ca="1" si="34"/>
        <v/>
      </c>
      <c r="M135" s="11" t="str">
        <f t="shared" ca="1" si="35"/>
        <v/>
      </c>
      <c r="N135" s="22"/>
    </row>
    <row r="136" spans="1:14" customFormat="1">
      <c r="A136" s="9">
        <v>1</v>
      </c>
      <c r="B136" s="10" t="str">
        <f t="shared" ca="1" si="24"/>
        <v/>
      </c>
      <c r="C136" s="10" t="str">
        <f t="shared" ca="1" si="25"/>
        <v/>
      </c>
      <c r="D136" s="11" t="str">
        <f t="shared" ca="1" si="26"/>
        <v/>
      </c>
      <c r="E136" s="11" t="str">
        <f t="shared" ca="1" si="27"/>
        <v/>
      </c>
      <c r="F136" s="15" t="str">
        <f t="shared" ca="1" si="28"/>
        <v/>
      </c>
      <c r="G136" s="15" t="str">
        <f t="shared" ca="1" si="29"/>
        <v/>
      </c>
      <c r="H136" s="10" t="str">
        <f t="shared" ca="1" si="30"/>
        <v/>
      </c>
      <c r="I136" s="10" t="str">
        <f t="shared" ca="1" si="31"/>
        <v/>
      </c>
      <c r="J136" s="10" t="str">
        <f t="shared" ca="1" si="32"/>
        <v/>
      </c>
      <c r="K136" s="11" t="str">
        <f t="shared" ca="1" si="33"/>
        <v/>
      </c>
      <c r="L136" s="10" t="str">
        <f t="shared" ca="1" si="34"/>
        <v/>
      </c>
      <c r="M136" s="11" t="str">
        <f t="shared" ca="1" si="35"/>
        <v/>
      </c>
      <c r="N136" s="22"/>
    </row>
    <row r="137" spans="1:14" customFormat="1">
      <c r="A137" s="9">
        <v>1</v>
      </c>
      <c r="B137" s="10" t="str">
        <f t="shared" ca="1" si="24"/>
        <v/>
      </c>
      <c r="C137" s="10" t="str">
        <f t="shared" ca="1" si="25"/>
        <v/>
      </c>
      <c r="D137" s="11" t="str">
        <f t="shared" ca="1" si="26"/>
        <v/>
      </c>
      <c r="E137" s="11" t="str">
        <f t="shared" ca="1" si="27"/>
        <v/>
      </c>
      <c r="F137" s="15" t="str">
        <f t="shared" ca="1" si="28"/>
        <v/>
      </c>
      <c r="G137" s="15" t="str">
        <f t="shared" ca="1" si="29"/>
        <v/>
      </c>
      <c r="H137" s="10" t="str">
        <f t="shared" ca="1" si="30"/>
        <v/>
      </c>
      <c r="I137" s="10" t="str">
        <f t="shared" ca="1" si="31"/>
        <v/>
      </c>
      <c r="J137" s="10" t="str">
        <f t="shared" ca="1" si="32"/>
        <v/>
      </c>
      <c r="K137" s="11" t="str">
        <f t="shared" ca="1" si="33"/>
        <v/>
      </c>
      <c r="L137" s="10" t="str">
        <f t="shared" ca="1" si="34"/>
        <v/>
      </c>
      <c r="M137" s="11" t="str">
        <f t="shared" ca="1" si="35"/>
        <v/>
      </c>
      <c r="N137" s="22"/>
    </row>
    <row r="138" spans="1:14" customFormat="1">
      <c r="A138" s="9">
        <v>1</v>
      </c>
      <c r="B138" s="10" t="str">
        <f t="shared" ca="1" si="24"/>
        <v/>
      </c>
      <c r="C138" s="10" t="str">
        <f t="shared" ca="1" si="25"/>
        <v/>
      </c>
      <c r="D138" s="11" t="str">
        <f t="shared" ca="1" si="26"/>
        <v/>
      </c>
      <c r="E138" s="11" t="str">
        <f t="shared" ca="1" si="27"/>
        <v/>
      </c>
      <c r="F138" s="15" t="str">
        <f t="shared" ca="1" si="28"/>
        <v/>
      </c>
      <c r="G138" s="15" t="str">
        <f t="shared" ca="1" si="29"/>
        <v/>
      </c>
      <c r="H138" s="10" t="str">
        <f t="shared" ca="1" si="30"/>
        <v/>
      </c>
      <c r="I138" s="10" t="str">
        <f t="shared" ca="1" si="31"/>
        <v/>
      </c>
      <c r="J138" s="10" t="str">
        <f t="shared" ca="1" si="32"/>
        <v/>
      </c>
      <c r="K138" s="11" t="str">
        <f t="shared" ca="1" si="33"/>
        <v/>
      </c>
      <c r="L138" s="10" t="str">
        <f t="shared" ca="1" si="34"/>
        <v/>
      </c>
      <c r="M138" s="11" t="str">
        <f t="shared" ca="1" si="35"/>
        <v/>
      </c>
      <c r="N138" s="22"/>
    </row>
    <row r="139" spans="1:14" customFormat="1">
      <c r="A139" s="9">
        <v>1</v>
      </c>
      <c r="B139" s="10" t="str">
        <f t="shared" ca="1" si="24"/>
        <v/>
      </c>
      <c r="C139" s="10" t="str">
        <f t="shared" ca="1" si="25"/>
        <v/>
      </c>
      <c r="D139" s="11" t="str">
        <f t="shared" ca="1" si="26"/>
        <v/>
      </c>
      <c r="E139" s="11" t="str">
        <f t="shared" ca="1" si="27"/>
        <v/>
      </c>
      <c r="F139" s="15" t="str">
        <f t="shared" ca="1" si="28"/>
        <v/>
      </c>
      <c r="G139" s="15" t="str">
        <f t="shared" ca="1" si="29"/>
        <v/>
      </c>
      <c r="H139" s="10" t="str">
        <f t="shared" ca="1" si="30"/>
        <v/>
      </c>
      <c r="I139" s="10" t="str">
        <f t="shared" ca="1" si="31"/>
        <v/>
      </c>
      <c r="J139" s="10" t="str">
        <f t="shared" ca="1" si="32"/>
        <v/>
      </c>
      <c r="K139" s="11" t="str">
        <f t="shared" ca="1" si="33"/>
        <v/>
      </c>
      <c r="L139" s="10" t="str">
        <f t="shared" ca="1" si="34"/>
        <v/>
      </c>
      <c r="M139" s="11" t="str">
        <f t="shared" ca="1" si="35"/>
        <v/>
      </c>
      <c r="N139" s="22"/>
    </row>
    <row r="140" spans="1:14" customFormat="1">
      <c r="A140" s="9">
        <v>1</v>
      </c>
      <c r="B140" s="10" t="str">
        <f t="shared" ca="1" si="24"/>
        <v/>
      </c>
      <c r="C140" s="10" t="str">
        <f t="shared" ca="1" si="25"/>
        <v/>
      </c>
      <c r="D140" s="11" t="str">
        <f t="shared" ca="1" si="26"/>
        <v/>
      </c>
      <c r="E140" s="11" t="str">
        <f t="shared" ca="1" si="27"/>
        <v/>
      </c>
      <c r="F140" s="15" t="str">
        <f t="shared" ca="1" si="28"/>
        <v/>
      </c>
      <c r="G140" s="15" t="str">
        <f t="shared" ca="1" si="29"/>
        <v/>
      </c>
      <c r="H140" s="10" t="str">
        <f t="shared" ca="1" si="30"/>
        <v/>
      </c>
      <c r="I140" s="10" t="str">
        <f t="shared" ca="1" si="31"/>
        <v/>
      </c>
      <c r="J140" s="10" t="str">
        <f t="shared" ca="1" si="32"/>
        <v/>
      </c>
      <c r="K140" s="11" t="str">
        <f t="shared" ca="1" si="33"/>
        <v/>
      </c>
      <c r="L140" s="10" t="str">
        <f t="shared" ca="1" si="34"/>
        <v/>
      </c>
      <c r="M140" s="11" t="str">
        <f t="shared" ca="1" si="35"/>
        <v/>
      </c>
      <c r="N140" s="22"/>
    </row>
    <row r="141" spans="1:14" customFormat="1">
      <c r="A141" s="9">
        <v>1</v>
      </c>
      <c r="B141" s="10" t="str">
        <f t="shared" ca="1" si="24"/>
        <v/>
      </c>
      <c r="C141" s="10" t="str">
        <f t="shared" ca="1" si="25"/>
        <v/>
      </c>
      <c r="D141" s="11" t="str">
        <f t="shared" ca="1" si="26"/>
        <v/>
      </c>
      <c r="E141" s="11" t="str">
        <f t="shared" ca="1" si="27"/>
        <v/>
      </c>
      <c r="F141" s="15" t="str">
        <f t="shared" ca="1" si="28"/>
        <v/>
      </c>
      <c r="G141" s="15" t="str">
        <f t="shared" ca="1" si="29"/>
        <v/>
      </c>
      <c r="H141" s="10" t="str">
        <f t="shared" ca="1" si="30"/>
        <v/>
      </c>
      <c r="I141" s="10" t="str">
        <f t="shared" ca="1" si="31"/>
        <v/>
      </c>
      <c r="J141" s="10" t="str">
        <f t="shared" ca="1" si="32"/>
        <v/>
      </c>
      <c r="K141" s="11" t="str">
        <f t="shared" ca="1" si="33"/>
        <v/>
      </c>
      <c r="L141" s="10" t="str">
        <f t="shared" ca="1" si="34"/>
        <v/>
      </c>
      <c r="M141" s="11" t="str">
        <f t="shared" ca="1" si="35"/>
        <v/>
      </c>
      <c r="N141" s="22"/>
    </row>
    <row r="142" spans="1:14" customFormat="1">
      <c r="A142" s="9">
        <v>1</v>
      </c>
      <c r="B142" s="10" t="str">
        <f t="shared" ca="1" si="24"/>
        <v/>
      </c>
      <c r="C142" s="10" t="str">
        <f t="shared" ca="1" si="25"/>
        <v/>
      </c>
      <c r="D142" s="11" t="str">
        <f t="shared" ca="1" si="26"/>
        <v/>
      </c>
      <c r="E142" s="11" t="str">
        <f t="shared" ca="1" si="27"/>
        <v/>
      </c>
      <c r="F142" s="15" t="str">
        <f t="shared" ca="1" si="28"/>
        <v/>
      </c>
      <c r="G142" s="15" t="str">
        <f t="shared" ca="1" si="29"/>
        <v/>
      </c>
      <c r="H142" s="10" t="str">
        <f t="shared" ca="1" si="30"/>
        <v/>
      </c>
      <c r="I142" s="10" t="str">
        <f t="shared" ca="1" si="31"/>
        <v/>
      </c>
      <c r="J142" s="10" t="str">
        <f t="shared" ca="1" si="32"/>
        <v/>
      </c>
      <c r="K142" s="11" t="str">
        <f t="shared" ca="1" si="33"/>
        <v/>
      </c>
      <c r="L142" s="10" t="str">
        <f t="shared" ca="1" si="34"/>
        <v/>
      </c>
      <c r="M142" s="11" t="str">
        <f t="shared" ca="1" si="35"/>
        <v/>
      </c>
      <c r="N142" s="22"/>
    </row>
    <row r="143" spans="1:14" customFormat="1">
      <c r="A143" s="9">
        <v>1</v>
      </c>
      <c r="B143" s="10" t="str">
        <f t="shared" ca="1" si="24"/>
        <v/>
      </c>
      <c r="C143" s="10" t="str">
        <f t="shared" ca="1" si="25"/>
        <v/>
      </c>
      <c r="D143" s="11" t="str">
        <f t="shared" ca="1" si="26"/>
        <v/>
      </c>
      <c r="E143" s="11" t="str">
        <f t="shared" ca="1" si="27"/>
        <v/>
      </c>
      <c r="F143" s="15" t="str">
        <f t="shared" ca="1" si="28"/>
        <v/>
      </c>
      <c r="G143" s="15" t="str">
        <f t="shared" ca="1" si="29"/>
        <v/>
      </c>
      <c r="H143" s="10" t="str">
        <f t="shared" ca="1" si="30"/>
        <v/>
      </c>
      <c r="I143" s="10" t="str">
        <f t="shared" ca="1" si="31"/>
        <v/>
      </c>
      <c r="J143" s="10" t="str">
        <f t="shared" ca="1" si="32"/>
        <v/>
      </c>
      <c r="K143" s="11" t="str">
        <f t="shared" ca="1" si="33"/>
        <v/>
      </c>
      <c r="L143" s="10" t="str">
        <f t="shared" ca="1" si="34"/>
        <v/>
      </c>
      <c r="M143" s="11" t="str">
        <f t="shared" ca="1" si="35"/>
        <v/>
      </c>
      <c r="N143" s="22"/>
    </row>
    <row r="144" spans="1:14" customFormat="1">
      <c r="A144" s="9">
        <v>1</v>
      </c>
      <c r="B144" s="10" t="str">
        <f t="shared" ca="1" si="24"/>
        <v/>
      </c>
      <c r="C144" s="10" t="str">
        <f t="shared" ca="1" si="25"/>
        <v/>
      </c>
      <c r="D144" s="11" t="str">
        <f t="shared" ca="1" si="26"/>
        <v/>
      </c>
      <c r="E144" s="11" t="str">
        <f t="shared" ca="1" si="27"/>
        <v/>
      </c>
      <c r="F144" s="15" t="str">
        <f t="shared" ca="1" si="28"/>
        <v/>
      </c>
      <c r="G144" s="15" t="str">
        <f t="shared" ca="1" si="29"/>
        <v/>
      </c>
      <c r="H144" s="10" t="str">
        <f t="shared" ca="1" si="30"/>
        <v/>
      </c>
      <c r="I144" s="10" t="str">
        <f t="shared" ca="1" si="31"/>
        <v/>
      </c>
      <c r="J144" s="10" t="str">
        <f t="shared" ca="1" si="32"/>
        <v/>
      </c>
      <c r="K144" s="11" t="str">
        <f t="shared" ca="1" si="33"/>
        <v/>
      </c>
      <c r="L144" s="10" t="str">
        <f t="shared" ca="1" si="34"/>
        <v/>
      </c>
      <c r="M144" s="11" t="str">
        <f t="shared" ca="1" si="35"/>
        <v/>
      </c>
      <c r="N144" s="22"/>
    </row>
    <row r="145" spans="1:14" customFormat="1">
      <c r="A145" s="9">
        <v>1</v>
      </c>
      <c r="B145" s="10" t="str">
        <f t="shared" ca="1" si="24"/>
        <v/>
      </c>
      <c r="C145" s="10" t="str">
        <f t="shared" ca="1" si="25"/>
        <v/>
      </c>
      <c r="D145" s="11" t="str">
        <f t="shared" ca="1" si="26"/>
        <v/>
      </c>
      <c r="E145" s="11" t="str">
        <f t="shared" ca="1" si="27"/>
        <v/>
      </c>
      <c r="F145" s="15" t="str">
        <f t="shared" ca="1" si="28"/>
        <v/>
      </c>
      <c r="G145" s="15" t="str">
        <f t="shared" ca="1" si="29"/>
        <v/>
      </c>
      <c r="H145" s="10" t="str">
        <f t="shared" ca="1" si="30"/>
        <v/>
      </c>
      <c r="I145" s="10" t="str">
        <f t="shared" ca="1" si="31"/>
        <v/>
      </c>
      <c r="J145" s="10" t="str">
        <f t="shared" ca="1" si="32"/>
        <v/>
      </c>
      <c r="K145" s="11" t="str">
        <f t="shared" ca="1" si="33"/>
        <v/>
      </c>
      <c r="L145" s="10" t="str">
        <f t="shared" ca="1" si="34"/>
        <v/>
      </c>
      <c r="M145" s="11" t="str">
        <f t="shared" ca="1" si="35"/>
        <v/>
      </c>
      <c r="N145" s="22"/>
    </row>
    <row r="146" spans="1:14" customFormat="1">
      <c r="A146" s="9">
        <v>1</v>
      </c>
      <c r="B146" s="10" t="str">
        <f t="shared" ca="1" si="24"/>
        <v/>
      </c>
      <c r="C146" s="10" t="str">
        <f t="shared" ca="1" si="25"/>
        <v/>
      </c>
      <c r="D146" s="11" t="str">
        <f t="shared" ca="1" si="26"/>
        <v/>
      </c>
      <c r="E146" s="11" t="str">
        <f t="shared" ca="1" si="27"/>
        <v/>
      </c>
      <c r="F146" s="15" t="str">
        <f t="shared" ca="1" si="28"/>
        <v/>
      </c>
      <c r="G146" s="15" t="str">
        <f t="shared" ca="1" si="29"/>
        <v/>
      </c>
      <c r="H146" s="10" t="str">
        <f t="shared" ca="1" si="30"/>
        <v/>
      </c>
      <c r="I146" s="10" t="str">
        <f t="shared" ca="1" si="31"/>
        <v/>
      </c>
      <c r="J146" s="10" t="str">
        <f t="shared" ca="1" si="32"/>
        <v/>
      </c>
      <c r="K146" s="11" t="str">
        <f t="shared" ca="1" si="33"/>
        <v/>
      </c>
      <c r="L146" s="10" t="str">
        <f t="shared" ca="1" si="34"/>
        <v/>
      </c>
      <c r="M146" s="11" t="str">
        <f t="shared" ca="1" si="35"/>
        <v/>
      </c>
      <c r="N146" s="22"/>
    </row>
    <row r="147" spans="1:14" customFormat="1">
      <c r="A147" s="9">
        <v>1</v>
      </c>
      <c r="B147" s="10" t="str">
        <f t="shared" ca="1" si="24"/>
        <v/>
      </c>
      <c r="C147" s="10" t="str">
        <f t="shared" ca="1" si="25"/>
        <v/>
      </c>
      <c r="D147" s="11" t="str">
        <f t="shared" ca="1" si="26"/>
        <v/>
      </c>
      <c r="E147" s="11" t="str">
        <f t="shared" ca="1" si="27"/>
        <v/>
      </c>
      <c r="F147" s="15" t="str">
        <f t="shared" ca="1" si="28"/>
        <v/>
      </c>
      <c r="G147" s="15" t="str">
        <f t="shared" ca="1" si="29"/>
        <v/>
      </c>
      <c r="H147" s="10" t="str">
        <f t="shared" ca="1" si="30"/>
        <v/>
      </c>
      <c r="I147" s="10" t="str">
        <f t="shared" ca="1" si="31"/>
        <v/>
      </c>
      <c r="J147" s="10" t="str">
        <f t="shared" ca="1" si="32"/>
        <v/>
      </c>
      <c r="K147" s="11" t="str">
        <f t="shared" ca="1" si="33"/>
        <v/>
      </c>
      <c r="L147" s="10" t="str">
        <f t="shared" ca="1" si="34"/>
        <v/>
      </c>
      <c r="M147" s="11" t="str">
        <f t="shared" ca="1" si="35"/>
        <v/>
      </c>
      <c r="N147" s="22"/>
    </row>
    <row r="148" spans="1:14" customFormat="1">
      <c r="A148" s="9">
        <v>1</v>
      </c>
      <c r="B148" s="10" t="str">
        <f t="shared" ca="1" si="24"/>
        <v/>
      </c>
      <c r="C148" s="10" t="str">
        <f t="shared" ca="1" si="25"/>
        <v/>
      </c>
      <c r="D148" s="11" t="str">
        <f t="shared" ca="1" si="26"/>
        <v/>
      </c>
      <c r="E148" s="11" t="str">
        <f t="shared" ca="1" si="27"/>
        <v/>
      </c>
      <c r="F148" s="15" t="str">
        <f t="shared" ca="1" si="28"/>
        <v/>
      </c>
      <c r="G148" s="15" t="str">
        <f t="shared" ca="1" si="29"/>
        <v/>
      </c>
      <c r="H148" s="10" t="str">
        <f t="shared" ca="1" si="30"/>
        <v/>
      </c>
      <c r="I148" s="10" t="str">
        <f t="shared" ca="1" si="31"/>
        <v/>
      </c>
      <c r="J148" s="10" t="str">
        <f t="shared" ca="1" si="32"/>
        <v/>
      </c>
      <c r="K148" s="11" t="str">
        <f t="shared" ca="1" si="33"/>
        <v/>
      </c>
      <c r="L148" s="10" t="str">
        <f t="shared" ca="1" si="34"/>
        <v/>
      </c>
      <c r="M148" s="11" t="str">
        <f t="shared" ca="1" si="35"/>
        <v/>
      </c>
      <c r="N148" s="22"/>
    </row>
    <row r="149" spans="1:14" customFormat="1">
      <c r="A149" s="9">
        <v>1</v>
      </c>
      <c r="B149" s="10" t="str">
        <f t="shared" ca="1" si="24"/>
        <v/>
      </c>
      <c r="C149" s="10" t="str">
        <f t="shared" ca="1" si="25"/>
        <v/>
      </c>
      <c r="D149" s="11" t="str">
        <f t="shared" ca="1" si="26"/>
        <v/>
      </c>
      <c r="E149" s="11" t="str">
        <f t="shared" ca="1" si="27"/>
        <v/>
      </c>
      <c r="F149" s="15" t="str">
        <f t="shared" ca="1" si="28"/>
        <v/>
      </c>
      <c r="G149" s="15" t="str">
        <f t="shared" ca="1" si="29"/>
        <v/>
      </c>
      <c r="H149" s="10" t="str">
        <f t="shared" ca="1" si="30"/>
        <v/>
      </c>
      <c r="I149" s="10" t="str">
        <f t="shared" ca="1" si="31"/>
        <v/>
      </c>
      <c r="J149" s="10" t="str">
        <f t="shared" ca="1" si="32"/>
        <v/>
      </c>
      <c r="K149" s="11" t="str">
        <f t="shared" ca="1" si="33"/>
        <v/>
      </c>
      <c r="L149" s="10" t="str">
        <f t="shared" ca="1" si="34"/>
        <v/>
      </c>
      <c r="M149" s="11" t="str">
        <f t="shared" ca="1" si="35"/>
        <v/>
      </c>
      <c r="N149" s="22"/>
    </row>
    <row r="150" spans="1:14" customFormat="1">
      <c r="A150" s="9">
        <v>1</v>
      </c>
      <c r="B150" s="10" t="str">
        <f t="shared" ca="1" si="24"/>
        <v/>
      </c>
      <c r="C150" s="10" t="str">
        <f t="shared" ca="1" si="25"/>
        <v/>
      </c>
      <c r="D150" s="11" t="str">
        <f t="shared" ca="1" si="26"/>
        <v/>
      </c>
      <c r="E150" s="11" t="str">
        <f t="shared" ca="1" si="27"/>
        <v/>
      </c>
      <c r="F150" s="15" t="str">
        <f t="shared" ca="1" si="28"/>
        <v/>
      </c>
      <c r="G150" s="15" t="str">
        <f t="shared" ca="1" si="29"/>
        <v/>
      </c>
      <c r="H150" s="10" t="str">
        <f t="shared" ca="1" si="30"/>
        <v/>
      </c>
      <c r="I150" s="10" t="str">
        <f t="shared" ca="1" si="31"/>
        <v/>
      </c>
      <c r="J150" s="10" t="str">
        <f t="shared" ca="1" si="32"/>
        <v/>
      </c>
      <c r="K150" s="11" t="str">
        <f t="shared" ca="1" si="33"/>
        <v/>
      </c>
      <c r="L150" s="10" t="str">
        <f t="shared" ca="1" si="34"/>
        <v/>
      </c>
      <c r="M150" s="11" t="str">
        <f t="shared" ca="1" si="35"/>
        <v/>
      </c>
      <c r="N150" s="22"/>
    </row>
    <row r="151" spans="1:14" customFormat="1">
      <c r="A151" s="9">
        <v>1</v>
      </c>
      <c r="B151" s="10" t="str">
        <f t="shared" ca="1" si="24"/>
        <v/>
      </c>
      <c r="C151" s="10" t="str">
        <f t="shared" ca="1" si="25"/>
        <v/>
      </c>
      <c r="D151" s="11" t="str">
        <f t="shared" ca="1" si="26"/>
        <v/>
      </c>
      <c r="E151" s="11" t="str">
        <f t="shared" ca="1" si="27"/>
        <v/>
      </c>
      <c r="F151" s="15" t="str">
        <f t="shared" ca="1" si="28"/>
        <v/>
      </c>
      <c r="G151" s="15" t="str">
        <f t="shared" ca="1" si="29"/>
        <v/>
      </c>
      <c r="H151" s="10" t="str">
        <f t="shared" ca="1" si="30"/>
        <v/>
      </c>
      <c r="I151" s="10" t="str">
        <f t="shared" ca="1" si="31"/>
        <v/>
      </c>
      <c r="J151" s="10" t="str">
        <f t="shared" ca="1" si="32"/>
        <v/>
      </c>
      <c r="K151" s="11" t="str">
        <f t="shared" ca="1" si="33"/>
        <v/>
      </c>
      <c r="L151" s="10" t="str">
        <f t="shared" ca="1" si="34"/>
        <v/>
      </c>
      <c r="M151" s="11" t="str">
        <f t="shared" ca="1" si="35"/>
        <v/>
      </c>
      <c r="N151" s="22"/>
    </row>
    <row r="152" spans="1:14" customFormat="1">
      <c r="A152" s="9">
        <v>1</v>
      </c>
      <c r="B152" s="10" t="str">
        <f t="shared" ca="1" si="24"/>
        <v/>
      </c>
      <c r="C152" s="10" t="str">
        <f t="shared" ca="1" si="25"/>
        <v/>
      </c>
      <c r="D152" s="11" t="str">
        <f t="shared" ca="1" si="26"/>
        <v/>
      </c>
      <c r="E152" s="11" t="str">
        <f t="shared" ca="1" si="27"/>
        <v/>
      </c>
      <c r="F152" s="15" t="str">
        <f t="shared" ca="1" si="28"/>
        <v/>
      </c>
      <c r="G152" s="15" t="str">
        <f t="shared" ca="1" si="29"/>
        <v/>
      </c>
      <c r="H152" s="10" t="str">
        <f t="shared" ca="1" si="30"/>
        <v/>
      </c>
      <c r="I152" s="10" t="str">
        <f t="shared" ca="1" si="31"/>
        <v/>
      </c>
      <c r="J152" s="10" t="str">
        <f t="shared" ca="1" si="32"/>
        <v/>
      </c>
      <c r="K152" s="11" t="str">
        <f t="shared" ca="1" si="33"/>
        <v/>
      </c>
      <c r="L152" s="10" t="str">
        <f t="shared" ca="1" si="34"/>
        <v/>
      </c>
      <c r="M152" s="11" t="str">
        <f t="shared" ca="1" si="35"/>
        <v/>
      </c>
      <c r="N152" s="22"/>
    </row>
    <row r="153" spans="1:14" customFormat="1">
      <c r="A153" s="9">
        <v>1</v>
      </c>
      <c r="B153" s="10" t="str">
        <f t="shared" ca="1" si="24"/>
        <v/>
      </c>
      <c r="C153" s="10" t="str">
        <f t="shared" ca="1" si="25"/>
        <v/>
      </c>
      <c r="D153" s="11" t="str">
        <f t="shared" ca="1" si="26"/>
        <v/>
      </c>
      <c r="E153" s="11" t="str">
        <f t="shared" ca="1" si="27"/>
        <v/>
      </c>
      <c r="F153" s="15" t="str">
        <f t="shared" ca="1" si="28"/>
        <v/>
      </c>
      <c r="G153" s="15" t="str">
        <f t="shared" ca="1" si="29"/>
        <v/>
      </c>
      <c r="H153" s="10" t="str">
        <f t="shared" ca="1" si="30"/>
        <v/>
      </c>
      <c r="I153" s="10" t="str">
        <f t="shared" ca="1" si="31"/>
        <v/>
      </c>
      <c r="J153" s="10" t="str">
        <f t="shared" ca="1" si="32"/>
        <v/>
      </c>
      <c r="K153" s="11" t="str">
        <f t="shared" ca="1" si="33"/>
        <v/>
      </c>
      <c r="L153" s="10" t="str">
        <f t="shared" ca="1" si="34"/>
        <v/>
      </c>
      <c r="M153" s="11" t="str">
        <f t="shared" ca="1" si="35"/>
        <v/>
      </c>
      <c r="N153" s="22"/>
    </row>
    <row r="154" spans="1:14" customFormat="1">
      <c r="A154" s="9">
        <v>1</v>
      </c>
      <c r="B154" s="10" t="str">
        <f t="shared" ca="1" si="24"/>
        <v/>
      </c>
      <c r="C154" s="10" t="str">
        <f t="shared" ca="1" si="25"/>
        <v/>
      </c>
      <c r="D154" s="11" t="str">
        <f t="shared" ca="1" si="26"/>
        <v/>
      </c>
      <c r="E154" s="11" t="str">
        <f t="shared" ca="1" si="27"/>
        <v/>
      </c>
      <c r="F154" s="15" t="str">
        <f t="shared" ca="1" si="28"/>
        <v/>
      </c>
      <c r="G154" s="15" t="str">
        <f t="shared" ca="1" si="29"/>
        <v/>
      </c>
      <c r="H154" s="10" t="str">
        <f t="shared" ca="1" si="30"/>
        <v/>
      </c>
      <c r="I154" s="10" t="str">
        <f t="shared" ca="1" si="31"/>
        <v/>
      </c>
      <c r="J154" s="10" t="str">
        <f t="shared" ca="1" si="32"/>
        <v/>
      </c>
      <c r="K154" s="11" t="str">
        <f t="shared" ca="1" si="33"/>
        <v/>
      </c>
      <c r="L154" s="10" t="str">
        <f t="shared" ca="1" si="34"/>
        <v/>
      </c>
      <c r="M154" s="11" t="str">
        <f t="shared" ca="1" si="35"/>
        <v/>
      </c>
      <c r="N154" s="22"/>
    </row>
    <row r="155" spans="1:14" customFormat="1">
      <c r="A155" s="9">
        <v>1</v>
      </c>
      <c r="B155" s="10" t="str">
        <f t="shared" ca="1" si="24"/>
        <v/>
      </c>
      <c r="C155" s="10" t="str">
        <f t="shared" ca="1" si="25"/>
        <v/>
      </c>
      <c r="D155" s="11" t="str">
        <f t="shared" ca="1" si="26"/>
        <v/>
      </c>
      <c r="E155" s="11" t="str">
        <f t="shared" ca="1" si="27"/>
        <v/>
      </c>
      <c r="F155" s="15" t="str">
        <f t="shared" ca="1" si="28"/>
        <v/>
      </c>
      <c r="G155" s="15" t="str">
        <f t="shared" ca="1" si="29"/>
        <v/>
      </c>
      <c r="H155" s="10" t="str">
        <f t="shared" ca="1" si="30"/>
        <v/>
      </c>
      <c r="I155" s="10" t="str">
        <f t="shared" ca="1" si="31"/>
        <v/>
      </c>
      <c r="J155" s="10" t="str">
        <f t="shared" ca="1" si="32"/>
        <v/>
      </c>
      <c r="K155" s="11" t="str">
        <f t="shared" ca="1" si="33"/>
        <v/>
      </c>
      <c r="L155" s="10" t="str">
        <f t="shared" ca="1" si="34"/>
        <v/>
      </c>
      <c r="M155" s="11" t="str">
        <f t="shared" ca="1" si="35"/>
        <v/>
      </c>
      <c r="N155" s="22"/>
    </row>
    <row r="156" spans="1:14" customFormat="1">
      <c r="A156" s="9">
        <v>1</v>
      </c>
      <c r="B156" s="10" t="str">
        <f t="shared" ca="1" si="24"/>
        <v/>
      </c>
      <c r="C156" s="10" t="str">
        <f t="shared" ca="1" si="25"/>
        <v/>
      </c>
      <c r="D156" s="11" t="str">
        <f t="shared" ca="1" si="26"/>
        <v/>
      </c>
      <c r="E156" s="11" t="str">
        <f t="shared" ca="1" si="27"/>
        <v/>
      </c>
      <c r="F156" s="15" t="str">
        <f t="shared" ca="1" si="28"/>
        <v/>
      </c>
      <c r="G156" s="15" t="str">
        <f t="shared" ca="1" si="29"/>
        <v/>
      </c>
      <c r="H156" s="10" t="str">
        <f t="shared" ca="1" si="30"/>
        <v/>
      </c>
      <c r="I156" s="10" t="str">
        <f t="shared" ca="1" si="31"/>
        <v/>
      </c>
      <c r="J156" s="10" t="str">
        <f t="shared" ca="1" si="32"/>
        <v/>
      </c>
      <c r="K156" s="11" t="str">
        <f t="shared" ca="1" si="33"/>
        <v/>
      </c>
      <c r="L156" s="10" t="str">
        <f t="shared" ca="1" si="34"/>
        <v/>
      </c>
      <c r="M156" s="11" t="str">
        <f t="shared" ca="1" si="35"/>
        <v/>
      </c>
      <c r="N156" s="22"/>
    </row>
    <row r="157" spans="1:14" customFormat="1">
      <c r="A157" s="9">
        <v>1</v>
      </c>
      <c r="B157" s="10" t="str">
        <f t="shared" ca="1" si="24"/>
        <v/>
      </c>
      <c r="C157" s="10" t="str">
        <f t="shared" ca="1" si="25"/>
        <v/>
      </c>
      <c r="D157" s="11" t="str">
        <f t="shared" ca="1" si="26"/>
        <v/>
      </c>
      <c r="E157" s="11" t="str">
        <f t="shared" ca="1" si="27"/>
        <v/>
      </c>
      <c r="F157" s="15" t="str">
        <f t="shared" ca="1" si="28"/>
        <v/>
      </c>
      <c r="G157" s="15" t="str">
        <f t="shared" ca="1" si="29"/>
        <v/>
      </c>
      <c r="H157" s="10" t="str">
        <f t="shared" ca="1" si="30"/>
        <v/>
      </c>
      <c r="I157" s="10" t="str">
        <f t="shared" ca="1" si="31"/>
        <v/>
      </c>
      <c r="J157" s="10" t="str">
        <f t="shared" ca="1" si="32"/>
        <v/>
      </c>
      <c r="K157" s="11" t="str">
        <f t="shared" ca="1" si="33"/>
        <v/>
      </c>
      <c r="L157" s="10" t="str">
        <f t="shared" ca="1" si="34"/>
        <v/>
      </c>
      <c r="M157" s="11" t="str">
        <f t="shared" ca="1" si="35"/>
        <v/>
      </c>
      <c r="N157" s="22"/>
    </row>
    <row r="158" spans="1:14" customFormat="1">
      <c r="A158" s="9">
        <v>1</v>
      </c>
      <c r="B158" s="10" t="str">
        <f t="shared" ca="1" si="24"/>
        <v/>
      </c>
      <c r="C158" s="10" t="str">
        <f t="shared" ca="1" si="25"/>
        <v/>
      </c>
      <c r="D158" s="11" t="str">
        <f t="shared" ca="1" si="26"/>
        <v/>
      </c>
      <c r="E158" s="11" t="str">
        <f t="shared" ca="1" si="27"/>
        <v/>
      </c>
      <c r="F158" s="15" t="str">
        <f t="shared" ca="1" si="28"/>
        <v/>
      </c>
      <c r="G158" s="15" t="str">
        <f t="shared" ca="1" si="29"/>
        <v/>
      </c>
      <c r="H158" s="10" t="str">
        <f t="shared" ca="1" si="30"/>
        <v/>
      </c>
      <c r="I158" s="10" t="str">
        <f t="shared" ca="1" si="31"/>
        <v/>
      </c>
      <c r="J158" s="10" t="str">
        <f t="shared" ca="1" si="32"/>
        <v/>
      </c>
      <c r="K158" s="11" t="str">
        <f t="shared" ca="1" si="33"/>
        <v/>
      </c>
      <c r="L158" s="10" t="str">
        <f t="shared" ca="1" si="34"/>
        <v/>
      </c>
      <c r="M158" s="11" t="str">
        <f t="shared" ca="1" si="35"/>
        <v/>
      </c>
      <c r="N158" s="22"/>
    </row>
    <row r="159" spans="1:14" customFormat="1">
      <c r="A159" s="9">
        <v>1</v>
      </c>
      <c r="B159" s="10" t="str">
        <f t="shared" ca="1" si="24"/>
        <v/>
      </c>
      <c r="C159" s="10" t="str">
        <f t="shared" ca="1" si="25"/>
        <v/>
      </c>
      <c r="D159" s="11" t="str">
        <f t="shared" ca="1" si="26"/>
        <v/>
      </c>
      <c r="E159" s="11" t="str">
        <f t="shared" ca="1" si="27"/>
        <v/>
      </c>
      <c r="F159" s="15" t="str">
        <f t="shared" ca="1" si="28"/>
        <v/>
      </c>
      <c r="G159" s="15" t="str">
        <f t="shared" ca="1" si="29"/>
        <v/>
      </c>
      <c r="H159" s="10" t="str">
        <f t="shared" ca="1" si="30"/>
        <v/>
      </c>
      <c r="I159" s="10" t="str">
        <f t="shared" ca="1" si="31"/>
        <v/>
      </c>
      <c r="J159" s="10" t="str">
        <f t="shared" ca="1" si="32"/>
        <v/>
      </c>
      <c r="K159" s="11" t="str">
        <f t="shared" ca="1" si="33"/>
        <v/>
      </c>
      <c r="L159" s="10" t="str">
        <f t="shared" ca="1" si="34"/>
        <v/>
      </c>
      <c r="M159" s="11" t="str">
        <f t="shared" ca="1" si="35"/>
        <v/>
      </c>
      <c r="N159" s="22"/>
    </row>
    <row r="160" spans="1:14" customFormat="1">
      <c r="A160" s="9">
        <v>1</v>
      </c>
      <c r="B160" s="10" t="str">
        <f t="shared" ca="1" si="24"/>
        <v/>
      </c>
      <c r="C160" s="10" t="str">
        <f t="shared" ca="1" si="25"/>
        <v/>
      </c>
      <c r="D160" s="11" t="str">
        <f t="shared" ca="1" si="26"/>
        <v/>
      </c>
      <c r="E160" s="11" t="str">
        <f t="shared" ca="1" si="27"/>
        <v/>
      </c>
      <c r="F160" s="15" t="str">
        <f t="shared" ca="1" si="28"/>
        <v/>
      </c>
      <c r="G160" s="15" t="str">
        <f t="shared" ca="1" si="29"/>
        <v/>
      </c>
      <c r="H160" s="10" t="str">
        <f t="shared" ca="1" si="30"/>
        <v/>
      </c>
      <c r="I160" s="10" t="str">
        <f t="shared" ca="1" si="31"/>
        <v/>
      </c>
      <c r="J160" s="10" t="str">
        <f t="shared" ca="1" si="32"/>
        <v/>
      </c>
      <c r="K160" s="11" t="str">
        <f t="shared" ca="1" si="33"/>
        <v/>
      </c>
      <c r="L160" s="10" t="str">
        <f t="shared" ca="1" si="34"/>
        <v/>
      </c>
      <c r="M160" s="11" t="str">
        <f t="shared" ca="1" si="35"/>
        <v/>
      </c>
      <c r="N160" s="22"/>
    </row>
    <row r="161" spans="1:14" customFormat="1">
      <c r="A161" s="9">
        <v>1</v>
      </c>
      <c r="B161" s="10" t="str">
        <f t="shared" ca="1" si="24"/>
        <v/>
      </c>
      <c r="C161" s="10" t="str">
        <f t="shared" ca="1" si="25"/>
        <v/>
      </c>
      <c r="D161" s="11" t="str">
        <f t="shared" ca="1" si="26"/>
        <v/>
      </c>
      <c r="E161" s="11" t="str">
        <f t="shared" ca="1" si="27"/>
        <v/>
      </c>
      <c r="F161" s="15" t="str">
        <f t="shared" ca="1" si="28"/>
        <v/>
      </c>
      <c r="G161" s="15" t="str">
        <f t="shared" ca="1" si="29"/>
        <v/>
      </c>
      <c r="H161" s="10" t="str">
        <f t="shared" ca="1" si="30"/>
        <v/>
      </c>
      <c r="I161" s="10" t="str">
        <f t="shared" ca="1" si="31"/>
        <v/>
      </c>
      <c r="J161" s="10" t="str">
        <f t="shared" ca="1" si="32"/>
        <v/>
      </c>
      <c r="K161" s="11" t="str">
        <f t="shared" ca="1" si="33"/>
        <v/>
      </c>
      <c r="L161" s="10" t="str">
        <f t="shared" ca="1" si="34"/>
        <v/>
      </c>
      <c r="M161" s="11" t="str">
        <f t="shared" ca="1" si="35"/>
        <v/>
      </c>
      <c r="N161" s="22"/>
    </row>
    <row r="162" spans="1:14" customFormat="1">
      <c r="A162" s="9">
        <v>1</v>
      </c>
      <c r="B162" s="10" t="str">
        <f t="shared" ca="1" si="24"/>
        <v/>
      </c>
      <c r="C162" s="10" t="str">
        <f t="shared" ca="1" si="25"/>
        <v/>
      </c>
      <c r="D162" s="11" t="str">
        <f t="shared" ca="1" si="26"/>
        <v/>
      </c>
      <c r="E162" s="11" t="str">
        <f t="shared" ca="1" si="27"/>
        <v/>
      </c>
      <c r="F162" s="15" t="str">
        <f t="shared" ca="1" si="28"/>
        <v/>
      </c>
      <c r="G162" s="15" t="str">
        <f t="shared" ca="1" si="29"/>
        <v/>
      </c>
      <c r="H162" s="10" t="str">
        <f t="shared" ca="1" si="30"/>
        <v/>
      </c>
      <c r="I162" s="10" t="str">
        <f t="shared" ca="1" si="31"/>
        <v/>
      </c>
      <c r="J162" s="10" t="str">
        <f t="shared" ca="1" si="32"/>
        <v/>
      </c>
      <c r="K162" s="11" t="str">
        <f t="shared" ca="1" si="33"/>
        <v/>
      </c>
      <c r="L162" s="10" t="str">
        <f t="shared" ca="1" si="34"/>
        <v/>
      </c>
      <c r="M162" s="11" t="str">
        <f t="shared" ca="1" si="35"/>
        <v/>
      </c>
      <c r="N162" s="22"/>
    </row>
    <row r="163" spans="1:14" customFormat="1">
      <c r="A163" s="9">
        <v>1</v>
      </c>
      <c r="B163" s="10" t="str">
        <f t="shared" ca="1" si="24"/>
        <v/>
      </c>
      <c r="C163" s="10" t="str">
        <f t="shared" ca="1" si="25"/>
        <v/>
      </c>
      <c r="D163" s="11" t="str">
        <f t="shared" ca="1" si="26"/>
        <v/>
      </c>
      <c r="E163" s="11" t="str">
        <f t="shared" ca="1" si="27"/>
        <v/>
      </c>
      <c r="F163" s="15" t="str">
        <f t="shared" ca="1" si="28"/>
        <v/>
      </c>
      <c r="G163" s="15" t="str">
        <f t="shared" ca="1" si="29"/>
        <v/>
      </c>
      <c r="H163" s="10" t="str">
        <f t="shared" ca="1" si="30"/>
        <v/>
      </c>
      <c r="I163" s="10" t="str">
        <f t="shared" ca="1" si="31"/>
        <v/>
      </c>
      <c r="J163" s="10" t="str">
        <f t="shared" ca="1" si="32"/>
        <v/>
      </c>
      <c r="K163" s="11" t="str">
        <f t="shared" ca="1" si="33"/>
        <v/>
      </c>
      <c r="L163" s="10" t="str">
        <f t="shared" ca="1" si="34"/>
        <v/>
      </c>
      <c r="M163" s="11" t="str">
        <f t="shared" ca="1" si="35"/>
        <v/>
      </c>
      <c r="N163" s="22"/>
    </row>
    <row r="164" spans="1:14" customFormat="1">
      <c r="A164" s="9">
        <v>1</v>
      </c>
      <c r="B164" s="10" t="str">
        <f t="shared" ca="1" si="24"/>
        <v/>
      </c>
      <c r="C164" s="10" t="str">
        <f t="shared" ca="1" si="25"/>
        <v/>
      </c>
      <c r="D164" s="11" t="str">
        <f t="shared" ca="1" si="26"/>
        <v/>
      </c>
      <c r="E164" s="11" t="str">
        <f t="shared" ca="1" si="27"/>
        <v/>
      </c>
      <c r="F164" s="15" t="str">
        <f t="shared" ca="1" si="28"/>
        <v/>
      </c>
      <c r="G164" s="15" t="str">
        <f t="shared" ca="1" si="29"/>
        <v/>
      </c>
      <c r="H164" s="10" t="str">
        <f t="shared" ca="1" si="30"/>
        <v/>
      </c>
      <c r="I164" s="10" t="str">
        <f t="shared" ca="1" si="31"/>
        <v/>
      </c>
      <c r="J164" s="10" t="str">
        <f t="shared" ca="1" si="32"/>
        <v/>
      </c>
      <c r="K164" s="11" t="str">
        <f t="shared" ca="1" si="33"/>
        <v/>
      </c>
      <c r="L164" s="10" t="str">
        <f t="shared" ca="1" si="34"/>
        <v/>
      </c>
      <c r="M164" s="11" t="str">
        <f t="shared" ca="1" si="35"/>
        <v/>
      </c>
      <c r="N164" s="22"/>
    </row>
    <row r="165" spans="1:14" customFormat="1">
      <c r="A165" s="9">
        <v>1</v>
      </c>
      <c r="B165" s="10" t="str">
        <f t="shared" ca="1" si="24"/>
        <v/>
      </c>
      <c r="C165" s="10" t="str">
        <f t="shared" ca="1" si="25"/>
        <v/>
      </c>
      <c r="D165" s="11" t="str">
        <f t="shared" ca="1" si="26"/>
        <v/>
      </c>
      <c r="E165" s="11" t="str">
        <f t="shared" ca="1" si="27"/>
        <v/>
      </c>
      <c r="F165" s="15" t="str">
        <f t="shared" ca="1" si="28"/>
        <v/>
      </c>
      <c r="G165" s="15" t="str">
        <f t="shared" ca="1" si="29"/>
        <v/>
      </c>
      <c r="H165" s="10" t="str">
        <f t="shared" ca="1" si="30"/>
        <v/>
      </c>
      <c r="I165" s="10" t="str">
        <f t="shared" ca="1" si="31"/>
        <v/>
      </c>
      <c r="J165" s="10" t="str">
        <f t="shared" ca="1" si="32"/>
        <v/>
      </c>
      <c r="K165" s="11" t="str">
        <f t="shared" ca="1" si="33"/>
        <v/>
      </c>
      <c r="L165" s="10" t="str">
        <f t="shared" ca="1" si="34"/>
        <v/>
      </c>
      <c r="M165" s="11" t="str">
        <f t="shared" ca="1" si="35"/>
        <v/>
      </c>
      <c r="N165" s="22"/>
    </row>
    <row r="166" spans="1:14" customFormat="1">
      <c r="A166" s="9">
        <v>1</v>
      </c>
      <c r="B166" s="10" t="str">
        <f t="shared" ca="1" si="24"/>
        <v/>
      </c>
      <c r="C166" s="10" t="str">
        <f t="shared" ca="1" si="25"/>
        <v/>
      </c>
      <c r="D166" s="11" t="str">
        <f t="shared" ca="1" si="26"/>
        <v/>
      </c>
      <c r="E166" s="11" t="str">
        <f t="shared" ca="1" si="27"/>
        <v/>
      </c>
      <c r="F166" s="15" t="str">
        <f t="shared" ca="1" si="28"/>
        <v/>
      </c>
      <c r="G166" s="15" t="str">
        <f t="shared" ca="1" si="29"/>
        <v/>
      </c>
      <c r="H166" s="10" t="str">
        <f t="shared" ca="1" si="30"/>
        <v/>
      </c>
      <c r="I166" s="10" t="str">
        <f t="shared" ca="1" si="31"/>
        <v/>
      </c>
      <c r="J166" s="10" t="str">
        <f t="shared" ca="1" si="32"/>
        <v/>
      </c>
      <c r="K166" s="11" t="str">
        <f t="shared" ca="1" si="33"/>
        <v/>
      </c>
      <c r="L166" s="10" t="str">
        <f t="shared" ca="1" si="34"/>
        <v/>
      </c>
      <c r="M166" s="11" t="str">
        <f t="shared" ca="1" si="35"/>
        <v/>
      </c>
      <c r="N166" s="22"/>
    </row>
    <row r="167" spans="1:14" customFormat="1">
      <c r="A167" s="9">
        <v>1</v>
      </c>
      <c r="B167" s="10" t="str">
        <f t="shared" ca="1" si="24"/>
        <v/>
      </c>
      <c r="C167" s="10" t="str">
        <f t="shared" ca="1" si="25"/>
        <v/>
      </c>
      <c r="D167" s="11" t="str">
        <f t="shared" ca="1" si="26"/>
        <v/>
      </c>
      <c r="E167" s="11" t="str">
        <f t="shared" ca="1" si="27"/>
        <v/>
      </c>
      <c r="F167" s="15" t="str">
        <f t="shared" ca="1" si="28"/>
        <v/>
      </c>
      <c r="G167" s="15" t="str">
        <f t="shared" ca="1" si="29"/>
        <v/>
      </c>
      <c r="H167" s="10" t="str">
        <f t="shared" ca="1" si="30"/>
        <v/>
      </c>
      <c r="I167" s="10" t="str">
        <f t="shared" ca="1" si="31"/>
        <v/>
      </c>
      <c r="J167" s="10" t="str">
        <f t="shared" ca="1" si="32"/>
        <v/>
      </c>
      <c r="K167" s="11" t="str">
        <f t="shared" ca="1" si="33"/>
        <v/>
      </c>
      <c r="L167" s="10" t="str">
        <f t="shared" ca="1" si="34"/>
        <v/>
      </c>
      <c r="M167" s="11" t="str">
        <f t="shared" ca="1" si="35"/>
        <v/>
      </c>
      <c r="N167" s="22"/>
    </row>
    <row r="168" spans="1:14" customFormat="1">
      <c r="A168" s="9">
        <v>1</v>
      </c>
      <c r="B168" s="10" t="str">
        <f t="shared" ca="1" si="24"/>
        <v/>
      </c>
      <c r="C168" s="10" t="str">
        <f t="shared" ca="1" si="25"/>
        <v/>
      </c>
      <c r="D168" s="11" t="str">
        <f t="shared" ca="1" si="26"/>
        <v/>
      </c>
      <c r="E168" s="11" t="str">
        <f t="shared" ca="1" si="27"/>
        <v/>
      </c>
      <c r="F168" s="15" t="str">
        <f t="shared" ca="1" si="28"/>
        <v/>
      </c>
      <c r="G168" s="15" t="str">
        <f t="shared" ca="1" si="29"/>
        <v/>
      </c>
      <c r="H168" s="10" t="str">
        <f t="shared" ca="1" si="30"/>
        <v/>
      </c>
      <c r="I168" s="10" t="str">
        <f t="shared" ca="1" si="31"/>
        <v/>
      </c>
      <c r="J168" s="10" t="str">
        <f t="shared" ca="1" si="32"/>
        <v/>
      </c>
      <c r="K168" s="11" t="str">
        <f t="shared" ca="1" si="33"/>
        <v/>
      </c>
      <c r="L168" s="10" t="str">
        <f t="shared" ca="1" si="34"/>
        <v/>
      </c>
      <c r="M168" s="11" t="str">
        <f t="shared" ca="1" si="35"/>
        <v/>
      </c>
      <c r="N168" s="22"/>
    </row>
    <row r="169" spans="1:14" customFormat="1">
      <c r="A169" s="9">
        <v>1</v>
      </c>
      <c r="B169" s="10" t="str">
        <f t="shared" ca="1" si="24"/>
        <v/>
      </c>
      <c r="C169" s="10" t="str">
        <f t="shared" ca="1" si="25"/>
        <v/>
      </c>
      <c r="D169" s="11" t="str">
        <f t="shared" ca="1" si="26"/>
        <v/>
      </c>
      <c r="E169" s="11" t="str">
        <f t="shared" ca="1" si="27"/>
        <v/>
      </c>
      <c r="F169" s="15" t="str">
        <f t="shared" ca="1" si="28"/>
        <v/>
      </c>
      <c r="G169" s="15" t="str">
        <f t="shared" ca="1" si="29"/>
        <v/>
      </c>
      <c r="H169" s="10" t="str">
        <f t="shared" ca="1" si="30"/>
        <v/>
      </c>
      <c r="I169" s="10" t="str">
        <f t="shared" ca="1" si="31"/>
        <v/>
      </c>
      <c r="J169" s="10" t="str">
        <f t="shared" ca="1" si="32"/>
        <v/>
      </c>
      <c r="K169" s="11" t="str">
        <f t="shared" ca="1" si="33"/>
        <v/>
      </c>
      <c r="L169" s="10" t="str">
        <f t="shared" ca="1" si="34"/>
        <v/>
      </c>
      <c r="M169" s="11" t="str">
        <f t="shared" ca="1" si="35"/>
        <v/>
      </c>
      <c r="N169" s="22"/>
    </row>
    <row r="170" spans="1:14" customFormat="1">
      <c r="A170" s="9">
        <v>1</v>
      </c>
      <c r="B170" s="10" t="str">
        <f t="shared" ca="1" si="24"/>
        <v/>
      </c>
      <c r="C170" s="10" t="str">
        <f t="shared" ca="1" si="25"/>
        <v/>
      </c>
      <c r="D170" s="11" t="str">
        <f t="shared" ca="1" si="26"/>
        <v/>
      </c>
      <c r="E170" s="11" t="str">
        <f t="shared" ca="1" si="27"/>
        <v/>
      </c>
      <c r="F170" s="15" t="str">
        <f t="shared" ca="1" si="28"/>
        <v/>
      </c>
      <c r="G170" s="15" t="str">
        <f t="shared" ca="1" si="29"/>
        <v/>
      </c>
      <c r="H170" s="10" t="str">
        <f t="shared" ca="1" si="30"/>
        <v/>
      </c>
      <c r="I170" s="10" t="str">
        <f t="shared" ca="1" si="31"/>
        <v/>
      </c>
      <c r="J170" s="10" t="str">
        <f t="shared" ca="1" si="32"/>
        <v/>
      </c>
      <c r="K170" s="11" t="str">
        <f t="shared" ca="1" si="33"/>
        <v/>
      </c>
      <c r="L170" s="10" t="str">
        <f t="shared" ca="1" si="34"/>
        <v/>
      </c>
      <c r="M170" s="11" t="str">
        <f t="shared" ca="1" si="35"/>
        <v/>
      </c>
      <c r="N170" s="22"/>
    </row>
    <row r="171" spans="1:14" customFormat="1">
      <c r="A171" s="9">
        <v>1</v>
      </c>
      <c r="B171" s="10" t="str">
        <f t="shared" ca="1" si="24"/>
        <v/>
      </c>
      <c r="C171" s="10" t="str">
        <f t="shared" ca="1" si="25"/>
        <v/>
      </c>
      <c r="D171" s="11" t="str">
        <f t="shared" ca="1" si="26"/>
        <v/>
      </c>
      <c r="E171" s="11" t="str">
        <f t="shared" ca="1" si="27"/>
        <v/>
      </c>
      <c r="F171" s="15" t="str">
        <f t="shared" ca="1" si="28"/>
        <v/>
      </c>
      <c r="G171" s="15" t="str">
        <f t="shared" ca="1" si="29"/>
        <v/>
      </c>
      <c r="H171" s="10" t="str">
        <f t="shared" ca="1" si="30"/>
        <v/>
      </c>
      <c r="I171" s="10" t="str">
        <f t="shared" ca="1" si="31"/>
        <v/>
      </c>
      <c r="J171" s="10" t="str">
        <f t="shared" ca="1" si="32"/>
        <v/>
      </c>
      <c r="K171" s="11" t="str">
        <f t="shared" ca="1" si="33"/>
        <v/>
      </c>
      <c r="L171" s="10" t="str">
        <f t="shared" ca="1" si="34"/>
        <v/>
      </c>
      <c r="M171" s="11" t="str">
        <f t="shared" ca="1" si="35"/>
        <v/>
      </c>
      <c r="N171" s="22"/>
    </row>
    <row r="172" spans="1:14" customFormat="1">
      <c r="A172" s="9">
        <v>1</v>
      </c>
      <c r="B172" s="10" t="str">
        <f t="shared" ca="1" si="24"/>
        <v/>
      </c>
      <c r="C172" s="10" t="str">
        <f t="shared" ca="1" si="25"/>
        <v/>
      </c>
      <c r="D172" s="11" t="str">
        <f t="shared" ca="1" si="26"/>
        <v/>
      </c>
      <c r="E172" s="11" t="str">
        <f t="shared" ca="1" si="27"/>
        <v/>
      </c>
      <c r="F172" s="15" t="str">
        <f t="shared" ca="1" si="28"/>
        <v/>
      </c>
      <c r="G172" s="15" t="str">
        <f t="shared" ca="1" si="29"/>
        <v/>
      </c>
      <c r="H172" s="10" t="str">
        <f t="shared" ca="1" si="30"/>
        <v/>
      </c>
      <c r="I172" s="10" t="str">
        <f t="shared" ca="1" si="31"/>
        <v/>
      </c>
      <c r="J172" s="10" t="str">
        <f t="shared" ca="1" si="32"/>
        <v/>
      </c>
      <c r="K172" s="11" t="str">
        <f t="shared" ca="1" si="33"/>
        <v/>
      </c>
      <c r="L172" s="10" t="str">
        <f t="shared" ca="1" si="34"/>
        <v/>
      </c>
      <c r="M172" s="11" t="str">
        <f t="shared" ca="1" si="35"/>
        <v/>
      </c>
      <c r="N172" s="22"/>
    </row>
    <row r="173" spans="1:14" customFormat="1">
      <c r="A173" s="9">
        <v>1</v>
      </c>
      <c r="B173" s="10" t="str">
        <f t="shared" ca="1" si="24"/>
        <v/>
      </c>
      <c r="C173" s="10" t="str">
        <f t="shared" ca="1" si="25"/>
        <v/>
      </c>
      <c r="D173" s="11" t="str">
        <f t="shared" ca="1" si="26"/>
        <v/>
      </c>
      <c r="E173" s="11" t="str">
        <f t="shared" ca="1" si="27"/>
        <v/>
      </c>
      <c r="F173" s="15" t="str">
        <f t="shared" ca="1" si="28"/>
        <v/>
      </c>
      <c r="G173" s="15" t="str">
        <f t="shared" ca="1" si="29"/>
        <v/>
      </c>
      <c r="H173" s="10" t="str">
        <f t="shared" ca="1" si="30"/>
        <v/>
      </c>
      <c r="I173" s="10" t="str">
        <f t="shared" ca="1" si="31"/>
        <v/>
      </c>
      <c r="J173" s="10" t="str">
        <f t="shared" ca="1" si="32"/>
        <v/>
      </c>
      <c r="K173" s="11" t="str">
        <f t="shared" ca="1" si="33"/>
        <v/>
      </c>
      <c r="L173" s="10" t="str">
        <f t="shared" ca="1" si="34"/>
        <v/>
      </c>
      <c r="M173" s="11" t="str">
        <f t="shared" ca="1" si="35"/>
        <v/>
      </c>
      <c r="N173" s="22"/>
    </row>
    <row r="174" spans="1:14" customFormat="1">
      <c r="A174" s="9">
        <v>1</v>
      </c>
      <c r="B174" s="10" t="str">
        <f t="shared" ca="1" si="24"/>
        <v/>
      </c>
      <c r="C174" s="10" t="str">
        <f t="shared" ca="1" si="25"/>
        <v/>
      </c>
      <c r="D174" s="11" t="str">
        <f t="shared" ca="1" si="26"/>
        <v/>
      </c>
      <c r="E174" s="11" t="str">
        <f t="shared" ca="1" si="27"/>
        <v/>
      </c>
      <c r="F174" s="15" t="str">
        <f t="shared" ca="1" si="28"/>
        <v/>
      </c>
      <c r="G174" s="15" t="str">
        <f t="shared" ca="1" si="29"/>
        <v/>
      </c>
      <c r="H174" s="10" t="str">
        <f t="shared" ca="1" si="30"/>
        <v/>
      </c>
      <c r="I174" s="10" t="str">
        <f t="shared" ca="1" si="31"/>
        <v/>
      </c>
      <c r="J174" s="10" t="str">
        <f t="shared" ca="1" si="32"/>
        <v/>
      </c>
      <c r="K174" s="11" t="str">
        <f t="shared" ca="1" si="33"/>
        <v/>
      </c>
      <c r="L174" s="10" t="str">
        <f t="shared" ca="1" si="34"/>
        <v/>
      </c>
      <c r="M174" s="11" t="str">
        <f t="shared" ca="1" si="35"/>
        <v/>
      </c>
      <c r="N174" s="22"/>
    </row>
    <row r="175" spans="1:14" customFormat="1">
      <c r="A175" s="9">
        <v>1</v>
      </c>
      <c r="B175" s="10" t="str">
        <f t="shared" ca="1" si="24"/>
        <v/>
      </c>
      <c r="C175" s="10" t="str">
        <f t="shared" ca="1" si="25"/>
        <v/>
      </c>
      <c r="D175" s="11" t="str">
        <f t="shared" ca="1" si="26"/>
        <v/>
      </c>
      <c r="E175" s="11" t="str">
        <f t="shared" ca="1" si="27"/>
        <v/>
      </c>
      <c r="F175" s="15" t="str">
        <f t="shared" ca="1" si="28"/>
        <v/>
      </c>
      <c r="G175" s="15" t="str">
        <f t="shared" ca="1" si="29"/>
        <v/>
      </c>
      <c r="H175" s="10" t="str">
        <f t="shared" ca="1" si="30"/>
        <v/>
      </c>
      <c r="I175" s="10" t="str">
        <f t="shared" ca="1" si="31"/>
        <v/>
      </c>
      <c r="J175" s="10" t="str">
        <f t="shared" ca="1" si="32"/>
        <v/>
      </c>
      <c r="K175" s="11" t="str">
        <f t="shared" ca="1" si="33"/>
        <v/>
      </c>
      <c r="L175" s="10" t="str">
        <f t="shared" ca="1" si="34"/>
        <v/>
      </c>
      <c r="M175" s="11" t="str">
        <f t="shared" ca="1" si="35"/>
        <v/>
      </c>
      <c r="N175" s="22"/>
    </row>
    <row r="176" spans="1:14" customFormat="1">
      <c r="A176" s="9">
        <v>1</v>
      </c>
      <c r="B176" s="10" t="str">
        <f t="shared" ca="1" si="24"/>
        <v/>
      </c>
      <c r="C176" s="10" t="str">
        <f t="shared" ca="1" si="25"/>
        <v/>
      </c>
      <c r="D176" s="11" t="str">
        <f t="shared" ca="1" si="26"/>
        <v/>
      </c>
      <c r="E176" s="11" t="str">
        <f t="shared" ca="1" si="27"/>
        <v/>
      </c>
      <c r="F176" s="15" t="str">
        <f t="shared" ca="1" si="28"/>
        <v/>
      </c>
      <c r="G176" s="15" t="str">
        <f t="shared" ca="1" si="29"/>
        <v/>
      </c>
      <c r="H176" s="10" t="str">
        <f t="shared" ca="1" si="30"/>
        <v/>
      </c>
      <c r="I176" s="10" t="str">
        <f t="shared" ca="1" si="31"/>
        <v/>
      </c>
      <c r="J176" s="10" t="str">
        <f t="shared" ca="1" si="32"/>
        <v/>
      </c>
      <c r="K176" s="11" t="str">
        <f t="shared" ca="1" si="33"/>
        <v/>
      </c>
      <c r="L176" s="10" t="str">
        <f t="shared" ca="1" si="34"/>
        <v/>
      </c>
      <c r="M176" s="11" t="str">
        <f t="shared" ca="1" si="35"/>
        <v/>
      </c>
      <c r="N176" s="22"/>
    </row>
    <row r="177" spans="1:14" customFormat="1">
      <c r="A177" s="9">
        <v>1</v>
      </c>
      <c r="B177" s="10" t="str">
        <f t="shared" ca="1" si="24"/>
        <v/>
      </c>
      <c r="C177" s="10" t="str">
        <f t="shared" ca="1" si="25"/>
        <v/>
      </c>
      <c r="D177" s="11" t="str">
        <f t="shared" ca="1" si="26"/>
        <v/>
      </c>
      <c r="E177" s="11" t="str">
        <f t="shared" ca="1" si="27"/>
        <v/>
      </c>
      <c r="F177" s="15" t="str">
        <f t="shared" ca="1" si="28"/>
        <v/>
      </c>
      <c r="G177" s="15" t="str">
        <f t="shared" ca="1" si="29"/>
        <v/>
      </c>
      <c r="H177" s="10" t="str">
        <f t="shared" ca="1" si="30"/>
        <v/>
      </c>
      <c r="I177" s="10" t="str">
        <f t="shared" ca="1" si="31"/>
        <v/>
      </c>
      <c r="J177" s="10" t="str">
        <f t="shared" ca="1" si="32"/>
        <v/>
      </c>
      <c r="K177" s="11" t="str">
        <f t="shared" ca="1" si="33"/>
        <v/>
      </c>
      <c r="L177" s="10" t="str">
        <f t="shared" ca="1" si="34"/>
        <v/>
      </c>
      <c r="M177" s="11" t="str">
        <f t="shared" ca="1" si="35"/>
        <v/>
      </c>
      <c r="N177" s="22"/>
    </row>
    <row r="178" spans="1:14" customFormat="1">
      <c r="A178" s="9">
        <v>1</v>
      </c>
      <c r="B178" s="10" t="str">
        <f t="shared" ca="1" si="24"/>
        <v/>
      </c>
      <c r="C178" s="10" t="str">
        <f t="shared" ca="1" si="25"/>
        <v/>
      </c>
      <c r="D178" s="11" t="str">
        <f t="shared" ca="1" si="26"/>
        <v/>
      </c>
      <c r="E178" s="11" t="str">
        <f t="shared" ca="1" si="27"/>
        <v/>
      </c>
      <c r="F178" s="15" t="str">
        <f t="shared" ca="1" si="28"/>
        <v/>
      </c>
      <c r="G178" s="15" t="str">
        <f t="shared" ca="1" si="29"/>
        <v/>
      </c>
      <c r="H178" s="10" t="str">
        <f t="shared" ca="1" si="30"/>
        <v/>
      </c>
      <c r="I178" s="10" t="str">
        <f t="shared" ca="1" si="31"/>
        <v/>
      </c>
      <c r="J178" s="10" t="str">
        <f t="shared" ca="1" si="32"/>
        <v/>
      </c>
      <c r="K178" s="11" t="str">
        <f t="shared" ca="1" si="33"/>
        <v/>
      </c>
      <c r="L178" s="10" t="str">
        <f t="shared" ca="1" si="34"/>
        <v/>
      </c>
      <c r="M178" s="11" t="str">
        <f t="shared" ca="1" si="35"/>
        <v/>
      </c>
      <c r="N178" s="22"/>
    </row>
    <row r="179" spans="1:14" customFormat="1">
      <c r="A179" s="9">
        <v>1</v>
      </c>
      <c r="B179" s="10" t="str">
        <f t="shared" ca="1" si="24"/>
        <v/>
      </c>
      <c r="C179" s="10" t="str">
        <f t="shared" ca="1" si="25"/>
        <v/>
      </c>
      <c r="D179" s="11" t="str">
        <f t="shared" ca="1" si="26"/>
        <v/>
      </c>
      <c r="E179" s="11" t="str">
        <f t="shared" ca="1" si="27"/>
        <v/>
      </c>
      <c r="F179" s="15" t="str">
        <f t="shared" ca="1" si="28"/>
        <v/>
      </c>
      <c r="G179" s="15" t="str">
        <f t="shared" ca="1" si="29"/>
        <v/>
      </c>
      <c r="H179" s="10" t="str">
        <f t="shared" ca="1" si="30"/>
        <v/>
      </c>
      <c r="I179" s="10" t="str">
        <f t="shared" ca="1" si="31"/>
        <v/>
      </c>
      <c r="J179" s="10" t="str">
        <f t="shared" ca="1" si="32"/>
        <v/>
      </c>
      <c r="K179" s="11" t="str">
        <f t="shared" ca="1" si="33"/>
        <v/>
      </c>
      <c r="L179" s="10" t="str">
        <f t="shared" ca="1" si="34"/>
        <v/>
      </c>
      <c r="M179" s="11" t="str">
        <f t="shared" ca="1" si="35"/>
        <v/>
      </c>
      <c r="N179" s="22"/>
    </row>
    <row r="180" spans="1:14" customFormat="1">
      <c r="A180" s="9">
        <v>1</v>
      </c>
      <c r="B180" s="10" t="str">
        <f t="shared" ca="1" si="24"/>
        <v/>
      </c>
      <c r="C180" s="10" t="str">
        <f t="shared" ca="1" si="25"/>
        <v/>
      </c>
      <c r="D180" s="11" t="str">
        <f t="shared" ca="1" si="26"/>
        <v/>
      </c>
      <c r="E180" s="11" t="str">
        <f t="shared" ca="1" si="27"/>
        <v/>
      </c>
      <c r="F180" s="15" t="str">
        <f t="shared" ca="1" si="28"/>
        <v/>
      </c>
      <c r="G180" s="15" t="str">
        <f t="shared" ca="1" si="29"/>
        <v/>
      </c>
      <c r="H180" s="10" t="str">
        <f t="shared" ca="1" si="30"/>
        <v/>
      </c>
      <c r="I180" s="10" t="str">
        <f t="shared" ca="1" si="31"/>
        <v/>
      </c>
      <c r="J180" s="10" t="str">
        <f t="shared" ca="1" si="32"/>
        <v/>
      </c>
      <c r="K180" s="11" t="str">
        <f t="shared" ca="1" si="33"/>
        <v/>
      </c>
      <c r="L180" s="10" t="str">
        <f t="shared" ca="1" si="34"/>
        <v/>
      </c>
      <c r="M180" s="11" t="str">
        <f t="shared" ca="1" si="35"/>
        <v/>
      </c>
      <c r="N180" s="22"/>
    </row>
    <row r="181" spans="1:14" customFormat="1">
      <c r="A181" s="9">
        <v>1</v>
      </c>
      <c r="B181" s="10" t="str">
        <f t="shared" ca="1" si="24"/>
        <v/>
      </c>
      <c r="C181" s="10" t="str">
        <f t="shared" ca="1" si="25"/>
        <v/>
      </c>
      <c r="D181" s="11" t="str">
        <f t="shared" ca="1" si="26"/>
        <v/>
      </c>
      <c r="E181" s="11" t="str">
        <f t="shared" ca="1" si="27"/>
        <v/>
      </c>
      <c r="F181" s="15" t="str">
        <f t="shared" ca="1" si="28"/>
        <v/>
      </c>
      <c r="G181" s="15" t="str">
        <f t="shared" ca="1" si="29"/>
        <v/>
      </c>
      <c r="H181" s="10" t="str">
        <f t="shared" ca="1" si="30"/>
        <v/>
      </c>
      <c r="I181" s="10" t="str">
        <f t="shared" ca="1" si="31"/>
        <v/>
      </c>
      <c r="J181" s="10" t="str">
        <f t="shared" ca="1" si="32"/>
        <v/>
      </c>
      <c r="K181" s="11" t="str">
        <f t="shared" ca="1" si="33"/>
        <v/>
      </c>
      <c r="L181" s="10" t="str">
        <f t="shared" ca="1" si="34"/>
        <v/>
      </c>
      <c r="M181" s="11" t="str">
        <f t="shared" ca="1" si="35"/>
        <v/>
      </c>
      <c r="N181" s="22"/>
    </row>
    <row r="182" spans="1:14" customFormat="1">
      <c r="A182" s="9">
        <v>1</v>
      </c>
      <c r="B182" s="10" t="str">
        <f t="shared" ca="1" si="24"/>
        <v/>
      </c>
      <c r="C182" s="10" t="str">
        <f t="shared" ca="1" si="25"/>
        <v/>
      </c>
      <c r="D182" s="11" t="str">
        <f t="shared" ca="1" si="26"/>
        <v/>
      </c>
      <c r="E182" s="11" t="str">
        <f t="shared" ca="1" si="27"/>
        <v/>
      </c>
      <c r="F182" s="15" t="str">
        <f t="shared" ca="1" si="28"/>
        <v/>
      </c>
      <c r="G182" s="15" t="str">
        <f t="shared" ca="1" si="29"/>
        <v/>
      </c>
      <c r="H182" s="10" t="str">
        <f t="shared" ca="1" si="30"/>
        <v/>
      </c>
      <c r="I182" s="10" t="str">
        <f t="shared" ca="1" si="31"/>
        <v/>
      </c>
      <c r="J182" s="10" t="str">
        <f t="shared" ca="1" si="32"/>
        <v/>
      </c>
      <c r="K182" s="11" t="str">
        <f t="shared" ca="1" si="33"/>
        <v/>
      </c>
      <c r="L182" s="10" t="str">
        <f t="shared" ca="1" si="34"/>
        <v/>
      </c>
      <c r="M182" s="11" t="str">
        <f t="shared" ca="1" si="35"/>
        <v/>
      </c>
      <c r="N182" s="22"/>
    </row>
    <row r="183" spans="1:14" customFormat="1">
      <c r="A183" s="9">
        <v>1</v>
      </c>
      <c r="B183" s="10" t="str">
        <f t="shared" ca="1" si="24"/>
        <v/>
      </c>
      <c r="C183" s="10" t="str">
        <f t="shared" ca="1" si="25"/>
        <v/>
      </c>
      <c r="D183" s="11" t="str">
        <f t="shared" ca="1" si="26"/>
        <v/>
      </c>
      <c r="E183" s="11" t="str">
        <f t="shared" ca="1" si="27"/>
        <v/>
      </c>
      <c r="F183" s="15" t="str">
        <f t="shared" ca="1" si="28"/>
        <v/>
      </c>
      <c r="G183" s="15" t="str">
        <f t="shared" ca="1" si="29"/>
        <v/>
      </c>
      <c r="H183" s="10" t="str">
        <f t="shared" ca="1" si="30"/>
        <v/>
      </c>
      <c r="I183" s="10" t="str">
        <f t="shared" ca="1" si="31"/>
        <v/>
      </c>
      <c r="J183" s="10" t="str">
        <f t="shared" ca="1" si="32"/>
        <v/>
      </c>
      <c r="K183" s="11" t="str">
        <f t="shared" ca="1" si="33"/>
        <v/>
      </c>
      <c r="L183" s="10" t="str">
        <f t="shared" ca="1" si="34"/>
        <v/>
      </c>
      <c r="M183" s="11" t="str">
        <f t="shared" ca="1" si="35"/>
        <v/>
      </c>
      <c r="N183" s="22"/>
    </row>
    <row r="184" spans="1:14" customFormat="1">
      <c r="A184" s="9">
        <v>1</v>
      </c>
      <c r="B184" s="10" t="str">
        <f t="shared" ca="1" si="24"/>
        <v/>
      </c>
      <c r="C184" s="10" t="str">
        <f t="shared" ca="1" si="25"/>
        <v/>
      </c>
      <c r="D184" s="11" t="str">
        <f t="shared" ca="1" si="26"/>
        <v/>
      </c>
      <c r="E184" s="11" t="str">
        <f t="shared" ca="1" si="27"/>
        <v/>
      </c>
      <c r="F184" s="15" t="str">
        <f t="shared" ca="1" si="28"/>
        <v/>
      </c>
      <c r="G184" s="15" t="str">
        <f t="shared" ca="1" si="29"/>
        <v/>
      </c>
      <c r="H184" s="10" t="str">
        <f t="shared" ca="1" si="30"/>
        <v/>
      </c>
      <c r="I184" s="10" t="str">
        <f t="shared" ca="1" si="31"/>
        <v/>
      </c>
      <c r="J184" s="10" t="str">
        <f t="shared" ca="1" si="32"/>
        <v/>
      </c>
      <c r="K184" s="11" t="str">
        <f t="shared" ca="1" si="33"/>
        <v/>
      </c>
      <c r="L184" s="10" t="str">
        <f t="shared" ca="1" si="34"/>
        <v/>
      </c>
      <c r="M184" s="11" t="str">
        <f t="shared" ca="1" si="35"/>
        <v/>
      </c>
      <c r="N184" s="22"/>
    </row>
    <row r="185" spans="1:14" customFormat="1">
      <c r="A185" s="9">
        <v>1</v>
      </c>
      <c r="B185" s="10" t="str">
        <f t="shared" ca="1" si="24"/>
        <v/>
      </c>
      <c r="C185" s="10" t="str">
        <f t="shared" ca="1" si="25"/>
        <v/>
      </c>
      <c r="D185" s="11" t="str">
        <f t="shared" ca="1" si="26"/>
        <v/>
      </c>
      <c r="E185" s="11" t="str">
        <f t="shared" ca="1" si="27"/>
        <v/>
      </c>
      <c r="F185" s="15" t="str">
        <f t="shared" ca="1" si="28"/>
        <v/>
      </c>
      <c r="G185" s="15" t="str">
        <f t="shared" ca="1" si="29"/>
        <v/>
      </c>
      <c r="H185" s="10" t="str">
        <f t="shared" ca="1" si="30"/>
        <v/>
      </c>
      <c r="I185" s="10" t="str">
        <f t="shared" ca="1" si="31"/>
        <v/>
      </c>
      <c r="J185" s="10" t="str">
        <f t="shared" ca="1" si="32"/>
        <v/>
      </c>
      <c r="K185" s="11" t="str">
        <f t="shared" ca="1" si="33"/>
        <v/>
      </c>
      <c r="L185" s="10" t="str">
        <f t="shared" ca="1" si="34"/>
        <v/>
      </c>
      <c r="M185" s="11" t="str">
        <f t="shared" ca="1" si="35"/>
        <v/>
      </c>
      <c r="N185" s="22"/>
    </row>
    <row r="186" spans="1:14" customFormat="1">
      <c r="A186" s="9">
        <v>1</v>
      </c>
      <c r="B186" s="10" t="str">
        <f t="shared" ca="1" si="24"/>
        <v/>
      </c>
      <c r="C186" s="10" t="str">
        <f t="shared" ca="1" si="25"/>
        <v/>
      </c>
      <c r="D186" s="11" t="str">
        <f t="shared" ca="1" si="26"/>
        <v/>
      </c>
      <c r="E186" s="11" t="str">
        <f t="shared" ca="1" si="27"/>
        <v/>
      </c>
      <c r="F186" s="15" t="str">
        <f t="shared" ca="1" si="28"/>
        <v/>
      </c>
      <c r="G186" s="15" t="str">
        <f t="shared" ca="1" si="29"/>
        <v/>
      </c>
      <c r="H186" s="10" t="str">
        <f t="shared" ca="1" si="30"/>
        <v/>
      </c>
      <c r="I186" s="10" t="str">
        <f t="shared" ca="1" si="31"/>
        <v/>
      </c>
      <c r="J186" s="10" t="str">
        <f t="shared" ca="1" si="32"/>
        <v/>
      </c>
      <c r="K186" s="11" t="str">
        <f t="shared" ca="1" si="33"/>
        <v/>
      </c>
      <c r="L186" s="10" t="str">
        <f t="shared" ca="1" si="34"/>
        <v/>
      </c>
      <c r="M186" s="11" t="str">
        <f t="shared" ca="1" si="35"/>
        <v/>
      </c>
      <c r="N186" s="22"/>
    </row>
    <row r="187" spans="1:14" customFormat="1">
      <c r="A187" s="9">
        <v>1</v>
      </c>
      <c r="B187" s="10" t="str">
        <f t="shared" ca="1" si="24"/>
        <v/>
      </c>
      <c r="C187" s="10" t="str">
        <f t="shared" ca="1" si="25"/>
        <v/>
      </c>
      <c r="D187" s="11" t="str">
        <f t="shared" ca="1" si="26"/>
        <v/>
      </c>
      <c r="E187" s="11" t="str">
        <f t="shared" ca="1" si="27"/>
        <v/>
      </c>
      <c r="F187" s="15" t="str">
        <f t="shared" ca="1" si="28"/>
        <v/>
      </c>
      <c r="G187" s="15" t="str">
        <f t="shared" ca="1" si="29"/>
        <v/>
      </c>
      <c r="H187" s="10" t="str">
        <f t="shared" ca="1" si="30"/>
        <v/>
      </c>
      <c r="I187" s="10" t="str">
        <f t="shared" ca="1" si="31"/>
        <v/>
      </c>
      <c r="J187" s="10" t="str">
        <f t="shared" ca="1" si="32"/>
        <v/>
      </c>
      <c r="K187" s="11" t="str">
        <f t="shared" ca="1" si="33"/>
        <v/>
      </c>
      <c r="L187" s="10" t="str">
        <f t="shared" ca="1" si="34"/>
        <v/>
      </c>
      <c r="M187" s="11" t="str">
        <f t="shared" ca="1" si="35"/>
        <v/>
      </c>
      <c r="N187" s="22"/>
    </row>
    <row r="188" spans="1:14" customFormat="1">
      <c r="A188" s="9">
        <v>1</v>
      </c>
      <c r="B188" s="10" t="str">
        <f t="shared" ca="1" si="24"/>
        <v/>
      </c>
      <c r="C188" s="10" t="str">
        <f t="shared" ca="1" si="25"/>
        <v/>
      </c>
      <c r="D188" s="11" t="str">
        <f t="shared" ca="1" si="26"/>
        <v/>
      </c>
      <c r="E188" s="11" t="str">
        <f t="shared" ca="1" si="27"/>
        <v/>
      </c>
      <c r="F188" s="15" t="str">
        <f t="shared" ca="1" si="28"/>
        <v/>
      </c>
      <c r="G188" s="15" t="str">
        <f t="shared" ca="1" si="29"/>
        <v/>
      </c>
      <c r="H188" s="10" t="str">
        <f t="shared" ca="1" si="30"/>
        <v/>
      </c>
      <c r="I188" s="10" t="str">
        <f t="shared" ca="1" si="31"/>
        <v/>
      </c>
      <c r="J188" s="10" t="str">
        <f t="shared" ca="1" si="32"/>
        <v/>
      </c>
      <c r="K188" s="11" t="str">
        <f t="shared" ca="1" si="33"/>
        <v/>
      </c>
      <c r="L188" s="10" t="str">
        <f t="shared" ca="1" si="34"/>
        <v/>
      </c>
      <c r="M188" s="11" t="str">
        <f t="shared" ca="1" si="35"/>
        <v/>
      </c>
      <c r="N188" s="22"/>
    </row>
    <row r="189" spans="1:14" customFormat="1">
      <c r="A189" s="9">
        <v>1</v>
      </c>
      <c r="B189" s="10" t="str">
        <f t="shared" ca="1" si="24"/>
        <v/>
      </c>
      <c r="C189" s="10" t="str">
        <f t="shared" ca="1" si="25"/>
        <v/>
      </c>
      <c r="D189" s="11" t="str">
        <f t="shared" ca="1" si="26"/>
        <v/>
      </c>
      <c r="E189" s="11" t="str">
        <f t="shared" ca="1" si="27"/>
        <v/>
      </c>
      <c r="F189" s="15" t="str">
        <f t="shared" ca="1" si="28"/>
        <v/>
      </c>
      <c r="G189" s="15" t="str">
        <f t="shared" ca="1" si="29"/>
        <v/>
      </c>
      <c r="H189" s="10" t="str">
        <f t="shared" ca="1" si="30"/>
        <v/>
      </c>
      <c r="I189" s="10" t="str">
        <f t="shared" ca="1" si="31"/>
        <v/>
      </c>
      <c r="J189" s="10" t="str">
        <f t="shared" ca="1" si="32"/>
        <v/>
      </c>
      <c r="K189" s="11" t="str">
        <f t="shared" ca="1" si="33"/>
        <v/>
      </c>
      <c r="L189" s="10" t="str">
        <f t="shared" ca="1" si="34"/>
        <v/>
      </c>
      <c r="M189" s="11" t="str">
        <f t="shared" ca="1" si="35"/>
        <v/>
      </c>
      <c r="N189" s="22"/>
    </row>
    <row r="190" spans="1:14" customFormat="1">
      <c r="A190" s="9">
        <v>1</v>
      </c>
      <c r="B190" s="10" t="str">
        <f t="shared" ca="1" si="24"/>
        <v/>
      </c>
      <c r="C190" s="10" t="str">
        <f t="shared" ca="1" si="25"/>
        <v/>
      </c>
      <c r="D190" s="11" t="str">
        <f t="shared" ca="1" si="26"/>
        <v/>
      </c>
      <c r="E190" s="11" t="str">
        <f t="shared" ca="1" si="27"/>
        <v/>
      </c>
      <c r="F190" s="15" t="str">
        <f t="shared" ca="1" si="28"/>
        <v/>
      </c>
      <c r="G190" s="15" t="str">
        <f t="shared" ca="1" si="29"/>
        <v/>
      </c>
      <c r="H190" s="10" t="str">
        <f t="shared" ca="1" si="30"/>
        <v/>
      </c>
      <c r="I190" s="10" t="str">
        <f t="shared" ca="1" si="31"/>
        <v/>
      </c>
      <c r="J190" s="10" t="str">
        <f t="shared" ca="1" si="32"/>
        <v/>
      </c>
      <c r="K190" s="11" t="str">
        <f t="shared" ca="1" si="33"/>
        <v/>
      </c>
      <c r="L190" s="10" t="str">
        <f t="shared" ca="1" si="34"/>
        <v/>
      </c>
      <c r="M190" s="11" t="str">
        <f t="shared" ca="1" si="35"/>
        <v/>
      </c>
      <c r="N190" s="22"/>
    </row>
    <row r="191" spans="1:14" customFormat="1">
      <c r="A191" s="9">
        <v>1</v>
      </c>
      <c r="B191" s="10" t="str">
        <f t="shared" ca="1" si="24"/>
        <v/>
      </c>
      <c r="C191" s="10" t="str">
        <f t="shared" ca="1" si="25"/>
        <v/>
      </c>
      <c r="D191" s="11" t="str">
        <f t="shared" ca="1" si="26"/>
        <v/>
      </c>
      <c r="E191" s="11" t="str">
        <f t="shared" ca="1" si="27"/>
        <v/>
      </c>
      <c r="F191" s="15" t="str">
        <f t="shared" ca="1" si="28"/>
        <v/>
      </c>
      <c r="G191" s="15" t="str">
        <f t="shared" ca="1" si="29"/>
        <v/>
      </c>
      <c r="H191" s="10" t="str">
        <f t="shared" ca="1" si="30"/>
        <v/>
      </c>
      <c r="I191" s="10" t="str">
        <f t="shared" ca="1" si="31"/>
        <v/>
      </c>
      <c r="J191" s="10" t="str">
        <f t="shared" ca="1" si="32"/>
        <v/>
      </c>
      <c r="K191" s="11" t="str">
        <f t="shared" ca="1" si="33"/>
        <v/>
      </c>
      <c r="L191" s="10" t="str">
        <f t="shared" ca="1" si="34"/>
        <v/>
      </c>
      <c r="M191" s="11" t="str">
        <f t="shared" ca="1" si="35"/>
        <v/>
      </c>
      <c r="N191" s="22"/>
    </row>
    <row r="192" spans="1:14" customFormat="1">
      <c r="A192" s="9">
        <v>1</v>
      </c>
      <c r="B192" s="10" t="str">
        <f t="shared" ca="1" si="24"/>
        <v/>
      </c>
      <c r="C192" s="10" t="str">
        <f t="shared" ca="1" si="25"/>
        <v/>
      </c>
      <c r="D192" s="11" t="str">
        <f t="shared" ca="1" si="26"/>
        <v/>
      </c>
      <c r="E192" s="11" t="str">
        <f t="shared" ca="1" si="27"/>
        <v/>
      </c>
      <c r="F192" s="15" t="str">
        <f t="shared" ca="1" si="28"/>
        <v/>
      </c>
      <c r="G192" s="15" t="str">
        <f t="shared" ca="1" si="29"/>
        <v/>
      </c>
      <c r="H192" s="10" t="str">
        <f t="shared" ca="1" si="30"/>
        <v/>
      </c>
      <c r="I192" s="10" t="str">
        <f t="shared" ca="1" si="31"/>
        <v/>
      </c>
      <c r="J192" s="10" t="str">
        <f t="shared" ca="1" si="32"/>
        <v/>
      </c>
      <c r="K192" s="11" t="str">
        <f t="shared" ca="1" si="33"/>
        <v/>
      </c>
      <c r="L192" s="10" t="str">
        <f t="shared" ca="1" si="34"/>
        <v/>
      </c>
      <c r="M192" s="11" t="str">
        <f t="shared" ca="1" si="35"/>
        <v/>
      </c>
      <c r="N192" s="22"/>
    </row>
    <row r="193" spans="1:14" customFormat="1">
      <c r="A193" s="9">
        <v>1</v>
      </c>
      <c r="B193" s="10" t="str">
        <f t="shared" ca="1" si="24"/>
        <v/>
      </c>
      <c r="C193" s="10" t="str">
        <f t="shared" ca="1" si="25"/>
        <v/>
      </c>
      <c r="D193" s="11" t="str">
        <f t="shared" ca="1" si="26"/>
        <v/>
      </c>
      <c r="E193" s="11" t="str">
        <f t="shared" ca="1" si="27"/>
        <v/>
      </c>
      <c r="F193" s="15" t="str">
        <f t="shared" ca="1" si="28"/>
        <v/>
      </c>
      <c r="G193" s="15" t="str">
        <f t="shared" ca="1" si="29"/>
        <v/>
      </c>
      <c r="H193" s="10" t="str">
        <f t="shared" ca="1" si="30"/>
        <v/>
      </c>
      <c r="I193" s="10" t="str">
        <f t="shared" ca="1" si="31"/>
        <v/>
      </c>
      <c r="J193" s="10" t="str">
        <f t="shared" ca="1" si="32"/>
        <v/>
      </c>
      <c r="K193" s="11" t="str">
        <f t="shared" ca="1" si="33"/>
        <v/>
      </c>
      <c r="L193" s="10" t="str">
        <f t="shared" ca="1" si="34"/>
        <v/>
      </c>
      <c r="M193" s="11" t="str">
        <f t="shared" ca="1" si="35"/>
        <v/>
      </c>
      <c r="N193" s="22"/>
    </row>
    <row r="194" spans="1:14" customFormat="1">
      <c r="A194" s="9">
        <v>1</v>
      </c>
      <c r="B194" s="10" t="str">
        <f t="shared" ca="1" si="24"/>
        <v/>
      </c>
      <c r="C194" s="10" t="str">
        <f t="shared" ca="1" si="25"/>
        <v/>
      </c>
      <c r="D194" s="11" t="str">
        <f t="shared" ca="1" si="26"/>
        <v/>
      </c>
      <c r="E194" s="11" t="str">
        <f t="shared" ca="1" si="27"/>
        <v/>
      </c>
      <c r="F194" s="15" t="str">
        <f t="shared" ca="1" si="28"/>
        <v/>
      </c>
      <c r="G194" s="15" t="str">
        <f t="shared" ca="1" si="29"/>
        <v/>
      </c>
      <c r="H194" s="10" t="str">
        <f t="shared" ca="1" si="30"/>
        <v/>
      </c>
      <c r="I194" s="10" t="str">
        <f t="shared" ca="1" si="31"/>
        <v/>
      </c>
      <c r="J194" s="10" t="str">
        <f t="shared" ca="1" si="32"/>
        <v/>
      </c>
      <c r="K194" s="11" t="str">
        <f t="shared" ca="1" si="33"/>
        <v/>
      </c>
      <c r="L194" s="10" t="str">
        <f t="shared" ca="1" si="34"/>
        <v/>
      </c>
      <c r="M194" s="11" t="str">
        <f t="shared" ca="1" si="35"/>
        <v/>
      </c>
      <c r="N194" s="22"/>
    </row>
    <row r="195" spans="1:14" customFormat="1">
      <c r="A195" s="9">
        <v>1</v>
      </c>
      <c r="B195" s="10" t="str">
        <f t="shared" ca="1" si="24"/>
        <v/>
      </c>
      <c r="C195" s="10" t="str">
        <f t="shared" ca="1" si="25"/>
        <v/>
      </c>
      <c r="D195" s="11" t="str">
        <f t="shared" ca="1" si="26"/>
        <v/>
      </c>
      <c r="E195" s="11" t="str">
        <f t="shared" ca="1" si="27"/>
        <v/>
      </c>
      <c r="F195" s="15" t="str">
        <f t="shared" ca="1" si="28"/>
        <v/>
      </c>
      <c r="G195" s="15" t="str">
        <f t="shared" ca="1" si="29"/>
        <v/>
      </c>
      <c r="H195" s="10" t="str">
        <f t="shared" ca="1" si="30"/>
        <v/>
      </c>
      <c r="I195" s="10" t="str">
        <f t="shared" ca="1" si="31"/>
        <v/>
      </c>
      <c r="J195" s="10" t="str">
        <f t="shared" ca="1" si="32"/>
        <v/>
      </c>
      <c r="K195" s="11" t="str">
        <f t="shared" ca="1" si="33"/>
        <v/>
      </c>
      <c r="L195" s="10" t="str">
        <f t="shared" ca="1" si="34"/>
        <v/>
      </c>
      <c r="M195" s="11" t="str">
        <f t="shared" ca="1" si="35"/>
        <v/>
      </c>
      <c r="N195" s="22"/>
    </row>
    <row r="196" spans="1:14" customFormat="1">
      <c r="A196" s="9">
        <v>1</v>
      </c>
      <c r="B196" s="10" t="str">
        <f t="shared" ca="1" si="24"/>
        <v/>
      </c>
      <c r="C196" s="10" t="str">
        <f t="shared" ca="1" si="25"/>
        <v/>
      </c>
      <c r="D196" s="11" t="str">
        <f t="shared" ca="1" si="26"/>
        <v/>
      </c>
      <c r="E196" s="11" t="str">
        <f t="shared" ca="1" si="27"/>
        <v/>
      </c>
      <c r="F196" s="15" t="str">
        <f t="shared" ca="1" si="28"/>
        <v/>
      </c>
      <c r="G196" s="15" t="str">
        <f t="shared" ca="1" si="29"/>
        <v/>
      </c>
      <c r="H196" s="10" t="str">
        <f t="shared" ca="1" si="30"/>
        <v/>
      </c>
      <c r="I196" s="10" t="str">
        <f t="shared" ca="1" si="31"/>
        <v/>
      </c>
      <c r="J196" s="10" t="str">
        <f t="shared" ca="1" si="32"/>
        <v/>
      </c>
      <c r="K196" s="11" t="str">
        <f t="shared" ca="1" si="33"/>
        <v/>
      </c>
      <c r="L196" s="10" t="str">
        <f t="shared" ca="1" si="34"/>
        <v/>
      </c>
      <c r="M196" s="11" t="str">
        <f t="shared" ca="1" si="35"/>
        <v/>
      </c>
      <c r="N196" s="22"/>
    </row>
    <row r="197" spans="1:14" customFormat="1">
      <c r="A197" s="9">
        <v>1</v>
      </c>
      <c r="B197" s="10" t="str">
        <f t="shared" ref="B197:B260" ca="1" si="36">IF(B196="","",IF(ISNA(MATCH(C197,N°_BC,0)),"",MATCH(C197,N°_BC,0)))</f>
        <v/>
      </c>
      <c r="C197" s="10" t="str">
        <f t="shared" ref="C197:C260" ca="1" si="37">IF(C196="","",IF(ISNA(INDEX(OFFSET(N°_BC,B196,0),MATCH(A197,OFFSET(Mois_dep,B196,0),0))),"",INDEX(OFFSET(N°_BC,B196,0),MATCH(A197,OFFSET(Mois_dep,B196,0),0))))</f>
        <v/>
      </c>
      <c r="D197" s="11" t="str">
        <f t="shared" ref="D197:D260" ca="1" si="38">IF(E196="","",IF(ISNA(INDEX(OFFSET(Dates_départ,B196,0),MATCH(A197,OFFSET(Mois_dep,B196,0),0))),"",INDEX(OFFSET(Dates_départ,B196,0),MATCH(A197,OFFSET(Mois_dep,B196,0),0))))</f>
        <v/>
      </c>
      <c r="E197" s="11" t="str">
        <f t="shared" ref="E197:E260" ca="1" si="39">IF(E196="","",IF(ISNA(INDEX(OFFSET(Dates_Fin,B196,0),MATCH(A197,OFFSET(Mois_dep,B196,0),0))),"",INDEX(OFFSET(Dates_Fin,B196,0),MATCH(A197,OFFSET(Mois_dep,B196,0),0))))</f>
        <v/>
      </c>
      <c r="F197" s="15" t="str">
        <f t="shared" ref="F197:F260" ca="1" si="40">IF(E196="","",IF(ISNA(INDEX(OFFSET(Choix_conducteur,B196,0),MATCH(A197,OFFSET(Mois_dep,B196,0),0))),"",INDEX(OFFSET(Choix_conducteur,B196,0),MATCH(A197,OFFSET(Mois_dep,B196,0),0))))</f>
        <v/>
      </c>
      <c r="G197" s="15" t="str">
        <f t="shared" ref="G197:G260" ca="1" si="41">IF(E196="","",IF(ISNA(INDEX(OFFSET(Choix_véhicule,B196,0),MATCH(A197,OFFSET(Mois_dep,B196,0),0))),"",INDEX(OFFSET(Choix_véhicule,B196,0),MATCH(A197,OFFSET(Mois_dep,B196,0),0))))</f>
        <v/>
      </c>
      <c r="H197" s="10" t="str">
        <f t="shared" ref="H197:H260" ca="1" si="42">IF(H196="","",IF(ISNA(INDEX(OFFSET(Confirmé___Option,B196,0),MATCH(A197,OFFSET(Mois_dep,B196,0),0))),"",INDEX(OFFSET(Confirmé___Option,B196,0),MATCH(A197,OFFSET(Mois_dep,B196,0),0))))</f>
        <v/>
      </c>
      <c r="I197" s="10" t="str">
        <f t="shared" ref="I197:I260" ca="1" si="43">IF(IF(H196="","",IF(ISNA(INDEX(OFFSET(Commentaire,B196,0),MATCH(A197,OFFSET(Mois_dep,B196,0),0))),"",INDEX(OFFSET(Commentaire,B196,0),MATCH(A197,OFFSET(Mois_dep,B196,0),0))))=0,"",IF(H196="","",IF(ISNA(INDEX(OFFSET(Commentaire,B196,0),MATCH(A197,OFFSET(Mois_dep,B196,0),0))),"",INDEX(OFFSET(Commentaire,B196,0),MATCH(A197,OFFSET(Mois_dep,B196,0),0)))))</f>
        <v/>
      </c>
      <c r="J197" s="10" t="str">
        <f t="shared" ref="J197:J260" ca="1" si="44">IF(IF(H196="","",IF(ISNA(INDEX(OFFSET(Choix_conducteur_différent,B196,0),MATCH(A197,OFFSET(Mois_dep,B196,0),0))),"",INDEX(OFFSET(Choix_conducteur_différent,B196,0),MATCH(A197,OFFSET(Mois_dep,B196,0),0))))=0,"",IF(H196="","",IF(ISNA(INDEX(OFFSET(Choix_conducteur_différent,B196,0),MATCH(A197,OFFSET(Mois_dep,B196,0),0))),"",INDEX(OFFSET(Choix_conducteur_différent,B196,0),MATCH(A197,OFFSET(Mois_dep,B196,0),0)))))</f>
        <v/>
      </c>
      <c r="K197" s="11" t="str">
        <f t="shared" ref="K197:K260" ca="1" si="45">IF(IF(H196="","",IF(ISNA(INDEX(OFFSET(Dates,B196,0),MATCH(A197,OFFSET(Mois_dep,B196,0),0))),"",INDEX(OFFSET(Dates,B196,0),MATCH(A197,OFFSET(Mois_dep,B196,0),0))))=0,"",IF(H196="","",IF(ISNA(INDEX(OFFSET(Dates,B196,0),MATCH(A197,OFFSET(Mois_dep,B196,0),0))),"",INDEX(OFFSET(Dates,B196,0),MATCH(A197,OFFSET(Mois_dep,B196,0),0)))))</f>
        <v/>
      </c>
      <c r="L197" s="10" t="str">
        <f t="shared" ref="L197:L260" ca="1" si="46">IF(IF(H196="","",IF(ISNA(INDEX(OFFSET(Choix_conducteur_différent2,B196,0),MATCH(A197,OFFSET(Mois_dep,B196,0),0))),"",INDEX(OFFSET(Choix_conducteur_différent2,B196,0),MATCH(A197,OFFSET(Mois_dep,B196,0),0))))=0,"",IF(H196="","",IF(ISNA(INDEX(OFFSET(Choix_conducteur_différent2,B196,0),MATCH(A197,OFFSET(Mois_dep,B196,0),0))),"",INDEX(OFFSET(Choix_conducteur_différent2,B196,0),MATCH(A197,OFFSET(Mois_dep,B196,0),0)))))</f>
        <v/>
      </c>
      <c r="M197" s="11" t="str">
        <f t="shared" ref="M197:M260" ca="1" si="47">IF(IF(H196="","",IF(ISNA(INDEX(OFFSET(Dates2,B196,0),MATCH(A197,OFFSET(Mois_dep,B196,0),0))),"",INDEX(OFFSET(Dates2,B196,0),MATCH(A197,OFFSET(Mois_dep,B196,0),0))))=0,"",IF(H196="","",IF(ISNA(INDEX(OFFSET(Dates2,B196,0),MATCH(A197,OFFSET(Mois_dep,B196,0),0))),"",INDEX(OFFSET(Dates2,B196,0),MATCH(A197,OFFSET(Mois_dep,B196,0),0)))))</f>
        <v/>
      </c>
      <c r="N197" s="22"/>
    </row>
    <row r="198" spans="1:14" customFormat="1">
      <c r="A198" s="9">
        <v>1</v>
      </c>
      <c r="B198" s="10" t="str">
        <f t="shared" ca="1" si="36"/>
        <v/>
      </c>
      <c r="C198" s="10" t="str">
        <f t="shared" ca="1" si="37"/>
        <v/>
      </c>
      <c r="D198" s="11" t="str">
        <f t="shared" ca="1" si="38"/>
        <v/>
      </c>
      <c r="E198" s="11" t="str">
        <f t="shared" ca="1" si="39"/>
        <v/>
      </c>
      <c r="F198" s="15" t="str">
        <f t="shared" ca="1" si="40"/>
        <v/>
      </c>
      <c r="G198" s="15" t="str">
        <f t="shared" ca="1" si="41"/>
        <v/>
      </c>
      <c r="H198" s="10" t="str">
        <f t="shared" ca="1" si="42"/>
        <v/>
      </c>
      <c r="I198" s="10" t="str">
        <f t="shared" ca="1" si="43"/>
        <v/>
      </c>
      <c r="J198" s="10" t="str">
        <f t="shared" ca="1" si="44"/>
        <v/>
      </c>
      <c r="K198" s="11" t="str">
        <f t="shared" ca="1" si="45"/>
        <v/>
      </c>
      <c r="L198" s="10" t="str">
        <f t="shared" ca="1" si="46"/>
        <v/>
      </c>
      <c r="M198" s="11" t="str">
        <f t="shared" ca="1" si="47"/>
        <v/>
      </c>
      <c r="N198" s="22"/>
    </row>
    <row r="199" spans="1:14" customFormat="1">
      <c r="A199" s="9">
        <v>1</v>
      </c>
      <c r="B199" s="10" t="str">
        <f t="shared" ca="1" si="36"/>
        <v/>
      </c>
      <c r="C199" s="10" t="str">
        <f t="shared" ca="1" si="37"/>
        <v/>
      </c>
      <c r="D199" s="11" t="str">
        <f t="shared" ca="1" si="38"/>
        <v/>
      </c>
      <c r="E199" s="11" t="str">
        <f t="shared" ca="1" si="39"/>
        <v/>
      </c>
      <c r="F199" s="15" t="str">
        <f t="shared" ca="1" si="40"/>
        <v/>
      </c>
      <c r="G199" s="15" t="str">
        <f t="shared" ca="1" si="41"/>
        <v/>
      </c>
      <c r="H199" s="10" t="str">
        <f t="shared" ca="1" si="42"/>
        <v/>
      </c>
      <c r="I199" s="10" t="str">
        <f t="shared" ca="1" si="43"/>
        <v/>
      </c>
      <c r="J199" s="10" t="str">
        <f t="shared" ca="1" si="44"/>
        <v/>
      </c>
      <c r="K199" s="11" t="str">
        <f t="shared" ca="1" si="45"/>
        <v/>
      </c>
      <c r="L199" s="10" t="str">
        <f t="shared" ca="1" si="46"/>
        <v/>
      </c>
      <c r="M199" s="11" t="str">
        <f t="shared" ca="1" si="47"/>
        <v/>
      </c>
      <c r="N199" s="22"/>
    </row>
    <row r="200" spans="1:14" customFormat="1">
      <c r="A200" s="9">
        <v>1</v>
      </c>
      <c r="B200" s="10" t="str">
        <f t="shared" ca="1" si="36"/>
        <v/>
      </c>
      <c r="C200" s="10" t="str">
        <f t="shared" ca="1" si="37"/>
        <v/>
      </c>
      <c r="D200" s="11" t="str">
        <f t="shared" ca="1" si="38"/>
        <v/>
      </c>
      <c r="E200" s="11" t="str">
        <f t="shared" ca="1" si="39"/>
        <v/>
      </c>
      <c r="F200" s="15" t="str">
        <f t="shared" ca="1" si="40"/>
        <v/>
      </c>
      <c r="G200" s="15" t="str">
        <f t="shared" ca="1" si="41"/>
        <v/>
      </c>
      <c r="H200" s="10" t="str">
        <f t="shared" ca="1" si="42"/>
        <v/>
      </c>
      <c r="I200" s="10" t="str">
        <f t="shared" ca="1" si="43"/>
        <v/>
      </c>
      <c r="J200" s="10" t="str">
        <f t="shared" ca="1" si="44"/>
        <v/>
      </c>
      <c r="K200" s="11" t="str">
        <f t="shared" ca="1" si="45"/>
        <v/>
      </c>
      <c r="L200" s="10" t="str">
        <f t="shared" ca="1" si="46"/>
        <v/>
      </c>
      <c r="M200" s="11" t="str">
        <f t="shared" ca="1" si="47"/>
        <v/>
      </c>
      <c r="N200" s="22"/>
    </row>
    <row r="201" spans="1:14" customFormat="1">
      <c r="A201" s="9">
        <v>1</v>
      </c>
      <c r="B201" s="10" t="str">
        <f t="shared" ca="1" si="36"/>
        <v/>
      </c>
      <c r="C201" s="10" t="str">
        <f t="shared" ca="1" si="37"/>
        <v/>
      </c>
      <c r="D201" s="11" t="str">
        <f t="shared" ca="1" si="38"/>
        <v/>
      </c>
      <c r="E201" s="11" t="str">
        <f t="shared" ca="1" si="39"/>
        <v/>
      </c>
      <c r="F201" s="15" t="str">
        <f t="shared" ca="1" si="40"/>
        <v/>
      </c>
      <c r="G201" s="15" t="str">
        <f t="shared" ca="1" si="41"/>
        <v/>
      </c>
      <c r="H201" s="10" t="str">
        <f t="shared" ca="1" si="42"/>
        <v/>
      </c>
      <c r="I201" s="10" t="str">
        <f t="shared" ca="1" si="43"/>
        <v/>
      </c>
      <c r="J201" s="10" t="str">
        <f t="shared" ca="1" si="44"/>
        <v/>
      </c>
      <c r="K201" s="11" t="str">
        <f t="shared" ca="1" si="45"/>
        <v/>
      </c>
      <c r="L201" s="10" t="str">
        <f t="shared" ca="1" si="46"/>
        <v/>
      </c>
      <c r="M201" s="11" t="str">
        <f t="shared" ca="1" si="47"/>
        <v/>
      </c>
      <c r="N201" s="22"/>
    </row>
    <row r="202" spans="1:14" customFormat="1">
      <c r="A202" s="9">
        <v>1</v>
      </c>
      <c r="B202" s="10" t="str">
        <f t="shared" ca="1" si="36"/>
        <v/>
      </c>
      <c r="C202" s="10" t="str">
        <f t="shared" ca="1" si="37"/>
        <v/>
      </c>
      <c r="D202" s="11" t="str">
        <f t="shared" ca="1" si="38"/>
        <v/>
      </c>
      <c r="E202" s="11" t="str">
        <f t="shared" ca="1" si="39"/>
        <v/>
      </c>
      <c r="F202" s="15" t="str">
        <f t="shared" ca="1" si="40"/>
        <v/>
      </c>
      <c r="G202" s="15" t="str">
        <f t="shared" ca="1" si="41"/>
        <v/>
      </c>
      <c r="H202" s="10" t="str">
        <f t="shared" ca="1" si="42"/>
        <v/>
      </c>
      <c r="I202" s="10" t="str">
        <f t="shared" ca="1" si="43"/>
        <v/>
      </c>
      <c r="J202" s="10" t="str">
        <f t="shared" ca="1" si="44"/>
        <v/>
      </c>
      <c r="K202" s="11" t="str">
        <f t="shared" ca="1" si="45"/>
        <v/>
      </c>
      <c r="L202" s="10" t="str">
        <f t="shared" ca="1" si="46"/>
        <v/>
      </c>
      <c r="M202" s="11" t="str">
        <f t="shared" ca="1" si="47"/>
        <v/>
      </c>
      <c r="N202" s="22"/>
    </row>
    <row r="203" spans="1:14" customFormat="1">
      <c r="A203" s="9">
        <v>1</v>
      </c>
      <c r="B203" s="10" t="str">
        <f t="shared" ca="1" si="36"/>
        <v/>
      </c>
      <c r="C203" s="10" t="str">
        <f t="shared" ca="1" si="37"/>
        <v/>
      </c>
      <c r="D203" s="11" t="str">
        <f t="shared" ca="1" si="38"/>
        <v/>
      </c>
      <c r="E203" s="11" t="str">
        <f t="shared" ca="1" si="39"/>
        <v/>
      </c>
      <c r="F203" s="15" t="str">
        <f t="shared" ca="1" si="40"/>
        <v/>
      </c>
      <c r="G203" s="15" t="str">
        <f t="shared" ca="1" si="41"/>
        <v/>
      </c>
      <c r="H203" s="10" t="str">
        <f t="shared" ca="1" si="42"/>
        <v/>
      </c>
      <c r="I203" s="10" t="str">
        <f t="shared" ca="1" si="43"/>
        <v/>
      </c>
      <c r="J203" s="10" t="str">
        <f t="shared" ca="1" si="44"/>
        <v/>
      </c>
      <c r="K203" s="11" t="str">
        <f t="shared" ca="1" si="45"/>
        <v/>
      </c>
      <c r="L203" s="10" t="str">
        <f t="shared" ca="1" si="46"/>
        <v/>
      </c>
      <c r="M203" s="11" t="str">
        <f t="shared" ca="1" si="47"/>
        <v/>
      </c>
      <c r="N203" s="22"/>
    </row>
    <row r="204" spans="1:14" customFormat="1">
      <c r="A204" s="9">
        <v>1</v>
      </c>
      <c r="B204" s="10" t="str">
        <f t="shared" ca="1" si="36"/>
        <v/>
      </c>
      <c r="C204" s="10" t="str">
        <f t="shared" ca="1" si="37"/>
        <v/>
      </c>
      <c r="D204" s="11" t="str">
        <f t="shared" ca="1" si="38"/>
        <v/>
      </c>
      <c r="E204" s="11" t="str">
        <f t="shared" ca="1" si="39"/>
        <v/>
      </c>
      <c r="F204" s="15" t="str">
        <f t="shared" ca="1" si="40"/>
        <v/>
      </c>
      <c r="G204" s="15" t="str">
        <f t="shared" ca="1" si="41"/>
        <v/>
      </c>
      <c r="H204" s="10" t="str">
        <f t="shared" ca="1" si="42"/>
        <v/>
      </c>
      <c r="I204" s="10" t="str">
        <f t="shared" ca="1" si="43"/>
        <v/>
      </c>
      <c r="J204" s="10" t="str">
        <f t="shared" ca="1" si="44"/>
        <v/>
      </c>
      <c r="K204" s="11" t="str">
        <f t="shared" ca="1" si="45"/>
        <v/>
      </c>
      <c r="L204" s="10" t="str">
        <f t="shared" ca="1" si="46"/>
        <v/>
      </c>
      <c r="M204" s="11" t="str">
        <f t="shared" ca="1" si="47"/>
        <v/>
      </c>
      <c r="N204" s="22"/>
    </row>
    <row r="205" spans="1:14" customFormat="1">
      <c r="A205" s="9">
        <v>1</v>
      </c>
      <c r="B205" s="10" t="str">
        <f t="shared" ca="1" si="36"/>
        <v/>
      </c>
      <c r="C205" s="10" t="str">
        <f t="shared" ca="1" si="37"/>
        <v/>
      </c>
      <c r="D205" s="11" t="str">
        <f t="shared" ca="1" si="38"/>
        <v/>
      </c>
      <c r="E205" s="11" t="str">
        <f t="shared" ca="1" si="39"/>
        <v/>
      </c>
      <c r="F205" s="15" t="str">
        <f t="shared" ca="1" si="40"/>
        <v/>
      </c>
      <c r="G205" s="15" t="str">
        <f t="shared" ca="1" si="41"/>
        <v/>
      </c>
      <c r="H205" s="10" t="str">
        <f t="shared" ca="1" si="42"/>
        <v/>
      </c>
      <c r="I205" s="10" t="str">
        <f t="shared" ca="1" si="43"/>
        <v/>
      </c>
      <c r="J205" s="10" t="str">
        <f t="shared" ca="1" si="44"/>
        <v/>
      </c>
      <c r="K205" s="11" t="str">
        <f t="shared" ca="1" si="45"/>
        <v/>
      </c>
      <c r="L205" s="10" t="str">
        <f t="shared" ca="1" si="46"/>
        <v/>
      </c>
      <c r="M205" s="11" t="str">
        <f t="shared" ca="1" si="47"/>
        <v/>
      </c>
      <c r="N205" s="22"/>
    </row>
    <row r="206" spans="1:14" customFormat="1">
      <c r="A206" s="9">
        <v>1</v>
      </c>
      <c r="B206" s="10" t="str">
        <f t="shared" ca="1" si="36"/>
        <v/>
      </c>
      <c r="C206" s="10" t="str">
        <f t="shared" ca="1" si="37"/>
        <v/>
      </c>
      <c r="D206" s="11" t="str">
        <f t="shared" ca="1" si="38"/>
        <v/>
      </c>
      <c r="E206" s="11" t="str">
        <f t="shared" ca="1" si="39"/>
        <v/>
      </c>
      <c r="F206" s="15" t="str">
        <f t="shared" ca="1" si="40"/>
        <v/>
      </c>
      <c r="G206" s="15" t="str">
        <f t="shared" ca="1" si="41"/>
        <v/>
      </c>
      <c r="H206" s="10" t="str">
        <f t="shared" ca="1" si="42"/>
        <v/>
      </c>
      <c r="I206" s="10" t="str">
        <f t="shared" ca="1" si="43"/>
        <v/>
      </c>
      <c r="J206" s="10" t="str">
        <f t="shared" ca="1" si="44"/>
        <v/>
      </c>
      <c r="K206" s="11" t="str">
        <f t="shared" ca="1" si="45"/>
        <v/>
      </c>
      <c r="L206" s="10" t="str">
        <f t="shared" ca="1" si="46"/>
        <v/>
      </c>
      <c r="M206" s="11" t="str">
        <f t="shared" ca="1" si="47"/>
        <v/>
      </c>
      <c r="N206" s="22"/>
    </row>
    <row r="207" spans="1:14" customFormat="1">
      <c r="A207" s="9">
        <v>1</v>
      </c>
      <c r="B207" s="10" t="str">
        <f t="shared" ca="1" si="36"/>
        <v/>
      </c>
      <c r="C207" s="10" t="str">
        <f t="shared" ca="1" si="37"/>
        <v/>
      </c>
      <c r="D207" s="11" t="str">
        <f t="shared" ca="1" si="38"/>
        <v/>
      </c>
      <c r="E207" s="11" t="str">
        <f t="shared" ca="1" si="39"/>
        <v/>
      </c>
      <c r="F207" s="15" t="str">
        <f t="shared" ca="1" si="40"/>
        <v/>
      </c>
      <c r="G207" s="15" t="str">
        <f t="shared" ca="1" si="41"/>
        <v/>
      </c>
      <c r="H207" s="10" t="str">
        <f t="shared" ca="1" si="42"/>
        <v/>
      </c>
      <c r="I207" s="10" t="str">
        <f t="shared" ca="1" si="43"/>
        <v/>
      </c>
      <c r="J207" s="10" t="str">
        <f t="shared" ca="1" si="44"/>
        <v/>
      </c>
      <c r="K207" s="11" t="str">
        <f t="shared" ca="1" si="45"/>
        <v/>
      </c>
      <c r="L207" s="10" t="str">
        <f t="shared" ca="1" si="46"/>
        <v/>
      </c>
      <c r="M207" s="11" t="str">
        <f t="shared" ca="1" si="47"/>
        <v/>
      </c>
      <c r="N207" s="22"/>
    </row>
    <row r="208" spans="1:14" customFormat="1">
      <c r="A208" s="9">
        <v>1</v>
      </c>
      <c r="B208" s="10" t="str">
        <f t="shared" ca="1" si="36"/>
        <v/>
      </c>
      <c r="C208" s="10" t="str">
        <f t="shared" ca="1" si="37"/>
        <v/>
      </c>
      <c r="D208" s="11" t="str">
        <f t="shared" ca="1" si="38"/>
        <v/>
      </c>
      <c r="E208" s="11" t="str">
        <f t="shared" ca="1" si="39"/>
        <v/>
      </c>
      <c r="F208" s="15" t="str">
        <f t="shared" ca="1" si="40"/>
        <v/>
      </c>
      <c r="G208" s="15" t="str">
        <f t="shared" ca="1" si="41"/>
        <v/>
      </c>
      <c r="H208" s="10" t="str">
        <f t="shared" ca="1" si="42"/>
        <v/>
      </c>
      <c r="I208" s="10" t="str">
        <f t="shared" ca="1" si="43"/>
        <v/>
      </c>
      <c r="J208" s="10" t="str">
        <f t="shared" ca="1" si="44"/>
        <v/>
      </c>
      <c r="K208" s="11" t="str">
        <f t="shared" ca="1" si="45"/>
        <v/>
      </c>
      <c r="L208" s="10" t="str">
        <f t="shared" ca="1" si="46"/>
        <v/>
      </c>
      <c r="M208" s="11" t="str">
        <f t="shared" ca="1" si="47"/>
        <v/>
      </c>
      <c r="N208" s="22"/>
    </row>
    <row r="209" spans="1:14" customFormat="1">
      <c r="A209" s="9">
        <v>1</v>
      </c>
      <c r="B209" s="10" t="str">
        <f t="shared" ca="1" si="36"/>
        <v/>
      </c>
      <c r="C209" s="10" t="str">
        <f t="shared" ca="1" si="37"/>
        <v/>
      </c>
      <c r="D209" s="11" t="str">
        <f t="shared" ca="1" si="38"/>
        <v/>
      </c>
      <c r="E209" s="11" t="str">
        <f t="shared" ca="1" si="39"/>
        <v/>
      </c>
      <c r="F209" s="15" t="str">
        <f t="shared" ca="1" si="40"/>
        <v/>
      </c>
      <c r="G209" s="15" t="str">
        <f t="shared" ca="1" si="41"/>
        <v/>
      </c>
      <c r="H209" s="10" t="str">
        <f t="shared" ca="1" si="42"/>
        <v/>
      </c>
      <c r="I209" s="10" t="str">
        <f t="shared" ca="1" si="43"/>
        <v/>
      </c>
      <c r="J209" s="10" t="str">
        <f t="shared" ca="1" si="44"/>
        <v/>
      </c>
      <c r="K209" s="11" t="str">
        <f t="shared" ca="1" si="45"/>
        <v/>
      </c>
      <c r="L209" s="10" t="str">
        <f t="shared" ca="1" si="46"/>
        <v/>
      </c>
      <c r="M209" s="11" t="str">
        <f t="shared" ca="1" si="47"/>
        <v/>
      </c>
      <c r="N209" s="22"/>
    </row>
    <row r="210" spans="1:14" customFormat="1">
      <c r="A210" s="9">
        <v>1</v>
      </c>
      <c r="B210" s="10" t="str">
        <f t="shared" ca="1" si="36"/>
        <v/>
      </c>
      <c r="C210" s="10" t="str">
        <f t="shared" ca="1" si="37"/>
        <v/>
      </c>
      <c r="D210" s="11" t="str">
        <f t="shared" ca="1" si="38"/>
        <v/>
      </c>
      <c r="E210" s="11" t="str">
        <f t="shared" ca="1" si="39"/>
        <v/>
      </c>
      <c r="F210" s="15" t="str">
        <f t="shared" ca="1" si="40"/>
        <v/>
      </c>
      <c r="G210" s="15" t="str">
        <f t="shared" ca="1" si="41"/>
        <v/>
      </c>
      <c r="H210" s="10" t="str">
        <f t="shared" ca="1" si="42"/>
        <v/>
      </c>
      <c r="I210" s="10" t="str">
        <f t="shared" ca="1" si="43"/>
        <v/>
      </c>
      <c r="J210" s="10" t="str">
        <f t="shared" ca="1" si="44"/>
        <v/>
      </c>
      <c r="K210" s="11" t="str">
        <f t="shared" ca="1" si="45"/>
        <v/>
      </c>
      <c r="L210" s="10" t="str">
        <f t="shared" ca="1" si="46"/>
        <v/>
      </c>
      <c r="M210" s="11" t="str">
        <f t="shared" ca="1" si="47"/>
        <v/>
      </c>
      <c r="N210" s="22"/>
    </row>
    <row r="211" spans="1:14" customFormat="1">
      <c r="A211" s="9">
        <v>1</v>
      </c>
      <c r="B211" s="10" t="str">
        <f t="shared" ca="1" si="36"/>
        <v/>
      </c>
      <c r="C211" s="10" t="str">
        <f t="shared" ca="1" si="37"/>
        <v/>
      </c>
      <c r="D211" s="11" t="str">
        <f t="shared" ca="1" si="38"/>
        <v/>
      </c>
      <c r="E211" s="11" t="str">
        <f t="shared" ca="1" si="39"/>
        <v/>
      </c>
      <c r="F211" s="15" t="str">
        <f t="shared" ca="1" si="40"/>
        <v/>
      </c>
      <c r="G211" s="15" t="str">
        <f t="shared" ca="1" si="41"/>
        <v/>
      </c>
      <c r="H211" s="10" t="str">
        <f t="shared" ca="1" si="42"/>
        <v/>
      </c>
      <c r="I211" s="10" t="str">
        <f t="shared" ca="1" si="43"/>
        <v/>
      </c>
      <c r="J211" s="10" t="str">
        <f t="shared" ca="1" si="44"/>
        <v/>
      </c>
      <c r="K211" s="11" t="str">
        <f t="shared" ca="1" si="45"/>
        <v/>
      </c>
      <c r="L211" s="10" t="str">
        <f t="shared" ca="1" si="46"/>
        <v/>
      </c>
      <c r="M211" s="11" t="str">
        <f t="shared" ca="1" si="47"/>
        <v/>
      </c>
      <c r="N211" s="22"/>
    </row>
    <row r="212" spans="1:14" customFormat="1">
      <c r="A212" s="9">
        <v>1</v>
      </c>
      <c r="B212" s="10" t="str">
        <f t="shared" ca="1" si="36"/>
        <v/>
      </c>
      <c r="C212" s="10" t="str">
        <f t="shared" ca="1" si="37"/>
        <v/>
      </c>
      <c r="D212" s="11" t="str">
        <f t="shared" ca="1" si="38"/>
        <v/>
      </c>
      <c r="E212" s="11" t="str">
        <f t="shared" ca="1" si="39"/>
        <v/>
      </c>
      <c r="F212" s="15" t="str">
        <f t="shared" ca="1" si="40"/>
        <v/>
      </c>
      <c r="G212" s="15" t="str">
        <f t="shared" ca="1" si="41"/>
        <v/>
      </c>
      <c r="H212" s="10" t="str">
        <f t="shared" ca="1" si="42"/>
        <v/>
      </c>
      <c r="I212" s="10" t="str">
        <f t="shared" ca="1" si="43"/>
        <v/>
      </c>
      <c r="J212" s="10" t="str">
        <f t="shared" ca="1" si="44"/>
        <v/>
      </c>
      <c r="K212" s="11" t="str">
        <f t="shared" ca="1" si="45"/>
        <v/>
      </c>
      <c r="L212" s="10" t="str">
        <f t="shared" ca="1" si="46"/>
        <v/>
      </c>
      <c r="M212" s="11" t="str">
        <f t="shared" ca="1" si="47"/>
        <v/>
      </c>
      <c r="N212" s="22"/>
    </row>
    <row r="213" spans="1:14" customFormat="1">
      <c r="A213" s="9">
        <v>1</v>
      </c>
      <c r="B213" s="10" t="str">
        <f t="shared" ca="1" si="36"/>
        <v/>
      </c>
      <c r="C213" s="10" t="str">
        <f t="shared" ca="1" si="37"/>
        <v/>
      </c>
      <c r="D213" s="11" t="str">
        <f t="shared" ca="1" si="38"/>
        <v/>
      </c>
      <c r="E213" s="11" t="str">
        <f t="shared" ca="1" si="39"/>
        <v/>
      </c>
      <c r="F213" s="15" t="str">
        <f t="shared" ca="1" si="40"/>
        <v/>
      </c>
      <c r="G213" s="15" t="str">
        <f t="shared" ca="1" si="41"/>
        <v/>
      </c>
      <c r="H213" s="10" t="str">
        <f t="shared" ca="1" si="42"/>
        <v/>
      </c>
      <c r="I213" s="10" t="str">
        <f t="shared" ca="1" si="43"/>
        <v/>
      </c>
      <c r="J213" s="10" t="str">
        <f t="shared" ca="1" si="44"/>
        <v/>
      </c>
      <c r="K213" s="11" t="str">
        <f t="shared" ca="1" si="45"/>
        <v/>
      </c>
      <c r="L213" s="10" t="str">
        <f t="shared" ca="1" si="46"/>
        <v/>
      </c>
      <c r="M213" s="11" t="str">
        <f t="shared" ca="1" si="47"/>
        <v/>
      </c>
      <c r="N213" s="22"/>
    </row>
    <row r="214" spans="1:14" customFormat="1">
      <c r="A214" s="9">
        <v>1</v>
      </c>
      <c r="B214" s="10" t="str">
        <f t="shared" ca="1" si="36"/>
        <v/>
      </c>
      <c r="C214" s="10" t="str">
        <f t="shared" ca="1" si="37"/>
        <v/>
      </c>
      <c r="D214" s="11" t="str">
        <f t="shared" ca="1" si="38"/>
        <v/>
      </c>
      <c r="E214" s="11" t="str">
        <f t="shared" ca="1" si="39"/>
        <v/>
      </c>
      <c r="F214" s="15" t="str">
        <f t="shared" ca="1" si="40"/>
        <v/>
      </c>
      <c r="G214" s="15" t="str">
        <f t="shared" ca="1" si="41"/>
        <v/>
      </c>
      <c r="H214" s="10" t="str">
        <f t="shared" ca="1" si="42"/>
        <v/>
      </c>
      <c r="I214" s="10" t="str">
        <f t="shared" ca="1" si="43"/>
        <v/>
      </c>
      <c r="J214" s="10" t="str">
        <f t="shared" ca="1" si="44"/>
        <v/>
      </c>
      <c r="K214" s="11" t="str">
        <f t="shared" ca="1" si="45"/>
        <v/>
      </c>
      <c r="L214" s="10" t="str">
        <f t="shared" ca="1" si="46"/>
        <v/>
      </c>
      <c r="M214" s="11" t="str">
        <f t="shared" ca="1" si="47"/>
        <v/>
      </c>
      <c r="N214" s="22"/>
    </row>
    <row r="215" spans="1:14" customFormat="1">
      <c r="A215" s="9">
        <v>1</v>
      </c>
      <c r="B215" s="10" t="str">
        <f t="shared" ca="1" si="36"/>
        <v/>
      </c>
      <c r="C215" s="10" t="str">
        <f t="shared" ca="1" si="37"/>
        <v/>
      </c>
      <c r="D215" s="11" t="str">
        <f t="shared" ca="1" si="38"/>
        <v/>
      </c>
      <c r="E215" s="11" t="str">
        <f t="shared" ca="1" si="39"/>
        <v/>
      </c>
      <c r="F215" s="15" t="str">
        <f t="shared" ca="1" si="40"/>
        <v/>
      </c>
      <c r="G215" s="15" t="str">
        <f t="shared" ca="1" si="41"/>
        <v/>
      </c>
      <c r="H215" s="10" t="str">
        <f t="shared" ca="1" si="42"/>
        <v/>
      </c>
      <c r="I215" s="10" t="str">
        <f t="shared" ca="1" si="43"/>
        <v/>
      </c>
      <c r="J215" s="10" t="str">
        <f t="shared" ca="1" si="44"/>
        <v/>
      </c>
      <c r="K215" s="11" t="str">
        <f t="shared" ca="1" si="45"/>
        <v/>
      </c>
      <c r="L215" s="10" t="str">
        <f t="shared" ca="1" si="46"/>
        <v/>
      </c>
      <c r="M215" s="11" t="str">
        <f t="shared" ca="1" si="47"/>
        <v/>
      </c>
      <c r="N215" s="22"/>
    </row>
    <row r="216" spans="1:14" customFormat="1">
      <c r="A216" s="9">
        <v>1</v>
      </c>
      <c r="B216" s="10" t="str">
        <f t="shared" ca="1" si="36"/>
        <v/>
      </c>
      <c r="C216" s="10" t="str">
        <f t="shared" ca="1" si="37"/>
        <v/>
      </c>
      <c r="D216" s="11" t="str">
        <f t="shared" ca="1" si="38"/>
        <v/>
      </c>
      <c r="E216" s="11" t="str">
        <f t="shared" ca="1" si="39"/>
        <v/>
      </c>
      <c r="F216" s="15" t="str">
        <f t="shared" ca="1" si="40"/>
        <v/>
      </c>
      <c r="G216" s="15" t="str">
        <f t="shared" ca="1" si="41"/>
        <v/>
      </c>
      <c r="H216" s="10" t="str">
        <f t="shared" ca="1" si="42"/>
        <v/>
      </c>
      <c r="I216" s="10" t="str">
        <f t="shared" ca="1" si="43"/>
        <v/>
      </c>
      <c r="J216" s="10" t="str">
        <f t="shared" ca="1" si="44"/>
        <v/>
      </c>
      <c r="K216" s="11" t="str">
        <f t="shared" ca="1" si="45"/>
        <v/>
      </c>
      <c r="L216" s="10" t="str">
        <f t="shared" ca="1" si="46"/>
        <v/>
      </c>
      <c r="M216" s="11" t="str">
        <f t="shared" ca="1" si="47"/>
        <v/>
      </c>
      <c r="N216" s="22"/>
    </row>
    <row r="217" spans="1:14" customFormat="1">
      <c r="A217" s="9">
        <v>1</v>
      </c>
      <c r="B217" s="10" t="str">
        <f t="shared" ca="1" si="36"/>
        <v/>
      </c>
      <c r="C217" s="10" t="str">
        <f t="shared" ca="1" si="37"/>
        <v/>
      </c>
      <c r="D217" s="11" t="str">
        <f t="shared" ca="1" si="38"/>
        <v/>
      </c>
      <c r="E217" s="11" t="str">
        <f t="shared" ca="1" si="39"/>
        <v/>
      </c>
      <c r="F217" s="15" t="str">
        <f t="shared" ca="1" si="40"/>
        <v/>
      </c>
      <c r="G217" s="15" t="str">
        <f t="shared" ca="1" si="41"/>
        <v/>
      </c>
      <c r="H217" s="10" t="str">
        <f t="shared" ca="1" si="42"/>
        <v/>
      </c>
      <c r="I217" s="10" t="str">
        <f t="shared" ca="1" si="43"/>
        <v/>
      </c>
      <c r="J217" s="10" t="str">
        <f t="shared" ca="1" si="44"/>
        <v/>
      </c>
      <c r="K217" s="11" t="str">
        <f t="shared" ca="1" si="45"/>
        <v/>
      </c>
      <c r="L217" s="10" t="str">
        <f t="shared" ca="1" si="46"/>
        <v/>
      </c>
      <c r="M217" s="11" t="str">
        <f t="shared" ca="1" si="47"/>
        <v/>
      </c>
      <c r="N217" s="22"/>
    </row>
    <row r="218" spans="1:14" customFormat="1">
      <c r="A218" s="9">
        <v>1</v>
      </c>
      <c r="B218" s="10" t="str">
        <f t="shared" ca="1" si="36"/>
        <v/>
      </c>
      <c r="C218" s="10" t="str">
        <f t="shared" ca="1" si="37"/>
        <v/>
      </c>
      <c r="D218" s="11" t="str">
        <f t="shared" ca="1" si="38"/>
        <v/>
      </c>
      <c r="E218" s="11" t="str">
        <f t="shared" ca="1" si="39"/>
        <v/>
      </c>
      <c r="F218" s="15" t="str">
        <f t="shared" ca="1" si="40"/>
        <v/>
      </c>
      <c r="G218" s="15" t="str">
        <f t="shared" ca="1" si="41"/>
        <v/>
      </c>
      <c r="H218" s="10" t="str">
        <f t="shared" ca="1" si="42"/>
        <v/>
      </c>
      <c r="I218" s="10" t="str">
        <f t="shared" ca="1" si="43"/>
        <v/>
      </c>
      <c r="J218" s="10" t="str">
        <f t="shared" ca="1" si="44"/>
        <v/>
      </c>
      <c r="K218" s="11" t="str">
        <f t="shared" ca="1" si="45"/>
        <v/>
      </c>
      <c r="L218" s="10" t="str">
        <f t="shared" ca="1" si="46"/>
        <v/>
      </c>
      <c r="M218" s="11" t="str">
        <f t="shared" ca="1" si="47"/>
        <v/>
      </c>
      <c r="N218" s="22"/>
    </row>
    <row r="219" spans="1:14" customFormat="1">
      <c r="A219" s="9">
        <v>1</v>
      </c>
      <c r="B219" s="10" t="str">
        <f t="shared" ca="1" si="36"/>
        <v/>
      </c>
      <c r="C219" s="10" t="str">
        <f t="shared" ca="1" si="37"/>
        <v/>
      </c>
      <c r="D219" s="11" t="str">
        <f t="shared" ca="1" si="38"/>
        <v/>
      </c>
      <c r="E219" s="11" t="str">
        <f t="shared" ca="1" si="39"/>
        <v/>
      </c>
      <c r="F219" s="15" t="str">
        <f t="shared" ca="1" si="40"/>
        <v/>
      </c>
      <c r="G219" s="15" t="str">
        <f t="shared" ca="1" si="41"/>
        <v/>
      </c>
      <c r="H219" s="10" t="str">
        <f t="shared" ca="1" si="42"/>
        <v/>
      </c>
      <c r="I219" s="10" t="str">
        <f t="shared" ca="1" si="43"/>
        <v/>
      </c>
      <c r="J219" s="10" t="str">
        <f t="shared" ca="1" si="44"/>
        <v/>
      </c>
      <c r="K219" s="11" t="str">
        <f t="shared" ca="1" si="45"/>
        <v/>
      </c>
      <c r="L219" s="10" t="str">
        <f t="shared" ca="1" si="46"/>
        <v/>
      </c>
      <c r="M219" s="11" t="str">
        <f t="shared" ca="1" si="47"/>
        <v/>
      </c>
      <c r="N219" s="22"/>
    </row>
    <row r="220" spans="1:14" customFormat="1">
      <c r="A220" s="9">
        <v>1</v>
      </c>
      <c r="B220" s="10" t="str">
        <f t="shared" ca="1" si="36"/>
        <v/>
      </c>
      <c r="C220" s="10" t="str">
        <f t="shared" ca="1" si="37"/>
        <v/>
      </c>
      <c r="D220" s="11" t="str">
        <f t="shared" ca="1" si="38"/>
        <v/>
      </c>
      <c r="E220" s="11" t="str">
        <f t="shared" ca="1" si="39"/>
        <v/>
      </c>
      <c r="F220" s="15" t="str">
        <f t="shared" ca="1" si="40"/>
        <v/>
      </c>
      <c r="G220" s="15" t="str">
        <f t="shared" ca="1" si="41"/>
        <v/>
      </c>
      <c r="H220" s="10" t="str">
        <f t="shared" ca="1" si="42"/>
        <v/>
      </c>
      <c r="I220" s="10" t="str">
        <f t="shared" ca="1" si="43"/>
        <v/>
      </c>
      <c r="J220" s="10" t="str">
        <f t="shared" ca="1" si="44"/>
        <v/>
      </c>
      <c r="K220" s="11" t="str">
        <f t="shared" ca="1" si="45"/>
        <v/>
      </c>
      <c r="L220" s="10" t="str">
        <f t="shared" ca="1" si="46"/>
        <v/>
      </c>
      <c r="M220" s="11" t="str">
        <f t="shared" ca="1" si="47"/>
        <v/>
      </c>
      <c r="N220" s="22"/>
    </row>
    <row r="221" spans="1:14" customFormat="1">
      <c r="A221" s="9">
        <v>1</v>
      </c>
      <c r="B221" s="10" t="str">
        <f t="shared" ca="1" si="36"/>
        <v/>
      </c>
      <c r="C221" s="10" t="str">
        <f t="shared" ca="1" si="37"/>
        <v/>
      </c>
      <c r="D221" s="11" t="str">
        <f t="shared" ca="1" si="38"/>
        <v/>
      </c>
      <c r="E221" s="11" t="str">
        <f t="shared" ca="1" si="39"/>
        <v/>
      </c>
      <c r="F221" s="15" t="str">
        <f t="shared" ca="1" si="40"/>
        <v/>
      </c>
      <c r="G221" s="15" t="str">
        <f t="shared" ca="1" si="41"/>
        <v/>
      </c>
      <c r="H221" s="10" t="str">
        <f t="shared" ca="1" si="42"/>
        <v/>
      </c>
      <c r="I221" s="10" t="str">
        <f t="shared" ca="1" si="43"/>
        <v/>
      </c>
      <c r="J221" s="10" t="str">
        <f t="shared" ca="1" si="44"/>
        <v/>
      </c>
      <c r="K221" s="11" t="str">
        <f t="shared" ca="1" si="45"/>
        <v/>
      </c>
      <c r="L221" s="10" t="str">
        <f t="shared" ca="1" si="46"/>
        <v/>
      </c>
      <c r="M221" s="11" t="str">
        <f t="shared" ca="1" si="47"/>
        <v/>
      </c>
      <c r="N221" s="22"/>
    </row>
    <row r="222" spans="1:14" customFormat="1">
      <c r="A222" s="9">
        <v>1</v>
      </c>
      <c r="B222" s="10" t="str">
        <f t="shared" ca="1" si="36"/>
        <v/>
      </c>
      <c r="C222" s="10" t="str">
        <f t="shared" ca="1" si="37"/>
        <v/>
      </c>
      <c r="D222" s="11" t="str">
        <f t="shared" ca="1" si="38"/>
        <v/>
      </c>
      <c r="E222" s="11" t="str">
        <f t="shared" ca="1" si="39"/>
        <v/>
      </c>
      <c r="F222" s="15" t="str">
        <f t="shared" ca="1" si="40"/>
        <v/>
      </c>
      <c r="G222" s="15" t="str">
        <f t="shared" ca="1" si="41"/>
        <v/>
      </c>
      <c r="H222" s="10" t="str">
        <f t="shared" ca="1" si="42"/>
        <v/>
      </c>
      <c r="I222" s="10" t="str">
        <f t="shared" ca="1" si="43"/>
        <v/>
      </c>
      <c r="J222" s="10" t="str">
        <f t="shared" ca="1" si="44"/>
        <v/>
      </c>
      <c r="K222" s="11" t="str">
        <f t="shared" ca="1" si="45"/>
        <v/>
      </c>
      <c r="L222" s="10" t="str">
        <f t="shared" ca="1" si="46"/>
        <v/>
      </c>
      <c r="M222" s="11" t="str">
        <f t="shared" ca="1" si="47"/>
        <v/>
      </c>
      <c r="N222" s="22"/>
    </row>
    <row r="223" spans="1:14" customFormat="1">
      <c r="A223" s="9">
        <v>1</v>
      </c>
      <c r="B223" s="10" t="str">
        <f t="shared" ca="1" si="36"/>
        <v/>
      </c>
      <c r="C223" s="10" t="str">
        <f t="shared" ca="1" si="37"/>
        <v/>
      </c>
      <c r="D223" s="11" t="str">
        <f t="shared" ca="1" si="38"/>
        <v/>
      </c>
      <c r="E223" s="11" t="str">
        <f t="shared" ca="1" si="39"/>
        <v/>
      </c>
      <c r="F223" s="15" t="str">
        <f t="shared" ca="1" si="40"/>
        <v/>
      </c>
      <c r="G223" s="15" t="str">
        <f t="shared" ca="1" si="41"/>
        <v/>
      </c>
      <c r="H223" s="10" t="str">
        <f t="shared" ca="1" si="42"/>
        <v/>
      </c>
      <c r="I223" s="10" t="str">
        <f t="shared" ca="1" si="43"/>
        <v/>
      </c>
      <c r="J223" s="10" t="str">
        <f t="shared" ca="1" si="44"/>
        <v/>
      </c>
      <c r="K223" s="11" t="str">
        <f t="shared" ca="1" si="45"/>
        <v/>
      </c>
      <c r="L223" s="10" t="str">
        <f t="shared" ca="1" si="46"/>
        <v/>
      </c>
      <c r="M223" s="11" t="str">
        <f t="shared" ca="1" si="47"/>
        <v/>
      </c>
      <c r="N223" s="22"/>
    </row>
    <row r="224" spans="1:14" customFormat="1">
      <c r="A224" s="9">
        <v>1</v>
      </c>
      <c r="B224" s="10" t="str">
        <f t="shared" ca="1" si="36"/>
        <v/>
      </c>
      <c r="C224" s="10" t="str">
        <f t="shared" ca="1" si="37"/>
        <v/>
      </c>
      <c r="D224" s="11" t="str">
        <f t="shared" ca="1" si="38"/>
        <v/>
      </c>
      <c r="E224" s="11" t="str">
        <f t="shared" ca="1" si="39"/>
        <v/>
      </c>
      <c r="F224" s="15" t="str">
        <f t="shared" ca="1" si="40"/>
        <v/>
      </c>
      <c r="G224" s="15" t="str">
        <f t="shared" ca="1" si="41"/>
        <v/>
      </c>
      <c r="H224" s="10" t="str">
        <f t="shared" ca="1" si="42"/>
        <v/>
      </c>
      <c r="I224" s="10" t="str">
        <f t="shared" ca="1" si="43"/>
        <v/>
      </c>
      <c r="J224" s="10" t="str">
        <f t="shared" ca="1" si="44"/>
        <v/>
      </c>
      <c r="K224" s="11" t="str">
        <f t="shared" ca="1" si="45"/>
        <v/>
      </c>
      <c r="L224" s="10" t="str">
        <f t="shared" ca="1" si="46"/>
        <v/>
      </c>
      <c r="M224" s="11" t="str">
        <f t="shared" ca="1" si="47"/>
        <v/>
      </c>
      <c r="N224" s="22"/>
    </row>
    <row r="225" spans="1:14" customFormat="1">
      <c r="A225" s="9">
        <v>1</v>
      </c>
      <c r="B225" s="10" t="str">
        <f t="shared" ca="1" si="36"/>
        <v/>
      </c>
      <c r="C225" s="10" t="str">
        <f t="shared" ca="1" si="37"/>
        <v/>
      </c>
      <c r="D225" s="11" t="str">
        <f t="shared" ca="1" si="38"/>
        <v/>
      </c>
      <c r="E225" s="11" t="str">
        <f t="shared" ca="1" si="39"/>
        <v/>
      </c>
      <c r="F225" s="15" t="str">
        <f t="shared" ca="1" si="40"/>
        <v/>
      </c>
      <c r="G225" s="15" t="str">
        <f t="shared" ca="1" si="41"/>
        <v/>
      </c>
      <c r="H225" s="10" t="str">
        <f t="shared" ca="1" si="42"/>
        <v/>
      </c>
      <c r="I225" s="10" t="str">
        <f t="shared" ca="1" si="43"/>
        <v/>
      </c>
      <c r="J225" s="10" t="str">
        <f t="shared" ca="1" si="44"/>
        <v/>
      </c>
      <c r="K225" s="11" t="str">
        <f t="shared" ca="1" si="45"/>
        <v/>
      </c>
      <c r="L225" s="10" t="str">
        <f t="shared" ca="1" si="46"/>
        <v/>
      </c>
      <c r="M225" s="11" t="str">
        <f t="shared" ca="1" si="47"/>
        <v/>
      </c>
      <c r="N225" s="22"/>
    </row>
    <row r="226" spans="1:14" customFormat="1">
      <c r="A226" s="9">
        <v>1</v>
      </c>
      <c r="B226" s="10" t="str">
        <f t="shared" ca="1" si="36"/>
        <v/>
      </c>
      <c r="C226" s="10" t="str">
        <f t="shared" ca="1" si="37"/>
        <v/>
      </c>
      <c r="D226" s="11" t="str">
        <f t="shared" ca="1" si="38"/>
        <v/>
      </c>
      <c r="E226" s="11" t="str">
        <f t="shared" ca="1" si="39"/>
        <v/>
      </c>
      <c r="F226" s="15" t="str">
        <f t="shared" ca="1" si="40"/>
        <v/>
      </c>
      <c r="G226" s="15" t="str">
        <f t="shared" ca="1" si="41"/>
        <v/>
      </c>
      <c r="H226" s="10" t="str">
        <f t="shared" ca="1" si="42"/>
        <v/>
      </c>
      <c r="I226" s="10" t="str">
        <f t="shared" ca="1" si="43"/>
        <v/>
      </c>
      <c r="J226" s="10" t="str">
        <f t="shared" ca="1" si="44"/>
        <v/>
      </c>
      <c r="K226" s="11" t="str">
        <f t="shared" ca="1" si="45"/>
        <v/>
      </c>
      <c r="L226" s="10" t="str">
        <f t="shared" ca="1" si="46"/>
        <v/>
      </c>
      <c r="M226" s="11" t="str">
        <f t="shared" ca="1" si="47"/>
        <v/>
      </c>
      <c r="N226" s="22"/>
    </row>
    <row r="227" spans="1:14" customFormat="1">
      <c r="A227" s="9">
        <v>1</v>
      </c>
      <c r="B227" s="10" t="str">
        <f t="shared" ca="1" si="36"/>
        <v/>
      </c>
      <c r="C227" s="10" t="str">
        <f t="shared" ca="1" si="37"/>
        <v/>
      </c>
      <c r="D227" s="11" t="str">
        <f t="shared" ca="1" si="38"/>
        <v/>
      </c>
      <c r="E227" s="11" t="str">
        <f t="shared" ca="1" si="39"/>
        <v/>
      </c>
      <c r="F227" s="15" t="str">
        <f t="shared" ca="1" si="40"/>
        <v/>
      </c>
      <c r="G227" s="15" t="str">
        <f t="shared" ca="1" si="41"/>
        <v/>
      </c>
      <c r="H227" s="10" t="str">
        <f t="shared" ca="1" si="42"/>
        <v/>
      </c>
      <c r="I227" s="10" t="str">
        <f t="shared" ca="1" si="43"/>
        <v/>
      </c>
      <c r="J227" s="10" t="str">
        <f t="shared" ca="1" si="44"/>
        <v/>
      </c>
      <c r="K227" s="11" t="str">
        <f t="shared" ca="1" si="45"/>
        <v/>
      </c>
      <c r="L227" s="10" t="str">
        <f t="shared" ca="1" si="46"/>
        <v/>
      </c>
      <c r="M227" s="11" t="str">
        <f t="shared" ca="1" si="47"/>
        <v/>
      </c>
      <c r="N227" s="22"/>
    </row>
    <row r="228" spans="1:14" customFormat="1">
      <c r="A228" s="9">
        <v>1</v>
      </c>
      <c r="B228" s="10" t="str">
        <f t="shared" ca="1" si="36"/>
        <v/>
      </c>
      <c r="C228" s="10" t="str">
        <f t="shared" ca="1" si="37"/>
        <v/>
      </c>
      <c r="D228" s="11" t="str">
        <f t="shared" ca="1" si="38"/>
        <v/>
      </c>
      <c r="E228" s="11" t="str">
        <f t="shared" ca="1" si="39"/>
        <v/>
      </c>
      <c r="F228" s="15" t="str">
        <f t="shared" ca="1" si="40"/>
        <v/>
      </c>
      <c r="G228" s="15" t="str">
        <f t="shared" ca="1" si="41"/>
        <v/>
      </c>
      <c r="H228" s="10" t="str">
        <f t="shared" ca="1" si="42"/>
        <v/>
      </c>
      <c r="I228" s="10" t="str">
        <f t="shared" ca="1" si="43"/>
        <v/>
      </c>
      <c r="J228" s="10" t="str">
        <f t="shared" ca="1" si="44"/>
        <v/>
      </c>
      <c r="K228" s="11" t="str">
        <f t="shared" ca="1" si="45"/>
        <v/>
      </c>
      <c r="L228" s="10" t="str">
        <f t="shared" ca="1" si="46"/>
        <v/>
      </c>
      <c r="M228" s="11" t="str">
        <f t="shared" ca="1" si="47"/>
        <v/>
      </c>
      <c r="N228" s="22"/>
    </row>
    <row r="229" spans="1:14" customFormat="1">
      <c r="A229" s="9">
        <v>1</v>
      </c>
      <c r="B229" s="10" t="str">
        <f t="shared" ca="1" si="36"/>
        <v/>
      </c>
      <c r="C229" s="10" t="str">
        <f t="shared" ca="1" si="37"/>
        <v/>
      </c>
      <c r="D229" s="11" t="str">
        <f t="shared" ca="1" si="38"/>
        <v/>
      </c>
      <c r="E229" s="11" t="str">
        <f t="shared" ca="1" si="39"/>
        <v/>
      </c>
      <c r="F229" s="15" t="str">
        <f t="shared" ca="1" si="40"/>
        <v/>
      </c>
      <c r="G229" s="15" t="str">
        <f t="shared" ca="1" si="41"/>
        <v/>
      </c>
      <c r="H229" s="10" t="str">
        <f t="shared" ca="1" si="42"/>
        <v/>
      </c>
      <c r="I229" s="10" t="str">
        <f t="shared" ca="1" si="43"/>
        <v/>
      </c>
      <c r="J229" s="10" t="str">
        <f t="shared" ca="1" si="44"/>
        <v/>
      </c>
      <c r="K229" s="11" t="str">
        <f t="shared" ca="1" si="45"/>
        <v/>
      </c>
      <c r="L229" s="10" t="str">
        <f t="shared" ca="1" si="46"/>
        <v/>
      </c>
      <c r="M229" s="11" t="str">
        <f t="shared" ca="1" si="47"/>
        <v/>
      </c>
      <c r="N229" s="22"/>
    </row>
    <row r="230" spans="1:14" customFormat="1">
      <c r="A230" s="9">
        <v>1</v>
      </c>
      <c r="B230" s="10" t="str">
        <f t="shared" ca="1" si="36"/>
        <v/>
      </c>
      <c r="C230" s="10" t="str">
        <f t="shared" ca="1" si="37"/>
        <v/>
      </c>
      <c r="D230" s="11" t="str">
        <f t="shared" ca="1" si="38"/>
        <v/>
      </c>
      <c r="E230" s="11" t="str">
        <f t="shared" ca="1" si="39"/>
        <v/>
      </c>
      <c r="F230" s="15" t="str">
        <f t="shared" ca="1" si="40"/>
        <v/>
      </c>
      <c r="G230" s="15" t="str">
        <f t="shared" ca="1" si="41"/>
        <v/>
      </c>
      <c r="H230" s="10" t="str">
        <f t="shared" ca="1" si="42"/>
        <v/>
      </c>
      <c r="I230" s="10" t="str">
        <f t="shared" ca="1" si="43"/>
        <v/>
      </c>
      <c r="J230" s="10" t="str">
        <f t="shared" ca="1" si="44"/>
        <v/>
      </c>
      <c r="K230" s="11" t="str">
        <f t="shared" ca="1" si="45"/>
        <v/>
      </c>
      <c r="L230" s="10" t="str">
        <f t="shared" ca="1" si="46"/>
        <v/>
      </c>
      <c r="M230" s="11" t="str">
        <f t="shared" ca="1" si="47"/>
        <v/>
      </c>
      <c r="N230" s="22"/>
    </row>
    <row r="231" spans="1:14" customFormat="1">
      <c r="A231" s="9">
        <v>1</v>
      </c>
      <c r="B231" s="10" t="str">
        <f t="shared" ca="1" si="36"/>
        <v/>
      </c>
      <c r="C231" s="10" t="str">
        <f t="shared" ca="1" si="37"/>
        <v/>
      </c>
      <c r="D231" s="11" t="str">
        <f t="shared" ca="1" si="38"/>
        <v/>
      </c>
      <c r="E231" s="11" t="str">
        <f t="shared" ca="1" si="39"/>
        <v/>
      </c>
      <c r="F231" s="15" t="str">
        <f t="shared" ca="1" si="40"/>
        <v/>
      </c>
      <c r="G231" s="15" t="str">
        <f t="shared" ca="1" si="41"/>
        <v/>
      </c>
      <c r="H231" s="10" t="str">
        <f t="shared" ca="1" si="42"/>
        <v/>
      </c>
      <c r="I231" s="10" t="str">
        <f t="shared" ca="1" si="43"/>
        <v/>
      </c>
      <c r="J231" s="10" t="str">
        <f t="shared" ca="1" si="44"/>
        <v/>
      </c>
      <c r="K231" s="11" t="str">
        <f t="shared" ca="1" si="45"/>
        <v/>
      </c>
      <c r="L231" s="10" t="str">
        <f t="shared" ca="1" si="46"/>
        <v/>
      </c>
      <c r="M231" s="11" t="str">
        <f t="shared" ca="1" si="47"/>
        <v/>
      </c>
      <c r="N231" s="22"/>
    </row>
    <row r="232" spans="1:14" customFormat="1">
      <c r="A232" s="9">
        <v>1</v>
      </c>
      <c r="B232" s="10" t="str">
        <f t="shared" ca="1" si="36"/>
        <v/>
      </c>
      <c r="C232" s="10" t="str">
        <f t="shared" ca="1" si="37"/>
        <v/>
      </c>
      <c r="D232" s="11" t="str">
        <f t="shared" ca="1" si="38"/>
        <v/>
      </c>
      <c r="E232" s="11" t="str">
        <f t="shared" ca="1" si="39"/>
        <v/>
      </c>
      <c r="F232" s="15" t="str">
        <f t="shared" ca="1" si="40"/>
        <v/>
      </c>
      <c r="G232" s="15" t="str">
        <f t="shared" ca="1" si="41"/>
        <v/>
      </c>
      <c r="H232" s="10" t="str">
        <f t="shared" ca="1" si="42"/>
        <v/>
      </c>
      <c r="I232" s="10" t="str">
        <f t="shared" ca="1" si="43"/>
        <v/>
      </c>
      <c r="J232" s="10" t="str">
        <f t="shared" ca="1" si="44"/>
        <v/>
      </c>
      <c r="K232" s="11" t="str">
        <f t="shared" ca="1" si="45"/>
        <v/>
      </c>
      <c r="L232" s="10" t="str">
        <f t="shared" ca="1" si="46"/>
        <v/>
      </c>
      <c r="M232" s="11" t="str">
        <f t="shared" ca="1" si="47"/>
        <v/>
      </c>
      <c r="N232" s="22"/>
    </row>
    <row r="233" spans="1:14" customFormat="1">
      <c r="A233" s="9">
        <v>1</v>
      </c>
      <c r="B233" s="10" t="str">
        <f t="shared" ca="1" si="36"/>
        <v/>
      </c>
      <c r="C233" s="10" t="str">
        <f t="shared" ca="1" si="37"/>
        <v/>
      </c>
      <c r="D233" s="11" t="str">
        <f t="shared" ca="1" si="38"/>
        <v/>
      </c>
      <c r="E233" s="11" t="str">
        <f t="shared" ca="1" si="39"/>
        <v/>
      </c>
      <c r="F233" s="15" t="str">
        <f t="shared" ca="1" si="40"/>
        <v/>
      </c>
      <c r="G233" s="15" t="str">
        <f t="shared" ca="1" si="41"/>
        <v/>
      </c>
      <c r="H233" s="10" t="str">
        <f t="shared" ca="1" si="42"/>
        <v/>
      </c>
      <c r="I233" s="10" t="str">
        <f t="shared" ca="1" si="43"/>
        <v/>
      </c>
      <c r="J233" s="10" t="str">
        <f t="shared" ca="1" si="44"/>
        <v/>
      </c>
      <c r="K233" s="11" t="str">
        <f t="shared" ca="1" si="45"/>
        <v/>
      </c>
      <c r="L233" s="10" t="str">
        <f t="shared" ca="1" si="46"/>
        <v/>
      </c>
      <c r="M233" s="11" t="str">
        <f t="shared" ca="1" si="47"/>
        <v/>
      </c>
      <c r="N233" s="22"/>
    </row>
    <row r="234" spans="1:14" customFormat="1">
      <c r="A234" s="9">
        <v>1</v>
      </c>
      <c r="B234" s="10" t="str">
        <f t="shared" ca="1" si="36"/>
        <v/>
      </c>
      <c r="C234" s="10" t="str">
        <f t="shared" ca="1" si="37"/>
        <v/>
      </c>
      <c r="D234" s="11" t="str">
        <f t="shared" ca="1" si="38"/>
        <v/>
      </c>
      <c r="E234" s="11" t="str">
        <f t="shared" ca="1" si="39"/>
        <v/>
      </c>
      <c r="F234" s="15" t="str">
        <f t="shared" ca="1" si="40"/>
        <v/>
      </c>
      <c r="G234" s="15" t="str">
        <f t="shared" ca="1" si="41"/>
        <v/>
      </c>
      <c r="H234" s="10" t="str">
        <f t="shared" ca="1" si="42"/>
        <v/>
      </c>
      <c r="I234" s="10" t="str">
        <f t="shared" ca="1" si="43"/>
        <v/>
      </c>
      <c r="J234" s="10" t="str">
        <f t="shared" ca="1" si="44"/>
        <v/>
      </c>
      <c r="K234" s="11" t="str">
        <f t="shared" ca="1" si="45"/>
        <v/>
      </c>
      <c r="L234" s="10" t="str">
        <f t="shared" ca="1" si="46"/>
        <v/>
      </c>
      <c r="M234" s="11" t="str">
        <f t="shared" ca="1" si="47"/>
        <v/>
      </c>
      <c r="N234" s="22"/>
    </row>
    <row r="235" spans="1:14" customFormat="1">
      <c r="A235" s="9">
        <v>1</v>
      </c>
      <c r="B235" s="10" t="str">
        <f t="shared" ca="1" si="36"/>
        <v/>
      </c>
      <c r="C235" s="10" t="str">
        <f t="shared" ca="1" si="37"/>
        <v/>
      </c>
      <c r="D235" s="11" t="str">
        <f t="shared" ca="1" si="38"/>
        <v/>
      </c>
      <c r="E235" s="11" t="str">
        <f t="shared" ca="1" si="39"/>
        <v/>
      </c>
      <c r="F235" s="15" t="str">
        <f t="shared" ca="1" si="40"/>
        <v/>
      </c>
      <c r="G235" s="15" t="str">
        <f t="shared" ca="1" si="41"/>
        <v/>
      </c>
      <c r="H235" s="10" t="str">
        <f t="shared" ca="1" si="42"/>
        <v/>
      </c>
      <c r="I235" s="10" t="str">
        <f t="shared" ca="1" si="43"/>
        <v/>
      </c>
      <c r="J235" s="10" t="str">
        <f t="shared" ca="1" si="44"/>
        <v/>
      </c>
      <c r="K235" s="11" t="str">
        <f t="shared" ca="1" si="45"/>
        <v/>
      </c>
      <c r="L235" s="10" t="str">
        <f t="shared" ca="1" si="46"/>
        <v/>
      </c>
      <c r="M235" s="11" t="str">
        <f t="shared" ca="1" si="47"/>
        <v/>
      </c>
      <c r="N235" s="22"/>
    </row>
    <row r="236" spans="1:14" customFormat="1">
      <c r="A236" s="9">
        <v>1</v>
      </c>
      <c r="B236" s="10" t="str">
        <f t="shared" ca="1" si="36"/>
        <v/>
      </c>
      <c r="C236" s="10" t="str">
        <f t="shared" ca="1" si="37"/>
        <v/>
      </c>
      <c r="D236" s="11" t="str">
        <f t="shared" ca="1" si="38"/>
        <v/>
      </c>
      <c r="E236" s="11" t="str">
        <f t="shared" ca="1" si="39"/>
        <v/>
      </c>
      <c r="F236" s="15" t="str">
        <f t="shared" ca="1" si="40"/>
        <v/>
      </c>
      <c r="G236" s="15" t="str">
        <f t="shared" ca="1" si="41"/>
        <v/>
      </c>
      <c r="H236" s="10" t="str">
        <f t="shared" ca="1" si="42"/>
        <v/>
      </c>
      <c r="I236" s="10" t="str">
        <f t="shared" ca="1" si="43"/>
        <v/>
      </c>
      <c r="J236" s="10" t="str">
        <f t="shared" ca="1" si="44"/>
        <v/>
      </c>
      <c r="K236" s="11" t="str">
        <f t="shared" ca="1" si="45"/>
        <v/>
      </c>
      <c r="L236" s="10" t="str">
        <f t="shared" ca="1" si="46"/>
        <v/>
      </c>
      <c r="M236" s="11" t="str">
        <f t="shared" ca="1" si="47"/>
        <v/>
      </c>
      <c r="N236" s="22"/>
    </row>
    <row r="237" spans="1:14" customFormat="1">
      <c r="A237" s="9">
        <v>1</v>
      </c>
      <c r="B237" s="10" t="str">
        <f t="shared" ca="1" si="36"/>
        <v/>
      </c>
      <c r="C237" s="10" t="str">
        <f t="shared" ca="1" si="37"/>
        <v/>
      </c>
      <c r="D237" s="11" t="str">
        <f t="shared" ca="1" si="38"/>
        <v/>
      </c>
      <c r="E237" s="11" t="str">
        <f t="shared" ca="1" si="39"/>
        <v/>
      </c>
      <c r="F237" s="15" t="str">
        <f t="shared" ca="1" si="40"/>
        <v/>
      </c>
      <c r="G237" s="15" t="str">
        <f t="shared" ca="1" si="41"/>
        <v/>
      </c>
      <c r="H237" s="10" t="str">
        <f t="shared" ca="1" si="42"/>
        <v/>
      </c>
      <c r="I237" s="10" t="str">
        <f t="shared" ca="1" si="43"/>
        <v/>
      </c>
      <c r="J237" s="10" t="str">
        <f t="shared" ca="1" si="44"/>
        <v/>
      </c>
      <c r="K237" s="11" t="str">
        <f t="shared" ca="1" si="45"/>
        <v/>
      </c>
      <c r="L237" s="10" t="str">
        <f t="shared" ca="1" si="46"/>
        <v/>
      </c>
      <c r="M237" s="11" t="str">
        <f t="shared" ca="1" si="47"/>
        <v/>
      </c>
      <c r="N237" s="22"/>
    </row>
    <row r="238" spans="1:14" customFormat="1">
      <c r="A238" s="9">
        <v>1</v>
      </c>
      <c r="B238" s="10" t="str">
        <f t="shared" ca="1" si="36"/>
        <v/>
      </c>
      <c r="C238" s="10" t="str">
        <f t="shared" ca="1" si="37"/>
        <v/>
      </c>
      <c r="D238" s="11" t="str">
        <f t="shared" ca="1" si="38"/>
        <v/>
      </c>
      <c r="E238" s="11" t="str">
        <f t="shared" ca="1" si="39"/>
        <v/>
      </c>
      <c r="F238" s="15" t="str">
        <f t="shared" ca="1" si="40"/>
        <v/>
      </c>
      <c r="G238" s="15" t="str">
        <f t="shared" ca="1" si="41"/>
        <v/>
      </c>
      <c r="H238" s="10" t="str">
        <f t="shared" ca="1" si="42"/>
        <v/>
      </c>
      <c r="I238" s="10" t="str">
        <f t="shared" ca="1" si="43"/>
        <v/>
      </c>
      <c r="J238" s="10" t="str">
        <f t="shared" ca="1" si="44"/>
        <v/>
      </c>
      <c r="K238" s="11" t="str">
        <f t="shared" ca="1" si="45"/>
        <v/>
      </c>
      <c r="L238" s="10" t="str">
        <f t="shared" ca="1" si="46"/>
        <v/>
      </c>
      <c r="M238" s="11" t="str">
        <f t="shared" ca="1" si="47"/>
        <v/>
      </c>
      <c r="N238" s="22"/>
    </row>
    <row r="239" spans="1:14" customFormat="1">
      <c r="A239" s="9">
        <v>1</v>
      </c>
      <c r="B239" s="10" t="str">
        <f t="shared" ca="1" si="36"/>
        <v/>
      </c>
      <c r="C239" s="10" t="str">
        <f t="shared" ca="1" si="37"/>
        <v/>
      </c>
      <c r="D239" s="11" t="str">
        <f t="shared" ca="1" si="38"/>
        <v/>
      </c>
      <c r="E239" s="11" t="str">
        <f t="shared" ca="1" si="39"/>
        <v/>
      </c>
      <c r="F239" s="15" t="str">
        <f t="shared" ca="1" si="40"/>
        <v/>
      </c>
      <c r="G239" s="15" t="str">
        <f t="shared" ca="1" si="41"/>
        <v/>
      </c>
      <c r="H239" s="10" t="str">
        <f t="shared" ca="1" si="42"/>
        <v/>
      </c>
      <c r="I239" s="10" t="str">
        <f t="shared" ca="1" si="43"/>
        <v/>
      </c>
      <c r="J239" s="10" t="str">
        <f t="shared" ca="1" si="44"/>
        <v/>
      </c>
      <c r="K239" s="11" t="str">
        <f t="shared" ca="1" si="45"/>
        <v/>
      </c>
      <c r="L239" s="10" t="str">
        <f t="shared" ca="1" si="46"/>
        <v/>
      </c>
      <c r="M239" s="11" t="str">
        <f t="shared" ca="1" si="47"/>
        <v/>
      </c>
      <c r="N239" s="22"/>
    </row>
    <row r="240" spans="1:14" customFormat="1">
      <c r="A240" s="9">
        <v>1</v>
      </c>
      <c r="B240" s="10" t="str">
        <f t="shared" ca="1" si="36"/>
        <v/>
      </c>
      <c r="C240" s="10" t="str">
        <f t="shared" ca="1" si="37"/>
        <v/>
      </c>
      <c r="D240" s="11" t="str">
        <f t="shared" ca="1" si="38"/>
        <v/>
      </c>
      <c r="E240" s="11" t="str">
        <f t="shared" ca="1" si="39"/>
        <v/>
      </c>
      <c r="F240" s="15" t="str">
        <f t="shared" ca="1" si="40"/>
        <v/>
      </c>
      <c r="G240" s="15" t="str">
        <f t="shared" ca="1" si="41"/>
        <v/>
      </c>
      <c r="H240" s="10" t="str">
        <f t="shared" ca="1" si="42"/>
        <v/>
      </c>
      <c r="I240" s="10" t="str">
        <f t="shared" ca="1" si="43"/>
        <v/>
      </c>
      <c r="J240" s="10" t="str">
        <f t="shared" ca="1" si="44"/>
        <v/>
      </c>
      <c r="K240" s="11" t="str">
        <f t="shared" ca="1" si="45"/>
        <v/>
      </c>
      <c r="L240" s="10" t="str">
        <f t="shared" ca="1" si="46"/>
        <v/>
      </c>
      <c r="M240" s="11" t="str">
        <f t="shared" ca="1" si="47"/>
        <v/>
      </c>
      <c r="N240" s="22"/>
    </row>
    <row r="241" spans="1:14" customFormat="1">
      <c r="A241" s="9">
        <v>1</v>
      </c>
      <c r="B241" s="10" t="str">
        <f t="shared" ca="1" si="36"/>
        <v/>
      </c>
      <c r="C241" s="10" t="str">
        <f t="shared" ca="1" si="37"/>
        <v/>
      </c>
      <c r="D241" s="11" t="str">
        <f t="shared" ca="1" si="38"/>
        <v/>
      </c>
      <c r="E241" s="11" t="str">
        <f t="shared" ca="1" si="39"/>
        <v/>
      </c>
      <c r="F241" s="15" t="str">
        <f t="shared" ca="1" si="40"/>
        <v/>
      </c>
      <c r="G241" s="15" t="str">
        <f t="shared" ca="1" si="41"/>
        <v/>
      </c>
      <c r="H241" s="10" t="str">
        <f t="shared" ca="1" si="42"/>
        <v/>
      </c>
      <c r="I241" s="10" t="str">
        <f t="shared" ca="1" si="43"/>
        <v/>
      </c>
      <c r="J241" s="10" t="str">
        <f t="shared" ca="1" si="44"/>
        <v/>
      </c>
      <c r="K241" s="11" t="str">
        <f t="shared" ca="1" si="45"/>
        <v/>
      </c>
      <c r="L241" s="10" t="str">
        <f t="shared" ca="1" si="46"/>
        <v/>
      </c>
      <c r="M241" s="11" t="str">
        <f t="shared" ca="1" si="47"/>
        <v/>
      </c>
      <c r="N241" s="22"/>
    </row>
    <row r="242" spans="1:14" customFormat="1">
      <c r="A242" s="9">
        <v>1</v>
      </c>
      <c r="B242" s="10" t="str">
        <f t="shared" ca="1" si="36"/>
        <v/>
      </c>
      <c r="C242" s="10" t="str">
        <f t="shared" ca="1" si="37"/>
        <v/>
      </c>
      <c r="D242" s="11" t="str">
        <f t="shared" ca="1" si="38"/>
        <v/>
      </c>
      <c r="E242" s="11" t="str">
        <f t="shared" ca="1" si="39"/>
        <v/>
      </c>
      <c r="F242" s="15" t="str">
        <f t="shared" ca="1" si="40"/>
        <v/>
      </c>
      <c r="G242" s="15" t="str">
        <f t="shared" ca="1" si="41"/>
        <v/>
      </c>
      <c r="H242" s="10" t="str">
        <f t="shared" ca="1" si="42"/>
        <v/>
      </c>
      <c r="I242" s="10" t="str">
        <f t="shared" ca="1" si="43"/>
        <v/>
      </c>
      <c r="J242" s="10" t="str">
        <f t="shared" ca="1" si="44"/>
        <v/>
      </c>
      <c r="K242" s="11" t="str">
        <f t="shared" ca="1" si="45"/>
        <v/>
      </c>
      <c r="L242" s="10" t="str">
        <f t="shared" ca="1" si="46"/>
        <v/>
      </c>
      <c r="M242" s="11" t="str">
        <f t="shared" ca="1" si="47"/>
        <v/>
      </c>
      <c r="N242" s="22"/>
    </row>
    <row r="243" spans="1:14" customFormat="1">
      <c r="A243" s="9">
        <v>1</v>
      </c>
      <c r="B243" s="10" t="str">
        <f t="shared" ca="1" si="36"/>
        <v/>
      </c>
      <c r="C243" s="10" t="str">
        <f t="shared" ca="1" si="37"/>
        <v/>
      </c>
      <c r="D243" s="11" t="str">
        <f t="shared" ca="1" si="38"/>
        <v/>
      </c>
      <c r="E243" s="11" t="str">
        <f t="shared" ca="1" si="39"/>
        <v/>
      </c>
      <c r="F243" s="15" t="str">
        <f t="shared" ca="1" si="40"/>
        <v/>
      </c>
      <c r="G243" s="15" t="str">
        <f t="shared" ca="1" si="41"/>
        <v/>
      </c>
      <c r="H243" s="10" t="str">
        <f t="shared" ca="1" si="42"/>
        <v/>
      </c>
      <c r="I243" s="10" t="str">
        <f t="shared" ca="1" si="43"/>
        <v/>
      </c>
      <c r="J243" s="10" t="str">
        <f t="shared" ca="1" si="44"/>
        <v/>
      </c>
      <c r="K243" s="11" t="str">
        <f t="shared" ca="1" si="45"/>
        <v/>
      </c>
      <c r="L243" s="10" t="str">
        <f t="shared" ca="1" si="46"/>
        <v/>
      </c>
      <c r="M243" s="11" t="str">
        <f t="shared" ca="1" si="47"/>
        <v/>
      </c>
      <c r="N243" s="22"/>
    </row>
    <row r="244" spans="1:14" customFormat="1">
      <c r="A244" s="9">
        <v>1</v>
      </c>
      <c r="B244" s="10" t="str">
        <f t="shared" ca="1" si="36"/>
        <v/>
      </c>
      <c r="C244" s="10" t="str">
        <f t="shared" ca="1" si="37"/>
        <v/>
      </c>
      <c r="D244" s="11" t="str">
        <f t="shared" ca="1" si="38"/>
        <v/>
      </c>
      <c r="E244" s="11" t="str">
        <f t="shared" ca="1" si="39"/>
        <v/>
      </c>
      <c r="F244" s="15" t="str">
        <f t="shared" ca="1" si="40"/>
        <v/>
      </c>
      <c r="G244" s="15" t="str">
        <f t="shared" ca="1" si="41"/>
        <v/>
      </c>
      <c r="H244" s="10" t="str">
        <f t="shared" ca="1" si="42"/>
        <v/>
      </c>
      <c r="I244" s="10" t="str">
        <f t="shared" ca="1" si="43"/>
        <v/>
      </c>
      <c r="J244" s="10" t="str">
        <f t="shared" ca="1" si="44"/>
        <v/>
      </c>
      <c r="K244" s="11" t="str">
        <f t="shared" ca="1" si="45"/>
        <v/>
      </c>
      <c r="L244" s="10" t="str">
        <f t="shared" ca="1" si="46"/>
        <v/>
      </c>
      <c r="M244" s="11" t="str">
        <f t="shared" ca="1" si="47"/>
        <v/>
      </c>
      <c r="N244" s="22"/>
    </row>
    <row r="245" spans="1:14" customFormat="1">
      <c r="A245" s="9">
        <v>1</v>
      </c>
      <c r="B245" s="10" t="str">
        <f t="shared" ca="1" si="36"/>
        <v/>
      </c>
      <c r="C245" s="10" t="str">
        <f t="shared" ca="1" si="37"/>
        <v/>
      </c>
      <c r="D245" s="11" t="str">
        <f t="shared" ca="1" si="38"/>
        <v/>
      </c>
      <c r="E245" s="11" t="str">
        <f t="shared" ca="1" si="39"/>
        <v/>
      </c>
      <c r="F245" s="15" t="str">
        <f t="shared" ca="1" si="40"/>
        <v/>
      </c>
      <c r="G245" s="15" t="str">
        <f t="shared" ca="1" si="41"/>
        <v/>
      </c>
      <c r="H245" s="10" t="str">
        <f t="shared" ca="1" si="42"/>
        <v/>
      </c>
      <c r="I245" s="10" t="str">
        <f t="shared" ca="1" si="43"/>
        <v/>
      </c>
      <c r="J245" s="10" t="str">
        <f t="shared" ca="1" si="44"/>
        <v/>
      </c>
      <c r="K245" s="11" t="str">
        <f t="shared" ca="1" si="45"/>
        <v/>
      </c>
      <c r="L245" s="10" t="str">
        <f t="shared" ca="1" si="46"/>
        <v/>
      </c>
      <c r="M245" s="11" t="str">
        <f t="shared" ca="1" si="47"/>
        <v/>
      </c>
      <c r="N245" s="22"/>
    </row>
    <row r="246" spans="1:14" customFormat="1">
      <c r="A246" s="9">
        <v>1</v>
      </c>
      <c r="B246" s="10" t="str">
        <f t="shared" ca="1" si="36"/>
        <v/>
      </c>
      <c r="C246" s="10" t="str">
        <f t="shared" ca="1" si="37"/>
        <v/>
      </c>
      <c r="D246" s="11" t="str">
        <f t="shared" ca="1" si="38"/>
        <v/>
      </c>
      <c r="E246" s="11" t="str">
        <f t="shared" ca="1" si="39"/>
        <v/>
      </c>
      <c r="F246" s="15" t="str">
        <f t="shared" ca="1" si="40"/>
        <v/>
      </c>
      <c r="G246" s="15" t="str">
        <f t="shared" ca="1" si="41"/>
        <v/>
      </c>
      <c r="H246" s="10" t="str">
        <f t="shared" ca="1" si="42"/>
        <v/>
      </c>
      <c r="I246" s="10" t="str">
        <f t="shared" ca="1" si="43"/>
        <v/>
      </c>
      <c r="J246" s="10" t="str">
        <f t="shared" ca="1" si="44"/>
        <v/>
      </c>
      <c r="K246" s="11" t="str">
        <f t="shared" ca="1" si="45"/>
        <v/>
      </c>
      <c r="L246" s="10" t="str">
        <f t="shared" ca="1" si="46"/>
        <v/>
      </c>
      <c r="M246" s="11" t="str">
        <f t="shared" ca="1" si="47"/>
        <v/>
      </c>
      <c r="N246" s="22"/>
    </row>
    <row r="247" spans="1:14" customFormat="1">
      <c r="A247" s="9">
        <v>1</v>
      </c>
      <c r="B247" s="10" t="str">
        <f t="shared" ca="1" si="36"/>
        <v/>
      </c>
      <c r="C247" s="10" t="str">
        <f t="shared" ca="1" si="37"/>
        <v/>
      </c>
      <c r="D247" s="11" t="str">
        <f t="shared" ca="1" si="38"/>
        <v/>
      </c>
      <c r="E247" s="11" t="str">
        <f t="shared" ca="1" si="39"/>
        <v/>
      </c>
      <c r="F247" s="15" t="str">
        <f t="shared" ca="1" si="40"/>
        <v/>
      </c>
      <c r="G247" s="15" t="str">
        <f t="shared" ca="1" si="41"/>
        <v/>
      </c>
      <c r="H247" s="10" t="str">
        <f t="shared" ca="1" si="42"/>
        <v/>
      </c>
      <c r="I247" s="10" t="str">
        <f t="shared" ca="1" si="43"/>
        <v/>
      </c>
      <c r="J247" s="10" t="str">
        <f t="shared" ca="1" si="44"/>
        <v/>
      </c>
      <c r="K247" s="11" t="str">
        <f t="shared" ca="1" si="45"/>
        <v/>
      </c>
      <c r="L247" s="10" t="str">
        <f t="shared" ca="1" si="46"/>
        <v/>
      </c>
      <c r="M247" s="11" t="str">
        <f t="shared" ca="1" si="47"/>
        <v/>
      </c>
      <c r="N247" s="22"/>
    </row>
    <row r="248" spans="1:14" customFormat="1">
      <c r="A248" s="9">
        <v>1</v>
      </c>
      <c r="B248" s="10" t="str">
        <f t="shared" ca="1" si="36"/>
        <v/>
      </c>
      <c r="C248" s="10" t="str">
        <f t="shared" ca="1" si="37"/>
        <v/>
      </c>
      <c r="D248" s="11" t="str">
        <f t="shared" ca="1" si="38"/>
        <v/>
      </c>
      <c r="E248" s="11" t="str">
        <f t="shared" ca="1" si="39"/>
        <v/>
      </c>
      <c r="F248" s="15" t="str">
        <f t="shared" ca="1" si="40"/>
        <v/>
      </c>
      <c r="G248" s="15" t="str">
        <f t="shared" ca="1" si="41"/>
        <v/>
      </c>
      <c r="H248" s="10" t="str">
        <f t="shared" ca="1" si="42"/>
        <v/>
      </c>
      <c r="I248" s="10" t="str">
        <f t="shared" ca="1" si="43"/>
        <v/>
      </c>
      <c r="J248" s="10" t="str">
        <f t="shared" ca="1" si="44"/>
        <v/>
      </c>
      <c r="K248" s="11" t="str">
        <f t="shared" ca="1" si="45"/>
        <v/>
      </c>
      <c r="L248" s="10" t="str">
        <f t="shared" ca="1" si="46"/>
        <v/>
      </c>
      <c r="M248" s="11" t="str">
        <f t="shared" ca="1" si="47"/>
        <v/>
      </c>
      <c r="N248" s="22"/>
    </row>
    <row r="249" spans="1:14" customFormat="1">
      <c r="A249" s="9">
        <v>1</v>
      </c>
      <c r="B249" s="10" t="str">
        <f t="shared" ca="1" si="36"/>
        <v/>
      </c>
      <c r="C249" s="10" t="str">
        <f t="shared" ca="1" si="37"/>
        <v/>
      </c>
      <c r="D249" s="11" t="str">
        <f t="shared" ca="1" si="38"/>
        <v/>
      </c>
      <c r="E249" s="11" t="str">
        <f t="shared" ca="1" si="39"/>
        <v/>
      </c>
      <c r="F249" s="15" t="str">
        <f t="shared" ca="1" si="40"/>
        <v/>
      </c>
      <c r="G249" s="15" t="str">
        <f t="shared" ca="1" si="41"/>
        <v/>
      </c>
      <c r="H249" s="10" t="str">
        <f t="shared" ca="1" si="42"/>
        <v/>
      </c>
      <c r="I249" s="10" t="str">
        <f t="shared" ca="1" si="43"/>
        <v/>
      </c>
      <c r="J249" s="10" t="str">
        <f t="shared" ca="1" si="44"/>
        <v/>
      </c>
      <c r="K249" s="11" t="str">
        <f t="shared" ca="1" si="45"/>
        <v/>
      </c>
      <c r="L249" s="10" t="str">
        <f t="shared" ca="1" si="46"/>
        <v/>
      </c>
      <c r="M249" s="11" t="str">
        <f t="shared" ca="1" si="47"/>
        <v/>
      </c>
      <c r="N249" s="22"/>
    </row>
    <row r="250" spans="1:14" customFormat="1">
      <c r="A250" s="9">
        <v>1</v>
      </c>
      <c r="B250" s="10" t="str">
        <f t="shared" ca="1" si="36"/>
        <v/>
      </c>
      <c r="C250" s="10" t="str">
        <f t="shared" ca="1" si="37"/>
        <v/>
      </c>
      <c r="D250" s="11" t="str">
        <f t="shared" ca="1" si="38"/>
        <v/>
      </c>
      <c r="E250" s="11" t="str">
        <f t="shared" ca="1" si="39"/>
        <v/>
      </c>
      <c r="F250" s="15" t="str">
        <f t="shared" ca="1" si="40"/>
        <v/>
      </c>
      <c r="G250" s="15" t="str">
        <f t="shared" ca="1" si="41"/>
        <v/>
      </c>
      <c r="H250" s="10" t="str">
        <f t="shared" ca="1" si="42"/>
        <v/>
      </c>
      <c r="I250" s="10" t="str">
        <f t="shared" ca="1" si="43"/>
        <v/>
      </c>
      <c r="J250" s="10" t="str">
        <f t="shared" ca="1" si="44"/>
        <v/>
      </c>
      <c r="K250" s="11" t="str">
        <f t="shared" ca="1" si="45"/>
        <v/>
      </c>
      <c r="L250" s="10" t="str">
        <f t="shared" ca="1" si="46"/>
        <v/>
      </c>
      <c r="M250" s="11" t="str">
        <f t="shared" ca="1" si="47"/>
        <v/>
      </c>
      <c r="N250" s="22"/>
    </row>
    <row r="251" spans="1:14" customFormat="1">
      <c r="A251" s="9">
        <v>1</v>
      </c>
      <c r="B251" s="10" t="str">
        <f t="shared" ca="1" si="36"/>
        <v/>
      </c>
      <c r="C251" s="10" t="str">
        <f t="shared" ca="1" si="37"/>
        <v/>
      </c>
      <c r="D251" s="11" t="str">
        <f t="shared" ca="1" si="38"/>
        <v/>
      </c>
      <c r="E251" s="11" t="str">
        <f t="shared" ca="1" si="39"/>
        <v/>
      </c>
      <c r="F251" s="15" t="str">
        <f t="shared" ca="1" si="40"/>
        <v/>
      </c>
      <c r="G251" s="15" t="str">
        <f t="shared" ca="1" si="41"/>
        <v/>
      </c>
      <c r="H251" s="10" t="str">
        <f t="shared" ca="1" si="42"/>
        <v/>
      </c>
      <c r="I251" s="10" t="str">
        <f t="shared" ca="1" si="43"/>
        <v/>
      </c>
      <c r="J251" s="10" t="str">
        <f t="shared" ca="1" si="44"/>
        <v/>
      </c>
      <c r="K251" s="11" t="str">
        <f t="shared" ca="1" si="45"/>
        <v/>
      </c>
      <c r="L251" s="10" t="str">
        <f t="shared" ca="1" si="46"/>
        <v/>
      </c>
      <c r="M251" s="11" t="str">
        <f t="shared" ca="1" si="47"/>
        <v/>
      </c>
      <c r="N251" s="22"/>
    </row>
    <row r="252" spans="1:14" customFormat="1">
      <c r="A252" s="9">
        <v>1</v>
      </c>
      <c r="B252" s="10" t="str">
        <f t="shared" ca="1" si="36"/>
        <v/>
      </c>
      <c r="C252" s="10" t="str">
        <f t="shared" ca="1" si="37"/>
        <v/>
      </c>
      <c r="D252" s="11" t="str">
        <f t="shared" ca="1" si="38"/>
        <v/>
      </c>
      <c r="E252" s="11" t="str">
        <f t="shared" ca="1" si="39"/>
        <v/>
      </c>
      <c r="F252" s="15" t="str">
        <f t="shared" ca="1" si="40"/>
        <v/>
      </c>
      <c r="G252" s="15" t="str">
        <f t="shared" ca="1" si="41"/>
        <v/>
      </c>
      <c r="H252" s="10" t="str">
        <f t="shared" ca="1" si="42"/>
        <v/>
      </c>
      <c r="I252" s="10" t="str">
        <f t="shared" ca="1" si="43"/>
        <v/>
      </c>
      <c r="J252" s="10" t="str">
        <f t="shared" ca="1" si="44"/>
        <v/>
      </c>
      <c r="K252" s="11" t="str">
        <f t="shared" ca="1" si="45"/>
        <v/>
      </c>
      <c r="L252" s="10" t="str">
        <f t="shared" ca="1" si="46"/>
        <v/>
      </c>
      <c r="M252" s="11" t="str">
        <f t="shared" ca="1" si="47"/>
        <v/>
      </c>
      <c r="N252" s="22"/>
    </row>
    <row r="253" spans="1:14" customFormat="1">
      <c r="A253" s="9">
        <v>1</v>
      </c>
      <c r="B253" s="10" t="str">
        <f t="shared" ca="1" si="36"/>
        <v/>
      </c>
      <c r="C253" s="10" t="str">
        <f t="shared" ca="1" si="37"/>
        <v/>
      </c>
      <c r="D253" s="11" t="str">
        <f t="shared" ca="1" si="38"/>
        <v/>
      </c>
      <c r="E253" s="11" t="str">
        <f t="shared" ca="1" si="39"/>
        <v/>
      </c>
      <c r="F253" s="15" t="str">
        <f t="shared" ca="1" si="40"/>
        <v/>
      </c>
      <c r="G253" s="15" t="str">
        <f t="shared" ca="1" si="41"/>
        <v/>
      </c>
      <c r="H253" s="10" t="str">
        <f t="shared" ca="1" si="42"/>
        <v/>
      </c>
      <c r="I253" s="10" t="str">
        <f t="shared" ca="1" si="43"/>
        <v/>
      </c>
      <c r="J253" s="10" t="str">
        <f t="shared" ca="1" si="44"/>
        <v/>
      </c>
      <c r="K253" s="11" t="str">
        <f t="shared" ca="1" si="45"/>
        <v/>
      </c>
      <c r="L253" s="10" t="str">
        <f t="shared" ca="1" si="46"/>
        <v/>
      </c>
      <c r="M253" s="11" t="str">
        <f t="shared" ca="1" si="47"/>
        <v/>
      </c>
      <c r="N253" s="22"/>
    </row>
    <row r="254" spans="1:14" customFormat="1">
      <c r="A254" s="9">
        <v>1</v>
      </c>
      <c r="B254" s="10" t="str">
        <f t="shared" ca="1" si="36"/>
        <v/>
      </c>
      <c r="C254" s="10" t="str">
        <f t="shared" ca="1" si="37"/>
        <v/>
      </c>
      <c r="D254" s="11" t="str">
        <f t="shared" ca="1" si="38"/>
        <v/>
      </c>
      <c r="E254" s="11" t="str">
        <f t="shared" ca="1" si="39"/>
        <v/>
      </c>
      <c r="F254" s="15" t="str">
        <f t="shared" ca="1" si="40"/>
        <v/>
      </c>
      <c r="G254" s="15" t="str">
        <f t="shared" ca="1" si="41"/>
        <v/>
      </c>
      <c r="H254" s="10" t="str">
        <f t="shared" ca="1" si="42"/>
        <v/>
      </c>
      <c r="I254" s="10" t="str">
        <f t="shared" ca="1" si="43"/>
        <v/>
      </c>
      <c r="J254" s="10" t="str">
        <f t="shared" ca="1" si="44"/>
        <v/>
      </c>
      <c r="K254" s="11" t="str">
        <f t="shared" ca="1" si="45"/>
        <v/>
      </c>
      <c r="L254" s="10" t="str">
        <f t="shared" ca="1" si="46"/>
        <v/>
      </c>
      <c r="M254" s="11" t="str">
        <f t="shared" ca="1" si="47"/>
        <v/>
      </c>
      <c r="N254" s="22"/>
    </row>
    <row r="255" spans="1:14" customFormat="1">
      <c r="A255" s="9">
        <v>1</v>
      </c>
      <c r="B255" s="10" t="str">
        <f t="shared" ca="1" si="36"/>
        <v/>
      </c>
      <c r="C255" s="10" t="str">
        <f t="shared" ca="1" si="37"/>
        <v/>
      </c>
      <c r="D255" s="11" t="str">
        <f t="shared" ca="1" si="38"/>
        <v/>
      </c>
      <c r="E255" s="11" t="str">
        <f t="shared" ca="1" si="39"/>
        <v/>
      </c>
      <c r="F255" s="15" t="str">
        <f t="shared" ca="1" si="40"/>
        <v/>
      </c>
      <c r="G255" s="15" t="str">
        <f t="shared" ca="1" si="41"/>
        <v/>
      </c>
      <c r="H255" s="10" t="str">
        <f t="shared" ca="1" si="42"/>
        <v/>
      </c>
      <c r="I255" s="10" t="str">
        <f t="shared" ca="1" si="43"/>
        <v/>
      </c>
      <c r="J255" s="10" t="str">
        <f t="shared" ca="1" si="44"/>
        <v/>
      </c>
      <c r="K255" s="11" t="str">
        <f t="shared" ca="1" si="45"/>
        <v/>
      </c>
      <c r="L255" s="10" t="str">
        <f t="shared" ca="1" si="46"/>
        <v/>
      </c>
      <c r="M255" s="11" t="str">
        <f t="shared" ca="1" si="47"/>
        <v/>
      </c>
      <c r="N255" s="22"/>
    </row>
    <row r="256" spans="1:14" customFormat="1">
      <c r="A256" s="9">
        <v>1</v>
      </c>
      <c r="B256" s="10" t="str">
        <f t="shared" ca="1" si="36"/>
        <v/>
      </c>
      <c r="C256" s="10" t="str">
        <f t="shared" ca="1" si="37"/>
        <v/>
      </c>
      <c r="D256" s="11" t="str">
        <f t="shared" ca="1" si="38"/>
        <v/>
      </c>
      <c r="E256" s="11" t="str">
        <f t="shared" ca="1" si="39"/>
        <v/>
      </c>
      <c r="F256" s="15" t="str">
        <f t="shared" ca="1" si="40"/>
        <v/>
      </c>
      <c r="G256" s="15" t="str">
        <f t="shared" ca="1" si="41"/>
        <v/>
      </c>
      <c r="H256" s="10" t="str">
        <f t="shared" ca="1" si="42"/>
        <v/>
      </c>
      <c r="I256" s="10" t="str">
        <f t="shared" ca="1" si="43"/>
        <v/>
      </c>
      <c r="J256" s="10" t="str">
        <f t="shared" ca="1" si="44"/>
        <v/>
      </c>
      <c r="K256" s="11" t="str">
        <f t="shared" ca="1" si="45"/>
        <v/>
      </c>
      <c r="L256" s="10" t="str">
        <f t="shared" ca="1" si="46"/>
        <v/>
      </c>
      <c r="M256" s="11" t="str">
        <f t="shared" ca="1" si="47"/>
        <v/>
      </c>
      <c r="N256" s="22"/>
    </row>
    <row r="257" spans="1:14" customFormat="1">
      <c r="A257" s="9">
        <v>1</v>
      </c>
      <c r="B257" s="10" t="str">
        <f t="shared" ca="1" si="36"/>
        <v/>
      </c>
      <c r="C257" s="10" t="str">
        <f t="shared" ca="1" si="37"/>
        <v/>
      </c>
      <c r="D257" s="11" t="str">
        <f t="shared" ca="1" si="38"/>
        <v/>
      </c>
      <c r="E257" s="11" t="str">
        <f t="shared" ca="1" si="39"/>
        <v/>
      </c>
      <c r="F257" s="15" t="str">
        <f t="shared" ca="1" si="40"/>
        <v/>
      </c>
      <c r="G257" s="15" t="str">
        <f t="shared" ca="1" si="41"/>
        <v/>
      </c>
      <c r="H257" s="10" t="str">
        <f t="shared" ca="1" si="42"/>
        <v/>
      </c>
      <c r="I257" s="10" t="str">
        <f t="shared" ca="1" si="43"/>
        <v/>
      </c>
      <c r="J257" s="10" t="str">
        <f t="shared" ca="1" si="44"/>
        <v/>
      </c>
      <c r="K257" s="11" t="str">
        <f t="shared" ca="1" si="45"/>
        <v/>
      </c>
      <c r="L257" s="10" t="str">
        <f t="shared" ca="1" si="46"/>
        <v/>
      </c>
      <c r="M257" s="11" t="str">
        <f t="shared" ca="1" si="47"/>
        <v/>
      </c>
      <c r="N257" s="22"/>
    </row>
    <row r="258" spans="1:14" customFormat="1">
      <c r="A258" s="9">
        <v>1</v>
      </c>
      <c r="B258" s="10" t="str">
        <f t="shared" ca="1" si="36"/>
        <v/>
      </c>
      <c r="C258" s="10" t="str">
        <f t="shared" ca="1" si="37"/>
        <v/>
      </c>
      <c r="D258" s="11" t="str">
        <f t="shared" ca="1" si="38"/>
        <v/>
      </c>
      <c r="E258" s="11" t="str">
        <f t="shared" ca="1" si="39"/>
        <v/>
      </c>
      <c r="F258" s="15" t="str">
        <f t="shared" ca="1" si="40"/>
        <v/>
      </c>
      <c r="G258" s="15" t="str">
        <f t="shared" ca="1" si="41"/>
        <v/>
      </c>
      <c r="H258" s="10" t="str">
        <f t="shared" ca="1" si="42"/>
        <v/>
      </c>
      <c r="I258" s="10" t="str">
        <f t="shared" ca="1" si="43"/>
        <v/>
      </c>
      <c r="J258" s="10" t="str">
        <f t="shared" ca="1" si="44"/>
        <v/>
      </c>
      <c r="K258" s="11" t="str">
        <f t="shared" ca="1" si="45"/>
        <v/>
      </c>
      <c r="L258" s="10" t="str">
        <f t="shared" ca="1" si="46"/>
        <v/>
      </c>
      <c r="M258" s="11" t="str">
        <f t="shared" ca="1" si="47"/>
        <v/>
      </c>
      <c r="N258" s="22"/>
    </row>
    <row r="259" spans="1:14" customFormat="1">
      <c r="A259" s="9">
        <v>1</v>
      </c>
      <c r="B259" s="10" t="str">
        <f t="shared" ca="1" si="36"/>
        <v/>
      </c>
      <c r="C259" s="10" t="str">
        <f t="shared" ca="1" si="37"/>
        <v/>
      </c>
      <c r="D259" s="11" t="str">
        <f t="shared" ca="1" si="38"/>
        <v/>
      </c>
      <c r="E259" s="11" t="str">
        <f t="shared" ca="1" si="39"/>
        <v/>
      </c>
      <c r="F259" s="15" t="str">
        <f t="shared" ca="1" si="40"/>
        <v/>
      </c>
      <c r="G259" s="15" t="str">
        <f t="shared" ca="1" si="41"/>
        <v/>
      </c>
      <c r="H259" s="10" t="str">
        <f t="shared" ca="1" si="42"/>
        <v/>
      </c>
      <c r="I259" s="10" t="str">
        <f t="shared" ca="1" si="43"/>
        <v/>
      </c>
      <c r="J259" s="10" t="str">
        <f t="shared" ca="1" si="44"/>
        <v/>
      </c>
      <c r="K259" s="11" t="str">
        <f t="shared" ca="1" si="45"/>
        <v/>
      </c>
      <c r="L259" s="10" t="str">
        <f t="shared" ca="1" si="46"/>
        <v/>
      </c>
      <c r="M259" s="11" t="str">
        <f t="shared" ca="1" si="47"/>
        <v/>
      </c>
      <c r="N259" s="22"/>
    </row>
    <row r="260" spans="1:14" customFormat="1">
      <c r="A260" s="9">
        <v>1</v>
      </c>
      <c r="B260" s="10" t="str">
        <f t="shared" ca="1" si="36"/>
        <v/>
      </c>
      <c r="C260" s="10" t="str">
        <f t="shared" ca="1" si="37"/>
        <v/>
      </c>
      <c r="D260" s="11" t="str">
        <f t="shared" ca="1" si="38"/>
        <v/>
      </c>
      <c r="E260" s="11" t="str">
        <f t="shared" ca="1" si="39"/>
        <v/>
      </c>
      <c r="F260" s="15" t="str">
        <f t="shared" ca="1" si="40"/>
        <v/>
      </c>
      <c r="G260" s="15" t="str">
        <f t="shared" ca="1" si="41"/>
        <v/>
      </c>
      <c r="H260" s="10" t="str">
        <f t="shared" ca="1" si="42"/>
        <v/>
      </c>
      <c r="I260" s="10" t="str">
        <f t="shared" ca="1" si="43"/>
        <v/>
      </c>
      <c r="J260" s="10" t="str">
        <f t="shared" ca="1" si="44"/>
        <v/>
      </c>
      <c r="K260" s="11" t="str">
        <f t="shared" ca="1" si="45"/>
        <v/>
      </c>
      <c r="L260" s="10" t="str">
        <f t="shared" ca="1" si="46"/>
        <v/>
      </c>
      <c r="M260" s="11" t="str">
        <f t="shared" ca="1" si="47"/>
        <v/>
      </c>
      <c r="N260" s="22"/>
    </row>
    <row r="261" spans="1:14" customFormat="1">
      <c r="A261" s="9">
        <v>1</v>
      </c>
      <c r="B261" s="10" t="str">
        <f t="shared" ref="B261:B324" ca="1" si="48">IF(B260="","",IF(ISNA(MATCH(C261,N°_BC,0)),"",MATCH(C261,N°_BC,0)))</f>
        <v/>
      </c>
      <c r="C261" s="10" t="str">
        <f t="shared" ref="C261:C324" ca="1" si="49">IF(C260="","",IF(ISNA(INDEX(OFFSET(N°_BC,B260,0),MATCH(A261,OFFSET(Mois_dep,B260,0),0))),"",INDEX(OFFSET(N°_BC,B260,0),MATCH(A261,OFFSET(Mois_dep,B260,0),0))))</f>
        <v/>
      </c>
      <c r="D261" s="11" t="str">
        <f t="shared" ref="D261:D324" ca="1" si="50">IF(E260="","",IF(ISNA(INDEX(OFFSET(Dates_départ,B260,0),MATCH(A261,OFFSET(Mois_dep,B260,0),0))),"",INDEX(OFFSET(Dates_départ,B260,0),MATCH(A261,OFFSET(Mois_dep,B260,0),0))))</f>
        <v/>
      </c>
      <c r="E261" s="11" t="str">
        <f t="shared" ref="E261:E324" ca="1" si="51">IF(E260="","",IF(ISNA(INDEX(OFFSET(Dates_Fin,B260,0),MATCH(A261,OFFSET(Mois_dep,B260,0),0))),"",INDEX(OFFSET(Dates_Fin,B260,0),MATCH(A261,OFFSET(Mois_dep,B260,0),0))))</f>
        <v/>
      </c>
      <c r="F261" s="15" t="str">
        <f t="shared" ref="F261:F324" ca="1" si="52">IF(E260="","",IF(ISNA(INDEX(OFFSET(Choix_conducteur,B260,0),MATCH(A261,OFFSET(Mois_dep,B260,0),0))),"",INDEX(OFFSET(Choix_conducteur,B260,0),MATCH(A261,OFFSET(Mois_dep,B260,0),0))))</f>
        <v/>
      </c>
      <c r="G261" s="15" t="str">
        <f t="shared" ref="G261:G324" ca="1" si="53">IF(E260="","",IF(ISNA(INDEX(OFFSET(Choix_véhicule,B260,0),MATCH(A261,OFFSET(Mois_dep,B260,0),0))),"",INDEX(OFFSET(Choix_véhicule,B260,0),MATCH(A261,OFFSET(Mois_dep,B260,0),0))))</f>
        <v/>
      </c>
      <c r="H261" s="10" t="str">
        <f t="shared" ref="H261:H324" ca="1" si="54">IF(H260="","",IF(ISNA(INDEX(OFFSET(Confirmé___Option,B260,0),MATCH(A261,OFFSET(Mois_dep,B260,0),0))),"",INDEX(OFFSET(Confirmé___Option,B260,0),MATCH(A261,OFFSET(Mois_dep,B260,0),0))))</f>
        <v/>
      </c>
      <c r="I261" s="10" t="str">
        <f t="shared" ref="I261:I324" ca="1" si="55">IF(IF(H260="","",IF(ISNA(INDEX(OFFSET(Commentaire,B260,0),MATCH(A261,OFFSET(Mois_dep,B260,0),0))),"",INDEX(OFFSET(Commentaire,B260,0),MATCH(A261,OFFSET(Mois_dep,B260,0),0))))=0,"",IF(H260="","",IF(ISNA(INDEX(OFFSET(Commentaire,B260,0),MATCH(A261,OFFSET(Mois_dep,B260,0),0))),"",INDEX(OFFSET(Commentaire,B260,0),MATCH(A261,OFFSET(Mois_dep,B260,0),0)))))</f>
        <v/>
      </c>
      <c r="J261" s="10" t="str">
        <f t="shared" ref="J261:J324" ca="1" si="56">IF(IF(H260="","",IF(ISNA(INDEX(OFFSET(Choix_conducteur_différent,B260,0),MATCH(A261,OFFSET(Mois_dep,B260,0),0))),"",INDEX(OFFSET(Choix_conducteur_différent,B260,0),MATCH(A261,OFFSET(Mois_dep,B260,0),0))))=0,"",IF(H260="","",IF(ISNA(INDEX(OFFSET(Choix_conducteur_différent,B260,0),MATCH(A261,OFFSET(Mois_dep,B260,0),0))),"",INDEX(OFFSET(Choix_conducteur_différent,B260,0),MATCH(A261,OFFSET(Mois_dep,B260,0),0)))))</f>
        <v/>
      </c>
      <c r="K261" s="11" t="str">
        <f t="shared" ref="K261:K324" ca="1" si="57">IF(IF(H260="","",IF(ISNA(INDEX(OFFSET(Dates,B260,0),MATCH(A261,OFFSET(Mois_dep,B260,0),0))),"",INDEX(OFFSET(Dates,B260,0),MATCH(A261,OFFSET(Mois_dep,B260,0),0))))=0,"",IF(H260="","",IF(ISNA(INDEX(OFFSET(Dates,B260,0),MATCH(A261,OFFSET(Mois_dep,B260,0),0))),"",INDEX(OFFSET(Dates,B260,0),MATCH(A261,OFFSET(Mois_dep,B260,0),0)))))</f>
        <v/>
      </c>
      <c r="L261" s="10" t="str">
        <f t="shared" ref="L261:L324" ca="1" si="58">IF(IF(H260="","",IF(ISNA(INDEX(OFFSET(Choix_conducteur_différent2,B260,0),MATCH(A261,OFFSET(Mois_dep,B260,0),0))),"",INDEX(OFFSET(Choix_conducteur_différent2,B260,0),MATCH(A261,OFFSET(Mois_dep,B260,0),0))))=0,"",IF(H260="","",IF(ISNA(INDEX(OFFSET(Choix_conducteur_différent2,B260,0),MATCH(A261,OFFSET(Mois_dep,B260,0),0))),"",INDEX(OFFSET(Choix_conducteur_différent2,B260,0),MATCH(A261,OFFSET(Mois_dep,B260,0),0)))))</f>
        <v/>
      </c>
      <c r="M261" s="11" t="str">
        <f t="shared" ref="M261:M324" ca="1" si="59">IF(IF(H260="","",IF(ISNA(INDEX(OFFSET(Dates2,B260,0),MATCH(A261,OFFSET(Mois_dep,B260,0),0))),"",INDEX(OFFSET(Dates2,B260,0),MATCH(A261,OFFSET(Mois_dep,B260,0),0))))=0,"",IF(H260="","",IF(ISNA(INDEX(OFFSET(Dates2,B260,0),MATCH(A261,OFFSET(Mois_dep,B260,0),0))),"",INDEX(OFFSET(Dates2,B260,0),MATCH(A261,OFFSET(Mois_dep,B260,0),0)))))</f>
        <v/>
      </c>
      <c r="N261" s="22"/>
    </row>
    <row r="262" spans="1:14" customFormat="1">
      <c r="A262" s="9">
        <v>1</v>
      </c>
      <c r="B262" s="10" t="str">
        <f t="shared" ca="1" si="48"/>
        <v/>
      </c>
      <c r="C262" s="10" t="str">
        <f t="shared" ca="1" si="49"/>
        <v/>
      </c>
      <c r="D262" s="11" t="str">
        <f t="shared" ca="1" si="50"/>
        <v/>
      </c>
      <c r="E262" s="11" t="str">
        <f t="shared" ca="1" si="51"/>
        <v/>
      </c>
      <c r="F262" s="15" t="str">
        <f t="shared" ca="1" si="52"/>
        <v/>
      </c>
      <c r="G262" s="15" t="str">
        <f t="shared" ca="1" si="53"/>
        <v/>
      </c>
      <c r="H262" s="10" t="str">
        <f t="shared" ca="1" si="54"/>
        <v/>
      </c>
      <c r="I262" s="10" t="str">
        <f t="shared" ca="1" si="55"/>
        <v/>
      </c>
      <c r="J262" s="10" t="str">
        <f t="shared" ca="1" si="56"/>
        <v/>
      </c>
      <c r="K262" s="11" t="str">
        <f t="shared" ca="1" si="57"/>
        <v/>
      </c>
      <c r="L262" s="10" t="str">
        <f t="shared" ca="1" si="58"/>
        <v/>
      </c>
      <c r="M262" s="11" t="str">
        <f t="shared" ca="1" si="59"/>
        <v/>
      </c>
      <c r="N262" s="22"/>
    </row>
    <row r="263" spans="1:14" customFormat="1">
      <c r="A263" s="9">
        <v>1</v>
      </c>
      <c r="B263" s="10" t="str">
        <f t="shared" ca="1" si="48"/>
        <v/>
      </c>
      <c r="C263" s="10" t="str">
        <f t="shared" ca="1" si="49"/>
        <v/>
      </c>
      <c r="D263" s="11" t="str">
        <f t="shared" ca="1" si="50"/>
        <v/>
      </c>
      <c r="E263" s="11" t="str">
        <f t="shared" ca="1" si="51"/>
        <v/>
      </c>
      <c r="F263" s="15" t="str">
        <f t="shared" ca="1" si="52"/>
        <v/>
      </c>
      <c r="G263" s="15" t="str">
        <f t="shared" ca="1" si="53"/>
        <v/>
      </c>
      <c r="H263" s="10" t="str">
        <f t="shared" ca="1" si="54"/>
        <v/>
      </c>
      <c r="I263" s="10" t="str">
        <f t="shared" ca="1" si="55"/>
        <v/>
      </c>
      <c r="J263" s="10" t="str">
        <f t="shared" ca="1" si="56"/>
        <v/>
      </c>
      <c r="K263" s="11" t="str">
        <f t="shared" ca="1" si="57"/>
        <v/>
      </c>
      <c r="L263" s="10" t="str">
        <f t="shared" ca="1" si="58"/>
        <v/>
      </c>
      <c r="M263" s="11" t="str">
        <f t="shared" ca="1" si="59"/>
        <v/>
      </c>
      <c r="N263" s="22"/>
    </row>
    <row r="264" spans="1:14" customFormat="1">
      <c r="A264" s="9">
        <v>1</v>
      </c>
      <c r="B264" s="10" t="str">
        <f t="shared" ca="1" si="48"/>
        <v/>
      </c>
      <c r="C264" s="10" t="str">
        <f t="shared" ca="1" si="49"/>
        <v/>
      </c>
      <c r="D264" s="11" t="str">
        <f t="shared" ca="1" si="50"/>
        <v/>
      </c>
      <c r="E264" s="11" t="str">
        <f t="shared" ca="1" si="51"/>
        <v/>
      </c>
      <c r="F264" s="15" t="str">
        <f t="shared" ca="1" si="52"/>
        <v/>
      </c>
      <c r="G264" s="15" t="str">
        <f t="shared" ca="1" si="53"/>
        <v/>
      </c>
      <c r="H264" s="10" t="str">
        <f t="shared" ca="1" si="54"/>
        <v/>
      </c>
      <c r="I264" s="10" t="str">
        <f t="shared" ca="1" si="55"/>
        <v/>
      </c>
      <c r="J264" s="10" t="str">
        <f t="shared" ca="1" si="56"/>
        <v/>
      </c>
      <c r="K264" s="11" t="str">
        <f t="shared" ca="1" si="57"/>
        <v/>
      </c>
      <c r="L264" s="10" t="str">
        <f t="shared" ca="1" si="58"/>
        <v/>
      </c>
      <c r="M264" s="11" t="str">
        <f t="shared" ca="1" si="59"/>
        <v/>
      </c>
      <c r="N264" s="22"/>
    </row>
    <row r="265" spans="1:14" customFormat="1">
      <c r="A265" s="9">
        <v>1</v>
      </c>
      <c r="B265" s="10" t="str">
        <f t="shared" ca="1" si="48"/>
        <v/>
      </c>
      <c r="C265" s="10" t="str">
        <f t="shared" ca="1" si="49"/>
        <v/>
      </c>
      <c r="D265" s="11" t="str">
        <f t="shared" ca="1" si="50"/>
        <v/>
      </c>
      <c r="E265" s="11" t="str">
        <f t="shared" ca="1" si="51"/>
        <v/>
      </c>
      <c r="F265" s="15" t="str">
        <f t="shared" ca="1" si="52"/>
        <v/>
      </c>
      <c r="G265" s="15" t="str">
        <f t="shared" ca="1" si="53"/>
        <v/>
      </c>
      <c r="H265" s="10" t="str">
        <f t="shared" ca="1" si="54"/>
        <v/>
      </c>
      <c r="I265" s="10" t="str">
        <f t="shared" ca="1" si="55"/>
        <v/>
      </c>
      <c r="J265" s="10" t="str">
        <f t="shared" ca="1" si="56"/>
        <v/>
      </c>
      <c r="K265" s="11" t="str">
        <f t="shared" ca="1" si="57"/>
        <v/>
      </c>
      <c r="L265" s="10" t="str">
        <f t="shared" ca="1" si="58"/>
        <v/>
      </c>
      <c r="M265" s="11" t="str">
        <f t="shared" ca="1" si="59"/>
        <v/>
      </c>
      <c r="N265" s="22"/>
    </row>
    <row r="266" spans="1:14" customFormat="1">
      <c r="A266" s="9">
        <v>1</v>
      </c>
      <c r="B266" s="10" t="str">
        <f t="shared" ca="1" si="48"/>
        <v/>
      </c>
      <c r="C266" s="10" t="str">
        <f t="shared" ca="1" si="49"/>
        <v/>
      </c>
      <c r="D266" s="11" t="str">
        <f t="shared" ca="1" si="50"/>
        <v/>
      </c>
      <c r="E266" s="11" t="str">
        <f t="shared" ca="1" si="51"/>
        <v/>
      </c>
      <c r="F266" s="15" t="str">
        <f t="shared" ca="1" si="52"/>
        <v/>
      </c>
      <c r="G266" s="15" t="str">
        <f t="shared" ca="1" si="53"/>
        <v/>
      </c>
      <c r="H266" s="10" t="str">
        <f t="shared" ca="1" si="54"/>
        <v/>
      </c>
      <c r="I266" s="10" t="str">
        <f t="shared" ca="1" si="55"/>
        <v/>
      </c>
      <c r="J266" s="10" t="str">
        <f t="shared" ca="1" si="56"/>
        <v/>
      </c>
      <c r="K266" s="11" t="str">
        <f t="shared" ca="1" si="57"/>
        <v/>
      </c>
      <c r="L266" s="10" t="str">
        <f t="shared" ca="1" si="58"/>
        <v/>
      </c>
      <c r="M266" s="11" t="str">
        <f t="shared" ca="1" si="59"/>
        <v/>
      </c>
      <c r="N266" s="22"/>
    </row>
    <row r="267" spans="1:14" customFormat="1">
      <c r="A267" s="9">
        <v>1</v>
      </c>
      <c r="B267" s="10" t="str">
        <f t="shared" ca="1" si="48"/>
        <v/>
      </c>
      <c r="C267" s="10" t="str">
        <f t="shared" ca="1" si="49"/>
        <v/>
      </c>
      <c r="D267" s="11" t="str">
        <f t="shared" ca="1" si="50"/>
        <v/>
      </c>
      <c r="E267" s="11" t="str">
        <f t="shared" ca="1" si="51"/>
        <v/>
      </c>
      <c r="F267" s="15" t="str">
        <f t="shared" ca="1" si="52"/>
        <v/>
      </c>
      <c r="G267" s="15" t="str">
        <f t="shared" ca="1" si="53"/>
        <v/>
      </c>
      <c r="H267" s="10" t="str">
        <f t="shared" ca="1" si="54"/>
        <v/>
      </c>
      <c r="I267" s="10" t="str">
        <f t="shared" ca="1" si="55"/>
        <v/>
      </c>
      <c r="J267" s="10" t="str">
        <f t="shared" ca="1" si="56"/>
        <v/>
      </c>
      <c r="K267" s="11" t="str">
        <f t="shared" ca="1" si="57"/>
        <v/>
      </c>
      <c r="L267" s="10" t="str">
        <f t="shared" ca="1" si="58"/>
        <v/>
      </c>
      <c r="M267" s="11" t="str">
        <f t="shared" ca="1" si="59"/>
        <v/>
      </c>
      <c r="N267" s="22"/>
    </row>
    <row r="268" spans="1:14" customFormat="1">
      <c r="A268" s="9">
        <v>1</v>
      </c>
      <c r="B268" s="10" t="str">
        <f t="shared" ca="1" si="48"/>
        <v/>
      </c>
      <c r="C268" s="10" t="str">
        <f t="shared" ca="1" si="49"/>
        <v/>
      </c>
      <c r="D268" s="11" t="str">
        <f t="shared" ca="1" si="50"/>
        <v/>
      </c>
      <c r="E268" s="11" t="str">
        <f t="shared" ca="1" si="51"/>
        <v/>
      </c>
      <c r="F268" s="15" t="str">
        <f t="shared" ca="1" si="52"/>
        <v/>
      </c>
      <c r="G268" s="15" t="str">
        <f t="shared" ca="1" si="53"/>
        <v/>
      </c>
      <c r="H268" s="10" t="str">
        <f t="shared" ca="1" si="54"/>
        <v/>
      </c>
      <c r="I268" s="10" t="str">
        <f t="shared" ca="1" si="55"/>
        <v/>
      </c>
      <c r="J268" s="10" t="str">
        <f t="shared" ca="1" si="56"/>
        <v/>
      </c>
      <c r="K268" s="11" t="str">
        <f t="shared" ca="1" si="57"/>
        <v/>
      </c>
      <c r="L268" s="10" t="str">
        <f t="shared" ca="1" si="58"/>
        <v/>
      </c>
      <c r="M268" s="11" t="str">
        <f t="shared" ca="1" si="59"/>
        <v/>
      </c>
      <c r="N268" s="22"/>
    </row>
    <row r="269" spans="1:14" customFormat="1">
      <c r="A269" s="9">
        <v>1</v>
      </c>
      <c r="B269" s="10" t="str">
        <f t="shared" ca="1" si="48"/>
        <v/>
      </c>
      <c r="C269" s="10" t="str">
        <f t="shared" ca="1" si="49"/>
        <v/>
      </c>
      <c r="D269" s="11" t="str">
        <f t="shared" ca="1" si="50"/>
        <v/>
      </c>
      <c r="E269" s="11" t="str">
        <f t="shared" ca="1" si="51"/>
        <v/>
      </c>
      <c r="F269" s="15" t="str">
        <f t="shared" ca="1" si="52"/>
        <v/>
      </c>
      <c r="G269" s="15" t="str">
        <f t="shared" ca="1" si="53"/>
        <v/>
      </c>
      <c r="H269" s="10" t="str">
        <f t="shared" ca="1" si="54"/>
        <v/>
      </c>
      <c r="I269" s="10" t="str">
        <f t="shared" ca="1" si="55"/>
        <v/>
      </c>
      <c r="J269" s="10" t="str">
        <f t="shared" ca="1" si="56"/>
        <v/>
      </c>
      <c r="K269" s="11" t="str">
        <f t="shared" ca="1" si="57"/>
        <v/>
      </c>
      <c r="L269" s="10" t="str">
        <f t="shared" ca="1" si="58"/>
        <v/>
      </c>
      <c r="M269" s="11" t="str">
        <f t="shared" ca="1" si="59"/>
        <v/>
      </c>
      <c r="N269" s="22"/>
    </row>
    <row r="270" spans="1:14" customFormat="1">
      <c r="A270" s="9">
        <v>1</v>
      </c>
      <c r="B270" s="10" t="str">
        <f t="shared" ca="1" si="48"/>
        <v/>
      </c>
      <c r="C270" s="10" t="str">
        <f t="shared" ca="1" si="49"/>
        <v/>
      </c>
      <c r="D270" s="11" t="str">
        <f t="shared" ca="1" si="50"/>
        <v/>
      </c>
      <c r="E270" s="11" t="str">
        <f t="shared" ca="1" si="51"/>
        <v/>
      </c>
      <c r="F270" s="15" t="str">
        <f t="shared" ca="1" si="52"/>
        <v/>
      </c>
      <c r="G270" s="15" t="str">
        <f t="shared" ca="1" si="53"/>
        <v/>
      </c>
      <c r="H270" s="10" t="str">
        <f t="shared" ca="1" si="54"/>
        <v/>
      </c>
      <c r="I270" s="10" t="str">
        <f t="shared" ca="1" si="55"/>
        <v/>
      </c>
      <c r="J270" s="10" t="str">
        <f t="shared" ca="1" si="56"/>
        <v/>
      </c>
      <c r="K270" s="11" t="str">
        <f t="shared" ca="1" si="57"/>
        <v/>
      </c>
      <c r="L270" s="10" t="str">
        <f t="shared" ca="1" si="58"/>
        <v/>
      </c>
      <c r="M270" s="11" t="str">
        <f t="shared" ca="1" si="59"/>
        <v/>
      </c>
      <c r="N270" s="22"/>
    </row>
    <row r="271" spans="1:14" customFormat="1">
      <c r="A271" s="9">
        <v>1</v>
      </c>
      <c r="B271" s="10" t="str">
        <f t="shared" ca="1" si="48"/>
        <v/>
      </c>
      <c r="C271" s="10" t="str">
        <f t="shared" ca="1" si="49"/>
        <v/>
      </c>
      <c r="D271" s="11" t="str">
        <f t="shared" ca="1" si="50"/>
        <v/>
      </c>
      <c r="E271" s="11" t="str">
        <f t="shared" ca="1" si="51"/>
        <v/>
      </c>
      <c r="F271" s="15" t="str">
        <f t="shared" ca="1" si="52"/>
        <v/>
      </c>
      <c r="G271" s="15" t="str">
        <f t="shared" ca="1" si="53"/>
        <v/>
      </c>
      <c r="H271" s="10" t="str">
        <f t="shared" ca="1" si="54"/>
        <v/>
      </c>
      <c r="I271" s="10" t="str">
        <f t="shared" ca="1" si="55"/>
        <v/>
      </c>
      <c r="J271" s="10" t="str">
        <f t="shared" ca="1" si="56"/>
        <v/>
      </c>
      <c r="K271" s="11" t="str">
        <f t="shared" ca="1" si="57"/>
        <v/>
      </c>
      <c r="L271" s="10" t="str">
        <f t="shared" ca="1" si="58"/>
        <v/>
      </c>
      <c r="M271" s="11" t="str">
        <f t="shared" ca="1" si="59"/>
        <v/>
      </c>
      <c r="N271" s="22"/>
    </row>
    <row r="272" spans="1:14" customFormat="1">
      <c r="A272" s="9">
        <v>1</v>
      </c>
      <c r="B272" s="10" t="str">
        <f t="shared" ca="1" si="48"/>
        <v/>
      </c>
      <c r="C272" s="10" t="str">
        <f t="shared" ca="1" si="49"/>
        <v/>
      </c>
      <c r="D272" s="11" t="str">
        <f t="shared" ca="1" si="50"/>
        <v/>
      </c>
      <c r="E272" s="11" t="str">
        <f t="shared" ca="1" si="51"/>
        <v/>
      </c>
      <c r="F272" s="15" t="str">
        <f t="shared" ca="1" si="52"/>
        <v/>
      </c>
      <c r="G272" s="15" t="str">
        <f t="shared" ca="1" si="53"/>
        <v/>
      </c>
      <c r="H272" s="10" t="str">
        <f t="shared" ca="1" si="54"/>
        <v/>
      </c>
      <c r="I272" s="10" t="str">
        <f t="shared" ca="1" si="55"/>
        <v/>
      </c>
      <c r="J272" s="10" t="str">
        <f t="shared" ca="1" si="56"/>
        <v/>
      </c>
      <c r="K272" s="11" t="str">
        <f t="shared" ca="1" si="57"/>
        <v/>
      </c>
      <c r="L272" s="10" t="str">
        <f t="shared" ca="1" si="58"/>
        <v/>
      </c>
      <c r="M272" s="11" t="str">
        <f t="shared" ca="1" si="59"/>
        <v/>
      </c>
      <c r="N272" s="22"/>
    </row>
    <row r="273" spans="1:14" customFormat="1">
      <c r="A273" s="9">
        <v>1</v>
      </c>
      <c r="B273" s="10" t="str">
        <f t="shared" ca="1" si="48"/>
        <v/>
      </c>
      <c r="C273" s="10" t="str">
        <f t="shared" ca="1" si="49"/>
        <v/>
      </c>
      <c r="D273" s="11" t="str">
        <f t="shared" ca="1" si="50"/>
        <v/>
      </c>
      <c r="E273" s="11" t="str">
        <f t="shared" ca="1" si="51"/>
        <v/>
      </c>
      <c r="F273" s="15" t="str">
        <f t="shared" ca="1" si="52"/>
        <v/>
      </c>
      <c r="G273" s="15" t="str">
        <f t="shared" ca="1" si="53"/>
        <v/>
      </c>
      <c r="H273" s="10" t="str">
        <f t="shared" ca="1" si="54"/>
        <v/>
      </c>
      <c r="I273" s="10" t="str">
        <f t="shared" ca="1" si="55"/>
        <v/>
      </c>
      <c r="J273" s="10" t="str">
        <f t="shared" ca="1" si="56"/>
        <v/>
      </c>
      <c r="K273" s="11" t="str">
        <f t="shared" ca="1" si="57"/>
        <v/>
      </c>
      <c r="L273" s="10" t="str">
        <f t="shared" ca="1" si="58"/>
        <v/>
      </c>
      <c r="M273" s="11" t="str">
        <f t="shared" ca="1" si="59"/>
        <v/>
      </c>
      <c r="N273" s="22"/>
    </row>
    <row r="274" spans="1:14" customFormat="1">
      <c r="A274" s="9">
        <v>1</v>
      </c>
      <c r="B274" s="10" t="str">
        <f t="shared" ca="1" si="48"/>
        <v/>
      </c>
      <c r="C274" s="10" t="str">
        <f t="shared" ca="1" si="49"/>
        <v/>
      </c>
      <c r="D274" s="11" t="str">
        <f t="shared" ca="1" si="50"/>
        <v/>
      </c>
      <c r="E274" s="11" t="str">
        <f t="shared" ca="1" si="51"/>
        <v/>
      </c>
      <c r="F274" s="15" t="str">
        <f t="shared" ca="1" si="52"/>
        <v/>
      </c>
      <c r="G274" s="15" t="str">
        <f t="shared" ca="1" si="53"/>
        <v/>
      </c>
      <c r="H274" s="10" t="str">
        <f t="shared" ca="1" si="54"/>
        <v/>
      </c>
      <c r="I274" s="10" t="str">
        <f t="shared" ca="1" si="55"/>
        <v/>
      </c>
      <c r="J274" s="10" t="str">
        <f t="shared" ca="1" si="56"/>
        <v/>
      </c>
      <c r="K274" s="11" t="str">
        <f t="shared" ca="1" si="57"/>
        <v/>
      </c>
      <c r="L274" s="10" t="str">
        <f t="shared" ca="1" si="58"/>
        <v/>
      </c>
      <c r="M274" s="11" t="str">
        <f t="shared" ca="1" si="59"/>
        <v/>
      </c>
      <c r="N274" s="22"/>
    </row>
    <row r="275" spans="1:14" customFormat="1">
      <c r="A275" s="9">
        <v>1</v>
      </c>
      <c r="B275" s="10" t="str">
        <f t="shared" ca="1" si="48"/>
        <v/>
      </c>
      <c r="C275" s="10" t="str">
        <f t="shared" ca="1" si="49"/>
        <v/>
      </c>
      <c r="D275" s="11" t="str">
        <f t="shared" ca="1" si="50"/>
        <v/>
      </c>
      <c r="E275" s="11" t="str">
        <f t="shared" ca="1" si="51"/>
        <v/>
      </c>
      <c r="F275" s="15" t="str">
        <f t="shared" ca="1" si="52"/>
        <v/>
      </c>
      <c r="G275" s="15" t="str">
        <f t="shared" ca="1" si="53"/>
        <v/>
      </c>
      <c r="H275" s="10" t="str">
        <f t="shared" ca="1" si="54"/>
        <v/>
      </c>
      <c r="I275" s="10" t="str">
        <f t="shared" ca="1" si="55"/>
        <v/>
      </c>
      <c r="J275" s="10" t="str">
        <f t="shared" ca="1" si="56"/>
        <v/>
      </c>
      <c r="K275" s="11" t="str">
        <f t="shared" ca="1" si="57"/>
        <v/>
      </c>
      <c r="L275" s="10" t="str">
        <f t="shared" ca="1" si="58"/>
        <v/>
      </c>
      <c r="M275" s="11" t="str">
        <f t="shared" ca="1" si="59"/>
        <v/>
      </c>
      <c r="N275" s="22"/>
    </row>
    <row r="276" spans="1:14" customFormat="1">
      <c r="A276" s="9">
        <v>1</v>
      </c>
      <c r="B276" s="10" t="str">
        <f t="shared" ca="1" si="48"/>
        <v/>
      </c>
      <c r="C276" s="10" t="str">
        <f t="shared" ca="1" si="49"/>
        <v/>
      </c>
      <c r="D276" s="11" t="str">
        <f t="shared" ca="1" si="50"/>
        <v/>
      </c>
      <c r="E276" s="11" t="str">
        <f t="shared" ca="1" si="51"/>
        <v/>
      </c>
      <c r="F276" s="15" t="str">
        <f t="shared" ca="1" si="52"/>
        <v/>
      </c>
      <c r="G276" s="15" t="str">
        <f t="shared" ca="1" si="53"/>
        <v/>
      </c>
      <c r="H276" s="10" t="str">
        <f t="shared" ca="1" si="54"/>
        <v/>
      </c>
      <c r="I276" s="10" t="str">
        <f t="shared" ca="1" si="55"/>
        <v/>
      </c>
      <c r="J276" s="10" t="str">
        <f t="shared" ca="1" si="56"/>
        <v/>
      </c>
      <c r="K276" s="11" t="str">
        <f t="shared" ca="1" si="57"/>
        <v/>
      </c>
      <c r="L276" s="10" t="str">
        <f t="shared" ca="1" si="58"/>
        <v/>
      </c>
      <c r="M276" s="11" t="str">
        <f t="shared" ca="1" si="59"/>
        <v/>
      </c>
      <c r="N276" s="22"/>
    </row>
    <row r="277" spans="1:14" customFormat="1">
      <c r="A277" s="9">
        <v>1</v>
      </c>
      <c r="B277" s="10" t="str">
        <f t="shared" ca="1" si="48"/>
        <v/>
      </c>
      <c r="C277" s="10" t="str">
        <f t="shared" ca="1" si="49"/>
        <v/>
      </c>
      <c r="D277" s="11" t="str">
        <f t="shared" ca="1" si="50"/>
        <v/>
      </c>
      <c r="E277" s="11" t="str">
        <f t="shared" ca="1" si="51"/>
        <v/>
      </c>
      <c r="F277" s="15" t="str">
        <f t="shared" ca="1" si="52"/>
        <v/>
      </c>
      <c r="G277" s="15" t="str">
        <f t="shared" ca="1" si="53"/>
        <v/>
      </c>
      <c r="H277" s="10" t="str">
        <f t="shared" ca="1" si="54"/>
        <v/>
      </c>
      <c r="I277" s="10" t="str">
        <f t="shared" ca="1" si="55"/>
        <v/>
      </c>
      <c r="J277" s="10" t="str">
        <f t="shared" ca="1" si="56"/>
        <v/>
      </c>
      <c r="K277" s="11" t="str">
        <f t="shared" ca="1" si="57"/>
        <v/>
      </c>
      <c r="L277" s="10" t="str">
        <f t="shared" ca="1" si="58"/>
        <v/>
      </c>
      <c r="M277" s="11" t="str">
        <f t="shared" ca="1" si="59"/>
        <v/>
      </c>
      <c r="N277" s="22"/>
    </row>
    <row r="278" spans="1:14" customFormat="1">
      <c r="A278" s="9">
        <v>1</v>
      </c>
      <c r="B278" s="10" t="str">
        <f t="shared" ca="1" si="48"/>
        <v/>
      </c>
      <c r="C278" s="10" t="str">
        <f t="shared" ca="1" si="49"/>
        <v/>
      </c>
      <c r="D278" s="11" t="str">
        <f t="shared" ca="1" si="50"/>
        <v/>
      </c>
      <c r="E278" s="11" t="str">
        <f t="shared" ca="1" si="51"/>
        <v/>
      </c>
      <c r="F278" s="15" t="str">
        <f t="shared" ca="1" si="52"/>
        <v/>
      </c>
      <c r="G278" s="15" t="str">
        <f t="shared" ca="1" si="53"/>
        <v/>
      </c>
      <c r="H278" s="10" t="str">
        <f t="shared" ca="1" si="54"/>
        <v/>
      </c>
      <c r="I278" s="10" t="str">
        <f t="shared" ca="1" si="55"/>
        <v/>
      </c>
      <c r="J278" s="10" t="str">
        <f t="shared" ca="1" si="56"/>
        <v/>
      </c>
      <c r="K278" s="11" t="str">
        <f t="shared" ca="1" si="57"/>
        <v/>
      </c>
      <c r="L278" s="10" t="str">
        <f t="shared" ca="1" si="58"/>
        <v/>
      </c>
      <c r="M278" s="11" t="str">
        <f t="shared" ca="1" si="59"/>
        <v/>
      </c>
      <c r="N278" s="22"/>
    </row>
    <row r="279" spans="1:14" customFormat="1">
      <c r="A279" s="9">
        <v>1</v>
      </c>
      <c r="B279" s="10" t="str">
        <f t="shared" ca="1" si="48"/>
        <v/>
      </c>
      <c r="C279" s="10" t="str">
        <f t="shared" ca="1" si="49"/>
        <v/>
      </c>
      <c r="D279" s="11" t="str">
        <f t="shared" ca="1" si="50"/>
        <v/>
      </c>
      <c r="E279" s="11" t="str">
        <f t="shared" ca="1" si="51"/>
        <v/>
      </c>
      <c r="F279" s="15" t="str">
        <f t="shared" ca="1" si="52"/>
        <v/>
      </c>
      <c r="G279" s="15" t="str">
        <f t="shared" ca="1" si="53"/>
        <v/>
      </c>
      <c r="H279" s="10" t="str">
        <f t="shared" ca="1" si="54"/>
        <v/>
      </c>
      <c r="I279" s="10" t="str">
        <f t="shared" ca="1" si="55"/>
        <v/>
      </c>
      <c r="J279" s="10" t="str">
        <f t="shared" ca="1" si="56"/>
        <v/>
      </c>
      <c r="K279" s="11" t="str">
        <f t="shared" ca="1" si="57"/>
        <v/>
      </c>
      <c r="L279" s="10" t="str">
        <f t="shared" ca="1" si="58"/>
        <v/>
      </c>
      <c r="M279" s="11" t="str">
        <f t="shared" ca="1" si="59"/>
        <v/>
      </c>
      <c r="N279" s="22"/>
    </row>
    <row r="280" spans="1:14" customFormat="1">
      <c r="A280" s="9">
        <v>1</v>
      </c>
      <c r="B280" s="10" t="str">
        <f t="shared" ca="1" si="48"/>
        <v/>
      </c>
      <c r="C280" s="10" t="str">
        <f t="shared" ca="1" si="49"/>
        <v/>
      </c>
      <c r="D280" s="11" t="str">
        <f t="shared" ca="1" si="50"/>
        <v/>
      </c>
      <c r="E280" s="11" t="str">
        <f t="shared" ca="1" si="51"/>
        <v/>
      </c>
      <c r="F280" s="15" t="str">
        <f t="shared" ca="1" si="52"/>
        <v/>
      </c>
      <c r="G280" s="15" t="str">
        <f t="shared" ca="1" si="53"/>
        <v/>
      </c>
      <c r="H280" s="10" t="str">
        <f t="shared" ca="1" si="54"/>
        <v/>
      </c>
      <c r="I280" s="10" t="str">
        <f t="shared" ca="1" si="55"/>
        <v/>
      </c>
      <c r="J280" s="10" t="str">
        <f t="shared" ca="1" si="56"/>
        <v/>
      </c>
      <c r="K280" s="11" t="str">
        <f t="shared" ca="1" si="57"/>
        <v/>
      </c>
      <c r="L280" s="10" t="str">
        <f t="shared" ca="1" si="58"/>
        <v/>
      </c>
      <c r="M280" s="11" t="str">
        <f t="shared" ca="1" si="59"/>
        <v/>
      </c>
      <c r="N280" s="22"/>
    </row>
    <row r="281" spans="1:14" customFormat="1">
      <c r="A281" s="9">
        <v>1</v>
      </c>
      <c r="B281" s="10" t="str">
        <f t="shared" ca="1" si="48"/>
        <v/>
      </c>
      <c r="C281" s="10" t="str">
        <f t="shared" ca="1" si="49"/>
        <v/>
      </c>
      <c r="D281" s="11" t="str">
        <f t="shared" ca="1" si="50"/>
        <v/>
      </c>
      <c r="E281" s="11" t="str">
        <f t="shared" ca="1" si="51"/>
        <v/>
      </c>
      <c r="F281" s="15" t="str">
        <f t="shared" ca="1" si="52"/>
        <v/>
      </c>
      <c r="G281" s="15" t="str">
        <f t="shared" ca="1" si="53"/>
        <v/>
      </c>
      <c r="H281" s="10" t="str">
        <f t="shared" ca="1" si="54"/>
        <v/>
      </c>
      <c r="I281" s="10" t="str">
        <f t="shared" ca="1" si="55"/>
        <v/>
      </c>
      <c r="J281" s="10" t="str">
        <f t="shared" ca="1" si="56"/>
        <v/>
      </c>
      <c r="K281" s="11" t="str">
        <f t="shared" ca="1" si="57"/>
        <v/>
      </c>
      <c r="L281" s="10" t="str">
        <f t="shared" ca="1" si="58"/>
        <v/>
      </c>
      <c r="M281" s="11" t="str">
        <f t="shared" ca="1" si="59"/>
        <v/>
      </c>
      <c r="N281" s="22"/>
    </row>
    <row r="282" spans="1:14" customFormat="1">
      <c r="A282" s="9">
        <v>1</v>
      </c>
      <c r="B282" s="10" t="str">
        <f t="shared" ca="1" si="48"/>
        <v/>
      </c>
      <c r="C282" s="10" t="str">
        <f t="shared" ca="1" si="49"/>
        <v/>
      </c>
      <c r="D282" s="11" t="str">
        <f t="shared" ca="1" si="50"/>
        <v/>
      </c>
      <c r="E282" s="11" t="str">
        <f t="shared" ca="1" si="51"/>
        <v/>
      </c>
      <c r="F282" s="15" t="str">
        <f t="shared" ca="1" si="52"/>
        <v/>
      </c>
      <c r="G282" s="15" t="str">
        <f t="shared" ca="1" si="53"/>
        <v/>
      </c>
      <c r="H282" s="10" t="str">
        <f t="shared" ca="1" si="54"/>
        <v/>
      </c>
      <c r="I282" s="10" t="str">
        <f t="shared" ca="1" si="55"/>
        <v/>
      </c>
      <c r="J282" s="10" t="str">
        <f t="shared" ca="1" si="56"/>
        <v/>
      </c>
      <c r="K282" s="11" t="str">
        <f t="shared" ca="1" si="57"/>
        <v/>
      </c>
      <c r="L282" s="10" t="str">
        <f t="shared" ca="1" si="58"/>
        <v/>
      </c>
      <c r="M282" s="11" t="str">
        <f t="shared" ca="1" si="59"/>
        <v/>
      </c>
      <c r="N282" s="22"/>
    </row>
    <row r="283" spans="1:14" customFormat="1">
      <c r="A283" s="9">
        <v>1</v>
      </c>
      <c r="B283" s="10" t="str">
        <f t="shared" ca="1" si="48"/>
        <v/>
      </c>
      <c r="C283" s="10" t="str">
        <f t="shared" ca="1" si="49"/>
        <v/>
      </c>
      <c r="D283" s="11" t="str">
        <f t="shared" ca="1" si="50"/>
        <v/>
      </c>
      <c r="E283" s="11" t="str">
        <f t="shared" ca="1" si="51"/>
        <v/>
      </c>
      <c r="F283" s="15" t="str">
        <f t="shared" ca="1" si="52"/>
        <v/>
      </c>
      <c r="G283" s="15" t="str">
        <f t="shared" ca="1" si="53"/>
        <v/>
      </c>
      <c r="H283" s="10" t="str">
        <f t="shared" ca="1" si="54"/>
        <v/>
      </c>
      <c r="I283" s="10" t="str">
        <f t="shared" ca="1" si="55"/>
        <v/>
      </c>
      <c r="J283" s="10" t="str">
        <f t="shared" ca="1" si="56"/>
        <v/>
      </c>
      <c r="K283" s="11" t="str">
        <f t="shared" ca="1" si="57"/>
        <v/>
      </c>
      <c r="L283" s="10" t="str">
        <f t="shared" ca="1" si="58"/>
        <v/>
      </c>
      <c r="M283" s="11" t="str">
        <f t="shared" ca="1" si="59"/>
        <v/>
      </c>
      <c r="N283" s="22"/>
    </row>
    <row r="284" spans="1:14" customFormat="1">
      <c r="A284" s="9">
        <v>1</v>
      </c>
      <c r="B284" s="10" t="str">
        <f t="shared" ca="1" si="48"/>
        <v/>
      </c>
      <c r="C284" s="10" t="str">
        <f t="shared" ca="1" si="49"/>
        <v/>
      </c>
      <c r="D284" s="11" t="str">
        <f t="shared" ca="1" si="50"/>
        <v/>
      </c>
      <c r="E284" s="11" t="str">
        <f t="shared" ca="1" si="51"/>
        <v/>
      </c>
      <c r="F284" s="15" t="str">
        <f t="shared" ca="1" si="52"/>
        <v/>
      </c>
      <c r="G284" s="15" t="str">
        <f t="shared" ca="1" si="53"/>
        <v/>
      </c>
      <c r="H284" s="10" t="str">
        <f t="shared" ca="1" si="54"/>
        <v/>
      </c>
      <c r="I284" s="10" t="str">
        <f t="shared" ca="1" si="55"/>
        <v/>
      </c>
      <c r="J284" s="10" t="str">
        <f t="shared" ca="1" si="56"/>
        <v/>
      </c>
      <c r="K284" s="11" t="str">
        <f t="shared" ca="1" si="57"/>
        <v/>
      </c>
      <c r="L284" s="10" t="str">
        <f t="shared" ca="1" si="58"/>
        <v/>
      </c>
      <c r="M284" s="11" t="str">
        <f t="shared" ca="1" si="59"/>
        <v/>
      </c>
      <c r="N284" s="22"/>
    </row>
    <row r="285" spans="1:14" customFormat="1">
      <c r="A285" s="9">
        <v>1</v>
      </c>
      <c r="B285" s="10" t="str">
        <f t="shared" ca="1" si="48"/>
        <v/>
      </c>
      <c r="C285" s="10" t="str">
        <f t="shared" ca="1" si="49"/>
        <v/>
      </c>
      <c r="D285" s="11" t="str">
        <f t="shared" ca="1" si="50"/>
        <v/>
      </c>
      <c r="E285" s="11" t="str">
        <f t="shared" ca="1" si="51"/>
        <v/>
      </c>
      <c r="F285" s="15" t="str">
        <f t="shared" ca="1" si="52"/>
        <v/>
      </c>
      <c r="G285" s="15" t="str">
        <f t="shared" ca="1" si="53"/>
        <v/>
      </c>
      <c r="H285" s="10" t="str">
        <f t="shared" ca="1" si="54"/>
        <v/>
      </c>
      <c r="I285" s="10" t="str">
        <f t="shared" ca="1" si="55"/>
        <v/>
      </c>
      <c r="J285" s="10" t="str">
        <f t="shared" ca="1" si="56"/>
        <v/>
      </c>
      <c r="K285" s="11" t="str">
        <f t="shared" ca="1" si="57"/>
        <v/>
      </c>
      <c r="L285" s="10" t="str">
        <f t="shared" ca="1" si="58"/>
        <v/>
      </c>
      <c r="M285" s="11" t="str">
        <f t="shared" ca="1" si="59"/>
        <v/>
      </c>
      <c r="N285" s="22"/>
    </row>
    <row r="286" spans="1:14" customFormat="1">
      <c r="A286" s="9">
        <v>1</v>
      </c>
      <c r="B286" s="10" t="str">
        <f t="shared" ca="1" si="48"/>
        <v/>
      </c>
      <c r="C286" s="10" t="str">
        <f t="shared" ca="1" si="49"/>
        <v/>
      </c>
      <c r="D286" s="11" t="str">
        <f t="shared" ca="1" si="50"/>
        <v/>
      </c>
      <c r="E286" s="11" t="str">
        <f t="shared" ca="1" si="51"/>
        <v/>
      </c>
      <c r="F286" s="15" t="str">
        <f t="shared" ca="1" si="52"/>
        <v/>
      </c>
      <c r="G286" s="15" t="str">
        <f t="shared" ca="1" si="53"/>
        <v/>
      </c>
      <c r="H286" s="10" t="str">
        <f t="shared" ca="1" si="54"/>
        <v/>
      </c>
      <c r="I286" s="10" t="str">
        <f t="shared" ca="1" si="55"/>
        <v/>
      </c>
      <c r="J286" s="10" t="str">
        <f t="shared" ca="1" si="56"/>
        <v/>
      </c>
      <c r="K286" s="11" t="str">
        <f t="shared" ca="1" si="57"/>
        <v/>
      </c>
      <c r="L286" s="10" t="str">
        <f t="shared" ca="1" si="58"/>
        <v/>
      </c>
      <c r="M286" s="11" t="str">
        <f t="shared" ca="1" si="59"/>
        <v/>
      </c>
      <c r="N286" s="22"/>
    </row>
    <row r="287" spans="1:14" customFormat="1">
      <c r="A287" s="9">
        <v>1</v>
      </c>
      <c r="B287" s="10" t="str">
        <f t="shared" ca="1" si="48"/>
        <v/>
      </c>
      <c r="C287" s="10" t="str">
        <f t="shared" ca="1" si="49"/>
        <v/>
      </c>
      <c r="D287" s="11" t="str">
        <f t="shared" ca="1" si="50"/>
        <v/>
      </c>
      <c r="E287" s="11" t="str">
        <f t="shared" ca="1" si="51"/>
        <v/>
      </c>
      <c r="F287" s="15" t="str">
        <f t="shared" ca="1" si="52"/>
        <v/>
      </c>
      <c r="G287" s="15" t="str">
        <f t="shared" ca="1" si="53"/>
        <v/>
      </c>
      <c r="H287" s="10" t="str">
        <f t="shared" ca="1" si="54"/>
        <v/>
      </c>
      <c r="I287" s="10" t="str">
        <f t="shared" ca="1" si="55"/>
        <v/>
      </c>
      <c r="J287" s="10" t="str">
        <f t="shared" ca="1" si="56"/>
        <v/>
      </c>
      <c r="K287" s="11" t="str">
        <f t="shared" ca="1" si="57"/>
        <v/>
      </c>
      <c r="L287" s="10" t="str">
        <f t="shared" ca="1" si="58"/>
        <v/>
      </c>
      <c r="M287" s="11" t="str">
        <f t="shared" ca="1" si="59"/>
        <v/>
      </c>
      <c r="N287" s="22"/>
    </row>
    <row r="288" spans="1:14" customFormat="1">
      <c r="A288" s="9">
        <v>1</v>
      </c>
      <c r="B288" s="10" t="str">
        <f t="shared" ca="1" si="48"/>
        <v/>
      </c>
      <c r="C288" s="10" t="str">
        <f t="shared" ca="1" si="49"/>
        <v/>
      </c>
      <c r="D288" s="11" t="str">
        <f t="shared" ca="1" si="50"/>
        <v/>
      </c>
      <c r="E288" s="11" t="str">
        <f t="shared" ca="1" si="51"/>
        <v/>
      </c>
      <c r="F288" s="15" t="str">
        <f t="shared" ca="1" si="52"/>
        <v/>
      </c>
      <c r="G288" s="15" t="str">
        <f t="shared" ca="1" si="53"/>
        <v/>
      </c>
      <c r="H288" s="10" t="str">
        <f t="shared" ca="1" si="54"/>
        <v/>
      </c>
      <c r="I288" s="10" t="str">
        <f t="shared" ca="1" si="55"/>
        <v/>
      </c>
      <c r="J288" s="10" t="str">
        <f t="shared" ca="1" si="56"/>
        <v/>
      </c>
      <c r="K288" s="11" t="str">
        <f t="shared" ca="1" si="57"/>
        <v/>
      </c>
      <c r="L288" s="10" t="str">
        <f t="shared" ca="1" si="58"/>
        <v/>
      </c>
      <c r="M288" s="11" t="str">
        <f t="shared" ca="1" si="59"/>
        <v/>
      </c>
      <c r="N288" s="22"/>
    </row>
    <row r="289" spans="1:14" customFormat="1">
      <c r="A289" s="9">
        <v>1</v>
      </c>
      <c r="B289" s="10" t="str">
        <f t="shared" ca="1" si="48"/>
        <v/>
      </c>
      <c r="C289" s="10" t="str">
        <f t="shared" ca="1" si="49"/>
        <v/>
      </c>
      <c r="D289" s="11" t="str">
        <f t="shared" ca="1" si="50"/>
        <v/>
      </c>
      <c r="E289" s="11" t="str">
        <f t="shared" ca="1" si="51"/>
        <v/>
      </c>
      <c r="F289" s="15" t="str">
        <f t="shared" ca="1" si="52"/>
        <v/>
      </c>
      <c r="G289" s="15" t="str">
        <f t="shared" ca="1" si="53"/>
        <v/>
      </c>
      <c r="H289" s="10" t="str">
        <f t="shared" ca="1" si="54"/>
        <v/>
      </c>
      <c r="I289" s="10" t="str">
        <f t="shared" ca="1" si="55"/>
        <v/>
      </c>
      <c r="J289" s="10" t="str">
        <f t="shared" ca="1" si="56"/>
        <v/>
      </c>
      <c r="K289" s="11" t="str">
        <f t="shared" ca="1" si="57"/>
        <v/>
      </c>
      <c r="L289" s="10" t="str">
        <f t="shared" ca="1" si="58"/>
        <v/>
      </c>
      <c r="M289" s="11" t="str">
        <f t="shared" ca="1" si="59"/>
        <v/>
      </c>
      <c r="N289" s="22"/>
    </row>
    <row r="290" spans="1:14" customFormat="1">
      <c r="A290" s="9">
        <v>1</v>
      </c>
      <c r="B290" s="10" t="str">
        <f t="shared" ca="1" si="48"/>
        <v/>
      </c>
      <c r="C290" s="10" t="str">
        <f t="shared" ca="1" si="49"/>
        <v/>
      </c>
      <c r="D290" s="11" t="str">
        <f t="shared" ca="1" si="50"/>
        <v/>
      </c>
      <c r="E290" s="11" t="str">
        <f t="shared" ca="1" si="51"/>
        <v/>
      </c>
      <c r="F290" s="15" t="str">
        <f t="shared" ca="1" si="52"/>
        <v/>
      </c>
      <c r="G290" s="15" t="str">
        <f t="shared" ca="1" si="53"/>
        <v/>
      </c>
      <c r="H290" s="10" t="str">
        <f t="shared" ca="1" si="54"/>
        <v/>
      </c>
      <c r="I290" s="10" t="str">
        <f t="shared" ca="1" si="55"/>
        <v/>
      </c>
      <c r="J290" s="10" t="str">
        <f t="shared" ca="1" si="56"/>
        <v/>
      </c>
      <c r="K290" s="11" t="str">
        <f t="shared" ca="1" si="57"/>
        <v/>
      </c>
      <c r="L290" s="10" t="str">
        <f t="shared" ca="1" si="58"/>
        <v/>
      </c>
      <c r="M290" s="11" t="str">
        <f t="shared" ca="1" si="59"/>
        <v/>
      </c>
      <c r="N290" s="22"/>
    </row>
    <row r="291" spans="1:14" customFormat="1">
      <c r="A291" s="9">
        <v>1</v>
      </c>
      <c r="B291" s="10" t="str">
        <f t="shared" ca="1" si="48"/>
        <v/>
      </c>
      <c r="C291" s="10" t="str">
        <f t="shared" ca="1" si="49"/>
        <v/>
      </c>
      <c r="D291" s="11" t="str">
        <f t="shared" ca="1" si="50"/>
        <v/>
      </c>
      <c r="E291" s="11" t="str">
        <f t="shared" ca="1" si="51"/>
        <v/>
      </c>
      <c r="F291" s="15" t="str">
        <f t="shared" ca="1" si="52"/>
        <v/>
      </c>
      <c r="G291" s="15" t="str">
        <f t="shared" ca="1" si="53"/>
        <v/>
      </c>
      <c r="H291" s="10" t="str">
        <f t="shared" ca="1" si="54"/>
        <v/>
      </c>
      <c r="I291" s="10" t="str">
        <f t="shared" ca="1" si="55"/>
        <v/>
      </c>
      <c r="J291" s="10" t="str">
        <f t="shared" ca="1" si="56"/>
        <v/>
      </c>
      <c r="K291" s="11" t="str">
        <f t="shared" ca="1" si="57"/>
        <v/>
      </c>
      <c r="L291" s="10" t="str">
        <f t="shared" ca="1" si="58"/>
        <v/>
      </c>
      <c r="M291" s="11" t="str">
        <f t="shared" ca="1" si="59"/>
        <v/>
      </c>
      <c r="N291" s="22"/>
    </row>
    <row r="292" spans="1:14" customFormat="1">
      <c r="A292" s="9">
        <v>1</v>
      </c>
      <c r="B292" s="10" t="str">
        <f t="shared" ca="1" si="48"/>
        <v/>
      </c>
      <c r="C292" s="10" t="str">
        <f t="shared" ca="1" si="49"/>
        <v/>
      </c>
      <c r="D292" s="11" t="str">
        <f t="shared" ca="1" si="50"/>
        <v/>
      </c>
      <c r="E292" s="11" t="str">
        <f t="shared" ca="1" si="51"/>
        <v/>
      </c>
      <c r="F292" s="15" t="str">
        <f t="shared" ca="1" si="52"/>
        <v/>
      </c>
      <c r="G292" s="15" t="str">
        <f t="shared" ca="1" si="53"/>
        <v/>
      </c>
      <c r="H292" s="10" t="str">
        <f t="shared" ca="1" si="54"/>
        <v/>
      </c>
      <c r="I292" s="10" t="str">
        <f t="shared" ca="1" si="55"/>
        <v/>
      </c>
      <c r="J292" s="10" t="str">
        <f t="shared" ca="1" si="56"/>
        <v/>
      </c>
      <c r="K292" s="11" t="str">
        <f t="shared" ca="1" si="57"/>
        <v/>
      </c>
      <c r="L292" s="10" t="str">
        <f t="shared" ca="1" si="58"/>
        <v/>
      </c>
      <c r="M292" s="11" t="str">
        <f t="shared" ca="1" si="59"/>
        <v/>
      </c>
      <c r="N292" s="22"/>
    </row>
    <row r="293" spans="1:14" customFormat="1">
      <c r="A293" s="9">
        <v>1</v>
      </c>
      <c r="B293" s="10" t="str">
        <f t="shared" ca="1" si="48"/>
        <v/>
      </c>
      <c r="C293" s="10" t="str">
        <f t="shared" ca="1" si="49"/>
        <v/>
      </c>
      <c r="D293" s="11" t="str">
        <f t="shared" ca="1" si="50"/>
        <v/>
      </c>
      <c r="E293" s="11" t="str">
        <f t="shared" ca="1" si="51"/>
        <v/>
      </c>
      <c r="F293" s="15" t="str">
        <f t="shared" ca="1" si="52"/>
        <v/>
      </c>
      <c r="G293" s="15" t="str">
        <f t="shared" ca="1" si="53"/>
        <v/>
      </c>
      <c r="H293" s="10" t="str">
        <f t="shared" ca="1" si="54"/>
        <v/>
      </c>
      <c r="I293" s="10" t="str">
        <f t="shared" ca="1" si="55"/>
        <v/>
      </c>
      <c r="J293" s="10" t="str">
        <f t="shared" ca="1" si="56"/>
        <v/>
      </c>
      <c r="K293" s="11" t="str">
        <f t="shared" ca="1" si="57"/>
        <v/>
      </c>
      <c r="L293" s="10" t="str">
        <f t="shared" ca="1" si="58"/>
        <v/>
      </c>
      <c r="M293" s="11" t="str">
        <f t="shared" ca="1" si="59"/>
        <v/>
      </c>
      <c r="N293" s="22"/>
    </row>
    <row r="294" spans="1:14" customFormat="1">
      <c r="A294" s="9">
        <v>1</v>
      </c>
      <c r="B294" s="10" t="str">
        <f t="shared" ca="1" si="48"/>
        <v/>
      </c>
      <c r="C294" s="10" t="str">
        <f t="shared" ca="1" si="49"/>
        <v/>
      </c>
      <c r="D294" s="11" t="str">
        <f t="shared" ca="1" si="50"/>
        <v/>
      </c>
      <c r="E294" s="11" t="str">
        <f t="shared" ca="1" si="51"/>
        <v/>
      </c>
      <c r="F294" s="15" t="str">
        <f t="shared" ca="1" si="52"/>
        <v/>
      </c>
      <c r="G294" s="15" t="str">
        <f t="shared" ca="1" si="53"/>
        <v/>
      </c>
      <c r="H294" s="10" t="str">
        <f t="shared" ca="1" si="54"/>
        <v/>
      </c>
      <c r="I294" s="10" t="str">
        <f t="shared" ca="1" si="55"/>
        <v/>
      </c>
      <c r="J294" s="10" t="str">
        <f t="shared" ca="1" si="56"/>
        <v/>
      </c>
      <c r="K294" s="11" t="str">
        <f t="shared" ca="1" si="57"/>
        <v/>
      </c>
      <c r="L294" s="10" t="str">
        <f t="shared" ca="1" si="58"/>
        <v/>
      </c>
      <c r="M294" s="11" t="str">
        <f t="shared" ca="1" si="59"/>
        <v/>
      </c>
      <c r="N294" s="22"/>
    </row>
    <row r="295" spans="1:14" customFormat="1">
      <c r="A295" s="9">
        <v>1</v>
      </c>
      <c r="B295" s="10" t="str">
        <f t="shared" ca="1" si="48"/>
        <v/>
      </c>
      <c r="C295" s="10" t="str">
        <f t="shared" ca="1" si="49"/>
        <v/>
      </c>
      <c r="D295" s="11" t="str">
        <f t="shared" ca="1" si="50"/>
        <v/>
      </c>
      <c r="E295" s="11" t="str">
        <f t="shared" ca="1" si="51"/>
        <v/>
      </c>
      <c r="F295" s="15" t="str">
        <f t="shared" ca="1" si="52"/>
        <v/>
      </c>
      <c r="G295" s="15" t="str">
        <f t="shared" ca="1" si="53"/>
        <v/>
      </c>
      <c r="H295" s="10" t="str">
        <f t="shared" ca="1" si="54"/>
        <v/>
      </c>
      <c r="I295" s="10" t="str">
        <f t="shared" ca="1" si="55"/>
        <v/>
      </c>
      <c r="J295" s="10" t="str">
        <f t="shared" ca="1" si="56"/>
        <v/>
      </c>
      <c r="K295" s="11" t="str">
        <f t="shared" ca="1" si="57"/>
        <v/>
      </c>
      <c r="L295" s="10" t="str">
        <f t="shared" ca="1" si="58"/>
        <v/>
      </c>
      <c r="M295" s="11" t="str">
        <f t="shared" ca="1" si="59"/>
        <v/>
      </c>
      <c r="N295" s="22"/>
    </row>
    <row r="296" spans="1:14" customFormat="1">
      <c r="A296" s="9">
        <v>1</v>
      </c>
      <c r="B296" s="10" t="str">
        <f t="shared" ca="1" si="48"/>
        <v/>
      </c>
      <c r="C296" s="10" t="str">
        <f t="shared" ca="1" si="49"/>
        <v/>
      </c>
      <c r="D296" s="11" t="str">
        <f t="shared" ca="1" si="50"/>
        <v/>
      </c>
      <c r="E296" s="11" t="str">
        <f t="shared" ca="1" si="51"/>
        <v/>
      </c>
      <c r="F296" s="15" t="str">
        <f t="shared" ca="1" si="52"/>
        <v/>
      </c>
      <c r="G296" s="15" t="str">
        <f t="shared" ca="1" si="53"/>
        <v/>
      </c>
      <c r="H296" s="10" t="str">
        <f t="shared" ca="1" si="54"/>
        <v/>
      </c>
      <c r="I296" s="10" t="str">
        <f t="shared" ca="1" si="55"/>
        <v/>
      </c>
      <c r="J296" s="10" t="str">
        <f t="shared" ca="1" si="56"/>
        <v/>
      </c>
      <c r="K296" s="11" t="str">
        <f t="shared" ca="1" si="57"/>
        <v/>
      </c>
      <c r="L296" s="10" t="str">
        <f t="shared" ca="1" si="58"/>
        <v/>
      </c>
      <c r="M296" s="11" t="str">
        <f t="shared" ca="1" si="59"/>
        <v/>
      </c>
      <c r="N296" s="22"/>
    </row>
    <row r="297" spans="1:14" customFormat="1">
      <c r="A297" s="9">
        <v>1</v>
      </c>
      <c r="B297" s="10" t="str">
        <f t="shared" ca="1" si="48"/>
        <v/>
      </c>
      <c r="C297" s="10" t="str">
        <f t="shared" ca="1" si="49"/>
        <v/>
      </c>
      <c r="D297" s="11" t="str">
        <f t="shared" ca="1" si="50"/>
        <v/>
      </c>
      <c r="E297" s="11" t="str">
        <f t="shared" ca="1" si="51"/>
        <v/>
      </c>
      <c r="F297" s="15" t="str">
        <f t="shared" ca="1" si="52"/>
        <v/>
      </c>
      <c r="G297" s="15" t="str">
        <f t="shared" ca="1" si="53"/>
        <v/>
      </c>
      <c r="H297" s="10" t="str">
        <f t="shared" ca="1" si="54"/>
        <v/>
      </c>
      <c r="I297" s="10" t="str">
        <f t="shared" ca="1" si="55"/>
        <v/>
      </c>
      <c r="J297" s="10" t="str">
        <f t="shared" ca="1" si="56"/>
        <v/>
      </c>
      <c r="K297" s="11" t="str">
        <f t="shared" ca="1" si="57"/>
        <v/>
      </c>
      <c r="L297" s="10" t="str">
        <f t="shared" ca="1" si="58"/>
        <v/>
      </c>
      <c r="M297" s="11" t="str">
        <f t="shared" ca="1" si="59"/>
        <v/>
      </c>
      <c r="N297" s="22"/>
    </row>
    <row r="298" spans="1:14" customFormat="1">
      <c r="A298" s="9">
        <v>1</v>
      </c>
      <c r="B298" s="10" t="str">
        <f t="shared" ca="1" si="48"/>
        <v/>
      </c>
      <c r="C298" s="10" t="str">
        <f t="shared" ca="1" si="49"/>
        <v/>
      </c>
      <c r="D298" s="11" t="str">
        <f t="shared" ca="1" si="50"/>
        <v/>
      </c>
      <c r="E298" s="11" t="str">
        <f t="shared" ca="1" si="51"/>
        <v/>
      </c>
      <c r="F298" s="15" t="str">
        <f t="shared" ca="1" si="52"/>
        <v/>
      </c>
      <c r="G298" s="15" t="str">
        <f t="shared" ca="1" si="53"/>
        <v/>
      </c>
      <c r="H298" s="10" t="str">
        <f t="shared" ca="1" si="54"/>
        <v/>
      </c>
      <c r="I298" s="10" t="str">
        <f t="shared" ca="1" si="55"/>
        <v/>
      </c>
      <c r="J298" s="10" t="str">
        <f t="shared" ca="1" si="56"/>
        <v/>
      </c>
      <c r="K298" s="11" t="str">
        <f t="shared" ca="1" si="57"/>
        <v/>
      </c>
      <c r="L298" s="10" t="str">
        <f t="shared" ca="1" si="58"/>
        <v/>
      </c>
      <c r="M298" s="11" t="str">
        <f t="shared" ca="1" si="59"/>
        <v/>
      </c>
      <c r="N298" s="22"/>
    </row>
    <row r="299" spans="1:14" customFormat="1">
      <c r="A299" s="9">
        <v>1</v>
      </c>
      <c r="B299" s="10" t="str">
        <f t="shared" ca="1" si="48"/>
        <v/>
      </c>
      <c r="C299" s="10" t="str">
        <f t="shared" ca="1" si="49"/>
        <v/>
      </c>
      <c r="D299" s="11" t="str">
        <f t="shared" ca="1" si="50"/>
        <v/>
      </c>
      <c r="E299" s="11" t="str">
        <f t="shared" ca="1" si="51"/>
        <v/>
      </c>
      <c r="F299" s="15" t="str">
        <f t="shared" ca="1" si="52"/>
        <v/>
      </c>
      <c r="G299" s="15" t="str">
        <f t="shared" ca="1" si="53"/>
        <v/>
      </c>
      <c r="H299" s="10" t="str">
        <f t="shared" ca="1" si="54"/>
        <v/>
      </c>
      <c r="I299" s="10" t="str">
        <f t="shared" ca="1" si="55"/>
        <v/>
      </c>
      <c r="J299" s="10" t="str">
        <f t="shared" ca="1" si="56"/>
        <v/>
      </c>
      <c r="K299" s="11" t="str">
        <f t="shared" ca="1" si="57"/>
        <v/>
      </c>
      <c r="L299" s="10" t="str">
        <f t="shared" ca="1" si="58"/>
        <v/>
      </c>
      <c r="M299" s="11" t="str">
        <f t="shared" ca="1" si="59"/>
        <v/>
      </c>
      <c r="N299" s="22"/>
    </row>
    <row r="300" spans="1:14" customFormat="1">
      <c r="A300" s="9">
        <v>1</v>
      </c>
      <c r="B300" s="10" t="str">
        <f t="shared" ca="1" si="48"/>
        <v/>
      </c>
      <c r="C300" s="10" t="str">
        <f t="shared" ca="1" si="49"/>
        <v/>
      </c>
      <c r="D300" s="11" t="str">
        <f t="shared" ca="1" si="50"/>
        <v/>
      </c>
      <c r="E300" s="11" t="str">
        <f t="shared" ca="1" si="51"/>
        <v/>
      </c>
      <c r="F300" s="15" t="str">
        <f t="shared" ca="1" si="52"/>
        <v/>
      </c>
      <c r="G300" s="15" t="str">
        <f t="shared" ca="1" si="53"/>
        <v/>
      </c>
      <c r="H300" s="10" t="str">
        <f t="shared" ca="1" si="54"/>
        <v/>
      </c>
      <c r="I300" s="10" t="str">
        <f t="shared" ca="1" si="55"/>
        <v/>
      </c>
      <c r="J300" s="10" t="str">
        <f t="shared" ca="1" si="56"/>
        <v/>
      </c>
      <c r="K300" s="11" t="str">
        <f t="shared" ca="1" si="57"/>
        <v/>
      </c>
      <c r="L300" s="10" t="str">
        <f t="shared" ca="1" si="58"/>
        <v/>
      </c>
      <c r="M300" s="11" t="str">
        <f t="shared" ca="1" si="59"/>
        <v/>
      </c>
      <c r="N300" s="22"/>
    </row>
    <row r="301" spans="1:14" customFormat="1">
      <c r="A301" s="9">
        <v>1</v>
      </c>
      <c r="B301" s="10" t="str">
        <f t="shared" ca="1" si="48"/>
        <v/>
      </c>
      <c r="C301" s="10" t="str">
        <f t="shared" ca="1" si="49"/>
        <v/>
      </c>
      <c r="D301" s="11" t="str">
        <f t="shared" ca="1" si="50"/>
        <v/>
      </c>
      <c r="E301" s="11" t="str">
        <f t="shared" ca="1" si="51"/>
        <v/>
      </c>
      <c r="F301" s="15" t="str">
        <f t="shared" ca="1" si="52"/>
        <v/>
      </c>
      <c r="G301" s="15" t="str">
        <f t="shared" ca="1" si="53"/>
        <v/>
      </c>
      <c r="H301" s="10" t="str">
        <f t="shared" ca="1" si="54"/>
        <v/>
      </c>
      <c r="I301" s="10" t="str">
        <f t="shared" ca="1" si="55"/>
        <v/>
      </c>
      <c r="J301" s="10" t="str">
        <f t="shared" ca="1" si="56"/>
        <v/>
      </c>
      <c r="K301" s="11" t="str">
        <f t="shared" ca="1" si="57"/>
        <v/>
      </c>
      <c r="L301" s="10" t="str">
        <f t="shared" ca="1" si="58"/>
        <v/>
      </c>
      <c r="M301" s="11" t="str">
        <f t="shared" ca="1" si="59"/>
        <v/>
      </c>
      <c r="N301" s="22"/>
    </row>
    <row r="302" spans="1:14" customFormat="1">
      <c r="A302" s="9">
        <v>1</v>
      </c>
      <c r="B302" s="10" t="str">
        <f t="shared" ca="1" si="48"/>
        <v/>
      </c>
      <c r="C302" s="10" t="str">
        <f t="shared" ca="1" si="49"/>
        <v/>
      </c>
      <c r="D302" s="11" t="str">
        <f t="shared" ca="1" si="50"/>
        <v/>
      </c>
      <c r="E302" s="11" t="str">
        <f t="shared" ca="1" si="51"/>
        <v/>
      </c>
      <c r="F302" s="15" t="str">
        <f t="shared" ca="1" si="52"/>
        <v/>
      </c>
      <c r="G302" s="15" t="str">
        <f t="shared" ca="1" si="53"/>
        <v/>
      </c>
      <c r="H302" s="10" t="str">
        <f t="shared" ca="1" si="54"/>
        <v/>
      </c>
      <c r="I302" s="10" t="str">
        <f t="shared" ca="1" si="55"/>
        <v/>
      </c>
      <c r="J302" s="10" t="str">
        <f t="shared" ca="1" si="56"/>
        <v/>
      </c>
      <c r="K302" s="11" t="str">
        <f t="shared" ca="1" si="57"/>
        <v/>
      </c>
      <c r="L302" s="10" t="str">
        <f t="shared" ca="1" si="58"/>
        <v/>
      </c>
      <c r="M302" s="11" t="str">
        <f t="shared" ca="1" si="59"/>
        <v/>
      </c>
      <c r="N302" s="22"/>
    </row>
    <row r="303" spans="1:14" customFormat="1">
      <c r="A303" s="9">
        <v>1</v>
      </c>
      <c r="B303" s="10" t="str">
        <f t="shared" ca="1" si="48"/>
        <v/>
      </c>
      <c r="C303" s="10" t="str">
        <f t="shared" ca="1" si="49"/>
        <v/>
      </c>
      <c r="D303" s="11" t="str">
        <f t="shared" ca="1" si="50"/>
        <v/>
      </c>
      <c r="E303" s="11" t="str">
        <f t="shared" ca="1" si="51"/>
        <v/>
      </c>
      <c r="F303" s="15" t="str">
        <f t="shared" ca="1" si="52"/>
        <v/>
      </c>
      <c r="G303" s="15" t="str">
        <f t="shared" ca="1" si="53"/>
        <v/>
      </c>
      <c r="H303" s="10" t="str">
        <f t="shared" ca="1" si="54"/>
        <v/>
      </c>
      <c r="I303" s="10" t="str">
        <f t="shared" ca="1" si="55"/>
        <v/>
      </c>
      <c r="J303" s="10" t="str">
        <f t="shared" ca="1" si="56"/>
        <v/>
      </c>
      <c r="K303" s="11" t="str">
        <f t="shared" ca="1" si="57"/>
        <v/>
      </c>
      <c r="L303" s="10" t="str">
        <f t="shared" ca="1" si="58"/>
        <v/>
      </c>
      <c r="M303" s="11" t="str">
        <f t="shared" ca="1" si="59"/>
        <v/>
      </c>
      <c r="N303" s="22"/>
    </row>
    <row r="304" spans="1:14" customFormat="1">
      <c r="A304" s="9">
        <v>1</v>
      </c>
      <c r="B304" s="10" t="str">
        <f t="shared" ca="1" si="48"/>
        <v/>
      </c>
      <c r="C304" s="10" t="str">
        <f t="shared" ca="1" si="49"/>
        <v/>
      </c>
      <c r="D304" s="11" t="str">
        <f t="shared" ca="1" si="50"/>
        <v/>
      </c>
      <c r="E304" s="11" t="str">
        <f t="shared" ca="1" si="51"/>
        <v/>
      </c>
      <c r="F304" s="15" t="str">
        <f t="shared" ca="1" si="52"/>
        <v/>
      </c>
      <c r="G304" s="15" t="str">
        <f t="shared" ca="1" si="53"/>
        <v/>
      </c>
      <c r="H304" s="10" t="str">
        <f t="shared" ca="1" si="54"/>
        <v/>
      </c>
      <c r="I304" s="10" t="str">
        <f t="shared" ca="1" si="55"/>
        <v/>
      </c>
      <c r="J304" s="10" t="str">
        <f t="shared" ca="1" si="56"/>
        <v/>
      </c>
      <c r="K304" s="11" t="str">
        <f t="shared" ca="1" si="57"/>
        <v/>
      </c>
      <c r="L304" s="10" t="str">
        <f t="shared" ca="1" si="58"/>
        <v/>
      </c>
      <c r="M304" s="11" t="str">
        <f t="shared" ca="1" si="59"/>
        <v/>
      </c>
      <c r="N304" s="22"/>
    </row>
    <row r="305" spans="1:14" customFormat="1">
      <c r="A305" s="9">
        <v>1</v>
      </c>
      <c r="B305" s="10" t="str">
        <f t="shared" ca="1" si="48"/>
        <v/>
      </c>
      <c r="C305" s="10" t="str">
        <f t="shared" ca="1" si="49"/>
        <v/>
      </c>
      <c r="D305" s="11" t="str">
        <f t="shared" ca="1" si="50"/>
        <v/>
      </c>
      <c r="E305" s="11" t="str">
        <f t="shared" ca="1" si="51"/>
        <v/>
      </c>
      <c r="F305" s="15" t="str">
        <f t="shared" ca="1" si="52"/>
        <v/>
      </c>
      <c r="G305" s="15" t="str">
        <f t="shared" ca="1" si="53"/>
        <v/>
      </c>
      <c r="H305" s="10" t="str">
        <f t="shared" ca="1" si="54"/>
        <v/>
      </c>
      <c r="I305" s="10" t="str">
        <f t="shared" ca="1" si="55"/>
        <v/>
      </c>
      <c r="J305" s="10" t="str">
        <f t="shared" ca="1" si="56"/>
        <v/>
      </c>
      <c r="K305" s="11" t="str">
        <f t="shared" ca="1" si="57"/>
        <v/>
      </c>
      <c r="L305" s="10" t="str">
        <f t="shared" ca="1" si="58"/>
        <v/>
      </c>
      <c r="M305" s="11" t="str">
        <f t="shared" ca="1" si="59"/>
        <v/>
      </c>
      <c r="N305" s="22"/>
    </row>
    <row r="306" spans="1:14" customFormat="1">
      <c r="A306" s="9">
        <v>1</v>
      </c>
      <c r="B306" s="10" t="str">
        <f t="shared" ca="1" si="48"/>
        <v/>
      </c>
      <c r="C306" s="10" t="str">
        <f t="shared" ca="1" si="49"/>
        <v/>
      </c>
      <c r="D306" s="11" t="str">
        <f t="shared" ca="1" si="50"/>
        <v/>
      </c>
      <c r="E306" s="11" t="str">
        <f t="shared" ca="1" si="51"/>
        <v/>
      </c>
      <c r="F306" s="15" t="str">
        <f t="shared" ca="1" si="52"/>
        <v/>
      </c>
      <c r="G306" s="15" t="str">
        <f t="shared" ca="1" si="53"/>
        <v/>
      </c>
      <c r="H306" s="10" t="str">
        <f t="shared" ca="1" si="54"/>
        <v/>
      </c>
      <c r="I306" s="10" t="str">
        <f t="shared" ca="1" si="55"/>
        <v/>
      </c>
      <c r="J306" s="10" t="str">
        <f t="shared" ca="1" si="56"/>
        <v/>
      </c>
      <c r="K306" s="11" t="str">
        <f t="shared" ca="1" si="57"/>
        <v/>
      </c>
      <c r="L306" s="10" t="str">
        <f t="shared" ca="1" si="58"/>
        <v/>
      </c>
      <c r="M306" s="11" t="str">
        <f t="shared" ca="1" si="59"/>
        <v/>
      </c>
      <c r="N306" s="22"/>
    </row>
    <row r="307" spans="1:14" customFormat="1">
      <c r="A307" s="9">
        <v>1</v>
      </c>
      <c r="B307" s="10" t="str">
        <f t="shared" ca="1" si="48"/>
        <v/>
      </c>
      <c r="C307" s="10" t="str">
        <f t="shared" ca="1" si="49"/>
        <v/>
      </c>
      <c r="D307" s="11" t="str">
        <f t="shared" ca="1" si="50"/>
        <v/>
      </c>
      <c r="E307" s="11" t="str">
        <f t="shared" ca="1" si="51"/>
        <v/>
      </c>
      <c r="F307" s="15" t="str">
        <f t="shared" ca="1" si="52"/>
        <v/>
      </c>
      <c r="G307" s="15" t="str">
        <f t="shared" ca="1" si="53"/>
        <v/>
      </c>
      <c r="H307" s="10" t="str">
        <f t="shared" ca="1" si="54"/>
        <v/>
      </c>
      <c r="I307" s="10" t="str">
        <f t="shared" ca="1" si="55"/>
        <v/>
      </c>
      <c r="J307" s="10" t="str">
        <f t="shared" ca="1" si="56"/>
        <v/>
      </c>
      <c r="K307" s="11" t="str">
        <f t="shared" ca="1" si="57"/>
        <v/>
      </c>
      <c r="L307" s="10" t="str">
        <f t="shared" ca="1" si="58"/>
        <v/>
      </c>
      <c r="M307" s="11" t="str">
        <f t="shared" ca="1" si="59"/>
        <v/>
      </c>
      <c r="N307" s="22"/>
    </row>
    <row r="308" spans="1:14" customFormat="1">
      <c r="A308" s="9">
        <v>1</v>
      </c>
      <c r="B308" s="10" t="str">
        <f t="shared" ca="1" si="48"/>
        <v/>
      </c>
      <c r="C308" s="10" t="str">
        <f t="shared" ca="1" si="49"/>
        <v/>
      </c>
      <c r="D308" s="11" t="str">
        <f t="shared" ca="1" si="50"/>
        <v/>
      </c>
      <c r="E308" s="11" t="str">
        <f t="shared" ca="1" si="51"/>
        <v/>
      </c>
      <c r="F308" s="15" t="str">
        <f t="shared" ca="1" si="52"/>
        <v/>
      </c>
      <c r="G308" s="15" t="str">
        <f t="shared" ca="1" si="53"/>
        <v/>
      </c>
      <c r="H308" s="10" t="str">
        <f t="shared" ca="1" si="54"/>
        <v/>
      </c>
      <c r="I308" s="10" t="str">
        <f t="shared" ca="1" si="55"/>
        <v/>
      </c>
      <c r="J308" s="10" t="str">
        <f t="shared" ca="1" si="56"/>
        <v/>
      </c>
      <c r="K308" s="11" t="str">
        <f t="shared" ca="1" si="57"/>
        <v/>
      </c>
      <c r="L308" s="10" t="str">
        <f t="shared" ca="1" si="58"/>
        <v/>
      </c>
      <c r="M308" s="11" t="str">
        <f t="shared" ca="1" si="59"/>
        <v/>
      </c>
      <c r="N308" s="22"/>
    </row>
    <row r="309" spans="1:14" customFormat="1">
      <c r="A309" s="9">
        <v>1</v>
      </c>
      <c r="B309" s="10" t="str">
        <f t="shared" ca="1" si="48"/>
        <v/>
      </c>
      <c r="C309" s="10" t="str">
        <f t="shared" ca="1" si="49"/>
        <v/>
      </c>
      <c r="D309" s="11" t="str">
        <f t="shared" ca="1" si="50"/>
        <v/>
      </c>
      <c r="E309" s="11" t="str">
        <f t="shared" ca="1" si="51"/>
        <v/>
      </c>
      <c r="F309" s="15" t="str">
        <f t="shared" ca="1" si="52"/>
        <v/>
      </c>
      <c r="G309" s="15" t="str">
        <f t="shared" ca="1" si="53"/>
        <v/>
      </c>
      <c r="H309" s="10" t="str">
        <f t="shared" ca="1" si="54"/>
        <v/>
      </c>
      <c r="I309" s="10" t="str">
        <f t="shared" ca="1" si="55"/>
        <v/>
      </c>
      <c r="J309" s="10" t="str">
        <f t="shared" ca="1" si="56"/>
        <v/>
      </c>
      <c r="K309" s="11" t="str">
        <f t="shared" ca="1" si="57"/>
        <v/>
      </c>
      <c r="L309" s="10" t="str">
        <f t="shared" ca="1" si="58"/>
        <v/>
      </c>
      <c r="M309" s="11" t="str">
        <f t="shared" ca="1" si="59"/>
        <v/>
      </c>
      <c r="N309" s="22"/>
    </row>
    <row r="310" spans="1:14" customFormat="1">
      <c r="A310" s="9">
        <v>1</v>
      </c>
      <c r="B310" s="10" t="str">
        <f t="shared" ca="1" si="48"/>
        <v/>
      </c>
      <c r="C310" s="10" t="str">
        <f t="shared" ca="1" si="49"/>
        <v/>
      </c>
      <c r="D310" s="11" t="str">
        <f t="shared" ca="1" si="50"/>
        <v/>
      </c>
      <c r="E310" s="11" t="str">
        <f t="shared" ca="1" si="51"/>
        <v/>
      </c>
      <c r="F310" s="15" t="str">
        <f t="shared" ca="1" si="52"/>
        <v/>
      </c>
      <c r="G310" s="15" t="str">
        <f t="shared" ca="1" si="53"/>
        <v/>
      </c>
      <c r="H310" s="10" t="str">
        <f t="shared" ca="1" si="54"/>
        <v/>
      </c>
      <c r="I310" s="10" t="str">
        <f t="shared" ca="1" si="55"/>
        <v/>
      </c>
      <c r="J310" s="10" t="str">
        <f t="shared" ca="1" si="56"/>
        <v/>
      </c>
      <c r="K310" s="11" t="str">
        <f t="shared" ca="1" si="57"/>
        <v/>
      </c>
      <c r="L310" s="10" t="str">
        <f t="shared" ca="1" si="58"/>
        <v/>
      </c>
      <c r="M310" s="11" t="str">
        <f t="shared" ca="1" si="59"/>
        <v/>
      </c>
      <c r="N310" s="22"/>
    </row>
    <row r="311" spans="1:14" customFormat="1">
      <c r="A311" s="9">
        <v>1</v>
      </c>
      <c r="B311" s="10" t="str">
        <f t="shared" ca="1" si="48"/>
        <v/>
      </c>
      <c r="C311" s="10" t="str">
        <f t="shared" ca="1" si="49"/>
        <v/>
      </c>
      <c r="D311" s="11" t="str">
        <f t="shared" ca="1" si="50"/>
        <v/>
      </c>
      <c r="E311" s="11" t="str">
        <f t="shared" ca="1" si="51"/>
        <v/>
      </c>
      <c r="F311" s="15" t="str">
        <f t="shared" ca="1" si="52"/>
        <v/>
      </c>
      <c r="G311" s="15" t="str">
        <f t="shared" ca="1" si="53"/>
        <v/>
      </c>
      <c r="H311" s="10" t="str">
        <f t="shared" ca="1" si="54"/>
        <v/>
      </c>
      <c r="I311" s="10" t="str">
        <f t="shared" ca="1" si="55"/>
        <v/>
      </c>
      <c r="J311" s="10" t="str">
        <f t="shared" ca="1" si="56"/>
        <v/>
      </c>
      <c r="K311" s="11" t="str">
        <f t="shared" ca="1" si="57"/>
        <v/>
      </c>
      <c r="L311" s="10" t="str">
        <f t="shared" ca="1" si="58"/>
        <v/>
      </c>
      <c r="M311" s="11" t="str">
        <f t="shared" ca="1" si="59"/>
        <v/>
      </c>
      <c r="N311" s="22"/>
    </row>
    <row r="312" spans="1:14" customFormat="1">
      <c r="A312" s="9">
        <v>1</v>
      </c>
      <c r="B312" s="10" t="str">
        <f t="shared" ca="1" si="48"/>
        <v/>
      </c>
      <c r="C312" s="10" t="str">
        <f t="shared" ca="1" si="49"/>
        <v/>
      </c>
      <c r="D312" s="11" t="str">
        <f t="shared" ca="1" si="50"/>
        <v/>
      </c>
      <c r="E312" s="11" t="str">
        <f t="shared" ca="1" si="51"/>
        <v/>
      </c>
      <c r="F312" s="15" t="str">
        <f t="shared" ca="1" si="52"/>
        <v/>
      </c>
      <c r="G312" s="15" t="str">
        <f t="shared" ca="1" si="53"/>
        <v/>
      </c>
      <c r="H312" s="10" t="str">
        <f t="shared" ca="1" si="54"/>
        <v/>
      </c>
      <c r="I312" s="10" t="str">
        <f t="shared" ca="1" si="55"/>
        <v/>
      </c>
      <c r="J312" s="10" t="str">
        <f t="shared" ca="1" si="56"/>
        <v/>
      </c>
      <c r="K312" s="11" t="str">
        <f t="shared" ca="1" si="57"/>
        <v/>
      </c>
      <c r="L312" s="10" t="str">
        <f t="shared" ca="1" si="58"/>
        <v/>
      </c>
      <c r="M312" s="11" t="str">
        <f t="shared" ca="1" si="59"/>
        <v/>
      </c>
      <c r="N312" s="22"/>
    </row>
    <row r="313" spans="1:14" customFormat="1">
      <c r="A313" s="9">
        <v>1</v>
      </c>
      <c r="B313" s="10" t="str">
        <f t="shared" ca="1" si="48"/>
        <v/>
      </c>
      <c r="C313" s="10" t="str">
        <f t="shared" ca="1" si="49"/>
        <v/>
      </c>
      <c r="D313" s="11" t="str">
        <f t="shared" ca="1" si="50"/>
        <v/>
      </c>
      <c r="E313" s="11" t="str">
        <f t="shared" ca="1" si="51"/>
        <v/>
      </c>
      <c r="F313" s="15" t="str">
        <f t="shared" ca="1" si="52"/>
        <v/>
      </c>
      <c r="G313" s="15" t="str">
        <f t="shared" ca="1" si="53"/>
        <v/>
      </c>
      <c r="H313" s="10" t="str">
        <f t="shared" ca="1" si="54"/>
        <v/>
      </c>
      <c r="I313" s="10" t="str">
        <f t="shared" ca="1" si="55"/>
        <v/>
      </c>
      <c r="J313" s="10" t="str">
        <f t="shared" ca="1" si="56"/>
        <v/>
      </c>
      <c r="K313" s="11" t="str">
        <f t="shared" ca="1" si="57"/>
        <v/>
      </c>
      <c r="L313" s="10" t="str">
        <f t="shared" ca="1" si="58"/>
        <v/>
      </c>
      <c r="M313" s="11" t="str">
        <f t="shared" ca="1" si="59"/>
        <v/>
      </c>
      <c r="N313" s="22"/>
    </row>
    <row r="314" spans="1:14" customFormat="1">
      <c r="A314" s="9">
        <v>1</v>
      </c>
      <c r="B314" s="10" t="str">
        <f t="shared" ca="1" si="48"/>
        <v/>
      </c>
      <c r="C314" s="10" t="str">
        <f t="shared" ca="1" si="49"/>
        <v/>
      </c>
      <c r="D314" s="11" t="str">
        <f t="shared" ca="1" si="50"/>
        <v/>
      </c>
      <c r="E314" s="11" t="str">
        <f t="shared" ca="1" si="51"/>
        <v/>
      </c>
      <c r="F314" s="15" t="str">
        <f t="shared" ca="1" si="52"/>
        <v/>
      </c>
      <c r="G314" s="15" t="str">
        <f t="shared" ca="1" si="53"/>
        <v/>
      </c>
      <c r="H314" s="10" t="str">
        <f t="shared" ca="1" si="54"/>
        <v/>
      </c>
      <c r="I314" s="10" t="str">
        <f t="shared" ca="1" si="55"/>
        <v/>
      </c>
      <c r="J314" s="10" t="str">
        <f t="shared" ca="1" si="56"/>
        <v/>
      </c>
      <c r="K314" s="11" t="str">
        <f t="shared" ca="1" si="57"/>
        <v/>
      </c>
      <c r="L314" s="10" t="str">
        <f t="shared" ca="1" si="58"/>
        <v/>
      </c>
      <c r="M314" s="11" t="str">
        <f t="shared" ca="1" si="59"/>
        <v/>
      </c>
      <c r="N314" s="22"/>
    </row>
    <row r="315" spans="1:14" customFormat="1">
      <c r="A315" s="9">
        <v>1</v>
      </c>
      <c r="B315" s="10" t="str">
        <f t="shared" ca="1" si="48"/>
        <v/>
      </c>
      <c r="C315" s="10" t="str">
        <f t="shared" ca="1" si="49"/>
        <v/>
      </c>
      <c r="D315" s="11" t="str">
        <f t="shared" ca="1" si="50"/>
        <v/>
      </c>
      <c r="E315" s="11" t="str">
        <f t="shared" ca="1" si="51"/>
        <v/>
      </c>
      <c r="F315" s="15" t="str">
        <f t="shared" ca="1" si="52"/>
        <v/>
      </c>
      <c r="G315" s="15" t="str">
        <f t="shared" ca="1" si="53"/>
        <v/>
      </c>
      <c r="H315" s="10" t="str">
        <f t="shared" ca="1" si="54"/>
        <v/>
      </c>
      <c r="I315" s="10" t="str">
        <f t="shared" ca="1" si="55"/>
        <v/>
      </c>
      <c r="J315" s="10" t="str">
        <f t="shared" ca="1" si="56"/>
        <v/>
      </c>
      <c r="K315" s="11" t="str">
        <f t="shared" ca="1" si="57"/>
        <v/>
      </c>
      <c r="L315" s="10" t="str">
        <f t="shared" ca="1" si="58"/>
        <v/>
      </c>
      <c r="M315" s="11" t="str">
        <f t="shared" ca="1" si="59"/>
        <v/>
      </c>
      <c r="N315" s="22"/>
    </row>
    <row r="316" spans="1:14" customFormat="1">
      <c r="A316" s="9">
        <v>1</v>
      </c>
      <c r="B316" s="10" t="str">
        <f t="shared" ca="1" si="48"/>
        <v/>
      </c>
      <c r="C316" s="10" t="str">
        <f t="shared" ca="1" si="49"/>
        <v/>
      </c>
      <c r="D316" s="11" t="str">
        <f t="shared" ca="1" si="50"/>
        <v/>
      </c>
      <c r="E316" s="11" t="str">
        <f t="shared" ca="1" si="51"/>
        <v/>
      </c>
      <c r="F316" s="15" t="str">
        <f t="shared" ca="1" si="52"/>
        <v/>
      </c>
      <c r="G316" s="15" t="str">
        <f t="shared" ca="1" si="53"/>
        <v/>
      </c>
      <c r="H316" s="10" t="str">
        <f t="shared" ca="1" si="54"/>
        <v/>
      </c>
      <c r="I316" s="10" t="str">
        <f t="shared" ca="1" si="55"/>
        <v/>
      </c>
      <c r="J316" s="10" t="str">
        <f t="shared" ca="1" si="56"/>
        <v/>
      </c>
      <c r="K316" s="11" t="str">
        <f t="shared" ca="1" si="57"/>
        <v/>
      </c>
      <c r="L316" s="10" t="str">
        <f t="shared" ca="1" si="58"/>
        <v/>
      </c>
      <c r="M316" s="11" t="str">
        <f t="shared" ca="1" si="59"/>
        <v/>
      </c>
      <c r="N316" s="22"/>
    </row>
    <row r="317" spans="1:14" customFormat="1">
      <c r="A317" s="9">
        <v>1</v>
      </c>
      <c r="B317" s="10" t="str">
        <f t="shared" ca="1" si="48"/>
        <v/>
      </c>
      <c r="C317" s="10" t="str">
        <f t="shared" ca="1" si="49"/>
        <v/>
      </c>
      <c r="D317" s="11" t="str">
        <f t="shared" ca="1" si="50"/>
        <v/>
      </c>
      <c r="E317" s="11" t="str">
        <f t="shared" ca="1" si="51"/>
        <v/>
      </c>
      <c r="F317" s="15" t="str">
        <f t="shared" ca="1" si="52"/>
        <v/>
      </c>
      <c r="G317" s="15" t="str">
        <f t="shared" ca="1" si="53"/>
        <v/>
      </c>
      <c r="H317" s="10" t="str">
        <f t="shared" ca="1" si="54"/>
        <v/>
      </c>
      <c r="I317" s="10" t="str">
        <f t="shared" ca="1" si="55"/>
        <v/>
      </c>
      <c r="J317" s="10" t="str">
        <f t="shared" ca="1" si="56"/>
        <v/>
      </c>
      <c r="K317" s="11" t="str">
        <f t="shared" ca="1" si="57"/>
        <v/>
      </c>
      <c r="L317" s="10" t="str">
        <f t="shared" ca="1" si="58"/>
        <v/>
      </c>
      <c r="M317" s="11" t="str">
        <f t="shared" ca="1" si="59"/>
        <v/>
      </c>
      <c r="N317" s="22"/>
    </row>
    <row r="318" spans="1:14" customFormat="1">
      <c r="A318" s="9">
        <v>1</v>
      </c>
      <c r="B318" s="10" t="str">
        <f t="shared" ca="1" si="48"/>
        <v/>
      </c>
      <c r="C318" s="10" t="str">
        <f t="shared" ca="1" si="49"/>
        <v/>
      </c>
      <c r="D318" s="11" t="str">
        <f t="shared" ca="1" si="50"/>
        <v/>
      </c>
      <c r="E318" s="11" t="str">
        <f t="shared" ca="1" si="51"/>
        <v/>
      </c>
      <c r="F318" s="15" t="str">
        <f t="shared" ca="1" si="52"/>
        <v/>
      </c>
      <c r="G318" s="15" t="str">
        <f t="shared" ca="1" si="53"/>
        <v/>
      </c>
      <c r="H318" s="10" t="str">
        <f t="shared" ca="1" si="54"/>
        <v/>
      </c>
      <c r="I318" s="10" t="str">
        <f t="shared" ca="1" si="55"/>
        <v/>
      </c>
      <c r="J318" s="10" t="str">
        <f t="shared" ca="1" si="56"/>
        <v/>
      </c>
      <c r="K318" s="11" t="str">
        <f t="shared" ca="1" si="57"/>
        <v/>
      </c>
      <c r="L318" s="10" t="str">
        <f t="shared" ca="1" si="58"/>
        <v/>
      </c>
      <c r="M318" s="11" t="str">
        <f t="shared" ca="1" si="59"/>
        <v/>
      </c>
      <c r="N318" s="22"/>
    </row>
    <row r="319" spans="1:14" customFormat="1">
      <c r="A319" s="9">
        <v>1</v>
      </c>
      <c r="B319" s="10" t="str">
        <f t="shared" ca="1" si="48"/>
        <v/>
      </c>
      <c r="C319" s="10" t="str">
        <f t="shared" ca="1" si="49"/>
        <v/>
      </c>
      <c r="D319" s="11" t="str">
        <f t="shared" ca="1" si="50"/>
        <v/>
      </c>
      <c r="E319" s="11" t="str">
        <f t="shared" ca="1" si="51"/>
        <v/>
      </c>
      <c r="F319" s="15" t="str">
        <f t="shared" ca="1" si="52"/>
        <v/>
      </c>
      <c r="G319" s="15" t="str">
        <f t="shared" ca="1" si="53"/>
        <v/>
      </c>
      <c r="H319" s="10" t="str">
        <f t="shared" ca="1" si="54"/>
        <v/>
      </c>
      <c r="I319" s="10" t="str">
        <f t="shared" ca="1" si="55"/>
        <v/>
      </c>
      <c r="J319" s="10" t="str">
        <f t="shared" ca="1" si="56"/>
        <v/>
      </c>
      <c r="K319" s="11" t="str">
        <f t="shared" ca="1" si="57"/>
        <v/>
      </c>
      <c r="L319" s="10" t="str">
        <f t="shared" ca="1" si="58"/>
        <v/>
      </c>
      <c r="M319" s="11" t="str">
        <f t="shared" ca="1" si="59"/>
        <v/>
      </c>
      <c r="N319" s="22"/>
    </row>
    <row r="320" spans="1:14" customFormat="1">
      <c r="A320" s="9">
        <v>1</v>
      </c>
      <c r="B320" s="10" t="str">
        <f t="shared" ca="1" si="48"/>
        <v/>
      </c>
      <c r="C320" s="10" t="str">
        <f t="shared" ca="1" si="49"/>
        <v/>
      </c>
      <c r="D320" s="11" t="str">
        <f t="shared" ca="1" si="50"/>
        <v/>
      </c>
      <c r="E320" s="11" t="str">
        <f t="shared" ca="1" si="51"/>
        <v/>
      </c>
      <c r="F320" s="15" t="str">
        <f t="shared" ca="1" si="52"/>
        <v/>
      </c>
      <c r="G320" s="15" t="str">
        <f t="shared" ca="1" si="53"/>
        <v/>
      </c>
      <c r="H320" s="10" t="str">
        <f t="shared" ca="1" si="54"/>
        <v/>
      </c>
      <c r="I320" s="10" t="str">
        <f t="shared" ca="1" si="55"/>
        <v/>
      </c>
      <c r="J320" s="10" t="str">
        <f t="shared" ca="1" si="56"/>
        <v/>
      </c>
      <c r="K320" s="11" t="str">
        <f t="shared" ca="1" si="57"/>
        <v/>
      </c>
      <c r="L320" s="10" t="str">
        <f t="shared" ca="1" si="58"/>
        <v/>
      </c>
      <c r="M320" s="11" t="str">
        <f t="shared" ca="1" si="59"/>
        <v/>
      </c>
      <c r="N320" s="22"/>
    </row>
    <row r="321" spans="1:14" customFormat="1">
      <c r="A321" s="9">
        <v>1</v>
      </c>
      <c r="B321" s="10" t="str">
        <f t="shared" ca="1" si="48"/>
        <v/>
      </c>
      <c r="C321" s="10" t="str">
        <f t="shared" ca="1" si="49"/>
        <v/>
      </c>
      <c r="D321" s="11" t="str">
        <f t="shared" ca="1" si="50"/>
        <v/>
      </c>
      <c r="E321" s="11" t="str">
        <f t="shared" ca="1" si="51"/>
        <v/>
      </c>
      <c r="F321" s="15" t="str">
        <f t="shared" ca="1" si="52"/>
        <v/>
      </c>
      <c r="G321" s="15" t="str">
        <f t="shared" ca="1" si="53"/>
        <v/>
      </c>
      <c r="H321" s="10" t="str">
        <f t="shared" ca="1" si="54"/>
        <v/>
      </c>
      <c r="I321" s="10" t="str">
        <f t="shared" ca="1" si="55"/>
        <v/>
      </c>
      <c r="J321" s="10" t="str">
        <f t="shared" ca="1" si="56"/>
        <v/>
      </c>
      <c r="K321" s="11" t="str">
        <f t="shared" ca="1" si="57"/>
        <v/>
      </c>
      <c r="L321" s="10" t="str">
        <f t="shared" ca="1" si="58"/>
        <v/>
      </c>
      <c r="M321" s="11" t="str">
        <f t="shared" ca="1" si="59"/>
        <v/>
      </c>
      <c r="N321" s="22"/>
    </row>
    <row r="322" spans="1:14" customFormat="1">
      <c r="A322" s="9">
        <v>1</v>
      </c>
      <c r="B322" s="10" t="str">
        <f t="shared" ca="1" si="48"/>
        <v/>
      </c>
      <c r="C322" s="10" t="str">
        <f t="shared" ca="1" si="49"/>
        <v/>
      </c>
      <c r="D322" s="11" t="str">
        <f t="shared" ca="1" si="50"/>
        <v/>
      </c>
      <c r="E322" s="11" t="str">
        <f t="shared" ca="1" si="51"/>
        <v/>
      </c>
      <c r="F322" s="15" t="str">
        <f t="shared" ca="1" si="52"/>
        <v/>
      </c>
      <c r="G322" s="15" t="str">
        <f t="shared" ca="1" si="53"/>
        <v/>
      </c>
      <c r="H322" s="10" t="str">
        <f t="shared" ca="1" si="54"/>
        <v/>
      </c>
      <c r="I322" s="10" t="str">
        <f t="shared" ca="1" si="55"/>
        <v/>
      </c>
      <c r="J322" s="10" t="str">
        <f t="shared" ca="1" si="56"/>
        <v/>
      </c>
      <c r="K322" s="11" t="str">
        <f t="shared" ca="1" si="57"/>
        <v/>
      </c>
      <c r="L322" s="10" t="str">
        <f t="shared" ca="1" si="58"/>
        <v/>
      </c>
      <c r="M322" s="11" t="str">
        <f t="shared" ca="1" si="59"/>
        <v/>
      </c>
      <c r="N322" s="22"/>
    </row>
    <row r="323" spans="1:14" customFormat="1">
      <c r="A323" s="9">
        <v>1</v>
      </c>
      <c r="B323" s="10" t="str">
        <f t="shared" ca="1" si="48"/>
        <v/>
      </c>
      <c r="C323" s="10" t="str">
        <f t="shared" ca="1" si="49"/>
        <v/>
      </c>
      <c r="D323" s="11" t="str">
        <f t="shared" ca="1" si="50"/>
        <v/>
      </c>
      <c r="E323" s="11" t="str">
        <f t="shared" ca="1" si="51"/>
        <v/>
      </c>
      <c r="F323" s="15" t="str">
        <f t="shared" ca="1" si="52"/>
        <v/>
      </c>
      <c r="G323" s="15" t="str">
        <f t="shared" ca="1" si="53"/>
        <v/>
      </c>
      <c r="H323" s="10" t="str">
        <f t="shared" ca="1" si="54"/>
        <v/>
      </c>
      <c r="I323" s="10" t="str">
        <f t="shared" ca="1" si="55"/>
        <v/>
      </c>
      <c r="J323" s="10" t="str">
        <f t="shared" ca="1" si="56"/>
        <v/>
      </c>
      <c r="K323" s="11" t="str">
        <f t="shared" ca="1" si="57"/>
        <v/>
      </c>
      <c r="L323" s="10" t="str">
        <f t="shared" ca="1" si="58"/>
        <v/>
      </c>
      <c r="M323" s="11" t="str">
        <f t="shared" ca="1" si="59"/>
        <v/>
      </c>
      <c r="N323" s="22"/>
    </row>
    <row r="324" spans="1:14" customFormat="1">
      <c r="A324" s="9">
        <v>1</v>
      </c>
      <c r="B324" s="10" t="str">
        <f t="shared" ca="1" si="48"/>
        <v/>
      </c>
      <c r="C324" s="10" t="str">
        <f t="shared" ca="1" si="49"/>
        <v/>
      </c>
      <c r="D324" s="11" t="str">
        <f t="shared" ca="1" si="50"/>
        <v/>
      </c>
      <c r="E324" s="11" t="str">
        <f t="shared" ca="1" si="51"/>
        <v/>
      </c>
      <c r="F324" s="15" t="str">
        <f t="shared" ca="1" si="52"/>
        <v/>
      </c>
      <c r="G324" s="15" t="str">
        <f t="shared" ca="1" si="53"/>
        <v/>
      </c>
      <c r="H324" s="10" t="str">
        <f t="shared" ca="1" si="54"/>
        <v/>
      </c>
      <c r="I324" s="10" t="str">
        <f t="shared" ca="1" si="55"/>
        <v/>
      </c>
      <c r="J324" s="10" t="str">
        <f t="shared" ca="1" si="56"/>
        <v/>
      </c>
      <c r="K324" s="11" t="str">
        <f t="shared" ca="1" si="57"/>
        <v/>
      </c>
      <c r="L324" s="10" t="str">
        <f t="shared" ca="1" si="58"/>
        <v/>
      </c>
      <c r="M324" s="11" t="str">
        <f t="shared" ca="1" si="59"/>
        <v/>
      </c>
      <c r="N324" s="22"/>
    </row>
    <row r="325" spans="1:14" customFormat="1">
      <c r="A325" s="9">
        <v>1</v>
      </c>
      <c r="B325" s="10" t="str">
        <f t="shared" ref="B325:B388" ca="1" si="60">IF(B324="","",IF(ISNA(MATCH(C325,N°_BC,0)),"",MATCH(C325,N°_BC,0)))</f>
        <v/>
      </c>
      <c r="C325" s="10" t="str">
        <f t="shared" ref="C325:C388" ca="1" si="61">IF(C324="","",IF(ISNA(INDEX(OFFSET(N°_BC,B324,0),MATCH(A325,OFFSET(Mois_dep,B324,0),0))),"",INDEX(OFFSET(N°_BC,B324,0),MATCH(A325,OFFSET(Mois_dep,B324,0),0))))</f>
        <v/>
      </c>
      <c r="D325" s="11" t="str">
        <f t="shared" ref="D325:D388" ca="1" si="62">IF(E324="","",IF(ISNA(INDEX(OFFSET(Dates_départ,B324,0),MATCH(A325,OFFSET(Mois_dep,B324,0),0))),"",INDEX(OFFSET(Dates_départ,B324,0),MATCH(A325,OFFSET(Mois_dep,B324,0),0))))</f>
        <v/>
      </c>
      <c r="E325" s="11" t="str">
        <f t="shared" ref="E325:E388" ca="1" si="63">IF(E324="","",IF(ISNA(INDEX(OFFSET(Dates_Fin,B324,0),MATCH(A325,OFFSET(Mois_dep,B324,0),0))),"",INDEX(OFFSET(Dates_Fin,B324,0),MATCH(A325,OFFSET(Mois_dep,B324,0),0))))</f>
        <v/>
      </c>
      <c r="F325" s="15" t="str">
        <f t="shared" ref="F325:F388" ca="1" si="64">IF(E324="","",IF(ISNA(INDEX(OFFSET(Choix_conducteur,B324,0),MATCH(A325,OFFSET(Mois_dep,B324,0),0))),"",INDEX(OFFSET(Choix_conducteur,B324,0),MATCH(A325,OFFSET(Mois_dep,B324,0),0))))</f>
        <v/>
      </c>
      <c r="G325" s="15" t="str">
        <f t="shared" ref="G325:G388" ca="1" si="65">IF(E324="","",IF(ISNA(INDEX(OFFSET(Choix_véhicule,B324,0),MATCH(A325,OFFSET(Mois_dep,B324,0),0))),"",INDEX(OFFSET(Choix_véhicule,B324,0),MATCH(A325,OFFSET(Mois_dep,B324,0),0))))</f>
        <v/>
      </c>
      <c r="H325" s="10" t="str">
        <f t="shared" ref="H325:H388" ca="1" si="66">IF(H324="","",IF(ISNA(INDEX(OFFSET(Confirmé___Option,B324,0),MATCH(A325,OFFSET(Mois_dep,B324,0),0))),"",INDEX(OFFSET(Confirmé___Option,B324,0),MATCH(A325,OFFSET(Mois_dep,B324,0),0))))</f>
        <v/>
      </c>
      <c r="I325" s="10" t="str">
        <f t="shared" ref="I325:I388" ca="1" si="67">IF(IF(H324="","",IF(ISNA(INDEX(OFFSET(Commentaire,B324,0),MATCH(A325,OFFSET(Mois_dep,B324,0),0))),"",INDEX(OFFSET(Commentaire,B324,0),MATCH(A325,OFFSET(Mois_dep,B324,0),0))))=0,"",IF(H324="","",IF(ISNA(INDEX(OFFSET(Commentaire,B324,0),MATCH(A325,OFFSET(Mois_dep,B324,0),0))),"",INDEX(OFFSET(Commentaire,B324,0),MATCH(A325,OFFSET(Mois_dep,B324,0),0)))))</f>
        <v/>
      </c>
      <c r="J325" s="10" t="str">
        <f t="shared" ref="J325:J388" ca="1" si="68">IF(IF(H324="","",IF(ISNA(INDEX(OFFSET(Choix_conducteur_différent,B324,0),MATCH(A325,OFFSET(Mois_dep,B324,0),0))),"",INDEX(OFFSET(Choix_conducteur_différent,B324,0),MATCH(A325,OFFSET(Mois_dep,B324,0),0))))=0,"",IF(H324="","",IF(ISNA(INDEX(OFFSET(Choix_conducteur_différent,B324,0),MATCH(A325,OFFSET(Mois_dep,B324,0),0))),"",INDEX(OFFSET(Choix_conducteur_différent,B324,0),MATCH(A325,OFFSET(Mois_dep,B324,0),0)))))</f>
        <v/>
      </c>
      <c r="K325" s="11" t="str">
        <f t="shared" ref="K325:K388" ca="1" si="69">IF(IF(H324="","",IF(ISNA(INDEX(OFFSET(Dates,B324,0),MATCH(A325,OFFSET(Mois_dep,B324,0),0))),"",INDEX(OFFSET(Dates,B324,0),MATCH(A325,OFFSET(Mois_dep,B324,0),0))))=0,"",IF(H324="","",IF(ISNA(INDEX(OFFSET(Dates,B324,0),MATCH(A325,OFFSET(Mois_dep,B324,0),0))),"",INDEX(OFFSET(Dates,B324,0),MATCH(A325,OFFSET(Mois_dep,B324,0),0)))))</f>
        <v/>
      </c>
      <c r="L325" s="10" t="str">
        <f t="shared" ref="L325:L388" ca="1" si="70">IF(IF(H324="","",IF(ISNA(INDEX(OFFSET(Choix_conducteur_différent2,B324,0),MATCH(A325,OFFSET(Mois_dep,B324,0),0))),"",INDEX(OFFSET(Choix_conducteur_différent2,B324,0),MATCH(A325,OFFSET(Mois_dep,B324,0),0))))=0,"",IF(H324="","",IF(ISNA(INDEX(OFFSET(Choix_conducteur_différent2,B324,0),MATCH(A325,OFFSET(Mois_dep,B324,0),0))),"",INDEX(OFFSET(Choix_conducteur_différent2,B324,0),MATCH(A325,OFFSET(Mois_dep,B324,0),0)))))</f>
        <v/>
      </c>
      <c r="M325" s="11" t="str">
        <f t="shared" ref="M325:M388" ca="1" si="71">IF(IF(H324="","",IF(ISNA(INDEX(OFFSET(Dates2,B324,0),MATCH(A325,OFFSET(Mois_dep,B324,0),0))),"",INDEX(OFFSET(Dates2,B324,0),MATCH(A325,OFFSET(Mois_dep,B324,0),0))))=0,"",IF(H324="","",IF(ISNA(INDEX(OFFSET(Dates2,B324,0),MATCH(A325,OFFSET(Mois_dep,B324,0),0))),"",INDEX(OFFSET(Dates2,B324,0),MATCH(A325,OFFSET(Mois_dep,B324,0),0)))))</f>
        <v/>
      </c>
      <c r="N325" s="22"/>
    </row>
    <row r="326" spans="1:14" customFormat="1">
      <c r="A326" s="9">
        <v>1</v>
      </c>
      <c r="B326" s="10" t="str">
        <f t="shared" ca="1" si="60"/>
        <v/>
      </c>
      <c r="C326" s="10" t="str">
        <f t="shared" ca="1" si="61"/>
        <v/>
      </c>
      <c r="D326" s="11" t="str">
        <f t="shared" ca="1" si="62"/>
        <v/>
      </c>
      <c r="E326" s="11" t="str">
        <f t="shared" ca="1" si="63"/>
        <v/>
      </c>
      <c r="F326" s="15" t="str">
        <f t="shared" ca="1" si="64"/>
        <v/>
      </c>
      <c r="G326" s="15" t="str">
        <f t="shared" ca="1" si="65"/>
        <v/>
      </c>
      <c r="H326" s="10" t="str">
        <f t="shared" ca="1" si="66"/>
        <v/>
      </c>
      <c r="I326" s="10" t="str">
        <f t="shared" ca="1" si="67"/>
        <v/>
      </c>
      <c r="J326" s="10" t="str">
        <f t="shared" ca="1" si="68"/>
        <v/>
      </c>
      <c r="K326" s="11" t="str">
        <f t="shared" ca="1" si="69"/>
        <v/>
      </c>
      <c r="L326" s="10" t="str">
        <f t="shared" ca="1" si="70"/>
        <v/>
      </c>
      <c r="M326" s="11" t="str">
        <f t="shared" ca="1" si="71"/>
        <v/>
      </c>
      <c r="N326" s="22"/>
    </row>
    <row r="327" spans="1:14" customFormat="1">
      <c r="A327" s="9">
        <v>1</v>
      </c>
      <c r="B327" s="10" t="str">
        <f t="shared" ca="1" si="60"/>
        <v/>
      </c>
      <c r="C327" s="10" t="str">
        <f t="shared" ca="1" si="61"/>
        <v/>
      </c>
      <c r="D327" s="11" t="str">
        <f t="shared" ca="1" si="62"/>
        <v/>
      </c>
      <c r="E327" s="11" t="str">
        <f t="shared" ca="1" si="63"/>
        <v/>
      </c>
      <c r="F327" s="15" t="str">
        <f t="shared" ca="1" si="64"/>
        <v/>
      </c>
      <c r="G327" s="15" t="str">
        <f t="shared" ca="1" si="65"/>
        <v/>
      </c>
      <c r="H327" s="10" t="str">
        <f t="shared" ca="1" si="66"/>
        <v/>
      </c>
      <c r="I327" s="10" t="str">
        <f t="shared" ca="1" si="67"/>
        <v/>
      </c>
      <c r="J327" s="10" t="str">
        <f t="shared" ca="1" si="68"/>
        <v/>
      </c>
      <c r="K327" s="11" t="str">
        <f t="shared" ca="1" si="69"/>
        <v/>
      </c>
      <c r="L327" s="10" t="str">
        <f t="shared" ca="1" si="70"/>
        <v/>
      </c>
      <c r="M327" s="11" t="str">
        <f t="shared" ca="1" si="71"/>
        <v/>
      </c>
      <c r="N327" s="22"/>
    </row>
    <row r="328" spans="1:14" customFormat="1">
      <c r="A328" s="9">
        <v>1</v>
      </c>
      <c r="B328" s="10" t="str">
        <f t="shared" ca="1" si="60"/>
        <v/>
      </c>
      <c r="C328" s="10" t="str">
        <f t="shared" ca="1" si="61"/>
        <v/>
      </c>
      <c r="D328" s="11" t="str">
        <f t="shared" ca="1" si="62"/>
        <v/>
      </c>
      <c r="E328" s="11" t="str">
        <f t="shared" ca="1" si="63"/>
        <v/>
      </c>
      <c r="F328" s="15" t="str">
        <f t="shared" ca="1" si="64"/>
        <v/>
      </c>
      <c r="G328" s="15" t="str">
        <f t="shared" ca="1" si="65"/>
        <v/>
      </c>
      <c r="H328" s="10" t="str">
        <f t="shared" ca="1" si="66"/>
        <v/>
      </c>
      <c r="I328" s="10" t="str">
        <f t="shared" ca="1" si="67"/>
        <v/>
      </c>
      <c r="J328" s="10" t="str">
        <f t="shared" ca="1" si="68"/>
        <v/>
      </c>
      <c r="K328" s="11" t="str">
        <f t="shared" ca="1" si="69"/>
        <v/>
      </c>
      <c r="L328" s="10" t="str">
        <f t="shared" ca="1" si="70"/>
        <v/>
      </c>
      <c r="M328" s="11" t="str">
        <f t="shared" ca="1" si="71"/>
        <v/>
      </c>
      <c r="N328" s="22"/>
    </row>
    <row r="329" spans="1:14" customFormat="1">
      <c r="A329" s="9">
        <v>1</v>
      </c>
      <c r="B329" s="10" t="str">
        <f t="shared" ca="1" si="60"/>
        <v/>
      </c>
      <c r="C329" s="10" t="str">
        <f t="shared" ca="1" si="61"/>
        <v/>
      </c>
      <c r="D329" s="11" t="str">
        <f t="shared" ca="1" si="62"/>
        <v/>
      </c>
      <c r="E329" s="11" t="str">
        <f t="shared" ca="1" si="63"/>
        <v/>
      </c>
      <c r="F329" s="15" t="str">
        <f t="shared" ca="1" si="64"/>
        <v/>
      </c>
      <c r="G329" s="15" t="str">
        <f t="shared" ca="1" si="65"/>
        <v/>
      </c>
      <c r="H329" s="10" t="str">
        <f t="shared" ca="1" si="66"/>
        <v/>
      </c>
      <c r="I329" s="10" t="str">
        <f t="shared" ca="1" si="67"/>
        <v/>
      </c>
      <c r="J329" s="10" t="str">
        <f t="shared" ca="1" si="68"/>
        <v/>
      </c>
      <c r="K329" s="11" t="str">
        <f t="shared" ca="1" si="69"/>
        <v/>
      </c>
      <c r="L329" s="10" t="str">
        <f t="shared" ca="1" si="70"/>
        <v/>
      </c>
      <c r="M329" s="11" t="str">
        <f t="shared" ca="1" si="71"/>
        <v/>
      </c>
      <c r="N329" s="22"/>
    </row>
    <row r="330" spans="1:14" customFormat="1">
      <c r="A330" s="9">
        <v>1</v>
      </c>
      <c r="B330" s="10" t="str">
        <f t="shared" ca="1" si="60"/>
        <v/>
      </c>
      <c r="C330" s="10" t="str">
        <f t="shared" ca="1" si="61"/>
        <v/>
      </c>
      <c r="D330" s="11" t="str">
        <f t="shared" ca="1" si="62"/>
        <v/>
      </c>
      <c r="E330" s="11" t="str">
        <f t="shared" ca="1" si="63"/>
        <v/>
      </c>
      <c r="F330" s="15" t="str">
        <f t="shared" ca="1" si="64"/>
        <v/>
      </c>
      <c r="G330" s="15" t="str">
        <f t="shared" ca="1" si="65"/>
        <v/>
      </c>
      <c r="H330" s="10" t="str">
        <f t="shared" ca="1" si="66"/>
        <v/>
      </c>
      <c r="I330" s="10" t="str">
        <f t="shared" ca="1" si="67"/>
        <v/>
      </c>
      <c r="J330" s="10" t="str">
        <f t="shared" ca="1" si="68"/>
        <v/>
      </c>
      <c r="K330" s="11" t="str">
        <f t="shared" ca="1" si="69"/>
        <v/>
      </c>
      <c r="L330" s="10" t="str">
        <f t="shared" ca="1" si="70"/>
        <v/>
      </c>
      <c r="M330" s="11" t="str">
        <f t="shared" ca="1" si="71"/>
        <v/>
      </c>
      <c r="N330" s="22"/>
    </row>
    <row r="331" spans="1:14" customFormat="1">
      <c r="A331" s="9">
        <v>1</v>
      </c>
      <c r="B331" s="10" t="str">
        <f t="shared" ca="1" si="60"/>
        <v/>
      </c>
      <c r="C331" s="10" t="str">
        <f t="shared" ca="1" si="61"/>
        <v/>
      </c>
      <c r="D331" s="11" t="str">
        <f t="shared" ca="1" si="62"/>
        <v/>
      </c>
      <c r="E331" s="11" t="str">
        <f t="shared" ca="1" si="63"/>
        <v/>
      </c>
      <c r="F331" s="15" t="str">
        <f t="shared" ca="1" si="64"/>
        <v/>
      </c>
      <c r="G331" s="15" t="str">
        <f t="shared" ca="1" si="65"/>
        <v/>
      </c>
      <c r="H331" s="10" t="str">
        <f t="shared" ca="1" si="66"/>
        <v/>
      </c>
      <c r="I331" s="10" t="str">
        <f t="shared" ca="1" si="67"/>
        <v/>
      </c>
      <c r="J331" s="10" t="str">
        <f t="shared" ca="1" si="68"/>
        <v/>
      </c>
      <c r="K331" s="11" t="str">
        <f t="shared" ca="1" si="69"/>
        <v/>
      </c>
      <c r="L331" s="10" t="str">
        <f t="shared" ca="1" si="70"/>
        <v/>
      </c>
      <c r="M331" s="11" t="str">
        <f t="shared" ca="1" si="71"/>
        <v/>
      </c>
      <c r="N331" s="22"/>
    </row>
    <row r="332" spans="1:14" customFormat="1">
      <c r="A332" s="9">
        <v>1</v>
      </c>
      <c r="B332" s="10" t="str">
        <f t="shared" ca="1" si="60"/>
        <v/>
      </c>
      <c r="C332" s="10" t="str">
        <f t="shared" ca="1" si="61"/>
        <v/>
      </c>
      <c r="D332" s="11" t="str">
        <f t="shared" ca="1" si="62"/>
        <v/>
      </c>
      <c r="E332" s="11" t="str">
        <f t="shared" ca="1" si="63"/>
        <v/>
      </c>
      <c r="F332" s="15" t="str">
        <f t="shared" ca="1" si="64"/>
        <v/>
      </c>
      <c r="G332" s="15" t="str">
        <f t="shared" ca="1" si="65"/>
        <v/>
      </c>
      <c r="H332" s="10" t="str">
        <f t="shared" ca="1" si="66"/>
        <v/>
      </c>
      <c r="I332" s="10" t="str">
        <f t="shared" ca="1" si="67"/>
        <v/>
      </c>
      <c r="J332" s="10" t="str">
        <f t="shared" ca="1" si="68"/>
        <v/>
      </c>
      <c r="K332" s="11" t="str">
        <f t="shared" ca="1" si="69"/>
        <v/>
      </c>
      <c r="L332" s="10" t="str">
        <f t="shared" ca="1" si="70"/>
        <v/>
      </c>
      <c r="M332" s="11" t="str">
        <f t="shared" ca="1" si="71"/>
        <v/>
      </c>
      <c r="N332" s="22"/>
    </row>
    <row r="333" spans="1:14" customFormat="1">
      <c r="A333" s="9">
        <v>1</v>
      </c>
      <c r="B333" s="10" t="str">
        <f t="shared" ca="1" si="60"/>
        <v/>
      </c>
      <c r="C333" s="10" t="str">
        <f t="shared" ca="1" si="61"/>
        <v/>
      </c>
      <c r="D333" s="11" t="str">
        <f t="shared" ca="1" si="62"/>
        <v/>
      </c>
      <c r="E333" s="11" t="str">
        <f t="shared" ca="1" si="63"/>
        <v/>
      </c>
      <c r="F333" s="15" t="str">
        <f t="shared" ca="1" si="64"/>
        <v/>
      </c>
      <c r="G333" s="15" t="str">
        <f t="shared" ca="1" si="65"/>
        <v/>
      </c>
      <c r="H333" s="10" t="str">
        <f t="shared" ca="1" si="66"/>
        <v/>
      </c>
      <c r="I333" s="10" t="str">
        <f t="shared" ca="1" si="67"/>
        <v/>
      </c>
      <c r="J333" s="10" t="str">
        <f t="shared" ca="1" si="68"/>
        <v/>
      </c>
      <c r="K333" s="11" t="str">
        <f t="shared" ca="1" si="69"/>
        <v/>
      </c>
      <c r="L333" s="10" t="str">
        <f t="shared" ca="1" si="70"/>
        <v/>
      </c>
      <c r="M333" s="11" t="str">
        <f t="shared" ca="1" si="71"/>
        <v/>
      </c>
      <c r="N333" s="22"/>
    </row>
    <row r="334" spans="1:14" customFormat="1">
      <c r="A334" s="9">
        <v>1</v>
      </c>
      <c r="B334" s="10" t="str">
        <f t="shared" ca="1" si="60"/>
        <v/>
      </c>
      <c r="C334" s="10" t="str">
        <f t="shared" ca="1" si="61"/>
        <v/>
      </c>
      <c r="D334" s="11" t="str">
        <f t="shared" ca="1" si="62"/>
        <v/>
      </c>
      <c r="E334" s="11" t="str">
        <f t="shared" ca="1" si="63"/>
        <v/>
      </c>
      <c r="F334" s="15" t="str">
        <f t="shared" ca="1" si="64"/>
        <v/>
      </c>
      <c r="G334" s="15" t="str">
        <f t="shared" ca="1" si="65"/>
        <v/>
      </c>
      <c r="H334" s="10" t="str">
        <f t="shared" ca="1" si="66"/>
        <v/>
      </c>
      <c r="I334" s="10" t="str">
        <f t="shared" ca="1" si="67"/>
        <v/>
      </c>
      <c r="J334" s="10" t="str">
        <f t="shared" ca="1" si="68"/>
        <v/>
      </c>
      <c r="K334" s="11" t="str">
        <f t="shared" ca="1" si="69"/>
        <v/>
      </c>
      <c r="L334" s="10" t="str">
        <f t="shared" ca="1" si="70"/>
        <v/>
      </c>
      <c r="M334" s="11" t="str">
        <f t="shared" ca="1" si="71"/>
        <v/>
      </c>
      <c r="N334" s="22"/>
    </row>
    <row r="335" spans="1:14" customFormat="1">
      <c r="A335" s="9">
        <v>1</v>
      </c>
      <c r="B335" s="10" t="str">
        <f t="shared" ca="1" si="60"/>
        <v/>
      </c>
      <c r="C335" s="10" t="str">
        <f t="shared" ca="1" si="61"/>
        <v/>
      </c>
      <c r="D335" s="11" t="str">
        <f t="shared" ca="1" si="62"/>
        <v/>
      </c>
      <c r="E335" s="11" t="str">
        <f t="shared" ca="1" si="63"/>
        <v/>
      </c>
      <c r="F335" s="15" t="str">
        <f t="shared" ca="1" si="64"/>
        <v/>
      </c>
      <c r="G335" s="15" t="str">
        <f t="shared" ca="1" si="65"/>
        <v/>
      </c>
      <c r="H335" s="10" t="str">
        <f t="shared" ca="1" si="66"/>
        <v/>
      </c>
      <c r="I335" s="10" t="str">
        <f t="shared" ca="1" si="67"/>
        <v/>
      </c>
      <c r="J335" s="10" t="str">
        <f t="shared" ca="1" si="68"/>
        <v/>
      </c>
      <c r="K335" s="11" t="str">
        <f t="shared" ca="1" si="69"/>
        <v/>
      </c>
      <c r="L335" s="10" t="str">
        <f t="shared" ca="1" si="70"/>
        <v/>
      </c>
      <c r="M335" s="11" t="str">
        <f t="shared" ca="1" si="71"/>
        <v/>
      </c>
      <c r="N335" s="22"/>
    </row>
    <row r="336" spans="1:14" customFormat="1">
      <c r="A336" s="9">
        <v>1</v>
      </c>
      <c r="B336" s="10" t="str">
        <f t="shared" ca="1" si="60"/>
        <v/>
      </c>
      <c r="C336" s="10" t="str">
        <f t="shared" ca="1" si="61"/>
        <v/>
      </c>
      <c r="D336" s="11" t="str">
        <f t="shared" ca="1" si="62"/>
        <v/>
      </c>
      <c r="E336" s="11" t="str">
        <f t="shared" ca="1" si="63"/>
        <v/>
      </c>
      <c r="F336" s="15" t="str">
        <f t="shared" ca="1" si="64"/>
        <v/>
      </c>
      <c r="G336" s="15" t="str">
        <f t="shared" ca="1" si="65"/>
        <v/>
      </c>
      <c r="H336" s="10" t="str">
        <f t="shared" ca="1" si="66"/>
        <v/>
      </c>
      <c r="I336" s="10" t="str">
        <f t="shared" ca="1" si="67"/>
        <v/>
      </c>
      <c r="J336" s="10" t="str">
        <f t="shared" ca="1" si="68"/>
        <v/>
      </c>
      <c r="K336" s="11" t="str">
        <f t="shared" ca="1" si="69"/>
        <v/>
      </c>
      <c r="L336" s="10" t="str">
        <f t="shared" ca="1" si="70"/>
        <v/>
      </c>
      <c r="M336" s="11" t="str">
        <f t="shared" ca="1" si="71"/>
        <v/>
      </c>
      <c r="N336" s="22"/>
    </row>
    <row r="337" spans="1:14" customFormat="1">
      <c r="A337" s="9">
        <v>1</v>
      </c>
      <c r="B337" s="10" t="str">
        <f t="shared" ca="1" si="60"/>
        <v/>
      </c>
      <c r="C337" s="10" t="str">
        <f t="shared" ca="1" si="61"/>
        <v/>
      </c>
      <c r="D337" s="11" t="str">
        <f t="shared" ca="1" si="62"/>
        <v/>
      </c>
      <c r="E337" s="11" t="str">
        <f t="shared" ca="1" si="63"/>
        <v/>
      </c>
      <c r="F337" s="15" t="str">
        <f t="shared" ca="1" si="64"/>
        <v/>
      </c>
      <c r="G337" s="15" t="str">
        <f t="shared" ca="1" si="65"/>
        <v/>
      </c>
      <c r="H337" s="10" t="str">
        <f t="shared" ca="1" si="66"/>
        <v/>
      </c>
      <c r="I337" s="10" t="str">
        <f t="shared" ca="1" si="67"/>
        <v/>
      </c>
      <c r="J337" s="10" t="str">
        <f t="shared" ca="1" si="68"/>
        <v/>
      </c>
      <c r="K337" s="11" t="str">
        <f t="shared" ca="1" si="69"/>
        <v/>
      </c>
      <c r="L337" s="10" t="str">
        <f t="shared" ca="1" si="70"/>
        <v/>
      </c>
      <c r="M337" s="11" t="str">
        <f t="shared" ca="1" si="71"/>
        <v/>
      </c>
      <c r="N337" s="22"/>
    </row>
    <row r="338" spans="1:14" customFormat="1">
      <c r="A338" s="9">
        <v>1</v>
      </c>
      <c r="B338" s="10" t="str">
        <f t="shared" ca="1" si="60"/>
        <v/>
      </c>
      <c r="C338" s="10" t="str">
        <f t="shared" ca="1" si="61"/>
        <v/>
      </c>
      <c r="D338" s="11" t="str">
        <f t="shared" ca="1" si="62"/>
        <v/>
      </c>
      <c r="E338" s="11" t="str">
        <f t="shared" ca="1" si="63"/>
        <v/>
      </c>
      <c r="F338" s="15" t="str">
        <f t="shared" ca="1" si="64"/>
        <v/>
      </c>
      <c r="G338" s="15" t="str">
        <f t="shared" ca="1" si="65"/>
        <v/>
      </c>
      <c r="H338" s="10" t="str">
        <f t="shared" ca="1" si="66"/>
        <v/>
      </c>
      <c r="I338" s="10" t="str">
        <f t="shared" ca="1" si="67"/>
        <v/>
      </c>
      <c r="J338" s="10" t="str">
        <f t="shared" ca="1" si="68"/>
        <v/>
      </c>
      <c r="K338" s="11" t="str">
        <f t="shared" ca="1" si="69"/>
        <v/>
      </c>
      <c r="L338" s="10" t="str">
        <f t="shared" ca="1" si="70"/>
        <v/>
      </c>
      <c r="M338" s="11" t="str">
        <f t="shared" ca="1" si="71"/>
        <v/>
      </c>
      <c r="N338" s="22"/>
    </row>
    <row r="339" spans="1:14" customFormat="1">
      <c r="A339" s="9">
        <v>1</v>
      </c>
      <c r="B339" s="10" t="str">
        <f t="shared" ca="1" si="60"/>
        <v/>
      </c>
      <c r="C339" s="10" t="str">
        <f t="shared" ca="1" si="61"/>
        <v/>
      </c>
      <c r="D339" s="11" t="str">
        <f t="shared" ca="1" si="62"/>
        <v/>
      </c>
      <c r="E339" s="11" t="str">
        <f t="shared" ca="1" si="63"/>
        <v/>
      </c>
      <c r="F339" s="15" t="str">
        <f t="shared" ca="1" si="64"/>
        <v/>
      </c>
      <c r="G339" s="15" t="str">
        <f t="shared" ca="1" si="65"/>
        <v/>
      </c>
      <c r="H339" s="10" t="str">
        <f t="shared" ca="1" si="66"/>
        <v/>
      </c>
      <c r="I339" s="10" t="str">
        <f t="shared" ca="1" si="67"/>
        <v/>
      </c>
      <c r="J339" s="10" t="str">
        <f t="shared" ca="1" si="68"/>
        <v/>
      </c>
      <c r="K339" s="11" t="str">
        <f t="shared" ca="1" si="69"/>
        <v/>
      </c>
      <c r="L339" s="10" t="str">
        <f t="shared" ca="1" si="70"/>
        <v/>
      </c>
      <c r="M339" s="11" t="str">
        <f t="shared" ca="1" si="71"/>
        <v/>
      </c>
      <c r="N339" s="22"/>
    </row>
    <row r="340" spans="1:14" customFormat="1">
      <c r="A340" s="9">
        <v>1</v>
      </c>
      <c r="B340" s="10" t="str">
        <f t="shared" ca="1" si="60"/>
        <v/>
      </c>
      <c r="C340" s="10" t="str">
        <f t="shared" ca="1" si="61"/>
        <v/>
      </c>
      <c r="D340" s="11" t="str">
        <f t="shared" ca="1" si="62"/>
        <v/>
      </c>
      <c r="E340" s="11" t="str">
        <f t="shared" ca="1" si="63"/>
        <v/>
      </c>
      <c r="F340" s="15" t="str">
        <f t="shared" ca="1" si="64"/>
        <v/>
      </c>
      <c r="G340" s="15" t="str">
        <f t="shared" ca="1" si="65"/>
        <v/>
      </c>
      <c r="H340" s="10" t="str">
        <f t="shared" ca="1" si="66"/>
        <v/>
      </c>
      <c r="I340" s="10" t="str">
        <f t="shared" ca="1" si="67"/>
        <v/>
      </c>
      <c r="J340" s="10" t="str">
        <f t="shared" ca="1" si="68"/>
        <v/>
      </c>
      <c r="K340" s="11" t="str">
        <f t="shared" ca="1" si="69"/>
        <v/>
      </c>
      <c r="L340" s="10" t="str">
        <f t="shared" ca="1" si="70"/>
        <v/>
      </c>
      <c r="M340" s="11" t="str">
        <f t="shared" ca="1" si="71"/>
        <v/>
      </c>
      <c r="N340" s="22"/>
    </row>
    <row r="341" spans="1:14" customFormat="1">
      <c r="A341" s="9">
        <v>1</v>
      </c>
      <c r="B341" s="10" t="str">
        <f t="shared" ca="1" si="60"/>
        <v/>
      </c>
      <c r="C341" s="10" t="str">
        <f t="shared" ca="1" si="61"/>
        <v/>
      </c>
      <c r="D341" s="11" t="str">
        <f t="shared" ca="1" si="62"/>
        <v/>
      </c>
      <c r="E341" s="11" t="str">
        <f t="shared" ca="1" si="63"/>
        <v/>
      </c>
      <c r="F341" s="15" t="str">
        <f t="shared" ca="1" si="64"/>
        <v/>
      </c>
      <c r="G341" s="15" t="str">
        <f t="shared" ca="1" si="65"/>
        <v/>
      </c>
      <c r="H341" s="10" t="str">
        <f t="shared" ca="1" si="66"/>
        <v/>
      </c>
      <c r="I341" s="10" t="str">
        <f t="shared" ca="1" si="67"/>
        <v/>
      </c>
      <c r="J341" s="10" t="str">
        <f t="shared" ca="1" si="68"/>
        <v/>
      </c>
      <c r="K341" s="11" t="str">
        <f t="shared" ca="1" si="69"/>
        <v/>
      </c>
      <c r="L341" s="10" t="str">
        <f t="shared" ca="1" si="70"/>
        <v/>
      </c>
      <c r="M341" s="11" t="str">
        <f t="shared" ca="1" si="71"/>
        <v/>
      </c>
      <c r="N341" s="22"/>
    </row>
    <row r="342" spans="1:14" customFormat="1">
      <c r="A342" s="9">
        <v>1</v>
      </c>
      <c r="B342" s="10" t="str">
        <f t="shared" ca="1" si="60"/>
        <v/>
      </c>
      <c r="C342" s="10" t="str">
        <f t="shared" ca="1" si="61"/>
        <v/>
      </c>
      <c r="D342" s="11" t="str">
        <f t="shared" ca="1" si="62"/>
        <v/>
      </c>
      <c r="E342" s="11" t="str">
        <f t="shared" ca="1" si="63"/>
        <v/>
      </c>
      <c r="F342" s="15" t="str">
        <f t="shared" ca="1" si="64"/>
        <v/>
      </c>
      <c r="G342" s="15" t="str">
        <f t="shared" ca="1" si="65"/>
        <v/>
      </c>
      <c r="H342" s="10" t="str">
        <f t="shared" ca="1" si="66"/>
        <v/>
      </c>
      <c r="I342" s="10" t="str">
        <f t="shared" ca="1" si="67"/>
        <v/>
      </c>
      <c r="J342" s="10" t="str">
        <f t="shared" ca="1" si="68"/>
        <v/>
      </c>
      <c r="K342" s="11" t="str">
        <f t="shared" ca="1" si="69"/>
        <v/>
      </c>
      <c r="L342" s="10" t="str">
        <f t="shared" ca="1" si="70"/>
        <v/>
      </c>
      <c r="M342" s="11" t="str">
        <f t="shared" ca="1" si="71"/>
        <v/>
      </c>
      <c r="N342" s="22"/>
    </row>
    <row r="343" spans="1:14" customFormat="1">
      <c r="A343" s="9">
        <v>1</v>
      </c>
      <c r="B343" s="10" t="str">
        <f t="shared" ca="1" si="60"/>
        <v/>
      </c>
      <c r="C343" s="10" t="str">
        <f t="shared" ca="1" si="61"/>
        <v/>
      </c>
      <c r="D343" s="11" t="str">
        <f t="shared" ca="1" si="62"/>
        <v/>
      </c>
      <c r="E343" s="11" t="str">
        <f t="shared" ca="1" si="63"/>
        <v/>
      </c>
      <c r="F343" s="15" t="str">
        <f t="shared" ca="1" si="64"/>
        <v/>
      </c>
      <c r="G343" s="15" t="str">
        <f t="shared" ca="1" si="65"/>
        <v/>
      </c>
      <c r="H343" s="10" t="str">
        <f t="shared" ca="1" si="66"/>
        <v/>
      </c>
      <c r="I343" s="10" t="str">
        <f t="shared" ca="1" si="67"/>
        <v/>
      </c>
      <c r="J343" s="10" t="str">
        <f t="shared" ca="1" si="68"/>
        <v/>
      </c>
      <c r="K343" s="11" t="str">
        <f t="shared" ca="1" si="69"/>
        <v/>
      </c>
      <c r="L343" s="10" t="str">
        <f t="shared" ca="1" si="70"/>
        <v/>
      </c>
      <c r="M343" s="11" t="str">
        <f t="shared" ca="1" si="71"/>
        <v/>
      </c>
      <c r="N343" s="22"/>
    </row>
    <row r="344" spans="1:14" customFormat="1">
      <c r="A344" s="9">
        <v>1</v>
      </c>
      <c r="B344" s="10" t="str">
        <f t="shared" ca="1" si="60"/>
        <v/>
      </c>
      <c r="C344" s="10" t="str">
        <f t="shared" ca="1" si="61"/>
        <v/>
      </c>
      <c r="D344" s="11" t="str">
        <f t="shared" ca="1" si="62"/>
        <v/>
      </c>
      <c r="E344" s="11" t="str">
        <f t="shared" ca="1" si="63"/>
        <v/>
      </c>
      <c r="F344" s="15" t="str">
        <f t="shared" ca="1" si="64"/>
        <v/>
      </c>
      <c r="G344" s="15" t="str">
        <f t="shared" ca="1" si="65"/>
        <v/>
      </c>
      <c r="H344" s="10" t="str">
        <f t="shared" ca="1" si="66"/>
        <v/>
      </c>
      <c r="I344" s="10" t="str">
        <f t="shared" ca="1" si="67"/>
        <v/>
      </c>
      <c r="J344" s="10" t="str">
        <f t="shared" ca="1" si="68"/>
        <v/>
      </c>
      <c r="K344" s="11" t="str">
        <f t="shared" ca="1" si="69"/>
        <v/>
      </c>
      <c r="L344" s="10" t="str">
        <f t="shared" ca="1" si="70"/>
        <v/>
      </c>
      <c r="M344" s="11" t="str">
        <f t="shared" ca="1" si="71"/>
        <v/>
      </c>
      <c r="N344" s="22"/>
    </row>
    <row r="345" spans="1:14" customFormat="1">
      <c r="A345" s="9">
        <v>1</v>
      </c>
      <c r="B345" s="10" t="str">
        <f t="shared" ca="1" si="60"/>
        <v/>
      </c>
      <c r="C345" s="10" t="str">
        <f t="shared" ca="1" si="61"/>
        <v/>
      </c>
      <c r="D345" s="11" t="str">
        <f t="shared" ca="1" si="62"/>
        <v/>
      </c>
      <c r="E345" s="11" t="str">
        <f t="shared" ca="1" si="63"/>
        <v/>
      </c>
      <c r="F345" s="15" t="str">
        <f t="shared" ca="1" si="64"/>
        <v/>
      </c>
      <c r="G345" s="15" t="str">
        <f t="shared" ca="1" si="65"/>
        <v/>
      </c>
      <c r="H345" s="10" t="str">
        <f t="shared" ca="1" si="66"/>
        <v/>
      </c>
      <c r="I345" s="10" t="str">
        <f t="shared" ca="1" si="67"/>
        <v/>
      </c>
      <c r="J345" s="10" t="str">
        <f t="shared" ca="1" si="68"/>
        <v/>
      </c>
      <c r="K345" s="11" t="str">
        <f t="shared" ca="1" si="69"/>
        <v/>
      </c>
      <c r="L345" s="10" t="str">
        <f t="shared" ca="1" si="70"/>
        <v/>
      </c>
      <c r="M345" s="11" t="str">
        <f t="shared" ca="1" si="71"/>
        <v/>
      </c>
      <c r="N345" s="22"/>
    </row>
    <row r="346" spans="1:14" customFormat="1">
      <c r="A346" s="9">
        <v>1</v>
      </c>
      <c r="B346" s="10" t="str">
        <f t="shared" ca="1" si="60"/>
        <v/>
      </c>
      <c r="C346" s="10" t="str">
        <f t="shared" ca="1" si="61"/>
        <v/>
      </c>
      <c r="D346" s="11" t="str">
        <f t="shared" ca="1" si="62"/>
        <v/>
      </c>
      <c r="E346" s="11" t="str">
        <f t="shared" ca="1" si="63"/>
        <v/>
      </c>
      <c r="F346" s="15" t="str">
        <f t="shared" ca="1" si="64"/>
        <v/>
      </c>
      <c r="G346" s="15" t="str">
        <f t="shared" ca="1" si="65"/>
        <v/>
      </c>
      <c r="H346" s="10" t="str">
        <f t="shared" ca="1" si="66"/>
        <v/>
      </c>
      <c r="I346" s="10" t="str">
        <f t="shared" ca="1" si="67"/>
        <v/>
      </c>
      <c r="J346" s="10" t="str">
        <f t="shared" ca="1" si="68"/>
        <v/>
      </c>
      <c r="K346" s="11" t="str">
        <f t="shared" ca="1" si="69"/>
        <v/>
      </c>
      <c r="L346" s="10" t="str">
        <f t="shared" ca="1" si="70"/>
        <v/>
      </c>
      <c r="M346" s="11" t="str">
        <f t="shared" ca="1" si="71"/>
        <v/>
      </c>
      <c r="N346" s="22"/>
    </row>
    <row r="347" spans="1:14" customFormat="1">
      <c r="A347" s="9">
        <v>1</v>
      </c>
      <c r="B347" s="10" t="str">
        <f t="shared" ca="1" si="60"/>
        <v/>
      </c>
      <c r="C347" s="10" t="str">
        <f t="shared" ca="1" si="61"/>
        <v/>
      </c>
      <c r="D347" s="11" t="str">
        <f t="shared" ca="1" si="62"/>
        <v/>
      </c>
      <c r="E347" s="11" t="str">
        <f t="shared" ca="1" si="63"/>
        <v/>
      </c>
      <c r="F347" s="15" t="str">
        <f t="shared" ca="1" si="64"/>
        <v/>
      </c>
      <c r="G347" s="15" t="str">
        <f t="shared" ca="1" si="65"/>
        <v/>
      </c>
      <c r="H347" s="10" t="str">
        <f t="shared" ca="1" si="66"/>
        <v/>
      </c>
      <c r="I347" s="10" t="str">
        <f t="shared" ca="1" si="67"/>
        <v/>
      </c>
      <c r="J347" s="10" t="str">
        <f t="shared" ca="1" si="68"/>
        <v/>
      </c>
      <c r="K347" s="11" t="str">
        <f t="shared" ca="1" si="69"/>
        <v/>
      </c>
      <c r="L347" s="10" t="str">
        <f t="shared" ca="1" si="70"/>
        <v/>
      </c>
      <c r="M347" s="11" t="str">
        <f t="shared" ca="1" si="71"/>
        <v/>
      </c>
      <c r="N347" s="22"/>
    </row>
    <row r="348" spans="1:14" customFormat="1">
      <c r="A348" s="9">
        <v>1</v>
      </c>
      <c r="B348" s="10" t="str">
        <f t="shared" ca="1" si="60"/>
        <v/>
      </c>
      <c r="C348" s="10" t="str">
        <f t="shared" ca="1" si="61"/>
        <v/>
      </c>
      <c r="D348" s="11" t="str">
        <f t="shared" ca="1" si="62"/>
        <v/>
      </c>
      <c r="E348" s="11" t="str">
        <f t="shared" ca="1" si="63"/>
        <v/>
      </c>
      <c r="F348" s="15" t="str">
        <f t="shared" ca="1" si="64"/>
        <v/>
      </c>
      <c r="G348" s="15" t="str">
        <f t="shared" ca="1" si="65"/>
        <v/>
      </c>
      <c r="H348" s="10" t="str">
        <f t="shared" ca="1" si="66"/>
        <v/>
      </c>
      <c r="I348" s="10" t="str">
        <f t="shared" ca="1" si="67"/>
        <v/>
      </c>
      <c r="J348" s="10" t="str">
        <f t="shared" ca="1" si="68"/>
        <v/>
      </c>
      <c r="K348" s="11" t="str">
        <f t="shared" ca="1" si="69"/>
        <v/>
      </c>
      <c r="L348" s="10" t="str">
        <f t="shared" ca="1" si="70"/>
        <v/>
      </c>
      <c r="M348" s="11" t="str">
        <f t="shared" ca="1" si="71"/>
        <v/>
      </c>
      <c r="N348" s="22"/>
    </row>
    <row r="349" spans="1:14" customFormat="1">
      <c r="A349" s="9">
        <v>1</v>
      </c>
      <c r="B349" s="10" t="str">
        <f t="shared" ca="1" si="60"/>
        <v/>
      </c>
      <c r="C349" s="10" t="str">
        <f t="shared" ca="1" si="61"/>
        <v/>
      </c>
      <c r="D349" s="11" t="str">
        <f t="shared" ca="1" si="62"/>
        <v/>
      </c>
      <c r="E349" s="11" t="str">
        <f t="shared" ca="1" si="63"/>
        <v/>
      </c>
      <c r="F349" s="15" t="str">
        <f t="shared" ca="1" si="64"/>
        <v/>
      </c>
      <c r="G349" s="15" t="str">
        <f t="shared" ca="1" si="65"/>
        <v/>
      </c>
      <c r="H349" s="10" t="str">
        <f t="shared" ca="1" si="66"/>
        <v/>
      </c>
      <c r="I349" s="10" t="str">
        <f t="shared" ca="1" si="67"/>
        <v/>
      </c>
      <c r="J349" s="10" t="str">
        <f t="shared" ca="1" si="68"/>
        <v/>
      </c>
      <c r="K349" s="11" t="str">
        <f t="shared" ca="1" si="69"/>
        <v/>
      </c>
      <c r="L349" s="10" t="str">
        <f t="shared" ca="1" si="70"/>
        <v/>
      </c>
      <c r="M349" s="11" t="str">
        <f t="shared" ca="1" si="71"/>
        <v/>
      </c>
      <c r="N349" s="22"/>
    </row>
    <row r="350" spans="1:14" customFormat="1">
      <c r="A350" s="9">
        <v>1</v>
      </c>
      <c r="B350" s="10" t="str">
        <f t="shared" ca="1" si="60"/>
        <v/>
      </c>
      <c r="C350" s="10" t="str">
        <f t="shared" ca="1" si="61"/>
        <v/>
      </c>
      <c r="D350" s="11" t="str">
        <f t="shared" ca="1" si="62"/>
        <v/>
      </c>
      <c r="E350" s="11" t="str">
        <f t="shared" ca="1" si="63"/>
        <v/>
      </c>
      <c r="F350" s="15" t="str">
        <f t="shared" ca="1" si="64"/>
        <v/>
      </c>
      <c r="G350" s="15" t="str">
        <f t="shared" ca="1" si="65"/>
        <v/>
      </c>
      <c r="H350" s="10" t="str">
        <f t="shared" ca="1" si="66"/>
        <v/>
      </c>
      <c r="I350" s="10" t="str">
        <f t="shared" ca="1" si="67"/>
        <v/>
      </c>
      <c r="J350" s="10" t="str">
        <f t="shared" ca="1" si="68"/>
        <v/>
      </c>
      <c r="K350" s="11" t="str">
        <f t="shared" ca="1" si="69"/>
        <v/>
      </c>
      <c r="L350" s="10" t="str">
        <f t="shared" ca="1" si="70"/>
        <v/>
      </c>
      <c r="M350" s="11" t="str">
        <f t="shared" ca="1" si="71"/>
        <v/>
      </c>
      <c r="N350" s="22"/>
    </row>
    <row r="351" spans="1:14" customFormat="1">
      <c r="A351" s="9">
        <v>1</v>
      </c>
      <c r="B351" s="10" t="str">
        <f t="shared" ca="1" si="60"/>
        <v/>
      </c>
      <c r="C351" s="10" t="str">
        <f t="shared" ca="1" si="61"/>
        <v/>
      </c>
      <c r="D351" s="11" t="str">
        <f t="shared" ca="1" si="62"/>
        <v/>
      </c>
      <c r="E351" s="11" t="str">
        <f t="shared" ca="1" si="63"/>
        <v/>
      </c>
      <c r="F351" s="15" t="str">
        <f t="shared" ca="1" si="64"/>
        <v/>
      </c>
      <c r="G351" s="15" t="str">
        <f t="shared" ca="1" si="65"/>
        <v/>
      </c>
      <c r="H351" s="10" t="str">
        <f t="shared" ca="1" si="66"/>
        <v/>
      </c>
      <c r="I351" s="10" t="str">
        <f t="shared" ca="1" si="67"/>
        <v/>
      </c>
      <c r="J351" s="10" t="str">
        <f t="shared" ca="1" si="68"/>
        <v/>
      </c>
      <c r="K351" s="11" t="str">
        <f t="shared" ca="1" si="69"/>
        <v/>
      </c>
      <c r="L351" s="10" t="str">
        <f t="shared" ca="1" si="70"/>
        <v/>
      </c>
      <c r="M351" s="11" t="str">
        <f t="shared" ca="1" si="71"/>
        <v/>
      </c>
      <c r="N351" s="22"/>
    </row>
    <row r="352" spans="1:14" customFormat="1">
      <c r="A352" s="9">
        <v>1</v>
      </c>
      <c r="B352" s="10" t="str">
        <f t="shared" ca="1" si="60"/>
        <v/>
      </c>
      <c r="C352" s="10" t="str">
        <f t="shared" ca="1" si="61"/>
        <v/>
      </c>
      <c r="D352" s="11" t="str">
        <f t="shared" ca="1" si="62"/>
        <v/>
      </c>
      <c r="E352" s="11" t="str">
        <f t="shared" ca="1" si="63"/>
        <v/>
      </c>
      <c r="F352" s="15" t="str">
        <f t="shared" ca="1" si="64"/>
        <v/>
      </c>
      <c r="G352" s="15" t="str">
        <f t="shared" ca="1" si="65"/>
        <v/>
      </c>
      <c r="H352" s="10" t="str">
        <f t="shared" ca="1" si="66"/>
        <v/>
      </c>
      <c r="I352" s="10" t="str">
        <f t="shared" ca="1" si="67"/>
        <v/>
      </c>
      <c r="J352" s="10" t="str">
        <f t="shared" ca="1" si="68"/>
        <v/>
      </c>
      <c r="K352" s="11" t="str">
        <f t="shared" ca="1" si="69"/>
        <v/>
      </c>
      <c r="L352" s="10" t="str">
        <f t="shared" ca="1" si="70"/>
        <v/>
      </c>
      <c r="M352" s="11" t="str">
        <f t="shared" ca="1" si="71"/>
        <v/>
      </c>
      <c r="N352" s="22"/>
    </row>
    <row r="353" spans="1:14" customFormat="1">
      <c r="A353" s="9">
        <v>1</v>
      </c>
      <c r="B353" s="10" t="str">
        <f t="shared" ca="1" si="60"/>
        <v/>
      </c>
      <c r="C353" s="10" t="str">
        <f t="shared" ca="1" si="61"/>
        <v/>
      </c>
      <c r="D353" s="11" t="str">
        <f t="shared" ca="1" si="62"/>
        <v/>
      </c>
      <c r="E353" s="11" t="str">
        <f t="shared" ca="1" si="63"/>
        <v/>
      </c>
      <c r="F353" s="15" t="str">
        <f t="shared" ca="1" si="64"/>
        <v/>
      </c>
      <c r="G353" s="15" t="str">
        <f t="shared" ca="1" si="65"/>
        <v/>
      </c>
      <c r="H353" s="10" t="str">
        <f t="shared" ca="1" si="66"/>
        <v/>
      </c>
      <c r="I353" s="10" t="str">
        <f t="shared" ca="1" si="67"/>
        <v/>
      </c>
      <c r="J353" s="10" t="str">
        <f t="shared" ca="1" si="68"/>
        <v/>
      </c>
      <c r="K353" s="11" t="str">
        <f t="shared" ca="1" si="69"/>
        <v/>
      </c>
      <c r="L353" s="10" t="str">
        <f t="shared" ca="1" si="70"/>
        <v/>
      </c>
      <c r="M353" s="11" t="str">
        <f t="shared" ca="1" si="71"/>
        <v/>
      </c>
      <c r="N353" s="22"/>
    </row>
    <row r="354" spans="1:14" customFormat="1">
      <c r="A354" s="9">
        <v>1</v>
      </c>
      <c r="B354" s="10" t="str">
        <f t="shared" ca="1" si="60"/>
        <v/>
      </c>
      <c r="C354" s="10" t="str">
        <f t="shared" ca="1" si="61"/>
        <v/>
      </c>
      <c r="D354" s="11" t="str">
        <f t="shared" ca="1" si="62"/>
        <v/>
      </c>
      <c r="E354" s="11" t="str">
        <f t="shared" ca="1" si="63"/>
        <v/>
      </c>
      <c r="F354" s="15" t="str">
        <f t="shared" ca="1" si="64"/>
        <v/>
      </c>
      <c r="G354" s="15" t="str">
        <f t="shared" ca="1" si="65"/>
        <v/>
      </c>
      <c r="H354" s="10" t="str">
        <f t="shared" ca="1" si="66"/>
        <v/>
      </c>
      <c r="I354" s="10" t="str">
        <f t="shared" ca="1" si="67"/>
        <v/>
      </c>
      <c r="J354" s="10" t="str">
        <f t="shared" ca="1" si="68"/>
        <v/>
      </c>
      <c r="K354" s="11" t="str">
        <f t="shared" ca="1" si="69"/>
        <v/>
      </c>
      <c r="L354" s="10" t="str">
        <f t="shared" ca="1" si="70"/>
        <v/>
      </c>
      <c r="M354" s="11" t="str">
        <f t="shared" ca="1" si="71"/>
        <v/>
      </c>
      <c r="N354" s="22"/>
    </row>
    <row r="355" spans="1:14" customFormat="1">
      <c r="A355" s="9">
        <v>1</v>
      </c>
      <c r="B355" s="10" t="str">
        <f t="shared" ca="1" si="60"/>
        <v/>
      </c>
      <c r="C355" s="10" t="str">
        <f t="shared" ca="1" si="61"/>
        <v/>
      </c>
      <c r="D355" s="11" t="str">
        <f t="shared" ca="1" si="62"/>
        <v/>
      </c>
      <c r="E355" s="11" t="str">
        <f t="shared" ca="1" si="63"/>
        <v/>
      </c>
      <c r="F355" s="15" t="str">
        <f t="shared" ca="1" si="64"/>
        <v/>
      </c>
      <c r="G355" s="15" t="str">
        <f t="shared" ca="1" si="65"/>
        <v/>
      </c>
      <c r="H355" s="10" t="str">
        <f t="shared" ca="1" si="66"/>
        <v/>
      </c>
      <c r="I355" s="10" t="str">
        <f t="shared" ca="1" si="67"/>
        <v/>
      </c>
      <c r="J355" s="10" t="str">
        <f t="shared" ca="1" si="68"/>
        <v/>
      </c>
      <c r="K355" s="11" t="str">
        <f t="shared" ca="1" si="69"/>
        <v/>
      </c>
      <c r="L355" s="10" t="str">
        <f t="shared" ca="1" si="70"/>
        <v/>
      </c>
      <c r="M355" s="11" t="str">
        <f t="shared" ca="1" si="71"/>
        <v/>
      </c>
      <c r="N355" s="22"/>
    </row>
    <row r="356" spans="1:14" customFormat="1">
      <c r="A356" s="9">
        <v>1</v>
      </c>
      <c r="B356" s="10" t="str">
        <f t="shared" ca="1" si="60"/>
        <v/>
      </c>
      <c r="C356" s="10" t="str">
        <f t="shared" ca="1" si="61"/>
        <v/>
      </c>
      <c r="D356" s="11" t="str">
        <f t="shared" ca="1" si="62"/>
        <v/>
      </c>
      <c r="E356" s="11" t="str">
        <f t="shared" ca="1" si="63"/>
        <v/>
      </c>
      <c r="F356" s="15" t="str">
        <f t="shared" ca="1" si="64"/>
        <v/>
      </c>
      <c r="G356" s="15" t="str">
        <f t="shared" ca="1" si="65"/>
        <v/>
      </c>
      <c r="H356" s="10" t="str">
        <f t="shared" ca="1" si="66"/>
        <v/>
      </c>
      <c r="I356" s="10" t="str">
        <f t="shared" ca="1" si="67"/>
        <v/>
      </c>
      <c r="J356" s="10" t="str">
        <f t="shared" ca="1" si="68"/>
        <v/>
      </c>
      <c r="K356" s="11" t="str">
        <f t="shared" ca="1" si="69"/>
        <v/>
      </c>
      <c r="L356" s="10" t="str">
        <f t="shared" ca="1" si="70"/>
        <v/>
      </c>
      <c r="M356" s="11" t="str">
        <f t="shared" ca="1" si="71"/>
        <v/>
      </c>
      <c r="N356" s="22"/>
    </row>
    <row r="357" spans="1:14" customFormat="1">
      <c r="A357" s="9">
        <v>1</v>
      </c>
      <c r="B357" s="10" t="str">
        <f t="shared" ca="1" si="60"/>
        <v/>
      </c>
      <c r="C357" s="10" t="str">
        <f t="shared" ca="1" si="61"/>
        <v/>
      </c>
      <c r="D357" s="11" t="str">
        <f t="shared" ca="1" si="62"/>
        <v/>
      </c>
      <c r="E357" s="11" t="str">
        <f t="shared" ca="1" si="63"/>
        <v/>
      </c>
      <c r="F357" s="15" t="str">
        <f t="shared" ca="1" si="64"/>
        <v/>
      </c>
      <c r="G357" s="15" t="str">
        <f t="shared" ca="1" si="65"/>
        <v/>
      </c>
      <c r="H357" s="10" t="str">
        <f t="shared" ca="1" si="66"/>
        <v/>
      </c>
      <c r="I357" s="10" t="str">
        <f t="shared" ca="1" si="67"/>
        <v/>
      </c>
      <c r="J357" s="10" t="str">
        <f t="shared" ca="1" si="68"/>
        <v/>
      </c>
      <c r="K357" s="11" t="str">
        <f t="shared" ca="1" si="69"/>
        <v/>
      </c>
      <c r="L357" s="10" t="str">
        <f t="shared" ca="1" si="70"/>
        <v/>
      </c>
      <c r="M357" s="11" t="str">
        <f t="shared" ca="1" si="71"/>
        <v/>
      </c>
      <c r="N357" s="22"/>
    </row>
    <row r="358" spans="1:14" customFormat="1">
      <c r="A358" s="9">
        <v>1</v>
      </c>
      <c r="B358" s="10" t="str">
        <f t="shared" ca="1" si="60"/>
        <v/>
      </c>
      <c r="C358" s="10" t="str">
        <f t="shared" ca="1" si="61"/>
        <v/>
      </c>
      <c r="D358" s="11" t="str">
        <f t="shared" ca="1" si="62"/>
        <v/>
      </c>
      <c r="E358" s="11" t="str">
        <f t="shared" ca="1" si="63"/>
        <v/>
      </c>
      <c r="F358" s="15" t="str">
        <f t="shared" ca="1" si="64"/>
        <v/>
      </c>
      <c r="G358" s="15" t="str">
        <f t="shared" ca="1" si="65"/>
        <v/>
      </c>
      <c r="H358" s="10" t="str">
        <f t="shared" ca="1" si="66"/>
        <v/>
      </c>
      <c r="I358" s="10" t="str">
        <f t="shared" ca="1" si="67"/>
        <v/>
      </c>
      <c r="J358" s="10" t="str">
        <f t="shared" ca="1" si="68"/>
        <v/>
      </c>
      <c r="K358" s="11" t="str">
        <f t="shared" ca="1" si="69"/>
        <v/>
      </c>
      <c r="L358" s="10" t="str">
        <f t="shared" ca="1" si="70"/>
        <v/>
      </c>
      <c r="M358" s="11" t="str">
        <f t="shared" ca="1" si="71"/>
        <v/>
      </c>
      <c r="N358" s="22"/>
    </row>
    <row r="359" spans="1:14" customFormat="1">
      <c r="A359" s="9">
        <v>1</v>
      </c>
      <c r="B359" s="10" t="str">
        <f t="shared" ca="1" si="60"/>
        <v/>
      </c>
      <c r="C359" s="10" t="str">
        <f t="shared" ca="1" si="61"/>
        <v/>
      </c>
      <c r="D359" s="11" t="str">
        <f t="shared" ca="1" si="62"/>
        <v/>
      </c>
      <c r="E359" s="11" t="str">
        <f t="shared" ca="1" si="63"/>
        <v/>
      </c>
      <c r="F359" s="15" t="str">
        <f t="shared" ca="1" si="64"/>
        <v/>
      </c>
      <c r="G359" s="15" t="str">
        <f t="shared" ca="1" si="65"/>
        <v/>
      </c>
      <c r="H359" s="10" t="str">
        <f t="shared" ca="1" si="66"/>
        <v/>
      </c>
      <c r="I359" s="10" t="str">
        <f t="shared" ca="1" si="67"/>
        <v/>
      </c>
      <c r="J359" s="10" t="str">
        <f t="shared" ca="1" si="68"/>
        <v/>
      </c>
      <c r="K359" s="11" t="str">
        <f t="shared" ca="1" si="69"/>
        <v/>
      </c>
      <c r="L359" s="10" t="str">
        <f t="shared" ca="1" si="70"/>
        <v/>
      </c>
      <c r="M359" s="11" t="str">
        <f t="shared" ca="1" si="71"/>
        <v/>
      </c>
      <c r="N359" s="22"/>
    </row>
    <row r="360" spans="1:14" customFormat="1">
      <c r="A360" s="9">
        <v>1</v>
      </c>
      <c r="B360" s="10" t="str">
        <f t="shared" ca="1" si="60"/>
        <v/>
      </c>
      <c r="C360" s="10" t="str">
        <f t="shared" ca="1" si="61"/>
        <v/>
      </c>
      <c r="D360" s="11" t="str">
        <f t="shared" ca="1" si="62"/>
        <v/>
      </c>
      <c r="E360" s="11" t="str">
        <f t="shared" ca="1" si="63"/>
        <v/>
      </c>
      <c r="F360" s="15" t="str">
        <f t="shared" ca="1" si="64"/>
        <v/>
      </c>
      <c r="G360" s="15" t="str">
        <f t="shared" ca="1" si="65"/>
        <v/>
      </c>
      <c r="H360" s="10" t="str">
        <f t="shared" ca="1" si="66"/>
        <v/>
      </c>
      <c r="I360" s="10" t="str">
        <f t="shared" ca="1" si="67"/>
        <v/>
      </c>
      <c r="J360" s="10" t="str">
        <f t="shared" ca="1" si="68"/>
        <v/>
      </c>
      <c r="K360" s="11" t="str">
        <f t="shared" ca="1" si="69"/>
        <v/>
      </c>
      <c r="L360" s="10" t="str">
        <f t="shared" ca="1" si="70"/>
        <v/>
      </c>
      <c r="M360" s="11" t="str">
        <f t="shared" ca="1" si="71"/>
        <v/>
      </c>
      <c r="N360" s="22"/>
    </row>
    <row r="361" spans="1:14" customFormat="1">
      <c r="A361" s="9">
        <v>1</v>
      </c>
      <c r="B361" s="10" t="str">
        <f t="shared" ca="1" si="60"/>
        <v/>
      </c>
      <c r="C361" s="10" t="str">
        <f t="shared" ca="1" si="61"/>
        <v/>
      </c>
      <c r="D361" s="11" t="str">
        <f t="shared" ca="1" si="62"/>
        <v/>
      </c>
      <c r="E361" s="11" t="str">
        <f t="shared" ca="1" si="63"/>
        <v/>
      </c>
      <c r="F361" s="15" t="str">
        <f t="shared" ca="1" si="64"/>
        <v/>
      </c>
      <c r="G361" s="15" t="str">
        <f t="shared" ca="1" si="65"/>
        <v/>
      </c>
      <c r="H361" s="10" t="str">
        <f t="shared" ca="1" si="66"/>
        <v/>
      </c>
      <c r="I361" s="10" t="str">
        <f t="shared" ca="1" si="67"/>
        <v/>
      </c>
      <c r="J361" s="10" t="str">
        <f t="shared" ca="1" si="68"/>
        <v/>
      </c>
      <c r="K361" s="11" t="str">
        <f t="shared" ca="1" si="69"/>
        <v/>
      </c>
      <c r="L361" s="10" t="str">
        <f t="shared" ca="1" si="70"/>
        <v/>
      </c>
      <c r="M361" s="11" t="str">
        <f t="shared" ca="1" si="71"/>
        <v/>
      </c>
      <c r="N361" s="22"/>
    </row>
    <row r="362" spans="1:14" customFormat="1">
      <c r="A362" s="9">
        <v>1</v>
      </c>
      <c r="B362" s="10" t="str">
        <f t="shared" ca="1" si="60"/>
        <v/>
      </c>
      <c r="C362" s="10" t="str">
        <f t="shared" ca="1" si="61"/>
        <v/>
      </c>
      <c r="D362" s="11" t="str">
        <f t="shared" ca="1" si="62"/>
        <v/>
      </c>
      <c r="E362" s="11" t="str">
        <f t="shared" ca="1" si="63"/>
        <v/>
      </c>
      <c r="F362" s="15" t="str">
        <f t="shared" ca="1" si="64"/>
        <v/>
      </c>
      <c r="G362" s="15" t="str">
        <f t="shared" ca="1" si="65"/>
        <v/>
      </c>
      <c r="H362" s="10" t="str">
        <f t="shared" ca="1" si="66"/>
        <v/>
      </c>
      <c r="I362" s="10" t="str">
        <f t="shared" ca="1" si="67"/>
        <v/>
      </c>
      <c r="J362" s="10" t="str">
        <f t="shared" ca="1" si="68"/>
        <v/>
      </c>
      <c r="K362" s="11" t="str">
        <f t="shared" ca="1" si="69"/>
        <v/>
      </c>
      <c r="L362" s="10" t="str">
        <f t="shared" ca="1" si="70"/>
        <v/>
      </c>
      <c r="M362" s="11" t="str">
        <f t="shared" ca="1" si="71"/>
        <v/>
      </c>
      <c r="N362" s="22"/>
    </row>
    <row r="363" spans="1:14" customFormat="1">
      <c r="A363" s="9">
        <v>1</v>
      </c>
      <c r="B363" s="10" t="str">
        <f t="shared" ca="1" si="60"/>
        <v/>
      </c>
      <c r="C363" s="10" t="str">
        <f t="shared" ca="1" si="61"/>
        <v/>
      </c>
      <c r="D363" s="11" t="str">
        <f t="shared" ca="1" si="62"/>
        <v/>
      </c>
      <c r="E363" s="11" t="str">
        <f t="shared" ca="1" si="63"/>
        <v/>
      </c>
      <c r="F363" s="15" t="str">
        <f t="shared" ca="1" si="64"/>
        <v/>
      </c>
      <c r="G363" s="15" t="str">
        <f t="shared" ca="1" si="65"/>
        <v/>
      </c>
      <c r="H363" s="10" t="str">
        <f t="shared" ca="1" si="66"/>
        <v/>
      </c>
      <c r="I363" s="10" t="str">
        <f t="shared" ca="1" si="67"/>
        <v/>
      </c>
      <c r="J363" s="10" t="str">
        <f t="shared" ca="1" si="68"/>
        <v/>
      </c>
      <c r="K363" s="11" t="str">
        <f t="shared" ca="1" si="69"/>
        <v/>
      </c>
      <c r="L363" s="10" t="str">
        <f t="shared" ca="1" si="70"/>
        <v/>
      </c>
      <c r="M363" s="11" t="str">
        <f t="shared" ca="1" si="71"/>
        <v/>
      </c>
      <c r="N363" s="22"/>
    </row>
    <row r="364" spans="1:14" customFormat="1">
      <c r="A364" s="9">
        <v>1</v>
      </c>
      <c r="B364" s="10" t="str">
        <f t="shared" ca="1" si="60"/>
        <v/>
      </c>
      <c r="C364" s="10" t="str">
        <f t="shared" ca="1" si="61"/>
        <v/>
      </c>
      <c r="D364" s="11" t="str">
        <f t="shared" ca="1" si="62"/>
        <v/>
      </c>
      <c r="E364" s="11" t="str">
        <f t="shared" ca="1" si="63"/>
        <v/>
      </c>
      <c r="F364" s="15" t="str">
        <f t="shared" ca="1" si="64"/>
        <v/>
      </c>
      <c r="G364" s="15" t="str">
        <f t="shared" ca="1" si="65"/>
        <v/>
      </c>
      <c r="H364" s="10" t="str">
        <f t="shared" ca="1" si="66"/>
        <v/>
      </c>
      <c r="I364" s="10" t="str">
        <f t="shared" ca="1" si="67"/>
        <v/>
      </c>
      <c r="J364" s="10" t="str">
        <f t="shared" ca="1" si="68"/>
        <v/>
      </c>
      <c r="K364" s="11" t="str">
        <f t="shared" ca="1" si="69"/>
        <v/>
      </c>
      <c r="L364" s="10" t="str">
        <f t="shared" ca="1" si="70"/>
        <v/>
      </c>
      <c r="M364" s="11" t="str">
        <f t="shared" ca="1" si="71"/>
        <v/>
      </c>
      <c r="N364" s="22"/>
    </row>
    <row r="365" spans="1:14" customFormat="1">
      <c r="A365" s="9">
        <v>1</v>
      </c>
      <c r="B365" s="10" t="str">
        <f t="shared" ca="1" si="60"/>
        <v/>
      </c>
      <c r="C365" s="10" t="str">
        <f t="shared" ca="1" si="61"/>
        <v/>
      </c>
      <c r="D365" s="11" t="str">
        <f t="shared" ca="1" si="62"/>
        <v/>
      </c>
      <c r="E365" s="11" t="str">
        <f t="shared" ca="1" si="63"/>
        <v/>
      </c>
      <c r="F365" s="15" t="str">
        <f t="shared" ca="1" si="64"/>
        <v/>
      </c>
      <c r="G365" s="15" t="str">
        <f t="shared" ca="1" si="65"/>
        <v/>
      </c>
      <c r="H365" s="10" t="str">
        <f t="shared" ca="1" si="66"/>
        <v/>
      </c>
      <c r="I365" s="10" t="str">
        <f t="shared" ca="1" si="67"/>
        <v/>
      </c>
      <c r="J365" s="10" t="str">
        <f t="shared" ca="1" si="68"/>
        <v/>
      </c>
      <c r="K365" s="11" t="str">
        <f t="shared" ca="1" si="69"/>
        <v/>
      </c>
      <c r="L365" s="10" t="str">
        <f t="shared" ca="1" si="70"/>
        <v/>
      </c>
      <c r="M365" s="11" t="str">
        <f t="shared" ca="1" si="71"/>
        <v/>
      </c>
      <c r="N365" s="22"/>
    </row>
    <row r="366" spans="1:14" customFormat="1">
      <c r="A366" s="9">
        <v>1</v>
      </c>
      <c r="B366" s="10" t="str">
        <f t="shared" ca="1" si="60"/>
        <v/>
      </c>
      <c r="C366" s="10" t="str">
        <f t="shared" ca="1" si="61"/>
        <v/>
      </c>
      <c r="D366" s="11" t="str">
        <f t="shared" ca="1" si="62"/>
        <v/>
      </c>
      <c r="E366" s="11" t="str">
        <f t="shared" ca="1" si="63"/>
        <v/>
      </c>
      <c r="F366" s="15" t="str">
        <f t="shared" ca="1" si="64"/>
        <v/>
      </c>
      <c r="G366" s="15" t="str">
        <f t="shared" ca="1" si="65"/>
        <v/>
      </c>
      <c r="H366" s="10" t="str">
        <f t="shared" ca="1" si="66"/>
        <v/>
      </c>
      <c r="I366" s="10" t="str">
        <f t="shared" ca="1" si="67"/>
        <v/>
      </c>
      <c r="J366" s="10" t="str">
        <f t="shared" ca="1" si="68"/>
        <v/>
      </c>
      <c r="K366" s="11" t="str">
        <f t="shared" ca="1" si="69"/>
        <v/>
      </c>
      <c r="L366" s="10" t="str">
        <f t="shared" ca="1" si="70"/>
        <v/>
      </c>
      <c r="M366" s="11" t="str">
        <f t="shared" ca="1" si="71"/>
        <v/>
      </c>
      <c r="N366" s="22"/>
    </row>
    <row r="367" spans="1:14" customFormat="1">
      <c r="A367" s="9">
        <v>1</v>
      </c>
      <c r="B367" s="10" t="str">
        <f t="shared" ca="1" si="60"/>
        <v/>
      </c>
      <c r="C367" s="10" t="str">
        <f t="shared" ca="1" si="61"/>
        <v/>
      </c>
      <c r="D367" s="11" t="str">
        <f t="shared" ca="1" si="62"/>
        <v/>
      </c>
      <c r="E367" s="11" t="str">
        <f t="shared" ca="1" si="63"/>
        <v/>
      </c>
      <c r="F367" s="15" t="str">
        <f t="shared" ca="1" si="64"/>
        <v/>
      </c>
      <c r="G367" s="15" t="str">
        <f t="shared" ca="1" si="65"/>
        <v/>
      </c>
      <c r="H367" s="10" t="str">
        <f t="shared" ca="1" si="66"/>
        <v/>
      </c>
      <c r="I367" s="10" t="str">
        <f t="shared" ca="1" si="67"/>
        <v/>
      </c>
      <c r="J367" s="10" t="str">
        <f t="shared" ca="1" si="68"/>
        <v/>
      </c>
      <c r="K367" s="11" t="str">
        <f t="shared" ca="1" si="69"/>
        <v/>
      </c>
      <c r="L367" s="10" t="str">
        <f t="shared" ca="1" si="70"/>
        <v/>
      </c>
      <c r="M367" s="11" t="str">
        <f t="shared" ca="1" si="71"/>
        <v/>
      </c>
      <c r="N367" s="22"/>
    </row>
    <row r="368" spans="1:14" customFormat="1">
      <c r="A368" s="9">
        <v>1</v>
      </c>
      <c r="B368" s="10" t="str">
        <f t="shared" ca="1" si="60"/>
        <v/>
      </c>
      <c r="C368" s="10" t="str">
        <f t="shared" ca="1" si="61"/>
        <v/>
      </c>
      <c r="D368" s="11" t="str">
        <f t="shared" ca="1" si="62"/>
        <v/>
      </c>
      <c r="E368" s="11" t="str">
        <f t="shared" ca="1" si="63"/>
        <v/>
      </c>
      <c r="F368" s="15" t="str">
        <f t="shared" ca="1" si="64"/>
        <v/>
      </c>
      <c r="G368" s="15" t="str">
        <f t="shared" ca="1" si="65"/>
        <v/>
      </c>
      <c r="H368" s="10" t="str">
        <f t="shared" ca="1" si="66"/>
        <v/>
      </c>
      <c r="I368" s="10" t="str">
        <f t="shared" ca="1" si="67"/>
        <v/>
      </c>
      <c r="J368" s="10" t="str">
        <f t="shared" ca="1" si="68"/>
        <v/>
      </c>
      <c r="K368" s="11" t="str">
        <f t="shared" ca="1" si="69"/>
        <v/>
      </c>
      <c r="L368" s="10" t="str">
        <f t="shared" ca="1" si="70"/>
        <v/>
      </c>
      <c r="M368" s="11" t="str">
        <f t="shared" ca="1" si="71"/>
        <v/>
      </c>
      <c r="N368" s="22"/>
    </row>
    <row r="369" spans="1:14" customFormat="1">
      <c r="A369" s="9">
        <v>1</v>
      </c>
      <c r="B369" s="10" t="str">
        <f t="shared" ca="1" si="60"/>
        <v/>
      </c>
      <c r="C369" s="10" t="str">
        <f t="shared" ca="1" si="61"/>
        <v/>
      </c>
      <c r="D369" s="11" t="str">
        <f t="shared" ca="1" si="62"/>
        <v/>
      </c>
      <c r="E369" s="11" t="str">
        <f t="shared" ca="1" si="63"/>
        <v/>
      </c>
      <c r="F369" s="15" t="str">
        <f t="shared" ca="1" si="64"/>
        <v/>
      </c>
      <c r="G369" s="15" t="str">
        <f t="shared" ca="1" si="65"/>
        <v/>
      </c>
      <c r="H369" s="10" t="str">
        <f t="shared" ca="1" si="66"/>
        <v/>
      </c>
      <c r="I369" s="10" t="str">
        <f t="shared" ca="1" si="67"/>
        <v/>
      </c>
      <c r="J369" s="10" t="str">
        <f t="shared" ca="1" si="68"/>
        <v/>
      </c>
      <c r="K369" s="11" t="str">
        <f t="shared" ca="1" si="69"/>
        <v/>
      </c>
      <c r="L369" s="10" t="str">
        <f t="shared" ca="1" si="70"/>
        <v/>
      </c>
      <c r="M369" s="11" t="str">
        <f t="shared" ca="1" si="71"/>
        <v/>
      </c>
      <c r="N369" s="22"/>
    </row>
    <row r="370" spans="1:14" customFormat="1">
      <c r="A370" s="9">
        <v>1</v>
      </c>
      <c r="B370" s="10" t="str">
        <f t="shared" ca="1" si="60"/>
        <v/>
      </c>
      <c r="C370" s="10" t="str">
        <f t="shared" ca="1" si="61"/>
        <v/>
      </c>
      <c r="D370" s="11" t="str">
        <f t="shared" ca="1" si="62"/>
        <v/>
      </c>
      <c r="E370" s="11" t="str">
        <f t="shared" ca="1" si="63"/>
        <v/>
      </c>
      <c r="F370" s="15" t="str">
        <f t="shared" ca="1" si="64"/>
        <v/>
      </c>
      <c r="G370" s="15" t="str">
        <f t="shared" ca="1" si="65"/>
        <v/>
      </c>
      <c r="H370" s="10" t="str">
        <f t="shared" ca="1" si="66"/>
        <v/>
      </c>
      <c r="I370" s="10" t="str">
        <f t="shared" ca="1" si="67"/>
        <v/>
      </c>
      <c r="J370" s="10" t="str">
        <f t="shared" ca="1" si="68"/>
        <v/>
      </c>
      <c r="K370" s="11" t="str">
        <f t="shared" ca="1" si="69"/>
        <v/>
      </c>
      <c r="L370" s="10" t="str">
        <f t="shared" ca="1" si="70"/>
        <v/>
      </c>
      <c r="M370" s="11" t="str">
        <f t="shared" ca="1" si="71"/>
        <v/>
      </c>
      <c r="N370" s="22"/>
    </row>
    <row r="371" spans="1:14" customFormat="1">
      <c r="A371" s="9">
        <v>1</v>
      </c>
      <c r="B371" s="10" t="str">
        <f t="shared" ca="1" si="60"/>
        <v/>
      </c>
      <c r="C371" s="10" t="str">
        <f t="shared" ca="1" si="61"/>
        <v/>
      </c>
      <c r="D371" s="11" t="str">
        <f t="shared" ca="1" si="62"/>
        <v/>
      </c>
      <c r="E371" s="11" t="str">
        <f t="shared" ca="1" si="63"/>
        <v/>
      </c>
      <c r="F371" s="15" t="str">
        <f t="shared" ca="1" si="64"/>
        <v/>
      </c>
      <c r="G371" s="15" t="str">
        <f t="shared" ca="1" si="65"/>
        <v/>
      </c>
      <c r="H371" s="10" t="str">
        <f t="shared" ca="1" si="66"/>
        <v/>
      </c>
      <c r="I371" s="10" t="str">
        <f t="shared" ca="1" si="67"/>
        <v/>
      </c>
      <c r="J371" s="10" t="str">
        <f t="shared" ca="1" si="68"/>
        <v/>
      </c>
      <c r="K371" s="11" t="str">
        <f t="shared" ca="1" si="69"/>
        <v/>
      </c>
      <c r="L371" s="10" t="str">
        <f t="shared" ca="1" si="70"/>
        <v/>
      </c>
      <c r="M371" s="11" t="str">
        <f t="shared" ca="1" si="71"/>
        <v/>
      </c>
      <c r="N371" s="22"/>
    </row>
    <row r="372" spans="1:14" customFormat="1">
      <c r="A372" s="9">
        <v>1</v>
      </c>
      <c r="B372" s="10" t="str">
        <f t="shared" ca="1" si="60"/>
        <v/>
      </c>
      <c r="C372" s="10" t="str">
        <f t="shared" ca="1" si="61"/>
        <v/>
      </c>
      <c r="D372" s="11" t="str">
        <f t="shared" ca="1" si="62"/>
        <v/>
      </c>
      <c r="E372" s="11" t="str">
        <f t="shared" ca="1" si="63"/>
        <v/>
      </c>
      <c r="F372" s="15" t="str">
        <f t="shared" ca="1" si="64"/>
        <v/>
      </c>
      <c r="G372" s="15" t="str">
        <f t="shared" ca="1" si="65"/>
        <v/>
      </c>
      <c r="H372" s="10" t="str">
        <f t="shared" ca="1" si="66"/>
        <v/>
      </c>
      <c r="I372" s="10" t="str">
        <f t="shared" ca="1" si="67"/>
        <v/>
      </c>
      <c r="J372" s="10" t="str">
        <f t="shared" ca="1" si="68"/>
        <v/>
      </c>
      <c r="K372" s="11" t="str">
        <f t="shared" ca="1" si="69"/>
        <v/>
      </c>
      <c r="L372" s="10" t="str">
        <f t="shared" ca="1" si="70"/>
        <v/>
      </c>
      <c r="M372" s="11" t="str">
        <f t="shared" ca="1" si="71"/>
        <v/>
      </c>
      <c r="N372" s="22"/>
    </row>
    <row r="373" spans="1:14" customFormat="1">
      <c r="A373" s="9">
        <v>1</v>
      </c>
      <c r="B373" s="10" t="str">
        <f t="shared" ca="1" si="60"/>
        <v/>
      </c>
      <c r="C373" s="10" t="str">
        <f t="shared" ca="1" si="61"/>
        <v/>
      </c>
      <c r="D373" s="11" t="str">
        <f t="shared" ca="1" si="62"/>
        <v/>
      </c>
      <c r="E373" s="11" t="str">
        <f t="shared" ca="1" si="63"/>
        <v/>
      </c>
      <c r="F373" s="15" t="str">
        <f t="shared" ca="1" si="64"/>
        <v/>
      </c>
      <c r="G373" s="15" t="str">
        <f t="shared" ca="1" si="65"/>
        <v/>
      </c>
      <c r="H373" s="10" t="str">
        <f t="shared" ca="1" si="66"/>
        <v/>
      </c>
      <c r="I373" s="10" t="str">
        <f t="shared" ca="1" si="67"/>
        <v/>
      </c>
      <c r="J373" s="10" t="str">
        <f t="shared" ca="1" si="68"/>
        <v/>
      </c>
      <c r="K373" s="11" t="str">
        <f t="shared" ca="1" si="69"/>
        <v/>
      </c>
      <c r="L373" s="10" t="str">
        <f t="shared" ca="1" si="70"/>
        <v/>
      </c>
      <c r="M373" s="11" t="str">
        <f t="shared" ca="1" si="71"/>
        <v/>
      </c>
      <c r="N373" s="22"/>
    </row>
    <row r="374" spans="1:14" customFormat="1">
      <c r="A374" s="9">
        <v>1</v>
      </c>
      <c r="B374" s="10" t="str">
        <f t="shared" ca="1" si="60"/>
        <v/>
      </c>
      <c r="C374" s="10" t="str">
        <f t="shared" ca="1" si="61"/>
        <v/>
      </c>
      <c r="D374" s="11" t="str">
        <f t="shared" ca="1" si="62"/>
        <v/>
      </c>
      <c r="E374" s="11" t="str">
        <f t="shared" ca="1" si="63"/>
        <v/>
      </c>
      <c r="F374" s="15" t="str">
        <f t="shared" ca="1" si="64"/>
        <v/>
      </c>
      <c r="G374" s="15" t="str">
        <f t="shared" ca="1" si="65"/>
        <v/>
      </c>
      <c r="H374" s="10" t="str">
        <f t="shared" ca="1" si="66"/>
        <v/>
      </c>
      <c r="I374" s="10" t="str">
        <f t="shared" ca="1" si="67"/>
        <v/>
      </c>
      <c r="J374" s="10" t="str">
        <f t="shared" ca="1" si="68"/>
        <v/>
      </c>
      <c r="K374" s="11" t="str">
        <f t="shared" ca="1" si="69"/>
        <v/>
      </c>
      <c r="L374" s="10" t="str">
        <f t="shared" ca="1" si="70"/>
        <v/>
      </c>
      <c r="M374" s="11" t="str">
        <f t="shared" ca="1" si="71"/>
        <v/>
      </c>
      <c r="N374" s="22"/>
    </row>
    <row r="375" spans="1:14" customFormat="1">
      <c r="A375" s="9">
        <v>1</v>
      </c>
      <c r="B375" s="10" t="str">
        <f t="shared" ca="1" si="60"/>
        <v/>
      </c>
      <c r="C375" s="10" t="str">
        <f t="shared" ca="1" si="61"/>
        <v/>
      </c>
      <c r="D375" s="11" t="str">
        <f t="shared" ca="1" si="62"/>
        <v/>
      </c>
      <c r="E375" s="11" t="str">
        <f t="shared" ca="1" si="63"/>
        <v/>
      </c>
      <c r="F375" s="15" t="str">
        <f t="shared" ca="1" si="64"/>
        <v/>
      </c>
      <c r="G375" s="15" t="str">
        <f t="shared" ca="1" si="65"/>
        <v/>
      </c>
      <c r="H375" s="10" t="str">
        <f t="shared" ca="1" si="66"/>
        <v/>
      </c>
      <c r="I375" s="10" t="str">
        <f t="shared" ca="1" si="67"/>
        <v/>
      </c>
      <c r="J375" s="10" t="str">
        <f t="shared" ca="1" si="68"/>
        <v/>
      </c>
      <c r="K375" s="11" t="str">
        <f t="shared" ca="1" si="69"/>
        <v/>
      </c>
      <c r="L375" s="10" t="str">
        <f t="shared" ca="1" si="70"/>
        <v/>
      </c>
      <c r="M375" s="11" t="str">
        <f t="shared" ca="1" si="71"/>
        <v/>
      </c>
      <c r="N375" s="22"/>
    </row>
    <row r="376" spans="1:14" customFormat="1">
      <c r="A376" s="9">
        <v>1</v>
      </c>
      <c r="B376" s="10" t="str">
        <f t="shared" ca="1" si="60"/>
        <v/>
      </c>
      <c r="C376" s="10" t="str">
        <f t="shared" ca="1" si="61"/>
        <v/>
      </c>
      <c r="D376" s="11" t="str">
        <f t="shared" ca="1" si="62"/>
        <v/>
      </c>
      <c r="E376" s="11" t="str">
        <f t="shared" ca="1" si="63"/>
        <v/>
      </c>
      <c r="F376" s="15" t="str">
        <f t="shared" ca="1" si="64"/>
        <v/>
      </c>
      <c r="G376" s="15" t="str">
        <f t="shared" ca="1" si="65"/>
        <v/>
      </c>
      <c r="H376" s="10" t="str">
        <f t="shared" ca="1" si="66"/>
        <v/>
      </c>
      <c r="I376" s="10" t="str">
        <f t="shared" ca="1" si="67"/>
        <v/>
      </c>
      <c r="J376" s="10" t="str">
        <f t="shared" ca="1" si="68"/>
        <v/>
      </c>
      <c r="K376" s="11" t="str">
        <f t="shared" ca="1" si="69"/>
        <v/>
      </c>
      <c r="L376" s="10" t="str">
        <f t="shared" ca="1" si="70"/>
        <v/>
      </c>
      <c r="M376" s="11" t="str">
        <f t="shared" ca="1" si="71"/>
        <v/>
      </c>
      <c r="N376" s="22"/>
    </row>
    <row r="377" spans="1:14" customFormat="1">
      <c r="A377" s="9">
        <v>1</v>
      </c>
      <c r="B377" s="10" t="str">
        <f t="shared" ca="1" si="60"/>
        <v/>
      </c>
      <c r="C377" s="10" t="str">
        <f t="shared" ca="1" si="61"/>
        <v/>
      </c>
      <c r="D377" s="11" t="str">
        <f t="shared" ca="1" si="62"/>
        <v/>
      </c>
      <c r="E377" s="11" t="str">
        <f t="shared" ca="1" si="63"/>
        <v/>
      </c>
      <c r="F377" s="15" t="str">
        <f t="shared" ca="1" si="64"/>
        <v/>
      </c>
      <c r="G377" s="15" t="str">
        <f t="shared" ca="1" si="65"/>
        <v/>
      </c>
      <c r="H377" s="10" t="str">
        <f t="shared" ca="1" si="66"/>
        <v/>
      </c>
      <c r="I377" s="10" t="str">
        <f t="shared" ca="1" si="67"/>
        <v/>
      </c>
      <c r="J377" s="10" t="str">
        <f t="shared" ca="1" si="68"/>
        <v/>
      </c>
      <c r="K377" s="11" t="str">
        <f t="shared" ca="1" si="69"/>
        <v/>
      </c>
      <c r="L377" s="10" t="str">
        <f t="shared" ca="1" si="70"/>
        <v/>
      </c>
      <c r="M377" s="11" t="str">
        <f t="shared" ca="1" si="71"/>
        <v/>
      </c>
      <c r="N377" s="22"/>
    </row>
    <row r="378" spans="1:14" customFormat="1">
      <c r="A378" s="9">
        <v>1</v>
      </c>
      <c r="B378" s="10" t="str">
        <f t="shared" ca="1" si="60"/>
        <v/>
      </c>
      <c r="C378" s="10" t="str">
        <f t="shared" ca="1" si="61"/>
        <v/>
      </c>
      <c r="D378" s="11" t="str">
        <f t="shared" ca="1" si="62"/>
        <v/>
      </c>
      <c r="E378" s="11" t="str">
        <f t="shared" ca="1" si="63"/>
        <v/>
      </c>
      <c r="F378" s="15" t="str">
        <f t="shared" ca="1" si="64"/>
        <v/>
      </c>
      <c r="G378" s="15" t="str">
        <f t="shared" ca="1" si="65"/>
        <v/>
      </c>
      <c r="H378" s="10" t="str">
        <f t="shared" ca="1" si="66"/>
        <v/>
      </c>
      <c r="I378" s="10" t="str">
        <f t="shared" ca="1" si="67"/>
        <v/>
      </c>
      <c r="J378" s="10" t="str">
        <f t="shared" ca="1" si="68"/>
        <v/>
      </c>
      <c r="K378" s="11" t="str">
        <f t="shared" ca="1" si="69"/>
        <v/>
      </c>
      <c r="L378" s="10" t="str">
        <f t="shared" ca="1" si="70"/>
        <v/>
      </c>
      <c r="M378" s="11" t="str">
        <f t="shared" ca="1" si="71"/>
        <v/>
      </c>
      <c r="N378" s="22"/>
    </row>
    <row r="379" spans="1:14" customFormat="1">
      <c r="A379" s="9">
        <v>1</v>
      </c>
      <c r="B379" s="10" t="str">
        <f t="shared" ca="1" si="60"/>
        <v/>
      </c>
      <c r="C379" s="10" t="str">
        <f t="shared" ca="1" si="61"/>
        <v/>
      </c>
      <c r="D379" s="11" t="str">
        <f t="shared" ca="1" si="62"/>
        <v/>
      </c>
      <c r="E379" s="11" t="str">
        <f t="shared" ca="1" si="63"/>
        <v/>
      </c>
      <c r="F379" s="15" t="str">
        <f t="shared" ca="1" si="64"/>
        <v/>
      </c>
      <c r="G379" s="15" t="str">
        <f t="shared" ca="1" si="65"/>
        <v/>
      </c>
      <c r="H379" s="10" t="str">
        <f t="shared" ca="1" si="66"/>
        <v/>
      </c>
      <c r="I379" s="10" t="str">
        <f t="shared" ca="1" si="67"/>
        <v/>
      </c>
      <c r="J379" s="10" t="str">
        <f t="shared" ca="1" si="68"/>
        <v/>
      </c>
      <c r="K379" s="11" t="str">
        <f t="shared" ca="1" si="69"/>
        <v/>
      </c>
      <c r="L379" s="10" t="str">
        <f t="shared" ca="1" si="70"/>
        <v/>
      </c>
      <c r="M379" s="11" t="str">
        <f t="shared" ca="1" si="71"/>
        <v/>
      </c>
      <c r="N379" s="22"/>
    </row>
    <row r="380" spans="1:14" customFormat="1">
      <c r="A380" s="9">
        <v>1</v>
      </c>
      <c r="B380" s="10" t="str">
        <f t="shared" ca="1" si="60"/>
        <v/>
      </c>
      <c r="C380" s="10" t="str">
        <f t="shared" ca="1" si="61"/>
        <v/>
      </c>
      <c r="D380" s="11" t="str">
        <f t="shared" ca="1" si="62"/>
        <v/>
      </c>
      <c r="E380" s="11" t="str">
        <f t="shared" ca="1" si="63"/>
        <v/>
      </c>
      <c r="F380" s="15" t="str">
        <f t="shared" ca="1" si="64"/>
        <v/>
      </c>
      <c r="G380" s="15" t="str">
        <f t="shared" ca="1" si="65"/>
        <v/>
      </c>
      <c r="H380" s="10" t="str">
        <f t="shared" ca="1" si="66"/>
        <v/>
      </c>
      <c r="I380" s="10" t="str">
        <f t="shared" ca="1" si="67"/>
        <v/>
      </c>
      <c r="J380" s="10" t="str">
        <f t="shared" ca="1" si="68"/>
        <v/>
      </c>
      <c r="K380" s="11" t="str">
        <f t="shared" ca="1" si="69"/>
        <v/>
      </c>
      <c r="L380" s="10" t="str">
        <f t="shared" ca="1" si="70"/>
        <v/>
      </c>
      <c r="M380" s="11" t="str">
        <f t="shared" ca="1" si="71"/>
        <v/>
      </c>
      <c r="N380" s="22"/>
    </row>
    <row r="381" spans="1:14" customFormat="1">
      <c r="A381" s="9">
        <v>1</v>
      </c>
      <c r="B381" s="10" t="str">
        <f t="shared" ca="1" si="60"/>
        <v/>
      </c>
      <c r="C381" s="10" t="str">
        <f t="shared" ca="1" si="61"/>
        <v/>
      </c>
      <c r="D381" s="11" t="str">
        <f t="shared" ca="1" si="62"/>
        <v/>
      </c>
      <c r="E381" s="11" t="str">
        <f t="shared" ca="1" si="63"/>
        <v/>
      </c>
      <c r="F381" s="15" t="str">
        <f t="shared" ca="1" si="64"/>
        <v/>
      </c>
      <c r="G381" s="15" t="str">
        <f t="shared" ca="1" si="65"/>
        <v/>
      </c>
      <c r="H381" s="10" t="str">
        <f t="shared" ca="1" si="66"/>
        <v/>
      </c>
      <c r="I381" s="10" t="str">
        <f t="shared" ca="1" si="67"/>
        <v/>
      </c>
      <c r="J381" s="10" t="str">
        <f t="shared" ca="1" si="68"/>
        <v/>
      </c>
      <c r="K381" s="11" t="str">
        <f t="shared" ca="1" si="69"/>
        <v/>
      </c>
      <c r="L381" s="10" t="str">
        <f t="shared" ca="1" si="70"/>
        <v/>
      </c>
      <c r="M381" s="11" t="str">
        <f t="shared" ca="1" si="71"/>
        <v/>
      </c>
      <c r="N381" s="22"/>
    </row>
    <row r="382" spans="1:14" customFormat="1">
      <c r="A382" s="9">
        <v>1</v>
      </c>
      <c r="B382" s="10" t="str">
        <f t="shared" ca="1" si="60"/>
        <v/>
      </c>
      <c r="C382" s="10" t="str">
        <f t="shared" ca="1" si="61"/>
        <v/>
      </c>
      <c r="D382" s="11" t="str">
        <f t="shared" ca="1" si="62"/>
        <v/>
      </c>
      <c r="E382" s="11" t="str">
        <f t="shared" ca="1" si="63"/>
        <v/>
      </c>
      <c r="F382" s="15" t="str">
        <f t="shared" ca="1" si="64"/>
        <v/>
      </c>
      <c r="G382" s="15" t="str">
        <f t="shared" ca="1" si="65"/>
        <v/>
      </c>
      <c r="H382" s="10" t="str">
        <f t="shared" ca="1" si="66"/>
        <v/>
      </c>
      <c r="I382" s="10" t="str">
        <f t="shared" ca="1" si="67"/>
        <v/>
      </c>
      <c r="J382" s="10" t="str">
        <f t="shared" ca="1" si="68"/>
        <v/>
      </c>
      <c r="K382" s="11" t="str">
        <f t="shared" ca="1" si="69"/>
        <v/>
      </c>
      <c r="L382" s="10" t="str">
        <f t="shared" ca="1" si="70"/>
        <v/>
      </c>
      <c r="M382" s="11" t="str">
        <f t="shared" ca="1" si="71"/>
        <v/>
      </c>
      <c r="N382" s="22"/>
    </row>
    <row r="383" spans="1:14" customFormat="1">
      <c r="A383" s="9">
        <v>1</v>
      </c>
      <c r="B383" s="10" t="str">
        <f t="shared" ca="1" si="60"/>
        <v/>
      </c>
      <c r="C383" s="10" t="str">
        <f t="shared" ca="1" si="61"/>
        <v/>
      </c>
      <c r="D383" s="11" t="str">
        <f t="shared" ca="1" si="62"/>
        <v/>
      </c>
      <c r="E383" s="11" t="str">
        <f t="shared" ca="1" si="63"/>
        <v/>
      </c>
      <c r="F383" s="15" t="str">
        <f t="shared" ca="1" si="64"/>
        <v/>
      </c>
      <c r="G383" s="15" t="str">
        <f t="shared" ca="1" si="65"/>
        <v/>
      </c>
      <c r="H383" s="10" t="str">
        <f t="shared" ca="1" si="66"/>
        <v/>
      </c>
      <c r="I383" s="10" t="str">
        <f t="shared" ca="1" si="67"/>
        <v/>
      </c>
      <c r="J383" s="10" t="str">
        <f t="shared" ca="1" si="68"/>
        <v/>
      </c>
      <c r="K383" s="11" t="str">
        <f t="shared" ca="1" si="69"/>
        <v/>
      </c>
      <c r="L383" s="10" t="str">
        <f t="shared" ca="1" si="70"/>
        <v/>
      </c>
      <c r="M383" s="11" t="str">
        <f t="shared" ca="1" si="71"/>
        <v/>
      </c>
      <c r="N383" s="22"/>
    </row>
    <row r="384" spans="1:14" customFormat="1">
      <c r="A384" s="9">
        <v>1</v>
      </c>
      <c r="B384" s="10" t="str">
        <f t="shared" ca="1" si="60"/>
        <v/>
      </c>
      <c r="C384" s="10" t="str">
        <f t="shared" ca="1" si="61"/>
        <v/>
      </c>
      <c r="D384" s="11" t="str">
        <f t="shared" ca="1" si="62"/>
        <v/>
      </c>
      <c r="E384" s="11" t="str">
        <f t="shared" ca="1" si="63"/>
        <v/>
      </c>
      <c r="F384" s="15" t="str">
        <f t="shared" ca="1" si="64"/>
        <v/>
      </c>
      <c r="G384" s="15" t="str">
        <f t="shared" ca="1" si="65"/>
        <v/>
      </c>
      <c r="H384" s="10" t="str">
        <f t="shared" ca="1" si="66"/>
        <v/>
      </c>
      <c r="I384" s="10" t="str">
        <f t="shared" ca="1" si="67"/>
        <v/>
      </c>
      <c r="J384" s="10" t="str">
        <f t="shared" ca="1" si="68"/>
        <v/>
      </c>
      <c r="K384" s="11" t="str">
        <f t="shared" ca="1" si="69"/>
        <v/>
      </c>
      <c r="L384" s="10" t="str">
        <f t="shared" ca="1" si="70"/>
        <v/>
      </c>
      <c r="M384" s="11" t="str">
        <f t="shared" ca="1" si="71"/>
        <v/>
      </c>
      <c r="N384" s="22"/>
    </row>
    <row r="385" spans="1:14" customFormat="1">
      <c r="A385" s="9">
        <v>1</v>
      </c>
      <c r="B385" s="10" t="str">
        <f t="shared" ca="1" si="60"/>
        <v/>
      </c>
      <c r="C385" s="10" t="str">
        <f t="shared" ca="1" si="61"/>
        <v/>
      </c>
      <c r="D385" s="11" t="str">
        <f t="shared" ca="1" si="62"/>
        <v/>
      </c>
      <c r="E385" s="11" t="str">
        <f t="shared" ca="1" si="63"/>
        <v/>
      </c>
      <c r="F385" s="15" t="str">
        <f t="shared" ca="1" si="64"/>
        <v/>
      </c>
      <c r="G385" s="15" t="str">
        <f t="shared" ca="1" si="65"/>
        <v/>
      </c>
      <c r="H385" s="10" t="str">
        <f t="shared" ca="1" si="66"/>
        <v/>
      </c>
      <c r="I385" s="10" t="str">
        <f t="shared" ca="1" si="67"/>
        <v/>
      </c>
      <c r="J385" s="10" t="str">
        <f t="shared" ca="1" si="68"/>
        <v/>
      </c>
      <c r="K385" s="11" t="str">
        <f t="shared" ca="1" si="69"/>
        <v/>
      </c>
      <c r="L385" s="10" t="str">
        <f t="shared" ca="1" si="70"/>
        <v/>
      </c>
      <c r="M385" s="11" t="str">
        <f t="shared" ca="1" si="71"/>
        <v/>
      </c>
      <c r="N385" s="22"/>
    </row>
    <row r="386" spans="1:14" customFormat="1">
      <c r="A386" s="9">
        <v>1</v>
      </c>
      <c r="B386" s="10" t="str">
        <f t="shared" ca="1" si="60"/>
        <v/>
      </c>
      <c r="C386" s="10" t="str">
        <f t="shared" ca="1" si="61"/>
        <v/>
      </c>
      <c r="D386" s="11" t="str">
        <f t="shared" ca="1" si="62"/>
        <v/>
      </c>
      <c r="E386" s="11" t="str">
        <f t="shared" ca="1" si="63"/>
        <v/>
      </c>
      <c r="F386" s="15" t="str">
        <f t="shared" ca="1" si="64"/>
        <v/>
      </c>
      <c r="G386" s="15" t="str">
        <f t="shared" ca="1" si="65"/>
        <v/>
      </c>
      <c r="H386" s="10" t="str">
        <f t="shared" ca="1" si="66"/>
        <v/>
      </c>
      <c r="I386" s="10" t="str">
        <f t="shared" ca="1" si="67"/>
        <v/>
      </c>
      <c r="J386" s="10" t="str">
        <f t="shared" ca="1" si="68"/>
        <v/>
      </c>
      <c r="K386" s="11" t="str">
        <f t="shared" ca="1" si="69"/>
        <v/>
      </c>
      <c r="L386" s="10" t="str">
        <f t="shared" ca="1" si="70"/>
        <v/>
      </c>
      <c r="M386" s="11" t="str">
        <f t="shared" ca="1" si="71"/>
        <v/>
      </c>
      <c r="N386" s="22"/>
    </row>
    <row r="387" spans="1:14" customFormat="1">
      <c r="A387" s="9">
        <v>1</v>
      </c>
      <c r="B387" s="10" t="str">
        <f t="shared" ca="1" si="60"/>
        <v/>
      </c>
      <c r="C387" s="10" t="str">
        <f t="shared" ca="1" si="61"/>
        <v/>
      </c>
      <c r="D387" s="11" t="str">
        <f t="shared" ca="1" si="62"/>
        <v/>
      </c>
      <c r="E387" s="11" t="str">
        <f t="shared" ca="1" si="63"/>
        <v/>
      </c>
      <c r="F387" s="15" t="str">
        <f t="shared" ca="1" si="64"/>
        <v/>
      </c>
      <c r="G387" s="15" t="str">
        <f t="shared" ca="1" si="65"/>
        <v/>
      </c>
      <c r="H387" s="10" t="str">
        <f t="shared" ca="1" si="66"/>
        <v/>
      </c>
      <c r="I387" s="10" t="str">
        <f t="shared" ca="1" si="67"/>
        <v/>
      </c>
      <c r="J387" s="10" t="str">
        <f t="shared" ca="1" si="68"/>
        <v/>
      </c>
      <c r="K387" s="11" t="str">
        <f t="shared" ca="1" si="69"/>
        <v/>
      </c>
      <c r="L387" s="10" t="str">
        <f t="shared" ca="1" si="70"/>
        <v/>
      </c>
      <c r="M387" s="11" t="str">
        <f t="shared" ca="1" si="71"/>
        <v/>
      </c>
      <c r="N387" s="22"/>
    </row>
    <row r="388" spans="1:14" customFormat="1">
      <c r="A388" s="9">
        <v>1</v>
      </c>
      <c r="B388" s="10" t="str">
        <f t="shared" ca="1" si="60"/>
        <v/>
      </c>
      <c r="C388" s="10" t="str">
        <f t="shared" ca="1" si="61"/>
        <v/>
      </c>
      <c r="D388" s="11" t="str">
        <f t="shared" ca="1" si="62"/>
        <v/>
      </c>
      <c r="E388" s="11" t="str">
        <f t="shared" ca="1" si="63"/>
        <v/>
      </c>
      <c r="F388" s="15" t="str">
        <f t="shared" ca="1" si="64"/>
        <v/>
      </c>
      <c r="G388" s="15" t="str">
        <f t="shared" ca="1" si="65"/>
        <v/>
      </c>
      <c r="H388" s="10" t="str">
        <f t="shared" ca="1" si="66"/>
        <v/>
      </c>
      <c r="I388" s="10" t="str">
        <f t="shared" ca="1" si="67"/>
        <v/>
      </c>
      <c r="J388" s="10" t="str">
        <f t="shared" ca="1" si="68"/>
        <v/>
      </c>
      <c r="K388" s="11" t="str">
        <f t="shared" ca="1" si="69"/>
        <v/>
      </c>
      <c r="L388" s="10" t="str">
        <f t="shared" ca="1" si="70"/>
        <v/>
      </c>
      <c r="M388" s="11" t="str">
        <f t="shared" ca="1" si="71"/>
        <v/>
      </c>
      <c r="N388" s="22"/>
    </row>
    <row r="389" spans="1:14" customFormat="1">
      <c r="A389" s="9">
        <v>1</v>
      </c>
      <c r="B389" s="10" t="str">
        <f t="shared" ref="B389:B452" ca="1" si="72">IF(B388="","",IF(ISNA(MATCH(C389,N°_BC,0)),"",MATCH(C389,N°_BC,0)))</f>
        <v/>
      </c>
      <c r="C389" s="10" t="str">
        <f t="shared" ref="C389:C452" ca="1" si="73">IF(C388="","",IF(ISNA(INDEX(OFFSET(N°_BC,B388,0),MATCH(A389,OFFSET(Mois_dep,B388,0),0))),"",INDEX(OFFSET(N°_BC,B388,0),MATCH(A389,OFFSET(Mois_dep,B388,0),0))))</f>
        <v/>
      </c>
      <c r="D389" s="11" t="str">
        <f t="shared" ref="D389:D452" ca="1" si="74">IF(E388="","",IF(ISNA(INDEX(OFFSET(Dates_départ,B388,0),MATCH(A389,OFFSET(Mois_dep,B388,0),0))),"",INDEX(OFFSET(Dates_départ,B388,0),MATCH(A389,OFFSET(Mois_dep,B388,0),0))))</f>
        <v/>
      </c>
      <c r="E389" s="11" t="str">
        <f t="shared" ref="E389:E452" ca="1" si="75">IF(E388="","",IF(ISNA(INDEX(OFFSET(Dates_Fin,B388,0),MATCH(A389,OFFSET(Mois_dep,B388,0),0))),"",INDEX(OFFSET(Dates_Fin,B388,0),MATCH(A389,OFFSET(Mois_dep,B388,0),0))))</f>
        <v/>
      </c>
      <c r="F389" s="15" t="str">
        <f t="shared" ref="F389:F452" ca="1" si="76">IF(E388="","",IF(ISNA(INDEX(OFFSET(Choix_conducteur,B388,0),MATCH(A389,OFFSET(Mois_dep,B388,0),0))),"",INDEX(OFFSET(Choix_conducteur,B388,0),MATCH(A389,OFFSET(Mois_dep,B388,0),0))))</f>
        <v/>
      </c>
      <c r="G389" s="15" t="str">
        <f t="shared" ref="G389:G452" ca="1" si="77">IF(E388="","",IF(ISNA(INDEX(OFFSET(Choix_véhicule,B388,0),MATCH(A389,OFFSET(Mois_dep,B388,0),0))),"",INDEX(OFFSET(Choix_véhicule,B388,0),MATCH(A389,OFFSET(Mois_dep,B388,0),0))))</f>
        <v/>
      </c>
      <c r="H389" s="10" t="str">
        <f t="shared" ref="H389:H452" ca="1" si="78">IF(H388="","",IF(ISNA(INDEX(OFFSET(Confirmé___Option,B388,0),MATCH(A389,OFFSET(Mois_dep,B388,0),0))),"",INDEX(OFFSET(Confirmé___Option,B388,0),MATCH(A389,OFFSET(Mois_dep,B388,0),0))))</f>
        <v/>
      </c>
      <c r="I389" s="10" t="str">
        <f t="shared" ref="I389:I452" ca="1" si="79">IF(IF(H388="","",IF(ISNA(INDEX(OFFSET(Commentaire,B388,0),MATCH(A389,OFFSET(Mois_dep,B388,0),0))),"",INDEX(OFFSET(Commentaire,B388,0),MATCH(A389,OFFSET(Mois_dep,B388,0),0))))=0,"",IF(H388="","",IF(ISNA(INDEX(OFFSET(Commentaire,B388,0),MATCH(A389,OFFSET(Mois_dep,B388,0),0))),"",INDEX(OFFSET(Commentaire,B388,0),MATCH(A389,OFFSET(Mois_dep,B388,0),0)))))</f>
        <v/>
      </c>
      <c r="J389" s="10" t="str">
        <f t="shared" ref="J389:J452" ca="1" si="80">IF(IF(H388="","",IF(ISNA(INDEX(OFFSET(Choix_conducteur_différent,B388,0),MATCH(A389,OFFSET(Mois_dep,B388,0),0))),"",INDEX(OFFSET(Choix_conducteur_différent,B388,0),MATCH(A389,OFFSET(Mois_dep,B388,0),0))))=0,"",IF(H388="","",IF(ISNA(INDEX(OFFSET(Choix_conducteur_différent,B388,0),MATCH(A389,OFFSET(Mois_dep,B388,0),0))),"",INDEX(OFFSET(Choix_conducteur_différent,B388,0),MATCH(A389,OFFSET(Mois_dep,B388,0),0)))))</f>
        <v/>
      </c>
      <c r="K389" s="11" t="str">
        <f t="shared" ref="K389:K452" ca="1" si="81">IF(IF(H388="","",IF(ISNA(INDEX(OFFSET(Dates,B388,0),MATCH(A389,OFFSET(Mois_dep,B388,0),0))),"",INDEX(OFFSET(Dates,B388,0),MATCH(A389,OFFSET(Mois_dep,B388,0),0))))=0,"",IF(H388="","",IF(ISNA(INDEX(OFFSET(Dates,B388,0),MATCH(A389,OFFSET(Mois_dep,B388,0),0))),"",INDEX(OFFSET(Dates,B388,0),MATCH(A389,OFFSET(Mois_dep,B388,0),0)))))</f>
        <v/>
      </c>
      <c r="L389" s="10" t="str">
        <f t="shared" ref="L389:L452" ca="1" si="82">IF(IF(H388="","",IF(ISNA(INDEX(OFFSET(Choix_conducteur_différent2,B388,0),MATCH(A389,OFFSET(Mois_dep,B388,0),0))),"",INDEX(OFFSET(Choix_conducteur_différent2,B388,0),MATCH(A389,OFFSET(Mois_dep,B388,0),0))))=0,"",IF(H388="","",IF(ISNA(INDEX(OFFSET(Choix_conducteur_différent2,B388,0),MATCH(A389,OFFSET(Mois_dep,B388,0),0))),"",INDEX(OFFSET(Choix_conducteur_différent2,B388,0),MATCH(A389,OFFSET(Mois_dep,B388,0),0)))))</f>
        <v/>
      </c>
      <c r="M389" s="11" t="str">
        <f t="shared" ref="M389:M452" ca="1" si="83">IF(IF(H388="","",IF(ISNA(INDEX(OFFSET(Dates2,B388,0),MATCH(A389,OFFSET(Mois_dep,B388,0),0))),"",INDEX(OFFSET(Dates2,B388,0),MATCH(A389,OFFSET(Mois_dep,B388,0),0))))=0,"",IF(H388="","",IF(ISNA(INDEX(OFFSET(Dates2,B388,0),MATCH(A389,OFFSET(Mois_dep,B388,0),0))),"",INDEX(OFFSET(Dates2,B388,0),MATCH(A389,OFFSET(Mois_dep,B388,0),0)))))</f>
        <v/>
      </c>
      <c r="N389" s="22"/>
    </row>
    <row r="390" spans="1:14" customFormat="1">
      <c r="A390" s="9">
        <v>1</v>
      </c>
      <c r="B390" s="10" t="str">
        <f t="shared" ca="1" si="72"/>
        <v/>
      </c>
      <c r="C390" s="10" t="str">
        <f t="shared" ca="1" si="73"/>
        <v/>
      </c>
      <c r="D390" s="11" t="str">
        <f t="shared" ca="1" si="74"/>
        <v/>
      </c>
      <c r="E390" s="11" t="str">
        <f t="shared" ca="1" si="75"/>
        <v/>
      </c>
      <c r="F390" s="15" t="str">
        <f t="shared" ca="1" si="76"/>
        <v/>
      </c>
      <c r="G390" s="15" t="str">
        <f t="shared" ca="1" si="77"/>
        <v/>
      </c>
      <c r="H390" s="10" t="str">
        <f t="shared" ca="1" si="78"/>
        <v/>
      </c>
      <c r="I390" s="10" t="str">
        <f t="shared" ca="1" si="79"/>
        <v/>
      </c>
      <c r="J390" s="10" t="str">
        <f t="shared" ca="1" si="80"/>
        <v/>
      </c>
      <c r="K390" s="11" t="str">
        <f t="shared" ca="1" si="81"/>
        <v/>
      </c>
      <c r="L390" s="10" t="str">
        <f t="shared" ca="1" si="82"/>
        <v/>
      </c>
      <c r="M390" s="11" t="str">
        <f t="shared" ca="1" si="83"/>
        <v/>
      </c>
      <c r="N390" s="22"/>
    </row>
    <row r="391" spans="1:14" customFormat="1">
      <c r="A391" s="9">
        <v>1</v>
      </c>
      <c r="B391" s="10" t="str">
        <f t="shared" ca="1" si="72"/>
        <v/>
      </c>
      <c r="C391" s="10" t="str">
        <f t="shared" ca="1" si="73"/>
        <v/>
      </c>
      <c r="D391" s="11" t="str">
        <f t="shared" ca="1" si="74"/>
        <v/>
      </c>
      <c r="E391" s="11" t="str">
        <f t="shared" ca="1" si="75"/>
        <v/>
      </c>
      <c r="F391" s="15" t="str">
        <f t="shared" ca="1" si="76"/>
        <v/>
      </c>
      <c r="G391" s="15" t="str">
        <f t="shared" ca="1" si="77"/>
        <v/>
      </c>
      <c r="H391" s="10" t="str">
        <f t="shared" ca="1" si="78"/>
        <v/>
      </c>
      <c r="I391" s="10" t="str">
        <f t="shared" ca="1" si="79"/>
        <v/>
      </c>
      <c r="J391" s="10" t="str">
        <f t="shared" ca="1" si="80"/>
        <v/>
      </c>
      <c r="K391" s="11" t="str">
        <f t="shared" ca="1" si="81"/>
        <v/>
      </c>
      <c r="L391" s="10" t="str">
        <f t="shared" ca="1" si="82"/>
        <v/>
      </c>
      <c r="M391" s="11" t="str">
        <f t="shared" ca="1" si="83"/>
        <v/>
      </c>
      <c r="N391" s="22"/>
    </row>
    <row r="392" spans="1:14" customFormat="1">
      <c r="A392" s="9">
        <v>1</v>
      </c>
      <c r="B392" s="10" t="str">
        <f t="shared" ca="1" si="72"/>
        <v/>
      </c>
      <c r="C392" s="10" t="str">
        <f t="shared" ca="1" si="73"/>
        <v/>
      </c>
      <c r="D392" s="11" t="str">
        <f t="shared" ca="1" si="74"/>
        <v/>
      </c>
      <c r="E392" s="11" t="str">
        <f t="shared" ca="1" si="75"/>
        <v/>
      </c>
      <c r="F392" s="15" t="str">
        <f t="shared" ca="1" si="76"/>
        <v/>
      </c>
      <c r="G392" s="15" t="str">
        <f t="shared" ca="1" si="77"/>
        <v/>
      </c>
      <c r="H392" s="10" t="str">
        <f t="shared" ca="1" si="78"/>
        <v/>
      </c>
      <c r="I392" s="10" t="str">
        <f t="shared" ca="1" si="79"/>
        <v/>
      </c>
      <c r="J392" s="10" t="str">
        <f t="shared" ca="1" si="80"/>
        <v/>
      </c>
      <c r="K392" s="11" t="str">
        <f t="shared" ca="1" si="81"/>
        <v/>
      </c>
      <c r="L392" s="10" t="str">
        <f t="shared" ca="1" si="82"/>
        <v/>
      </c>
      <c r="M392" s="11" t="str">
        <f t="shared" ca="1" si="83"/>
        <v/>
      </c>
      <c r="N392" s="22"/>
    </row>
    <row r="393" spans="1:14" customFormat="1">
      <c r="A393" s="9">
        <v>1</v>
      </c>
      <c r="B393" s="10" t="str">
        <f t="shared" ca="1" si="72"/>
        <v/>
      </c>
      <c r="C393" s="10" t="str">
        <f t="shared" ca="1" si="73"/>
        <v/>
      </c>
      <c r="D393" s="11" t="str">
        <f t="shared" ca="1" si="74"/>
        <v/>
      </c>
      <c r="E393" s="11" t="str">
        <f t="shared" ca="1" si="75"/>
        <v/>
      </c>
      <c r="F393" s="15" t="str">
        <f t="shared" ca="1" si="76"/>
        <v/>
      </c>
      <c r="G393" s="15" t="str">
        <f t="shared" ca="1" si="77"/>
        <v/>
      </c>
      <c r="H393" s="10" t="str">
        <f t="shared" ca="1" si="78"/>
        <v/>
      </c>
      <c r="I393" s="10" t="str">
        <f t="shared" ca="1" si="79"/>
        <v/>
      </c>
      <c r="J393" s="10" t="str">
        <f t="shared" ca="1" si="80"/>
        <v/>
      </c>
      <c r="K393" s="11" t="str">
        <f t="shared" ca="1" si="81"/>
        <v/>
      </c>
      <c r="L393" s="10" t="str">
        <f t="shared" ca="1" si="82"/>
        <v/>
      </c>
      <c r="M393" s="11" t="str">
        <f t="shared" ca="1" si="83"/>
        <v/>
      </c>
      <c r="N393" s="22"/>
    </row>
    <row r="394" spans="1:14" customFormat="1">
      <c r="A394" s="9">
        <v>1</v>
      </c>
      <c r="B394" s="10" t="str">
        <f t="shared" ca="1" si="72"/>
        <v/>
      </c>
      <c r="C394" s="10" t="str">
        <f t="shared" ca="1" si="73"/>
        <v/>
      </c>
      <c r="D394" s="11" t="str">
        <f t="shared" ca="1" si="74"/>
        <v/>
      </c>
      <c r="E394" s="11" t="str">
        <f t="shared" ca="1" si="75"/>
        <v/>
      </c>
      <c r="F394" s="15" t="str">
        <f t="shared" ca="1" si="76"/>
        <v/>
      </c>
      <c r="G394" s="15" t="str">
        <f t="shared" ca="1" si="77"/>
        <v/>
      </c>
      <c r="H394" s="10" t="str">
        <f t="shared" ca="1" si="78"/>
        <v/>
      </c>
      <c r="I394" s="10" t="str">
        <f t="shared" ca="1" si="79"/>
        <v/>
      </c>
      <c r="J394" s="10" t="str">
        <f t="shared" ca="1" si="80"/>
        <v/>
      </c>
      <c r="K394" s="11" t="str">
        <f t="shared" ca="1" si="81"/>
        <v/>
      </c>
      <c r="L394" s="10" t="str">
        <f t="shared" ca="1" si="82"/>
        <v/>
      </c>
      <c r="M394" s="11" t="str">
        <f t="shared" ca="1" si="83"/>
        <v/>
      </c>
      <c r="N394" s="22"/>
    </row>
    <row r="395" spans="1:14" customFormat="1">
      <c r="A395" s="9">
        <v>1</v>
      </c>
      <c r="B395" s="10" t="str">
        <f t="shared" ca="1" si="72"/>
        <v/>
      </c>
      <c r="C395" s="10" t="str">
        <f t="shared" ca="1" si="73"/>
        <v/>
      </c>
      <c r="D395" s="11" t="str">
        <f t="shared" ca="1" si="74"/>
        <v/>
      </c>
      <c r="E395" s="11" t="str">
        <f t="shared" ca="1" si="75"/>
        <v/>
      </c>
      <c r="F395" s="15" t="str">
        <f t="shared" ca="1" si="76"/>
        <v/>
      </c>
      <c r="G395" s="15" t="str">
        <f t="shared" ca="1" si="77"/>
        <v/>
      </c>
      <c r="H395" s="10" t="str">
        <f t="shared" ca="1" si="78"/>
        <v/>
      </c>
      <c r="I395" s="10" t="str">
        <f t="shared" ca="1" si="79"/>
        <v/>
      </c>
      <c r="J395" s="10" t="str">
        <f t="shared" ca="1" si="80"/>
        <v/>
      </c>
      <c r="K395" s="11" t="str">
        <f t="shared" ca="1" si="81"/>
        <v/>
      </c>
      <c r="L395" s="10" t="str">
        <f t="shared" ca="1" si="82"/>
        <v/>
      </c>
      <c r="M395" s="11" t="str">
        <f t="shared" ca="1" si="83"/>
        <v/>
      </c>
      <c r="N395" s="22"/>
    </row>
    <row r="396" spans="1:14" customFormat="1">
      <c r="A396" s="9">
        <v>1</v>
      </c>
      <c r="B396" s="10" t="str">
        <f t="shared" ca="1" si="72"/>
        <v/>
      </c>
      <c r="C396" s="10" t="str">
        <f t="shared" ca="1" si="73"/>
        <v/>
      </c>
      <c r="D396" s="11" t="str">
        <f t="shared" ca="1" si="74"/>
        <v/>
      </c>
      <c r="E396" s="11" t="str">
        <f t="shared" ca="1" si="75"/>
        <v/>
      </c>
      <c r="F396" s="15" t="str">
        <f t="shared" ca="1" si="76"/>
        <v/>
      </c>
      <c r="G396" s="15" t="str">
        <f t="shared" ca="1" si="77"/>
        <v/>
      </c>
      <c r="H396" s="10" t="str">
        <f t="shared" ca="1" si="78"/>
        <v/>
      </c>
      <c r="I396" s="10" t="str">
        <f t="shared" ca="1" si="79"/>
        <v/>
      </c>
      <c r="J396" s="10" t="str">
        <f t="shared" ca="1" si="80"/>
        <v/>
      </c>
      <c r="K396" s="11" t="str">
        <f t="shared" ca="1" si="81"/>
        <v/>
      </c>
      <c r="L396" s="10" t="str">
        <f t="shared" ca="1" si="82"/>
        <v/>
      </c>
      <c r="M396" s="11" t="str">
        <f t="shared" ca="1" si="83"/>
        <v/>
      </c>
      <c r="N396" s="22"/>
    </row>
    <row r="397" spans="1:14" customFormat="1">
      <c r="A397" s="9">
        <v>1</v>
      </c>
      <c r="B397" s="10" t="str">
        <f t="shared" ca="1" si="72"/>
        <v/>
      </c>
      <c r="C397" s="10" t="str">
        <f t="shared" ca="1" si="73"/>
        <v/>
      </c>
      <c r="D397" s="11" t="str">
        <f t="shared" ca="1" si="74"/>
        <v/>
      </c>
      <c r="E397" s="11" t="str">
        <f t="shared" ca="1" si="75"/>
        <v/>
      </c>
      <c r="F397" s="15" t="str">
        <f t="shared" ca="1" si="76"/>
        <v/>
      </c>
      <c r="G397" s="15" t="str">
        <f t="shared" ca="1" si="77"/>
        <v/>
      </c>
      <c r="H397" s="10" t="str">
        <f t="shared" ca="1" si="78"/>
        <v/>
      </c>
      <c r="I397" s="10" t="str">
        <f t="shared" ca="1" si="79"/>
        <v/>
      </c>
      <c r="J397" s="10" t="str">
        <f t="shared" ca="1" si="80"/>
        <v/>
      </c>
      <c r="K397" s="11" t="str">
        <f t="shared" ca="1" si="81"/>
        <v/>
      </c>
      <c r="L397" s="10" t="str">
        <f t="shared" ca="1" si="82"/>
        <v/>
      </c>
      <c r="M397" s="11" t="str">
        <f t="shared" ca="1" si="83"/>
        <v/>
      </c>
      <c r="N397" s="22"/>
    </row>
    <row r="398" spans="1:14" customFormat="1">
      <c r="A398" s="9">
        <v>1</v>
      </c>
      <c r="B398" s="10" t="str">
        <f t="shared" ca="1" si="72"/>
        <v/>
      </c>
      <c r="C398" s="10" t="str">
        <f t="shared" ca="1" si="73"/>
        <v/>
      </c>
      <c r="D398" s="11" t="str">
        <f t="shared" ca="1" si="74"/>
        <v/>
      </c>
      <c r="E398" s="11" t="str">
        <f t="shared" ca="1" si="75"/>
        <v/>
      </c>
      <c r="F398" s="15" t="str">
        <f t="shared" ca="1" si="76"/>
        <v/>
      </c>
      <c r="G398" s="15" t="str">
        <f t="shared" ca="1" si="77"/>
        <v/>
      </c>
      <c r="H398" s="10" t="str">
        <f t="shared" ca="1" si="78"/>
        <v/>
      </c>
      <c r="I398" s="10" t="str">
        <f t="shared" ca="1" si="79"/>
        <v/>
      </c>
      <c r="J398" s="10" t="str">
        <f t="shared" ca="1" si="80"/>
        <v/>
      </c>
      <c r="K398" s="11" t="str">
        <f t="shared" ca="1" si="81"/>
        <v/>
      </c>
      <c r="L398" s="10" t="str">
        <f t="shared" ca="1" si="82"/>
        <v/>
      </c>
      <c r="M398" s="11" t="str">
        <f t="shared" ca="1" si="83"/>
        <v/>
      </c>
      <c r="N398" s="22"/>
    </row>
    <row r="399" spans="1:14" customFormat="1">
      <c r="A399" s="9">
        <v>1</v>
      </c>
      <c r="B399" s="10" t="str">
        <f t="shared" ca="1" si="72"/>
        <v/>
      </c>
      <c r="C399" s="10" t="str">
        <f t="shared" ca="1" si="73"/>
        <v/>
      </c>
      <c r="D399" s="11" t="str">
        <f t="shared" ca="1" si="74"/>
        <v/>
      </c>
      <c r="E399" s="11" t="str">
        <f t="shared" ca="1" si="75"/>
        <v/>
      </c>
      <c r="F399" s="15" t="str">
        <f t="shared" ca="1" si="76"/>
        <v/>
      </c>
      <c r="G399" s="15" t="str">
        <f t="shared" ca="1" si="77"/>
        <v/>
      </c>
      <c r="H399" s="10" t="str">
        <f t="shared" ca="1" si="78"/>
        <v/>
      </c>
      <c r="I399" s="10" t="str">
        <f t="shared" ca="1" si="79"/>
        <v/>
      </c>
      <c r="J399" s="10" t="str">
        <f t="shared" ca="1" si="80"/>
        <v/>
      </c>
      <c r="K399" s="11" t="str">
        <f t="shared" ca="1" si="81"/>
        <v/>
      </c>
      <c r="L399" s="10" t="str">
        <f t="shared" ca="1" si="82"/>
        <v/>
      </c>
      <c r="M399" s="11" t="str">
        <f t="shared" ca="1" si="83"/>
        <v/>
      </c>
      <c r="N399" s="22"/>
    </row>
    <row r="400" spans="1:14" customFormat="1">
      <c r="A400" s="9">
        <v>1</v>
      </c>
      <c r="B400" s="10" t="str">
        <f t="shared" ca="1" si="72"/>
        <v/>
      </c>
      <c r="C400" s="10" t="str">
        <f t="shared" ca="1" si="73"/>
        <v/>
      </c>
      <c r="D400" s="11" t="str">
        <f t="shared" ca="1" si="74"/>
        <v/>
      </c>
      <c r="E400" s="11" t="str">
        <f t="shared" ca="1" si="75"/>
        <v/>
      </c>
      <c r="F400" s="15" t="str">
        <f t="shared" ca="1" si="76"/>
        <v/>
      </c>
      <c r="G400" s="15" t="str">
        <f t="shared" ca="1" si="77"/>
        <v/>
      </c>
      <c r="H400" s="10" t="str">
        <f t="shared" ca="1" si="78"/>
        <v/>
      </c>
      <c r="I400" s="10" t="str">
        <f t="shared" ca="1" si="79"/>
        <v/>
      </c>
      <c r="J400" s="10" t="str">
        <f t="shared" ca="1" si="80"/>
        <v/>
      </c>
      <c r="K400" s="11" t="str">
        <f t="shared" ca="1" si="81"/>
        <v/>
      </c>
      <c r="L400" s="10" t="str">
        <f t="shared" ca="1" si="82"/>
        <v/>
      </c>
      <c r="M400" s="11" t="str">
        <f t="shared" ca="1" si="83"/>
        <v/>
      </c>
      <c r="N400" s="22"/>
    </row>
    <row r="401" spans="1:14" customFormat="1">
      <c r="A401" s="9">
        <v>1</v>
      </c>
      <c r="B401" s="10" t="str">
        <f t="shared" ca="1" si="72"/>
        <v/>
      </c>
      <c r="C401" s="10" t="str">
        <f t="shared" ca="1" si="73"/>
        <v/>
      </c>
      <c r="D401" s="11" t="str">
        <f t="shared" ca="1" si="74"/>
        <v/>
      </c>
      <c r="E401" s="11" t="str">
        <f t="shared" ca="1" si="75"/>
        <v/>
      </c>
      <c r="F401" s="15" t="str">
        <f t="shared" ca="1" si="76"/>
        <v/>
      </c>
      <c r="G401" s="15" t="str">
        <f t="shared" ca="1" si="77"/>
        <v/>
      </c>
      <c r="H401" s="10" t="str">
        <f t="shared" ca="1" si="78"/>
        <v/>
      </c>
      <c r="I401" s="10" t="str">
        <f t="shared" ca="1" si="79"/>
        <v/>
      </c>
      <c r="J401" s="10" t="str">
        <f t="shared" ca="1" si="80"/>
        <v/>
      </c>
      <c r="K401" s="11" t="str">
        <f t="shared" ca="1" si="81"/>
        <v/>
      </c>
      <c r="L401" s="10" t="str">
        <f t="shared" ca="1" si="82"/>
        <v/>
      </c>
      <c r="M401" s="11" t="str">
        <f t="shared" ca="1" si="83"/>
        <v/>
      </c>
      <c r="N401" s="22"/>
    </row>
    <row r="402" spans="1:14" customFormat="1">
      <c r="A402" s="9">
        <v>1</v>
      </c>
      <c r="B402" s="10" t="str">
        <f t="shared" ca="1" si="72"/>
        <v/>
      </c>
      <c r="C402" s="10" t="str">
        <f t="shared" ca="1" si="73"/>
        <v/>
      </c>
      <c r="D402" s="11" t="str">
        <f t="shared" ca="1" si="74"/>
        <v/>
      </c>
      <c r="E402" s="11" t="str">
        <f t="shared" ca="1" si="75"/>
        <v/>
      </c>
      <c r="F402" s="15" t="str">
        <f t="shared" ca="1" si="76"/>
        <v/>
      </c>
      <c r="G402" s="15" t="str">
        <f t="shared" ca="1" si="77"/>
        <v/>
      </c>
      <c r="H402" s="10" t="str">
        <f t="shared" ca="1" si="78"/>
        <v/>
      </c>
      <c r="I402" s="10" t="str">
        <f t="shared" ca="1" si="79"/>
        <v/>
      </c>
      <c r="J402" s="10" t="str">
        <f t="shared" ca="1" si="80"/>
        <v/>
      </c>
      <c r="K402" s="11" t="str">
        <f t="shared" ca="1" si="81"/>
        <v/>
      </c>
      <c r="L402" s="10" t="str">
        <f t="shared" ca="1" si="82"/>
        <v/>
      </c>
      <c r="M402" s="11" t="str">
        <f t="shared" ca="1" si="83"/>
        <v/>
      </c>
      <c r="N402" s="22"/>
    </row>
    <row r="403" spans="1:14" customFormat="1">
      <c r="A403" s="9">
        <v>1</v>
      </c>
      <c r="B403" s="10" t="str">
        <f t="shared" ca="1" si="72"/>
        <v/>
      </c>
      <c r="C403" s="10" t="str">
        <f t="shared" ca="1" si="73"/>
        <v/>
      </c>
      <c r="D403" s="11" t="str">
        <f t="shared" ca="1" si="74"/>
        <v/>
      </c>
      <c r="E403" s="11" t="str">
        <f t="shared" ca="1" si="75"/>
        <v/>
      </c>
      <c r="F403" s="15" t="str">
        <f t="shared" ca="1" si="76"/>
        <v/>
      </c>
      <c r="G403" s="15" t="str">
        <f t="shared" ca="1" si="77"/>
        <v/>
      </c>
      <c r="H403" s="10" t="str">
        <f t="shared" ca="1" si="78"/>
        <v/>
      </c>
      <c r="I403" s="10" t="str">
        <f t="shared" ca="1" si="79"/>
        <v/>
      </c>
      <c r="J403" s="10" t="str">
        <f t="shared" ca="1" si="80"/>
        <v/>
      </c>
      <c r="K403" s="11" t="str">
        <f t="shared" ca="1" si="81"/>
        <v/>
      </c>
      <c r="L403" s="10" t="str">
        <f t="shared" ca="1" si="82"/>
        <v/>
      </c>
      <c r="M403" s="11" t="str">
        <f t="shared" ca="1" si="83"/>
        <v/>
      </c>
      <c r="N403" s="22"/>
    </row>
    <row r="404" spans="1:14" customFormat="1">
      <c r="A404" s="9">
        <v>1</v>
      </c>
      <c r="B404" s="10" t="str">
        <f t="shared" ca="1" si="72"/>
        <v/>
      </c>
      <c r="C404" s="10" t="str">
        <f t="shared" ca="1" si="73"/>
        <v/>
      </c>
      <c r="D404" s="11" t="str">
        <f t="shared" ca="1" si="74"/>
        <v/>
      </c>
      <c r="E404" s="11" t="str">
        <f t="shared" ca="1" si="75"/>
        <v/>
      </c>
      <c r="F404" s="15" t="str">
        <f t="shared" ca="1" si="76"/>
        <v/>
      </c>
      <c r="G404" s="15" t="str">
        <f t="shared" ca="1" si="77"/>
        <v/>
      </c>
      <c r="H404" s="10" t="str">
        <f t="shared" ca="1" si="78"/>
        <v/>
      </c>
      <c r="I404" s="10" t="str">
        <f t="shared" ca="1" si="79"/>
        <v/>
      </c>
      <c r="J404" s="10" t="str">
        <f t="shared" ca="1" si="80"/>
        <v/>
      </c>
      <c r="K404" s="11" t="str">
        <f t="shared" ca="1" si="81"/>
        <v/>
      </c>
      <c r="L404" s="10" t="str">
        <f t="shared" ca="1" si="82"/>
        <v/>
      </c>
      <c r="M404" s="11" t="str">
        <f t="shared" ca="1" si="83"/>
        <v/>
      </c>
      <c r="N404" s="22"/>
    </row>
    <row r="405" spans="1:14" customFormat="1">
      <c r="A405" s="9">
        <v>1</v>
      </c>
      <c r="B405" s="10" t="str">
        <f t="shared" ca="1" si="72"/>
        <v/>
      </c>
      <c r="C405" s="10" t="str">
        <f t="shared" ca="1" si="73"/>
        <v/>
      </c>
      <c r="D405" s="11" t="str">
        <f t="shared" ca="1" si="74"/>
        <v/>
      </c>
      <c r="E405" s="11" t="str">
        <f t="shared" ca="1" si="75"/>
        <v/>
      </c>
      <c r="F405" s="15" t="str">
        <f t="shared" ca="1" si="76"/>
        <v/>
      </c>
      <c r="G405" s="15" t="str">
        <f t="shared" ca="1" si="77"/>
        <v/>
      </c>
      <c r="H405" s="10" t="str">
        <f t="shared" ca="1" si="78"/>
        <v/>
      </c>
      <c r="I405" s="10" t="str">
        <f t="shared" ca="1" si="79"/>
        <v/>
      </c>
      <c r="J405" s="10" t="str">
        <f t="shared" ca="1" si="80"/>
        <v/>
      </c>
      <c r="K405" s="11" t="str">
        <f t="shared" ca="1" si="81"/>
        <v/>
      </c>
      <c r="L405" s="10" t="str">
        <f t="shared" ca="1" si="82"/>
        <v/>
      </c>
      <c r="M405" s="11" t="str">
        <f t="shared" ca="1" si="83"/>
        <v/>
      </c>
      <c r="N405" s="22"/>
    </row>
    <row r="406" spans="1:14" customFormat="1">
      <c r="A406" s="9">
        <v>1</v>
      </c>
      <c r="B406" s="10" t="str">
        <f t="shared" ca="1" si="72"/>
        <v/>
      </c>
      <c r="C406" s="10" t="str">
        <f t="shared" ca="1" si="73"/>
        <v/>
      </c>
      <c r="D406" s="11" t="str">
        <f t="shared" ca="1" si="74"/>
        <v/>
      </c>
      <c r="E406" s="11" t="str">
        <f t="shared" ca="1" si="75"/>
        <v/>
      </c>
      <c r="F406" s="15" t="str">
        <f t="shared" ca="1" si="76"/>
        <v/>
      </c>
      <c r="G406" s="15" t="str">
        <f t="shared" ca="1" si="77"/>
        <v/>
      </c>
      <c r="H406" s="10" t="str">
        <f t="shared" ca="1" si="78"/>
        <v/>
      </c>
      <c r="I406" s="10" t="str">
        <f t="shared" ca="1" si="79"/>
        <v/>
      </c>
      <c r="J406" s="10" t="str">
        <f t="shared" ca="1" si="80"/>
        <v/>
      </c>
      <c r="K406" s="11" t="str">
        <f t="shared" ca="1" si="81"/>
        <v/>
      </c>
      <c r="L406" s="10" t="str">
        <f t="shared" ca="1" si="82"/>
        <v/>
      </c>
      <c r="M406" s="11" t="str">
        <f t="shared" ca="1" si="83"/>
        <v/>
      </c>
      <c r="N406" s="22"/>
    </row>
    <row r="407" spans="1:14" customFormat="1">
      <c r="A407" s="9">
        <v>1</v>
      </c>
      <c r="B407" s="10" t="str">
        <f t="shared" ca="1" si="72"/>
        <v/>
      </c>
      <c r="C407" s="10" t="str">
        <f t="shared" ca="1" si="73"/>
        <v/>
      </c>
      <c r="D407" s="11" t="str">
        <f t="shared" ca="1" si="74"/>
        <v/>
      </c>
      <c r="E407" s="11" t="str">
        <f t="shared" ca="1" si="75"/>
        <v/>
      </c>
      <c r="F407" s="15" t="str">
        <f t="shared" ca="1" si="76"/>
        <v/>
      </c>
      <c r="G407" s="15" t="str">
        <f t="shared" ca="1" si="77"/>
        <v/>
      </c>
      <c r="H407" s="10" t="str">
        <f t="shared" ca="1" si="78"/>
        <v/>
      </c>
      <c r="I407" s="10" t="str">
        <f t="shared" ca="1" si="79"/>
        <v/>
      </c>
      <c r="J407" s="10" t="str">
        <f t="shared" ca="1" si="80"/>
        <v/>
      </c>
      <c r="K407" s="11" t="str">
        <f t="shared" ca="1" si="81"/>
        <v/>
      </c>
      <c r="L407" s="10" t="str">
        <f t="shared" ca="1" si="82"/>
        <v/>
      </c>
      <c r="M407" s="11" t="str">
        <f t="shared" ca="1" si="83"/>
        <v/>
      </c>
      <c r="N407" s="22"/>
    </row>
    <row r="408" spans="1:14" customFormat="1">
      <c r="A408" s="9">
        <v>1</v>
      </c>
      <c r="B408" s="10" t="str">
        <f t="shared" ca="1" si="72"/>
        <v/>
      </c>
      <c r="C408" s="10" t="str">
        <f t="shared" ca="1" si="73"/>
        <v/>
      </c>
      <c r="D408" s="11" t="str">
        <f t="shared" ca="1" si="74"/>
        <v/>
      </c>
      <c r="E408" s="11" t="str">
        <f t="shared" ca="1" si="75"/>
        <v/>
      </c>
      <c r="F408" s="15" t="str">
        <f t="shared" ca="1" si="76"/>
        <v/>
      </c>
      <c r="G408" s="15" t="str">
        <f t="shared" ca="1" si="77"/>
        <v/>
      </c>
      <c r="H408" s="10" t="str">
        <f t="shared" ca="1" si="78"/>
        <v/>
      </c>
      <c r="I408" s="10" t="str">
        <f t="shared" ca="1" si="79"/>
        <v/>
      </c>
      <c r="J408" s="10" t="str">
        <f t="shared" ca="1" si="80"/>
        <v/>
      </c>
      <c r="K408" s="11" t="str">
        <f t="shared" ca="1" si="81"/>
        <v/>
      </c>
      <c r="L408" s="10" t="str">
        <f t="shared" ca="1" si="82"/>
        <v/>
      </c>
      <c r="M408" s="11" t="str">
        <f t="shared" ca="1" si="83"/>
        <v/>
      </c>
      <c r="N408" s="22"/>
    </row>
    <row r="409" spans="1:14" customFormat="1">
      <c r="A409" s="9">
        <v>1</v>
      </c>
      <c r="B409" s="10" t="str">
        <f t="shared" ca="1" si="72"/>
        <v/>
      </c>
      <c r="C409" s="10" t="str">
        <f t="shared" ca="1" si="73"/>
        <v/>
      </c>
      <c r="D409" s="11" t="str">
        <f t="shared" ca="1" si="74"/>
        <v/>
      </c>
      <c r="E409" s="11" t="str">
        <f t="shared" ca="1" si="75"/>
        <v/>
      </c>
      <c r="F409" s="15" t="str">
        <f t="shared" ca="1" si="76"/>
        <v/>
      </c>
      <c r="G409" s="15" t="str">
        <f t="shared" ca="1" si="77"/>
        <v/>
      </c>
      <c r="H409" s="10" t="str">
        <f t="shared" ca="1" si="78"/>
        <v/>
      </c>
      <c r="I409" s="10" t="str">
        <f t="shared" ca="1" si="79"/>
        <v/>
      </c>
      <c r="J409" s="10" t="str">
        <f t="shared" ca="1" si="80"/>
        <v/>
      </c>
      <c r="K409" s="11" t="str">
        <f t="shared" ca="1" si="81"/>
        <v/>
      </c>
      <c r="L409" s="10" t="str">
        <f t="shared" ca="1" si="82"/>
        <v/>
      </c>
      <c r="M409" s="11" t="str">
        <f t="shared" ca="1" si="83"/>
        <v/>
      </c>
      <c r="N409" s="22"/>
    </row>
    <row r="410" spans="1:14" customFormat="1">
      <c r="A410" s="9">
        <v>1</v>
      </c>
      <c r="B410" s="10" t="str">
        <f t="shared" ca="1" si="72"/>
        <v/>
      </c>
      <c r="C410" s="10" t="str">
        <f t="shared" ca="1" si="73"/>
        <v/>
      </c>
      <c r="D410" s="11" t="str">
        <f t="shared" ca="1" si="74"/>
        <v/>
      </c>
      <c r="E410" s="11" t="str">
        <f t="shared" ca="1" si="75"/>
        <v/>
      </c>
      <c r="F410" s="15" t="str">
        <f t="shared" ca="1" si="76"/>
        <v/>
      </c>
      <c r="G410" s="15" t="str">
        <f t="shared" ca="1" si="77"/>
        <v/>
      </c>
      <c r="H410" s="10" t="str">
        <f t="shared" ca="1" si="78"/>
        <v/>
      </c>
      <c r="I410" s="10" t="str">
        <f t="shared" ca="1" si="79"/>
        <v/>
      </c>
      <c r="J410" s="10" t="str">
        <f t="shared" ca="1" si="80"/>
        <v/>
      </c>
      <c r="K410" s="11" t="str">
        <f t="shared" ca="1" si="81"/>
        <v/>
      </c>
      <c r="L410" s="10" t="str">
        <f t="shared" ca="1" si="82"/>
        <v/>
      </c>
      <c r="M410" s="11" t="str">
        <f t="shared" ca="1" si="83"/>
        <v/>
      </c>
      <c r="N410" s="22"/>
    </row>
    <row r="411" spans="1:14" customFormat="1">
      <c r="A411" s="9">
        <v>1</v>
      </c>
      <c r="B411" s="10" t="str">
        <f t="shared" ca="1" si="72"/>
        <v/>
      </c>
      <c r="C411" s="10" t="str">
        <f t="shared" ca="1" si="73"/>
        <v/>
      </c>
      <c r="D411" s="11" t="str">
        <f t="shared" ca="1" si="74"/>
        <v/>
      </c>
      <c r="E411" s="11" t="str">
        <f t="shared" ca="1" si="75"/>
        <v/>
      </c>
      <c r="F411" s="15" t="str">
        <f t="shared" ca="1" si="76"/>
        <v/>
      </c>
      <c r="G411" s="15" t="str">
        <f t="shared" ca="1" si="77"/>
        <v/>
      </c>
      <c r="H411" s="10" t="str">
        <f t="shared" ca="1" si="78"/>
        <v/>
      </c>
      <c r="I411" s="10" t="str">
        <f t="shared" ca="1" si="79"/>
        <v/>
      </c>
      <c r="J411" s="10" t="str">
        <f t="shared" ca="1" si="80"/>
        <v/>
      </c>
      <c r="K411" s="11" t="str">
        <f t="shared" ca="1" si="81"/>
        <v/>
      </c>
      <c r="L411" s="10" t="str">
        <f t="shared" ca="1" si="82"/>
        <v/>
      </c>
      <c r="M411" s="11" t="str">
        <f t="shared" ca="1" si="83"/>
        <v/>
      </c>
      <c r="N411" s="22"/>
    </row>
    <row r="412" spans="1:14" customFormat="1">
      <c r="A412" s="9">
        <v>1</v>
      </c>
      <c r="B412" s="10" t="str">
        <f t="shared" ca="1" si="72"/>
        <v/>
      </c>
      <c r="C412" s="10" t="str">
        <f t="shared" ca="1" si="73"/>
        <v/>
      </c>
      <c r="D412" s="11" t="str">
        <f t="shared" ca="1" si="74"/>
        <v/>
      </c>
      <c r="E412" s="11" t="str">
        <f t="shared" ca="1" si="75"/>
        <v/>
      </c>
      <c r="F412" s="15" t="str">
        <f t="shared" ca="1" si="76"/>
        <v/>
      </c>
      <c r="G412" s="15" t="str">
        <f t="shared" ca="1" si="77"/>
        <v/>
      </c>
      <c r="H412" s="10" t="str">
        <f t="shared" ca="1" si="78"/>
        <v/>
      </c>
      <c r="I412" s="10" t="str">
        <f t="shared" ca="1" si="79"/>
        <v/>
      </c>
      <c r="J412" s="10" t="str">
        <f t="shared" ca="1" si="80"/>
        <v/>
      </c>
      <c r="K412" s="11" t="str">
        <f t="shared" ca="1" si="81"/>
        <v/>
      </c>
      <c r="L412" s="10" t="str">
        <f t="shared" ca="1" si="82"/>
        <v/>
      </c>
      <c r="M412" s="11" t="str">
        <f t="shared" ca="1" si="83"/>
        <v/>
      </c>
      <c r="N412" s="22"/>
    </row>
    <row r="413" spans="1:14" customFormat="1">
      <c r="A413" s="9">
        <v>1</v>
      </c>
      <c r="B413" s="10" t="str">
        <f t="shared" ca="1" si="72"/>
        <v/>
      </c>
      <c r="C413" s="10" t="str">
        <f t="shared" ca="1" si="73"/>
        <v/>
      </c>
      <c r="D413" s="11" t="str">
        <f t="shared" ca="1" si="74"/>
        <v/>
      </c>
      <c r="E413" s="11" t="str">
        <f t="shared" ca="1" si="75"/>
        <v/>
      </c>
      <c r="F413" s="15" t="str">
        <f t="shared" ca="1" si="76"/>
        <v/>
      </c>
      <c r="G413" s="15" t="str">
        <f t="shared" ca="1" si="77"/>
        <v/>
      </c>
      <c r="H413" s="10" t="str">
        <f t="shared" ca="1" si="78"/>
        <v/>
      </c>
      <c r="I413" s="10" t="str">
        <f t="shared" ca="1" si="79"/>
        <v/>
      </c>
      <c r="J413" s="10" t="str">
        <f t="shared" ca="1" si="80"/>
        <v/>
      </c>
      <c r="K413" s="11" t="str">
        <f t="shared" ca="1" si="81"/>
        <v/>
      </c>
      <c r="L413" s="10" t="str">
        <f t="shared" ca="1" si="82"/>
        <v/>
      </c>
      <c r="M413" s="11" t="str">
        <f t="shared" ca="1" si="83"/>
        <v/>
      </c>
      <c r="N413" s="22"/>
    </row>
    <row r="414" spans="1:14" customFormat="1">
      <c r="A414" s="9">
        <v>1</v>
      </c>
      <c r="B414" s="10" t="str">
        <f t="shared" ca="1" si="72"/>
        <v/>
      </c>
      <c r="C414" s="10" t="str">
        <f t="shared" ca="1" si="73"/>
        <v/>
      </c>
      <c r="D414" s="11" t="str">
        <f t="shared" ca="1" si="74"/>
        <v/>
      </c>
      <c r="E414" s="11" t="str">
        <f t="shared" ca="1" si="75"/>
        <v/>
      </c>
      <c r="F414" s="15" t="str">
        <f t="shared" ca="1" si="76"/>
        <v/>
      </c>
      <c r="G414" s="15" t="str">
        <f t="shared" ca="1" si="77"/>
        <v/>
      </c>
      <c r="H414" s="10" t="str">
        <f t="shared" ca="1" si="78"/>
        <v/>
      </c>
      <c r="I414" s="10" t="str">
        <f t="shared" ca="1" si="79"/>
        <v/>
      </c>
      <c r="J414" s="10" t="str">
        <f t="shared" ca="1" si="80"/>
        <v/>
      </c>
      <c r="K414" s="11" t="str">
        <f t="shared" ca="1" si="81"/>
        <v/>
      </c>
      <c r="L414" s="10" t="str">
        <f t="shared" ca="1" si="82"/>
        <v/>
      </c>
      <c r="M414" s="11" t="str">
        <f t="shared" ca="1" si="83"/>
        <v/>
      </c>
      <c r="N414" s="22"/>
    </row>
    <row r="415" spans="1:14" customFormat="1">
      <c r="A415" s="9">
        <v>1</v>
      </c>
      <c r="B415" s="10" t="str">
        <f t="shared" ca="1" si="72"/>
        <v/>
      </c>
      <c r="C415" s="10" t="str">
        <f t="shared" ca="1" si="73"/>
        <v/>
      </c>
      <c r="D415" s="11" t="str">
        <f t="shared" ca="1" si="74"/>
        <v/>
      </c>
      <c r="E415" s="11" t="str">
        <f t="shared" ca="1" si="75"/>
        <v/>
      </c>
      <c r="F415" s="15" t="str">
        <f t="shared" ca="1" si="76"/>
        <v/>
      </c>
      <c r="G415" s="15" t="str">
        <f t="shared" ca="1" si="77"/>
        <v/>
      </c>
      <c r="H415" s="10" t="str">
        <f t="shared" ca="1" si="78"/>
        <v/>
      </c>
      <c r="I415" s="10" t="str">
        <f t="shared" ca="1" si="79"/>
        <v/>
      </c>
      <c r="J415" s="10" t="str">
        <f t="shared" ca="1" si="80"/>
        <v/>
      </c>
      <c r="K415" s="11" t="str">
        <f t="shared" ca="1" si="81"/>
        <v/>
      </c>
      <c r="L415" s="10" t="str">
        <f t="shared" ca="1" si="82"/>
        <v/>
      </c>
      <c r="M415" s="11" t="str">
        <f t="shared" ca="1" si="83"/>
        <v/>
      </c>
      <c r="N415" s="22"/>
    </row>
    <row r="416" spans="1:14" customFormat="1">
      <c r="A416" s="9">
        <v>1</v>
      </c>
      <c r="B416" s="10" t="str">
        <f t="shared" ca="1" si="72"/>
        <v/>
      </c>
      <c r="C416" s="10" t="str">
        <f t="shared" ca="1" si="73"/>
        <v/>
      </c>
      <c r="D416" s="11" t="str">
        <f t="shared" ca="1" si="74"/>
        <v/>
      </c>
      <c r="E416" s="11" t="str">
        <f t="shared" ca="1" si="75"/>
        <v/>
      </c>
      <c r="F416" s="15" t="str">
        <f t="shared" ca="1" si="76"/>
        <v/>
      </c>
      <c r="G416" s="15" t="str">
        <f t="shared" ca="1" si="77"/>
        <v/>
      </c>
      <c r="H416" s="10" t="str">
        <f t="shared" ca="1" si="78"/>
        <v/>
      </c>
      <c r="I416" s="10" t="str">
        <f t="shared" ca="1" si="79"/>
        <v/>
      </c>
      <c r="J416" s="10" t="str">
        <f t="shared" ca="1" si="80"/>
        <v/>
      </c>
      <c r="K416" s="11" t="str">
        <f t="shared" ca="1" si="81"/>
        <v/>
      </c>
      <c r="L416" s="10" t="str">
        <f t="shared" ca="1" si="82"/>
        <v/>
      </c>
      <c r="M416" s="11" t="str">
        <f t="shared" ca="1" si="83"/>
        <v/>
      </c>
      <c r="N416" s="22"/>
    </row>
    <row r="417" spans="1:14" customFormat="1">
      <c r="A417" s="9">
        <v>1</v>
      </c>
      <c r="B417" s="10" t="str">
        <f t="shared" ca="1" si="72"/>
        <v/>
      </c>
      <c r="C417" s="10" t="str">
        <f t="shared" ca="1" si="73"/>
        <v/>
      </c>
      <c r="D417" s="11" t="str">
        <f t="shared" ca="1" si="74"/>
        <v/>
      </c>
      <c r="E417" s="11" t="str">
        <f t="shared" ca="1" si="75"/>
        <v/>
      </c>
      <c r="F417" s="15" t="str">
        <f t="shared" ca="1" si="76"/>
        <v/>
      </c>
      <c r="G417" s="15" t="str">
        <f t="shared" ca="1" si="77"/>
        <v/>
      </c>
      <c r="H417" s="10" t="str">
        <f t="shared" ca="1" si="78"/>
        <v/>
      </c>
      <c r="I417" s="10" t="str">
        <f t="shared" ca="1" si="79"/>
        <v/>
      </c>
      <c r="J417" s="10" t="str">
        <f t="shared" ca="1" si="80"/>
        <v/>
      </c>
      <c r="K417" s="11" t="str">
        <f t="shared" ca="1" si="81"/>
        <v/>
      </c>
      <c r="L417" s="10" t="str">
        <f t="shared" ca="1" si="82"/>
        <v/>
      </c>
      <c r="M417" s="11" t="str">
        <f t="shared" ca="1" si="83"/>
        <v/>
      </c>
      <c r="N417" s="22"/>
    </row>
    <row r="418" spans="1:14" customFormat="1">
      <c r="A418" s="9">
        <v>1</v>
      </c>
      <c r="B418" s="10" t="str">
        <f t="shared" ca="1" si="72"/>
        <v/>
      </c>
      <c r="C418" s="10" t="str">
        <f t="shared" ca="1" si="73"/>
        <v/>
      </c>
      <c r="D418" s="11" t="str">
        <f t="shared" ca="1" si="74"/>
        <v/>
      </c>
      <c r="E418" s="11" t="str">
        <f t="shared" ca="1" si="75"/>
        <v/>
      </c>
      <c r="F418" s="15" t="str">
        <f t="shared" ca="1" si="76"/>
        <v/>
      </c>
      <c r="G418" s="15" t="str">
        <f t="shared" ca="1" si="77"/>
        <v/>
      </c>
      <c r="H418" s="10" t="str">
        <f t="shared" ca="1" si="78"/>
        <v/>
      </c>
      <c r="I418" s="10" t="str">
        <f t="shared" ca="1" si="79"/>
        <v/>
      </c>
      <c r="J418" s="10" t="str">
        <f t="shared" ca="1" si="80"/>
        <v/>
      </c>
      <c r="K418" s="11" t="str">
        <f t="shared" ca="1" si="81"/>
        <v/>
      </c>
      <c r="L418" s="10" t="str">
        <f t="shared" ca="1" si="82"/>
        <v/>
      </c>
      <c r="M418" s="11" t="str">
        <f t="shared" ca="1" si="83"/>
        <v/>
      </c>
      <c r="N418" s="22"/>
    </row>
    <row r="419" spans="1:14" customFormat="1">
      <c r="A419" s="9">
        <v>1</v>
      </c>
      <c r="B419" s="10" t="str">
        <f t="shared" ca="1" si="72"/>
        <v/>
      </c>
      <c r="C419" s="10" t="str">
        <f t="shared" ca="1" si="73"/>
        <v/>
      </c>
      <c r="D419" s="11" t="str">
        <f t="shared" ca="1" si="74"/>
        <v/>
      </c>
      <c r="E419" s="11" t="str">
        <f t="shared" ca="1" si="75"/>
        <v/>
      </c>
      <c r="F419" s="15" t="str">
        <f t="shared" ca="1" si="76"/>
        <v/>
      </c>
      <c r="G419" s="15" t="str">
        <f t="shared" ca="1" si="77"/>
        <v/>
      </c>
      <c r="H419" s="10" t="str">
        <f t="shared" ca="1" si="78"/>
        <v/>
      </c>
      <c r="I419" s="10" t="str">
        <f t="shared" ca="1" si="79"/>
        <v/>
      </c>
      <c r="J419" s="10" t="str">
        <f t="shared" ca="1" si="80"/>
        <v/>
      </c>
      <c r="K419" s="11" t="str">
        <f t="shared" ca="1" si="81"/>
        <v/>
      </c>
      <c r="L419" s="10" t="str">
        <f t="shared" ca="1" si="82"/>
        <v/>
      </c>
      <c r="M419" s="11" t="str">
        <f t="shared" ca="1" si="83"/>
        <v/>
      </c>
      <c r="N419" s="22"/>
    </row>
    <row r="420" spans="1:14" customFormat="1">
      <c r="A420" s="9">
        <v>1</v>
      </c>
      <c r="B420" s="10" t="str">
        <f t="shared" ca="1" si="72"/>
        <v/>
      </c>
      <c r="C420" s="10" t="str">
        <f t="shared" ca="1" si="73"/>
        <v/>
      </c>
      <c r="D420" s="11" t="str">
        <f t="shared" ca="1" si="74"/>
        <v/>
      </c>
      <c r="E420" s="11" t="str">
        <f t="shared" ca="1" si="75"/>
        <v/>
      </c>
      <c r="F420" s="15" t="str">
        <f t="shared" ca="1" si="76"/>
        <v/>
      </c>
      <c r="G420" s="15" t="str">
        <f t="shared" ca="1" si="77"/>
        <v/>
      </c>
      <c r="H420" s="10" t="str">
        <f t="shared" ca="1" si="78"/>
        <v/>
      </c>
      <c r="I420" s="10" t="str">
        <f t="shared" ca="1" si="79"/>
        <v/>
      </c>
      <c r="J420" s="10" t="str">
        <f t="shared" ca="1" si="80"/>
        <v/>
      </c>
      <c r="K420" s="11" t="str">
        <f t="shared" ca="1" si="81"/>
        <v/>
      </c>
      <c r="L420" s="10" t="str">
        <f t="shared" ca="1" si="82"/>
        <v/>
      </c>
      <c r="M420" s="11" t="str">
        <f t="shared" ca="1" si="83"/>
        <v/>
      </c>
      <c r="N420" s="22"/>
    </row>
    <row r="421" spans="1:14" customFormat="1">
      <c r="A421" s="9">
        <v>1</v>
      </c>
      <c r="B421" s="10" t="str">
        <f t="shared" ca="1" si="72"/>
        <v/>
      </c>
      <c r="C421" s="10" t="str">
        <f t="shared" ca="1" si="73"/>
        <v/>
      </c>
      <c r="D421" s="11" t="str">
        <f t="shared" ca="1" si="74"/>
        <v/>
      </c>
      <c r="E421" s="11" t="str">
        <f t="shared" ca="1" si="75"/>
        <v/>
      </c>
      <c r="F421" s="15" t="str">
        <f t="shared" ca="1" si="76"/>
        <v/>
      </c>
      <c r="G421" s="15" t="str">
        <f t="shared" ca="1" si="77"/>
        <v/>
      </c>
      <c r="H421" s="10" t="str">
        <f t="shared" ca="1" si="78"/>
        <v/>
      </c>
      <c r="I421" s="10" t="str">
        <f t="shared" ca="1" si="79"/>
        <v/>
      </c>
      <c r="J421" s="10" t="str">
        <f t="shared" ca="1" si="80"/>
        <v/>
      </c>
      <c r="K421" s="11" t="str">
        <f t="shared" ca="1" si="81"/>
        <v/>
      </c>
      <c r="L421" s="10" t="str">
        <f t="shared" ca="1" si="82"/>
        <v/>
      </c>
      <c r="M421" s="11" t="str">
        <f t="shared" ca="1" si="83"/>
        <v/>
      </c>
      <c r="N421" s="22"/>
    </row>
    <row r="422" spans="1:14" customFormat="1">
      <c r="A422" s="9">
        <v>1</v>
      </c>
      <c r="B422" s="10" t="str">
        <f t="shared" ca="1" si="72"/>
        <v/>
      </c>
      <c r="C422" s="10" t="str">
        <f t="shared" ca="1" si="73"/>
        <v/>
      </c>
      <c r="D422" s="11" t="str">
        <f t="shared" ca="1" si="74"/>
        <v/>
      </c>
      <c r="E422" s="11" t="str">
        <f t="shared" ca="1" si="75"/>
        <v/>
      </c>
      <c r="F422" s="15" t="str">
        <f t="shared" ca="1" si="76"/>
        <v/>
      </c>
      <c r="G422" s="15" t="str">
        <f t="shared" ca="1" si="77"/>
        <v/>
      </c>
      <c r="H422" s="10" t="str">
        <f t="shared" ca="1" si="78"/>
        <v/>
      </c>
      <c r="I422" s="10" t="str">
        <f t="shared" ca="1" si="79"/>
        <v/>
      </c>
      <c r="J422" s="10" t="str">
        <f t="shared" ca="1" si="80"/>
        <v/>
      </c>
      <c r="K422" s="11" t="str">
        <f t="shared" ca="1" si="81"/>
        <v/>
      </c>
      <c r="L422" s="10" t="str">
        <f t="shared" ca="1" si="82"/>
        <v/>
      </c>
      <c r="M422" s="11" t="str">
        <f t="shared" ca="1" si="83"/>
        <v/>
      </c>
      <c r="N422" s="22"/>
    </row>
    <row r="423" spans="1:14" customFormat="1">
      <c r="A423" s="9">
        <v>1</v>
      </c>
      <c r="B423" s="10" t="str">
        <f t="shared" ca="1" si="72"/>
        <v/>
      </c>
      <c r="C423" s="10" t="str">
        <f t="shared" ca="1" si="73"/>
        <v/>
      </c>
      <c r="D423" s="11" t="str">
        <f t="shared" ca="1" si="74"/>
        <v/>
      </c>
      <c r="E423" s="11" t="str">
        <f t="shared" ca="1" si="75"/>
        <v/>
      </c>
      <c r="F423" s="15" t="str">
        <f t="shared" ca="1" si="76"/>
        <v/>
      </c>
      <c r="G423" s="15" t="str">
        <f t="shared" ca="1" si="77"/>
        <v/>
      </c>
      <c r="H423" s="10" t="str">
        <f t="shared" ca="1" si="78"/>
        <v/>
      </c>
      <c r="I423" s="10" t="str">
        <f t="shared" ca="1" si="79"/>
        <v/>
      </c>
      <c r="J423" s="10" t="str">
        <f t="shared" ca="1" si="80"/>
        <v/>
      </c>
      <c r="K423" s="11" t="str">
        <f t="shared" ca="1" si="81"/>
        <v/>
      </c>
      <c r="L423" s="10" t="str">
        <f t="shared" ca="1" si="82"/>
        <v/>
      </c>
      <c r="M423" s="11" t="str">
        <f t="shared" ca="1" si="83"/>
        <v/>
      </c>
      <c r="N423" s="22"/>
    </row>
    <row r="424" spans="1:14" customFormat="1">
      <c r="A424" s="9">
        <v>1</v>
      </c>
      <c r="B424" s="10" t="str">
        <f t="shared" ca="1" si="72"/>
        <v/>
      </c>
      <c r="C424" s="10" t="str">
        <f t="shared" ca="1" si="73"/>
        <v/>
      </c>
      <c r="D424" s="11" t="str">
        <f t="shared" ca="1" si="74"/>
        <v/>
      </c>
      <c r="E424" s="11" t="str">
        <f t="shared" ca="1" si="75"/>
        <v/>
      </c>
      <c r="F424" s="15" t="str">
        <f t="shared" ca="1" si="76"/>
        <v/>
      </c>
      <c r="G424" s="15" t="str">
        <f t="shared" ca="1" si="77"/>
        <v/>
      </c>
      <c r="H424" s="10" t="str">
        <f t="shared" ca="1" si="78"/>
        <v/>
      </c>
      <c r="I424" s="10" t="str">
        <f t="shared" ca="1" si="79"/>
        <v/>
      </c>
      <c r="J424" s="10" t="str">
        <f t="shared" ca="1" si="80"/>
        <v/>
      </c>
      <c r="K424" s="11" t="str">
        <f t="shared" ca="1" si="81"/>
        <v/>
      </c>
      <c r="L424" s="10" t="str">
        <f t="shared" ca="1" si="82"/>
        <v/>
      </c>
      <c r="M424" s="11" t="str">
        <f t="shared" ca="1" si="83"/>
        <v/>
      </c>
      <c r="N424" s="22"/>
    </row>
    <row r="425" spans="1:14" customFormat="1">
      <c r="A425" s="9">
        <v>1</v>
      </c>
      <c r="B425" s="10" t="str">
        <f t="shared" ca="1" si="72"/>
        <v/>
      </c>
      <c r="C425" s="10" t="str">
        <f t="shared" ca="1" si="73"/>
        <v/>
      </c>
      <c r="D425" s="11" t="str">
        <f t="shared" ca="1" si="74"/>
        <v/>
      </c>
      <c r="E425" s="11" t="str">
        <f t="shared" ca="1" si="75"/>
        <v/>
      </c>
      <c r="F425" s="15" t="str">
        <f t="shared" ca="1" si="76"/>
        <v/>
      </c>
      <c r="G425" s="15" t="str">
        <f t="shared" ca="1" si="77"/>
        <v/>
      </c>
      <c r="H425" s="10" t="str">
        <f t="shared" ca="1" si="78"/>
        <v/>
      </c>
      <c r="I425" s="10" t="str">
        <f t="shared" ca="1" si="79"/>
        <v/>
      </c>
      <c r="J425" s="10" t="str">
        <f t="shared" ca="1" si="80"/>
        <v/>
      </c>
      <c r="K425" s="11" t="str">
        <f t="shared" ca="1" si="81"/>
        <v/>
      </c>
      <c r="L425" s="10" t="str">
        <f t="shared" ca="1" si="82"/>
        <v/>
      </c>
      <c r="M425" s="11" t="str">
        <f t="shared" ca="1" si="83"/>
        <v/>
      </c>
      <c r="N425" s="22"/>
    </row>
    <row r="426" spans="1:14" customFormat="1">
      <c r="A426" s="9">
        <v>1</v>
      </c>
      <c r="B426" s="10" t="str">
        <f t="shared" ca="1" si="72"/>
        <v/>
      </c>
      <c r="C426" s="10" t="str">
        <f t="shared" ca="1" si="73"/>
        <v/>
      </c>
      <c r="D426" s="11" t="str">
        <f t="shared" ca="1" si="74"/>
        <v/>
      </c>
      <c r="E426" s="11" t="str">
        <f t="shared" ca="1" si="75"/>
        <v/>
      </c>
      <c r="F426" s="15" t="str">
        <f t="shared" ca="1" si="76"/>
        <v/>
      </c>
      <c r="G426" s="15" t="str">
        <f t="shared" ca="1" si="77"/>
        <v/>
      </c>
      <c r="H426" s="10" t="str">
        <f t="shared" ca="1" si="78"/>
        <v/>
      </c>
      <c r="I426" s="10" t="str">
        <f t="shared" ca="1" si="79"/>
        <v/>
      </c>
      <c r="J426" s="10" t="str">
        <f t="shared" ca="1" si="80"/>
        <v/>
      </c>
      <c r="K426" s="11" t="str">
        <f t="shared" ca="1" si="81"/>
        <v/>
      </c>
      <c r="L426" s="10" t="str">
        <f t="shared" ca="1" si="82"/>
        <v/>
      </c>
      <c r="M426" s="11" t="str">
        <f t="shared" ca="1" si="83"/>
        <v/>
      </c>
      <c r="N426" s="22"/>
    </row>
    <row r="427" spans="1:14" customFormat="1">
      <c r="A427" s="9">
        <v>1</v>
      </c>
      <c r="B427" s="10" t="str">
        <f t="shared" ca="1" si="72"/>
        <v/>
      </c>
      <c r="C427" s="10" t="str">
        <f t="shared" ca="1" si="73"/>
        <v/>
      </c>
      <c r="D427" s="11" t="str">
        <f t="shared" ca="1" si="74"/>
        <v/>
      </c>
      <c r="E427" s="11" t="str">
        <f t="shared" ca="1" si="75"/>
        <v/>
      </c>
      <c r="F427" s="15" t="str">
        <f t="shared" ca="1" si="76"/>
        <v/>
      </c>
      <c r="G427" s="15" t="str">
        <f t="shared" ca="1" si="77"/>
        <v/>
      </c>
      <c r="H427" s="10" t="str">
        <f t="shared" ca="1" si="78"/>
        <v/>
      </c>
      <c r="I427" s="10" t="str">
        <f t="shared" ca="1" si="79"/>
        <v/>
      </c>
      <c r="J427" s="10" t="str">
        <f t="shared" ca="1" si="80"/>
        <v/>
      </c>
      <c r="K427" s="11" t="str">
        <f t="shared" ca="1" si="81"/>
        <v/>
      </c>
      <c r="L427" s="10" t="str">
        <f t="shared" ca="1" si="82"/>
        <v/>
      </c>
      <c r="M427" s="11" t="str">
        <f t="shared" ca="1" si="83"/>
        <v/>
      </c>
      <c r="N427" s="22"/>
    </row>
    <row r="428" spans="1:14" customFormat="1">
      <c r="A428" s="9">
        <v>1</v>
      </c>
      <c r="B428" s="10" t="str">
        <f t="shared" ca="1" si="72"/>
        <v/>
      </c>
      <c r="C428" s="10" t="str">
        <f t="shared" ca="1" si="73"/>
        <v/>
      </c>
      <c r="D428" s="11" t="str">
        <f t="shared" ca="1" si="74"/>
        <v/>
      </c>
      <c r="E428" s="11" t="str">
        <f t="shared" ca="1" si="75"/>
        <v/>
      </c>
      <c r="F428" s="15" t="str">
        <f t="shared" ca="1" si="76"/>
        <v/>
      </c>
      <c r="G428" s="15" t="str">
        <f t="shared" ca="1" si="77"/>
        <v/>
      </c>
      <c r="H428" s="10" t="str">
        <f t="shared" ca="1" si="78"/>
        <v/>
      </c>
      <c r="I428" s="10" t="str">
        <f t="shared" ca="1" si="79"/>
        <v/>
      </c>
      <c r="J428" s="10" t="str">
        <f t="shared" ca="1" si="80"/>
        <v/>
      </c>
      <c r="K428" s="11" t="str">
        <f t="shared" ca="1" si="81"/>
        <v/>
      </c>
      <c r="L428" s="10" t="str">
        <f t="shared" ca="1" si="82"/>
        <v/>
      </c>
      <c r="M428" s="11" t="str">
        <f t="shared" ca="1" si="83"/>
        <v/>
      </c>
      <c r="N428" s="22"/>
    </row>
    <row r="429" spans="1:14" customFormat="1">
      <c r="A429" s="9">
        <v>1</v>
      </c>
      <c r="B429" s="10" t="str">
        <f t="shared" ca="1" si="72"/>
        <v/>
      </c>
      <c r="C429" s="10" t="str">
        <f t="shared" ca="1" si="73"/>
        <v/>
      </c>
      <c r="D429" s="11" t="str">
        <f t="shared" ca="1" si="74"/>
        <v/>
      </c>
      <c r="E429" s="11" t="str">
        <f t="shared" ca="1" si="75"/>
        <v/>
      </c>
      <c r="F429" s="15" t="str">
        <f t="shared" ca="1" si="76"/>
        <v/>
      </c>
      <c r="G429" s="15" t="str">
        <f t="shared" ca="1" si="77"/>
        <v/>
      </c>
      <c r="H429" s="10" t="str">
        <f t="shared" ca="1" si="78"/>
        <v/>
      </c>
      <c r="I429" s="10" t="str">
        <f t="shared" ca="1" si="79"/>
        <v/>
      </c>
      <c r="J429" s="10" t="str">
        <f t="shared" ca="1" si="80"/>
        <v/>
      </c>
      <c r="K429" s="11" t="str">
        <f t="shared" ca="1" si="81"/>
        <v/>
      </c>
      <c r="L429" s="10" t="str">
        <f t="shared" ca="1" si="82"/>
        <v/>
      </c>
      <c r="M429" s="11" t="str">
        <f t="shared" ca="1" si="83"/>
        <v/>
      </c>
      <c r="N429" s="22"/>
    </row>
    <row r="430" spans="1:14" customFormat="1">
      <c r="A430" s="9">
        <v>1</v>
      </c>
      <c r="B430" s="10" t="str">
        <f t="shared" ca="1" si="72"/>
        <v/>
      </c>
      <c r="C430" s="10" t="str">
        <f t="shared" ca="1" si="73"/>
        <v/>
      </c>
      <c r="D430" s="11" t="str">
        <f t="shared" ca="1" si="74"/>
        <v/>
      </c>
      <c r="E430" s="11" t="str">
        <f t="shared" ca="1" si="75"/>
        <v/>
      </c>
      <c r="F430" s="15" t="str">
        <f t="shared" ca="1" si="76"/>
        <v/>
      </c>
      <c r="G430" s="15" t="str">
        <f t="shared" ca="1" si="77"/>
        <v/>
      </c>
      <c r="H430" s="10" t="str">
        <f t="shared" ca="1" si="78"/>
        <v/>
      </c>
      <c r="I430" s="10" t="str">
        <f t="shared" ca="1" si="79"/>
        <v/>
      </c>
      <c r="J430" s="10" t="str">
        <f t="shared" ca="1" si="80"/>
        <v/>
      </c>
      <c r="K430" s="11" t="str">
        <f t="shared" ca="1" si="81"/>
        <v/>
      </c>
      <c r="L430" s="10" t="str">
        <f t="shared" ca="1" si="82"/>
        <v/>
      </c>
      <c r="M430" s="11" t="str">
        <f t="shared" ca="1" si="83"/>
        <v/>
      </c>
      <c r="N430" s="22"/>
    </row>
    <row r="431" spans="1:14" customFormat="1">
      <c r="A431" s="9">
        <v>1</v>
      </c>
      <c r="B431" s="10" t="str">
        <f t="shared" ca="1" si="72"/>
        <v/>
      </c>
      <c r="C431" s="10" t="str">
        <f t="shared" ca="1" si="73"/>
        <v/>
      </c>
      <c r="D431" s="11" t="str">
        <f t="shared" ca="1" si="74"/>
        <v/>
      </c>
      <c r="E431" s="11" t="str">
        <f t="shared" ca="1" si="75"/>
        <v/>
      </c>
      <c r="F431" s="15" t="str">
        <f t="shared" ca="1" si="76"/>
        <v/>
      </c>
      <c r="G431" s="15" t="str">
        <f t="shared" ca="1" si="77"/>
        <v/>
      </c>
      <c r="H431" s="10" t="str">
        <f t="shared" ca="1" si="78"/>
        <v/>
      </c>
      <c r="I431" s="10" t="str">
        <f t="shared" ca="1" si="79"/>
        <v/>
      </c>
      <c r="J431" s="10" t="str">
        <f t="shared" ca="1" si="80"/>
        <v/>
      </c>
      <c r="K431" s="11" t="str">
        <f t="shared" ca="1" si="81"/>
        <v/>
      </c>
      <c r="L431" s="10" t="str">
        <f t="shared" ca="1" si="82"/>
        <v/>
      </c>
      <c r="M431" s="11" t="str">
        <f t="shared" ca="1" si="83"/>
        <v/>
      </c>
      <c r="N431" s="22"/>
    </row>
    <row r="432" spans="1:14" customFormat="1">
      <c r="A432" s="9">
        <v>1</v>
      </c>
      <c r="B432" s="10" t="str">
        <f t="shared" ca="1" si="72"/>
        <v/>
      </c>
      <c r="C432" s="10" t="str">
        <f t="shared" ca="1" si="73"/>
        <v/>
      </c>
      <c r="D432" s="11" t="str">
        <f t="shared" ca="1" si="74"/>
        <v/>
      </c>
      <c r="E432" s="11" t="str">
        <f t="shared" ca="1" si="75"/>
        <v/>
      </c>
      <c r="F432" s="15" t="str">
        <f t="shared" ca="1" si="76"/>
        <v/>
      </c>
      <c r="G432" s="15" t="str">
        <f t="shared" ca="1" si="77"/>
        <v/>
      </c>
      <c r="H432" s="10" t="str">
        <f t="shared" ca="1" si="78"/>
        <v/>
      </c>
      <c r="I432" s="10" t="str">
        <f t="shared" ca="1" si="79"/>
        <v/>
      </c>
      <c r="J432" s="10" t="str">
        <f t="shared" ca="1" si="80"/>
        <v/>
      </c>
      <c r="K432" s="11" t="str">
        <f t="shared" ca="1" si="81"/>
        <v/>
      </c>
      <c r="L432" s="10" t="str">
        <f t="shared" ca="1" si="82"/>
        <v/>
      </c>
      <c r="M432" s="11" t="str">
        <f t="shared" ca="1" si="83"/>
        <v/>
      </c>
      <c r="N432" s="22"/>
    </row>
    <row r="433" spans="1:14" customFormat="1">
      <c r="A433" s="9">
        <v>1</v>
      </c>
      <c r="B433" s="10" t="str">
        <f t="shared" ca="1" si="72"/>
        <v/>
      </c>
      <c r="C433" s="10" t="str">
        <f t="shared" ca="1" si="73"/>
        <v/>
      </c>
      <c r="D433" s="11" t="str">
        <f t="shared" ca="1" si="74"/>
        <v/>
      </c>
      <c r="E433" s="11" t="str">
        <f t="shared" ca="1" si="75"/>
        <v/>
      </c>
      <c r="F433" s="15" t="str">
        <f t="shared" ca="1" si="76"/>
        <v/>
      </c>
      <c r="G433" s="15" t="str">
        <f t="shared" ca="1" si="77"/>
        <v/>
      </c>
      <c r="H433" s="10" t="str">
        <f t="shared" ca="1" si="78"/>
        <v/>
      </c>
      <c r="I433" s="10" t="str">
        <f t="shared" ca="1" si="79"/>
        <v/>
      </c>
      <c r="J433" s="10" t="str">
        <f t="shared" ca="1" si="80"/>
        <v/>
      </c>
      <c r="K433" s="11" t="str">
        <f t="shared" ca="1" si="81"/>
        <v/>
      </c>
      <c r="L433" s="10" t="str">
        <f t="shared" ca="1" si="82"/>
        <v/>
      </c>
      <c r="M433" s="11" t="str">
        <f t="shared" ca="1" si="83"/>
        <v/>
      </c>
      <c r="N433" s="22"/>
    </row>
    <row r="434" spans="1:14" customFormat="1">
      <c r="A434" s="9">
        <v>1</v>
      </c>
      <c r="B434" s="10" t="str">
        <f t="shared" ca="1" si="72"/>
        <v/>
      </c>
      <c r="C434" s="10" t="str">
        <f t="shared" ca="1" si="73"/>
        <v/>
      </c>
      <c r="D434" s="11" t="str">
        <f t="shared" ca="1" si="74"/>
        <v/>
      </c>
      <c r="E434" s="11" t="str">
        <f t="shared" ca="1" si="75"/>
        <v/>
      </c>
      <c r="F434" s="15" t="str">
        <f t="shared" ca="1" si="76"/>
        <v/>
      </c>
      <c r="G434" s="15" t="str">
        <f t="shared" ca="1" si="77"/>
        <v/>
      </c>
      <c r="H434" s="10" t="str">
        <f t="shared" ca="1" si="78"/>
        <v/>
      </c>
      <c r="I434" s="10" t="str">
        <f t="shared" ca="1" si="79"/>
        <v/>
      </c>
      <c r="J434" s="10" t="str">
        <f t="shared" ca="1" si="80"/>
        <v/>
      </c>
      <c r="K434" s="11" t="str">
        <f t="shared" ca="1" si="81"/>
        <v/>
      </c>
      <c r="L434" s="10" t="str">
        <f t="shared" ca="1" si="82"/>
        <v/>
      </c>
      <c r="M434" s="11" t="str">
        <f t="shared" ca="1" si="83"/>
        <v/>
      </c>
      <c r="N434" s="22"/>
    </row>
    <row r="435" spans="1:14" customFormat="1">
      <c r="A435" s="9">
        <v>1</v>
      </c>
      <c r="B435" s="10" t="str">
        <f t="shared" ca="1" si="72"/>
        <v/>
      </c>
      <c r="C435" s="10" t="str">
        <f t="shared" ca="1" si="73"/>
        <v/>
      </c>
      <c r="D435" s="11" t="str">
        <f t="shared" ca="1" si="74"/>
        <v/>
      </c>
      <c r="E435" s="11" t="str">
        <f t="shared" ca="1" si="75"/>
        <v/>
      </c>
      <c r="F435" s="15" t="str">
        <f t="shared" ca="1" si="76"/>
        <v/>
      </c>
      <c r="G435" s="15" t="str">
        <f t="shared" ca="1" si="77"/>
        <v/>
      </c>
      <c r="H435" s="10" t="str">
        <f t="shared" ca="1" si="78"/>
        <v/>
      </c>
      <c r="I435" s="10" t="str">
        <f t="shared" ca="1" si="79"/>
        <v/>
      </c>
      <c r="J435" s="10" t="str">
        <f t="shared" ca="1" si="80"/>
        <v/>
      </c>
      <c r="K435" s="11" t="str">
        <f t="shared" ca="1" si="81"/>
        <v/>
      </c>
      <c r="L435" s="10" t="str">
        <f t="shared" ca="1" si="82"/>
        <v/>
      </c>
      <c r="M435" s="11" t="str">
        <f t="shared" ca="1" si="83"/>
        <v/>
      </c>
      <c r="N435" s="22"/>
    </row>
    <row r="436" spans="1:14" customFormat="1">
      <c r="A436" s="9">
        <v>1</v>
      </c>
      <c r="B436" s="10" t="str">
        <f t="shared" ca="1" si="72"/>
        <v/>
      </c>
      <c r="C436" s="10" t="str">
        <f t="shared" ca="1" si="73"/>
        <v/>
      </c>
      <c r="D436" s="11" t="str">
        <f t="shared" ca="1" si="74"/>
        <v/>
      </c>
      <c r="E436" s="11" t="str">
        <f t="shared" ca="1" si="75"/>
        <v/>
      </c>
      <c r="F436" s="15" t="str">
        <f t="shared" ca="1" si="76"/>
        <v/>
      </c>
      <c r="G436" s="15" t="str">
        <f t="shared" ca="1" si="77"/>
        <v/>
      </c>
      <c r="H436" s="10" t="str">
        <f t="shared" ca="1" si="78"/>
        <v/>
      </c>
      <c r="I436" s="10" t="str">
        <f t="shared" ca="1" si="79"/>
        <v/>
      </c>
      <c r="J436" s="10" t="str">
        <f t="shared" ca="1" si="80"/>
        <v/>
      </c>
      <c r="K436" s="11" t="str">
        <f t="shared" ca="1" si="81"/>
        <v/>
      </c>
      <c r="L436" s="10" t="str">
        <f t="shared" ca="1" si="82"/>
        <v/>
      </c>
      <c r="M436" s="11" t="str">
        <f t="shared" ca="1" si="83"/>
        <v/>
      </c>
      <c r="N436" s="22"/>
    </row>
    <row r="437" spans="1:14" customFormat="1">
      <c r="A437" s="9">
        <v>1</v>
      </c>
      <c r="B437" s="10" t="str">
        <f t="shared" ca="1" si="72"/>
        <v/>
      </c>
      <c r="C437" s="10" t="str">
        <f t="shared" ca="1" si="73"/>
        <v/>
      </c>
      <c r="D437" s="11" t="str">
        <f t="shared" ca="1" si="74"/>
        <v/>
      </c>
      <c r="E437" s="11" t="str">
        <f t="shared" ca="1" si="75"/>
        <v/>
      </c>
      <c r="F437" s="15" t="str">
        <f t="shared" ca="1" si="76"/>
        <v/>
      </c>
      <c r="G437" s="15" t="str">
        <f t="shared" ca="1" si="77"/>
        <v/>
      </c>
      <c r="H437" s="10" t="str">
        <f t="shared" ca="1" si="78"/>
        <v/>
      </c>
      <c r="I437" s="10" t="str">
        <f t="shared" ca="1" si="79"/>
        <v/>
      </c>
      <c r="J437" s="10" t="str">
        <f t="shared" ca="1" si="80"/>
        <v/>
      </c>
      <c r="K437" s="11" t="str">
        <f t="shared" ca="1" si="81"/>
        <v/>
      </c>
      <c r="L437" s="10" t="str">
        <f t="shared" ca="1" si="82"/>
        <v/>
      </c>
      <c r="M437" s="11" t="str">
        <f t="shared" ca="1" si="83"/>
        <v/>
      </c>
      <c r="N437" s="22"/>
    </row>
    <row r="438" spans="1:14" customFormat="1">
      <c r="A438" s="9">
        <v>1</v>
      </c>
      <c r="B438" s="10" t="str">
        <f t="shared" ca="1" si="72"/>
        <v/>
      </c>
      <c r="C438" s="10" t="str">
        <f t="shared" ca="1" si="73"/>
        <v/>
      </c>
      <c r="D438" s="11" t="str">
        <f t="shared" ca="1" si="74"/>
        <v/>
      </c>
      <c r="E438" s="11" t="str">
        <f t="shared" ca="1" si="75"/>
        <v/>
      </c>
      <c r="F438" s="15" t="str">
        <f t="shared" ca="1" si="76"/>
        <v/>
      </c>
      <c r="G438" s="15" t="str">
        <f t="shared" ca="1" si="77"/>
        <v/>
      </c>
      <c r="H438" s="10" t="str">
        <f t="shared" ca="1" si="78"/>
        <v/>
      </c>
      <c r="I438" s="10" t="str">
        <f t="shared" ca="1" si="79"/>
        <v/>
      </c>
      <c r="J438" s="10" t="str">
        <f t="shared" ca="1" si="80"/>
        <v/>
      </c>
      <c r="K438" s="11" t="str">
        <f t="shared" ca="1" si="81"/>
        <v/>
      </c>
      <c r="L438" s="10" t="str">
        <f t="shared" ca="1" si="82"/>
        <v/>
      </c>
      <c r="M438" s="11" t="str">
        <f t="shared" ca="1" si="83"/>
        <v/>
      </c>
      <c r="N438" s="22"/>
    </row>
    <row r="439" spans="1:14" customFormat="1">
      <c r="A439" s="9">
        <v>1</v>
      </c>
      <c r="B439" s="10" t="str">
        <f t="shared" ca="1" si="72"/>
        <v/>
      </c>
      <c r="C439" s="10" t="str">
        <f t="shared" ca="1" si="73"/>
        <v/>
      </c>
      <c r="D439" s="11" t="str">
        <f t="shared" ca="1" si="74"/>
        <v/>
      </c>
      <c r="E439" s="11" t="str">
        <f t="shared" ca="1" si="75"/>
        <v/>
      </c>
      <c r="F439" s="15" t="str">
        <f t="shared" ca="1" si="76"/>
        <v/>
      </c>
      <c r="G439" s="15" t="str">
        <f t="shared" ca="1" si="77"/>
        <v/>
      </c>
      <c r="H439" s="10" t="str">
        <f t="shared" ca="1" si="78"/>
        <v/>
      </c>
      <c r="I439" s="10" t="str">
        <f t="shared" ca="1" si="79"/>
        <v/>
      </c>
      <c r="J439" s="10" t="str">
        <f t="shared" ca="1" si="80"/>
        <v/>
      </c>
      <c r="K439" s="11" t="str">
        <f t="shared" ca="1" si="81"/>
        <v/>
      </c>
      <c r="L439" s="10" t="str">
        <f t="shared" ca="1" si="82"/>
        <v/>
      </c>
      <c r="M439" s="11" t="str">
        <f t="shared" ca="1" si="83"/>
        <v/>
      </c>
      <c r="N439" s="22"/>
    </row>
    <row r="440" spans="1:14" customFormat="1">
      <c r="A440" s="9">
        <v>1</v>
      </c>
      <c r="B440" s="10" t="str">
        <f t="shared" ca="1" si="72"/>
        <v/>
      </c>
      <c r="C440" s="10" t="str">
        <f t="shared" ca="1" si="73"/>
        <v/>
      </c>
      <c r="D440" s="11" t="str">
        <f t="shared" ca="1" si="74"/>
        <v/>
      </c>
      <c r="E440" s="11" t="str">
        <f t="shared" ca="1" si="75"/>
        <v/>
      </c>
      <c r="F440" s="15" t="str">
        <f t="shared" ca="1" si="76"/>
        <v/>
      </c>
      <c r="G440" s="15" t="str">
        <f t="shared" ca="1" si="77"/>
        <v/>
      </c>
      <c r="H440" s="10" t="str">
        <f t="shared" ca="1" si="78"/>
        <v/>
      </c>
      <c r="I440" s="10" t="str">
        <f t="shared" ca="1" si="79"/>
        <v/>
      </c>
      <c r="J440" s="10" t="str">
        <f t="shared" ca="1" si="80"/>
        <v/>
      </c>
      <c r="K440" s="11" t="str">
        <f t="shared" ca="1" si="81"/>
        <v/>
      </c>
      <c r="L440" s="10" t="str">
        <f t="shared" ca="1" si="82"/>
        <v/>
      </c>
      <c r="M440" s="11" t="str">
        <f t="shared" ca="1" si="83"/>
        <v/>
      </c>
      <c r="N440" s="22"/>
    </row>
    <row r="441" spans="1:14" customFormat="1">
      <c r="A441" s="9">
        <v>1</v>
      </c>
      <c r="B441" s="10" t="str">
        <f t="shared" ca="1" si="72"/>
        <v/>
      </c>
      <c r="C441" s="10" t="str">
        <f t="shared" ca="1" si="73"/>
        <v/>
      </c>
      <c r="D441" s="11" t="str">
        <f t="shared" ca="1" si="74"/>
        <v/>
      </c>
      <c r="E441" s="11" t="str">
        <f t="shared" ca="1" si="75"/>
        <v/>
      </c>
      <c r="F441" s="15" t="str">
        <f t="shared" ca="1" si="76"/>
        <v/>
      </c>
      <c r="G441" s="15" t="str">
        <f t="shared" ca="1" si="77"/>
        <v/>
      </c>
      <c r="H441" s="10" t="str">
        <f t="shared" ca="1" si="78"/>
        <v/>
      </c>
      <c r="I441" s="10" t="str">
        <f t="shared" ca="1" si="79"/>
        <v/>
      </c>
      <c r="J441" s="10" t="str">
        <f t="shared" ca="1" si="80"/>
        <v/>
      </c>
      <c r="K441" s="11" t="str">
        <f t="shared" ca="1" si="81"/>
        <v/>
      </c>
      <c r="L441" s="10" t="str">
        <f t="shared" ca="1" si="82"/>
        <v/>
      </c>
      <c r="M441" s="11" t="str">
        <f t="shared" ca="1" si="83"/>
        <v/>
      </c>
      <c r="N441" s="22"/>
    </row>
    <row r="442" spans="1:14" customFormat="1">
      <c r="A442" s="9">
        <v>1</v>
      </c>
      <c r="B442" s="10" t="str">
        <f t="shared" ca="1" si="72"/>
        <v/>
      </c>
      <c r="C442" s="10" t="str">
        <f t="shared" ca="1" si="73"/>
        <v/>
      </c>
      <c r="D442" s="11" t="str">
        <f t="shared" ca="1" si="74"/>
        <v/>
      </c>
      <c r="E442" s="11" t="str">
        <f t="shared" ca="1" si="75"/>
        <v/>
      </c>
      <c r="F442" s="15" t="str">
        <f t="shared" ca="1" si="76"/>
        <v/>
      </c>
      <c r="G442" s="15" t="str">
        <f t="shared" ca="1" si="77"/>
        <v/>
      </c>
      <c r="H442" s="10" t="str">
        <f t="shared" ca="1" si="78"/>
        <v/>
      </c>
      <c r="I442" s="10" t="str">
        <f t="shared" ca="1" si="79"/>
        <v/>
      </c>
      <c r="J442" s="10" t="str">
        <f t="shared" ca="1" si="80"/>
        <v/>
      </c>
      <c r="K442" s="11" t="str">
        <f t="shared" ca="1" si="81"/>
        <v/>
      </c>
      <c r="L442" s="10" t="str">
        <f t="shared" ca="1" si="82"/>
        <v/>
      </c>
      <c r="M442" s="11" t="str">
        <f t="shared" ca="1" si="83"/>
        <v/>
      </c>
      <c r="N442" s="22"/>
    </row>
    <row r="443" spans="1:14" customFormat="1">
      <c r="A443" s="9">
        <v>1</v>
      </c>
      <c r="B443" s="10" t="str">
        <f t="shared" ca="1" si="72"/>
        <v/>
      </c>
      <c r="C443" s="10" t="str">
        <f t="shared" ca="1" si="73"/>
        <v/>
      </c>
      <c r="D443" s="11" t="str">
        <f t="shared" ca="1" si="74"/>
        <v/>
      </c>
      <c r="E443" s="11" t="str">
        <f t="shared" ca="1" si="75"/>
        <v/>
      </c>
      <c r="F443" s="15" t="str">
        <f t="shared" ca="1" si="76"/>
        <v/>
      </c>
      <c r="G443" s="15" t="str">
        <f t="shared" ca="1" si="77"/>
        <v/>
      </c>
      <c r="H443" s="10" t="str">
        <f t="shared" ca="1" si="78"/>
        <v/>
      </c>
      <c r="I443" s="10" t="str">
        <f t="shared" ca="1" si="79"/>
        <v/>
      </c>
      <c r="J443" s="10" t="str">
        <f t="shared" ca="1" si="80"/>
        <v/>
      </c>
      <c r="K443" s="11" t="str">
        <f t="shared" ca="1" si="81"/>
        <v/>
      </c>
      <c r="L443" s="10" t="str">
        <f t="shared" ca="1" si="82"/>
        <v/>
      </c>
      <c r="M443" s="11" t="str">
        <f t="shared" ca="1" si="83"/>
        <v/>
      </c>
      <c r="N443" s="22"/>
    </row>
    <row r="444" spans="1:14" customFormat="1">
      <c r="A444" s="9">
        <v>1</v>
      </c>
      <c r="B444" s="10" t="str">
        <f t="shared" ca="1" si="72"/>
        <v/>
      </c>
      <c r="C444" s="10" t="str">
        <f t="shared" ca="1" si="73"/>
        <v/>
      </c>
      <c r="D444" s="11" t="str">
        <f t="shared" ca="1" si="74"/>
        <v/>
      </c>
      <c r="E444" s="11" t="str">
        <f t="shared" ca="1" si="75"/>
        <v/>
      </c>
      <c r="F444" s="15" t="str">
        <f t="shared" ca="1" si="76"/>
        <v/>
      </c>
      <c r="G444" s="15" t="str">
        <f t="shared" ca="1" si="77"/>
        <v/>
      </c>
      <c r="H444" s="10" t="str">
        <f t="shared" ca="1" si="78"/>
        <v/>
      </c>
      <c r="I444" s="10" t="str">
        <f t="shared" ca="1" si="79"/>
        <v/>
      </c>
      <c r="J444" s="10" t="str">
        <f t="shared" ca="1" si="80"/>
        <v/>
      </c>
      <c r="K444" s="11" t="str">
        <f t="shared" ca="1" si="81"/>
        <v/>
      </c>
      <c r="L444" s="10" t="str">
        <f t="shared" ca="1" si="82"/>
        <v/>
      </c>
      <c r="M444" s="11" t="str">
        <f t="shared" ca="1" si="83"/>
        <v/>
      </c>
      <c r="N444" s="22"/>
    </row>
    <row r="445" spans="1:14" customFormat="1">
      <c r="A445" s="9">
        <v>1</v>
      </c>
      <c r="B445" s="10" t="str">
        <f t="shared" ca="1" si="72"/>
        <v/>
      </c>
      <c r="C445" s="10" t="str">
        <f t="shared" ca="1" si="73"/>
        <v/>
      </c>
      <c r="D445" s="11" t="str">
        <f t="shared" ca="1" si="74"/>
        <v/>
      </c>
      <c r="E445" s="11" t="str">
        <f t="shared" ca="1" si="75"/>
        <v/>
      </c>
      <c r="F445" s="15" t="str">
        <f t="shared" ca="1" si="76"/>
        <v/>
      </c>
      <c r="G445" s="15" t="str">
        <f t="shared" ca="1" si="77"/>
        <v/>
      </c>
      <c r="H445" s="10" t="str">
        <f t="shared" ca="1" si="78"/>
        <v/>
      </c>
      <c r="I445" s="10" t="str">
        <f t="shared" ca="1" si="79"/>
        <v/>
      </c>
      <c r="J445" s="10" t="str">
        <f t="shared" ca="1" si="80"/>
        <v/>
      </c>
      <c r="K445" s="11" t="str">
        <f t="shared" ca="1" si="81"/>
        <v/>
      </c>
      <c r="L445" s="10" t="str">
        <f t="shared" ca="1" si="82"/>
        <v/>
      </c>
      <c r="M445" s="11" t="str">
        <f t="shared" ca="1" si="83"/>
        <v/>
      </c>
      <c r="N445" s="22"/>
    </row>
    <row r="446" spans="1:14" customFormat="1">
      <c r="A446" s="9">
        <v>1</v>
      </c>
      <c r="B446" s="10" t="str">
        <f t="shared" ca="1" si="72"/>
        <v/>
      </c>
      <c r="C446" s="10" t="str">
        <f t="shared" ca="1" si="73"/>
        <v/>
      </c>
      <c r="D446" s="11" t="str">
        <f t="shared" ca="1" si="74"/>
        <v/>
      </c>
      <c r="E446" s="11" t="str">
        <f t="shared" ca="1" si="75"/>
        <v/>
      </c>
      <c r="F446" s="15" t="str">
        <f t="shared" ca="1" si="76"/>
        <v/>
      </c>
      <c r="G446" s="15" t="str">
        <f t="shared" ca="1" si="77"/>
        <v/>
      </c>
      <c r="H446" s="10" t="str">
        <f t="shared" ca="1" si="78"/>
        <v/>
      </c>
      <c r="I446" s="10" t="str">
        <f t="shared" ca="1" si="79"/>
        <v/>
      </c>
      <c r="J446" s="10" t="str">
        <f t="shared" ca="1" si="80"/>
        <v/>
      </c>
      <c r="K446" s="11" t="str">
        <f t="shared" ca="1" si="81"/>
        <v/>
      </c>
      <c r="L446" s="10" t="str">
        <f t="shared" ca="1" si="82"/>
        <v/>
      </c>
      <c r="M446" s="11" t="str">
        <f t="shared" ca="1" si="83"/>
        <v/>
      </c>
      <c r="N446" s="22"/>
    </row>
    <row r="447" spans="1:14" customFormat="1">
      <c r="A447" s="9">
        <v>1</v>
      </c>
      <c r="B447" s="10" t="str">
        <f t="shared" ca="1" si="72"/>
        <v/>
      </c>
      <c r="C447" s="10" t="str">
        <f t="shared" ca="1" si="73"/>
        <v/>
      </c>
      <c r="D447" s="11" t="str">
        <f t="shared" ca="1" si="74"/>
        <v/>
      </c>
      <c r="E447" s="11" t="str">
        <f t="shared" ca="1" si="75"/>
        <v/>
      </c>
      <c r="F447" s="15" t="str">
        <f t="shared" ca="1" si="76"/>
        <v/>
      </c>
      <c r="G447" s="15" t="str">
        <f t="shared" ca="1" si="77"/>
        <v/>
      </c>
      <c r="H447" s="10" t="str">
        <f t="shared" ca="1" si="78"/>
        <v/>
      </c>
      <c r="I447" s="10" t="str">
        <f t="shared" ca="1" si="79"/>
        <v/>
      </c>
      <c r="J447" s="10" t="str">
        <f t="shared" ca="1" si="80"/>
        <v/>
      </c>
      <c r="K447" s="11" t="str">
        <f t="shared" ca="1" si="81"/>
        <v/>
      </c>
      <c r="L447" s="10" t="str">
        <f t="shared" ca="1" si="82"/>
        <v/>
      </c>
      <c r="M447" s="11" t="str">
        <f t="shared" ca="1" si="83"/>
        <v/>
      </c>
      <c r="N447" s="22"/>
    </row>
    <row r="448" spans="1:14" customFormat="1">
      <c r="A448" s="9">
        <v>1</v>
      </c>
      <c r="B448" s="10" t="str">
        <f t="shared" ca="1" si="72"/>
        <v/>
      </c>
      <c r="C448" s="10" t="str">
        <f t="shared" ca="1" si="73"/>
        <v/>
      </c>
      <c r="D448" s="11" t="str">
        <f t="shared" ca="1" si="74"/>
        <v/>
      </c>
      <c r="E448" s="11" t="str">
        <f t="shared" ca="1" si="75"/>
        <v/>
      </c>
      <c r="F448" s="15" t="str">
        <f t="shared" ca="1" si="76"/>
        <v/>
      </c>
      <c r="G448" s="15" t="str">
        <f t="shared" ca="1" si="77"/>
        <v/>
      </c>
      <c r="H448" s="10" t="str">
        <f t="shared" ca="1" si="78"/>
        <v/>
      </c>
      <c r="I448" s="10" t="str">
        <f t="shared" ca="1" si="79"/>
        <v/>
      </c>
      <c r="J448" s="10" t="str">
        <f t="shared" ca="1" si="80"/>
        <v/>
      </c>
      <c r="K448" s="11" t="str">
        <f t="shared" ca="1" si="81"/>
        <v/>
      </c>
      <c r="L448" s="10" t="str">
        <f t="shared" ca="1" si="82"/>
        <v/>
      </c>
      <c r="M448" s="11" t="str">
        <f t="shared" ca="1" si="83"/>
        <v/>
      </c>
      <c r="N448" s="22"/>
    </row>
    <row r="449" spans="1:14" customFormat="1">
      <c r="A449" s="9">
        <v>1</v>
      </c>
      <c r="B449" s="10" t="str">
        <f t="shared" ca="1" si="72"/>
        <v/>
      </c>
      <c r="C449" s="10" t="str">
        <f t="shared" ca="1" si="73"/>
        <v/>
      </c>
      <c r="D449" s="11" t="str">
        <f t="shared" ca="1" si="74"/>
        <v/>
      </c>
      <c r="E449" s="11" t="str">
        <f t="shared" ca="1" si="75"/>
        <v/>
      </c>
      <c r="F449" s="15" t="str">
        <f t="shared" ca="1" si="76"/>
        <v/>
      </c>
      <c r="G449" s="15" t="str">
        <f t="shared" ca="1" si="77"/>
        <v/>
      </c>
      <c r="H449" s="10" t="str">
        <f t="shared" ca="1" si="78"/>
        <v/>
      </c>
      <c r="I449" s="10" t="str">
        <f t="shared" ca="1" si="79"/>
        <v/>
      </c>
      <c r="J449" s="10" t="str">
        <f t="shared" ca="1" si="80"/>
        <v/>
      </c>
      <c r="K449" s="11" t="str">
        <f t="shared" ca="1" si="81"/>
        <v/>
      </c>
      <c r="L449" s="10" t="str">
        <f t="shared" ca="1" si="82"/>
        <v/>
      </c>
      <c r="M449" s="11" t="str">
        <f t="shared" ca="1" si="83"/>
        <v/>
      </c>
      <c r="N449" s="22"/>
    </row>
    <row r="450" spans="1:14" customFormat="1">
      <c r="A450" s="9">
        <v>1</v>
      </c>
      <c r="B450" s="10" t="str">
        <f t="shared" ca="1" si="72"/>
        <v/>
      </c>
      <c r="C450" s="10" t="str">
        <f t="shared" ca="1" si="73"/>
        <v/>
      </c>
      <c r="D450" s="11" t="str">
        <f t="shared" ca="1" si="74"/>
        <v/>
      </c>
      <c r="E450" s="11" t="str">
        <f t="shared" ca="1" si="75"/>
        <v/>
      </c>
      <c r="F450" s="15" t="str">
        <f t="shared" ca="1" si="76"/>
        <v/>
      </c>
      <c r="G450" s="15" t="str">
        <f t="shared" ca="1" si="77"/>
        <v/>
      </c>
      <c r="H450" s="10" t="str">
        <f t="shared" ca="1" si="78"/>
        <v/>
      </c>
      <c r="I450" s="10" t="str">
        <f t="shared" ca="1" si="79"/>
        <v/>
      </c>
      <c r="J450" s="10" t="str">
        <f t="shared" ca="1" si="80"/>
        <v/>
      </c>
      <c r="K450" s="11" t="str">
        <f t="shared" ca="1" si="81"/>
        <v/>
      </c>
      <c r="L450" s="10" t="str">
        <f t="shared" ca="1" si="82"/>
        <v/>
      </c>
      <c r="M450" s="11" t="str">
        <f t="shared" ca="1" si="83"/>
        <v/>
      </c>
      <c r="N450" s="22"/>
    </row>
    <row r="451" spans="1:14" customFormat="1">
      <c r="A451" s="9">
        <v>1</v>
      </c>
      <c r="B451" s="10" t="str">
        <f t="shared" ca="1" si="72"/>
        <v/>
      </c>
      <c r="C451" s="10" t="str">
        <f t="shared" ca="1" si="73"/>
        <v/>
      </c>
      <c r="D451" s="11" t="str">
        <f t="shared" ca="1" si="74"/>
        <v/>
      </c>
      <c r="E451" s="11" t="str">
        <f t="shared" ca="1" si="75"/>
        <v/>
      </c>
      <c r="F451" s="15" t="str">
        <f t="shared" ca="1" si="76"/>
        <v/>
      </c>
      <c r="G451" s="15" t="str">
        <f t="shared" ca="1" si="77"/>
        <v/>
      </c>
      <c r="H451" s="10" t="str">
        <f t="shared" ca="1" si="78"/>
        <v/>
      </c>
      <c r="I451" s="10" t="str">
        <f t="shared" ca="1" si="79"/>
        <v/>
      </c>
      <c r="J451" s="10" t="str">
        <f t="shared" ca="1" si="80"/>
        <v/>
      </c>
      <c r="K451" s="11" t="str">
        <f t="shared" ca="1" si="81"/>
        <v/>
      </c>
      <c r="L451" s="10" t="str">
        <f t="shared" ca="1" si="82"/>
        <v/>
      </c>
      <c r="M451" s="11" t="str">
        <f t="shared" ca="1" si="83"/>
        <v/>
      </c>
      <c r="N451" s="22"/>
    </row>
    <row r="452" spans="1:14" customFormat="1">
      <c r="A452" s="9">
        <v>1</v>
      </c>
      <c r="B452" s="10" t="str">
        <f t="shared" ca="1" si="72"/>
        <v/>
      </c>
      <c r="C452" s="10" t="str">
        <f t="shared" ca="1" si="73"/>
        <v/>
      </c>
      <c r="D452" s="11" t="str">
        <f t="shared" ca="1" si="74"/>
        <v/>
      </c>
      <c r="E452" s="11" t="str">
        <f t="shared" ca="1" si="75"/>
        <v/>
      </c>
      <c r="F452" s="15" t="str">
        <f t="shared" ca="1" si="76"/>
        <v/>
      </c>
      <c r="G452" s="15" t="str">
        <f t="shared" ca="1" si="77"/>
        <v/>
      </c>
      <c r="H452" s="10" t="str">
        <f t="shared" ca="1" si="78"/>
        <v/>
      </c>
      <c r="I452" s="10" t="str">
        <f t="shared" ca="1" si="79"/>
        <v/>
      </c>
      <c r="J452" s="10" t="str">
        <f t="shared" ca="1" si="80"/>
        <v/>
      </c>
      <c r="K452" s="11" t="str">
        <f t="shared" ca="1" si="81"/>
        <v/>
      </c>
      <c r="L452" s="10" t="str">
        <f t="shared" ca="1" si="82"/>
        <v/>
      </c>
      <c r="M452" s="11" t="str">
        <f t="shared" ca="1" si="83"/>
        <v/>
      </c>
      <c r="N452" s="22"/>
    </row>
    <row r="453" spans="1:14" customFormat="1">
      <c r="A453" s="9">
        <v>1</v>
      </c>
      <c r="B453" s="10" t="str">
        <f t="shared" ref="B453:B516" ca="1" si="84">IF(B452="","",IF(ISNA(MATCH(C453,N°_BC,0)),"",MATCH(C453,N°_BC,0)))</f>
        <v/>
      </c>
      <c r="C453" s="10" t="str">
        <f t="shared" ref="C453:C516" ca="1" si="85">IF(C452="","",IF(ISNA(INDEX(OFFSET(N°_BC,B452,0),MATCH(A453,OFFSET(Mois_dep,B452,0),0))),"",INDEX(OFFSET(N°_BC,B452,0),MATCH(A453,OFFSET(Mois_dep,B452,0),0))))</f>
        <v/>
      </c>
      <c r="D453" s="11" t="str">
        <f t="shared" ref="D453:D516" ca="1" si="86">IF(E452="","",IF(ISNA(INDEX(OFFSET(Dates_départ,B452,0),MATCH(A453,OFFSET(Mois_dep,B452,0),0))),"",INDEX(OFFSET(Dates_départ,B452,0),MATCH(A453,OFFSET(Mois_dep,B452,0),0))))</f>
        <v/>
      </c>
      <c r="E453" s="11" t="str">
        <f t="shared" ref="E453:E516" ca="1" si="87">IF(E452="","",IF(ISNA(INDEX(OFFSET(Dates_Fin,B452,0),MATCH(A453,OFFSET(Mois_dep,B452,0),0))),"",INDEX(OFFSET(Dates_Fin,B452,0),MATCH(A453,OFFSET(Mois_dep,B452,0),0))))</f>
        <v/>
      </c>
      <c r="F453" s="15" t="str">
        <f t="shared" ref="F453:F516" ca="1" si="88">IF(E452="","",IF(ISNA(INDEX(OFFSET(Choix_conducteur,B452,0),MATCH(A453,OFFSET(Mois_dep,B452,0),0))),"",INDEX(OFFSET(Choix_conducteur,B452,0),MATCH(A453,OFFSET(Mois_dep,B452,0),0))))</f>
        <v/>
      </c>
      <c r="G453" s="15" t="str">
        <f t="shared" ref="G453:G516" ca="1" si="89">IF(E452="","",IF(ISNA(INDEX(OFFSET(Choix_véhicule,B452,0),MATCH(A453,OFFSET(Mois_dep,B452,0),0))),"",INDEX(OFFSET(Choix_véhicule,B452,0),MATCH(A453,OFFSET(Mois_dep,B452,0),0))))</f>
        <v/>
      </c>
      <c r="H453" s="10" t="str">
        <f t="shared" ref="H453:H516" ca="1" si="90">IF(H452="","",IF(ISNA(INDEX(OFFSET(Confirmé___Option,B452,0),MATCH(A453,OFFSET(Mois_dep,B452,0),0))),"",INDEX(OFFSET(Confirmé___Option,B452,0),MATCH(A453,OFFSET(Mois_dep,B452,0),0))))</f>
        <v/>
      </c>
      <c r="I453" s="10" t="str">
        <f t="shared" ref="I453:I516" ca="1" si="91">IF(IF(H452="","",IF(ISNA(INDEX(OFFSET(Commentaire,B452,0),MATCH(A453,OFFSET(Mois_dep,B452,0),0))),"",INDEX(OFFSET(Commentaire,B452,0),MATCH(A453,OFFSET(Mois_dep,B452,0),0))))=0,"",IF(H452="","",IF(ISNA(INDEX(OFFSET(Commentaire,B452,0),MATCH(A453,OFFSET(Mois_dep,B452,0),0))),"",INDEX(OFFSET(Commentaire,B452,0),MATCH(A453,OFFSET(Mois_dep,B452,0),0)))))</f>
        <v/>
      </c>
      <c r="J453" s="10" t="str">
        <f t="shared" ref="J453:J516" ca="1" si="92">IF(IF(H452="","",IF(ISNA(INDEX(OFFSET(Choix_conducteur_différent,B452,0),MATCH(A453,OFFSET(Mois_dep,B452,0),0))),"",INDEX(OFFSET(Choix_conducteur_différent,B452,0),MATCH(A453,OFFSET(Mois_dep,B452,0),0))))=0,"",IF(H452="","",IF(ISNA(INDEX(OFFSET(Choix_conducteur_différent,B452,0),MATCH(A453,OFFSET(Mois_dep,B452,0),0))),"",INDEX(OFFSET(Choix_conducteur_différent,B452,0),MATCH(A453,OFFSET(Mois_dep,B452,0),0)))))</f>
        <v/>
      </c>
      <c r="K453" s="11" t="str">
        <f t="shared" ref="K453:K516" ca="1" si="93">IF(IF(H452="","",IF(ISNA(INDEX(OFFSET(Dates,B452,0),MATCH(A453,OFFSET(Mois_dep,B452,0),0))),"",INDEX(OFFSET(Dates,B452,0),MATCH(A453,OFFSET(Mois_dep,B452,0),0))))=0,"",IF(H452="","",IF(ISNA(INDEX(OFFSET(Dates,B452,0),MATCH(A453,OFFSET(Mois_dep,B452,0),0))),"",INDEX(OFFSET(Dates,B452,0),MATCH(A453,OFFSET(Mois_dep,B452,0),0)))))</f>
        <v/>
      </c>
      <c r="L453" s="10" t="str">
        <f t="shared" ref="L453:L516" ca="1" si="94">IF(IF(H452="","",IF(ISNA(INDEX(OFFSET(Choix_conducteur_différent2,B452,0),MATCH(A453,OFFSET(Mois_dep,B452,0),0))),"",INDEX(OFFSET(Choix_conducteur_différent2,B452,0),MATCH(A453,OFFSET(Mois_dep,B452,0),0))))=0,"",IF(H452="","",IF(ISNA(INDEX(OFFSET(Choix_conducteur_différent2,B452,0),MATCH(A453,OFFSET(Mois_dep,B452,0),0))),"",INDEX(OFFSET(Choix_conducteur_différent2,B452,0),MATCH(A453,OFFSET(Mois_dep,B452,0),0)))))</f>
        <v/>
      </c>
      <c r="M453" s="11" t="str">
        <f t="shared" ref="M453:M516" ca="1" si="95">IF(IF(H452="","",IF(ISNA(INDEX(OFFSET(Dates2,B452,0),MATCH(A453,OFFSET(Mois_dep,B452,0),0))),"",INDEX(OFFSET(Dates2,B452,0),MATCH(A453,OFFSET(Mois_dep,B452,0),0))))=0,"",IF(H452="","",IF(ISNA(INDEX(OFFSET(Dates2,B452,0),MATCH(A453,OFFSET(Mois_dep,B452,0),0))),"",INDEX(OFFSET(Dates2,B452,0),MATCH(A453,OFFSET(Mois_dep,B452,0),0)))))</f>
        <v/>
      </c>
      <c r="N453" s="22"/>
    </row>
    <row r="454" spans="1:14" customFormat="1">
      <c r="A454" s="9">
        <v>1</v>
      </c>
      <c r="B454" s="10" t="str">
        <f t="shared" ca="1" si="84"/>
        <v/>
      </c>
      <c r="C454" s="10" t="str">
        <f t="shared" ca="1" si="85"/>
        <v/>
      </c>
      <c r="D454" s="11" t="str">
        <f t="shared" ca="1" si="86"/>
        <v/>
      </c>
      <c r="E454" s="11" t="str">
        <f t="shared" ca="1" si="87"/>
        <v/>
      </c>
      <c r="F454" s="15" t="str">
        <f t="shared" ca="1" si="88"/>
        <v/>
      </c>
      <c r="G454" s="15" t="str">
        <f t="shared" ca="1" si="89"/>
        <v/>
      </c>
      <c r="H454" s="10" t="str">
        <f t="shared" ca="1" si="90"/>
        <v/>
      </c>
      <c r="I454" s="10" t="str">
        <f t="shared" ca="1" si="91"/>
        <v/>
      </c>
      <c r="J454" s="10" t="str">
        <f t="shared" ca="1" si="92"/>
        <v/>
      </c>
      <c r="K454" s="11" t="str">
        <f t="shared" ca="1" si="93"/>
        <v/>
      </c>
      <c r="L454" s="10" t="str">
        <f t="shared" ca="1" si="94"/>
        <v/>
      </c>
      <c r="M454" s="11" t="str">
        <f t="shared" ca="1" si="95"/>
        <v/>
      </c>
      <c r="N454" s="22"/>
    </row>
    <row r="455" spans="1:14" customFormat="1">
      <c r="A455" s="9">
        <v>1</v>
      </c>
      <c r="B455" s="10" t="str">
        <f t="shared" ca="1" si="84"/>
        <v/>
      </c>
      <c r="C455" s="10" t="str">
        <f t="shared" ca="1" si="85"/>
        <v/>
      </c>
      <c r="D455" s="11" t="str">
        <f t="shared" ca="1" si="86"/>
        <v/>
      </c>
      <c r="E455" s="11" t="str">
        <f t="shared" ca="1" si="87"/>
        <v/>
      </c>
      <c r="F455" s="15" t="str">
        <f t="shared" ca="1" si="88"/>
        <v/>
      </c>
      <c r="G455" s="15" t="str">
        <f t="shared" ca="1" si="89"/>
        <v/>
      </c>
      <c r="H455" s="10" t="str">
        <f t="shared" ca="1" si="90"/>
        <v/>
      </c>
      <c r="I455" s="10" t="str">
        <f t="shared" ca="1" si="91"/>
        <v/>
      </c>
      <c r="J455" s="10" t="str">
        <f t="shared" ca="1" si="92"/>
        <v/>
      </c>
      <c r="K455" s="11" t="str">
        <f t="shared" ca="1" si="93"/>
        <v/>
      </c>
      <c r="L455" s="10" t="str">
        <f t="shared" ca="1" si="94"/>
        <v/>
      </c>
      <c r="M455" s="11" t="str">
        <f t="shared" ca="1" si="95"/>
        <v/>
      </c>
      <c r="N455" s="22"/>
    </row>
    <row r="456" spans="1:14" customFormat="1">
      <c r="A456" s="9">
        <v>1</v>
      </c>
      <c r="B456" s="10" t="str">
        <f t="shared" ca="1" si="84"/>
        <v/>
      </c>
      <c r="C456" s="10" t="str">
        <f t="shared" ca="1" si="85"/>
        <v/>
      </c>
      <c r="D456" s="11" t="str">
        <f t="shared" ca="1" si="86"/>
        <v/>
      </c>
      <c r="E456" s="11" t="str">
        <f t="shared" ca="1" si="87"/>
        <v/>
      </c>
      <c r="F456" s="15" t="str">
        <f t="shared" ca="1" si="88"/>
        <v/>
      </c>
      <c r="G456" s="15" t="str">
        <f t="shared" ca="1" si="89"/>
        <v/>
      </c>
      <c r="H456" s="10" t="str">
        <f t="shared" ca="1" si="90"/>
        <v/>
      </c>
      <c r="I456" s="10" t="str">
        <f t="shared" ca="1" si="91"/>
        <v/>
      </c>
      <c r="J456" s="10" t="str">
        <f t="shared" ca="1" si="92"/>
        <v/>
      </c>
      <c r="K456" s="11" t="str">
        <f t="shared" ca="1" si="93"/>
        <v/>
      </c>
      <c r="L456" s="10" t="str">
        <f t="shared" ca="1" si="94"/>
        <v/>
      </c>
      <c r="M456" s="11" t="str">
        <f t="shared" ca="1" si="95"/>
        <v/>
      </c>
      <c r="N456" s="22"/>
    </row>
    <row r="457" spans="1:14" customFormat="1">
      <c r="A457" s="9">
        <v>1</v>
      </c>
      <c r="B457" s="10" t="str">
        <f t="shared" ca="1" si="84"/>
        <v/>
      </c>
      <c r="C457" s="10" t="str">
        <f t="shared" ca="1" si="85"/>
        <v/>
      </c>
      <c r="D457" s="11" t="str">
        <f t="shared" ca="1" si="86"/>
        <v/>
      </c>
      <c r="E457" s="11" t="str">
        <f t="shared" ca="1" si="87"/>
        <v/>
      </c>
      <c r="F457" s="15" t="str">
        <f t="shared" ca="1" si="88"/>
        <v/>
      </c>
      <c r="G457" s="15" t="str">
        <f t="shared" ca="1" si="89"/>
        <v/>
      </c>
      <c r="H457" s="10" t="str">
        <f t="shared" ca="1" si="90"/>
        <v/>
      </c>
      <c r="I457" s="10" t="str">
        <f t="shared" ca="1" si="91"/>
        <v/>
      </c>
      <c r="J457" s="10" t="str">
        <f t="shared" ca="1" si="92"/>
        <v/>
      </c>
      <c r="K457" s="11" t="str">
        <f t="shared" ca="1" si="93"/>
        <v/>
      </c>
      <c r="L457" s="10" t="str">
        <f t="shared" ca="1" si="94"/>
        <v/>
      </c>
      <c r="M457" s="11" t="str">
        <f t="shared" ca="1" si="95"/>
        <v/>
      </c>
      <c r="N457" s="22"/>
    </row>
    <row r="458" spans="1:14" customFormat="1">
      <c r="A458" s="9">
        <v>1</v>
      </c>
      <c r="B458" s="10" t="str">
        <f t="shared" ca="1" si="84"/>
        <v/>
      </c>
      <c r="C458" s="10" t="str">
        <f t="shared" ca="1" si="85"/>
        <v/>
      </c>
      <c r="D458" s="11" t="str">
        <f t="shared" ca="1" si="86"/>
        <v/>
      </c>
      <c r="E458" s="11" t="str">
        <f t="shared" ca="1" si="87"/>
        <v/>
      </c>
      <c r="F458" s="15" t="str">
        <f t="shared" ca="1" si="88"/>
        <v/>
      </c>
      <c r="G458" s="15" t="str">
        <f t="shared" ca="1" si="89"/>
        <v/>
      </c>
      <c r="H458" s="10" t="str">
        <f t="shared" ca="1" si="90"/>
        <v/>
      </c>
      <c r="I458" s="10" t="str">
        <f t="shared" ca="1" si="91"/>
        <v/>
      </c>
      <c r="J458" s="10" t="str">
        <f t="shared" ca="1" si="92"/>
        <v/>
      </c>
      <c r="K458" s="11" t="str">
        <f t="shared" ca="1" si="93"/>
        <v/>
      </c>
      <c r="L458" s="10" t="str">
        <f t="shared" ca="1" si="94"/>
        <v/>
      </c>
      <c r="M458" s="11" t="str">
        <f t="shared" ca="1" si="95"/>
        <v/>
      </c>
      <c r="N458" s="22"/>
    </row>
    <row r="459" spans="1:14" customFormat="1">
      <c r="A459" s="9">
        <v>1</v>
      </c>
      <c r="B459" s="10" t="str">
        <f t="shared" ca="1" si="84"/>
        <v/>
      </c>
      <c r="C459" s="10" t="str">
        <f t="shared" ca="1" si="85"/>
        <v/>
      </c>
      <c r="D459" s="11" t="str">
        <f t="shared" ca="1" si="86"/>
        <v/>
      </c>
      <c r="E459" s="11" t="str">
        <f t="shared" ca="1" si="87"/>
        <v/>
      </c>
      <c r="F459" s="15" t="str">
        <f t="shared" ca="1" si="88"/>
        <v/>
      </c>
      <c r="G459" s="15" t="str">
        <f t="shared" ca="1" si="89"/>
        <v/>
      </c>
      <c r="H459" s="10" t="str">
        <f t="shared" ca="1" si="90"/>
        <v/>
      </c>
      <c r="I459" s="10" t="str">
        <f t="shared" ca="1" si="91"/>
        <v/>
      </c>
      <c r="J459" s="10" t="str">
        <f t="shared" ca="1" si="92"/>
        <v/>
      </c>
      <c r="K459" s="11" t="str">
        <f t="shared" ca="1" si="93"/>
        <v/>
      </c>
      <c r="L459" s="10" t="str">
        <f t="shared" ca="1" si="94"/>
        <v/>
      </c>
      <c r="M459" s="11" t="str">
        <f t="shared" ca="1" si="95"/>
        <v/>
      </c>
      <c r="N459" s="22"/>
    </row>
    <row r="460" spans="1:14" customFormat="1">
      <c r="A460" s="9">
        <v>1</v>
      </c>
      <c r="B460" s="10" t="str">
        <f t="shared" ca="1" si="84"/>
        <v/>
      </c>
      <c r="C460" s="10" t="str">
        <f t="shared" ca="1" si="85"/>
        <v/>
      </c>
      <c r="D460" s="11" t="str">
        <f t="shared" ca="1" si="86"/>
        <v/>
      </c>
      <c r="E460" s="11" t="str">
        <f t="shared" ca="1" si="87"/>
        <v/>
      </c>
      <c r="F460" s="15" t="str">
        <f t="shared" ca="1" si="88"/>
        <v/>
      </c>
      <c r="G460" s="15" t="str">
        <f t="shared" ca="1" si="89"/>
        <v/>
      </c>
      <c r="H460" s="10" t="str">
        <f t="shared" ca="1" si="90"/>
        <v/>
      </c>
      <c r="I460" s="10" t="str">
        <f t="shared" ca="1" si="91"/>
        <v/>
      </c>
      <c r="J460" s="10" t="str">
        <f t="shared" ca="1" si="92"/>
        <v/>
      </c>
      <c r="K460" s="11" t="str">
        <f t="shared" ca="1" si="93"/>
        <v/>
      </c>
      <c r="L460" s="10" t="str">
        <f t="shared" ca="1" si="94"/>
        <v/>
      </c>
      <c r="M460" s="11" t="str">
        <f t="shared" ca="1" si="95"/>
        <v/>
      </c>
      <c r="N460" s="22"/>
    </row>
    <row r="461" spans="1:14" customFormat="1">
      <c r="A461" s="9">
        <v>1</v>
      </c>
      <c r="B461" s="10" t="str">
        <f t="shared" ca="1" si="84"/>
        <v/>
      </c>
      <c r="C461" s="10" t="str">
        <f t="shared" ca="1" si="85"/>
        <v/>
      </c>
      <c r="D461" s="11" t="str">
        <f t="shared" ca="1" si="86"/>
        <v/>
      </c>
      <c r="E461" s="11" t="str">
        <f t="shared" ca="1" si="87"/>
        <v/>
      </c>
      <c r="F461" s="15" t="str">
        <f t="shared" ca="1" si="88"/>
        <v/>
      </c>
      <c r="G461" s="15" t="str">
        <f t="shared" ca="1" si="89"/>
        <v/>
      </c>
      <c r="H461" s="10" t="str">
        <f t="shared" ca="1" si="90"/>
        <v/>
      </c>
      <c r="I461" s="10" t="str">
        <f t="shared" ca="1" si="91"/>
        <v/>
      </c>
      <c r="J461" s="10" t="str">
        <f t="shared" ca="1" si="92"/>
        <v/>
      </c>
      <c r="K461" s="11" t="str">
        <f t="shared" ca="1" si="93"/>
        <v/>
      </c>
      <c r="L461" s="10" t="str">
        <f t="shared" ca="1" si="94"/>
        <v/>
      </c>
      <c r="M461" s="11" t="str">
        <f t="shared" ca="1" si="95"/>
        <v/>
      </c>
      <c r="N461" s="22"/>
    </row>
    <row r="462" spans="1:14" customFormat="1">
      <c r="A462" s="9">
        <v>1</v>
      </c>
      <c r="B462" s="10" t="str">
        <f t="shared" ca="1" si="84"/>
        <v/>
      </c>
      <c r="C462" s="10" t="str">
        <f t="shared" ca="1" si="85"/>
        <v/>
      </c>
      <c r="D462" s="11" t="str">
        <f t="shared" ca="1" si="86"/>
        <v/>
      </c>
      <c r="E462" s="11" t="str">
        <f t="shared" ca="1" si="87"/>
        <v/>
      </c>
      <c r="F462" s="15" t="str">
        <f t="shared" ca="1" si="88"/>
        <v/>
      </c>
      <c r="G462" s="15" t="str">
        <f t="shared" ca="1" si="89"/>
        <v/>
      </c>
      <c r="H462" s="10" t="str">
        <f t="shared" ca="1" si="90"/>
        <v/>
      </c>
      <c r="I462" s="10" t="str">
        <f t="shared" ca="1" si="91"/>
        <v/>
      </c>
      <c r="J462" s="10" t="str">
        <f t="shared" ca="1" si="92"/>
        <v/>
      </c>
      <c r="K462" s="11" t="str">
        <f t="shared" ca="1" si="93"/>
        <v/>
      </c>
      <c r="L462" s="10" t="str">
        <f t="shared" ca="1" si="94"/>
        <v/>
      </c>
      <c r="M462" s="11" t="str">
        <f t="shared" ca="1" si="95"/>
        <v/>
      </c>
      <c r="N462" s="22"/>
    </row>
    <row r="463" spans="1:14" customFormat="1">
      <c r="A463" s="9">
        <v>1</v>
      </c>
      <c r="B463" s="10" t="str">
        <f t="shared" ca="1" si="84"/>
        <v/>
      </c>
      <c r="C463" s="10" t="str">
        <f t="shared" ca="1" si="85"/>
        <v/>
      </c>
      <c r="D463" s="11" t="str">
        <f t="shared" ca="1" si="86"/>
        <v/>
      </c>
      <c r="E463" s="11" t="str">
        <f t="shared" ca="1" si="87"/>
        <v/>
      </c>
      <c r="F463" s="15" t="str">
        <f t="shared" ca="1" si="88"/>
        <v/>
      </c>
      <c r="G463" s="15" t="str">
        <f t="shared" ca="1" si="89"/>
        <v/>
      </c>
      <c r="H463" s="10" t="str">
        <f t="shared" ca="1" si="90"/>
        <v/>
      </c>
      <c r="I463" s="10" t="str">
        <f t="shared" ca="1" si="91"/>
        <v/>
      </c>
      <c r="J463" s="10" t="str">
        <f t="shared" ca="1" si="92"/>
        <v/>
      </c>
      <c r="K463" s="11" t="str">
        <f t="shared" ca="1" si="93"/>
        <v/>
      </c>
      <c r="L463" s="10" t="str">
        <f t="shared" ca="1" si="94"/>
        <v/>
      </c>
      <c r="M463" s="11" t="str">
        <f t="shared" ca="1" si="95"/>
        <v/>
      </c>
      <c r="N463" s="22"/>
    </row>
    <row r="464" spans="1:14" customFormat="1">
      <c r="A464" s="9">
        <v>1</v>
      </c>
      <c r="B464" s="10" t="str">
        <f t="shared" ca="1" si="84"/>
        <v/>
      </c>
      <c r="C464" s="10" t="str">
        <f t="shared" ca="1" si="85"/>
        <v/>
      </c>
      <c r="D464" s="11" t="str">
        <f t="shared" ca="1" si="86"/>
        <v/>
      </c>
      <c r="E464" s="11" t="str">
        <f t="shared" ca="1" si="87"/>
        <v/>
      </c>
      <c r="F464" s="15" t="str">
        <f t="shared" ca="1" si="88"/>
        <v/>
      </c>
      <c r="G464" s="15" t="str">
        <f t="shared" ca="1" si="89"/>
        <v/>
      </c>
      <c r="H464" s="10" t="str">
        <f t="shared" ca="1" si="90"/>
        <v/>
      </c>
      <c r="I464" s="10" t="str">
        <f t="shared" ca="1" si="91"/>
        <v/>
      </c>
      <c r="J464" s="10" t="str">
        <f t="shared" ca="1" si="92"/>
        <v/>
      </c>
      <c r="K464" s="11" t="str">
        <f t="shared" ca="1" si="93"/>
        <v/>
      </c>
      <c r="L464" s="10" t="str">
        <f t="shared" ca="1" si="94"/>
        <v/>
      </c>
      <c r="M464" s="11" t="str">
        <f t="shared" ca="1" si="95"/>
        <v/>
      </c>
      <c r="N464" s="22"/>
    </row>
    <row r="465" spans="1:14" customFormat="1">
      <c r="A465" s="9">
        <v>1</v>
      </c>
      <c r="B465" s="10" t="str">
        <f t="shared" ca="1" si="84"/>
        <v/>
      </c>
      <c r="C465" s="10" t="str">
        <f t="shared" ca="1" si="85"/>
        <v/>
      </c>
      <c r="D465" s="11" t="str">
        <f t="shared" ca="1" si="86"/>
        <v/>
      </c>
      <c r="E465" s="11" t="str">
        <f t="shared" ca="1" si="87"/>
        <v/>
      </c>
      <c r="F465" s="15" t="str">
        <f t="shared" ca="1" si="88"/>
        <v/>
      </c>
      <c r="G465" s="15" t="str">
        <f t="shared" ca="1" si="89"/>
        <v/>
      </c>
      <c r="H465" s="10" t="str">
        <f t="shared" ca="1" si="90"/>
        <v/>
      </c>
      <c r="I465" s="10" t="str">
        <f t="shared" ca="1" si="91"/>
        <v/>
      </c>
      <c r="J465" s="10" t="str">
        <f t="shared" ca="1" si="92"/>
        <v/>
      </c>
      <c r="K465" s="11" t="str">
        <f t="shared" ca="1" si="93"/>
        <v/>
      </c>
      <c r="L465" s="10" t="str">
        <f t="shared" ca="1" si="94"/>
        <v/>
      </c>
      <c r="M465" s="11" t="str">
        <f t="shared" ca="1" si="95"/>
        <v/>
      </c>
      <c r="N465" s="22"/>
    </row>
    <row r="466" spans="1:14" customFormat="1">
      <c r="A466" s="9">
        <v>1</v>
      </c>
      <c r="B466" s="10" t="str">
        <f t="shared" ca="1" si="84"/>
        <v/>
      </c>
      <c r="C466" s="10" t="str">
        <f t="shared" ca="1" si="85"/>
        <v/>
      </c>
      <c r="D466" s="11" t="str">
        <f t="shared" ca="1" si="86"/>
        <v/>
      </c>
      <c r="E466" s="11" t="str">
        <f t="shared" ca="1" si="87"/>
        <v/>
      </c>
      <c r="F466" s="15" t="str">
        <f t="shared" ca="1" si="88"/>
        <v/>
      </c>
      <c r="G466" s="15" t="str">
        <f t="shared" ca="1" si="89"/>
        <v/>
      </c>
      <c r="H466" s="10" t="str">
        <f t="shared" ca="1" si="90"/>
        <v/>
      </c>
      <c r="I466" s="10" t="str">
        <f t="shared" ca="1" si="91"/>
        <v/>
      </c>
      <c r="J466" s="10" t="str">
        <f t="shared" ca="1" si="92"/>
        <v/>
      </c>
      <c r="K466" s="11" t="str">
        <f t="shared" ca="1" si="93"/>
        <v/>
      </c>
      <c r="L466" s="10" t="str">
        <f t="shared" ca="1" si="94"/>
        <v/>
      </c>
      <c r="M466" s="11" t="str">
        <f t="shared" ca="1" si="95"/>
        <v/>
      </c>
      <c r="N466" s="22"/>
    </row>
    <row r="467" spans="1:14" customFormat="1">
      <c r="A467" s="9">
        <v>1</v>
      </c>
      <c r="B467" s="10" t="str">
        <f t="shared" ca="1" si="84"/>
        <v/>
      </c>
      <c r="C467" s="10" t="str">
        <f t="shared" ca="1" si="85"/>
        <v/>
      </c>
      <c r="D467" s="11" t="str">
        <f t="shared" ca="1" si="86"/>
        <v/>
      </c>
      <c r="E467" s="11" t="str">
        <f t="shared" ca="1" si="87"/>
        <v/>
      </c>
      <c r="F467" s="15" t="str">
        <f t="shared" ca="1" si="88"/>
        <v/>
      </c>
      <c r="G467" s="15" t="str">
        <f t="shared" ca="1" si="89"/>
        <v/>
      </c>
      <c r="H467" s="10" t="str">
        <f t="shared" ca="1" si="90"/>
        <v/>
      </c>
      <c r="I467" s="10" t="str">
        <f t="shared" ca="1" si="91"/>
        <v/>
      </c>
      <c r="J467" s="10" t="str">
        <f t="shared" ca="1" si="92"/>
        <v/>
      </c>
      <c r="K467" s="11" t="str">
        <f t="shared" ca="1" si="93"/>
        <v/>
      </c>
      <c r="L467" s="10" t="str">
        <f t="shared" ca="1" si="94"/>
        <v/>
      </c>
      <c r="M467" s="11" t="str">
        <f t="shared" ca="1" si="95"/>
        <v/>
      </c>
      <c r="N467" s="22"/>
    </row>
    <row r="468" spans="1:14" customFormat="1">
      <c r="A468" s="9">
        <v>1</v>
      </c>
      <c r="B468" s="10" t="str">
        <f t="shared" ca="1" si="84"/>
        <v/>
      </c>
      <c r="C468" s="10" t="str">
        <f t="shared" ca="1" si="85"/>
        <v/>
      </c>
      <c r="D468" s="11" t="str">
        <f t="shared" ca="1" si="86"/>
        <v/>
      </c>
      <c r="E468" s="11" t="str">
        <f t="shared" ca="1" si="87"/>
        <v/>
      </c>
      <c r="F468" s="15" t="str">
        <f t="shared" ca="1" si="88"/>
        <v/>
      </c>
      <c r="G468" s="15" t="str">
        <f t="shared" ca="1" si="89"/>
        <v/>
      </c>
      <c r="H468" s="10" t="str">
        <f t="shared" ca="1" si="90"/>
        <v/>
      </c>
      <c r="I468" s="10" t="str">
        <f t="shared" ca="1" si="91"/>
        <v/>
      </c>
      <c r="J468" s="10" t="str">
        <f t="shared" ca="1" si="92"/>
        <v/>
      </c>
      <c r="K468" s="11" t="str">
        <f t="shared" ca="1" si="93"/>
        <v/>
      </c>
      <c r="L468" s="10" t="str">
        <f t="shared" ca="1" si="94"/>
        <v/>
      </c>
      <c r="M468" s="11" t="str">
        <f t="shared" ca="1" si="95"/>
        <v/>
      </c>
      <c r="N468" s="22"/>
    </row>
    <row r="469" spans="1:14" customFormat="1">
      <c r="A469" s="9">
        <v>1</v>
      </c>
      <c r="B469" s="10" t="str">
        <f t="shared" ca="1" si="84"/>
        <v/>
      </c>
      <c r="C469" s="10" t="str">
        <f t="shared" ca="1" si="85"/>
        <v/>
      </c>
      <c r="D469" s="11" t="str">
        <f t="shared" ca="1" si="86"/>
        <v/>
      </c>
      <c r="E469" s="11" t="str">
        <f t="shared" ca="1" si="87"/>
        <v/>
      </c>
      <c r="F469" s="15" t="str">
        <f t="shared" ca="1" si="88"/>
        <v/>
      </c>
      <c r="G469" s="15" t="str">
        <f t="shared" ca="1" si="89"/>
        <v/>
      </c>
      <c r="H469" s="10" t="str">
        <f t="shared" ca="1" si="90"/>
        <v/>
      </c>
      <c r="I469" s="10" t="str">
        <f t="shared" ca="1" si="91"/>
        <v/>
      </c>
      <c r="J469" s="10" t="str">
        <f t="shared" ca="1" si="92"/>
        <v/>
      </c>
      <c r="K469" s="11" t="str">
        <f t="shared" ca="1" si="93"/>
        <v/>
      </c>
      <c r="L469" s="10" t="str">
        <f t="shared" ca="1" si="94"/>
        <v/>
      </c>
      <c r="M469" s="11" t="str">
        <f t="shared" ca="1" si="95"/>
        <v/>
      </c>
      <c r="N469" s="22"/>
    </row>
    <row r="470" spans="1:14" customFormat="1">
      <c r="A470" s="9">
        <v>1</v>
      </c>
      <c r="B470" s="10" t="str">
        <f t="shared" ca="1" si="84"/>
        <v/>
      </c>
      <c r="C470" s="10" t="str">
        <f t="shared" ca="1" si="85"/>
        <v/>
      </c>
      <c r="D470" s="11" t="str">
        <f t="shared" ca="1" si="86"/>
        <v/>
      </c>
      <c r="E470" s="11" t="str">
        <f t="shared" ca="1" si="87"/>
        <v/>
      </c>
      <c r="F470" s="15" t="str">
        <f t="shared" ca="1" si="88"/>
        <v/>
      </c>
      <c r="G470" s="15" t="str">
        <f t="shared" ca="1" si="89"/>
        <v/>
      </c>
      <c r="H470" s="10" t="str">
        <f t="shared" ca="1" si="90"/>
        <v/>
      </c>
      <c r="I470" s="10" t="str">
        <f t="shared" ca="1" si="91"/>
        <v/>
      </c>
      <c r="J470" s="10" t="str">
        <f t="shared" ca="1" si="92"/>
        <v/>
      </c>
      <c r="K470" s="11" t="str">
        <f t="shared" ca="1" si="93"/>
        <v/>
      </c>
      <c r="L470" s="10" t="str">
        <f t="shared" ca="1" si="94"/>
        <v/>
      </c>
      <c r="M470" s="11" t="str">
        <f t="shared" ca="1" si="95"/>
        <v/>
      </c>
      <c r="N470" s="22"/>
    </row>
    <row r="471" spans="1:14" customFormat="1">
      <c r="A471" s="9">
        <v>1</v>
      </c>
      <c r="B471" s="10" t="str">
        <f t="shared" ca="1" si="84"/>
        <v/>
      </c>
      <c r="C471" s="10" t="str">
        <f t="shared" ca="1" si="85"/>
        <v/>
      </c>
      <c r="D471" s="11" t="str">
        <f t="shared" ca="1" si="86"/>
        <v/>
      </c>
      <c r="E471" s="11" t="str">
        <f t="shared" ca="1" si="87"/>
        <v/>
      </c>
      <c r="F471" s="15" t="str">
        <f t="shared" ca="1" si="88"/>
        <v/>
      </c>
      <c r="G471" s="15" t="str">
        <f t="shared" ca="1" si="89"/>
        <v/>
      </c>
      <c r="H471" s="10" t="str">
        <f t="shared" ca="1" si="90"/>
        <v/>
      </c>
      <c r="I471" s="10" t="str">
        <f t="shared" ca="1" si="91"/>
        <v/>
      </c>
      <c r="J471" s="10" t="str">
        <f t="shared" ca="1" si="92"/>
        <v/>
      </c>
      <c r="K471" s="11" t="str">
        <f t="shared" ca="1" si="93"/>
        <v/>
      </c>
      <c r="L471" s="10" t="str">
        <f t="shared" ca="1" si="94"/>
        <v/>
      </c>
      <c r="M471" s="11" t="str">
        <f t="shared" ca="1" si="95"/>
        <v/>
      </c>
      <c r="N471" s="22"/>
    </row>
    <row r="472" spans="1:14" customFormat="1">
      <c r="A472" s="9">
        <v>1</v>
      </c>
      <c r="B472" s="10" t="str">
        <f t="shared" ca="1" si="84"/>
        <v/>
      </c>
      <c r="C472" s="10" t="str">
        <f t="shared" ca="1" si="85"/>
        <v/>
      </c>
      <c r="D472" s="11" t="str">
        <f t="shared" ca="1" si="86"/>
        <v/>
      </c>
      <c r="E472" s="11" t="str">
        <f t="shared" ca="1" si="87"/>
        <v/>
      </c>
      <c r="F472" s="15" t="str">
        <f t="shared" ca="1" si="88"/>
        <v/>
      </c>
      <c r="G472" s="15" t="str">
        <f t="shared" ca="1" si="89"/>
        <v/>
      </c>
      <c r="H472" s="10" t="str">
        <f t="shared" ca="1" si="90"/>
        <v/>
      </c>
      <c r="I472" s="10" t="str">
        <f t="shared" ca="1" si="91"/>
        <v/>
      </c>
      <c r="J472" s="10" t="str">
        <f t="shared" ca="1" si="92"/>
        <v/>
      </c>
      <c r="K472" s="11" t="str">
        <f t="shared" ca="1" si="93"/>
        <v/>
      </c>
      <c r="L472" s="10" t="str">
        <f t="shared" ca="1" si="94"/>
        <v/>
      </c>
      <c r="M472" s="11" t="str">
        <f t="shared" ca="1" si="95"/>
        <v/>
      </c>
      <c r="N472" s="22"/>
    </row>
    <row r="473" spans="1:14" customFormat="1">
      <c r="A473" s="9">
        <v>1</v>
      </c>
      <c r="B473" s="10" t="str">
        <f t="shared" ca="1" si="84"/>
        <v/>
      </c>
      <c r="C473" s="10" t="str">
        <f t="shared" ca="1" si="85"/>
        <v/>
      </c>
      <c r="D473" s="11" t="str">
        <f t="shared" ca="1" si="86"/>
        <v/>
      </c>
      <c r="E473" s="11" t="str">
        <f t="shared" ca="1" si="87"/>
        <v/>
      </c>
      <c r="F473" s="15" t="str">
        <f t="shared" ca="1" si="88"/>
        <v/>
      </c>
      <c r="G473" s="15" t="str">
        <f t="shared" ca="1" si="89"/>
        <v/>
      </c>
      <c r="H473" s="10" t="str">
        <f t="shared" ca="1" si="90"/>
        <v/>
      </c>
      <c r="I473" s="10" t="str">
        <f t="shared" ca="1" si="91"/>
        <v/>
      </c>
      <c r="J473" s="10" t="str">
        <f t="shared" ca="1" si="92"/>
        <v/>
      </c>
      <c r="K473" s="11" t="str">
        <f t="shared" ca="1" si="93"/>
        <v/>
      </c>
      <c r="L473" s="10" t="str">
        <f t="shared" ca="1" si="94"/>
        <v/>
      </c>
      <c r="M473" s="11" t="str">
        <f t="shared" ca="1" si="95"/>
        <v/>
      </c>
      <c r="N473" s="22"/>
    </row>
    <row r="474" spans="1:14" customFormat="1">
      <c r="A474" s="9">
        <v>1</v>
      </c>
      <c r="B474" s="10" t="str">
        <f t="shared" ca="1" si="84"/>
        <v/>
      </c>
      <c r="C474" s="10" t="str">
        <f t="shared" ca="1" si="85"/>
        <v/>
      </c>
      <c r="D474" s="11" t="str">
        <f t="shared" ca="1" si="86"/>
        <v/>
      </c>
      <c r="E474" s="11" t="str">
        <f t="shared" ca="1" si="87"/>
        <v/>
      </c>
      <c r="F474" s="15" t="str">
        <f t="shared" ca="1" si="88"/>
        <v/>
      </c>
      <c r="G474" s="15" t="str">
        <f t="shared" ca="1" si="89"/>
        <v/>
      </c>
      <c r="H474" s="10" t="str">
        <f t="shared" ca="1" si="90"/>
        <v/>
      </c>
      <c r="I474" s="10" t="str">
        <f t="shared" ca="1" si="91"/>
        <v/>
      </c>
      <c r="J474" s="10" t="str">
        <f t="shared" ca="1" si="92"/>
        <v/>
      </c>
      <c r="K474" s="11" t="str">
        <f t="shared" ca="1" si="93"/>
        <v/>
      </c>
      <c r="L474" s="10" t="str">
        <f t="shared" ca="1" si="94"/>
        <v/>
      </c>
      <c r="M474" s="11" t="str">
        <f t="shared" ca="1" si="95"/>
        <v/>
      </c>
      <c r="N474" s="22"/>
    </row>
    <row r="475" spans="1:14" customFormat="1">
      <c r="A475" s="9">
        <v>1</v>
      </c>
      <c r="B475" s="10" t="str">
        <f t="shared" ca="1" si="84"/>
        <v/>
      </c>
      <c r="C475" s="10" t="str">
        <f t="shared" ca="1" si="85"/>
        <v/>
      </c>
      <c r="D475" s="11" t="str">
        <f t="shared" ca="1" si="86"/>
        <v/>
      </c>
      <c r="E475" s="11" t="str">
        <f t="shared" ca="1" si="87"/>
        <v/>
      </c>
      <c r="F475" s="15" t="str">
        <f t="shared" ca="1" si="88"/>
        <v/>
      </c>
      <c r="G475" s="15" t="str">
        <f t="shared" ca="1" si="89"/>
        <v/>
      </c>
      <c r="H475" s="10" t="str">
        <f t="shared" ca="1" si="90"/>
        <v/>
      </c>
      <c r="I475" s="10" t="str">
        <f t="shared" ca="1" si="91"/>
        <v/>
      </c>
      <c r="J475" s="10" t="str">
        <f t="shared" ca="1" si="92"/>
        <v/>
      </c>
      <c r="K475" s="11" t="str">
        <f t="shared" ca="1" si="93"/>
        <v/>
      </c>
      <c r="L475" s="10" t="str">
        <f t="shared" ca="1" si="94"/>
        <v/>
      </c>
      <c r="M475" s="11" t="str">
        <f t="shared" ca="1" si="95"/>
        <v/>
      </c>
      <c r="N475" s="22"/>
    </row>
    <row r="476" spans="1:14" customFormat="1">
      <c r="A476" s="9">
        <v>1</v>
      </c>
      <c r="B476" s="10" t="str">
        <f t="shared" ca="1" si="84"/>
        <v/>
      </c>
      <c r="C476" s="10" t="str">
        <f t="shared" ca="1" si="85"/>
        <v/>
      </c>
      <c r="D476" s="11" t="str">
        <f t="shared" ca="1" si="86"/>
        <v/>
      </c>
      <c r="E476" s="11" t="str">
        <f t="shared" ca="1" si="87"/>
        <v/>
      </c>
      <c r="F476" s="15" t="str">
        <f t="shared" ca="1" si="88"/>
        <v/>
      </c>
      <c r="G476" s="15" t="str">
        <f t="shared" ca="1" si="89"/>
        <v/>
      </c>
      <c r="H476" s="10" t="str">
        <f t="shared" ca="1" si="90"/>
        <v/>
      </c>
      <c r="I476" s="10" t="str">
        <f t="shared" ca="1" si="91"/>
        <v/>
      </c>
      <c r="J476" s="10" t="str">
        <f t="shared" ca="1" si="92"/>
        <v/>
      </c>
      <c r="K476" s="11" t="str">
        <f t="shared" ca="1" si="93"/>
        <v/>
      </c>
      <c r="L476" s="10" t="str">
        <f t="shared" ca="1" si="94"/>
        <v/>
      </c>
      <c r="M476" s="11" t="str">
        <f t="shared" ca="1" si="95"/>
        <v/>
      </c>
      <c r="N476" s="22"/>
    </row>
    <row r="477" spans="1:14" customFormat="1">
      <c r="A477" s="9">
        <v>1</v>
      </c>
      <c r="B477" s="10" t="str">
        <f t="shared" ca="1" si="84"/>
        <v/>
      </c>
      <c r="C477" s="10" t="str">
        <f t="shared" ca="1" si="85"/>
        <v/>
      </c>
      <c r="D477" s="11" t="str">
        <f t="shared" ca="1" si="86"/>
        <v/>
      </c>
      <c r="E477" s="11" t="str">
        <f t="shared" ca="1" si="87"/>
        <v/>
      </c>
      <c r="F477" s="15" t="str">
        <f t="shared" ca="1" si="88"/>
        <v/>
      </c>
      <c r="G477" s="15" t="str">
        <f t="shared" ca="1" si="89"/>
        <v/>
      </c>
      <c r="H477" s="10" t="str">
        <f t="shared" ca="1" si="90"/>
        <v/>
      </c>
      <c r="I477" s="10" t="str">
        <f t="shared" ca="1" si="91"/>
        <v/>
      </c>
      <c r="J477" s="10" t="str">
        <f t="shared" ca="1" si="92"/>
        <v/>
      </c>
      <c r="K477" s="11" t="str">
        <f t="shared" ca="1" si="93"/>
        <v/>
      </c>
      <c r="L477" s="10" t="str">
        <f t="shared" ca="1" si="94"/>
        <v/>
      </c>
      <c r="M477" s="11" t="str">
        <f t="shared" ca="1" si="95"/>
        <v/>
      </c>
      <c r="N477" s="22"/>
    </row>
    <row r="478" spans="1:14" customFormat="1">
      <c r="A478" s="9">
        <v>1</v>
      </c>
      <c r="B478" s="10" t="str">
        <f t="shared" ca="1" si="84"/>
        <v/>
      </c>
      <c r="C478" s="10" t="str">
        <f t="shared" ca="1" si="85"/>
        <v/>
      </c>
      <c r="D478" s="11" t="str">
        <f t="shared" ca="1" si="86"/>
        <v/>
      </c>
      <c r="E478" s="11" t="str">
        <f t="shared" ca="1" si="87"/>
        <v/>
      </c>
      <c r="F478" s="15" t="str">
        <f t="shared" ca="1" si="88"/>
        <v/>
      </c>
      <c r="G478" s="15" t="str">
        <f t="shared" ca="1" si="89"/>
        <v/>
      </c>
      <c r="H478" s="10" t="str">
        <f t="shared" ca="1" si="90"/>
        <v/>
      </c>
      <c r="I478" s="10" t="str">
        <f t="shared" ca="1" si="91"/>
        <v/>
      </c>
      <c r="J478" s="10" t="str">
        <f t="shared" ca="1" si="92"/>
        <v/>
      </c>
      <c r="K478" s="11" t="str">
        <f t="shared" ca="1" si="93"/>
        <v/>
      </c>
      <c r="L478" s="10" t="str">
        <f t="shared" ca="1" si="94"/>
        <v/>
      </c>
      <c r="M478" s="11" t="str">
        <f t="shared" ca="1" si="95"/>
        <v/>
      </c>
      <c r="N478" s="22"/>
    </row>
    <row r="479" spans="1:14" customFormat="1">
      <c r="A479" s="9">
        <v>1</v>
      </c>
      <c r="B479" s="10" t="str">
        <f t="shared" ca="1" si="84"/>
        <v/>
      </c>
      <c r="C479" s="10" t="str">
        <f t="shared" ca="1" si="85"/>
        <v/>
      </c>
      <c r="D479" s="11" t="str">
        <f t="shared" ca="1" si="86"/>
        <v/>
      </c>
      <c r="E479" s="11" t="str">
        <f t="shared" ca="1" si="87"/>
        <v/>
      </c>
      <c r="F479" s="15" t="str">
        <f t="shared" ca="1" si="88"/>
        <v/>
      </c>
      <c r="G479" s="15" t="str">
        <f t="shared" ca="1" si="89"/>
        <v/>
      </c>
      <c r="H479" s="10" t="str">
        <f t="shared" ca="1" si="90"/>
        <v/>
      </c>
      <c r="I479" s="10" t="str">
        <f t="shared" ca="1" si="91"/>
        <v/>
      </c>
      <c r="J479" s="10" t="str">
        <f t="shared" ca="1" si="92"/>
        <v/>
      </c>
      <c r="K479" s="11" t="str">
        <f t="shared" ca="1" si="93"/>
        <v/>
      </c>
      <c r="L479" s="10" t="str">
        <f t="shared" ca="1" si="94"/>
        <v/>
      </c>
      <c r="M479" s="11" t="str">
        <f t="shared" ca="1" si="95"/>
        <v/>
      </c>
      <c r="N479" s="22"/>
    </row>
    <row r="480" spans="1:14" customFormat="1">
      <c r="A480" s="9">
        <v>1</v>
      </c>
      <c r="B480" s="10" t="str">
        <f t="shared" ca="1" si="84"/>
        <v/>
      </c>
      <c r="C480" s="10" t="str">
        <f t="shared" ca="1" si="85"/>
        <v/>
      </c>
      <c r="D480" s="11" t="str">
        <f t="shared" ca="1" si="86"/>
        <v/>
      </c>
      <c r="E480" s="11" t="str">
        <f t="shared" ca="1" si="87"/>
        <v/>
      </c>
      <c r="F480" s="15" t="str">
        <f t="shared" ca="1" si="88"/>
        <v/>
      </c>
      <c r="G480" s="15" t="str">
        <f t="shared" ca="1" si="89"/>
        <v/>
      </c>
      <c r="H480" s="10" t="str">
        <f t="shared" ca="1" si="90"/>
        <v/>
      </c>
      <c r="I480" s="10" t="str">
        <f t="shared" ca="1" si="91"/>
        <v/>
      </c>
      <c r="J480" s="10" t="str">
        <f t="shared" ca="1" si="92"/>
        <v/>
      </c>
      <c r="K480" s="11" t="str">
        <f t="shared" ca="1" si="93"/>
        <v/>
      </c>
      <c r="L480" s="10" t="str">
        <f t="shared" ca="1" si="94"/>
        <v/>
      </c>
      <c r="M480" s="11" t="str">
        <f t="shared" ca="1" si="95"/>
        <v/>
      </c>
      <c r="N480" s="22"/>
    </row>
    <row r="481" spans="1:14" customFormat="1">
      <c r="A481" s="9">
        <v>1</v>
      </c>
      <c r="B481" s="10" t="str">
        <f t="shared" ca="1" si="84"/>
        <v/>
      </c>
      <c r="C481" s="10" t="str">
        <f t="shared" ca="1" si="85"/>
        <v/>
      </c>
      <c r="D481" s="11" t="str">
        <f t="shared" ca="1" si="86"/>
        <v/>
      </c>
      <c r="E481" s="11" t="str">
        <f t="shared" ca="1" si="87"/>
        <v/>
      </c>
      <c r="F481" s="15" t="str">
        <f t="shared" ca="1" si="88"/>
        <v/>
      </c>
      <c r="G481" s="15" t="str">
        <f t="shared" ca="1" si="89"/>
        <v/>
      </c>
      <c r="H481" s="10" t="str">
        <f t="shared" ca="1" si="90"/>
        <v/>
      </c>
      <c r="I481" s="10" t="str">
        <f t="shared" ca="1" si="91"/>
        <v/>
      </c>
      <c r="J481" s="10" t="str">
        <f t="shared" ca="1" si="92"/>
        <v/>
      </c>
      <c r="K481" s="11" t="str">
        <f t="shared" ca="1" si="93"/>
        <v/>
      </c>
      <c r="L481" s="10" t="str">
        <f t="shared" ca="1" si="94"/>
        <v/>
      </c>
      <c r="M481" s="11" t="str">
        <f t="shared" ca="1" si="95"/>
        <v/>
      </c>
      <c r="N481" s="22"/>
    </row>
    <row r="482" spans="1:14" customFormat="1">
      <c r="A482" s="9">
        <v>1</v>
      </c>
      <c r="B482" s="10" t="str">
        <f t="shared" ca="1" si="84"/>
        <v/>
      </c>
      <c r="C482" s="10" t="str">
        <f t="shared" ca="1" si="85"/>
        <v/>
      </c>
      <c r="D482" s="11" t="str">
        <f t="shared" ca="1" si="86"/>
        <v/>
      </c>
      <c r="E482" s="11" t="str">
        <f t="shared" ca="1" si="87"/>
        <v/>
      </c>
      <c r="F482" s="15" t="str">
        <f t="shared" ca="1" si="88"/>
        <v/>
      </c>
      <c r="G482" s="15" t="str">
        <f t="shared" ca="1" si="89"/>
        <v/>
      </c>
      <c r="H482" s="10" t="str">
        <f t="shared" ca="1" si="90"/>
        <v/>
      </c>
      <c r="I482" s="10" t="str">
        <f t="shared" ca="1" si="91"/>
        <v/>
      </c>
      <c r="J482" s="10" t="str">
        <f t="shared" ca="1" si="92"/>
        <v/>
      </c>
      <c r="K482" s="11" t="str">
        <f t="shared" ca="1" si="93"/>
        <v/>
      </c>
      <c r="L482" s="10" t="str">
        <f t="shared" ca="1" si="94"/>
        <v/>
      </c>
      <c r="M482" s="11" t="str">
        <f t="shared" ca="1" si="95"/>
        <v/>
      </c>
      <c r="N482" s="22"/>
    </row>
    <row r="483" spans="1:14" customFormat="1">
      <c r="A483" s="9">
        <v>1</v>
      </c>
      <c r="B483" s="10" t="str">
        <f t="shared" ca="1" si="84"/>
        <v/>
      </c>
      <c r="C483" s="10" t="str">
        <f t="shared" ca="1" si="85"/>
        <v/>
      </c>
      <c r="D483" s="11" t="str">
        <f t="shared" ca="1" si="86"/>
        <v/>
      </c>
      <c r="E483" s="11" t="str">
        <f t="shared" ca="1" si="87"/>
        <v/>
      </c>
      <c r="F483" s="15" t="str">
        <f t="shared" ca="1" si="88"/>
        <v/>
      </c>
      <c r="G483" s="15" t="str">
        <f t="shared" ca="1" si="89"/>
        <v/>
      </c>
      <c r="H483" s="10" t="str">
        <f t="shared" ca="1" si="90"/>
        <v/>
      </c>
      <c r="I483" s="10" t="str">
        <f t="shared" ca="1" si="91"/>
        <v/>
      </c>
      <c r="J483" s="10" t="str">
        <f t="shared" ca="1" si="92"/>
        <v/>
      </c>
      <c r="K483" s="11" t="str">
        <f t="shared" ca="1" si="93"/>
        <v/>
      </c>
      <c r="L483" s="10" t="str">
        <f t="shared" ca="1" si="94"/>
        <v/>
      </c>
      <c r="M483" s="11" t="str">
        <f t="shared" ca="1" si="95"/>
        <v/>
      </c>
      <c r="N483" s="22"/>
    </row>
    <row r="484" spans="1:14" customFormat="1">
      <c r="A484" s="9">
        <v>1</v>
      </c>
      <c r="B484" s="10" t="str">
        <f t="shared" ca="1" si="84"/>
        <v/>
      </c>
      <c r="C484" s="10" t="str">
        <f t="shared" ca="1" si="85"/>
        <v/>
      </c>
      <c r="D484" s="11" t="str">
        <f t="shared" ca="1" si="86"/>
        <v/>
      </c>
      <c r="E484" s="11" t="str">
        <f t="shared" ca="1" si="87"/>
        <v/>
      </c>
      <c r="F484" s="15" t="str">
        <f t="shared" ca="1" si="88"/>
        <v/>
      </c>
      <c r="G484" s="15" t="str">
        <f t="shared" ca="1" si="89"/>
        <v/>
      </c>
      <c r="H484" s="10" t="str">
        <f t="shared" ca="1" si="90"/>
        <v/>
      </c>
      <c r="I484" s="10" t="str">
        <f t="shared" ca="1" si="91"/>
        <v/>
      </c>
      <c r="J484" s="10" t="str">
        <f t="shared" ca="1" si="92"/>
        <v/>
      </c>
      <c r="K484" s="11" t="str">
        <f t="shared" ca="1" si="93"/>
        <v/>
      </c>
      <c r="L484" s="10" t="str">
        <f t="shared" ca="1" si="94"/>
        <v/>
      </c>
      <c r="M484" s="11" t="str">
        <f t="shared" ca="1" si="95"/>
        <v/>
      </c>
      <c r="N484" s="22"/>
    </row>
    <row r="485" spans="1:14" customFormat="1">
      <c r="A485" s="9">
        <v>1</v>
      </c>
      <c r="B485" s="10" t="str">
        <f t="shared" ca="1" si="84"/>
        <v/>
      </c>
      <c r="C485" s="10" t="str">
        <f t="shared" ca="1" si="85"/>
        <v/>
      </c>
      <c r="D485" s="11" t="str">
        <f t="shared" ca="1" si="86"/>
        <v/>
      </c>
      <c r="E485" s="11" t="str">
        <f t="shared" ca="1" si="87"/>
        <v/>
      </c>
      <c r="F485" s="15" t="str">
        <f t="shared" ca="1" si="88"/>
        <v/>
      </c>
      <c r="G485" s="15" t="str">
        <f t="shared" ca="1" si="89"/>
        <v/>
      </c>
      <c r="H485" s="10" t="str">
        <f t="shared" ca="1" si="90"/>
        <v/>
      </c>
      <c r="I485" s="10" t="str">
        <f t="shared" ca="1" si="91"/>
        <v/>
      </c>
      <c r="J485" s="10" t="str">
        <f t="shared" ca="1" si="92"/>
        <v/>
      </c>
      <c r="K485" s="11" t="str">
        <f t="shared" ca="1" si="93"/>
        <v/>
      </c>
      <c r="L485" s="10" t="str">
        <f t="shared" ca="1" si="94"/>
        <v/>
      </c>
      <c r="M485" s="11" t="str">
        <f t="shared" ca="1" si="95"/>
        <v/>
      </c>
      <c r="N485" s="22"/>
    </row>
    <row r="486" spans="1:14" customFormat="1">
      <c r="A486" s="9">
        <v>1</v>
      </c>
      <c r="B486" s="10" t="str">
        <f t="shared" ca="1" si="84"/>
        <v/>
      </c>
      <c r="C486" s="10" t="str">
        <f t="shared" ca="1" si="85"/>
        <v/>
      </c>
      <c r="D486" s="11" t="str">
        <f t="shared" ca="1" si="86"/>
        <v/>
      </c>
      <c r="E486" s="11" t="str">
        <f t="shared" ca="1" si="87"/>
        <v/>
      </c>
      <c r="F486" s="15" t="str">
        <f t="shared" ca="1" si="88"/>
        <v/>
      </c>
      <c r="G486" s="15" t="str">
        <f t="shared" ca="1" si="89"/>
        <v/>
      </c>
      <c r="H486" s="10" t="str">
        <f t="shared" ca="1" si="90"/>
        <v/>
      </c>
      <c r="I486" s="10" t="str">
        <f t="shared" ca="1" si="91"/>
        <v/>
      </c>
      <c r="J486" s="10" t="str">
        <f t="shared" ca="1" si="92"/>
        <v/>
      </c>
      <c r="K486" s="11" t="str">
        <f t="shared" ca="1" si="93"/>
        <v/>
      </c>
      <c r="L486" s="10" t="str">
        <f t="shared" ca="1" si="94"/>
        <v/>
      </c>
      <c r="M486" s="11" t="str">
        <f t="shared" ca="1" si="95"/>
        <v/>
      </c>
      <c r="N486" s="22"/>
    </row>
    <row r="487" spans="1:14" customFormat="1">
      <c r="A487" s="9">
        <v>1</v>
      </c>
      <c r="B487" s="10" t="str">
        <f t="shared" ca="1" si="84"/>
        <v/>
      </c>
      <c r="C487" s="10" t="str">
        <f t="shared" ca="1" si="85"/>
        <v/>
      </c>
      <c r="D487" s="11" t="str">
        <f t="shared" ca="1" si="86"/>
        <v/>
      </c>
      <c r="E487" s="11" t="str">
        <f t="shared" ca="1" si="87"/>
        <v/>
      </c>
      <c r="F487" s="15" t="str">
        <f t="shared" ca="1" si="88"/>
        <v/>
      </c>
      <c r="G487" s="15" t="str">
        <f t="shared" ca="1" si="89"/>
        <v/>
      </c>
      <c r="H487" s="10" t="str">
        <f t="shared" ca="1" si="90"/>
        <v/>
      </c>
      <c r="I487" s="10" t="str">
        <f t="shared" ca="1" si="91"/>
        <v/>
      </c>
      <c r="J487" s="10" t="str">
        <f t="shared" ca="1" si="92"/>
        <v/>
      </c>
      <c r="K487" s="11" t="str">
        <f t="shared" ca="1" si="93"/>
        <v/>
      </c>
      <c r="L487" s="10" t="str">
        <f t="shared" ca="1" si="94"/>
        <v/>
      </c>
      <c r="M487" s="11" t="str">
        <f t="shared" ca="1" si="95"/>
        <v/>
      </c>
      <c r="N487" s="22"/>
    </row>
    <row r="488" spans="1:14" customFormat="1">
      <c r="A488" s="9">
        <v>1</v>
      </c>
      <c r="B488" s="10" t="str">
        <f t="shared" ca="1" si="84"/>
        <v/>
      </c>
      <c r="C488" s="10" t="str">
        <f t="shared" ca="1" si="85"/>
        <v/>
      </c>
      <c r="D488" s="11" t="str">
        <f t="shared" ca="1" si="86"/>
        <v/>
      </c>
      <c r="E488" s="11" t="str">
        <f t="shared" ca="1" si="87"/>
        <v/>
      </c>
      <c r="F488" s="15" t="str">
        <f t="shared" ca="1" si="88"/>
        <v/>
      </c>
      <c r="G488" s="15" t="str">
        <f t="shared" ca="1" si="89"/>
        <v/>
      </c>
      <c r="H488" s="10" t="str">
        <f t="shared" ca="1" si="90"/>
        <v/>
      </c>
      <c r="I488" s="10" t="str">
        <f t="shared" ca="1" si="91"/>
        <v/>
      </c>
      <c r="J488" s="10" t="str">
        <f t="shared" ca="1" si="92"/>
        <v/>
      </c>
      <c r="K488" s="11" t="str">
        <f t="shared" ca="1" si="93"/>
        <v/>
      </c>
      <c r="L488" s="10" t="str">
        <f t="shared" ca="1" si="94"/>
        <v/>
      </c>
      <c r="M488" s="11" t="str">
        <f t="shared" ca="1" si="95"/>
        <v/>
      </c>
      <c r="N488" s="22"/>
    </row>
    <row r="489" spans="1:14" customFormat="1">
      <c r="A489" s="9">
        <v>1</v>
      </c>
      <c r="B489" s="10" t="str">
        <f t="shared" ca="1" si="84"/>
        <v/>
      </c>
      <c r="C489" s="10" t="str">
        <f t="shared" ca="1" si="85"/>
        <v/>
      </c>
      <c r="D489" s="11" t="str">
        <f t="shared" ca="1" si="86"/>
        <v/>
      </c>
      <c r="E489" s="11" t="str">
        <f t="shared" ca="1" si="87"/>
        <v/>
      </c>
      <c r="F489" s="15" t="str">
        <f t="shared" ca="1" si="88"/>
        <v/>
      </c>
      <c r="G489" s="15" t="str">
        <f t="shared" ca="1" si="89"/>
        <v/>
      </c>
      <c r="H489" s="10" t="str">
        <f t="shared" ca="1" si="90"/>
        <v/>
      </c>
      <c r="I489" s="10" t="str">
        <f t="shared" ca="1" si="91"/>
        <v/>
      </c>
      <c r="J489" s="10" t="str">
        <f t="shared" ca="1" si="92"/>
        <v/>
      </c>
      <c r="K489" s="11" t="str">
        <f t="shared" ca="1" si="93"/>
        <v/>
      </c>
      <c r="L489" s="10" t="str">
        <f t="shared" ca="1" si="94"/>
        <v/>
      </c>
      <c r="M489" s="11" t="str">
        <f t="shared" ca="1" si="95"/>
        <v/>
      </c>
      <c r="N489" s="22"/>
    </row>
    <row r="490" spans="1:14" customFormat="1">
      <c r="A490" s="9">
        <v>1</v>
      </c>
      <c r="B490" s="10" t="str">
        <f t="shared" ca="1" si="84"/>
        <v/>
      </c>
      <c r="C490" s="10" t="str">
        <f t="shared" ca="1" si="85"/>
        <v/>
      </c>
      <c r="D490" s="11" t="str">
        <f t="shared" ca="1" si="86"/>
        <v/>
      </c>
      <c r="E490" s="11" t="str">
        <f t="shared" ca="1" si="87"/>
        <v/>
      </c>
      <c r="F490" s="15" t="str">
        <f t="shared" ca="1" si="88"/>
        <v/>
      </c>
      <c r="G490" s="15" t="str">
        <f t="shared" ca="1" si="89"/>
        <v/>
      </c>
      <c r="H490" s="10" t="str">
        <f t="shared" ca="1" si="90"/>
        <v/>
      </c>
      <c r="I490" s="10" t="str">
        <f t="shared" ca="1" si="91"/>
        <v/>
      </c>
      <c r="J490" s="10" t="str">
        <f t="shared" ca="1" si="92"/>
        <v/>
      </c>
      <c r="K490" s="11" t="str">
        <f t="shared" ca="1" si="93"/>
        <v/>
      </c>
      <c r="L490" s="10" t="str">
        <f t="shared" ca="1" si="94"/>
        <v/>
      </c>
      <c r="M490" s="11" t="str">
        <f t="shared" ca="1" si="95"/>
        <v/>
      </c>
      <c r="N490" s="22"/>
    </row>
    <row r="491" spans="1:14" customFormat="1">
      <c r="A491" s="9">
        <v>1</v>
      </c>
      <c r="B491" s="10" t="str">
        <f t="shared" ca="1" si="84"/>
        <v/>
      </c>
      <c r="C491" s="10" t="str">
        <f t="shared" ca="1" si="85"/>
        <v/>
      </c>
      <c r="D491" s="11" t="str">
        <f t="shared" ca="1" si="86"/>
        <v/>
      </c>
      <c r="E491" s="11" t="str">
        <f t="shared" ca="1" si="87"/>
        <v/>
      </c>
      <c r="F491" s="15" t="str">
        <f t="shared" ca="1" si="88"/>
        <v/>
      </c>
      <c r="G491" s="15" t="str">
        <f t="shared" ca="1" si="89"/>
        <v/>
      </c>
      <c r="H491" s="10" t="str">
        <f t="shared" ca="1" si="90"/>
        <v/>
      </c>
      <c r="I491" s="10" t="str">
        <f t="shared" ca="1" si="91"/>
        <v/>
      </c>
      <c r="J491" s="10" t="str">
        <f t="shared" ca="1" si="92"/>
        <v/>
      </c>
      <c r="K491" s="11" t="str">
        <f t="shared" ca="1" si="93"/>
        <v/>
      </c>
      <c r="L491" s="10" t="str">
        <f t="shared" ca="1" si="94"/>
        <v/>
      </c>
      <c r="M491" s="11" t="str">
        <f t="shared" ca="1" si="95"/>
        <v/>
      </c>
      <c r="N491" s="22"/>
    </row>
    <row r="492" spans="1:14" customFormat="1">
      <c r="A492" s="9">
        <v>1</v>
      </c>
      <c r="B492" s="10" t="str">
        <f t="shared" ca="1" si="84"/>
        <v/>
      </c>
      <c r="C492" s="10" t="str">
        <f t="shared" ca="1" si="85"/>
        <v/>
      </c>
      <c r="D492" s="11" t="str">
        <f t="shared" ca="1" si="86"/>
        <v/>
      </c>
      <c r="E492" s="11" t="str">
        <f t="shared" ca="1" si="87"/>
        <v/>
      </c>
      <c r="F492" s="15" t="str">
        <f t="shared" ca="1" si="88"/>
        <v/>
      </c>
      <c r="G492" s="15" t="str">
        <f t="shared" ca="1" si="89"/>
        <v/>
      </c>
      <c r="H492" s="10" t="str">
        <f t="shared" ca="1" si="90"/>
        <v/>
      </c>
      <c r="I492" s="10" t="str">
        <f t="shared" ca="1" si="91"/>
        <v/>
      </c>
      <c r="J492" s="10" t="str">
        <f t="shared" ca="1" si="92"/>
        <v/>
      </c>
      <c r="K492" s="11" t="str">
        <f t="shared" ca="1" si="93"/>
        <v/>
      </c>
      <c r="L492" s="10" t="str">
        <f t="shared" ca="1" si="94"/>
        <v/>
      </c>
      <c r="M492" s="11" t="str">
        <f t="shared" ca="1" si="95"/>
        <v/>
      </c>
      <c r="N492" s="22"/>
    </row>
    <row r="493" spans="1:14" customFormat="1">
      <c r="A493" s="9">
        <v>1</v>
      </c>
      <c r="B493" s="10" t="str">
        <f t="shared" ca="1" si="84"/>
        <v/>
      </c>
      <c r="C493" s="10" t="str">
        <f t="shared" ca="1" si="85"/>
        <v/>
      </c>
      <c r="D493" s="11" t="str">
        <f t="shared" ca="1" si="86"/>
        <v/>
      </c>
      <c r="E493" s="11" t="str">
        <f t="shared" ca="1" si="87"/>
        <v/>
      </c>
      <c r="F493" s="15" t="str">
        <f t="shared" ca="1" si="88"/>
        <v/>
      </c>
      <c r="G493" s="15" t="str">
        <f t="shared" ca="1" si="89"/>
        <v/>
      </c>
      <c r="H493" s="10" t="str">
        <f t="shared" ca="1" si="90"/>
        <v/>
      </c>
      <c r="I493" s="10" t="str">
        <f t="shared" ca="1" si="91"/>
        <v/>
      </c>
      <c r="J493" s="10" t="str">
        <f t="shared" ca="1" si="92"/>
        <v/>
      </c>
      <c r="K493" s="11" t="str">
        <f t="shared" ca="1" si="93"/>
        <v/>
      </c>
      <c r="L493" s="10" t="str">
        <f t="shared" ca="1" si="94"/>
        <v/>
      </c>
      <c r="M493" s="11" t="str">
        <f t="shared" ca="1" si="95"/>
        <v/>
      </c>
      <c r="N493" s="22"/>
    </row>
    <row r="494" spans="1:14" customFormat="1">
      <c r="A494" s="9">
        <v>1</v>
      </c>
      <c r="B494" s="10" t="str">
        <f t="shared" ca="1" si="84"/>
        <v/>
      </c>
      <c r="C494" s="10" t="str">
        <f t="shared" ca="1" si="85"/>
        <v/>
      </c>
      <c r="D494" s="11" t="str">
        <f t="shared" ca="1" si="86"/>
        <v/>
      </c>
      <c r="E494" s="11" t="str">
        <f t="shared" ca="1" si="87"/>
        <v/>
      </c>
      <c r="F494" s="15" t="str">
        <f t="shared" ca="1" si="88"/>
        <v/>
      </c>
      <c r="G494" s="15" t="str">
        <f t="shared" ca="1" si="89"/>
        <v/>
      </c>
      <c r="H494" s="10" t="str">
        <f t="shared" ca="1" si="90"/>
        <v/>
      </c>
      <c r="I494" s="10" t="str">
        <f t="shared" ca="1" si="91"/>
        <v/>
      </c>
      <c r="J494" s="10" t="str">
        <f t="shared" ca="1" si="92"/>
        <v/>
      </c>
      <c r="K494" s="11" t="str">
        <f t="shared" ca="1" si="93"/>
        <v/>
      </c>
      <c r="L494" s="10" t="str">
        <f t="shared" ca="1" si="94"/>
        <v/>
      </c>
      <c r="M494" s="11" t="str">
        <f t="shared" ca="1" si="95"/>
        <v/>
      </c>
      <c r="N494" s="22"/>
    </row>
    <row r="495" spans="1:14" customFormat="1">
      <c r="A495" s="9">
        <v>1</v>
      </c>
      <c r="B495" s="10" t="str">
        <f t="shared" ca="1" si="84"/>
        <v/>
      </c>
      <c r="C495" s="10" t="str">
        <f t="shared" ca="1" si="85"/>
        <v/>
      </c>
      <c r="D495" s="11" t="str">
        <f t="shared" ca="1" si="86"/>
        <v/>
      </c>
      <c r="E495" s="11" t="str">
        <f t="shared" ca="1" si="87"/>
        <v/>
      </c>
      <c r="F495" s="15" t="str">
        <f t="shared" ca="1" si="88"/>
        <v/>
      </c>
      <c r="G495" s="15" t="str">
        <f t="shared" ca="1" si="89"/>
        <v/>
      </c>
      <c r="H495" s="10" t="str">
        <f t="shared" ca="1" si="90"/>
        <v/>
      </c>
      <c r="I495" s="10" t="str">
        <f t="shared" ca="1" si="91"/>
        <v/>
      </c>
      <c r="J495" s="10" t="str">
        <f t="shared" ca="1" si="92"/>
        <v/>
      </c>
      <c r="K495" s="11" t="str">
        <f t="shared" ca="1" si="93"/>
        <v/>
      </c>
      <c r="L495" s="10" t="str">
        <f t="shared" ca="1" si="94"/>
        <v/>
      </c>
      <c r="M495" s="11" t="str">
        <f t="shared" ca="1" si="95"/>
        <v/>
      </c>
      <c r="N495" s="22"/>
    </row>
    <row r="496" spans="1:14" customFormat="1">
      <c r="A496" s="9">
        <v>1</v>
      </c>
      <c r="B496" s="10" t="str">
        <f t="shared" ca="1" si="84"/>
        <v/>
      </c>
      <c r="C496" s="10" t="str">
        <f t="shared" ca="1" si="85"/>
        <v/>
      </c>
      <c r="D496" s="11" t="str">
        <f t="shared" ca="1" si="86"/>
        <v/>
      </c>
      <c r="E496" s="11" t="str">
        <f t="shared" ca="1" si="87"/>
        <v/>
      </c>
      <c r="F496" s="15" t="str">
        <f t="shared" ca="1" si="88"/>
        <v/>
      </c>
      <c r="G496" s="15" t="str">
        <f t="shared" ca="1" si="89"/>
        <v/>
      </c>
      <c r="H496" s="10" t="str">
        <f t="shared" ca="1" si="90"/>
        <v/>
      </c>
      <c r="I496" s="10" t="str">
        <f t="shared" ca="1" si="91"/>
        <v/>
      </c>
      <c r="J496" s="10" t="str">
        <f t="shared" ca="1" si="92"/>
        <v/>
      </c>
      <c r="K496" s="11" t="str">
        <f t="shared" ca="1" si="93"/>
        <v/>
      </c>
      <c r="L496" s="10" t="str">
        <f t="shared" ca="1" si="94"/>
        <v/>
      </c>
      <c r="M496" s="11" t="str">
        <f t="shared" ca="1" si="95"/>
        <v/>
      </c>
      <c r="N496" s="22"/>
    </row>
    <row r="497" spans="1:14" customFormat="1">
      <c r="A497" s="9">
        <v>1</v>
      </c>
      <c r="B497" s="10" t="str">
        <f t="shared" ca="1" si="84"/>
        <v/>
      </c>
      <c r="C497" s="10" t="str">
        <f t="shared" ca="1" si="85"/>
        <v/>
      </c>
      <c r="D497" s="11" t="str">
        <f t="shared" ca="1" si="86"/>
        <v/>
      </c>
      <c r="E497" s="11" t="str">
        <f t="shared" ca="1" si="87"/>
        <v/>
      </c>
      <c r="F497" s="15" t="str">
        <f t="shared" ca="1" si="88"/>
        <v/>
      </c>
      <c r="G497" s="15" t="str">
        <f t="shared" ca="1" si="89"/>
        <v/>
      </c>
      <c r="H497" s="10" t="str">
        <f t="shared" ca="1" si="90"/>
        <v/>
      </c>
      <c r="I497" s="10" t="str">
        <f t="shared" ca="1" si="91"/>
        <v/>
      </c>
      <c r="J497" s="10" t="str">
        <f t="shared" ca="1" si="92"/>
        <v/>
      </c>
      <c r="K497" s="11" t="str">
        <f t="shared" ca="1" si="93"/>
        <v/>
      </c>
      <c r="L497" s="10" t="str">
        <f t="shared" ca="1" si="94"/>
        <v/>
      </c>
      <c r="M497" s="11" t="str">
        <f t="shared" ca="1" si="95"/>
        <v/>
      </c>
      <c r="N497" s="22"/>
    </row>
    <row r="498" spans="1:14" customFormat="1">
      <c r="A498" s="9">
        <v>1</v>
      </c>
      <c r="B498" s="10" t="str">
        <f t="shared" ca="1" si="84"/>
        <v/>
      </c>
      <c r="C498" s="10" t="str">
        <f t="shared" ca="1" si="85"/>
        <v/>
      </c>
      <c r="D498" s="11" t="str">
        <f t="shared" ca="1" si="86"/>
        <v/>
      </c>
      <c r="E498" s="11" t="str">
        <f t="shared" ca="1" si="87"/>
        <v/>
      </c>
      <c r="F498" s="15" t="str">
        <f t="shared" ca="1" si="88"/>
        <v/>
      </c>
      <c r="G498" s="15" t="str">
        <f t="shared" ca="1" si="89"/>
        <v/>
      </c>
      <c r="H498" s="10" t="str">
        <f t="shared" ca="1" si="90"/>
        <v/>
      </c>
      <c r="I498" s="10" t="str">
        <f t="shared" ca="1" si="91"/>
        <v/>
      </c>
      <c r="J498" s="10" t="str">
        <f t="shared" ca="1" si="92"/>
        <v/>
      </c>
      <c r="K498" s="11" t="str">
        <f t="shared" ca="1" si="93"/>
        <v/>
      </c>
      <c r="L498" s="10" t="str">
        <f t="shared" ca="1" si="94"/>
        <v/>
      </c>
      <c r="M498" s="11" t="str">
        <f t="shared" ca="1" si="95"/>
        <v/>
      </c>
      <c r="N498" s="22"/>
    </row>
    <row r="499" spans="1:14" customFormat="1">
      <c r="A499" s="9">
        <v>1</v>
      </c>
      <c r="B499" s="10" t="str">
        <f t="shared" ca="1" si="84"/>
        <v/>
      </c>
      <c r="C499" s="10" t="str">
        <f t="shared" ca="1" si="85"/>
        <v/>
      </c>
      <c r="D499" s="11" t="str">
        <f t="shared" ca="1" si="86"/>
        <v/>
      </c>
      <c r="E499" s="11" t="str">
        <f t="shared" ca="1" si="87"/>
        <v/>
      </c>
      <c r="F499" s="15" t="str">
        <f t="shared" ca="1" si="88"/>
        <v/>
      </c>
      <c r="G499" s="15" t="str">
        <f t="shared" ca="1" si="89"/>
        <v/>
      </c>
      <c r="H499" s="10" t="str">
        <f t="shared" ca="1" si="90"/>
        <v/>
      </c>
      <c r="I499" s="10" t="str">
        <f t="shared" ca="1" si="91"/>
        <v/>
      </c>
      <c r="J499" s="10" t="str">
        <f t="shared" ca="1" si="92"/>
        <v/>
      </c>
      <c r="K499" s="11" t="str">
        <f t="shared" ca="1" si="93"/>
        <v/>
      </c>
      <c r="L499" s="10" t="str">
        <f t="shared" ca="1" si="94"/>
        <v/>
      </c>
      <c r="M499" s="11" t="str">
        <f t="shared" ca="1" si="95"/>
        <v/>
      </c>
      <c r="N499" s="22"/>
    </row>
    <row r="500" spans="1:14" customFormat="1">
      <c r="A500" s="9">
        <v>1</v>
      </c>
      <c r="B500" s="10" t="str">
        <f t="shared" ca="1" si="84"/>
        <v/>
      </c>
      <c r="C500" s="10" t="str">
        <f t="shared" ca="1" si="85"/>
        <v/>
      </c>
      <c r="D500" s="11" t="str">
        <f t="shared" ca="1" si="86"/>
        <v/>
      </c>
      <c r="E500" s="11" t="str">
        <f t="shared" ca="1" si="87"/>
        <v/>
      </c>
      <c r="F500" s="15" t="str">
        <f t="shared" ca="1" si="88"/>
        <v/>
      </c>
      <c r="G500" s="15" t="str">
        <f t="shared" ca="1" si="89"/>
        <v/>
      </c>
      <c r="H500" s="10" t="str">
        <f t="shared" ca="1" si="90"/>
        <v/>
      </c>
      <c r="I500" s="10" t="str">
        <f t="shared" ca="1" si="91"/>
        <v/>
      </c>
      <c r="J500" s="10" t="str">
        <f t="shared" ca="1" si="92"/>
        <v/>
      </c>
      <c r="K500" s="11" t="str">
        <f t="shared" ca="1" si="93"/>
        <v/>
      </c>
      <c r="L500" s="10" t="str">
        <f t="shared" ca="1" si="94"/>
        <v/>
      </c>
      <c r="M500" s="11" t="str">
        <f t="shared" ca="1" si="95"/>
        <v/>
      </c>
      <c r="N500" s="22"/>
    </row>
    <row r="501" spans="1:14" customFormat="1">
      <c r="A501" s="9">
        <v>1</v>
      </c>
      <c r="B501" s="10" t="str">
        <f t="shared" ca="1" si="84"/>
        <v/>
      </c>
      <c r="C501" s="10" t="str">
        <f t="shared" ca="1" si="85"/>
        <v/>
      </c>
      <c r="D501" s="11" t="str">
        <f t="shared" ca="1" si="86"/>
        <v/>
      </c>
      <c r="E501" s="11" t="str">
        <f t="shared" ca="1" si="87"/>
        <v/>
      </c>
      <c r="F501" s="15" t="str">
        <f t="shared" ca="1" si="88"/>
        <v/>
      </c>
      <c r="G501" s="15" t="str">
        <f t="shared" ca="1" si="89"/>
        <v/>
      </c>
      <c r="H501" s="10" t="str">
        <f t="shared" ca="1" si="90"/>
        <v/>
      </c>
      <c r="I501" s="10" t="str">
        <f t="shared" ca="1" si="91"/>
        <v/>
      </c>
      <c r="J501" s="10" t="str">
        <f t="shared" ca="1" si="92"/>
        <v/>
      </c>
      <c r="K501" s="11" t="str">
        <f t="shared" ca="1" si="93"/>
        <v/>
      </c>
      <c r="L501" s="10" t="str">
        <f t="shared" ca="1" si="94"/>
        <v/>
      </c>
      <c r="M501" s="11" t="str">
        <f t="shared" ca="1" si="95"/>
        <v/>
      </c>
      <c r="N501" s="22"/>
    </row>
    <row r="502" spans="1:14" customFormat="1">
      <c r="A502" s="9">
        <v>1</v>
      </c>
      <c r="B502" s="10" t="str">
        <f t="shared" ca="1" si="84"/>
        <v/>
      </c>
      <c r="C502" s="10" t="str">
        <f t="shared" ca="1" si="85"/>
        <v/>
      </c>
      <c r="D502" s="11" t="str">
        <f t="shared" ca="1" si="86"/>
        <v/>
      </c>
      <c r="E502" s="11" t="str">
        <f t="shared" ca="1" si="87"/>
        <v/>
      </c>
      <c r="F502" s="15" t="str">
        <f t="shared" ca="1" si="88"/>
        <v/>
      </c>
      <c r="G502" s="15" t="str">
        <f t="shared" ca="1" si="89"/>
        <v/>
      </c>
      <c r="H502" s="10" t="str">
        <f t="shared" ca="1" si="90"/>
        <v/>
      </c>
      <c r="I502" s="10" t="str">
        <f t="shared" ca="1" si="91"/>
        <v/>
      </c>
      <c r="J502" s="10" t="str">
        <f t="shared" ca="1" si="92"/>
        <v/>
      </c>
      <c r="K502" s="11" t="str">
        <f t="shared" ca="1" si="93"/>
        <v/>
      </c>
      <c r="L502" s="10" t="str">
        <f t="shared" ca="1" si="94"/>
        <v/>
      </c>
      <c r="M502" s="11" t="str">
        <f t="shared" ca="1" si="95"/>
        <v/>
      </c>
      <c r="N502" s="22"/>
    </row>
    <row r="503" spans="1:14" customFormat="1">
      <c r="A503" s="9">
        <v>1</v>
      </c>
      <c r="B503" s="10" t="str">
        <f t="shared" ca="1" si="84"/>
        <v/>
      </c>
      <c r="C503" s="10" t="str">
        <f t="shared" ca="1" si="85"/>
        <v/>
      </c>
      <c r="D503" s="11" t="str">
        <f t="shared" ca="1" si="86"/>
        <v/>
      </c>
      <c r="E503" s="11" t="str">
        <f t="shared" ca="1" si="87"/>
        <v/>
      </c>
      <c r="F503" s="15" t="str">
        <f t="shared" ca="1" si="88"/>
        <v/>
      </c>
      <c r="G503" s="15" t="str">
        <f t="shared" ca="1" si="89"/>
        <v/>
      </c>
      <c r="H503" s="10" t="str">
        <f t="shared" ca="1" si="90"/>
        <v/>
      </c>
      <c r="I503" s="10" t="str">
        <f t="shared" ca="1" si="91"/>
        <v/>
      </c>
      <c r="J503" s="10" t="str">
        <f t="shared" ca="1" si="92"/>
        <v/>
      </c>
      <c r="K503" s="11" t="str">
        <f t="shared" ca="1" si="93"/>
        <v/>
      </c>
      <c r="L503" s="10" t="str">
        <f t="shared" ca="1" si="94"/>
        <v/>
      </c>
      <c r="M503" s="11" t="str">
        <f t="shared" ca="1" si="95"/>
        <v/>
      </c>
      <c r="N503" s="22"/>
    </row>
    <row r="504" spans="1:14" customFormat="1">
      <c r="A504" s="9">
        <v>1</v>
      </c>
      <c r="B504" s="10" t="str">
        <f t="shared" ca="1" si="84"/>
        <v/>
      </c>
      <c r="C504" s="10" t="str">
        <f t="shared" ca="1" si="85"/>
        <v/>
      </c>
      <c r="D504" s="11" t="str">
        <f t="shared" ca="1" si="86"/>
        <v/>
      </c>
      <c r="E504" s="11" t="str">
        <f t="shared" ca="1" si="87"/>
        <v/>
      </c>
      <c r="F504" s="15" t="str">
        <f t="shared" ca="1" si="88"/>
        <v/>
      </c>
      <c r="G504" s="15" t="str">
        <f t="shared" ca="1" si="89"/>
        <v/>
      </c>
      <c r="H504" s="10" t="str">
        <f t="shared" ca="1" si="90"/>
        <v/>
      </c>
      <c r="I504" s="10" t="str">
        <f t="shared" ca="1" si="91"/>
        <v/>
      </c>
      <c r="J504" s="10" t="str">
        <f t="shared" ca="1" si="92"/>
        <v/>
      </c>
      <c r="K504" s="11" t="str">
        <f t="shared" ca="1" si="93"/>
        <v/>
      </c>
      <c r="L504" s="10" t="str">
        <f t="shared" ca="1" si="94"/>
        <v/>
      </c>
      <c r="M504" s="11" t="str">
        <f t="shared" ca="1" si="95"/>
        <v/>
      </c>
      <c r="N504" s="22"/>
    </row>
    <row r="505" spans="1:14" customFormat="1">
      <c r="A505" s="9">
        <v>1</v>
      </c>
      <c r="B505" s="10" t="str">
        <f t="shared" ca="1" si="84"/>
        <v/>
      </c>
      <c r="C505" s="10" t="str">
        <f t="shared" ca="1" si="85"/>
        <v/>
      </c>
      <c r="D505" s="11" t="str">
        <f t="shared" ca="1" si="86"/>
        <v/>
      </c>
      <c r="E505" s="11" t="str">
        <f t="shared" ca="1" si="87"/>
        <v/>
      </c>
      <c r="F505" s="15" t="str">
        <f t="shared" ca="1" si="88"/>
        <v/>
      </c>
      <c r="G505" s="15" t="str">
        <f t="shared" ca="1" si="89"/>
        <v/>
      </c>
      <c r="H505" s="10" t="str">
        <f t="shared" ca="1" si="90"/>
        <v/>
      </c>
      <c r="I505" s="10" t="str">
        <f t="shared" ca="1" si="91"/>
        <v/>
      </c>
      <c r="J505" s="10" t="str">
        <f t="shared" ca="1" si="92"/>
        <v/>
      </c>
      <c r="K505" s="11" t="str">
        <f t="shared" ca="1" si="93"/>
        <v/>
      </c>
      <c r="L505" s="10" t="str">
        <f t="shared" ca="1" si="94"/>
        <v/>
      </c>
      <c r="M505" s="11" t="str">
        <f t="shared" ca="1" si="95"/>
        <v/>
      </c>
      <c r="N505" s="22"/>
    </row>
    <row r="506" spans="1:14" customFormat="1">
      <c r="A506" s="9">
        <v>1</v>
      </c>
      <c r="B506" s="10" t="str">
        <f t="shared" ca="1" si="84"/>
        <v/>
      </c>
      <c r="C506" s="10" t="str">
        <f t="shared" ca="1" si="85"/>
        <v/>
      </c>
      <c r="D506" s="11" t="str">
        <f t="shared" ca="1" si="86"/>
        <v/>
      </c>
      <c r="E506" s="11" t="str">
        <f t="shared" ca="1" si="87"/>
        <v/>
      </c>
      <c r="F506" s="15" t="str">
        <f t="shared" ca="1" si="88"/>
        <v/>
      </c>
      <c r="G506" s="15" t="str">
        <f t="shared" ca="1" si="89"/>
        <v/>
      </c>
      <c r="H506" s="10" t="str">
        <f t="shared" ca="1" si="90"/>
        <v/>
      </c>
      <c r="I506" s="10" t="str">
        <f t="shared" ca="1" si="91"/>
        <v/>
      </c>
      <c r="J506" s="10" t="str">
        <f t="shared" ca="1" si="92"/>
        <v/>
      </c>
      <c r="K506" s="11" t="str">
        <f t="shared" ca="1" si="93"/>
        <v/>
      </c>
      <c r="L506" s="10" t="str">
        <f t="shared" ca="1" si="94"/>
        <v/>
      </c>
      <c r="M506" s="11" t="str">
        <f t="shared" ca="1" si="95"/>
        <v/>
      </c>
      <c r="N506" s="22"/>
    </row>
    <row r="507" spans="1:14" customFormat="1">
      <c r="A507" s="9">
        <v>1</v>
      </c>
      <c r="B507" s="10" t="str">
        <f t="shared" ca="1" si="84"/>
        <v/>
      </c>
      <c r="C507" s="10" t="str">
        <f t="shared" ca="1" si="85"/>
        <v/>
      </c>
      <c r="D507" s="11" t="str">
        <f t="shared" ca="1" si="86"/>
        <v/>
      </c>
      <c r="E507" s="11" t="str">
        <f t="shared" ca="1" si="87"/>
        <v/>
      </c>
      <c r="F507" s="15" t="str">
        <f t="shared" ca="1" si="88"/>
        <v/>
      </c>
      <c r="G507" s="15" t="str">
        <f t="shared" ca="1" si="89"/>
        <v/>
      </c>
      <c r="H507" s="10" t="str">
        <f t="shared" ca="1" si="90"/>
        <v/>
      </c>
      <c r="I507" s="10" t="str">
        <f t="shared" ca="1" si="91"/>
        <v/>
      </c>
      <c r="J507" s="10" t="str">
        <f t="shared" ca="1" si="92"/>
        <v/>
      </c>
      <c r="K507" s="11" t="str">
        <f t="shared" ca="1" si="93"/>
        <v/>
      </c>
      <c r="L507" s="10" t="str">
        <f t="shared" ca="1" si="94"/>
        <v/>
      </c>
      <c r="M507" s="11" t="str">
        <f t="shared" ca="1" si="95"/>
        <v/>
      </c>
      <c r="N507" s="22"/>
    </row>
    <row r="508" spans="1:14" customFormat="1">
      <c r="A508" s="9">
        <v>1</v>
      </c>
      <c r="B508" s="10" t="str">
        <f t="shared" ca="1" si="84"/>
        <v/>
      </c>
      <c r="C508" s="10" t="str">
        <f t="shared" ca="1" si="85"/>
        <v/>
      </c>
      <c r="D508" s="11" t="str">
        <f t="shared" ca="1" si="86"/>
        <v/>
      </c>
      <c r="E508" s="11" t="str">
        <f t="shared" ca="1" si="87"/>
        <v/>
      </c>
      <c r="F508" s="15" t="str">
        <f t="shared" ca="1" si="88"/>
        <v/>
      </c>
      <c r="G508" s="15" t="str">
        <f t="shared" ca="1" si="89"/>
        <v/>
      </c>
      <c r="H508" s="10" t="str">
        <f t="shared" ca="1" si="90"/>
        <v/>
      </c>
      <c r="I508" s="10" t="str">
        <f t="shared" ca="1" si="91"/>
        <v/>
      </c>
      <c r="J508" s="10" t="str">
        <f t="shared" ca="1" si="92"/>
        <v/>
      </c>
      <c r="K508" s="11" t="str">
        <f t="shared" ca="1" si="93"/>
        <v/>
      </c>
      <c r="L508" s="10" t="str">
        <f t="shared" ca="1" si="94"/>
        <v/>
      </c>
      <c r="M508" s="11" t="str">
        <f t="shared" ca="1" si="95"/>
        <v/>
      </c>
      <c r="N508" s="22"/>
    </row>
    <row r="509" spans="1:14" customFormat="1">
      <c r="A509" s="9">
        <v>1</v>
      </c>
      <c r="B509" s="10" t="str">
        <f t="shared" ca="1" si="84"/>
        <v/>
      </c>
      <c r="C509" s="10" t="str">
        <f t="shared" ca="1" si="85"/>
        <v/>
      </c>
      <c r="D509" s="11" t="str">
        <f t="shared" ca="1" si="86"/>
        <v/>
      </c>
      <c r="E509" s="11" t="str">
        <f t="shared" ca="1" si="87"/>
        <v/>
      </c>
      <c r="F509" s="15" t="str">
        <f t="shared" ca="1" si="88"/>
        <v/>
      </c>
      <c r="G509" s="15" t="str">
        <f t="shared" ca="1" si="89"/>
        <v/>
      </c>
      <c r="H509" s="10" t="str">
        <f t="shared" ca="1" si="90"/>
        <v/>
      </c>
      <c r="I509" s="10" t="str">
        <f t="shared" ca="1" si="91"/>
        <v/>
      </c>
      <c r="J509" s="10" t="str">
        <f t="shared" ca="1" si="92"/>
        <v/>
      </c>
      <c r="K509" s="11" t="str">
        <f t="shared" ca="1" si="93"/>
        <v/>
      </c>
      <c r="L509" s="10" t="str">
        <f t="shared" ca="1" si="94"/>
        <v/>
      </c>
      <c r="M509" s="11" t="str">
        <f t="shared" ca="1" si="95"/>
        <v/>
      </c>
      <c r="N509" s="22"/>
    </row>
    <row r="510" spans="1:14" customFormat="1">
      <c r="A510" s="9">
        <v>1</v>
      </c>
      <c r="B510" s="10" t="str">
        <f t="shared" ca="1" si="84"/>
        <v/>
      </c>
      <c r="C510" s="10" t="str">
        <f t="shared" ca="1" si="85"/>
        <v/>
      </c>
      <c r="D510" s="11" t="str">
        <f t="shared" ca="1" si="86"/>
        <v/>
      </c>
      <c r="E510" s="11" t="str">
        <f t="shared" ca="1" si="87"/>
        <v/>
      </c>
      <c r="F510" s="15" t="str">
        <f t="shared" ca="1" si="88"/>
        <v/>
      </c>
      <c r="G510" s="15" t="str">
        <f t="shared" ca="1" si="89"/>
        <v/>
      </c>
      <c r="H510" s="10" t="str">
        <f t="shared" ca="1" si="90"/>
        <v/>
      </c>
      <c r="I510" s="10" t="str">
        <f t="shared" ca="1" si="91"/>
        <v/>
      </c>
      <c r="J510" s="10" t="str">
        <f t="shared" ca="1" si="92"/>
        <v/>
      </c>
      <c r="K510" s="11" t="str">
        <f t="shared" ca="1" si="93"/>
        <v/>
      </c>
      <c r="L510" s="10" t="str">
        <f t="shared" ca="1" si="94"/>
        <v/>
      </c>
      <c r="M510" s="11" t="str">
        <f t="shared" ca="1" si="95"/>
        <v/>
      </c>
      <c r="N510" s="22"/>
    </row>
    <row r="511" spans="1:14" customFormat="1">
      <c r="A511" s="9">
        <v>1</v>
      </c>
      <c r="B511" s="10" t="str">
        <f t="shared" ca="1" si="84"/>
        <v/>
      </c>
      <c r="C511" s="10" t="str">
        <f t="shared" ca="1" si="85"/>
        <v/>
      </c>
      <c r="D511" s="11" t="str">
        <f t="shared" ca="1" si="86"/>
        <v/>
      </c>
      <c r="E511" s="11" t="str">
        <f t="shared" ca="1" si="87"/>
        <v/>
      </c>
      <c r="F511" s="15" t="str">
        <f t="shared" ca="1" si="88"/>
        <v/>
      </c>
      <c r="G511" s="15" t="str">
        <f t="shared" ca="1" si="89"/>
        <v/>
      </c>
      <c r="H511" s="10" t="str">
        <f t="shared" ca="1" si="90"/>
        <v/>
      </c>
      <c r="I511" s="10" t="str">
        <f t="shared" ca="1" si="91"/>
        <v/>
      </c>
      <c r="J511" s="10" t="str">
        <f t="shared" ca="1" si="92"/>
        <v/>
      </c>
      <c r="K511" s="11" t="str">
        <f t="shared" ca="1" si="93"/>
        <v/>
      </c>
      <c r="L511" s="10" t="str">
        <f t="shared" ca="1" si="94"/>
        <v/>
      </c>
      <c r="M511" s="11" t="str">
        <f t="shared" ca="1" si="95"/>
        <v/>
      </c>
      <c r="N511" s="22"/>
    </row>
    <row r="512" spans="1:14" customFormat="1">
      <c r="A512" s="9">
        <v>1</v>
      </c>
      <c r="B512" s="10" t="str">
        <f t="shared" ca="1" si="84"/>
        <v/>
      </c>
      <c r="C512" s="10" t="str">
        <f t="shared" ca="1" si="85"/>
        <v/>
      </c>
      <c r="D512" s="11" t="str">
        <f t="shared" ca="1" si="86"/>
        <v/>
      </c>
      <c r="E512" s="11" t="str">
        <f t="shared" ca="1" si="87"/>
        <v/>
      </c>
      <c r="F512" s="15" t="str">
        <f t="shared" ca="1" si="88"/>
        <v/>
      </c>
      <c r="G512" s="15" t="str">
        <f t="shared" ca="1" si="89"/>
        <v/>
      </c>
      <c r="H512" s="10" t="str">
        <f t="shared" ca="1" si="90"/>
        <v/>
      </c>
      <c r="I512" s="10" t="str">
        <f t="shared" ca="1" si="91"/>
        <v/>
      </c>
      <c r="J512" s="10" t="str">
        <f t="shared" ca="1" si="92"/>
        <v/>
      </c>
      <c r="K512" s="11" t="str">
        <f t="shared" ca="1" si="93"/>
        <v/>
      </c>
      <c r="L512" s="10" t="str">
        <f t="shared" ca="1" si="94"/>
        <v/>
      </c>
      <c r="M512" s="11" t="str">
        <f t="shared" ca="1" si="95"/>
        <v/>
      </c>
      <c r="N512" s="22"/>
    </row>
    <row r="513" spans="1:14" customFormat="1">
      <c r="A513" s="9">
        <v>1</v>
      </c>
      <c r="B513" s="10" t="str">
        <f t="shared" ca="1" si="84"/>
        <v/>
      </c>
      <c r="C513" s="10" t="str">
        <f t="shared" ca="1" si="85"/>
        <v/>
      </c>
      <c r="D513" s="11" t="str">
        <f t="shared" ca="1" si="86"/>
        <v/>
      </c>
      <c r="E513" s="11" t="str">
        <f t="shared" ca="1" si="87"/>
        <v/>
      </c>
      <c r="F513" s="15" t="str">
        <f t="shared" ca="1" si="88"/>
        <v/>
      </c>
      <c r="G513" s="15" t="str">
        <f t="shared" ca="1" si="89"/>
        <v/>
      </c>
      <c r="H513" s="10" t="str">
        <f t="shared" ca="1" si="90"/>
        <v/>
      </c>
      <c r="I513" s="10" t="str">
        <f t="shared" ca="1" si="91"/>
        <v/>
      </c>
      <c r="J513" s="10" t="str">
        <f t="shared" ca="1" si="92"/>
        <v/>
      </c>
      <c r="K513" s="11" t="str">
        <f t="shared" ca="1" si="93"/>
        <v/>
      </c>
      <c r="L513" s="10" t="str">
        <f t="shared" ca="1" si="94"/>
        <v/>
      </c>
      <c r="M513" s="11" t="str">
        <f t="shared" ca="1" si="95"/>
        <v/>
      </c>
      <c r="N513" s="22"/>
    </row>
    <row r="514" spans="1:14" customFormat="1">
      <c r="A514" s="9">
        <v>1</v>
      </c>
      <c r="B514" s="10" t="str">
        <f t="shared" ca="1" si="84"/>
        <v/>
      </c>
      <c r="C514" s="10" t="str">
        <f t="shared" ca="1" si="85"/>
        <v/>
      </c>
      <c r="D514" s="11" t="str">
        <f t="shared" ca="1" si="86"/>
        <v/>
      </c>
      <c r="E514" s="11" t="str">
        <f t="shared" ca="1" si="87"/>
        <v/>
      </c>
      <c r="F514" s="15" t="str">
        <f t="shared" ca="1" si="88"/>
        <v/>
      </c>
      <c r="G514" s="15" t="str">
        <f t="shared" ca="1" si="89"/>
        <v/>
      </c>
      <c r="H514" s="10" t="str">
        <f t="shared" ca="1" si="90"/>
        <v/>
      </c>
      <c r="I514" s="10" t="str">
        <f t="shared" ca="1" si="91"/>
        <v/>
      </c>
      <c r="J514" s="10" t="str">
        <f t="shared" ca="1" si="92"/>
        <v/>
      </c>
      <c r="K514" s="11" t="str">
        <f t="shared" ca="1" si="93"/>
        <v/>
      </c>
      <c r="L514" s="10" t="str">
        <f t="shared" ca="1" si="94"/>
        <v/>
      </c>
      <c r="M514" s="11" t="str">
        <f t="shared" ca="1" si="95"/>
        <v/>
      </c>
      <c r="N514" s="22"/>
    </row>
    <row r="515" spans="1:14" customFormat="1">
      <c r="A515" s="9">
        <v>1</v>
      </c>
      <c r="B515" s="10" t="str">
        <f t="shared" ca="1" si="84"/>
        <v/>
      </c>
      <c r="C515" s="10" t="str">
        <f t="shared" ca="1" si="85"/>
        <v/>
      </c>
      <c r="D515" s="11" t="str">
        <f t="shared" ca="1" si="86"/>
        <v/>
      </c>
      <c r="E515" s="11" t="str">
        <f t="shared" ca="1" si="87"/>
        <v/>
      </c>
      <c r="F515" s="15" t="str">
        <f t="shared" ca="1" si="88"/>
        <v/>
      </c>
      <c r="G515" s="15" t="str">
        <f t="shared" ca="1" si="89"/>
        <v/>
      </c>
      <c r="H515" s="10" t="str">
        <f t="shared" ca="1" si="90"/>
        <v/>
      </c>
      <c r="I515" s="10" t="str">
        <f t="shared" ca="1" si="91"/>
        <v/>
      </c>
      <c r="J515" s="10" t="str">
        <f t="shared" ca="1" si="92"/>
        <v/>
      </c>
      <c r="K515" s="11" t="str">
        <f t="shared" ca="1" si="93"/>
        <v/>
      </c>
      <c r="L515" s="10" t="str">
        <f t="shared" ca="1" si="94"/>
        <v/>
      </c>
      <c r="M515" s="11" t="str">
        <f t="shared" ca="1" si="95"/>
        <v/>
      </c>
      <c r="N515" s="22"/>
    </row>
    <row r="516" spans="1:14" customFormat="1">
      <c r="A516" s="9">
        <v>1</v>
      </c>
      <c r="B516" s="10" t="str">
        <f t="shared" ca="1" si="84"/>
        <v/>
      </c>
      <c r="C516" s="10" t="str">
        <f t="shared" ca="1" si="85"/>
        <v/>
      </c>
      <c r="D516" s="11" t="str">
        <f t="shared" ca="1" si="86"/>
        <v/>
      </c>
      <c r="E516" s="11" t="str">
        <f t="shared" ca="1" si="87"/>
        <v/>
      </c>
      <c r="F516" s="15" t="str">
        <f t="shared" ca="1" si="88"/>
        <v/>
      </c>
      <c r="G516" s="15" t="str">
        <f t="shared" ca="1" si="89"/>
        <v/>
      </c>
      <c r="H516" s="10" t="str">
        <f t="shared" ca="1" si="90"/>
        <v/>
      </c>
      <c r="I516" s="10" t="str">
        <f t="shared" ca="1" si="91"/>
        <v/>
      </c>
      <c r="J516" s="10" t="str">
        <f t="shared" ca="1" si="92"/>
        <v/>
      </c>
      <c r="K516" s="11" t="str">
        <f t="shared" ca="1" si="93"/>
        <v/>
      </c>
      <c r="L516" s="10" t="str">
        <f t="shared" ca="1" si="94"/>
        <v/>
      </c>
      <c r="M516" s="11" t="str">
        <f t="shared" ca="1" si="95"/>
        <v/>
      </c>
      <c r="N516" s="22"/>
    </row>
    <row r="517" spans="1:14" customFormat="1">
      <c r="A517" s="9">
        <v>1</v>
      </c>
      <c r="B517" s="10" t="str">
        <f t="shared" ref="B517:B580" ca="1" si="96">IF(B516="","",IF(ISNA(MATCH(C517,N°_BC,0)),"",MATCH(C517,N°_BC,0)))</f>
        <v/>
      </c>
      <c r="C517" s="10" t="str">
        <f t="shared" ref="C517:C580" ca="1" si="97">IF(C516="","",IF(ISNA(INDEX(OFFSET(N°_BC,B516,0),MATCH(A517,OFFSET(Mois_dep,B516,0),0))),"",INDEX(OFFSET(N°_BC,B516,0),MATCH(A517,OFFSET(Mois_dep,B516,0),0))))</f>
        <v/>
      </c>
      <c r="D517" s="11" t="str">
        <f t="shared" ref="D517:D580" ca="1" si="98">IF(E516="","",IF(ISNA(INDEX(OFFSET(Dates_départ,B516,0),MATCH(A517,OFFSET(Mois_dep,B516,0),0))),"",INDEX(OFFSET(Dates_départ,B516,0),MATCH(A517,OFFSET(Mois_dep,B516,0),0))))</f>
        <v/>
      </c>
      <c r="E517" s="11" t="str">
        <f t="shared" ref="E517:E580" ca="1" si="99">IF(E516="","",IF(ISNA(INDEX(OFFSET(Dates_Fin,B516,0),MATCH(A517,OFFSET(Mois_dep,B516,0),0))),"",INDEX(OFFSET(Dates_Fin,B516,0),MATCH(A517,OFFSET(Mois_dep,B516,0),0))))</f>
        <v/>
      </c>
      <c r="F517" s="15" t="str">
        <f t="shared" ref="F517:F580" ca="1" si="100">IF(E516="","",IF(ISNA(INDEX(OFFSET(Choix_conducteur,B516,0),MATCH(A517,OFFSET(Mois_dep,B516,0),0))),"",INDEX(OFFSET(Choix_conducteur,B516,0),MATCH(A517,OFFSET(Mois_dep,B516,0),0))))</f>
        <v/>
      </c>
      <c r="G517" s="15" t="str">
        <f t="shared" ref="G517:G580" ca="1" si="101">IF(E516="","",IF(ISNA(INDEX(OFFSET(Choix_véhicule,B516,0),MATCH(A517,OFFSET(Mois_dep,B516,0),0))),"",INDEX(OFFSET(Choix_véhicule,B516,0),MATCH(A517,OFFSET(Mois_dep,B516,0),0))))</f>
        <v/>
      </c>
      <c r="H517" s="10" t="str">
        <f t="shared" ref="H517:H580" ca="1" si="102">IF(H516="","",IF(ISNA(INDEX(OFFSET(Confirmé___Option,B516,0),MATCH(A517,OFFSET(Mois_dep,B516,0),0))),"",INDEX(OFFSET(Confirmé___Option,B516,0),MATCH(A517,OFFSET(Mois_dep,B516,0),0))))</f>
        <v/>
      </c>
      <c r="I517" s="10" t="str">
        <f t="shared" ref="I517:I580" ca="1" si="103">IF(IF(H516="","",IF(ISNA(INDEX(OFFSET(Commentaire,B516,0),MATCH(A517,OFFSET(Mois_dep,B516,0),0))),"",INDEX(OFFSET(Commentaire,B516,0),MATCH(A517,OFFSET(Mois_dep,B516,0),0))))=0,"",IF(H516="","",IF(ISNA(INDEX(OFFSET(Commentaire,B516,0),MATCH(A517,OFFSET(Mois_dep,B516,0),0))),"",INDEX(OFFSET(Commentaire,B516,0),MATCH(A517,OFFSET(Mois_dep,B516,0),0)))))</f>
        <v/>
      </c>
      <c r="J517" s="10" t="str">
        <f t="shared" ref="J517:J580" ca="1" si="104">IF(IF(H516="","",IF(ISNA(INDEX(OFFSET(Choix_conducteur_différent,B516,0),MATCH(A517,OFFSET(Mois_dep,B516,0),0))),"",INDEX(OFFSET(Choix_conducteur_différent,B516,0),MATCH(A517,OFFSET(Mois_dep,B516,0),0))))=0,"",IF(H516="","",IF(ISNA(INDEX(OFFSET(Choix_conducteur_différent,B516,0),MATCH(A517,OFFSET(Mois_dep,B516,0),0))),"",INDEX(OFFSET(Choix_conducteur_différent,B516,0),MATCH(A517,OFFSET(Mois_dep,B516,0),0)))))</f>
        <v/>
      </c>
      <c r="K517" s="11" t="str">
        <f t="shared" ref="K517:K580" ca="1" si="105">IF(IF(H516="","",IF(ISNA(INDEX(OFFSET(Dates,B516,0),MATCH(A517,OFFSET(Mois_dep,B516,0),0))),"",INDEX(OFFSET(Dates,B516,0),MATCH(A517,OFFSET(Mois_dep,B516,0),0))))=0,"",IF(H516="","",IF(ISNA(INDEX(OFFSET(Dates,B516,0),MATCH(A517,OFFSET(Mois_dep,B516,0),0))),"",INDEX(OFFSET(Dates,B516,0),MATCH(A517,OFFSET(Mois_dep,B516,0),0)))))</f>
        <v/>
      </c>
      <c r="L517" s="10" t="str">
        <f t="shared" ref="L517:L580" ca="1" si="106">IF(IF(H516="","",IF(ISNA(INDEX(OFFSET(Choix_conducteur_différent2,B516,0),MATCH(A517,OFFSET(Mois_dep,B516,0),0))),"",INDEX(OFFSET(Choix_conducteur_différent2,B516,0),MATCH(A517,OFFSET(Mois_dep,B516,0),0))))=0,"",IF(H516="","",IF(ISNA(INDEX(OFFSET(Choix_conducteur_différent2,B516,0),MATCH(A517,OFFSET(Mois_dep,B516,0),0))),"",INDEX(OFFSET(Choix_conducteur_différent2,B516,0),MATCH(A517,OFFSET(Mois_dep,B516,0),0)))))</f>
        <v/>
      </c>
      <c r="M517" s="11" t="str">
        <f t="shared" ref="M517:M580" ca="1" si="107">IF(IF(H516="","",IF(ISNA(INDEX(OFFSET(Dates2,B516,0),MATCH(A517,OFFSET(Mois_dep,B516,0),0))),"",INDEX(OFFSET(Dates2,B516,0),MATCH(A517,OFFSET(Mois_dep,B516,0),0))))=0,"",IF(H516="","",IF(ISNA(INDEX(OFFSET(Dates2,B516,0),MATCH(A517,OFFSET(Mois_dep,B516,0),0))),"",INDEX(OFFSET(Dates2,B516,0),MATCH(A517,OFFSET(Mois_dep,B516,0),0)))))</f>
        <v/>
      </c>
      <c r="N517" s="22"/>
    </row>
    <row r="518" spans="1:14" customFormat="1">
      <c r="A518" s="9">
        <v>1</v>
      </c>
      <c r="B518" s="10" t="str">
        <f t="shared" ca="1" si="96"/>
        <v/>
      </c>
      <c r="C518" s="10" t="str">
        <f t="shared" ca="1" si="97"/>
        <v/>
      </c>
      <c r="D518" s="11" t="str">
        <f t="shared" ca="1" si="98"/>
        <v/>
      </c>
      <c r="E518" s="11" t="str">
        <f t="shared" ca="1" si="99"/>
        <v/>
      </c>
      <c r="F518" s="15" t="str">
        <f t="shared" ca="1" si="100"/>
        <v/>
      </c>
      <c r="G518" s="15" t="str">
        <f t="shared" ca="1" si="101"/>
        <v/>
      </c>
      <c r="H518" s="10" t="str">
        <f t="shared" ca="1" si="102"/>
        <v/>
      </c>
      <c r="I518" s="10" t="str">
        <f t="shared" ca="1" si="103"/>
        <v/>
      </c>
      <c r="J518" s="10" t="str">
        <f t="shared" ca="1" si="104"/>
        <v/>
      </c>
      <c r="K518" s="11" t="str">
        <f t="shared" ca="1" si="105"/>
        <v/>
      </c>
      <c r="L518" s="10" t="str">
        <f t="shared" ca="1" si="106"/>
        <v/>
      </c>
      <c r="M518" s="11" t="str">
        <f t="shared" ca="1" si="107"/>
        <v/>
      </c>
      <c r="N518" s="22"/>
    </row>
    <row r="519" spans="1:14" customFormat="1">
      <c r="A519" s="9">
        <v>1</v>
      </c>
      <c r="B519" s="10" t="str">
        <f t="shared" ca="1" si="96"/>
        <v/>
      </c>
      <c r="C519" s="10" t="str">
        <f t="shared" ca="1" si="97"/>
        <v/>
      </c>
      <c r="D519" s="11" t="str">
        <f t="shared" ca="1" si="98"/>
        <v/>
      </c>
      <c r="E519" s="11" t="str">
        <f t="shared" ca="1" si="99"/>
        <v/>
      </c>
      <c r="F519" s="15" t="str">
        <f t="shared" ca="1" si="100"/>
        <v/>
      </c>
      <c r="G519" s="15" t="str">
        <f t="shared" ca="1" si="101"/>
        <v/>
      </c>
      <c r="H519" s="10" t="str">
        <f t="shared" ca="1" si="102"/>
        <v/>
      </c>
      <c r="I519" s="10" t="str">
        <f t="shared" ca="1" si="103"/>
        <v/>
      </c>
      <c r="J519" s="10" t="str">
        <f t="shared" ca="1" si="104"/>
        <v/>
      </c>
      <c r="K519" s="11" t="str">
        <f t="shared" ca="1" si="105"/>
        <v/>
      </c>
      <c r="L519" s="10" t="str">
        <f t="shared" ca="1" si="106"/>
        <v/>
      </c>
      <c r="M519" s="11" t="str">
        <f t="shared" ca="1" si="107"/>
        <v/>
      </c>
      <c r="N519" s="22"/>
    </row>
    <row r="520" spans="1:14" customFormat="1">
      <c r="A520" s="9">
        <v>1</v>
      </c>
      <c r="B520" s="10" t="str">
        <f t="shared" ca="1" si="96"/>
        <v/>
      </c>
      <c r="C520" s="10" t="str">
        <f t="shared" ca="1" si="97"/>
        <v/>
      </c>
      <c r="D520" s="11" t="str">
        <f t="shared" ca="1" si="98"/>
        <v/>
      </c>
      <c r="E520" s="11" t="str">
        <f t="shared" ca="1" si="99"/>
        <v/>
      </c>
      <c r="F520" s="15" t="str">
        <f t="shared" ca="1" si="100"/>
        <v/>
      </c>
      <c r="G520" s="15" t="str">
        <f t="shared" ca="1" si="101"/>
        <v/>
      </c>
      <c r="H520" s="10" t="str">
        <f t="shared" ca="1" si="102"/>
        <v/>
      </c>
      <c r="I520" s="10" t="str">
        <f t="shared" ca="1" si="103"/>
        <v/>
      </c>
      <c r="J520" s="10" t="str">
        <f t="shared" ca="1" si="104"/>
        <v/>
      </c>
      <c r="K520" s="11" t="str">
        <f t="shared" ca="1" si="105"/>
        <v/>
      </c>
      <c r="L520" s="10" t="str">
        <f t="shared" ca="1" si="106"/>
        <v/>
      </c>
      <c r="M520" s="11" t="str">
        <f t="shared" ca="1" si="107"/>
        <v/>
      </c>
      <c r="N520" s="22"/>
    </row>
    <row r="521" spans="1:14" customFormat="1">
      <c r="A521" s="9">
        <v>1</v>
      </c>
      <c r="B521" s="10" t="str">
        <f t="shared" ca="1" si="96"/>
        <v/>
      </c>
      <c r="C521" s="10" t="str">
        <f t="shared" ca="1" si="97"/>
        <v/>
      </c>
      <c r="D521" s="11" t="str">
        <f t="shared" ca="1" si="98"/>
        <v/>
      </c>
      <c r="E521" s="11" t="str">
        <f t="shared" ca="1" si="99"/>
        <v/>
      </c>
      <c r="F521" s="15" t="str">
        <f t="shared" ca="1" si="100"/>
        <v/>
      </c>
      <c r="G521" s="15" t="str">
        <f t="shared" ca="1" si="101"/>
        <v/>
      </c>
      <c r="H521" s="10" t="str">
        <f t="shared" ca="1" si="102"/>
        <v/>
      </c>
      <c r="I521" s="10" t="str">
        <f t="shared" ca="1" si="103"/>
        <v/>
      </c>
      <c r="J521" s="10" t="str">
        <f t="shared" ca="1" si="104"/>
        <v/>
      </c>
      <c r="K521" s="11" t="str">
        <f t="shared" ca="1" si="105"/>
        <v/>
      </c>
      <c r="L521" s="10" t="str">
        <f t="shared" ca="1" si="106"/>
        <v/>
      </c>
      <c r="M521" s="11" t="str">
        <f t="shared" ca="1" si="107"/>
        <v/>
      </c>
      <c r="N521" s="22"/>
    </row>
    <row r="522" spans="1:14" customFormat="1">
      <c r="A522" s="9">
        <v>1</v>
      </c>
      <c r="B522" s="10" t="str">
        <f t="shared" ca="1" si="96"/>
        <v/>
      </c>
      <c r="C522" s="10" t="str">
        <f t="shared" ca="1" si="97"/>
        <v/>
      </c>
      <c r="D522" s="11" t="str">
        <f t="shared" ca="1" si="98"/>
        <v/>
      </c>
      <c r="E522" s="11" t="str">
        <f t="shared" ca="1" si="99"/>
        <v/>
      </c>
      <c r="F522" s="15" t="str">
        <f t="shared" ca="1" si="100"/>
        <v/>
      </c>
      <c r="G522" s="15" t="str">
        <f t="shared" ca="1" si="101"/>
        <v/>
      </c>
      <c r="H522" s="10" t="str">
        <f t="shared" ca="1" si="102"/>
        <v/>
      </c>
      <c r="I522" s="10" t="str">
        <f t="shared" ca="1" si="103"/>
        <v/>
      </c>
      <c r="J522" s="10" t="str">
        <f t="shared" ca="1" si="104"/>
        <v/>
      </c>
      <c r="K522" s="11" t="str">
        <f t="shared" ca="1" si="105"/>
        <v/>
      </c>
      <c r="L522" s="10" t="str">
        <f t="shared" ca="1" si="106"/>
        <v/>
      </c>
      <c r="M522" s="11" t="str">
        <f t="shared" ca="1" si="107"/>
        <v/>
      </c>
      <c r="N522" s="22"/>
    </row>
    <row r="523" spans="1:14" customFormat="1">
      <c r="A523" s="9">
        <v>1</v>
      </c>
      <c r="B523" s="10" t="str">
        <f t="shared" ca="1" si="96"/>
        <v/>
      </c>
      <c r="C523" s="10" t="str">
        <f t="shared" ca="1" si="97"/>
        <v/>
      </c>
      <c r="D523" s="11" t="str">
        <f t="shared" ca="1" si="98"/>
        <v/>
      </c>
      <c r="E523" s="11" t="str">
        <f t="shared" ca="1" si="99"/>
        <v/>
      </c>
      <c r="F523" s="15" t="str">
        <f t="shared" ca="1" si="100"/>
        <v/>
      </c>
      <c r="G523" s="15" t="str">
        <f t="shared" ca="1" si="101"/>
        <v/>
      </c>
      <c r="H523" s="10" t="str">
        <f t="shared" ca="1" si="102"/>
        <v/>
      </c>
      <c r="I523" s="10" t="str">
        <f t="shared" ca="1" si="103"/>
        <v/>
      </c>
      <c r="J523" s="10" t="str">
        <f t="shared" ca="1" si="104"/>
        <v/>
      </c>
      <c r="K523" s="11" t="str">
        <f t="shared" ca="1" si="105"/>
        <v/>
      </c>
      <c r="L523" s="10" t="str">
        <f t="shared" ca="1" si="106"/>
        <v/>
      </c>
      <c r="M523" s="11" t="str">
        <f t="shared" ca="1" si="107"/>
        <v/>
      </c>
      <c r="N523" s="22"/>
    </row>
    <row r="524" spans="1:14" customFormat="1">
      <c r="A524" s="9">
        <v>1</v>
      </c>
      <c r="B524" s="10" t="str">
        <f t="shared" ca="1" si="96"/>
        <v/>
      </c>
      <c r="C524" s="10" t="str">
        <f t="shared" ca="1" si="97"/>
        <v/>
      </c>
      <c r="D524" s="11" t="str">
        <f t="shared" ca="1" si="98"/>
        <v/>
      </c>
      <c r="E524" s="11" t="str">
        <f t="shared" ca="1" si="99"/>
        <v/>
      </c>
      <c r="F524" s="15" t="str">
        <f t="shared" ca="1" si="100"/>
        <v/>
      </c>
      <c r="G524" s="15" t="str">
        <f t="shared" ca="1" si="101"/>
        <v/>
      </c>
      <c r="H524" s="10" t="str">
        <f t="shared" ca="1" si="102"/>
        <v/>
      </c>
      <c r="I524" s="10" t="str">
        <f t="shared" ca="1" si="103"/>
        <v/>
      </c>
      <c r="J524" s="10" t="str">
        <f t="shared" ca="1" si="104"/>
        <v/>
      </c>
      <c r="K524" s="11" t="str">
        <f t="shared" ca="1" si="105"/>
        <v/>
      </c>
      <c r="L524" s="10" t="str">
        <f t="shared" ca="1" si="106"/>
        <v/>
      </c>
      <c r="M524" s="11" t="str">
        <f t="shared" ca="1" si="107"/>
        <v/>
      </c>
      <c r="N524" s="22"/>
    </row>
    <row r="525" spans="1:14" customFormat="1">
      <c r="A525" s="9">
        <v>1</v>
      </c>
      <c r="B525" s="10" t="str">
        <f t="shared" ca="1" si="96"/>
        <v/>
      </c>
      <c r="C525" s="10" t="str">
        <f t="shared" ca="1" si="97"/>
        <v/>
      </c>
      <c r="D525" s="11" t="str">
        <f t="shared" ca="1" si="98"/>
        <v/>
      </c>
      <c r="E525" s="11" t="str">
        <f t="shared" ca="1" si="99"/>
        <v/>
      </c>
      <c r="F525" s="15" t="str">
        <f t="shared" ca="1" si="100"/>
        <v/>
      </c>
      <c r="G525" s="15" t="str">
        <f t="shared" ca="1" si="101"/>
        <v/>
      </c>
      <c r="H525" s="10" t="str">
        <f t="shared" ca="1" si="102"/>
        <v/>
      </c>
      <c r="I525" s="10" t="str">
        <f t="shared" ca="1" si="103"/>
        <v/>
      </c>
      <c r="J525" s="10" t="str">
        <f t="shared" ca="1" si="104"/>
        <v/>
      </c>
      <c r="K525" s="11" t="str">
        <f t="shared" ca="1" si="105"/>
        <v/>
      </c>
      <c r="L525" s="10" t="str">
        <f t="shared" ca="1" si="106"/>
        <v/>
      </c>
      <c r="M525" s="11" t="str">
        <f t="shared" ca="1" si="107"/>
        <v/>
      </c>
      <c r="N525" s="22"/>
    </row>
    <row r="526" spans="1:14" customFormat="1">
      <c r="A526" s="9">
        <v>1</v>
      </c>
      <c r="B526" s="10" t="str">
        <f t="shared" ca="1" si="96"/>
        <v/>
      </c>
      <c r="C526" s="10" t="str">
        <f t="shared" ca="1" si="97"/>
        <v/>
      </c>
      <c r="D526" s="11" t="str">
        <f t="shared" ca="1" si="98"/>
        <v/>
      </c>
      <c r="E526" s="11" t="str">
        <f t="shared" ca="1" si="99"/>
        <v/>
      </c>
      <c r="F526" s="15" t="str">
        <f t="shared" ca="1" si="100"/>
        <v/>
      </c>
      <c r="G526" s="15" t="str">
        <f t="shared" ca="1" si="101"/>
        <v/>
      </c>
      <c r="H526" s="10" t="str">
        <f t="shared" ca="1" si="102"/>
        <v/>
      </c>
      <c r="I526" s="10" t="str">
        <f t="shared" ca="1" si="103"/>
        <v/>
      </c>
      <c r="J526" s="10" t="str">
        <f t="shared" ca="1" si="104"/>
        <v/>
      </c>
      <c r="K526" s="11" t="str">
        <f t="shared" ca="1" si="105"/>
        <v/>
      </c>
      <c r="L526" s="10" t="str">
        <f t="shared" ca="1" si="106"/>
        <v/>
      </c>
      <c r="M526" s="11" t="str">
        <f t="shared" ca="1" si="107"/>
        <v/>
      </c>
      <c r="N526" s="22"/>
    </row>
    <row r="527" spans="1:14" customFormat="1">
      <c r="A527" s="9">
        <v>1</v>
      </c>
      <c r="B527" s="10" t="str">
        <f t="shared" ca="1" si="96"/>
        <v/>
      </c>
      <c r="C527" s="10" t="str">
        <f t="shared" ca="1" si="97"/>
        <v/>
      </c>
      <c r="D527" s="11" t="str">
        <f t="shared" ca="1" si="98"/>
        <v/>
      </c>
      <c r="E527" s="11" t="str">
        <f t="shared" ca="1" si="99"/>
        <v/>
      </c>
      <c r="F527" s="15" t="str">
        <f t="shared" ca="1" si="100"/>
        <v/>
      </c>
      <c r="G527" s="15" t="str">
        <f t="shared" ca="1" si="101"/>
        <v/>
      </c>
      <c r="H527" s="10" t="str">
        <f t="shared" ca="1" si="102"/>
        <v/>
      </c>
      <c r="I527" s="10" t="str">
        <f t="shared" ca="1" si="103"/>
        <v/>
      </c>
      <c r="J527" s="10" t="str">
        <f t="shared" ca="1" si="104"/>
        <v/>
      </c>
      <c r="K527" s="11" t="str">
        <f t="shared" ca="1" si="105"/>
        <v/>
      </c>
      <c r="L527" s="10" t="str">
        <f t="shared" ca="1" si="106"/>
        <v/>
      </c>
      <c r="M527" s="11" t="str">
        <f t="shared" ca="1" si="107"/>
        <v/>
      </c>
      <c r="N527" s="22"/>
    </row>
    <row r="528" spans="1:14" customFormat="1">
      <c r="A528" s="9">
        <v>1</v>
      </c>
      <c r="B528" s="10" t="str">
        <f t="shared" ca="1" si="96"/>
        <v/>
      </c>
      <c r="C528" s="10" t="str">
        <f t="shared" ca="1" si="97"/>
        <v/>
      </c>
      <c r="D528" s="11" t="str">
        <f t="shared" ca="1" si="98"/>
        <v/>
      </c>
      <c r="E528" s="11" t="str">
        <f t="shared" ca="1" si="99"/>
        <v/>
      </c>
      <c r="F528" s="15" t="str">
        <f t="shared" ca="1" si="100"/>
        <v/>
      </c>
      <c r="G528" s="15" t="str">
        <f t="shared" ca="1" si="101"/>
        <v/>
      </c>
      <c r="H528" s="10" t="str">
        <f t="shared" ca="1" si="102"/>
        <v/>
      </c>
      <c r="I528" s="10" t="str">
        <f t="shared" ca="1" si="103"/>
        <v/>
      </c>
      <c r="J528" s="10" t="str">
        <f t="shared" ca="1" si="104"/>
        <v/>
      </c>
      <c r="K528" s="11" t="str">
        <f t="shared" ca="1" si="105"/>
        <v/>
      </c>
      <c r="L528" s="10" t="str">
        <f t="shared" ca="1" si="106"/>
        <v/>
      </c>
      <c r="M528" s="11" t="str">
        <f t="shared" ca="1" si="107"/>
        <v/>
      </c>
      <c r="N528" s="22"/>
    </row>
    <row r="529" spans="1:14" customFormat="1">
      <c r="A529" s="9">
        <v>1</v>
      </c>
      <c r="B529" s="10" t="str">
        <f t="shared" ca="1" si="96"/>
        <v/>
      </c>
      <c r="C529" s="10" t="str">
        <f t="shared" ca="1" si="97"/>
        <v/>
      </c>
      <c r="D529" s="11" t="str">
        <f t="shared" ca="1" si="98"/>
        <v/>
      </c>
      <c r="E529" s="11" t="str">
        <f t="shared" ca="1" si="99"/>
        <v/>
      </c>
      <c r="F529" s="15" t="str">
        <f t="shared" ca="1" si="100"/>
        <v/>
      </c>
      <c r="G529" s="15" t="str">
        <f t="shared" ca="1" si="101"/>
        <v/>
      </c>
      <c r="H529" s="10" t="str">
        <f t="shared" ca="1" si="102"/>
        <v/>
      </c>
      <c r="I529" s="10" t="str">
        <f t="shared" ca="1" si="103"/>
        <v/>
      </c>
      <c r="J529" s="10" t="str">
        <f t="shared" ca="1" si="104"/>
        <v/>
      </c>
      <c r="K529" s="11" t="str">
        <f t="shared" ca="1" si="105"/>
        <v/>
      </c>
      <c r="L529" s="10" t="str">
        <f t="shared" ca="1" si="106"/>
        <v/>
      </c>
      <c r="M529" s="11" t="str">
        <f t="shared" ca="1" si="107"/>
        <v/>
      </c>
      <c r="N529" s="22"/>
    </row>
    <row r="530" spans="1:14" customFormat="1">
      <c r="A530" s="9">
        <v>1</v>
      </c>
      <c r="B530" s="10" t="str">
        <f t="shared" ca="1" si="96"/>
        <v/>
      </c>
      <c r="C530" s="10" t="str">
        <f t="shared" ca="1" si="97"/>
        <v/>
      </c>
      <c r="D530" s="11" t="str">
        <f t="shared" ca="1" si="98"/>
        <v/>
      </c>
      <c r="E530" s="11" t="str">
        <f t="shared" ca="1" si="99"/>
        <v/>
      </c>
      <c r="F530" s="15" t="str">
        <f t="shared" ca="1" si="100"/>
        <v/>
      </c>
      <c r="G530" s="15" t="str">
        <f t="shared" ca="1" si="101"/>
        <v/>
      </c>
      <c r="H530" s="10" t="str">
        <f t="shared" ca="1" si="102"/>
        <v/>
      </c>
      <c r="I530" s="10" t="str">
        <f t="shared" ca="1" si="103"/>
        <v/>
      </c>
      <c r="J530" s="10" t="str">
        <f t="shared" ca="1" si="104"/>
        <v/>
      </c>
      <c r="K530" s="11" t="str">
        <f t="shared" ca="1" si="105"/>
        <v/>
      </c>
      <c r="L530" s="10" t="str">
        <f t="shared" ca="1" si="106"/>
        <v/>
      </c>
      <c r="M530" s="11" t="str">
        <f t="shared" ca="1" si="107"/>
        <v/>
      </c>
      <c r="N530" s="22"/>
    </row>
    <row r="531" spans="1:14" customFormat="1">
      <c r="A531" s="9">
        <v>1</v>
      </c>
      <c r="B531" s="10" t="str">
        <f t="shared" ca="1" si="96"/>
        <v/>
      </c>
      <c r="C531" s="10" t="str">
        <f t="shared" ca="1" si="97"/>
        <v/>
      </c>
      <c r="D531" s="11" t="str">
        <f t="shared" ca="1" si="98"/>
        <v/>
      </c>
      <c r="E531" s="11" t="str">
        <f t="shared" ca="1" si="99"/>
        <v/>
      </c>
      <c r="F531" s="15" t="str">
        <f t="shared" ca="1" si="100"/>
        <v/>
      </c>
      <c r="G531" s="15" t="str">
        <f t="shared" ca="1" si="101"/>
        <v/>
      </c>
      <c r="H531" s="10" t="str">
        <f t="shared" ca="1" si="102"/>
        <v/>
      </c>
      <c r="I531" s="10" t="str">
        <f t="shared" ca="1" si="103"/>
        <v/>
      </c>
      <c r="J531" s="10" t="str">
        <f t="shared" ca="1" si="104"/>
        <v/>
      </c>
      <c r="K531" s="11" t="str">
        <f t="shared" ca="1" si="105"/>
        <v/>
      </c>
      <c r="L531" s="10" t="str">
        <f t="shared" ca="1" si="106"/>
        <v/>
      </c>
      <c r="M531" s="11" t="str">
        <f t="shared" ca="1" si="107"/>
        <v/>
      </c>
      <c r="N531" s="22"/>
    </row>
    <row r="532" spans="1:14" customFormat="1">
      <c r="A532" s="9">
        <v>1</v>
      </c>
      <c r="B532" s="10" t="str">
        <f t="shared" ca="1" si="96"/>
        <v/>
      </c>
      <c r="C532" s="10" t="str">
        <f t="shared" ca="1" si="97"/>
        <v/>
      </c>
      <c r="D532" s="11" t="str">
        <f t="shared" ca="1" si="98"/>
        <v/>
      </c>
      <c r="E532" s="11" t="str">
        <f t="shared" ca="1" si="99"/>
        <v/>
      </c>
      <c r="F532" s="15" t="str">
        <f t="shared" ca="1" si="100"/>
        <v/>
      </c>
      <c r="G532" s="15" t="str">
        <f t="shared" ca="1" si="101"/>
        <v/>
      </c>
      <c r="H532" s="10" t="str">
        <f t="shared" ca="1" si="102"/>
        <v/>
      </c>
      <c r="I532" s="10" t="str">
        <f t="shared" ca="1" si="103"/>
        <v/>
      </c>
      <c r="J532" s="10" t="str">
        <f t="shared" ca="1" si="104"/>
        <v/>
      </c>
      <c r="K532" s="11" t="str">
        <f t="shared" ca="1" si="105"/>
        <v/>
      </c>
      <c r="L532" s="10" t="str">
        <f t="shared" ca="1" si="106"/>
        <v/>
      </c>
      <c r="M532" s="11" t="str">
        <f t="shared" ca="1" si="107"/>
        <v/>
      </c>
      <c r="N532" s="22"/>
    </row>
    <row r="533" spans="1:14" customFormat="1">
      <c r="A533" s="9">
        <v>1</v>
      </c>
      <c r="B533" s="10" t="str">
        <f t="shared" ca="1" si="96"/>
        <v/>
      </c>
      <c r="C533" s="10" t="str">
        <f t="shared" ca="1" si="97"/>
        <v/>
      </c>
      <c r="D533" s="11" t="str">
        <f t="shared" ca="1" si="98"/>
        <v/>
      </c>
      <c r="E533" s="11" t="str">
        <f t="shared" ca="1" si="99"/>
        <v/>
      </c>
      <c r="F533" s="15" t="str">
        <f t="shared" ca="1" si="100"/>
        <v/>
      </c>
      <c r="G533" s="15" t="str">
        <f t="shared" ca="1" si="101"/>
        <v/>
      </c>
      <c r="H533" s="10" t="str">
        <f t="shared" ca="1" si="102"/>
        <v/>
      </c>
      <c r="I533" s="10" t="str">
        <f t="shared" ca="1" si="103"/>
        <v/>
      </c>
      <c r="J533" s="10" t="str">
        <f t="shared" ca="1" si="104"/>
        <v/>
      </c>
      <c r="K533" s="11" t="str">
        <f t="shared" ca="1" si="105"/>
        <v/>
      </c>
      <c r="L533" s="10" t="str">
        <f t="shared" ca="1" si="106"/>
        <v/>
      </c>
      <c r="M533" s="11" t="str">
        <f t="shared" ca="1" si="107"/>
        <v/>
      </c>
      <c r="N533" s="22"/>
    </row>
    <row r="534" spans="1:14" customFormat="1">
      <c r="A534" s="9">
        <v>1</v>
      </c>
      <c r="B534" s="10" t="str">
        <f t="shared" ca="1" si="96"/>
        <v/>
      </c>
      <c r="C534" s="10" t="str">
        <f t="shared" ca="1" si="97"/>
        <v/>
      </c>
      <c r="D534" s="11" t="str">
        <f t="shared" ca="1" si="98"/>
        <v/>
      </c>
      <c r="E534" s="11" t="str">
        <f t="shared" ca="1" si="99"/>
        <v/>
      </c>
      <c r="F534" s="15" t="str">
        <f t="shared" ca="1" si="100"/>
        <v/>
      </c>
      <c r="G534" s="15" t="str">
        <f t="shared" ca="1" si="101"/>
        <v/>
      </c>
      <c r="H534" s="10" t="str">
        <f t="shared" ca="1" si="102"/>
        <v/>
      </c>
      <c r="I534" s="10" t="str">
        <f t="shared" ca="1" si="103"/>
        <v/>
      </c>
      <c r="J534" s="10" t="str">
        <f t="shared" ca="1" si="104"/>
        <v/>
      </c>
      <c r="K534" s="11" t="str">
        <f t="shared" ca="1" si="105"/>
        <v/>
      </c>
      <c r="L534" s="10" t="str">
        <f t="shared" ca="1" si="106"/>
        <v/>
      </c>
      <c r="M534" s="11" t="str">
        <f t="shared" ca="1" si="107"/>
        <v/>
      </c>
      <c r="N534" s="22"/>
    </row>
    <row r="535" spans="1:14" customFormat="1">
      <c r="A535" s="9">
        <v>1</v>
      </c>
      <c r="B535" s="10" t="str">
        <f t="shared" ca="1" si="96"/>
        <v/>
      </c>
      <c r="C535" s="10" t="str">
        <f t="shared" ca="1" si="97"/>
        <v/>
      </c>
      <c r="D535" s="11" t="str">
        <f t="shared" ca="1" si="98"/>
        <v/>
      </c>
      <c r="E535" s="11" t="str">
        <f t="shared" ca="1" si="99"/>
        <v/>
      </c>
      <c r="F535" s="15" t="str">
        <f t="shared" ca="1" si="100"/>
        <v/>
      </c>
      <c r="G535" s="15" t="str">
        <f t="shared" ca="1" si="101"/>
        <v/>
      </c>
      <c r="H535" s="10" t="str">
        <f t="shared" ca="1" si="102"/>
        <v/>
      </c>
      <c r="I535" s="10" t="str">
        <f t="shared" ca="1" si="103"/>
        <v/>
      </c>
      <c r="J535" s="10" t="str">
        <f t="shared" ca="1" si="104"/>
        <v/>
      </c>
      <c r="K535" s="11" t="str">
        <f t="shared" ca="1" si="105"/>
        <v/>
      </c>
      <c r="L535" s="10" t="str">
        <f t="shared" ca="1" si="106"/>
        <v/>
      </c>
      <c r="M535" s="11" t="str">
        <f t="shared" ca="1" si="107"/>
        <v/>
      </c>
      <c r="N535" s="22"/>
    </row>
    <row r="536" spans="1:14" customFormat="1">
      <c r="A536" s="9">
        <v>1</v>
      </c>
      <c r="B536" s="10" t="str">
        <f t="shared" ca="1" si="96"/>
        <v/>
      </c>
      <c r="C536" s="10" t="str">
        <f t="shared" ca="1" si="97"/>
        <v/>
      </c>
      <c r="D536" s="11" t="str">
        <f t="shared" ca="1" si="98"/>
        <v/>
      </c>
      <c r="E536" s="11" t="str">
        <f t="shared" ca="1" si="99"/>
        <v/>
      </c>
      <c r="F536" s="15" t="str">
        <f t="shared" ca="1" si="100"/>
        <v/>
      </c>
      <c r="G536" s="15" t="str">
        <f t="shared" ca="1" si="101"/>
        <v/>
      </c>
      <c r="H536" s="10" t="str">
        <f t="shared" ca="1" si="102"/>
        <v/>
      </c>
      <c r="I536" s="10" t="str">
        <f t="shared" ca="1" si="103"/>
        <v/>
      </c>
      <c r="J536" s="10" t="str">
        <f t="shared" ca="1" si="104"/>
        <v/>
      </c>
      <c r="K536" s="11" t="str">
        <f t="shared" ca="1" si="105"/>
        <v/>
      </c>
      <c r="L536" s="10" t="str">
        <f t="shared" ca="1" si="106"/>
        <v/>
      </c>
      <c r="M536" s="11" t="str">
        <f t="shared" ca="1" si="107"/>
        <v/>
      </c>
      <c r="N536" s="22"/>
    </row>
    <row r="537" spans="1:14" customFormat="1">
      <c r="A537" s="9">
        <v>1</v>
      </c>
      <c r="B537" s="10" t="str">
        <f t="shared" ca="1" si="96"/>
        <v/>
      </c>
      <c r="C537" s="10" t="str">
        <f t="shared" ca="1" si="97"/>
        <v/>
      </c>
      <c r="D537" s="11" t="str">
        <f t="shared" ca="1" si="98"/>
        <v/>
      </c>
      <c r="E537" s="11" t="str">
        <f t="shared" ca="1" si="99"/>
        <v/>
      </c>
      <c r="F537" s="15" t="str">
        <f t="shared" ca="1" si="100"/>
        <v/>
      </c>
      <c r="G537" s="15" t="str">
        <f t="shared" ca="1" si="101"/>
        <v/>
      </c>
      <c r="H537" s="10" t="str">
        <f t="shared" ca="1" si="102"/>
        <v/>
      </c>
      <c r="I537" s="10" t="str">
        <f t="shared" ca="1" si="103"/>
        <v/>
      </c>
      <c r="J537" s="10" t="str">
        <f t="shared" ca="1" si="104"/>
        <v/>
      </c>
      <c r="K537" s="11" t="str">
        <f t="shared" ca="1" si="105"/>
        <v/>
      </c>
      <c r="L537" s="10" t="str">
        <f t="shared" ca="1" si="106"/>
        <v/>
      </c>
      <c r="M537" s="11" t="str">
        <f t="shared" ca="1" si="107"/>
        <v/>
      </c>
      <c r="N537" s="22"/>
    </row>
    <row r="538" spans="1:14" customFormat="1">
      <c r="A538" s="9">
        <v>1</v>
      </c>
      <c r="B538" s="10" t="str">
        <f t="shared" ca="1" si="96"/>
        <v/>
      </c>
      <c r="C538" s="10" t="str">
        <f t="shared" ca="1" si="97"/>
        <v/>
      </c>
      <c r="D538" s="11" t="str">
        <f t="shared" ca="1" si="98"/>
        <v/>
      </c>
      <c r="E538" s="11" t="str">
        <f t="shared" ca="1" si="99"/>
        <v/>
      </c>
      <c r="F538" s="15" t="str">
        <f t="shared" ca="1" si="100"/>
        <v/>
      </c>
      <c r="G538" s="15" t="str">
        <f t="shared" ca="1" si="101"/>
        <v/>
      </c>
      <c r="H538" s="10" t="str">
        <f t="shared" ca="1" si="102"/>
        <v/>
      </c>
      <c r="I538" s="10" t="str">
        <f t="shared" ca="1" si="103"/>
        <v/>
      </c>
      <c r="J538" s="10" t="str">
        <f t="shared" ca="1" si="104"/>
        <v/>
      </c>
      <c r="K538" s="11" t="str">
        <f t="shared" ca="1" si="105"/>
        <v/>
      </c>
      <c r="L538" s="10" t="str">
        <f t="shared" ca="1" si="106"/>
        <v/>
      </c>
      <c r="M538" s="11" t="str">
        <f t="shared" ca="1" si="107"/>
        <v/>
      </c>
      <c r="N538" s="22"/>
    </row>
    <row r="539" spans="1:14" customFormat="1">
      <c r="A539" s="9">
        <v>1</v>
      </c>
      <c r="B539" s="10" t="str">
        <f t="shared" ca="1" si="96"/>
        <v/>
      </c>
      <c r="C539" s="10" t="str">
        <f t="shared" ca="1" si="97"/>
        <v/>
      </c>
      <c r="D539" s="11" t="str">
        <f t="shared" ca="1" si="98"/>
        <v/>
      </c>
      <c r="E539" s="11" t="str">
        <f t="shared" ca="1" si="99"/>
        <v/>
      </c>
      <c r="F539" s="15" t="str">
        <f t="shared" ca="1" si="100"/>
        <v/>
      </c>
      <c r="G539" s="15" t="str">
        <f t="shared" ca="1" si="101"/>
        <v/>
      </c>
      <c r="H539" s="10" t="str">
        <f t="shared" ca="1" si="102"/>
        <v/>
      </c>
      <c r="I539" s="10" t="str">
        <f t="shared" ca="1" si="103"/>
        <v/>
      </c>
      <c r="J539" s="10" t="str">
        <f t="shared" ca="1" si="104"/>
        <v/>
      </c>
      <c r="K539" s="11" t="str">
        <f t="shared" ca="1" si="105"/>
        <v/>
      </c>
      <c r="L539" s="10" t="str">
        <f t="shared" ca="1" si="106"/>
        <v/>
      </c>
      <c r="M539" s="11" t="str">
        <f t="shared" ca="1" si="107"/>
        <v/>
      </c>
      <c r="N539" s="22"/>
    </row>
    <row r="540" spans="1:14" customFormat="1">
      <c r="A540" s="9">
        <v>1</v>
      </c>
      <c r="B540" s="10" t="str">
        <f t="shared" ca="1" si="96"/>
        <v/>
      </c>
      <c r="C540" s="10" t="str">
        <f t="shared" ca="1" si="97"/>
        <v/>
      </c>
      <c r="D540" s="11" t="str">
        <f t="shared" ca="1" si="98"/>
        <v/>
      </c>
      <c r="E540" s="11" t="str">
        <f t="shared" ca="1" si="99"/>
        <v/>
      </c>
      <c r="F540" s="15" t="str">
        <f t="shared" ca="1" si="100"/>
        <v/>
      </c>
      <c r="G540" s="15" t="str">
        <f t="shared" ca="1" si="101"/>
        <v/>
      </c>
      <c r="H540" s="10" t="str">
        <f t="shared" ca="1" si="102"/>
        <v/>
      </c>
      <c r="I540" s="10" t="str">
        <f t="shared" ca="1" si="103"/>
        <v/>
      </c>
      <c r="J540" s="10" t="str">
        <f t="shared" ca="1" si="104"/>
        <v/>
      </c>
      <c r="K540" s="11" t="str">
        <f t="shared" ca="1" si="105"/>
        <v/>
      </c>
      <c r="L540" s="10" t="str">
        <f t="shared" ca="1" si="106"/>
        <v/>
      </c>
      <c r="M540" s="11" t="str">
        <f t="shared" ca="1" si="107"/>
        <v/>
      </c>
      <c r="N540" s="22"/>
    </row>
    <row r="541" spans="1:14" customFormat="1">
      <c r="A541" s="9">
        <v>1</v>
      </c>
      <c r="B541" s="10" t="str">
        <f t="shared" ca="1" si="96"/>
        <v/>
      </c>
      <c r="C541" s="10" t="str">
        <f t="shared" ca="1" si="97"/>
        <v/>
      </c>
      <c r="D541" s="11" t="str">
        <f t="shared" ca="1" si="98"/>
        <v/>
      </c>
      <c r="E541" s="11" t="str">
        <f t="shared" ca="1" si="99"/>
        <v/>
      </c>
      <c r="F541" s="15" t="str">
        <f t="shared" ca="1" si="100"/>
        <v/>
      </c>
      <c r="G541" s="15" t="str">
        <f t="shared" ca="1" si="101"/>
        <v/>
      </c>
      <c r="H541" s="10" t="str">
        <f t="shared" ca="1" si="102"/>
        <v/>
      </c>
      <c r="I541" s="10" t="str">
        <f t="shared" ca="1" si="103"/>
        <v/>
      </c>
      <c r="J541" s="10" t="str">
        <f t="shared" ca="1" si="104"/>
        <v/>
      </c>
      <c r="K541" s="11" t="str">
        <f t="shared" ca="1" si="105"/>
        <v/>
      </c>
      <c r="L541" s="10" t="str">
        <f t="shared" ca="1" si="106"/>
        <v/>
      </c>
      <c r="M541" s="11" t="str">
        <f t="shared" ca="1" si="107"/>
        <v/>
      </c>
      <c r="N541" s="22"/>
    </row>
    <row r="542" spans="1:14" customFormat="1">
      <c r="A542" s="9">
        <v>1</v>
      </c>
      <c r="B542" s="10" t="str">
        <f t="shared" ca="1" si="96"/>
        <v/>
      </c>
      <c r="C542" s="10" t="str">
        <f t="shared" ca="1" si="97"/>
        <v/>
      </c>
      <c r="D542" s="11" t="str">
        <f t="shared" ca="1" si="98"/>
        <v/>
      </c>
      <c r="E542" s="11" t="str">
        <f t="shared" ca="1" si="99"/>
        <v/>
      </c>
      <c r="F542" s="15" t="str">
        <f t="shared" ca="1" si="100"/>
        <v/>
      </c>
      <c r="G542" s="15" t="str">
        <f t="shared" ca="1" si="101"/>
        <v/>
      </c>
      <c r="H542" s="10" t="str">
        <f t="shared" ca="1" si="102"/>
        <v/>
      </c>
      <c r="I542" s="10" t="str">
        <f t="shared" ca="1" si="103"/>
        <v/>
      </c>
      <c r="J542" s="10" t="str">
        <f t="shared" ca="1" si="104"/>
        <v/>
      </c>
      <c r="K542" s="11" t="str">
        <f t="shared" ca="1" si="105"/>
        <v/>
      </c>
      <c r="L542" s="10" t="str">
        <f t="shared" ca="1" si="106"/>
        <v/>
      </c>
      <c r="M542" s="11" t="str">
        <f t="shared" ca="1" si="107"/>
        <v/>
      </c>
      <c r="N542" s="22"/>
    </row>
    <row r="543" spans="1:14" customFormat="1">
      <c r="A543" s="9">
        <v>1</v>
      </c>
      <c r="B543" s="10" t="str">
        <f t="shared" ca="1" si="96"/>
        <v/>
      </c>
      <c r="C543" s="10" t="str">
        <f t="shared" ca="1" si="97"/>
        <v/>
      </c>
      <c r="D543" s="11" t="str">
        <f t="shared" ca="1" si="98"/>
        <v/>
      </c>
      <c r="E543" s="11" t="str">
        <f t="shared" ca="1" si="99"/>
        <v/>
      </c>
      <c r="F543" s="15" t="str">
        <f t="shared" ca="1" si="100"/>
        <v/>
      </c>
      <c r="G543" s="15" t="str">
        <f t="shared" ca="1" si="101"/>
        <v/>
      </c>
      <c r="H543" s="10" t="str">
        <f t="shared" ca="1" si="102"/>
        <v/>
      </c>
      <c r="I543" s="10" t="str">
        <f t="shared" ca="1" si="103"/>
        <v/>
      </c>
      <c r="J543" s="10" t="str">
        <f t="shared" ca="1" si="104"/>
        <v/>
      </c>
      <c r="K543" s="11" t="str">
        <f t="shared" ca="1" si="105"/>
        <v/>
      </c>
      <c r="L543" s="10" t="str">
        <f t="shared" ca="1" si="106"/>
        <v/>
      </c>
      <c r="M543" s="11" t="str">
        <f t="shared" ca="1" si="107"/>
        <v/>
      </c>
      <c r="N543" s="22"/>
    </row>
    <row r="544" spans="1:14" customFormat="1">
      <c r="A544" s="9">
        <v>1</v>
      </c>
      <c r="B544" s="10" t="str">
        <f t="shared" ca="1" si="96"/>
        <v/>
      </c>
      <c r="C544" s="10" t="str">
        <f t="shared" ca="1" si="97"/>
        <v/>
      </c>
      <c r="D544" s="11" t="str">
        <f t="shared" ca="1" si="98"/>
        <v/>
      </c>
      <c r="E544" s="11" t="str">
        <f t="shared" ca="1" si="99"/>
        <v/>
      </c>
      <c r="F544" s="15" t="str">
        <f t="shared" ca="1" si="100"/>
        <v/>
      </c>
      <c r="G544" s="15" t="str">
        <f t="shared" ca="1" si="101"/>
        <v/>
      </c>
      <c r="H544" s="10" t="str">
        <f t="shared" ca="1" si="102"/>
        <v/>
      </c>
      <c r="I544" s="10" t="str">
        <f t="shared" ca="1" si="103"/>
        <v/>
      </c>
      <c r="J544" s="10" t="str">
        <f t="shared" ca="1" si="104"/>
        <v/>
      </c>
      <c r="K544" s="11" t="str">
        <f t="shared" ca="1" si="105"/>
        <v/>
      </c>
      <c r="L544" s="10" t="str">
        <f t="shared" ca="1" si="106"/>
        <v/>
      </c>
      <c r="M544" s="11" t="str">
        <f t="shared" ca="1" si="107"/>
        <v/>
      </c>
      <c r="N544" s="22"/>
    </row>
    <row r="545" spans="1:14" customFormat="1">
      <c r="A545" s="9">
        <v>1</v>
      </c>
      <c r="B545" s="10" t="str">
        <f t="shared" ca="1" si="96"/>
        <v/>
      </c>
      <c r="C545" s="10" t="str">
        <f t="shared" ca="1" si="97"/>
        <v/>
      </c>
      <c r="D545" s="11" t="str">
        <f t="shared" ca="1" si="98"/>
        <v/>
      </c>
      <c r="E545" s="11" t="str">
        <f t="shared" ca="1" si="99"/>
        <v/>
      </c>
      <c r="F545" s="15" t="str">
        <f t="shared" ca="1" si="100"/>
        <v/>
      </c>
      <c r="G545" s="15" t="str">
        <f t="shared" ca="1" si="101"/>
        <v/>
      </c>
      <c r="H545" s="10" t="str">
        <f t="shared" ca="1" si="102"/>
        <v/>
      </c>
      <c r="I545" s="10" t="str">
        <f t="shared" ca="1" si="103"/>
        <v/>
      </c>
      <c r="J545" s="10" t="str">
        <f t="shared" ca="1" si="104"/>
        <v/>
      </c>
      <c r="K545" s="11" t="str">
        <f t="shared" ca="1" si="105"/>
        <v/>
      </c>
      <c r="L545" s="10" t="str">
        <f t="shared" ca="1" si="106"/>
        <v/>
      </c>
      <c r="M545" s="11" t="str">
        <f t="shared" ca="1" si="107"/>
        <v/>
      </c>
      <c r="N545" s="22"/>
    </row>
    <row r="546" spans="1:14" customFormat="1">
      <c r="A546" s="9">
        <v>1</v>
      </c>
      <c r="B546" s="10" t="str">
        <f t="shared" ca="1" si="96"/>
        <v/>
      </c>
      <c r="C546" s="10" t="str">
        <f t="shared" ca="1" si="97"/>
        <v/>
      </c>
      <c r="D546" s="11" t="str">
        <f t="shared" ca="1" si="98"/>
        <v/>
      </c>
      <c r="E546" s="11" t="str">
        <f t="shared" ca="1" si="99"/>
        <v/>
      </c>
      <c r="F546" s="15" t="str">
        <f t="shared" ca="1" si="100"/>
        <v/>
      </c>
      <c r="G546" s="15" t="str">
        <f t="shared" ca="1" si="101"/>
        <v/>
      </c>
      <c r="H546" s="10" t="str">
        <f t="shared" ca="1" si="102"/>
        <v/>
      </c>
      <c r="I546" s="10" t="str">
        <f t="shared" ca="1" si="103"/>
        <v/>
      </c>
      <c r="J546" s="10" t="str">
        <f t="shared" ca="1" si="104"/>
        <v/>
      </c>
      <c r="K546" s="11" t="str">
        <f t="shared" ca="1" si="105"/>
        <v/>
      </c>
      <c r="L546" s="10" t="str">
        <f t="shared" ca="1" si="106"/>
        <v/>
      </c>
      <c r="M546" s="11" t="str">
        <f t="shared" ca="1" si="107"/>
        <v/>
      </c>
      <c r="N546" s="22"/>
    </row>
    <row r="547" spans="1:14" customFormat="1">
      <c r="A547" s="9">
        <v>1</v>
      </c>
      <c r="B547" s="10" t="str">
        <f t="shared" ca="1" si="96"/>
        <v/>
      </c>
      <c r="C547" s="10" t="str">
        <f t="shared" ca="1" si="97"/>
        <v/>
      </c>
      <c r="D547" s="11" t="str">
        <f t="shared" ca="1" si="98"/>
        <v/>
      </c>
      <c r="E547" s="11" t="str">
        <f t="shared" ca="1" si="99"/>
        <v/>
      </c>
      <c r="F547" s="15" t="str">
        <f t="shared" ca="1" si="100"/>
        <v/>
      </c>
      <c r="G547" s="15" t="str">
        <f t="shared" ca="1" si="101"/>
        <v/>
      </c>
      <c r="H547" s="10" t="str">
        <f t="shared" ca="1" si="102"/>
        <v/>
      </c>
      <c r="I547" s="10" t="str">
        <f t="shared" ca="1" si="103"/>
        <v/>
      </c>
      <c r="J547" s="10" t="str">
        <f t="shared" ca="1" si="104"/>
        <v/>
      </c>
      <c r="K547" s="11" t="str">
        <f t="shared" ca="1" si="105"/>
        <v/>
      </c>
      <c r="L547" s="10" t="str">
        <f t="shared" ca="1" si="106"/>
        <v/>
      </c>
      <c r="M547" s="11" t="str">
        <f t="shared" ca="1" si="107"/>
        <v/>
      </c>
      <c r="N547" s="22"/>
    </row>
    <row r="548" spans="1:14" customFormat="1">
      <c r="A548" s="9">
        <v>1</v>
      </c>
      <c r="B548" s="10" t="str">
        <f t="shared" ca="1" si="96"/>
        <v/>
      </c>
      <c r="C548" s="10" t="str">
        <f t="shared" ca="1" si="97"/>
        <v/>
      </c>
      <c r="D548" s="11" t="str">
        <f t="shared" ca="1" si="98"/>
        <v/>
      </c>
      <c r="E548" s="11" t="str">
        <f t="shared" ca="1" si="99"/>
        <v/>
      </c>
      <c r="F548" s="15" t="str">
        <f t="shared" ca="1" si="100"/>
        <v/>
      </c>
      <c r="G548" s="15" t="str">
        <f t="shared" ca="1" si="101"/>
        <v/>
      </c>
      <c r="H548" s="10" t="str">
        <f t="shared" ca="1" si="102"/>
        <v/>
      </c>
      <c r="I548" s="10" t="str">
        <f t="shared" ca="1" si="103"/>
        <v/>
      </c>
      <c r="J548" s="10" t="str">
        <f t="shared" ca="1" si="104"/>
        <v/>
      </c>
      <c r="K548" s="11" t="str">
        <f t="shared" ca="1" si="105"/>
        <v/>
      </c>
      <c r="L548" s="10" t="str">
        <f t="shared" ca="1" si="106"/>
        <v/>
      </c>
      <c r="M548" s="11" t="str">
        <f t="shared" ca="1" si="107"/>
        <v/>
      </c>
      <c r="N548" s="22"/>
    </row>
    <row r="549" spans="1:14" customFormat="1">
      <c r="A549" s="9">
        <v>1</v>
      </c>
      <c r="B549" s="10" t="str">
        <f t="shared" ca="1" si="96"/>
        <v/>
      </c>
      <c r="C549" s="10" t="str">
        <f t="shared" ca="1" si="97"/>
        <v/>
      </c>
      <c r="D549" s="11" t="str">
        <f t="shared" ca="1" si="98"/>
        <v/>
      </c>
      <c r="E549" s="11" t="str">
        <f t="shared" ca="1" si="99"/>
        <v/>
      </c>
      <c r="F549" s="15" t="str">
        <f t="shared" ca="1" si="100"/>
        <v/>
      </c>
      <c r="G549" s="15" t="str">
        <f t="shared" ca="1" si="101"/>
        <v/>
      </c>
      <c r="H549" s="10" t="str">
        <f t="shared" ca="1" si="102"/>
        <v/>
      </c>
      <c r="I549" s="10" t="str">
        <f t="shared" ca="1" si="103"/>
        <v/>
      </c>
      <c r="J549" s="10" t="str">
        <f t="shared" ca="1" si="104"/>
        <v/>
      </c>
      <c r="K549" s="11" t="str">
        <f t="shared" ca="1" si="105"/>
        <v/>
      </c>
      <c r="L549" s="10" t="str">
        <f t="shared" ca="1" si="106"/>
        <v/>
      </c>
      <c r="M549" s="11" t="str">
        <f t="shared" ca="1" si="107"/>
        <v/>
      </c>
      <c r="N549" s="22"/>
    </row>
    <row r="550" spans="1:14" customFormat="1">
      <c r="A550" s="9">
        <v>1</v>
      </c>
      <c r="B550" s="10" t="str">
        <f t="shared" ca="1" si="96"/>
        <v/>
      </c>
      <c r="C550" s="10" t="str">
        <f t="shared" ca="1" si="97"/>
        <v/>
      </c>
      <c r="D550" s="11" t="str">
        <f t="shared" ca="1" si="98"/>
        <v/>
      </c>
      <c r="E550" s="11" t="str">
        <f t="shared" ca="1" si="99"/>
        <v/>
      </c>
      <c r="F550" s="15" t="str">
        <f t="shared" ca="1" si="100"/>
        <v/>
      </c>
      <c r="G550" s="15" t="str">
        <f t="shared" ca="1" si="101"/>
        <v/>
      </c>
      <c r="H550" s="10" t="str">
        <f t="shared" ca="1" si="102"/>
        <v/>
      </c>
      <c r="I550" s="10" t="str">
        <f t="shared" ca="1" si="103"/>
        <v/>
      </c>
      <c r="J550" s="10" t="str">
        <f t="shared" ca="1" si="104"/>
        <v/>
      </c>
      <c r="K550" s="11" t="str">
        <f t="shared" ca="1" si="105"/>
        <v/>
      </c>
      <c r="L550" s="10" t="str">
        <f t="shared" ca="1" si="106"/>
        <v/>
      </c>
      <c r="M550" s="11" t="str">
        <f t="shared" ca="1" si="107"/>
        <v/>
      </c>
      <c r="N550" s="22"/>
    </row>
    <row r="551" spans="1:14" customFormat="1">
      <c r="A551" s="9">
        <v>1</v>
      </c>
      <c r="B551" s="10" t="str">
        <f t="shared" ca="1" si="96"/>
        <v/>
      </c>
      <c r="C551" s="10" t="str">
        <f t="shared" ca="1" si="97"/>
        <v/>
      </c>
      <c r="D551" s="11" t="str">
        <f t="shared" ca="1" si="98"/>
        <v/>
      </c>
      <c r="E551" s="11" t="str">
        <f t="shared" ca="1" si="99"/>
        <v/>
      </c>
      <c r="F551" s="15" t="str">
        <f t="shared" ca="1" si="100"/>
        <v/>
      </c>
      <c r="G551" s="15" t="str">
        <f t="shared" ca="1" si="101"/>
        <v/>
      </c>
      <c r="H551" s="10" t="str">
        <f t="shared" ca="1" si="102"/>
        <v/>
      </c>
      <c r="I551" s="10" t="str">
        <f t="shared" ca="1" si="103"/>
        <v/>
      </c>
      <c r="J551" s="10" t="str">
        <f t="shared" ca="1" si="104"/>
        <v/>
      </c>
      <c r="K551" s="11" t="str">
        <f t="shared" ca="1" si="105"/>
        <v/>
      </c>
      <c r="L551" s="10" t="str">
        <f t="shared" ca="1" si="106"/>
        <v/>
      </c>
      <c r="M551" s="11" t="str">
        <f t="shared" ca="1" si="107"/>
        <v/>
      </c>
      <c r="N551" s="22"/>
    </row>
    <row r="552" spans="1:14" customFormat="1">
      <c r="A552" s="9">
        <v>1</v>
      </c>
      <c r="B552" s="10" t="str">
        <f t="shared" ca="1" si="96"/>
        <v/>
      </c>
      <c r="C552" s="10" t="str">
        <f t="shared" ca="1" si="97"/>
        <v/>
      </c>
      <c r="D552" s="11" t="str">
        <f t="shared" ca="1" si="98"/>
        <v/>
      </c>
      <c r="E552" s="11" t="str">
        <f t="shared" ca="1" si="99"/>
        <v/>
      </c>
      <c r="F552" s="15" t="str">
        <f t="shared" ca="1" si="100"/>
        <v/>
      </c>
      <c r="G552" s="15" t="str">
        <f t="shared" ca="1" si="101"/>
        <v/>
      </c>
      <c r="H552" s="10" t="str">
        <f t="shared" ca="1" si="102"/>
        <v/>
      </c>
      <c r="I552" s="10" t="str">
        <f t="shared" ca="1" si="103"/>
        <v/>
      </c>
      <c r="J552" s="10" t="str">
        <f t="shared" ca="1" si="104"/>
        <v/>
      </c>
      <c r="K552" s="11" t="str">
        <f t="shared" ca="1" si="105"/>
        <v/>
      </c>
      <c r="L552" s="10" t="str">
        <f t="shared" ca="1" si="106"/>
        <v/>
      </c>
      <c r="M552" s="11" t="str">
        <f t="shared" ca="1" si="107"/>
        <v/>
      </c>
      <c r="N552" s="22"/>
    </row>
    <row r="553" spans="1:14" customFormat="1">
      <c r="A553" s="9">
        <v>1</v>
      </c>
      <c r="B553" s="10" t="str">
        <f t="shared" ca="1" si="96"/>
        <v/>
      </c>
      <c r="C553" s="10" t="str">
        <f t="shared" ca="1" si="97"/>
        <v/>
      </c>
      <c r="D553" s="11" t="str">
        <f t="shared" ca="1" si="98"/>
        <v/>
      </c>
      <c r="E553" s="11" t="str">
        <f t="shared" ca="1" si="99"/>
        <v/>
      </c>
      <c r="F553" s="15" t="str">
        <f t="shared" ca="1" si="100"/>
        <v/>
      </c>
      <c r="G553" s="15" t="str">
        <f t="shared" ca="1" si="101"/>
        <v/>
      </c>
      <c r="H553" s="10" t="str">
        <f t="shared" ca="1" si="102"/>
        <v/>
      </c>
      <c r="I553" s="10" t="str">
        <f t="shared" ca="1" si="103"/>
        <v/>
      </c>
      <c r="J553" s="10" t="str">
        <f t="shared" ca="1" si="104"/>
        <v/>
      </c>
      <c r="K553" s="11" t="str">
        <f t="shared" ca="1" si="105"/>
        <v/>
      </c>
      <c r="L553" s="10" t="str">
        <f t="shared" ca="1" si="106"/>
        <v/>
      </c>
      <c r="M553" s="11" t="str">
        <f t="shared" ca="1" si="107"/>
        <v/>
      </c>
      <c r="N553" s="22"/>
    </row>
    <row r="554" spans="1:14" customFormat="1">
      <c r="A554" s="9">
        <v>1</v>
      </c>
      <c r="B554" s="10" t="str">
        <f t="shared" ca="1" si="96"/>
        <v/>
      </c>
      <c r="C554" s="10" t="str">
        <f t="shared" ca="1" si="97"/>
        <v/>
      </c>
      <c r="D554" s="11" t="str">
        <f t="shared" ca="1" si="98"/>
        <v/>
      </c>
      <c r="E554" s="11" t="str">
        <f t="shared" ca="1" si="99"/>
        <v/>
      </c>
      <c r="F554" s="15" t="str">
        <f t="shared" ca="1" si="100"/>
        <v/>
      </c>
      <c r="G554" s="15" t="str">
        <f t="shared" ca="1" si="101"/>
        <v/>
      </c>
      <c r="H554" s="10" t="str">
        <f t="shared" ca="1" si="102"/>
        <v/>
      </c>
      <c r="I554" s="10" t="str">
        <f t="shared" ca="1" si="103"/>
        <v/>
      </c>
      <c r="J554" s="10" t="str">
        <f t="shared" ca="1" si="104"/>
        <v/>
      </c>
      <c r="K554" s="11" t="str">
        <f t="shared" ca="1" si="105"/>
        <v/>
      </c>
      <c r="L554" s="10" t="str">
        <f t="shared" ca="1" si="106"/>
        <v/>
      </c>
      <c r="M554" s="11" t="str">
        <f t="shared" ca="1" si="107"/>
        <v/>
      </c>
      <c r="N554" s="22"/>
    </row>
    <row r="555" spans="1:14" customFormat="1">
      <c r="A555" s="9">
        <v>1</v>
      </c>
      <c r="B555" s="10" t="str">
        <f t="shared" ca="1" si="96"/>
        <v/>
      </c>
      <c r="C555" s="10" t="str">
        <f t="shared" ca="1" si="97"/>
        <v/>
      </c>
      <c r="D555" s="11" t="str">
        <f t="shared" ca="1" si="98"/>
        <v/>
      </c>
      <c r="E555" s="11" t="str">
        <f t="shared" ca="1" si="99"/>
        <v/>
      </c>
      <c r="F555" s="15" t="str">
        <f t="shared" ca="1" si="100"/>
        <v/>
      </c>
      <c r="G555" s="15" t="str">
        <f t="shared" ca="1" si="101"/>
        <v/>
      </c>
      <c r="H555" s="10" t="str">
        <f t="shared" ca="1" si="102"/>
        <v/>
      </c>
      <c r="I555" s="10" t="str">
        <f t="shared" ca="1" si="103"/>
        <v/>
      </c>
      <c r="J555" s="10" t="str">
        <f t="shared" ca="1" si="104"/>
        <v/>
      </c>
      <c r="K555" s="11" t="str">
        <f t="shared" ca="1" si="105"/>
        <v/>
      </c>
      <c r="L555" s="10" t="str">
        <f t="shared" ca="1" si="106"/>
        <v/>
      </c>
      <c r="M555" s="11" t="str">
        <f t="shared" ca="1" si="107"/>
        <v/>
      </c>
      <c r="N555" s="22"/>
    </row>
    <row r="556" spans="1:14" customFormat="1">
      <c r="A556" s="9">
        <v>1</v>
      </c>
      <c r="B556" s="10" t="str">
        <f t="shared" ca="1" si="96"/>
        <v/>
      </c>
      <c r="C556" s="10" t="str">
        <f t="shared" ca="1" si="97"/>
        <v/>
      </c>
      <c r="D556" s="11" t="str">
        <f t="shared" ca="1" si="98"/>
        <v/>
      </c>
      <c r="E556" s="11" t="str">
        <f t="shared" ca="1" si="99"/>
        <v/>
      </c>
      <c r="F556" s="15" t="str">
        <f t="shared" ca="1" si="100"/>
        <v/>
      </c>
      <c r="G556" s="15" t="str">
        <f t="shared" ca="1" si="101"/>
        <v/>
      </c>
      <c r="H556" s="10" t="str">
        <f t="shared" ca="1" si="102"/>
        <v/>
      </c>
      <c r="I556" s="10" t="str">
        <f t="shared" ca="1" si="103"/>
        <v/>
      </c>
      <c r="J556" s="10" t="str">
        <f t="shared" ca="1" si="104"/>
        <v/>
      </c>
      <c r="K556" s="11" t="str">
        <f t="shared" ca="1" si="105"/>
        <v/>
      </c>
      <c r="L556" s="10" t="str">
        <f t="shared" ca="1" si="106"/>
        <v/>
      </c>
      <c r="M556" s="11" t="str">
        <f t="shared" ca="1" si="107"/>
        <v/>
      </c>
      <c r="N556" s="22"/>
    </row>
    <row r="557" spans="1:14" customFormat="1">
      <c r="A557" s="9">
        <v>1</v>
      </c>
      <c r="B557" s="10" t="str">
        <f t="shared" ca="1" si="96"/>
        <v/>
      </c>
      <c r="C557" s="10" t="str">
        <f t="shared" ca="1" si="97"/>
        <v/>
      </c>
      <c r="D557" s="11" t="str">
        <f t="shared" ca="1" si="98"/>
        <v/>
      </c>
      <c r="E557" s="11" t="str">
        <f t="shared" ca="1" si="99"/>
        <v/>
      </c>
      <c r="F557" s="15" t="str">
        <f t="shared" ca="1" si="100"/>
        <v/>
      </c>
      <c r="G557" s="15" t="str">
        <f t="shared" ca="1" si="101"/>
        <v/>
      </c>
      <c r="H557" s="10" t="str">
        <f t="shared" ca="1" si="102"/>
        <v/>
      </c>
      <c r="I557" s="10" t="str">
        <f t="shared" ca="1" si="103"/>
        <v/>
      </c>
      <c r="J557" s="10" t="str">
        <f t="shared" ca="1" si="104"/>
        <v/>
      </c>
      <c r="K557" s="11" t="str">
        <f t="shared" ca="1" si="105"/>
        <v/>
      </c>
      <c r="L557" s="10" t="str">
        <f t="shared" ca="1" si="106"/>
        <v/>
      </c>
      <c r="M557" s="11" t="str">
        <f t="shared" ca="1" si="107"/>
        <v/>
      </c>
      <c r="N557" s="22"/>
    </row>
    <row r="558" spans="1:14" customFormat="1">
      <c r="A558" s="9">
        <v>1</v>
      </c>
      <c r="B558" s="10" t="str">
        <f t="shared" ca="1" si="96"/>
        <v/>
      </c>
      <c r="C558" s="10" t="str">
        <f t="shared" ca="1" si="97"/>
        <v/>
      </c>
      <c r="D558" s="11" t="str">
        <f t="shared" ca="1" si="98"/>
        <v/>
      </c>
      <c r="E558" s="11" t="str">
        <f t="shared" ca="1" si="99"/>
        <v/>
      </c>
      <c r="F558" s="15" t="str">
        <f t="shared" ca="1" si="100"/>
        <v/>
      </c>
      <c r="G558" s="15" t="str">
        <f t="shared" ca="1" si="101"/>
        <v/>
      </c>
      <c r="H558" s="10" t="str">
        <f t="shared" ca="1" si="102"/>
        <v/>
      </c>
      <c r="I558" s="10" t="str">
        <f t="shared" ca="1" si="103"/>
        <v/>
      </c>
      <c r="J558" s="10" t="str">
        <f t="shared" ca="1" si="104"/>
        <v/>
      </c>
      <c r="K558" s="11" t="str">
        <f t="shared" ca="1" si="105"/>
        <v/>
      </c>
      <c r="L558" s="10" t="str">
        <f t="shared" ca="1" si="106"/>
        <v/>
      </c>
      <c r="M558" s="11" t="str">
        <f t="shared" ca="1" si="107"/>
        <v/>
      </c>
      <c r="N558" s="22"/>
    </row>
    <row r="559" spans="1:14" customFormat="1">
      <c r="A559" s="9">
        <v>1</v>
      </c>
      <c r="B559" s="10" t="str">
        <f t="shared" ca="1" si="96"/>
        <v/>
      </c>
      <c r="C559" s="10" t="str">
        <f t="shared" ca="1" si="97"/>
        <v/>
      </c>
      <c r="D559" s="11" t="str">
        <f t="shared" ca="1" si="98"/>
        <v/>
      </c>
      <c r="E559" s="11" t="str">
        <f t="shared" ca="1" si="99"/>
        <v/>
      </c>
      <c r="F559" s="15" t="str">
        <f t="shared" ca="1" si="100"/>
        <v/>
      </c>
      <c r="G559" s="15" t="str">
        <f t="shared" ca="1" si="101"/>
        <v/>
      </c>
      <c r="H559" s="10" t="str">
        <f t="shared" ca="1" si="102"/>
        <v/>
      </c>
      <c r="I559" s="10" t="str">
        <f t="shared" ca="1" si="103"/>
        <v/>
      </c>
      <c r="J559" s="10" t="str">
        <f t="shared" ca="1" si="104"/>
        <v/>
      </c>
      <c r="K559" s="11" t="str">
        <f t="shared" ca="1" si="105"/>
        <v/>
      </c>
      <c r="L559" s="10" t="str">
        <f t="shared" ca="1" si="106"/>
        <v/>
      </c>
      <c r="M559" s="11" t="str">
        <f t="shared" ca="1" si="107"/>
        <v/>
      </c>
      <c r="N559" s="22"/>
    </row>
    <row r="560" spans="1:14" customFormat="1">
      <c r="A560" s="9">
        <v>1</v>
      </c>
      <c r="B560" s="10" t="str">
        <f t="shared" ca="1" si="96"/>
        <v/>
      </c>
      <c r="C560" s="10" t="str">
        <f t="shared" ca="1" si="97"/>
        <v/>
      </c>
      <c r="D560" s="11" t="str">
        <f t="shared" ca="1" si="98"/>
        <v/>
      </c>
      <c r="E560" s="11" t="str">
        <f t="shared" ca="1" si="99"/>
        <v/>
      </c>
      <c r="F560" s="15" t="str">
        <f t="shared" ca="1" si="100"/>
        <v/>
      </c>
      <c r="G560" s="15" t="str">
        <f t="shared" ca="1" si="101"/>
        <v/>
      </c>
      <c r="H560" s="10" t="str">
        <f t="shared" ca="1" si="102"/>
        <v/>
      </c>
      <c r="I560" s="10" t="str">
        <f t="shared" ca="1" si="103"/>
        <v/>
      </c>
      <c r="J560" s="10" t="str">
        <f t="shared" ca="1" si="104"/>
        <v/>
      </c>
      <c r="K560" s="11" t="str">
        <f t="shared" ca="1" si="105"/>
        <v/>
      </c>
      <c r="L560" s="10" t="str">
        <f t="shared" ca="1" si="106"/>
        <v/>
      </c>
      <c r="M560" s="11" t="str">
        <f t="shared" ca="1" si="107"/>
        <v/>
      </c>
      <c r="N560" s="22"/>
    </row>
    <row r="561" spans="1:14" customFormat="1">
      <c r="A561" s="9">
        <v>1</v>
      </c>
      <c r="B561" s="10" t="str">
        <f t="shared" ca="1" si="96"/>
        <v/>
      </c>
      <c r="C561" s="10" t="str">
        <f t="shared" ca="1" si="97"/>
        <v/>
      </c>
      <c r="D561" s="11" t="str">
        <f t="shared" ca="1" si="98"/>
        <v/>
      </c>
      <c r="E561" s="11" t="str">
        <f t="shared" ca="1" si="99"/>
        <v/>
      </c>
      <c r="F561" s="15" t="str">
        <f t="shared" ca="1" si="100"/>
        <v/>
      </c>
      <c r="G561" s="15" t="str">
        <f t="shared" ca="1" si="101"/>
        <v/>
      </c>
      <c r="H561" s="10" t="str">
        <f t="shared" ca="1" si="102"/>
        <v/>
      </c>
      <c r="I561" s="10" t="str">
        <f t="shared" ca="1" si="103"/>
        <v/>
      </c>
      <c r="J561" s="10" t="str">
        <f t="shared" ca="1" si="104"/>
        <v/>
      </c>
      <c r="K561" s="11" t="str">
        <f t="shared" ca="1" si="105"/>
        <v/>
      </c>
      <c r="L561" s="10" t="str">
        <f t="shared" ca="1" si="106"/>
        <v/>
      </c>
      <c r="M561" s="11" t="str">
        <f t="shared" ca="1" si="107"/>
        <v/>
      </c>
      <c r="N561" s="22"/>
    </row>
    <row r="562" spans="1:14" customFormat="1">
      <c r="A562" s="9">
        <v>1</v>
      </c>
      <c r="B562" s="10" t="str">
        <f t="shared" ca="1" si="96"/>
        <v/>
      </c>
      <c r="C562" s="10" t="str">
        <f t="shared" ca="1" si="97"/>
        <v/>
      </c>
      <c r="D562" s="11" t="str">
        <f t="shared" ca="1" si="98"/>
        <v/>
      </c>
      <c r="E562" s="11" t="str">
        <f t="shared" ca="1" si="99"/>
        <v/>
      </c>
      <c r="F562" s="15" t="str">
        <f t="shared" ca="1" si="100"/>
        <v/>
      </c>
      <c r="G562" s="15" t="str">
        <f t="shared" ca="1" si="101"/>
        <v/>
      </c>
      <c r="H562" s="10" t="str">
        <f t="shared" ca="1" si="102"/>
        <v/>
      </c>
      <c r="I562" s="10" t="str">
        <f t="shared" ca="1" si="103"/>
        <v/>
      </c>
      <c r="J562" s="10" t="str">
        <f t="shared" ca="1" si="104"/>
        <v/>
      </c>
      <c r="K562" s="11" t="str">
        <f t="shared" ca="1" si="105"/>
        <v/>
      </c>
      <c r="L562" s="10" t="str">
        <f t="shared" ca="1" si="106"/>
        <v/>
      </c>
      <c r="M562" s="11" t="str">
        <f t="shared" ca="1" si="107"/>
        <v/>
      </c>
      <c r="N562" s="22"/>
    </row>
    <row r="563" spans="1:14" customFormat="1">
      <c r="A563" s="9">
        <v>1</v>
      </c>
      <c r="B563" s="10" t="str">
        <f t="shared" ca="1" si="96"/>
        <v/>
      </c>
      <c r="C563" s="10" t="str">
        <f t="shared" ca="1" si="97"/>
        <v/>
      </c>
      <c r="D563" s="11" t="str">
        <f t="shared" ca="1" si="98"/>
        <v/>
      </c>
      <c r="E563" s="11" t="str">
        <f t="shared" ca="1" si="99"/>
        <v/>
      </c>
      <c r="F563" s="15" t="str">
        <f t="shared" ca="1" si="100"/>
        <v/>
      </c>
      <c r="G563" s="15" t="str">
        <f t="shared" ca="1" si="101"/>
        <v/>
      </c>
      <c r="H563" s="10" t="str">
        <f t="shared" ca="1" si="102"/>
        <v/>
      </c>
      <c r="I563" s="10" t="str">
        <f t="shared" ca="1" si="103"/>
        <v/>
      </c>
      <c r="J563" s="10" t="str">
        <f t="shared" ca="1" si="104"/>
        <v/>
      </c>
      <c r="K563" s="11" t="str">
        <f t="shared" ca="1" si="105"/>
        <v/>
      </c>
      <c r="L563" s="10" t="str">
        <f t="shared" ca="1" si="106"/>
        <v/>
      </c>
      <c r="M563" s="11" t="str">
        <f t="shared" ca="1" si="107"/>
        <v/>
      </c>
      <c r="N563" s="22"/>
    </row>
    <row r="564" spans="1:14" customFormat="1">
      <c r="A564" s="9">
        <v>1</v>
      </c>
      <c r="B564" s="10" t="str">
        <f t="shared" ca="1" si="96"/>
        <v/>
      </c>
      <c r="C564" s="10" t="str">
        <f t="shared" ca="1" si="97"/>
        <v/>
      </c>
      <c r="D564" s="11" t="str">
        <f t="shared" ca="1" si="98"/>
        <v/>
      </c>
      <c r="E564" s="11" t="str">
        <f t="shared" ca="1" si="99"/>
        <v/>
      </c>
      <c r="F564" s="15" t="str">
        <f t="shared" ca="1" si="100"/>
        <v/>
      </c>
      <c r="G564" s="15" t="str">
        <f t="shared" ca="1" si="101"/>
        <v/>
      </c>
      <c r="H564" s="10" t="str">
        <f t="shared" ca="1" si="102"/>
        <v/>
      </c>
      <c r="I564" s="10" t="str">
        <f t="shared" ca="1" si="103"/>
        <v/>
      </c>
      <c r="J564" s="10" t="str">
        <f t="shared" ca="1" si="104"/>
        <v/>
      </c>
      <c r="K564" s="11" t="str">
        <f t="shared" ca="1" si="105"/>
        <v/>
      </c>
      <c r="L564" s="10" t="str">
        <f t="shared" ca="1" si="106"/>
        <v/>
      </c>
      <c r="M564" s="11" t="str">
        <f t="shared" ca="1" si="107"/>
        <v/>
      </c>
      <c r="N564" s="22"/>
    </row>
    <row r="565" spans="1:14" customFormat="1">
      <c r="A565" s="9">
        <v>1</v>
      </c>
      <c r="B565" s="10" t="str">
        <f t="shared" ca="1" si="96"/>
        <v/>
      </c>
      <c r="C565" s="10" t="str">
        <f t="shared" ca="1" si="97"/>
        <v/>
      </c>
      <c r="D565" s="11" t="str">
        <f t="shared" ca="1" si="98"/>
        <v/>
      </c>
      <c r="E565" s="11" t="str">
        <f t="shared" ca="1" si="99"/>
        <v/>
      </c>
      <c r="F565" s="15" t="str">
        <f t="shared" ca="1" si="100"/>
        <v/>
      </c>
      <c r="G565" s="15" t="str">
        <f t="shared" ca="1" si="101"/>
        <v/>
      </c>
      <c r="H565" s="10" t="str">
        <f t="shared" ca="1" si="102"/>
        <v/>
      </c>
      <c r="I565" s="10" t="str">
        <f t="shared" ca="1" si="103"/>
        <v/>
      </c>
      <c r="J565" s="10" t="str">
        <f t="shared" ca="1" si="104"/>
        <v/>
      </c>
      <c r="K565" s="11" t="str">
        <f t="shared" ca="1" si="105"/>
        <v/>
      </c>
      <c r="L565" s="10" t="str">
        <f t="shared" ca="1" si="106"/>
        <v/>
      </c>
      <c r="M565" s="11" t="str">
        <f t="shared" ca="1" si="107"/>
        <v/>
      </c>
      <c r="N565" s="22"/>
    </row>
    <row r="566" spans="1:14" customFormat="1">
      <c r="A566" s="9">
        <v>1</v>
      </c>
      <c r="B566" s="10" t="str">
        <f t="shared" ca="1" si="96"/>
        <v/>
      </c>
      <c r="C566" s="10" t="str">
        <f t="shared" ca="1" si="97"/>
        <v/>
      </c>
      <c r="D566" s="11" t="str">
        <f t="shared" ca="1" si="98"/>
        <v/>
      </c>
      <c r="E566" s="11" t="str">
        <f t="shared" ca="1" si="99"/>
        <v/>
      </c>
      <c r="F566" s="15" t="str">
        <f t="shared" ca="1" si="100"/>
        <v/>
      </c>
      <c r="G566" s="15" t="str">
        <f t="shared" ca="1" si="101"/>
        <v/>
      </c>
      <c r="H566" s="10" t="str">
        <f t="shared" ca="1" si="102"/>
        <v/>
      </c>
      <c r="I566" s="10" t="str">
        <f t="shared" ca="1" si="103"/>
        <v/>
      </c>
      <c r="J566" s="10" t="str">
        <f t="shared" ca="1" si="104"/>
        <v/>
      </c>
      <c r="K566" s="11" t="str">
        <f t="shared" ca="1" si="105"/>
        <v/>
      </c>
      <c r="L566" s="10" t="str">
        <f t="shared" ca="1" si="106"/>
        <v/>
      </c>
      <c r="M566" s="11" t="str">
        <f t="shared" ca="1" si="107"/>
        <v/>
      </c>
      <c r="N566" s="22"/>
    </row>
    <row r="567" spans="1:14" customFormat="1">
      <c r="A567" s="9">
        <v>1</v>
      </c>
      <c r="B567" s="10" t="str">
        <f t="shared" ca="1" si="96"/>
        <v/>
      </c>
      <c r="C567" s="10" t="str">
        <f t="shared" ca="1" si="97"/>
        <v/>
      </c>
      <c r="D567" s="11" t="str">
        <f t="shared" ca="1" si="98"/>
        <v/>
      </c>
      <c r="E567" s="11" t="str">
        <f t="shared" ca="1" si="99"/>
        <v/>
      </c>
      <c r="F567" s="15" t="str">
        <f t="shared" ca="1" si="100"/>
        <v/>
      </c>
      <c r="G567" s="15" t="str">
        <f t="shared" ca="1" si="101"/>
        <v/>
      </c>
      <c r="H567" s="10" t="str">
        <f t="shared" ca="1" si="102"/>
        <v/>
      </c>
      <c r="I567" s="10" t="str">
        <f t="shared" ca="1" si="103"/>
        <v/>
      </c>
      <c r="J567" s="10" t="str">
        <f t="shared" ca="1" si="104"/>
        <v/>
      </c>
      <c r="K567" s="11" t="str">
        <f t="shared" ca="1" si="105"/>
        <v/>
      </c>
      <c r="L567" s="10" t="str">
        <f t="shared" ca="1" si="106"/>
        <v/>
      </c>
      <c r="M567" s="11" t="str">
        <f t="shared" ca="1" si="107"/>
        <v/>
      </c>
      <c r="N567" s="22"/>
    </row>
    <row r="568" spans="1:14" customFormat="1">
      <c r="A568" s="9">
        <v>1</v>
      </c>
      <c r="B568" s="10" t="str">
        <f t="shared" ca="1" si="96"/>
        <v/>
      </c>
      <c r="C568" s="10" t="str">
        <f t="shared" ca="1" si="97"/>
        <v/>
      </c>
      <c r="D568" s="11" t="str">
        <f t="shared" ca="1" si="98"/>
        <v/>
      </c>
      <c r="E568" s="11" t="str">
        <f t="shared" ca="1" si="99"/>
        <v/>
      </c>
      <c r="F568" s="15" t="str">
        <f t="shared" ca="1" si="100"/>
        <v/>
      </c>
      <c r="G568" s="15" t="str">
        <f t="shared" ca="1" si="101"/>
        <v/>
      </c>
      <c r="H568" s="10" t="str">
        <f t="shared" ca="1" si="102"/>
        <v/>
      </c>
      <c r="I568" s="10" t="str">
        <f t="shared" ca="1" si="103"/>
        <v/>
      </c>
      <c r="J568" s="10" t="str">
        <f t="shared" ca="1" si="104"/>
        <v/>
      </c>
      <c r="K568" s="11" t="str">
        <f t="shared" ca="1" si="105"/>
        <v/>
      </c>
      <c r="L568" s="10" t="str">
        <f t="shared" ca="1" si="106"/>
        <v/>
      </c>
      <c r="M568" s="11" t="str">
        <f t="shared" ca="1" si="107"/>
        <v/>
      </c>
      <c r="N568" s="22"/>
    </row>
    <row r="569" spans="1:14" customFormat="1">
      <c r="A569" s="9">
        <v>1</v>
      </c>
      <c r="B569" s="10" t="str">
        <f t="shared" ca="1" si="96"/>
        <v/>
      </c>
      <c r="C569" s="10" t="str">
        <f t="shared" ca="1" si="97"/>
        <v/>
      </c>
      <c r="D569" s="11" t="str">
        <f t="shared" ca="1" si="98"/>
        <v/>
      </c>
      <c r="E569" s="11" t="str">
        <f t="shared" ca="1" si="99"/>
        <v/>
      </c>
      <c r="F569" s="15" t="str">
        <f t="shared" ca="1" si="100"/>
        <v/>
      </c>
      <c r="G569" s="15" t="str">
        <f t="shared" ca="1" si="101"/>
        <v/>
      </c>
      <c r="H569" s="10" t="str">
        <f t="shared" ca="1" si="102"/>
        <v/>
      </c>
      <c r="I569" s="10" t="str">
        <f t="shared" ca="1" si="103"/>
        <v/>
      </c>
      <c r="J569" s="10" t="str">
        <f t="shared" ca="1" si="104"/>
        <v/>
      </c>
      <c r="K569" s="11" t="str">
        <f t="shared" ca="1" si="105"/>
        <v/>
      </c>
      <c r="L569" s="10" t="str">
        <f t="shared" ca="1" si="106"/>
        <v/>
      </c>
      <c r="M569" s="11" t="str">
        <f t="shared" ca="1" si="107"/>
        <v/>
      </c>
      <c r="N569" s="22"/>
    </row>
    <row r="570" spans="1:14" customFormat="1">
      <c r="A570" s="9">
        <v>1</v>
      </c>
      <c r="B570" s="10" t="str">
        <f t="shared" ca="1" si="96"/>
        <v/>
      </c>
      <c r="C570" s="10" t="str">
        <f t="shared" ca="1" si="97"/>
        <v/>
      </c>
      <c r="D570" s="11" t="str">
        <f t="shared" ca="1" si="98"/>
        <v/>
      </c>
      <c r="E570" s="11" t="str">
        <f t="shared" ca="1" si="99"/>
        <v/>
      </c>
      <c r="F570" s="15" t="str">
        <f t="shared" ca="1" si="100"/>
        <v/>
      </c>
      <c r="G570" s="15" t="str">
        <f t="shared" ca="1" si="101"/>
        <v/>
      </c>
      <c r="H570" s="10" t="str">
        <f t="shared" ca="1" si="102"/>
        <v/>
      </c>
      <c r="I570" s="10" t="str">
        <f t="shared" ca="1" si="103"/>
        <v/>
      </c>
      <c r="J570" s="10" t="str">
        <f t="shared" ca="1" si="104"/>
        <v/>
      </c>
      <c r="K570" s="11" t="str">
        <f t="shared" ca="1" si="105"/>
        <v/>
      </c>
      <c r="L570" s="10" t="str">
        <f t="shared" ca="1" si="106"/>
        <v/>
      </c>
      <c r="M570" s="11" t="str">
        <f t="shared" ca="1" si="107"/>
        <v/>
      </c>
      <c r="N570" s="22"/>
    </row>
    <row r="571" spans="1:14" customFormat="1">
      <c r="A571" s="9">
        <v>1</v>
      </c>
      <c r="B571" s="10" t="str">
        <f t="shared" ca="1" si="96"/>
        <v/>
      </c>
      <c r="C571" s="10" t="str">
        <f t="shared" ca="1" si="97"/>
        <v/>
      </c>
      <c r="D571" s="11" t="str">
        <f t="shared" ca="1" si="98"/>
        <v/>
      </c>
      <c r="E571" s="11" t="str">
        <f t="shared" ca="1" si="99"/>
        <v/>
      </c>
      <c r="F571" s="15" t="str">
        <f t="shared" ca="1" si="100"/>
        <v/>
      </c>
      <c r="G571" s="15" t="str">
        <f t="shared" ca="1" si="101"/>
        <v/>
      </c>
      <c r="H571" s="10" t="str">
        <f t="shared" ca="1" si="102"/>
        <v/>
      </c>
      <c r="I571" s="10" t="str">
        <f t="shared" ca="1" si="103"/>
        <v/>
      </c>
      <c r="J571" s="10" t="str">
        <f t="shared" ca="1" si="104"/>
        <v/>
      </c>
      <c r="K571" s="11" t="str">
        <f t="shared" ca="1" si="105"/>
        <v/>
      </c>
      <c r="L571" s="10" t="str">
        <f t="shared" ca="1" si="106"/>
        <v/>
      </c>
      <c r="M571" s="11" t="str">
        <f t="shared" ca="1" si="107"/>
        <v/>
      </c>
      <c r="N571" s="22"/>
    </row>
    <row r="572" spans="1:14" customFormat="1">
      <c r="A572" s="9">
        <v>1</v>
      </c>
      <c r="B572" s="10" t="str">
        <f t="shared" ca="1" si="96"/>
        <v/>
      </c>
      <c r="C572" s="10" t="str">
        <f t="shared" ca="1" si="97"/>
        <v/>
      </c>
      <c r="D572" s="11" t="str">
        <f t="shared" ca="1" si="98"/>
        <v/>
      </c>
      <c r="E572" s="11" t="str">
        <f t="shared" ca="1" si="99"/>
        <v/>
      </c>
      <c r="F572" s="15" t="str">
        <f t="shared" ca="1" si="100"/>
        <v/>
      </c>
      <c r="G572" s="15" t="str">
        <f t="shared" ca="1" si="101"/>
        <v/>
      </c>
      <c r="H572" s="10" t="str">
        <f t="shared" ca="1" si="102"/>
        <v/>
      </c>
      <c r="I572" s="10" t="str">
        <f t="shared" ca="1" si="103"/>
        <v/>
      </c>
      <c r="J572" s="10" t="str">
        <f t="shared" ca="1" si="104"/>
        <v/>
      </c>
      <c r="K572" s="11" t="str">
        <f t="shared" ca="1" si="105"/>
        <v/>
      </c>
      <c r="L572" s="10" t="str">
        <f t="shared" ca="1" si="106"/>
        <v/>
      </c>
      <c r="M572" s="11" t="str">
        <f t="shared" ca="1" si="107"/>
        <v/>
      </c>
      <c r="N572" s="22"/>
    </row>
    <row r="573" spans="1:14" customFormat="1">
      <c r="A573" s="9">
        <v>1</v>
      </c>
      <c r="B573" s="10" t="str">
        <f t="shared" ca="1" si="96"/>
        <v/>
      </c>
      <c r="C573" s="10" t="str">
        <f t="shared" ca="1" si="97"/>
        <v/>
      </c>
      <c r="D573" s="11" t="str">
        <f t="shared" ca="1" si="98"/>
        <v/>
      </c>
      <c r="E573" s="11" t="str">
        <f t="shared" ca="1" si="99"/>
        <v/>
      </c>
      <c r="F573" s="15" t="str">
        <f t="shared" ca="1" si="100"/>
        <v/>
      </c>
      <c r="G573" s="15" t="str">
        <f t="shared" ca="1" si="101"/>
        <v/>
      </c>
      <c r="H573" s="10" t="str">
        <f t="shared" ca="1" si="102"/>
        <v/>
      </c>
      <c r="I573" s="10" t="str">
        <f t="shared" ca="1" si="103"/>
        <v/>
      </c>
      <c r="J573" s="10" t="str">
        <f t="shared" ca="1" si="104"/>
        <v/>
      </c>
      <c r="K573" s="11" t="str">
        <f t="shared" ca="1" si="105"/>
        <v/>
      </c>
      <c r="L573" s="10" t="str">
        <f t="shared" ca="1" si="106"/>
        <v/>
      </c>
      <c r="M573" s="11" t="str">
        <f t="shared" ca="1" si="107"/>
        <v/>
      </c>
      <c r="N573" s="22"/>
    </row>
    <row r="574" spans="1:14" customFormat="1">
      <c r="A574" s="9">
        <v>1</v>
      </c>
      <c r="B574" s="10" t="str">
        <f t="shared" ca="1" si="96"/>
        <v/>
      </c>
      <c r="C574" s="10" t="str">
        <f t="shared" ca="1" si="97"/>
        <v/>
      </c>
      <c r="D574" s="11" t="str">
        <f t="shared" ca="1" si="98"/>
        <v/>
      </c>
      <c r="E574" s="11" t="str">
        <f t="shared" ca="1" si="99"/>
        <v/>
      </c>
      <c r="F574" s="15" t="str">
        <f t="shared" ca="1" si="100"/>
        <v/>
      </c>
      <c r="G574" s="15" t="str">
        <f t="shared" ca="1" si="101"/>
        <v/>
      </c>
      <c r="H574" s="10" t="str">
        <f t="shared" ca="1" si="102"/>
        <v/>
      </c>
      <c r="I574" s="10" t="str">
        <f t="shared" ca="1" si="103"/>
        <v/>
      </c>
      <c r="J574" s="10" t="str">
        <f t="shared" ca="1" si="104"/>
        <v/>
      </c>
      <c r="K574" s="11" t="str">
        <f t="shared" ca="1" si="105"/>
        <v/>
      </c>
      <c r="L574" s="10" t="str">
        <f t="shared" ca="1" si="106"/>
        <v/>
      </c>
      <c r="M574" s="11" t="str">
        <f t="shared" ca="1" si="107"/>
        <v/>
      </c>
      <c r="N574" s="22"/>
    </row>
    <row r="575" spans="1:14" customFormat="1">
      <c r="A575" s="9">
        <v>1</v>
      </c>
      <c r="B575" s="10" t="str">
        <f t="shared" ca="1" si="96"/>
        <v/>
      </c>
      <c r="C575" s="10" t="str">
        <f t="shared" ca="1" si="97"/>
        <v/>
      </c>
      <c r="D575" s="11" t="str">
        <f t="shared" ca="1" si="98"/>
        <v/>
      </c>
      <c r="E575" s="11" t="str">
        <f t="shared" ca="1" si="99"/>
        <v/>
      </c>
      <c r="F575" s="15" t="str">
        <f t="shared" ca="1" si="100"/>
        <v/>
      </c>
      <c r="G575" s="15" t="str">
        <f t="shared" ca="1" si="101"/>
        <v/>
      </c>
      <c r="H575" s="10" t="str">
        <f t="shared" ca="1" si="102"/>
        <v/>
      </c>
      <c r="I575" s="10" t="str">
        <f t="shared" ca="1" si="103"/>
        <v/>
      </c>
      <c r="J575" s="10" t="str">
        <f t="shared" ca="1" si="104"/>
        <v/>
      </c>
      <c r="K575" s="11" t="str">
        <f t="shared" ca="1" si="105"/>
        <v/>
      </c>
      <c r="L575" s="10" t="str">
        <f t="shared" ca="1" si="106"/>
        <v/>
      </c>
      <c r="M575" s="11" t="str">
        <f t="shared" ca="1" si="107"/>
        <v/>
      </c>
      <c r="N575" s="22"/>
    </row>
    <row r="576" spans="1:14" customFormat="1">
      <c r="A576" s="9">
        <v>1</v>
      </c>
      <c r="B576" s="10" t="str">
        <f t="shared" ca="1" si="96"/>
        <v/>
      </c>
      <c r="C576" s="10" t="str">
        <f t="shared" ca="1" si="97"/>
        <v/>
      </c>
      <c r="D576" s="11" t="str">
        <f t="shared" ca="1" si="98"/>
        <v/>
      </c>
      <c r="E576" s="11" t="str">
        <f t="shared" ca="1" si="99"/>
        <v/>
      </c>
      <c r="F576" s="15" t="str">
        <f t="shared" ca="1" si="100"/>
        <v/>
      </c>
      <c r="G576" s="15" t="str">
        <f t="shared" ca="1" si="101"/>
        <v/>
      </c>
      <c r="H576" s="10" t="str">
        <f t="shared" ca="1" si="102"/>
        <v/>
      </c>
      <c r="I576" s="10" t="str">
        <f t="shared" ca="1" si="103"/>
        <v/>
      </c>
      <c r="J576" s="10" t="str">
        <f t="shared" ca="1" si="104"/>
        <v/>
      </c>
      <c r="K576" s="11" t="str">
        <f t="shared" ca="1" si="105"/>
        <v/>
      </c>
      <c r="L576" s="10" t="str">
        <f t="shared" ca="1" si="106"/>
        <v/>
      </c>
      <c r="M576" s="11" t="str">
        <f t="shared" ca="1" si="107"/>
        <v/>
      </c>
      <c r="N576" s="22"/>
    </row>
    <row r="577" spans="1:14" customFormat="1">
      <c r="A577" s="9">
        <v>1</v>
      </c>
      <c r="B577" s="10" t="str">
        <f t="shared" ca="1" si="96"/>
        <v/>
      </c>
      <c r="C577" s="10" t="str">
        <f t="shared" ca="1" si="97"/>
        <v/>
      </c>
      <c r="D577" s="11" t="str">
        <f t="shared" ca="1" si="98"/>
        <v/>
      </c>
      <c r="E577" s="11" t="str">
        <f t="shared" ca="1" si="99"/>
        <v/>
      </c>
      <c r="F577" s="15" t="str">
        <f t="shared" ca="1" si="100"/>
        <v/>
      </c>
      <c r="G577" s="15" t="str">
        <f t="shared" ca="1" si="101"/>
        <v/>
      </c>
      <c r="H577" s="10" t="str">
        <f t="shared" ca="1" si="102"/>
        <v/>
      </c>
      <c r="I577" s="10" t="str">
        <f t="shared" ca="1" si="103"/>
        <v/>
      </c>
      <c r="J577" s="10" t="str">
        <f t="shared" ca="1" si="104"/>
        <v/>
      </c>
      <c r="K577" s="11" t="str">
        <f t="shared" ca="1" si="105"/>
        <v/>
      </c>
      <c r="L577" s="10" t="str">
        <f t="shared" ca="1" si="106"/>
        <v/>
      </c>
      <c r="M577" s="11" t="str">
        <f t="shared" ca="1" si="107"/>
        <v/>
      </c>
      <c r="N577" s="22"/>
    </row>
    <row r="578" spans="1:14" customFormat="1">
      <c r="A578" s="9">
        <v>1</v>
      </c>
      <c r="B578" s="10" t="str">
        <f t="shared" ca="1" si="96"/>
        <v/>
      </c>
      <c r="C578" s="10" t="str">
        <f t="shared" ca="1" si="97"/>
        <v/>
      </c>
      <c r="D578" s="11" t="str">
        <f t="shared" ca="1" si="98"/>
        <v/>
      </c>
      <c r="E578" s="11" t="str">
        <f t="shared" ca="1" si="99"/>
        <v/>
      </c>
      <c r="F578" s="15" t="str">
        <f t="shared" ca="1" si="100"/>
        <v/>
      </c>
      <c r="G578" s="15" t="str">
        <f t="shared" ca="1" si="101"/>
        <v/>
      </c>
      <c r="H578" s="10" t="str">
        <f t="shared" ca="1" si="102"/>
        <v/>
      </c>
      <c r="I578" s="10" t="str">
        <f t="shared" ca="1" si="103"/>
        <v/>
      </c>
      <c r="J578" s="10" t="str">
        <f t="shared" ca="1" si="104"/>
        <v/>
      </c>
      <c r="K578" s="11" t="str">
        <f t="shared" ca="1" si="105"/>
        <v/>
      </c>
      <c r="L578" s="10" t="str">
        <f t="shared" ca="1" si="106"/>
        <v/>
      </c>
      <c r="M578" s="11" t="str">
        <f t="shared" ca="1" si="107"/>
        <v/>
      </c>
      <c r="N578" s="22"/>
    </row>
    <row r="579" spans="1:14" customFormat="1">
      <c r="A579" s="9">
        <v>1</v>
      </c>
      <c r="B579" s="10" t="str">
        <f t="shared" ca="1" si="96"/>
        <v/>
      </c>
      <c r="C579" s="10" t="str">
        <f t="shared" ca="1" si="97"/>
        <v/>
      </c>
      <c r="D579" s="11" t="str">
        <f t="shared" ca="1" si="98"/>
        <v/>
      </c>
      <c r="E579" s="11" t="str">
        <f t="shared" ca="1" si="99"/>
        <v/>
      </c>
      <c r="F579" s="15" t="str">
        <f t="shared" ca="1" si="100"/>
        <v/>
      </c>
      <c r="G579" s="15" t="str">
        <f t="shared" ca="1" si="101"/>
        <v/>
      </c>
      <c r="H579" s="10" t="str">
        <f t="shared" ca="1" si="102"/>
        <v/>
      </c>
      <c r="I579" s="10" t="str">
        <f t="shared" ca="1" si="103"/>
        <v/>
      </c>
      <c r="J579" s="10" t="str">
        <f t="shared" ca="1" si="104"/>
        <v/>
      </c>
      <c r="K579" s="11" t="str">
        <f t="shared" ca="1" si="105"/>
        <v/>
      </c>
      <c r="L579" s="10" t="str">
        <f t="shared" ca="1" si="106"/>
        <v/>
      </c>
      <c r="M579" s="11" t="str">
        <f t="shared" ca="1" si="107"/>
        <v/>
      </c>
      <c r="N579" s="22"/>
    </row>
    <row r="580" spans="1:14" customFormat="1">
      <c r="A580" s="9">
        <v>1</v>
      </c>
      <c r="B580" s="10" t="str">
        <f t="shared" ca="1" si="96"/>
        <v/>
      </c>
      <c r="C580" s="10" t="str">
        <f t="shared" ca="1" si="97"/>
        <v/>
      </c>
      <c r="D580" s="11" t="str">
        <f t="shared" ca="1" si="98"/>
        <v/>
      </c>
      <c r="E580" s="11" t="str">
        <f t="shared" ca="1" si="99"/>
        <v/>
      </c>
      <c r="F580" s="15" t="str">
        <f t="shared" ca="1" si="100"/>
        <v/>
      </c>
      <c r="G580" s="15" t="str">
        <f t="shared" ca="1" si="101"/>
        <v/>
      </c>
      <c r="H580" s="10" t="str">
        <f t="shared" ca="1" si="102"/>
        <v/>
      </c>
      <c r="I580" s="10" t="str">
        <f t="shared" ca="1" si="103"/>
        <v/>
      </c>
      <c r="J580" s="10" t="str">
        <f t="shared" ca="1" si="104"/>
        <v/>
      </c>
      <c r="K580" s="11" t="str">
        <f t="shared" ca="1" si="105"/>
        <v/>
      </c>
      <c r="L580" s="10" t="str">
        <f t="shared" ca="1" si="106"/>
        <v/>
      </c>
      <c r="M580" s="11" t="str">
        <f t="shared" ca="1" si="107"/>
        <v/>
      </c>
      <c r="N580" s="22"/>
    </row>
    <row r="581" spans="1:14" customFormat="1">
      <c r="A581" s="9">
        <v>1</v>
      </c>
      <c r="B581" s="10" t="str">
        <f t="shared" ref="B581:B644" ca="1" si="108">IF(B580="","",IF(ISNA(MATCH(C581,N°_BC,0)),"",MATCH(C581,N°_BC,0)))</f>
        <v/>
      </c>
      <c r="C581" s="10" t="str">
        <f t="shared" ref="C581:C644" ca="1" si="109">IF(C580="","",IF(ISNA(INDEX(OFFSET(N°_BC,B580,0),MATCH(A581,OFFSET(Mois_dep,B580,0),0))),"",INDEX(OFFSET(N°_BC,B580,0),MATCH(A581,OFFSET(Mois_dep,B580,0),0))))</f>
        <v/>
      </c>
      <c r="D581" s="11" t="str">
        <f t="shared" ref="D581:D644" ca="1" si="110">IF(E580="","",IF(ISNA(INDEX(OFFSET(Dates_départ,B580,0),MATCH(A581,OFFSET(Mois_dep,B580,0),0))),"",INDEX(OFFSET(Dates_départ,B580,0),MATCH(A581,OFFSET(Mois_dep,B580,0),0))))</f>
        <v/>
      </c>
      <c r="E581" s="11" t="str">
        <f t="shared" ref="E581:E644" ca="1" si="111">IF(E580="","",IF(ISNA(INDEX(OFFSET(Dates_Fin,B580,0),MATCH(A581,OFFSET(Mois_dep,B580,0),0))),"",INDEX(OFFSET(Dates_Fin,B580,0),MATCH(A581,OFFSET(Mois_dep,B580,0),0))))</f>
        <v/>
      </c>
      <c r="F581" s="15" t="str">
        <f t="shared" ref="F581:F644" ca="1" si="112">IF(E580="","",IF(ISNA(INDEX(OFFSET(Choix_conducteur,B580,0),MATCH(A581,OFFSET(Mois_dep,B580,0),0))),"",INDEX(OFFSET(Choix_conducteur,B580,0),MATCH(A581,OFFSET(Mois_dep,B580,0),0))))</f>
        <v/>
      </c>
      <c r="G581" s="15" t="str">
        <f t="shared" ref="G581:G644" ca="1" si="113">IF(E580="","",IF(ISNA(INDEX(OFFSET(Choix_véhicule,B580,0),MATCH(A581,OFFSET(Mois_dep,B580,0),0))),"",INDEX(OFFSET(Choix_véhicule,B580,0),MATCH(A581,OFFSET(Mois_dep,B580,0),0))))</f>
        <v/>
      </c>
      <c r="H581" s="10" t="str">
        <f t="shared" ref="H581:H644" ca="1" si="114">IF(H580="","",IF(ISNA(INDEX(OFFSET(Confirmé___Option,B580,0),MATCH(A581,OFFSET(Mois_dep,B580,0),0))),"",INDEX(OFFSET(Confirmé___Option,B580,0),MATCH(A581,OFFSET(Mois_dep,B580,0),0))))</f>
        <v/>
      </c>
      <c r="I581" s="10" t="str">
        <f t="shared" ref="I581:I644" ca="1" si="115">IF(IF(H580="","",IF(ISNA(INDEX(OFFSET(Commentaire,B580,0),MATCH(A581,OFFSET(Mois_dep,B580,0),0))),"",INDEX(OFFSET(Commentaire,B580,0),MATCH(A581,OFFSET(Mois_dep,B580,0),0))))=0,"",IF(H580="","",IF(ISNA(INDEX(OFFSET(Commentaire,B580,0),MATCH(A581,OFFSET(Mois_dep,B580,0),0))),"",INDEX(OFFSET(Commentaire,B580,0),MATCH(A581,OFFSET(Mois_dep,B580,0),0)))))</f>
        <v/>
      </c>
      <c r="J581" s="10" t="str">
        <f t="shared" ref="J581:J644" ca="1" si="116">IF(IF(H580="","",IF(ISNA(INDEX(OFFSET(Choix_conducteur_différent,B580,0),MATCH(A581,OFFSET(Mois_dep,B580,0),0))),"",INDEX(OFFSET(Choix_conducteur_différent,B580,0),MATCH(A581,OFFSET(Mois_dep,B580,0),0))))=0,"",IF(H580="","",IF(ISNA(INDEX(OFFSET(Choix_conducteur_différent,B580,0),MATCH(A581,OFFSET(Mois_dep,B580,0),0))),"",INDEX(OFFSET(Choix_conducteur_différent,B580,0),MATCH(A581,OFFSET(Mois_dep,B580,0),0)))))</f>
        <v/>
      </c>
      <c r="K581" s="11" t="str">
        <f t="shared" ref="K581:K644" ca="1" si="117">IF(IF(H580="","",IF(ISNA(INDEX(OFFSET(Dates,B580,0),MATCH(A581,OFFSET(Mois_dep,B580,0),0))),"",INDEX(OFFSET(Dates,B580,0),MATCH(A581,OFFSET(Mois_dep,B580,0),0))))=0,"",IF(H580="","",IF(ISNA(INDEX(OFFSET(Dates,B580,0),MATCH(A581,OFFSET(Mois_dep,B580,0),0))),"",INDEX(OFFSET(Dates,B580,0),MATCH(A581,OFFSET(Mois_dep,B580,0),0)))))</f>
        <v/>
      </c>
      <c r="L581" s="10" t="str">
        <f t="shared" ref="L581:L644" ca="1" si="118">IF(IF(H580="","",IF(ISNA(INDEX(OFFSET(Choix_conducteur_différent2,B580,0),MATCH(A581,OFFSET(Mois_dep,B580,0),0))),"",INDEX(OFFSET(Choix_conducteur_différent2,B580,0),MATCH(A581,OFFSET(Mois_dep,B580,0),0))))=0,"",IF(H580="","",IF(ISNA(INDEX(OFFSET(Choix_conducteur_différent2,B580,0),MATCH(A581,OFFSET(Mois_dep,B580,0),0))),"",INDEX(OFFSET(Choix_conducteur_différent2,B580,0),MATCH(A581,OFFSET(Mois_dep,B580,0),0)))))</f>
        <v/>
      </c>
      <c r="M581" s="11" t="str">
        <f t="shared" ref="M581:M644" ca="1" si="119">IF(IF(H580="","",IF(ISNA(INDEX(OFFSET(Dates2,B580,0),MATCH(A581,OFFSET(Mois_dep,B580,0),0))),"",INDEX(OFFSET(Dates2,B580,0),MATCH(A581,OFFSET(Mois_dep,B580,0),0))))=0,"",IF(H580="","",IF(ISNA(INDEX(OFFSET(Dates2,B580,0),MATCH(A581,OFFSET(Mois_dep,B580,0),0))),"",INDEX(OFFSET(Dates2,B580,0),MATCH(A581,OFFSET(Mois_dep,B580,0),0)))))</f>
        <v/>
      </c>
      <c r="N581" s="22"/>
    </row>
    <row r="582" spans="1:14" customFormat="1">
      <c r="A582" s="9">
        <v>1</v>
      </c>
      <c r="B582" s="10" t="str">
        <f t="shared" ca="1" si="108"/>
        <v/>
      </c>
      <c r="C582" s="10" t="str">
        <f t="shared" ca="1" si="109"/>
        <v/>
      </c>
      <c r="D582" s="11" t="str">
        <f t="shared" ca="1" si="110"/>
        <v/>
      </c>
      <c r="E582" s="11" t="str">
        <f t="shared" ca="1" si="111"/>
        <v/>
      </c>
      <c r="F582" s="15" t="str">
        <f t="shared" ca="1" si="112"/>
        <v/>
      </c>
      <c r="G582" s="15" t="str">
        <f t="shared" ca="1" si="113"/>
        <v/>
      </c>
      <c r="H582" s="10" t="str">
        <f t="shared" ca="1" si="114"/>
        <v/>
      </c>
      <c r="I582" s="10" t="str">
        <f t="shared" ca="1" si="115"/>
        <v/>
      </c>
      <c r="J582" s="10" t="str">
        <f t="shared" ca="1" si="116"/>
        <v/>
      </c>
      <c r="K582" s="11" t="str">
        <f t="shared" ca="1" si="117"/>
        <v/>
      </c>
      <c r="L582" s="10" t="str">
        <f t="shared" ca="1" si="118"/>
        <v/>
      </c>
      <c r="M582" s="11" t="str">
        <f t="shared" ca="1" si="119"/>
        <v/>
      </c>
      <c r="N582" s="22"/>
    </row>
    <row r="583" spans="1:14" customFormat="1">
      <c r="A583" s="9">
        <v>1</v>
      </c>
      <c r="B583" s="10" t="str">
        <f t="shared" ca="1" si="108"/>
        <v/>
      </c>
      <c r="C583" s="10" t="str">
        <f t="shared" ca="1" si="109"/>
        <v/>
      </c>
      <c r="D583" s="11" t="str">
        <f t="shared" ca="1" si="110"/>
        <v/>
      </c>
      <c r="E583" s="11" t="str">
        <f t="shared" ca="1" si="111"/>
        <v/>
      </c>
      <c r="F583" s="15" t="str">
        <f t="shared" ca="1" si="112"/>
        <v/>
      </c>
      <c r="G583" s="15" t="str">
        <f t="shared" ca="1" si="113"/>
        <v/>
      </c>
      <c r="H583" s="10" t="str">
        <f t="shared" ca="1" si="114"/>
        <v/>
      </c>
      <c r="I583" s="10" t="str">
        <f t="shared" ca="1" si="115"/>
        <v/>
      </c>
      <c r="J583" s="10" t="str">
        <f t="shared" ca="1" si="116"/>
        <v/>
      </c>
      <c r="K583" s="11" t="str">
        <f t="shared" ca="1" si="117"/>
        <v/>
      </c>
      <c r="L583" s="10" t="str">
        <f t="shared" ca="1" si="118"/>
        <v/>
      </c>
      <c r="M583" s="11" t="str">
        <f t="shared" ca="1" si="119"/>
        <v/>
      </c>
      <c r="N583" s="22"/>
    </row>
    <row r="584" spans="1:14" customFormat="1">
      <c r="A584" s="9">
        <v>1</v>
      </c>
      <c r="B584" s="10" t="str">
        <f t="shared" ca="1" si="108"/>
        <v/>
      </c>
      <c r="C584" s="10" t="str">
        <f t="shared" ca="1" si="109"/>
        <v/>
      </c>
      <c r="D584" s="11" t="str">
        <f t="shared" ca="1" si="110"/>
        <v/>
      </c>
      <c r="E584" s="11" t="str">
        <f t="shared" ca="1" si="111"/>
        <v/>
      </c>
      <c r="F584" s="15" t="str">
        <f t="shared" ca="1" si="112"/>
        <v/>
      </c>
      <c r="G584" s="15" t="str">
        <f t="shared" ca="1" si="113"/>
        <v/>
      </c>
      <c r="H584" s="10" t="str">
        <f t="shared" ca="1" si="114"/>
        <v/>
      </c>
      <c r="I584" s="10" t="str">
        <f t="shared" ca="1" si="115"/>
        <v/>
      </c>
      <c r="J584" s="10" t="str">
        <f t="shared" ca="1" si="116"/>
        <v/>
      </c>
      <c r="K584" s="11" t="str">
        <f t="shared" ca="1" si="117"/>
        <v/>
      </c>
      <c r="L584" s="10" t="str">
        <f t="shared" ca="1" si="118"/>
        <v/>
      </c>
      <c r="M584" s="11" t="str">
        <f t="shared" ca="1" si="119"/>
        <v/>
      </c>
      <c r="N584" s="22"/>
    </row>
    <row r="585" spans="1:14" customFormat="1">
      <c r="A585" s="9">
        <v>1</v>
      </c>
      <c r="B585" s="10" t="str">
        <f t="shared" ca="1" si="108"/>
        <v/>
      </c>
      <c r="C585" s="10" t="str">
        <f t="shared" ca="1" si="109"/>
        <v/>
      </c>
      <c r="D585" s="11" t="str">
        <f t="shared" ca="1" si="110"/>
        <v/>
      </c>
      <c r="E585" s="11" t="str">
        <f t="shared" ca="1" si="111"/>
        <v/>
      </c>
      <c r="F585" s="15" t="str">
        <f t="shared" ca="1" si="112"/>
        <v/>
      </c>
      <c r="G585" s="15" t="str">
        <f t="shared" ca="1" si="113"/>
        <v/>
      </c>
      <c r="H585" s="10" t="str">
        <f t="shared" ca="1" si="114"/>
        <v/>
      </c>
      <c r="I585" s="10" t="str">
        <f t="shared" ca="1" si="115"/>
        <v/>
      </c>
      <c r="J585" s="10" t="str">
        <f t="shared" ca="1" si="116"/>
        <v/>
      </c>
      <c r="K585" s="11" t="str">
        <f t="shared" ca="1" si="117"/>
        <v/>
      </c>
      <c r="L585" s="10" t="str">
        <f t="shared" ca="1" si="118"/>
        <v/>
      </c>
      <c r="M585" s="11" t="str">
        <f t="shared" ca="1" si="119"/>
        <v/>
      </c>
      <c r="N585" s="22"/>
    </row>
    <row r="586" spans="1:14" customFormat="1">
      <c r="A586" s="9">
        <v>1</v>
      </c>
      <c r="B586" s="10" t="str">
        <f t="shared" ca="1" si="108"/>
        <v/>
      </c>
      <c r="C586" s="10" t="str">
        <f t="shared" ca="1" si="109"/>
        <v/>
      </c>
      <c r="D586" s="11" t="str">
        <f t="shared" ca="1" si="110"/>
        <v/>
      </c>
      <c r="E586" s="11" t="str">
        <f t="shared" ca="1" si="111"/>
        <v/>
      </c>
      <c r="F586" s="15" t="str">
        <f t="shared" ca="1" si="112"/>
        <v/>
      </c>
      <c r="G586" s="15" t="str">
        <f t="shared" ca="1" si="113"/>
        <v/>
      </c>
      <c r="H586" s="10" t="str">
        <f t="shared" ca="1" si="114"/>
        <v/>
      </c>
      <c r="I586" s="10" t="str">
        <f t="shared" ca="1" si="115"/>
        <v/>
      </c>
      <c r="J586" s="10" t="str">
        <f t="shared" ca="1" si="116"/>
        <v/>
      </c>
      <c r="K586" s="11" t="str">
        <f t="shared" ca="1" si="117"/>
        <v/>
      </c>
      <c r="L586" s="10" t="str">
        <f t="shared" ca="1" si="118"/>
        <v/>
      </c>
      <c r="M586" s="11" t="str">
        <f t="shared" ca="1" si="119"/>
        <v/>
      </c>
      <c r="N586" s="22"/>
    </row>
    <row r="587" spans="1:14" customFormat="1">
      <c r="A587" s="9">
        <v>1</v>
      </c>
      <c r="B587" s="10" t="str">
        <f t="shared" ca="1" si="108"/>
        <v/>
      </c>
      <c r="C587" s="10" t="str">
        <f t="shared" ca="1" si="109"/>
        <v/>
      </c>
      <c r="D587" s="11" t="str">
        <f t="shared" ca="1" si="110"/>
        <v/>
      </c>
      <c r="E587" s="11" t="str">
        <f t="shared" ca="1" si="111"/>
        <v/>
      </c>
      <c r="F587" s="15" t="str">
        <f t="shared" ca="1" si="112"/>
        <v/>
      </c>
      <c r="G587" s="15" t="str">
        <f t="shared" ca="1" si="113"/>
        <v/>
      </c>
      <c r="H587" s="10" t="str">
        <f t="shared" ca="1" si="114"/>
        <v/>
      </c>
      <c r="I587" s="10" t="str">
        <f t="shared" ca="1" si="115"/>
        <v/>
      </c>
      <c r="J587" s="10" t="str">
        <f t="shared" ca="1" si="116"/>
        <v/>
      </c>
      <c r="K587" s="11" t="str">
        <f t="shared" ca="1" si="117"/>
        <v/>
      </c>
      <c r="L587" s="10" t="str">
        <f t="shared" ca="1" si="118"/>
        <v/>
      </c>
      <c r="M587" s="11" t="str">
        <f t="shared" ca="1" si="119"/>
        <v/>
      </c>
      <c r="N587" s="22"/>
    </row>
    <row r="588" spans="1:14" customFormat="1">
      <c r="A588" s="9">
        <v>1</v>
      </c>
      <c r="B588" s="10" t="str">
        <f t="shared" ca="1" si="108"/>
        <v/>
      </c>
      <c r="C588" s="10" t="str">
        <f t="shared" ca="1" si="109"/>
        <v/>
      </c>
      <c r="D588" s="11" t="str">
        <f t="shared" ca="1" si="110"/>
        <v/>
      </c>
      <c r="E588" s="11" t="str">
        <f t="shared" ca="1" si="111"/>
        <v/>
      </c>
      <c r="F588" s="15" t="str">
        <f t="shared" ca="1" si="112"/>
        <v/>
      </c>
      <c r="G588" s="15" t="str">
        <f t="shared" ca="1" si="113"/>
        <v/>
      </c>
      <c r="H588" s="10" t="str">
        <f t="shared" ca="1" si="114"/>
        <v/>
      </c>
      <c r="I588" s="10" t="str">
        <f t="shared" ca="1" si="115"/>
        <v/>
      </c>
      <c r="J588" s="10" t="str">
        <f t="shared" ca="1" si="116"/>
        <v/>
      </c>
      <c r="K588" s="11" t="str">
        <f t="shared" ca="1" si="117"/>
        <v/>
      </c>
      <c r="L588" s="10" t="str">
        <f t="shared" ca="1" si="118"/>
        <v/>
      </c>
      <c r="M588" s="11" t="str">
        <f t="shared" ca="1" si="119"/>
        <v/>
      </c>
      <c r="N588" s="22"/>
    </row>
    <row r="589" spans="1:14" customFormat="1">
      <c r="A589" s="9">
        <v>1</v>
      </c>
      <c r="B589" s="10" t="str">
        <f t="shared" ca="1" si="108"/>
        <v/>
      </c>
      <c r="C589" s="10" t="str">
        <f t="shared" ca="1" si="109"/>
        <v/>
      </c>
      <c r="D589" s="11" t="str">
        <f t="shared" ca="1" si="110"/>
        <v/>
      </c>
      <c r="E589" s="11" t="str">
        <f t="shared" ca="1" si="111"/>
        <v/>
      </c>
      <c r="F589" s="15" t="str">
        <f t="shared" ca="1" si="112"/>
        <v/>
      </c>
      <c r="G589" s="15" t="str">
        <f t="shared" ca="1" si="113"/>
        <v/>
      </c>
      <c r="H589" s="10" t="str">
        <f t="shared" ca="1" si="114"/>
        <v/>
      </c>
      <c r="I589" s="10" t="str">
        <f t="shared" ca="1" si="115"/>
        <v/>
      </c>
      <c r="J589" s="10" t="str">
        <f t="shared" ca="1" si="116"/>
        <v/>
      </c>
      <c r="K589" s="11" t="str">
        <f t="shared" ca="1" si="117"/>
        <v/>
      </c>
      <c r="L589" s="10" t="str">
        <f t="shared" ca="1" si="118"/>
        <v/>
      </c>
      <c r="M589" s="11" t="str">
        <f t="shared" ca="1" si="119"/>
        <v/>
      </c>
      <c r="N589" s="22"/>
    </row>
    <row r="590" spans="1:14" customFormat="1">
      <c r="A590" s="9">
        <v>1</v>
      </c>
      <c r="B590" s="10" t="str">
        <f t="shared" ca="1" si="108"/>
        <v/>
      </c>
      <c r="C590" s="10" t="str">
        <f t="shared" ca="1" si="109"/>
        <v/>
      </c>
      <c r="D590" s="11" t="str">
        <f t="shared" ca="1" si="110"/>
        <v/>
      </c>
      <c r="E590" s="11" t="str">
        <f t="shared" ca="1" si="111"/>
        <v/>
      </c>
      <c r="F590" s="15" t="str">
        <f t="shared" ca="1" si="112"/>
        <v/>
      </c>
      <c r="G590" s="15" t="str">
        <f t="shared" ca="1" si="113"/>
        <v/>
      </c>
      <c r="H590" s="10" t="str">
        <f t="shared" ca="1" si="114"/>
        <v/>
      </c>
      <c r="I590" s="10" t="str">
        <f t="shared" ca="1" si="115"/>
        <v/>
      </c>
      <c r="J590" s="10" t="str">
        <f t="shared" ca="1" si="116"/>
        <v/>
      </c>
      <c r="K590" s="11" t="str">
        <f t="shared" ca="1" si="117"/>
        <v/>
      </c>
      <c r="L590" s="10" t="str">
        <f t="shared" ca="1" si="118"/>
        <v/>
      </c>
      <c r="M590" s="11" t="str">
        <f t="shared" ca="1" si="119"/>
        <v/>
      </c>
      <c r="N590" s="22"/>
    </row>
    <row r="591" spans="1:14" customFormat="1">
      <c r="A591" s="9">
        <v>1</v>
      </c>
      <c r="B591" s="10" t="str">
        <f t="shared" ca="1" si="108"/>
        <v/>
      </c>
      <c r="C591" s="10" t="str">
        <f t="shared" ca="1" si="109"/>
        <v/>
      </c>
      <c r="D591" s="11" t="str">
        <f t="shared" ca="1" si="110"/>
        <v/>
      </c>
      <c r="E591" s="11" t="str">
        <f t="shared" ca="1" si="111"/>
        <v/>
      </c>
      <c r="F591" s="15" t="str">
        <f t="shared" ca="1" si="112"/>
        <v/>
      </c>
      <c r="G591" s="15" t="str">
        <f t="shared" ca="1" si="113"/>
        <v/>
      </c>
      <c r="H591" s="10" t="str">
        <f t="shared" ca="1" si="114"/>
        <v/>
      </c>
      <c r="I591" s="10" t="str">
        <f t="shared" ca="1" si="115"/>
        <v/>
      </c>
      <c r="J591" s="10" t="str">
        <f t="shared" ca="1" si="116"/>
        <v/>
      </c>
      <c r="K591" s="11" t="str">
        <f t="shared" ca="1" si="117"/>
        <v/>
      </c>
      <c r="L591" s="10" t="str">
        <f t="shared" ca="1" si="118"/>
        <v/>
      </c>
      <c r="M591" s="11" t="str">
        <f t="shared" ca="1" si="119"/>
        <v/>
      </c>
      <c r="N591" s="22"/>
    </row>
    <row r="592" spans="1:14" customFormat="1">
      <c r="A592" s="9">
        <v>1</v>
      </c>
      <c r="B592" s="10" t="str">
        <f t="shared" ca="1" si="108"/>
        <v/>
      </c>
      <c r="C592" s="10" t="str">
        <f t="shared" ca="1" si="109"/>
        <v/>
      </c>
      <c r="D592" s="11" t="str">
        <f t="shared" ca="1" si="110"/>
        <v/>
      </c>
      <c r="E592" s="11" t="str">
        <f t="shared" ca="1" si="111"/>
        <v/>
      </c>
      <c r="F592" s="15" t="str">
        <f t="shared" ca="1" si="112"/>
        <v/>
      </c>
      <c r="G592" s="15" t="str">
        <f t="shared" ca="1" si="113"/>
        <v/>
      </c>
      <c r="H592" s="10" t="str">
        <f t="shared" ca="1" si="114"/>
        <v/>
      </c>
      <c r="I592" s="10" t="str">
        <f t="shared" ca="1" si="115"/>
        <v/>
      </c>
      <c r="J592" s="10" t="str">
        <f t="shared" ca="1" si="116"/>
        <v/>
      </c>
      <c r="K592" s="11" t="str">
        <f t="shared" ca="1" si="117"/>
        <v/>
      </c>
      <c r="L592" s="10" t="str">
        <f t="shared" ca="1" si="118"/>
        <v/>
      </c>
      <c r="M592" s="11" t="str">
        <f t="shared" ca="1" si="119"/>
        <v/>
      </c>
      <c r="N592" s="22"/>
    </row>
    <row r="593" spans="1:14" customFormat="1">
      <c r="A593" s="9">
        <v>1</v>
      </c>
      <c r="B593" s="10" t="str">
        <f t="shared" ca="1" si="108"/>
        <v/>
      </c>
      <c r="C593" s="10" t="str">
        <f t="shared" ca="1" si="109"/>
        <v/>
      </c>
      <c r="D593" s="11" t="str">
        <f t="shared" ca="1" si="110"/>
        <v/>
      </c>
      <c r="E593" s="11" t="str">
        <f t="shared" ca="1" si="111"/>
        <v/>
      </c>
      <c r="F593" s="15" t="str">
        <f t="shared" ca="1" si="112"/>
        <v/>
      </c>
      <c r="G593" s="15" t="str">
        <f t="shared" ca="1" si="113"/>
        <v/>
      </c>
      <c r="H593" s="10" t="str">
        <f t="shared" ca="1" si="114"/>
        <v/>
      </c>
      <c r="I593" s="10" t="str">
        <f t="shared" ca="1" si="115"/>
        <v/>
      </c>
      <c r="J593" s="10" t="str">
        <f t="shared" ca="1" si="116"/>
        <v/>
      </c>
      <c r="K593" s="11" t="str">
        <f t="shared" ca="1" si="117"/>
        <v/>
      </c>
      <c r="L593" s="10" t="str">
        <f t="shared" ca="1" si="118"/>
        <v/>
      </c>
      <c r="M593" s="11" t="str">
        <f t="shared" ca="1" si="119"/>
        <v/>
      </c>
      <c r="N593" s="22"/>
    </row>
    <row r="594" spans="1:14" customFormat="1">
      <c r="A594" s="9">
        <v>1</v>
      </c>
      <c r="B594" s="10" t="str">
        <f t="shared" ca="1" si="108"/>
        <v/>
      </c>
      <c r="C594" s="10" t="str">
        <f t="shared" ca="1" si="109"/>
        <v/>
      </c>
      <c r="D594" s="11" t="str">
        <f t="shared" ca="1" si="110"/>
        <v/>
      </c>
      <c r="E594" s="11" t="str">
        <f t="shared" ca="1" si="111"/>
        <v/>
      </c>
      <c r="F594" s="15" t="str">
        <f t="shared" ca="1" si="112"/>
        <v/>
      </c>
      <c r="G594" s="15" t="str">
        <f t="shared" ca="1" si="113"/>
        <v/>
      </c>
      <c r="H594" s="10" t="str">
        <f t="shared" ca="1" si="114"/>
        <v/>
      </c>
      <c r="I594" s="10" t="str">
        <f t="shared" ca="1" si="115"/>
        <v/>
      </c>
      <c r="J594" s="10" t="str">
        <f t="shared" ca="1" si="116"/>
        <v/>
      </c>
      <c r="K594" s="11" t="str">
        <f t="shared" ca="1" si="117"/>
        <v/>
      </c>
      <c r="L594" s="10" t="str">
        <f t="shared" ca="1" si="118"/>
        <v/>
      </c>
      <c r="M594" s="11" t="str">
        <f t="shared" ca="1" si="119"/>
        <v/>
      </c>
      <c r="N594" s="22"/>
    </row>
    <row r="595" spans="1:14" customFormat="1">
      <c r="A595" s="9">
        <v>1</v>
      </c>
      <c r="B595" s="10" t="str">
        <f t="shared" ca="1" si="108"/>
        <v/>
      </c>
      <c r="C595" s="10" t="str">
        <f t="shared" ca="1" si="109"/>
        <v/>
      </c>
      <c r="D595" s="11" t="str">
        <f t="shared" ca="1" si="110"/>
        <v/>
      </c>
      <c r="E595" s="11" t="str">
        <f t="shared" ca="1" si="111"/>
        <v/>
      </c>
      <c r="F595" s="15" t="str">
        <f t="shared" ca="1" si="112"/>
        <v/>
      </c>
      <c r="G595" s="15" t="str">
        <f t="shared" ca="1" si="113"/>
        <v/>
      </c>
      <c r="H595" s="10" t="str">
        <f t="shared" ca="1" si="114"/>
        <v/>
      </c>
      <c r="I595" s="10" t="str">
        <f t="shared" ca="1" si="115"/>
        <v/>
      </c>
      <c r="J595" s="10" t="str">
        <f t="shared" ca="1" si="116"/>
        <v/>
      </c>
      <c r="K595" s="11" t="str">
        <f t="shared" ca="1" si="117"/>
        <v/>
      </c>
      <c r="L595" s="10" t="str">
        <f t="shared" ca="1" si="118"/>
        <v/>
      </c>
      <c r="M595" s="11" t="str">
        <f t="shared" ca="1" si="119"/>
        <v/>
      </c>
      <c r="N595" s="22"/>
    </row>
    <row r="596" spans="1:14" customFormat="1">
      <c r="A596" s="9">
        <v>1</v>
      </c>
      <c r="B596" s="10" t="str">
        <f t="shared" ca="1" si="108"/>
        <v/>
      </c>
      <c r="C596" s="10" t="str">
        <f t="shared" ca="1" si="109"/>
        <v/>
      </c>
      <c r="D596" s="11" t="str">
        <f t="shared" ca="1" si="110"/>
        <v/>
      </c>
      <c r="E596" s="11" t="str">
        <f t="shared" ca="1" si="111"/>
        <v/>
      </c>
      <c r="F596" s="15" t="str">
        <f t="shared" ca="1" si="112"/>
        <v/>
      </c>
      <c r="G596" s="15" t="str">
        <f t="shared" ca="1" si="113"/>
        <v/>
      </c>
      <c r="H596" s="10" t="str">
        <f t="shared" ca="1" si="114"/>
        <v/>
      </c>
      <c r="I596" s="10" t="str">
        <f t="shared" ca="1" si="115"/>
        <v/>
      </c>
      <c r="J596" s="10" t="str">
        <f t="shared" ca="1" si="116"/>
        <v/>
      </c>
      <c r="K596" s="11" t="str">
        <f t="shared" ca="1" si="117"/>
        <v/>
      </c>
      <c r="L596" s="10" t="str">
        <f t="shared" ca="1" si="118"/>
        <v/>
      </c>
      <c r="M596" s="11" t="str">
        <f t="shared" ca="1" si="119"/>
        <v/>
      </c>
      <c r="N596" s="22"/>
    </row>
    <row r="597" spans="1:14" customFormat="1">
      <c r="A597" s="9">
        <v>1</v>
      </c>
      <c r="B597" s="10" t="str">
        <f t="shared" ca="1" si="108"/>
        <v/>
      </c>
      <c r="C597" s="10" t="str">
        <f t="shared" ca="1" si="109"/>
        <v/>
      </c>
      <c r="D597" s="11" t="str">
        <f t="shared" ca="1" si="110"/>
        <v/>
      </c>
      <c r="E597" s="11" t="str">
        <f t="shared" ca="1" si="111"/>
        <v/>
      </c>
      <c r="F597" s="15" t="str">
        <f t="shared" ca="1" si="112"/>
        <v/>
      </c>
      <c r="G597" s="15" t="str">
        <f t="shared" ca="1" si="113"/>
        <v/>
      </c>
      <c r="H597" s="10" t="str">
        <f t="shared" ca="1" si="114"/>
        <v/>
      </c>
      <c r="I597" s="10" t="str">
        <f t="shared" ca="1" si="115"/>
        <v/>
      </c>
      <c r="J597" s="10" t="str">
        <f t="shared" ca="1" si="116"/>
        <v/>
      </c>
      <c r="K597" s="11" t="str">
        <f t="shared" ca="1" si="117"/>
        <v/>
      </c>
      <c r="L597" s="10" t="str">
        <f t="shared" ca="1" si="118"/>
        <v/>
      </c>
      <c r="M597" s="11" t="str">
        <f t="shared" ca="1" si="119"/>
        <v/>
      </c>
      <c r="N597" s="22"/>
    </row>
    <row r="598" spans="1:14" customFormat="1">
      <c r="A598" s="9">
        <v>1</v>
      </c>
      <c r="B598" s="10" t="str">
        <f t="shared" ca="1" si="108"/>
        <v/>
      </c>
      <c r="C598" s="10" t="str">
        <f t="shared" ca="1" si="109"/>
        <v/>
      </c>
      <c r="D598" s="11" t="str">
        <f t="shared" ca="1" si="110"/>
        <v/>
      </c>
      <c r="E598" s="11" t="str">
        <f t="shared" ca="1" si="111"/>
        <v/>
      </c>
      <c r="F598" s="15" t="str">
        <f t="shared" ca="1" si="112"/>
        <v/>
      </c>
      <c r="G598" s="15" t="str">
        <f t="shared" ca="1" si="113"/>
        <v/>
      </c>
      <c r="H598" s="10" t="str">
        <f t="shared" ca="1" si="114"/>
        <v/>
      </c>
      <c r="I598" s="10" t="str">
        <f t="shared" ca="1" si="115"/>
        <v/>
      </c>
      <c r="J598" s="10" t="str">
        <f t="shared" ca="1" si="116"/>
        <v/>
      </c>
      <c r="K598" s="11" t="str">
        <f t="shared" ca="1" si="117"/>
        <v/>
      </c>
      <c r="L598" s="10" t="str">
        <f t="shared" ca="1" si="118"/>
        <v/>
      </c>
      <c r="M598" s="11" t="str">
        <f t="shared" ca="1" si="119"/>
        <v/>
      </c>
      <c r="N598" s="22"/>
    </row>
    <row r="599" spans="1:14" customFormat="1">
      <c r="A599" s="9">
        <v>1</v>
      </c>
      <c r="B599" s="10" t="str">
        <f t="shared" ca="1" si="108"/>
        <v/>
      </c>
      <c r="C599" s="10" t="str">
        <f t="shared" ca="1" si="109"/>
        <v/>
      </c>
      <c r="D599" s="11" t="str">
        <f t="shared" ca="1" si="110"/>
        <v/>
      </c>
      <c r="E599" s="11" t="str">
        <f t="shared" ca="1" si="111"/>
        <v/>
      </c>
      <c r="F599" s="15" t="str">
        <f t="shared" ca="1" si="112"/>
        <v/>
      </c>
      <c r="G599" s="15" t="str">
        <f t="shared" ca="1" si="113"/>
        <v/>
      </c>
      <c r="H599" s="10" t="str">
        <f t="shared" ca="1" si="114"/>
        <v/>
      </c>
      <c r="I599" s="10" t="str">
        <f t="shared" ca="1" si="115"/>
        <v/>
      </c>
      <c r="J599" s="10" t="str">
        <f t="shared" ca="1" si="116"/>
        <v/>
      </c>
      <c r="K599" s="11" t="str">
        <f t="shared" ca="1" si="117"/>
        <v/>
      </c>
      <c r="L599" s="10" t="str">
        <f t="shared" ca="1" si="118"/>
        <v/>
      </c>
      <c r="M599" s="11" t="str">
        <f t="shared" ca="1" si="119"/>
        <v/>
      </c>
      <c r="N599" s="22"/>
    </row>
    <row r="600" spans="1:14" customFormat="1">
      <c r="A600" s="9">
        <v>1</v>
      </c>
      <c r="B600" s="10" t="str">
        <f t="shared" ca="1" si="108"/>
        <v/>
      </c>
      <c r="C600" s="10" t="str">
        <f t="shared" ca="1" si="109"/>
        <v/>
      </c>
      <c r="D600" s="11" t="str">
        <f t="shared" ca="1" si="110"/>
        <v/>
      </c>
      <c r="E600" s="11" t="str">
        <f t="shared" ca="1" si="111"/>
        <v/>
      </c>
      <c r="F600" s="15" t="str">
        <f t="shared" ca="1" si="112"/>
        <v/>
      </c>
      <c r="G600" s="15" t="str">
        <f t="shared" ca="1" si="113"/>
        <v/>
      </c>
      <c r="H600" s="10" t="str">
        <f t="shared" ca="1" si="114"/>
        <v/>
      </c>
      <c r="I600" s="10" t="str">
        <f t="shared" ca="1" si="115"/>
        <v/>
      </c>
      <c r="J600" s="10" t="str">
        <f t="shared" ca="1" si="116"/>
        <v/>
      </c>
      <c r="K600" s="11" t="str">
        <f t="shared" ca="1" si="117"/>
        <v/>
      </c>
      <c r="L600" s="10" t="str">
        <f t="shared" ca="1" si="118"/>
        <v/>
      </c>
      <c r="M600" s="11" t="str">
        <f t="shared" ca="1" si="119"/>
        <v/>
      </c>
      <c r="N600" s="22"/>
    </row>
    <row r="601" spans="1:14" customFormat="1">
      <c r="A601" s="9">
        <v>1</v>
      </c>
      <c r="B601" s="10" t="str">
        <f t="shared" ca="1" si="108"/>
        <v/>
      </c>
      <c r="C601" s="10" t="str">
        <f t="shared" ca="1" si="109"/>
        <v/>
      </c>
      <c r="D601" s="11" t="str">
        <f t="shared" ca="1" si="110"/>
        <v/>
      </c>
      <c r="E601" s="11" t="str">
        <f t="shared" ca="1" si="111"/>
        <v/>
      </c>
      <c r="F601" s="15" t="str">
        <f t="shared" ca="1" si="112"/>
        <v/>
      </c>
      <c r="G601" s="15" t="str">
        <f t="shared" ca="1" si="113"/>
        <v/>
      </c>
      <c r="H601" s="10" t="str">
        <f t="shared" ca="1" si="114"/>
        <v/>
      </c>
      <c r="I601" s="10" t="str">
        <f t="shared" ca="1" si="115"/>
        <v/>
      </c>
      <c r="J601" s="10" t="str">
        <f t="shared" ca="1" si="116"/>
        <v/>
      </c>
      <c r="K601" s="11" t="str">
        <f t="shared" ca="1" si="117"/>
        <v/>
      </c>
      <c r="L601" s="10" t="str">
        <f t="shared" ca="1" si="118"/>
        <v/>
      </c>
      <c r="M601" s="11" t="str">
        <f t="shared" ca="1" si="119"/>
        <v/>
      </c>
      <c r="N601" s="22"/>
    </row>
    <row r="602" spans="1:14" customFormat="1">
      <c r="A602" s="9">
        <v>1</v>
      </c>
      <c r="B602" s="10" t="str">
        <f t="shared" ca="1" si="108"/>
        <v/>
      </c>
      <c r="C602" s="10" t="str">
        <f t="shared" ca="1" si="109"/>
        <v/>
      </c>
      <c r="D602" s="11" t="str">
        <f t="shared" ca="1" si="110"/>
        <v/>
      </c>
      <c r="E602" s="11" t="str">
        <f t="shared" ca="1" si="111"/>
        <v/>
      </c>
      <c r="F602" s="15" t="str">
        <f t="shared" ca="1" si="112"/>
        <v/>
      </c>
      <c r="G602" s="15" t="str">
        <f t="shared" ca="1" si="113"/>
        <v/>
      </c>
      <c r="H602" s="10" t="str">
        <f t="shared" ca="1" si="114"/>
        <v/>
      </c>
      <c r="I602" s="10" t="str">
        <f t="shared" ca="1" si="115"/>
        <v/>
      </c>
      <c r="J602" s="10" t="str">
        <f t="shared" ca="1" si="116"/>
        <v/>
      </c>
      <c r="K602" s="11" t="str">
        <f t="shared" ca="1" si="117"/>
        <v/>
      </c>
      <c r="L602" s="10" t="str">
        <f t="shared" ca="1" si="118"/>
        <v/>
      </c>
      <c r="M602" s="11" t="str">
        <f t="shared" ca="1" si="119"/>
        <v/>
      </c>
      <c r="N602" s="22"/>
    </row>
    <row r="603" spans="1:14" customFormat="1">
      <c r="A603" s="9">
        <v>1</v>
      </c>
      <c r="B603" s="10" t="str">
        <f t="shared" ca="1" si="108"/>
        <v/>
      </c>
      <c r="C603" s="10" t="str">
        <f t="shared" ca="1" si="109"/>
        <v/>
      </c>
      <c r="D603" s="11" t="str">
        <f t="shared" ca="1" si="110"/>
        <v/>
      </c>
      <c r="E603" s="11" t="str">
        <f t="shared" ca="1" si="111"/>
        <v/>
      </c>
      <c r="F603" s="15" t="str">
        <f t="shared" ca="1" si="112"/>
        <v/>
      </c>
      <c r="G603" s="15" t="str">
        <f t="shared" ca="1" si="113"/>
        <v/>
      </c>
      <c r="H603" s="10" t="str">
        <f t="shared" ca="1" si="114"/>
        <v/>
      </c>
      <c r="I603" s="10" t="str">
        <f t="shared" ca="1" si="115"/>
        <v/>
      </c>
      <c r="J603" s="10" t="str">
        <f t="shared" ca="1" si="116"/>
        <v/>
      </c>
      <c r="K603" s="11" t="str">
        <f t="shared" ca="1" si="117"/>
        <v/>
      </c>
      <c r="L603" s="10" t="str">
        <f t="shared" ca="1" si="118"/>
        <v/>
      </c>
      <c r="M603" s="11" t="str">
        <f t="shared" ca="1" si="119"/>
        <v/>
      </c>
      <c r="N603" s="22"/>
    </row>
    <row r="604" spans="1:14" customFormat="1">
      <c r="A604" s="9">
        <v>1</v>
      </c>
      <c r="B604" s="10" t="str">
        <f t="shared" ca="1" si="108"/>
        <v/>
      </c>
      <c r="C604" s="10" t="str">
        <f t="shared" ca="1" si="109"/>
        <v/>
      </c>
      <c r="D604" s="11" t="str">
        <f t="shared" ca="1" si="110"/>
        <v/>
      </c>
      <c r="E604" s="11" t="str">
        <f t="shared" ca="1" si="111"/>
        <v/>
      </c>
      <c r="F604" s="15" t="str">
        <f t="shared" ca="1" si="112"/>
        <v/>
      </c>
      <c r="G604" s="15" t="str">
        <f t="shared" ca="1" si="113"/>
        <v/>
      </c>
      <c r="H604" s="10" t="str">
        <f t="shared" ca="1" si="114"/>
        <v/>
      </c>
      <c r="I604" s="10" t="str">
        <f t="shared" ca="1" si="115"/>
        <v/>
      </c>
      <c r="J604" s="10" t="str">
        <f t="shared" ca="1" si="116"/>
        <v/>
      </c>
      <c r="K604" s="11" t="str">
        <f t="shared" ca="1" si="117"/>
        <v/>
      </c>
      <c r="L604" s="10" t="str">
        <f t="shared" ca="1" si="118"/>
        <v/>
      </c>
      <c r="M604" s="11" t="str">
        <f t="shared" ca="1" si="119"/>
        <v/>
      </c>
      <c r="N604" s="22"/>
    </row>
    <row r="605" spans="1:14" customFormat="1">
      <c r="A605" s="9">
        <v>1</v>
      </c>
      <c r="B605" s="10" t="str">
        <f t="shared" ca="1" si="108"/>
        <v/>
      </c>
      <c r="C605" s="10" t="str">
        <f t="shared" ca="1" si="109"/>
        <v/>
      </c>
      <c r="D605" s="11" t="str">
        <f t="shared" ca="1" si="110"/>
        <v/>
      </c>
      <c r="E605" s="11" t="str">
        <f t="shared" ca="1" si="111"/>
        <v/>
      </c>
      <c r="F605" s="15" t="str">
        <f t="shared" ca="1" si="112"/>
        <v/>
      </c>
      <c r="G605" s="15" t="str">
        <f t="shared" ca="1" si="113"/>
        <v/>
      </c>
      <c r="H605" s="10" t="str">
        <f t="shared" ca="1" si="114"/>
        <v/>
      </c>
      <c r="I605" s="10" t="str">
        <f t="shared" ca="1" si="115"/>
        <v/>
      </c>
      <c r="J605" s="10" t="str">
        <f t="shared" ca="1" si="116"/>
        <v/>
      </c>
      <c r="K605" s="11" t="str">
        <f t="shared" ca="1" si="117"/>
        <v/>
      </c>
      <c r="L605" s="10" t="str">
        <f t="shared" ca="1" si="118"/>
        <v/>
      </c>
      <c r="M605" s="11" t="str">
        <f t="shared" ca="1" si="119"/>
        <v/>
      </c>
      <c r="N605" s="22"/>
    </row>
    <row r="606" spans="1:14" customFormat="1">
      <c r="A606" s="9">
        <v>1</v>
      </c>
      <c r="B606" s="10" t="str">
        <f t="shared" ca="1" si="108"/>
        <v/>
      </c>
      <c r="C606" s="10" t="str">
        <f t="shared" ca="1" si="109"/>
        <v/>
      </c>
      <c r="D606" s="11" t="str">
        <f t="shared" ca="1" si="110"/>
        <v/>
      </c>
      <c r="E606" s="11" t="str">
        <f t="shared" ca="1" si="111"/>
        <v/>
      </c>
      <c r="F606" s="15" t="str">
        <f t="shared" ca="1" si="112"/>
        <v/>
      </c>
      <c r="G606" s="15" t="str">
        <f t="shared" ca="1" si="113"/>
        <v/>
      </c>
      <c r="H606" s="10" t="str">
        <f t="shared" ca="1" si="114"/>
        <v/>
      </c>
      <c r="I606" s="10" t="str">
        <f t="shared" ca="1" si="115"/>
        <v/>
      </c>
      <c r="J606" s="10" t="str">
        <f t="shared" ca="1" si="116"/>
        <v/>
      </c>
      <c r="K606" s="11" t="str">
        <f t="shared" ca="1" si="117"/>
        <v/>
      </c>
      <c r="L606" s="10" t="str">
        <f t="shared" ca="1" si="118"/>
        <v/>
      </c>
      <c r="M606" s="11" t="str">
        <f t="shared" ca="1" si="119"/>
        <v/>
      </c>
      <c r="N606" s="22"/>
    </row>
    <row r="607" spans="1:14" customFormat="1">
      <c r="A607" s="9">
        <v>1</v>
      </c>
      <c r="B607" s="10" t="str">
        <f t="shared" ca="1" si="108"/>
        <v/>
      </c>
      <c r="C607" s="10" t="str">
        <f t="shared" ca="1" si="109"/>
        <v/>
      </c>
      <c r="D607" s="11" t="str">
        <f t="shared" ca="1" si="110"/>
        <v/>
      </c>
      <c r="E607" s="11" t="str">
        <f t="shared" ca="1" si="111"/>
        <v/>
      </c>
      <c r="F607" s="15" t="str">
        <f t="shared" ca="1" si="112"/>
        <v/>
      </c>
      <c r="G607" s="15" t="str">
        <f t="shared" ca="1" si="113"/>
        <v/>
      </c>
      <c r="H607" s="10" t="str">
        <f t="shared" ca="1" si="114"/>
        <v/>
      </c>
      <c r="I607" s="10" t="str">
        <f t="shared" ca="1" si="115"/>
        <v/>
      </c>
      <c r="J607" s="10" t="str">
        <f t="shared" ca="1" si="116"/>
        <v/>
      </c>
      <c r="K607" s="11" t="str">
        <f t="shared" ca="1" si="117"/>
        <v/>
      </c>
      <c r="L607" s="10" t="str">
        <f t="shared" ca="1" si="118"/>
        <v/>
      </c>
      <c r="M607" s="11" t="str">
        <f t="shared" ca="1" si="119"/>
        <v/>
      </c>
      <c r="N607" s="22"/>
    </row>
    <row r="608" spans="1:14" customFormat="1">
      <c r="A608" s="9">
        <v>1</v>
      </c>
      <c r="B608" s="10" t="str">
        <f t="shared" ca="1" si="108"/>
        <v/>
      </c>
      <c r="C608" s="10" t="str">
        <f t="shared" ca="1" si="109"/>
        <v/>
      </c>
      <c r="D608" s="11" t="str">
        <f t="shared" ca="1" si="110"/>
        <v/>
      </c>
      <c r="E608" s="11" t="str">
        <f t="shared" ca="1" si="111"/>
        <v/>
      </c>
      <c r="F608" s="15" t="str">
        <f t="shared" ca="1" si="112"/>
        <v/>
      </c>
      <c r="G608" s="15" t="str">
        <f t="shared" ca="1" si="113"/>
        <v/>
      </c>
      <c r="H608" s="10" t="str">
        <f t="shared" ca="1" si="114"/>
        <v/>
      </c>
      <c r="I608" s="10" t="str">
        <f t="shared" ca="1" si="115"/>
        <v/>
      </c>
      <c r="J608" s="10" t="str">
        <f t="shared" ca="1" si="116"/>
        <v/>
      </c>
      <c r="K608" s="11" t="str">
        <f t="shared" ca="1" si="117"/>
        <v/>
      </c>
      <c r="L608" s="10" t="str">
        <f t="shared" ca="1" si="118"/>
        <v/>
      </c>
      <c r="M608" s="11" t="str">
        <f t="shared" ca="1" si="119"/>
        <v/>
      </c>
      <c r="N608" s="22"/>
    </row>
    <row r="609" spans="1:14" customFormat="1">
      <c r="A609" s="9">
        <v>1</v>
      </c>
      <c r="B609" s="10" t="str">
        <f t="shared" ca="1" si="108"/>
        <v/>
      </c>
      <c r="C609" s="10" t="str">
        <f t="shared" ca="1" si="109"/>
        <v/>
      </c>
      <c r="D609" s="11" t="str">
        <f t="shared" ca="1" si="110"/>
        <v/>
      </c>
      <c r="E609" s="11" t="str">
        <f t="shared" ca="1" si="111"/>
        <v/>
      </c>
      <c r="F609" s="15" t="str">
        <f t="shared" ca="1" si="112"/>
        <v/>
      </c>
      <c r="G609" s="15" t="str">
        <f t="shared" ca="1" si="113"/>
        <v/>
      </c>
      <c r="H609" s="10" t="str">
        <f t="shared" ca="1" si="114"/>
        <v/>
      </c>
      <c r="I609" s="10" t="str">
        <f t="shared" ca="1" si="115"/>
        <v/>
      </c>
      <c r="J609" s="10" t="str">
        <f t="shared" ca="1" si="116"/>
        <v/>
      </c>
      <c r="K609" s="11" t="str">
        <f t="shared" ca="1" si="117"/>
        <v/>
      </c>
      <c r="L609" s="10" t="str">
        <f t="shared" ca="1" si="118"/>
        <v/>
      </c>
      <c r="M609" s="11" t="str">
        <f t="shared" ca="1" si="119"/>
        <v/>
      </c>
      <c r="N609" s="22"/>
    </row>
    <row r="610" spans="1:14" customFormat="1">
      <c r="A610" s="9">
        <v>1</v>
      </c>
      <c r="B610" s="10" t="str">
        <f t="shared" ca="1" si="108"/>
        <v/>
      </c>
      <c r="C610" s="10" t="str">
        <f t="shared" ca="1" si="109"/>
        <v/>
      </c>
      <c r="D610" s="11" t="str">
        <f t="shared" ca="1" si="110"/>
        <v/>
      </c>
      <c r="E610" s="11" t="str">
        <f t="shared" ca="1" si="111"/>
        <v/>
      </c>
      <c r="F610" s="15" t="str">
        <f t="shared" ca="1" si="112"/>
        <v/>
      </c>
      <c r="G610" s="15" t="str">
        <f t="shared" ca="1" si="113"/>
        <v/>
      </c>
      <c r="H610" s="10" t="str">
        <f t="shared" ca="1" si="114"/>
        <v/>
      </c>
      <c r="I610" s="10" t="str">
        <f t="shared" ca="1" si="115"/>
        <v/>
      </c>
      <c r="J610" s="10" t="str">
        <f t="shared" ca="1" si="116"/>
        <v/>
      </c>
      <c r="K610" s="11" t="str">
        <f t="shared" ca="1" si="117"/>
        <v/>
      </c>
      <c r="L610" s="10" t="str">
        <f t="shared" ca="1" si="118"/>
        <v/>
      </c>
      <c r="M610" s="11" t="str">
        <f t="shared" ca="1" si="119"/>
        <v/>
      </c>
      <c r="N610" s="22"/>
    </row>
    <row r="611" spans="1:14" customFormat="1">
      <c r="A611" s="9">
        <v>1</v>
      </c>
      <c r="B611" s="10" t="str">
        <f t="shared" ca="1" si="108"/>
        <v/>
      </c>
      <c r="C611" s="10" t="str">
        <f t="shared" ca="1" si="109"/>
        <v/>
      </c>
      <c r="D611" s="11" t="str">
        <f t="shared" ca="1" si="110"/>
        <v/>
      </c>
      <c r="E611" s="11" t="str">
        <f t="shared" ca="1" si="111"/>
        <v/>
      </c>
      <c r="F611" s="15" t="str">
        <f t="shared" ca="1" si="112"/>
        <v/>
      </c>
      <c r="G611" s="15" t="str">
        <f t="shared" ca="1" si="113"/>
        <v/>
      </c>
      <c r="H611" s="10" t="str">
        <f t="shared" ca="1" si="114"/>
        <v/>
      </c>
      <c r="I611" s="10" t="str">
        <f t="shared" ca="1" si="115"/>
        <v/>
      </c>
      <c r="J611" s="10" t="str">
        <f t="shared" ca="1" si="116"/>
        <v/>
      </c>
      <c r="K611" s="11" t="str">
        <f t="shared" ca="1" si="117"/>
        <v/>
      </c>
      <c r="L611" s="10" t="str">
        <f t="shared" ca="1" si="118"/>
        <v/>
      </c>
      <c r="M611" s="11" t="str">
        <f t="shared" ca="1" si="119"/>
        <v/>
      </c>
      <c r="N611" s="22"/>
    </row>
    <row r="612" spans="1:14" customFormat="1">
      <c r="A612" s="9">
        <v>1</v>
      </c>
      <c r="B612" s="10" t="str">
        <f t="shared" ca="1" si="108"/>
        <v/>
      </c>
      <c r="C612" s="10" t="str">
        <f t="shared" ca="1" si="109"/>
        <v/>
      </c>
      <c r="D612" s="11" t="str">
        <f t="shared" ca="1" si="110"/>
        <v/>
      </c>
      <c r="E612" s="11" t="str">
        <f t="shared" ca="1" si="111"/>
        <v/>
      </c>
      <c r="F612" s="15" t="str">
        <f t="shared" ca="1" si="112"/>
        <v/>
      </c>
      <c r="G612" s="15" t="str">
        <f t="shared" ca="1" si="113"/>
        <v/>
      </c>
      <c r="H612" s="10" t="str">
        <f t="shared" ca="1" si="114"/>
        <v/>
      </c>
      <c r="I612" s="10" t="str">
        <f t="shared" ca="1" si="115"/>
        <v/>
      </c>
      <c r="J612" s="10" t="str">
        <f t="shared" ca="1" si="116"/>
        <v/>
      </c>
      <c r="K612" s="11" t="str">
        <f t="shared" ca="1" si="117"/>
        <v/>
      </c>
      <c r="L612" s="10" t="str">
        <f t="shared" ca="1" si="118"/>
        <v/>
      </c>
      <c r="M612" s="11" t="str">
        <f t="shared" ca="1" si="119"/>
        <v/>
      </c>
      <c r="N612" s="22"/>
    </row>
    <row r="613" spans="1:14" customFormat="1">
      <c r="A613" s="9">
        <v>1</v>
      </c>
      <c r="B613" s="10" t="str">
        <f t="shared" ca="1" si="108"/>
        <v/>
      </c>
      <c r="C613" s="10" t="str">
        <f t="shared" ca="1" si="109"/>
        <v/>
      </c>
      <c r="D613" s="11" t="str">
        <f t="shared" ca="1" si="110"/>
        <v/>
      </c>
      <c r="E613" s="11" t="str">
        <f t="shared" ca="1" si="111"/>
        <v/>
      </c>
      <c r="F613" s="15" t="str">
        <f t="shared" ca="1" si="112"/>
        <v/>
      </c>
      <c r="G613" s="15" t="str">
        <f t="shared" ca="1" si="113"/>
        <v/>
      </c>
      <c r="H613" s="10" t="str">
        <f t="shared" ca="1" si="114"/>
        <v/>
      </c>
      <c r="I613" s="10" t="str">
        <f t="shared" ca="1" si="115"/>
        <v/>
      </c>
      <c r="J613" s="10" t="str">
        <f t="shared" ca="1" si="116"/>
        <v/>
      </c>
      <c r="K613" s="11" t="str">
        <f t="shared" ca="1" si="117"/>
        <v/>
      </c>
      <c r="L613" s="10" t="str">
        <f t="shared" ca="1" si="118"/>
        <v/>
      </c>
      <c r="M613" s="11" t="str">
        <f t="shared" ca="1" si="119"/>
        <v/>
      </c>
      <c r="N613" s="22"/>
    </row>
    <row r="614" spans="1:14" customFormat="1">
      <c r="A614" s="9">
        <v>1</v>
      </c>
      <c r="B614" s="10" t="str">
        <f t="shared" ca="1" si="108"/>
        <v/>
      </c>
      <c r="C614" s="10" t="str">
        <f t="shared" ca="1" si="109"/>
        <v/>
      </c>
      <c r="D614" s="11" t="str">
        <f t="shared" ca="1" si="110"/>
        <v/>
      </c>
      <c r="E614" s="11" t="str">
        <f t="shared" ca="1" si="111"/>
        <v/>
      </c>
      <c r="F614" s="15" t="str">
        <f t="shared" ca="1" si="112"/>
        <v/>
      </c>
      <c r="G614" s="15" t="str">
        <f t="shared" ca="1" si="113"/>
        <v/>
      </c>
      <c r="H614" s="10" t="str">
        <f t="shared" ca="1" si="114"/>
        <v/>
      </c>
      <c r="I614" s="10" t="str">
        <f t="shared" ca="1" si="115"/>
        <v/>
      </c>
      <c r="J614" s="10" t="str">
        <f t="shared" ca="1" si="116"/>
        <v/>
      </c>
      <c r="K614" s="11" t="str">
        <f t="shared" ca="1" si="117"/>
        <v/>
      </c>
      <c r="L614" s="10" t="str">
        <f t="shared" ca="1" si="118"/>
        <v/>
      </c>
      <c r="M614" s="11" t="str">
        <f t="shared" ca="1" si="119"/>
        <v/>
      </c>
      <c r="N614" s="22"/>
    </row>
    <row r="615" spans="1:14" customFormat="1">
      <c r="A615" s="9">
        <v>1</v>
      </c>
      <c r="B615" s="10" t="str">
        <f t="shared" ca="1" si="108"/>
        <v/>
      </c>
      <c r="C615" s="10" t="str">
        <f t="shared" ca="1" si="109"/>
        <v/>
      </c>
      <c r="D615" s="11" t="str">
        <f t="shared" ca="1" si="110"/>
        <v/>
      </c>
      <c r="E615" s="11" t="str">
        <f t="shared" ca="1" si="111"/>
        <v/>
      </c>
      <c r="F615" s="15" t="str">
        <f t="shared" ca="1" si="112"/>
        <v/>
      </c>
      <c r="G615" s="15" t="str">
        <f t="shared" ca="1" si="113"/>
        <v/>
      </c>
      <c r="H615" s="10" t="str">
        <f t="shared" ca="1" si="114"/>
        <v/>
      </c>
      <c r="I615" s="10" t="str">
        <f t="shared" ca="1" si="115"/>
        <v/>
      </c>
      <c r="J615" s="10" t="str">
        <f t="shared" ca="1" si="116"/>
        <v/>
      </c>
      <c r="K615" s="11" t="str">
        <f t="shared" ca="1" si="117"/>
        <v/>
      </c>
      <c r="L615" s="10" t="str">
        <f t="shared" ca="1" si="118"/>
        <v/>
      </c>
      <c r="M615" s="11" t="str">
        <f t="shared" ca="1" si="119"/>
        <v/>
      </c>
      <c r="N615" s="22"/>
    </row>
    <row r="616" spans="1:14" customFormat="1">
      <c r="A616" s="9">
        <v>1</v>
      </c>
      <c r="B616" s="10" t="str">
        <f t="shared" ca="1" si="108"/>
        <v/>
      </c>
      <c r="C616" s="10" t="str">
        <f t="shared" ca="1" si="109"/>
        <v/>
      </c>
      <c r="D616" s="11" t="str">
        <f t="shared" ca="1" si="110"/>
        <v/>
      </c>
      <c r="E616" s="11" t="str">
        <f t="shared" ca="1" si="111"/>
        <v/>
      </c>
      <c r="F616" s="15" t="str">
        <f t="shared" ca="1" si="112"/>
        <v/>
      </c>
      <c r="G616" s="15" t="str">
        <f t="shared" ca="1" si="113"/>
        <v/>
      </c>
      <c r="H616" s="10" t="str">
        <f t="shared" ca="1" si="114"/>
        <v/>
      </c>
      <c r="I616" s="10" t="str">
        <f t="shared" ca="1" si="115"/>
        <v/>
      </c>
      <c r="J616" s="10" t="str">
        <f t="shared" ca="1" si="116"/>
        <v/>
      </c>
      <c r="K616" s="11" t="str">
        <f t="shared" ca="1" si="117"/>
        <v/>
      </c>
      <c r="L616" s="10" t="str">
        <f t="shared" ca="1" si="118"/>
        <v/>
      </c>
      <c r="M616" s="11" t="str">
        <f t="shared" ca="1" si="119"/>
        <v/>
      </c>
      <c r="N616" s="22"/>
    </row>
    <row r="617" spans="1:14" customFormat="1">
      <c r="A617" s="9">
        <v>1</v>
      </c>
      <c r="B617" s="10" t="str">
        <f t="shared" ca="1" si="108"/>
        <v/>
      </c>
      <c r="C617" s="10" t="str">
        <f t="shared" ca="1" si="109"/>
        <v/>
      </c>
      <c r="D617" s="11" t="str">
        <f t="shared" ca="1" si="110"/>
        <v/>
      </c>
      <c r="E617" s="11" t="str">
        <f t="shared" ca="1" si="111"/>
        <v/>
      </c>
      <c r="F617" s="15" t="str">
        <f t="shared" ca="1" si="112"/>
        <v/>
      </c>
      <c r="G617" s="15" t="str">
        <f t="shared" ca="1" si="113"/>
        <v/>
      </c>
      <c r="H617" s="10" t="str">
        <f t="shared" ca="1" si="114"/>
        <v/>
      </c>
      <c r="I617" s="10" t="str">
        <f t="shared" ca="1" si="115"/>
        <v/>
      </c>
      <c r="J617" s="10" t="str">
        <f t="shared" ca="1" si="116"/>
        <v/>
      </c>
      <c r="K617" s="11" t="str">
        <f t="shared" ca="1" si="117"/>
        <v/>
      </c>
      <c r="L617" s="10" t="str">
        <f t="shared" ca="1" si="118"/>
        <v/>
      </c>
      <c r="M617" s="11" t="str">
        <f t="shared" ca="1" si="119"/>
        <v/>
      </c>
      <c r="N617" s="22"/>
    </row>
    <row r="618" spans="1:14" customFormat="1">
      <c r="A618" s="9">
        <v>1</v>
      </c>
      <c r="B618" s="10" t="str">
        <f t="shared" ca="1" si="108"/>
        <v/>
      </c>
      <c r="C618" s="10" t="str">
        <f t="shared" ca="1" si="109"/>
        <v/>
      </c>
      <c r="D618" s="11" t="str">
        <f t="shared" ca="1" si="110"/>
        <v/>
      </c>
      <c r="E618" s="11" t="str">
        <f t="shared" ca="1" si="111"/>
        <v/>
      </c>
      <c r="F618" s="15" t="str">
        <f t="shared" ca="1" si="112"/>
        <v/>
      </c>
      <c r="G618" s="15" t="str">
        <f t="shared" ca="1" si="113"/>
        <v/>
      </c>
      <c r="H618" s="10" t="str">
        <f t="shared" ca="1" si="114"/>
        <v/>
      </c>
      <c r="I618" s="10" t="str">
        <f t="shared" ca="1" si="115"/>
        <v/>
      </c>
      <c r="J618" s="10" t="str">
        <f t="shared" ca="1" si="116"/>
        <v/>
      </c>
      <c r="K618" s="11" t="str">
        <f t="shared" ca="1" si="117"/>
        <v/>
      </c>
      <c r="L618" s="10" t="str">
        <f t="shared" ca="1" si="118"/>
        <v/>
      </c>
      <c r="M618" s="11" t="str">
        <f t="shared" ca="1" si="119"/>
        <v/>
      </c>
      <c r="N618" s="22"/>
    </row>
    <row r="619" spans="1:14" customFormat="1">
      <c r="A619" s="9">
        <v>1</v>
      </c>
      <c r="B619" s="10" t="str">
        <f t="shared" ca="1" si="108"/>
        <v/>
      </c>
      <c r="C619" s="10" t="str">
        <f t="shared" ca="1" si="109"/>
        <v/>
      </c>
      <c r="D619" s="11" t="str">
        <f t="shared" ca="1" si="110"/>
        <v/>
      </c>
      <c r="E619" s="11" t="str">
        <f t="shared" ca="1" si="111"/>
        <v/>
      </c>
      <c r="F619" s="15" t="str">
        <f t="shared" ca="1" si="112"/>
        <v/>
      </c>
      <c r="G619" s="15" t="str">
        <f t="shared" ca="1" si="113"/>
        <v/>
      </c>
      <c r="H619" s="10" t="str">
        <f t="shared" ca="1" si="114"/>
        <v/>
      </c>
      <c r="I619" s="10" t="str">
        <f t="shared" ca="1" si="115"/>
        <v/>
      </c>
      <c r="J619" s="10" t="str">
        <f t="shared" ca="1" si="116"/>
        <v/>
      </c>
      <c r="K619" s="11" t="str">
        <f t="shared" ca="1" si="117"/>
        <v/>
      </c>
      <c r="L619" s="10" t="str">
        <f t="shared" ca="1" si="118"/>
        <v/>
      </c>
      <c r="M619" s="11" t="str">
        <f t="shared" ca="1" si="119"/>
        <v/>
      </c>
      <c r="N619" s="22"/>
    </row>
    <row r="620" spans="1:14" customFormat="1">
      <c r="A620" s="9">
        <v>1</v>
      </c>
      <c r="B620" s="10" t="str">
        <f t="shared" ca="1" si="108"/>
        <v/>
      </c>
      <c r="C620" s="10" t="str">
        <f t="shared" ca="1" si="109"/>
        <v/>
      </c>
      <c r="D620" s="11" t="str">
        <f t="shared" ca="1" si="110"/>
        <v/>
      </c>
      <c r="E620" s="11" t="str">
        <f t="shared" ca="1" si="111"/>
        <v/>
      </c>
      <c r="F620" s="15" t="str">
        <f t="shared" ca="1" si="112"/>
        <v/>
      </c>
      <c r="G620" s="15" t="str">
        <f t="shared" ca="1" si="113"/>
        <v/>
      </c>
      <c r="H620" s="10" t="str">
        <f t="shared" ca="1" si="114"/>
        <v/>
      </c>
      <c r="I620" s="10" t="str">
        <f t="shared" ca="1" si="115"/>
        <v/>
      </c>
      <c r="J620" s="10" t="str">
        <f t="shared" ca="1" si="116"/>
        <v/>
      </c>
      <c r="K620" s="11" t="str">
        <f t="shared" ca="1" si="117"/>
        <v/>
      </c>
      <c r="L620" s="10" t="str">
        <f t="shared" ca="1" si="118"/>
        <v/>
      </c>
      <c r="M620" s="11" t="str">
        <f t="shared" ca="1" si="119"/>
        <v/>
      </c>
      <c r="N620" s="22"/>
    </row>
    <row r="621" spans="1:14" customFormat="1">
      <c r="A621" s="9">
        <v>1</v>
      </c>
      <c r="B621" s="10" t="str">
        <f t="shared" ca="1" si="108"/>
        <v/>
      </c>
      <c r="C621" s="10" t="str">
        <f t="shared" ca="1" si="109"/>
        <v/>
      </c>
      <c r="D621" s="11" t="str">
        <f t="shared" ca="1" si="110"/>
        <v/>
      </c>
      <c r="E621" s="11" t="str">
        <f t="shared" ca="1" si="111"/>
        <v/>
      </c>
      <c r="F621" s="15" t="str">
        <f t="shared" ca="1" si="112"/>
        <v/>
      </c>
      <c r="G621" s="15" t="str">
        <f t="shared" ca="1" si="113"/>
        <v/>
      </c>
      <c r="H621" s="10" t="str">
        <f t="shared" ca="1" si="114"/>
        <v/>
      </c>
      <c r="I621" s="10" t="str">
        <f t="shared" ca="1" si="115"/>
        <v/>
      </c>
      <c r="J621" s="10" t="str">
        <f t="shared" ca="1" si="116"/>
        <v/>
      </c>
      <c r="K621" s="11" t="str">
        <f t="shared" ca="1" si="117"/>
        <v/>
      </c>
      <c r="L621" s="10" t="str">
        <f t="shared" ca="1" si="118"/>
        <v/>
      </c>
      <c r="M621" s="11" t="str">
        <f t="shared" ca="1" si="119"/>
        <v/>
      </c>
      <c r="N621" s="22"/>
    </row>
    <row r="622" spans="1:14" customFormat="1">
      <c r="A622" s="9">
        <v>1</v>
      </c>
      <c r="B622" s="10" t="str">
        <f t="shared" ca="1" si="108"/>
        <v/>
      </c>
      <c r="C622" s="10" t="str">
        <f t="shared" ca="1" si="109"/>
        <v/>
      </c>
      <c r="D622" s="11" t="str">
        <f t="shared" ca="1" si="110"/>
        <v/>
      </c>
      <c r="E622" s="11" t="str">
        <f t="shared" ca="1" si="111"/>
        <v/>
      </c>
      <c r="F622" s="15" t="str">
        <f t="shared" ca="1" si="112"/>
        <v/>
      </c>
      <c r="G622" s="15" t="str">
        <f t="shared" ca="1" si="113"/>
        <v/>
      </c>
      <c r="H622" s="10" t="str">
        <f t="shared" ca="1" si="114"/>
        <v/>
      </c>
      <c r="I622" s="10" t="str">
        <f t="shared" ca="1" si="115"/>
        <v/>
      </c>
      <c r="J622" s="10" t="str">
        <f t="shared" ca="1" si="116"/>
        <v/>
      </c>
      <c r="K622" s="11" t="str">
        <f t="shared" ca="1" si="117"/>
        <v/>
      </c>
      <c r="L622" s="10" t="str">
        <f t="shared" ca="1" si="118"/>
        <v/>
      </c>
      <c r="M622" s="11" t="str">
        <f t="shared" ca="1" si="119"/>
        <v/>
      </c>
      <c r="N622" s="22"/>
    </row>
    <row r="623" spans="1:14" customFormat="1">
      <c r="A623" s="9">
        <v>1</v>
      </c>
      <c r="B623" s="10" t="str">
        <f t="shared" ca="1" si="108"/>
        <v/>
      </c>
      <c r="C623" s="10" t="str">
        <f t="shared" ca="1" si="109"/>
        <v/>
      </c>
      <c r="D623" s="11" t="str">
        <f t="shared" ca="1" si="110"/>
        <v/>
      </c>
      <c r="E623" s="11" t="str">
        <f t="shared" ca="1" si="111"/>
        <v/>
      </c>
      <c r="F623" s="15" t="str">
        <f t="shared" ca="1" si="112"/>
        <v/>
      </c>
      <c r="G623" s="15" t="str">
        <f t="shared" ca="1" si="113"/>
        <v/>
      </c>
      <c r="H623" s="10" t="str">
        <f t="shared" ca="1" si="114"/>
        <v/>
      </c>
      <c r="I623" s="10" t="str">
        <f t="shared" ca="1" si="115"/>
        <v/>
      </c>
      <c r="J623" s="10" t="str">
        <f t="shared" ca="1" si="116"/>
        <v/>
      </c>
      <c r="K623" s="11" t="str">
        <f t="shared" ca="1" si="117"/>
        <v/>
      </c>
      <c r="L623" s="10" t="str">
        <f t="shared" ca="1" si="118"/>
        <v/>
      </c>
      <c r="M623" s="11" t="str">
        <f t="shared" ca="1" si="119"/>
        <v/>
      </c>
      <c r="N623" s="22"/>
    </row>
    <row r="624" spans="1:14" customFormat="1">
      <c r="A624" s="9">
        <v>1</v>
      </c>
      <c r="B624" s="10" t="str">
        <f t="shared" ca="1" si="108"/>
        <v/>
      </c>
      <c r="C624" s="10" t="str">
        <f t="shared" ca="1" si="109"/>
        <v/>
      </c>
      <c r="D624" s="11" t="str">
        <f t="shared" ca="1" si="110"/>
        <v/>
      </c>
      <c r="E624" s="11" t="str">
        <f t="shared" ca="1" si="111"/>
        <v/>
      </c>
      <c r="F624" s="15" t="str">
        <f t="shared" ca="1" si="112"/>
        <v/>
      </c>
      <c r="G624" s="15" t="str">
        <f t="shared" ca="1" si="113"/>
        <v/>
      </c>
      <c r="H624" s="10" t="str">
        <f t="shared" ca="1" si="114"/>
        <v/>
      </c>
      <c r="I624" s="10" t="str">
        <f t="shared" ca="1" si="115"/>
        <v/>
      </c>
      <c r="J624" s="10" t="str">
        <f t="shared" ca="1" si="116"/>
        <v/>
      </c>
      <c r="K624" s="11" t="str">
        <f t="shared" ca="1" si="117"/>
        <v/>
      </c>
      <c r="L624" s="10" t="str">
        <f t="shared" ca="1" si="118"/>
        <v/>
      </c>
      <c r="M624" s="11" t="str">
        <f t="shared" ca="1" si="119"/>
        <v/>
      </c>
      <c r="N624" s="22"/>
    </row>
    <row r="625" spans="1:14" customFormat="1">
      <c r="A625" s="9">
        <v>1</v>
      </c>
      <c r="B625" s="10" t="str">
        <f t="shared" ca="1" si="108"/>
        <v/>
      </c>
      <c r="C625" s="10" t="str">
        <f t="shared" ca="1" si="109"/>
        <v/>
      </c>
      <c r="D625" s="11" t="str">
        <f t="shared" ca="1" si="110"/>
        <v/>
      </c>
      <c r="E625" s="11" t="str">
        <f t="shared" ca="1" si="111"/>
        <v/>
      </c>
      <c r="F625" s="15" t="str">
        <f t="shared" ca="1" si="112"/>
        <v/>
      </c>
      <c r="G625" s="15" t="str">
        <f t="shared" ca="1" si="113"/>
        <v/>
      </c>
      <c r="H625" s="10" t="str">
        <f t="shared" ca="1" si="114"/>
        <v/>
      </c>
      <c r="I625" s="10" t="str">
        <f t="shared" ca="1" si="115"/>
        <v/>
      </c>
      <c r="J625" s="10" t="str">
        <f t="shared" ca="1" si="116"/>
        <v/>
      </c>
      <c r="K625" s="11" t="str">
        <f t="shared" ca="1" si="117"/>
        <v/>
      </c>
      <c r="L625" s="10" t="str">
        <f t="shared" ca="1" si="118"/>
        <v/>
      </c>
      <c r="M625" s="11" t="str">
        <f t="shared" ca="1" si="119"/>
        <v/>
      </c>
      <c r="N625" s="22"/>
    </row>
    <row r="626" spans="1:14" customFormat="1">
      <c r="A626" s="9">
        <v>1</v>
      </c>
      <c r="B626" s="10" t="str">
        <f t="shared" ca="1" si="108"/>
        <v/>
      </c>
      <c r="C626" s="10" t="str">
        <f t="shared" ca="1" si="109"/>
        <v/>
      </c>
      <c r="D626" s="11" t="str">
        <f t="shared" ca="1" si="110"/>
        <v/>
      </c>
      <c r="E626" s="11" t="str">
        <f t="shared" ca="1" si="111"/>
        <v/>
      </c>
      <c r="F626" s="15" t="str">
        <f t="shared" ca="1" si="112"/>
        <v/>
      </c>
      <c r="G626" s="15" t="str">
        <f t="shared" ca="1" si="113"/>
        <v/>
      </c>
      <c r="H626" s="10" t="str">
        <f t="shared" ca="1" si="114"/>
        <v/>
      </c>
      <c r="I626" s="10" t="str">
        <f t="shared" ca="1" si="115"/>
        <v/>
      </c>
      <c r="J626" s="10" t="str">
        <f t="shared" ca="1" si="116"/>
        <v/>
      </c>
      <c r="K626" s="11" t="str">
        <f t="shared" ca="1" si="117"/>
        <v/>
      </c>
      <c r="L626" s="10" t="str">
        <f t="shared" ca="1" si="118"/>
        <v/>
      </c>
      <c r="M626" s="11" t="str">
        <f t="shared" ca="1" si="119"/>
        <v/>
      </c>
      <c r="N626" s="22"/>
    </row>
    <row r="627" spans="1:14" customFormat="1">
      <c r="A627" s="9">
        <v>1</v>
      </c>
      <c r="B627" s="10" t="str">
        <f t="shared" ca="1" si="108"/>
        <v/>
      </c>
      <c r="C627" s="10" t="str">
        <f t="shared" ca="1" si="109"/>
        <v/>
      </c>
      <c r="D627" s="11" t="str">
        <f t="shared" ca="1" si="110"/>
        <v/>
      </c>
      <c r="E627" s="11" t="str">
        <f t="shared" ca="1" si="111"/>
        <v/>
      </c>
      <c r="F627" s="15" t="str">
        <f t="shared" ca="1" si="112"/>
        <v/>
      </c>
      <c r="G627" s="15" t="str">
        <f t="shared" ca="1" si="113"/>
        <v/>
      </c>
      <c r="H627" s="10" t="str">
        <f t="shared" ca="1" si="114"/>
        <v/>
      </c>
      <c r="I627" s="10" t="str">
        <f t="shared" ca="1" si="115"/>
        <v/>
      </c>
      <c r="J627" s="10" t="str">
        <f t="shared" ca="1" si="116"/>
        <v/>
      </c>
      <c r="K627" s="11" t="str">
        <f t="shared" ca="1" si="117"/>
        <v/>
      </c>
      <c r="L627" s="10" t="str">
        <f t="shared" ca="1" si="118"/>
        <v/>
      </c>
      <c r="M627" s="11" t="str">
        <f t="shared" ca="1" si="119"/>
        <v/>
      </c>
      <c r="N627" s="22"/>
    </row>
    <row r="628" spans="1:14" customFormat="1">
      <c r="A628" s="9">
        <v>1</v>
      </c>
      <c r="B628" s="10" t="str">
        <f t="shared" ca="1" si="108"/>
        <v/>
      </c>
      <c r="C628" s="10" t="str">
        <f t="shared" ca="1" si="109"/>
        <v/>
      </c>
      <c r="D628" s="11" t="str">
        <f t="shared" ca="1" si="110"/>
        <v/>
      </c>
      <c r="E628" s="11" t="str">
        <f t="shared" ca="1" si="111"/>
        <v/>
      </c>
      <c r="F628" s="15" t="str">
        <f t="shared" ca="1" si="112"/>
        <v/>
      </c>
      <c r="G628" s="15" t="str">
        <f t="shared" ca="1" si="113"/>
        <v/>
      </c>
      <c r="H628" s="10" t="str">
        <f t="shared" ca="1" si="114"/>
        <v/>
      </c>
      <c r="I628" s="10" t="str">
        <f t="shared" ca="1" si="115"/>
        <v/>
      </c>
      <c r="J628" s="10" t="str">
        <f t="shared" ca="1" si="116"/>
        <v/>
      </c>
      <c r="K628" s="11" t="str">
        <f t="shared" ca="1" si="117"/>
        <v/>
      </c>
      <c r="L628" s="10" t="str">
        <f t="shared" ca="1" si="118"/>
        <v/>
      </c>
      <c r="M628" s="11" t="str">
        <f t="shared" ca="1" si="119"/>
        <v/>
      </c>
      <c r="N628" s="22"/>
    </row>
    <row r="629" spans="1:14" customFormat="1">
      <c r="A629" s="9">
        <v>1</v>
      </c>
      <c r="B629" s="10" t="str">
        <f t="shared" ca="1" si="108"/>
        <v/>
      </c>
      <c r="C629" s="10" t="str">
        <f t="shared" ca="1" si="109"/>
        <v/>
      </c>
      <c r="D629" s="11" t="str">
        <f t="shared" ca="1" si="110"/>
        <v/>
      </c>
      <c r="E629" s="11" t="str">
        <f t="shared" ca="1" si="111"/>
        <v/>
      </c>
      <c r="F629" s="15" t="str">
        <f t="shared" ca="1" si="112"/>
        <v/>
      </c>
      <c r="G629" s="15" t="str">
        <f t="shared" ca="1" si="113"/>
        <v/>
      </c>
      <c r="H629" s="10" t="str">
        <f t="shared" ca="1" si="114"/>
        <v/>
      </c>
      <c r="I629" s="10" t="str">
        <f t="shared" ca="1" si="115"/>
        <v/>
      </c>
      <c r="J629" s="10" t="str">
        <f t="shared" ca="1" si="116"/>
        <v/>
      </c>
      <c r="K629" s="11" t="str">
        <f t="shared" ca="1" si="117"/>
        <v/>
      </c>
      <c r="L629" s="10" t="str">
        <f t="shared" ca="1" si="118"/>
        <v/>
      </c>
      <c r="M629" s="11" t="str">
        <f t="shared" ca="1" si="119"/>
        <v/>
      </c>
      <c r="N629" s="22"/>
    </row>
    <row r="630" spans="1:14" customFormat="1">
      <c r="A630" s="9">
        <v>1</v>
      </c>
      <c r="B630" s="10" t="str">
        <f t="shared" ca="1" si="108"/>
        <v/>
      </c>
      <c r="C630" s="10" t="str">
        <f t="shared" ca="1" si="109"/>
        <v/>
      </c>
      <c r="D630" s="11" t="str">
        <f t="shared" ca="1" si="110"/>
        <v/>
      </c>
      <c r="E630" s="11" t="str">
        <f t="shared" ca="1" si="111"/>
        <v/>
      </c>
      <c r="F630" s="15" t="str">
        <f t="shared" ca="1" si="112"/>
        <v/>
      </c>
      <c r="G630" s="15" t="str">
        <f t="shared" ca="1" si="113"/>
        <v/>
      </c>
      <c r="H630" s="10" t="str">
        <f t="shared" ca="1" si="114"/>
        <v/>
      </c>
      <c r="I630" s="10" t="str">
        <f t="shared" ca="1" si="115"/>
        <v/>
      </c>
      <c r="J630" s="10" t="str">
        <f t="shared" ca="1" si="116"/>
        <v/>
      </c>
      <c r="K630" s="11" t="str">
        <f t="shared" ca="1" si="117"/>
        <v/>
      </c>
      <c r="L630" s="10" t="str">
        <f t="shared" ca="1" si="118"/>
        <v/>
      </c>
      <c r="M630" s="11" t="str">
        <f t="shared" ca="1" si="119"/>
        <v/>
      </c>
      <c r="N630" s="22"/>
    </row>
    <row r="631" spans="1:14" customFormat="1">
      <c r="A631" s="9">
        <v>1</v>
      </c>
      <c r="B631" s="10" t="str">
        <f t="shared" ca="1" si="108"/>
        <v/>
      </c>
      <c r="C631" s="10" t="str">
        <f t="shared" ca="1" si="109"/>
        <v/>
      </c>
      <c r="D631" s="11" t="str">
        <f t="shared" ca="1" si="110"/>
        <v/>
      </c>
      <c r="E631" s="11" t="str">
        <f t="shared" ca="1" si="111"/>
        <v/>
      </c>
      <c r="F631" s="15" t="str">
        <f t="shared" ca="1" si="112"/>
        <v/>
      </c>
      <c r="G631" s="15" t="str">
        <f t="shared" ca="1" si="113"/>
        <v/>
      </c>
      <c r="H631" s="10" t="str">
        <f t="shared" ca="1" si="114"/>
        <v/>
      </c>
      <c r="I631" s="10" t="str">
        <f t="shared" ca="1" si="115"/>
        <v/>
      </c>
      <c r="J631" s="10" t="str">
        <f t="shared" ca="1" si="116"/>
        <v/>
      </c>
      <c r="K631" s="11" t="str">
        <f t="shared" ca="1" si="117"/>
        <v/>
      </c>
      <c r="L631" s="10" t="str">
        <f t="shared" ca="1" si="118"/>
        <v/>
      </c>
      <c r="M631" s="11" t="str">
        <f t="shared" ca="1" si="119"/>
        <v/>
      </c>
      <c r="N631" s="22"/>
    </row>
    <row r="632" spans="1:14" customFormat="1">
      <c r="A632" s="9">
        <v>1</v>
      </c>
      <c r="B632" s="10" t="str">
        <f t="shared" ca="1" si="108"/>
        <v/>
      </c>
      <c r="C632" s="10" t="str">
        <f t="shared" ca="1" si="109"/>
        <v/>
      </c>
      <c r="D632" s="11" t="str">
        <f t="shared" ca="1" si="110"/>
        <v/>
      </c>
      <c r="E632" s="11" t="str">
        <f t="shared" ca="1" si="111"/>
        <v/>
      </c>
      <c r="F632" s="15" t="str">
        <f t="shared" ca="1" si="112"/>
        <v/>
      </c>
      <c r="G632" s="15" t="str">
        <f t="shared" ca="1" si="113"/>
        <v/>
      </c>
      <c r="H632" s="10" t="str">
        <f t="shared" ca="1" si="114"/>
        <v/>
      </c>
      <c r="I632" s="10" t="str">
        <f t="shared" ca="1" si="115"/>
        <v/>
      </c>
      <c r="J632" s="10" t="str">
        <f t="shared" ca="1" si="116"/>
        <v/>
      </c>
      <c r="K632" s="11" t="str">
        <f t="shared" ca="1" si="117"/>
        <v/>
      </c>
      <c r="L632" s="10" t="str">
        <f t="shared" ca="1" si="118"/>
        <v/>
      </c>
      <c r="M632" s="11" t="str">
        <f t="shared" ca="1" si="119"/>
        <v/>
      </c>
      <c r="N632" s="22"/>
    </row>
    <row r="633" spans="1:14" customFormat="1">
      <c r="A633" s="9">
        <v>1</v>
      </c>
      <c r="B633" s="10" t="str">
        <f t="shared" ca="1" si="108"/>
        <v/>
      </c>
      <c r="C633" s="10" t="str">
        <f t="shared" ca="1" si="109"/>
        <v/>
      </c>
      <c r="D633" s="11" t="str">
        <f t="shared" ca="1" si="110"/>
        <v/>
      </c>
      <c r="E633" s="11" t="str">
        <f t="shared" ca="1" si="111"/>
        <v/>
      </c>
      <c r="F633" s="15" t="str">
        <f t="shared" ca="1" si="112"/>
        <v/>
      </c>
      <c r="G633" s="15" t="str">
        <f t="shared" ca="1" si="113"/>
        <v/>
      </c>
      <c r="H633" s="10" t="str">
        <f t="shared" ca="1" si="114"/>
        <v/>
      </c>
      <c r="I633" s="10" t="str">
        <f t="shared" ca="1" si="115"/>
        <v/>
      </c>
      <c r="J633" s="10" t="str">
        <f t="shared" ca="1" si="116"/>
        <v/>
      </c>
      <c r="K633" s="11" t="str">
        <f t="shared" ca="1" si="117"/>
        <v/>
      </c>
      <c r="L633" s="10" t="str">
        <f t="shared" ca="1" si="118"/>
        <v/>
      </c>
      <c r="M633" s="11" t="str">
        <f t="shared" ca="1" si="119"/>
        <v/>
      </c>
      <c r="N633" s="22"/>
    </row>
    <row r="634" spans="1:14" customFormat="1">
      <c r="A634" s="9">
        <v>1</v>
      </c>
      <c r="B634" s="10" t="str">
        <f t="shared" ca="1" si="108"/>
        <v/>
      </c>
      <c r="C634" s="10" t="str">
        <f t="shared" ca="1" si="109"/>
        <v/>
      </c>
      <c r="D634" s="11" t="str">
        <f t="shared" ca="1" si="110"/>
        <v/>
      </c>
      <c r="E634" s="11" t="str">
        <f t="shared" ca="1" si="111"/>
        <v/>
      </c>
      <c r="F634" s="15" t="str">
        <f t="shared" ca="1" si="112"/>
        <v/>
      </c>
      <c r="G634" s="15" t="str">
        <f t="shared" ca="1" si="113"/>
        <v/>
      </c>
      <c r="H634" s="10" t="str">
        <f t="shared" ca="1" si="114"/>
        <v/>
      </c>
      <c r="I634" s="10" t="str">
        <f t="shared" ca="1" si="115"/>
        <v/>
      </c>
      <c r="J634" s="10" t="str">
        <f t="shared" ca="1" si="116"/>
        <v/>
      </c>
      <c r="K634" s="11" t="str">
        <f t="shared" ca="1" si="117"/>
        <v/>
      </c>
      <c r="L634" s="10" t="str">
        <f t="shared" ca="1" si="118"/>
        <v/>
      </c>
      <c r="M634" s="11" t="str">
        <f t="shared" ca="1" si="119"/>
        <v/>
      </c>
      <c r="N634" s="22"/>
    </row>
    <row r="635" spans="1:14" customFormat="1">
      <c r="A635" s="9">
        <v>1</v>
      </c>
      <c r="B635" s="10" t="str">
        <f t="shared" ca="1" si="108"/>
        <v/>
      </c>
      <c r="C635" s="10" t="str">
        <f t="shared" ca="1" si="109"/>
        <v/>
      </c>
      <c r="D635" s="11" t="str">
        <f t="shared" ca="1" si="110"/>
        <v/>
      </c>
      <c r="E635" s="11" t="str">
        <f t="shared" ca="1" si="111"/>
        <v/>
      </c>
      <c r="F635" s="15" t="str">
        <f t="shared" ca="1" si="112"/>
        <v/>
      </c>
      <c r="G635" s="15" t="str">
        <f t="shared" ca="1" si="113"/>
        <v/>
      </c>
      <c r="H635" s="10" t="str">
        <f t="shared" ca="1" si="114"/>
        <v/>
      </c>
      <c r="I635" s="10" t="str">
        <f t="shared" ca="1" si="115"/>
        <v/>
      </c>
      <c r="J635" s="10" t="str">
        <f t="shared" ca="1" si="116"/>
        <v/>
      </c>
      <c r="K635" s="11" t="str">
        <f t="shared" ca="1" si="117"/>
        <v/>
      </c>
      <c r="L635" s="10" t="str">
        <f t="shared" ca="1" si="118"/>
        <v/>
      </c>
      <c r="M635" s="11" t="str">
        <f t="shared" ca="1" si="119"/>
        <v/>
      </c>
      <c r="N635" s="22"/>
    </row>
    <row r="636" spans="1:14" customFormat="1">
      <c r="A636" s="9">
        <v>1</v>
      </c>
      <c r="B636" s="10" t="str">
        <f t="shared" ca="1" si="108"/>
        <v/>
      </c>
      <c r="C636" s="10" t="str">
        <f t="shared" ca="1" si="109"/>
        <v/>
      </c>
      <c r="D636" s="11" t="str">
        <f t="shared" ca="1" si="110"/>
        <v/>
      </c>
      <c r="E636" s="11" t="str">
        <f t="shared" ca="1" si="111"/>
        <v/>
      </c>
      <c r="F636" s="15" t="str">
        <f t="shared" ca="1" si="112"/>
        <v/>
      </c>
      <c r="G636" s="15" t="str">
        <f t="shared" ca="1" si="113"/>
        <v/>
      </c>
      <c r="H636" s="10" t="str">
        <f t="shared" ca="1" si="114"/>
        <v/>
      </c>
      <c r="I636" s="10" t="str">
        <f t="shared" ca="1" si="115"/>
        <v/>
      </c>
      <c r="J636" s="10" t="str">
        <f t="shared" ca="1" si="116"/>
        <v/>
      </c>
      <c r="K636" s="11" t="str">
        <f t="shared" ca="1" si="117"/>
        <v/>
      </c>
      <c r="L636" s="10" t="str">
        <f t="shared" ca="1" si="118"/>
        <v/>
      </c>
      <c r="M636" s="11" t="str">
        <f t="shared" ca="1" si="119"/>
        <v/>
      </c>
      <c r="N636" s="22"/>
    </row>
    <row r="637" spans="1:14" customFormat="1">
      <c r="A637" s="9">
        <v>1</v>
      </c>
      <c r="B637" s="10" t="str">
        <f t="shared" ca="1" si="108"/>
        <v/>
      </c>
      <c r="C637" s="10" t="str">
        <f t="shared" ca="1" si="109"/>
        <v/>
      </c>
      <c r="D637" s="11" t="str">
        <f t="shared" ca="1" si="110"/>
        <v/>
      </c>
      <c r="E637" s="11" t="str">
        <f t="shared" ca="1" si="111"/>
        <v/>
      </c>
      <c r="F637" s="15" t="str">
        <f t="shared" ca="1" si="112"/>
        <v/>
      </c>
      <c r="G637" s="15" t="str">
        <f t="shared" ca="1" si="113"/>
        <v/>
      </c>
      <c r="H637" s="10" t="str">
        <f t="shared" ca="1" si="114"/>
        <v/>
      </c>
      <c r="I637" s="10" t="str">
        <f t="shared" ca="1" si="115"/>
        <v/>
      </c>
      <c r="J637" s="10" t="str">
        <f t="shared" ca="1" si="116"/>
        <v/>
      </c>
      <c r="K637" s="11" t="str">
        <f t="shared" ca="1" si="117"/>
        <v/>
      </c>
      <c r="L637" s="10" t="str">
        <f t="shared" ca="1" si="118"/>
        <v/>
      </c>
      <c r="M637" s="11" t="str">
        <f t="shared" ca="1" si="119"/>
        <v/>
      </c>
      <c r="N637" s="22"/>
    </row>
    <row r="638" spans="1:14" customFormat="1">
      <c r="A638" s="9">
        <v>1</v>
      </c>
      <c r="B638" s="10" t="str">
        <f t="shared" ca="1" si="108"/>
        <v/>
      </c>
      <c r="C638" s="10" t="str">
        <f t="shared" ca="1" si="109"/>
        <v/>
      </c>
      <c r="D638" s="11" t="str">
        <f t="shared" ca="1" si="110"/>
        <v/>
      </c>
      <c r="E638" s="11" t="str">
        <f t="shared" ca="1" si="111"/>
        <v/>
      </c>
      <c r="F638" s="15" t="str">
        <f t="shared" ca="1" si="112"/>
        <v/>
      </c>
      <c r="G638" s="15" t="str">
        <f t="shared" ca="1" si="113"/>
        <v/>
      </c>
      <c r="H638" s="10" t="str">
        <f t="shared" ca="1" si="114"/>
        <v/>
      </c>
      <c r="I638" s="10" t="str">
        <f t="shared" ca="1" si="115"/>
        <v/>
      </c>
      <c r="J638" s="10" t="str">
        <f t="shared" ca="1" si="116"/>
        <v/>
      </c>
      <c r="K638" s="11" t="str">
        <f t="shared" ca="1" si="117"/>
        <v/>
      </c>
      <c r="L638" s="10" t="str">
        <f t="shared" ca="1" si="118"/>
        <v/>
      </c>
      <c r="M638" s="11" t="str">
        <f t="shared" ca="1" si="119"/>
        <v/>
      </c>
      <c r="N638" s="22"/>
    </row>
    <row r="639" spans="1:14" customFormat="1">
      <c r="A639" s="9">
        <v>1</v>
      </c>
      <c r="B639" s="10" t="str">
        <f t="shared" ca="1" si="108"/>
        <v/>
      </c>
      <c r="C639" s="10" t="str">
        <f t="shared" ca="1" si="109"/>
        <v/>
      </c>
      <c r="D639" s="11" t="str">
        <f t="shared" ca="1" si="110"/>
        <v/>
      </c>
      <c r="E639" s="11" t="str">
        <f t="shared" ca="1" si="111"/>
        <v/>
      </c>
      <c r="F639" s="15" t="str">
        <f t="shared" ca="1" si="112"/>
        <v/>
      </c>
      <c r="G639" s="15" t="str">
        <f t="shared" ca="1" si="113"/>
        <v/>
      </c>
      <c r="H639" s="10" t="str">
        <f t="shared" ca="1" si="114"/>
        <v/>
      </c>
      <c r="I639" s="10" t="str">
        <f t="shared" ca="1" si="115"/>
        <v/>
      </c>
      <c r="J639" s="10" t="str">
        <f t="shared" ca="1" si="116"/>
        <v/>
      </c>
      <c r="K639" s="11" t="str">
        <f t="shared" ca="1" si="117"/>
        <v/>
      </c>
      <c r="L639" s="10" t="str">
        <f t="shared" ca="1" si="118"/>
        <v/>
      </c>
      <c r="M639" s="11" t="str">
        <f t="shared" ca="1" si="119"/>
        <v/>
      </c>
      <c r="N639" s="22"/>
    </row>
    <row r="640" spans="1:14" customFormat="1">
      <c r="A640" s="9">
        <v>1</v>
      </c>
      <c r="B640" s="10" t="str">
        <f t="shared" ca="1" si="108"/>
        <v/>
      </c>
      <c r="C640" s="10" t="str">
        <f t="shared" ca="1" si="109"/>
        <v/>
      </c>
      <c r="D640" s="11" t="str">
        <f t="shared" ca="1" si="110"/>
        <v/>
      </c>
      <c r="E640" s="11" t="str">
        <f t="shared" ca="1" si="111"/>
        <v/>
      </c>
      <c r="F640" s="15" t="str">
        <f t="shared" ca="1" si="112"/>
        <v/>
      </c>
      <c r="G640" s="15" t="str">
        <f t="shared" ca="1" si="113"/>
        <v/>
      </c>
      <c r="H640" s="10" t="str">
        <f t="shared" ca="1" si="114"/>
        <v/>
      </c>
      <c r="I640" s="10" t="str">
        <f t="shared" ca="1" si="115"/>
        <v/>
      </c>
      <c r="J640" s="10" t="str">
        <f t="shared" ca="1" si="116"/>
        <v/>
      </c>
      <c r="K640" s="11" t="str">
        <f t="shared" ca="1" si="117"/>
        <v/>
      </c>
      <c r="L640" s="10" t="str">
        <f t="shared" ca="1" si="118"/>
        <v/>
      </c>
      <c r="M640" s="11" t="str">
        <f t="shared" ca="1" si="119"/>
        <v/>
      </c>
      <c r="N640" s="22"/>
    </row>
    <row r="641" spans="1:14" customFormat="1">
      <c r="A641" s="9">
        <v>1</v>
      </c>
      <c r="B641" s="10" t="str">
        <f t="shared" ca="1" si="108"/>
        <v/>
      </c>
      <c r="C641" s="10" t="str">
        <f t="shared" ca="1" si="109"/>
        <v/>
      </c>
      <c r="D641" s="11" t="str">
        <f t="shared" ca="1" si="110"/>
        <v/>
      </c>
      <c r="E641" s="11" t="str">
        <f t="shared" ca="1" si="111"/>
        <v/>
      </c>
      <c r="F641" s="15" t="str">
        <f t="shared" ca="1" si="112"/>
        <v/>
      </c>
      <c r="G641" s="15" t="str">
        <f t="shared" ca="1" si="113"/>
        <v/>
      </c>
      <c r="H641" s="10" t="str">
        <f t="shared" ca="1" si="114"/>
        <v/>
      </c>
      <c r="I641" s="10" t="str">
        <f t="shared" ca="1" si="115"/>
        <v/>
      </c>
      <c r="J641" s="10" t="str">
        <f t="shared" ca="1" si="116"/>
        <v/>
      </c>
      <c r="K641" s="11" t="str">
        <f t="shared" ca="1" si="117"/>
        <v/>
      </c>
      <c r="L641" s="10" t="str">
        <f t="shared" ca="1" si="118"/>
        <v/>
      </c>
      <c r="M641" s="11" t="str">
        <f t="shared" ca="1" si="119"/>
        <v/>
      </c>
      <c r="N641" s="22"/>
    </row>
    <row r="642" spans="1:14" customFormat="1">
      <c r="A642" s="9">
        <v>1</v>
      </c>
      <c r="B642" s="10" t="str">
        <f t="shared" ca="1" si="108"/>
        <v/>
      </c>
      <c r="C642" s="10" t="str">
        <f t="shared" ca="1" si="109"/>
        <v/>
      </c>
      <c r="D642" s="11" t="str">
        <f t="shared" ca="1" si="110"/>
        <v/>
      </c>
      <c r="E642" s="11" t="str">
        <f t="shared" ca="1" si="111"/>
        <v/>
      </c>
      <c r="F642" s="15" t="str">
        <f t="shared" ca="1" si="112"/>
        <v/>
      </c>
      <c r="G642" s="15" t="str">
        <f t="shared" ca="1" si="113"/>
        <v/>
      </c>
      <c r="H642" s="10" t="str">
        <f t="shared" ca="1" si="114"/>
        <v/>
      </c>
      <c r="I642" s="10" t="str">
        <f t="shared" ca="1" si="115"/>
        <v/>
      </c>
      <c r="J642" s="10" t="str">
        <f t="shared" ca="1" si="116"/>
        <v/>
      </c>
      <c r="K642" s="11" t="str">
        <f t="shared" ca="1" si="117"/>
        <v/>
      </c>
      <c r="L642" s="10" t="str">
        <f t="shared" ca="1" si="118"/>
        <v/>
      </c>
      <c r="M642" s="11" t="str">
        <f t="shared" ca="1" si="119"/>
        <v/>
      </c>
      <c r="N642" s="22"/>
    </row>
    <row r="643" spans="1:14" customFormat="1">
      <c r="A643" s="9">
        <v>1</v>
      </c>
      <c r="B643" s="10" t="str">
        <f t="shared" ca="1" si="108"/>
        <v/>
      </c>
      <c r="C643" s="10" t="str">
        <f t="shared" ca="1" si="109"/>
        <v/>
      </c>
      <c r="D643" s="11" t="str">
        <f t="shared" ca="1" si="110"/>
        <v/>
      </c>
      <c r="E643" s="11" t="str">
        <f t="shared" ca="1" si="111"/>
        <v/>
      </c>
      <c r="F643" s="15" t="str">
        <f t="shared" ca="1" si="112"/>
        <v/>
      </c>
      <c r="G643" s="15" t="str">
        <f t="shared" ca="1" si="113"/>
        <v/>
      </c>
      <c r="H643" s="10" t="str">
        <f t="shared" ca="1" si="114"/>
        <v/>
      </c>
      <c r="I643" s="10" t="str">
        <f t="shared" ca="1" si="115"/>
        <v/>
      </c>
      <c r="J643" s="10" t="str">
        <f t="shared" ca="1" si="116"/>
        <v/>
      </c>
      <c r="K643" s="11" t="str">
        <f t="shared" ca="1" si="117"/>
        <v/>
      </c>
      <c r="L643" s="10" t="str">
        <f t="shared" ca="1" si="118"/>
        <v/>
      </c>
      <c r="M643" s="11" t="str">
        <f t="shared" ca="1" si="119"/>
        <v/>
      </c>
      <c r="N643" s="22"/>
    </row>
    <row r="644" spans="1:14" customFormat="1">
      <c r="A644" s="9">
        <v>1</v>
      </c>
      <c r="B644" s="10" t="str">
        <f t="shared" ca="1" si="108"/>
        <v/>
      </c>
      <c r="C644" s="10" t="str">
        <f t="shared" ca="1" si="109"/>
        <v/>
      </c>
      <c r="D644" s="11" t="str">
        <f t="shared" ca="1" si="110"/>
        <v/>
      </c>
      <c r="E644" s="11" t="str">
        <f t="shared" ca="1" si="111"/>
        <v/>
      </c>
      <c r="F644" s="15" t="str">
        <f t="shared" ca="1" si="112"/>
        <v/>
      </c>
      <c r="G644" s="15" t="str">
        <f t="shared" ca="1" si="113"/>
        <v/>
      </c>
      <c r="H644" s="10" t="str">
        <f t="shared" ca="1" si="114"/>
        <v/>
      </c>
      <c r="I644" s="10" t="str">
        <f t="shared" ca="1" si="115"/>
        <v/>
      </c>
      <c r="J644" s="10" t="str">
        <f t="shared" ca="1" si="116"/>
        <v/>
      </c>
      <c r="K644" s="11" t="str">
        <f t="shared" ca="1" si="117"/>
        <v/>
      </c>
      <c r="L644" s="10" t="str">
        <f t="shared" ca="1" si="118"/>
        <v/>
      </c>
      <c r="M644" s="11" t="str">
        <f t="shared" ca="1" si="119"/>
        <v/>
      </c>
      <c r="N644" s="22"/>
    </row>
    <row r="645" spans="1:14" customFormat="1">
      <c r="A645" s="9">
        <v>1</v>
      </c>
      <c r="B645" s="10" t="str">
        <f t="shared" ref="B645:B708" ca="1" si="120">IF(B644="","",IF(ISNA(MATCH(C645,N°_BC,0)),"",MATCH(C645,N°_BC,0)))</f>
        <v/>
      </c>
      <c r="C645" s="10" t="str">
        <f t="shared" ref="C645:C708" ca="1" si="121">IF(C644="","",IF(ISNA(INDEX(OFFSET(N°_BC,B644,0),MATCH(A645,OFFSET(Mois_dep,B644,0),0))),"",INDEX(OFFSET(N°_BC,B644,0),MATCH(A645,OFFSET(Mois_dep,B644,0),0))))</f>
        <v/>
      </c>
      <c r="D645" s="11" t="str">
        <f t="shared" ref="D645:D708" ca="1" si="122">IF(E644="","",IF(ISNA(INDEX(OFFSET(Dates_départ,B644,0),MATCH(A645,OFFSET(Mois_dep,B644,0),0))),"",INDEX(OFFSET(Dates_départ,B644,0),MATCH(A645,OFFSET(Mois_dep,B644,0),0))))</f>
        <v/>
      </c>
      <c r="E645" s="11" t="str">
        <f t="shared" ref="E645:E708" ca="1" si="123">IF(E644="","",IF(ISNA(INDEX(OFFSET(Dates_Fin,B644,0),MATCH(A645,OFFSET(Mois_dep,B644,0),0))),"",INDEX(OFFSET(Dates_Fin,B644,0),MATCH(A645,OFFSET(Mois_dep,B644,0),0))))</f>
        <v/>
      </c>
      <c r="F645" s="15" t="str">
        <f t="shared" ref="F645:F708" ca="1" si="124">IF(E644="","",IF(ISNA(INDEX(OFFSET(Choix_conducteur,B644,0),MATCH(A645,OFFSET(Mois_dep,B644,0),0))),"",INDEX(OFFSET(Choix_conducteur,B644,0),MATCH(A645,OFFSET(Mois_dep,B644,0),0))))</f>
        <v/>
      </c>
      <c r="G645" s="15" t="str">
        <f t="shared" ref="G645:G708" ca="1" si="125">IF(E644="","",IF(ISNA(INDEX(OFFSET(Choix_véhicule,B644,0),MATCH(A645,OFFSET(Mois_dep,B644,0),0))),"",INDEX(OFFSET(Choix_véhicule,B644,0),MATCH(A645,OFFSET(Mois_dep,B644,0),0))))</f>
        <v/>
      </c>
      <c r="H645" s="10" t="str">
        <f t="shared" ref="H645:H708" ca="1" si="126">IF(H644="","",IF(ISNA(INDEX(OFFSET(Confirmé___Option,B644,0),MATCH(A645,OFFSET(Mois_dep,B644,0),0))),"",INDEX(OFFSET(Confirmé___Option,B644,0),MATCH(A645,OFFSET(Mois_dep,B644,0),0))))</f>
        <v/>
      </c>
      <c r="I645" s="10" t="str">
        <f t="shared" ref="I645:I708" ca="1" si="127">IF(IF(H644="","",IF(ISNA(INDEX(OFFSET(Commentaire,B644,0),MATCH(A645,OFFSET(Mois_dep,B644,0),0))),"",INDEX(OFFSET(Commentaire,B644,0),MATCH(A645,OFFSET(Mois_dep,B644,0),0))))=0,"",IF(H644="","",IF(ISNA(INDEX(OFFSET(Commentaire,B644,0),MATCH(A645,OFFSET(Mois_dep,B644,0),0))),"",INDEX(OFFSET(Commentaire,B644,0),MATCH(A645,OFFSET(Mois_dep,B644,0),0)))))</f>
        <v/>
      </c>
      <c r="J645" s="10" t="str">
        <f t="shared" ref="J645:J708" ca="1" si="128">IF(IF(H644="","",IF(ISNA(INDEX(OFFSET(Choix_conducteur_différent,B644,0),MATCH(A645,OFFSET(Mois_dep,B644,0),0))),"",INDEX(OFFSET(Choix_conducteur_différent,B644,0),MATCH(A645,OFFSET(Mois_dep,B644,0),0))))=0,"",IF(H644="","",IF(ISNA(INDEX(OFFSET(Choix_conducteur_différent,B644,0),MATCH(A645,OFFSET(Mois_dep,B644,0),0))),"",INDEX(OFFSET(Choix_conducteur_différent,B644,0),MATCH(A645,OFFSET(Mois_dep,B644,0),0)))))</f>
        <v/>
      </c>
      <c r="K645" s="11" t="str">
        <f t="shared" ref="K645:K708" ca="1" si="129">IF(IF(H644="","",IF(ISNA(INDEX(OFFSET(Dates,B644,0),MATCH(A645,OFFSET(Mois_dep,B644,0),0))),"",INDEX(OFFSET(Dates,B644,0),MATCH(A645,OFFSET(Mois_dep,B644,0),0))))=0,"",IF(H644="","",IF(ISNA(INDEX(OFFSET(Dates,B644,0),MATCH(A645,OFFSET(Mois_dep,B644,0),0))),"",INDEX(OFFSET(Dates,B644,0),MATCH(A645,OFFSET(Mois_dep,B644,0),0)))))</f>
        <v/>
      </c>
      <c r="L645" s="10" t="str">
        <f t="shared" ref="L645:L708" ca="1" si="130">IF(IF(H644="","",IF(ISNA(INDEX(OFFSET(Choix_conducteur_différent2,B644,0),MATCH(A645,OFFSET(Mois_dep,B644,0),0))),"",INDEX(OFFSET(Choix_conducteur_différent2,B644,0),MATCH(A645,OFFSET(Mois_dep,B644,0),0))))=0,"",IF(H644="","",IF(ISNA(INDEX(OFFSET(Choix_conducteur_différent2,B644,0),MATCH(A645,OFFSET(Mois_dep,B644,0),0))),"",INDEX(OFFSET(Choix_conducteur_différent2,B644,0),MATCH(A645,OFFSET(Mois_dep,B644,0),0)))))</f>
        <v/>
      </c>
      <c r="M645" s="11" t="str">
        <f t="shared" ref="M645:M708" ca="1" si="131">IF(IF(H644="","",IF(ISNA(INDEX(OFFSET(Dates2,B644,0),MATCH(A645,OFFSET(Mois_dep,B644,0),0))),"",INDEX(OFFSET(Dates2,B644,0),MATCH(A645,OFFSET(Mois_dep,B644,0),0))))=0,"",IF(H644="","",IF(ISNA(INDEX(OFFSET(Dates2,B644,0),MATCH(A645,OFFSET(Mois_dep,B644,0),0))),"",INDEX(OFFSET(Dates2,B644,0),MATCH(A645,OFFSET(Mois_dep,B644,0),0)))))</f>
        <v/>
      </c>
      <c r="N645" s="22"/>
    </row>
    <row r="646" spans="1:14" customFormat="1">
      <c r="A646" s="9">
        <v>1</v>
      </c>
      <c r="B646" s="10" t="str">
        <f t="shared" ca="1" si="120"/>
        <v/>
      </c>
      <c r="C646" s="10" t="str">
        <f t="shared" ca="1" si="121"/>
        <v/>
      </c>
      <c r="D646" s="11" t="str">
        <f t="shared" ca="1" si="122"/>
        <v/>
      </c>
      <c r="E646" s="11" t="str">
        <f t="shared" ca="1" si="123"/>
        <v/>
      </c>
      <c r="F646" s="15" t="str">
        <f t="shared" ca="1" si="124"/>
        <v/>
      </c>
      <c r="G646" s="15" t="str">
        <f t="shared" ca="1" si="125"/>
        <v/>
      </c>
      <c r="H646" s="10" t="str">
        <f t="shared" ca="1" si="126"/>
        <v/>
      </c>
      <c r="I646" s="10" t="str">
        <f t="shared" ca="1" si="127"/>
        <v/>
      </c>
      <c r="J646" s="10" t="str">
        <f t="shared" ca="1" si="128"/>
        <v/>
      </c>
      <c r="K646" s="11" t="str">
        <f t="shared" ca="1" si="129"/>
        <v/>
      </c>
      <c r="L646" s="10" t="str">
        <f t="shared" ca="1" si="130"/>
        <v/>
      </c>
      <c r="M646" s="11" t="str">
        <f t="shared" ca="1" si="131"/>
        <v/>
      </c>
      <c r="N646" s="22"/>
    </row>
    <row r="647" spans="1:14" customFormat="1">
      <c r="A647" s="9">
        <v>1</v>
      </c>
      <c r="B647" s="10" t="str">
        <f t="shared" ca="1" si="120"/>
        <v/>
      </c>
      <c r="C647" s="10" t="str">
        <f t="shared" ca="1" si="121"/>
        <v/>
      </c>
      <c r="D647" s="11" t="str">
        <f t="shared" ca="1" si="122"/>
        <v/>
      </c>
      <c r="E647" s="11" t="str">
        <f t="shared" ca="1" si="123"/>
        <v/>
      </c>
      <c r="F647" s="15" t="str">
        <f t="shared" ca="1" si="124"/>
        <v/>
      </c>
      <c r="G647" s="15" t="str">
        <f t="shared" ca="1" si="125"/>
        <v/>
      </c>
      <c r="H647" s="10" t="str">
        <f t="shared" ca="1" si="126"/>
        <v/>
      </c>
      <c r="I647" s="10" t="str">
        <f t="shared" ca="1" si="127"/>
        <v/>
      </c>
      <c r="J647" s="10" t="str">
        <f t="shared" ca="1" si="128"/>
        <v/>
      </c>
      <c r="K647" s="11" t="str">
        <f t="shared" ca="1" si="129"/>
        <v/>
      </c>
      <c r="L647" s="10" t="str">
        <f t="shared" ca="1" si="130"/>
        <v/>
      </c>
      <c r="M647" s="11" t="str">
        <f t="shared" ca="1" si="131"/>
        <v/>
      </c>
      <c r="N647" s="22"/>
    </row>
    <row r="648" spans="1:14" customFormat="1">
      <c r="A648" s="9">
        <v>1</v>
      </c>
      <c r="B648" s="10" t="str">
        <f t="shared" ca="1" si="120"/>
        <v/>
      </c>
      <c r="C648" s="10" t="str">
        <f t="shared" ca="1" si="121"/>
        <v/>
      </c>
      <c r="D648" s="11" t="str">
        <f t="shared" ca="1" si="122"/>
        <v/>
      </c>
      <c r="E648" s="11" t="str">
        <f t="shared" ca="1" si="123"/>
        <v/>
      </c>
      <c r="F648" s="15" t="str">
        <f t="shared" ca="1" si="124"/>
        <v/>
      </c>
      <c r="G648" s="15" t="str">
        <f t="shared" ca="1" si="125"/>
        <v/>
      </c>
      <c r="H648" s="10" t="str">
        <f t="shared" ca="1" si="126"/>
        <v/>
      </c>
      <c r="I648" s="10" t="str">
        <f t="shared" ca="1" si="127"/>
        <v/>
      </c>
      <c r="J648" s="10" t="str">
        <f t="shared" ca="1" si="128"/>
        <v/>
      </c>
      <c r="K648" s="11" t="str">
        <f t="shared" ca="1" si="129"/>
        <v/>
      </c>
      <c r="L648" s="10" t="str">
        <f t="shared" ca="1" si="130"/>
        <v/>
      </c>
      <c r="M648" s="11" t="str">
        <f t="shared" ca="1" si="131"/>
        <v/>
      </c>
      <c r="N648" s="22"/>
    </row>
    <row r="649" spans="1:14" customFormat="1">
      <c r="A649" s="9">
        <v>1</v>
      </c>
      <c r="B649" s="10" t="str">
        <f t="shared" ca="1" si="120"/>
        <v/>
      </c>
      <c r="C649" s="10" t="str">
        <f t="shared" ca="1" si="121"/>
        <v/>
      </c>
      <c r="D649" s="11" t="str">
        <f t="shared" ca="1" si="122"/>
        <v/>
      </c>
      <c r="E649" s="11" t="str">
        <f t="shared" ca="1" si="123"/>
        <v/>
      </c>
      <c r="F649" s="15" t="str">
        <f t="shared" ca="1" si="124"/>
        <v/>
      </c>
      <c r="G649" s="15" t="str">
        <f t="shared" ca="1" si="125"/>
        <v/>
      </c>
      <c r="H649" s="10" t="str">
        <f t="shared" ca="1" si="126"/>
        <v/>
      </c>
      <c r="I649" s="10" t="str">
        <f t="shared" ca="1" si="127"/>
        <v/>
      </c>
      <c r="J649" s="10" t="str">
        <f t="shared" ca="1" si="128"/>
        <v/>
      </c>
      <c r="K649" s="11" t="str">
        <f t="shared" ca="1" si="129"/>
        <v/>
      </c>
      <c r="L649" s="10" t="str">
        <f t="shared" ca="1" si="130"/>
        <v/>
      </c>
      <c r="M649" s="11" t="str">
        <f t="shared" ca="1" si="131"/>
        <v/>
      </c>
      <c r="N649" s="22"/>
    </row>
    <row r="650" spans="1:14" customFormat="1">
      <c r="A650" s="9">
        <v>1</v>
      </c>
      <c r="B650" s="10" t="str">
        <f t="shared" ca="1" si="120"/>
        <v/>
      </c>
      <c r="C650" s="10" t="str">
        <f t="shared" ca="1" si="121"/>
        <v/>
      </c>
      <c r="D650" s="11" t="str">
        <f t="shared" ca="1" si="122"/>
        <v/>
      </c>
      <c r="E650" s="11" t="str">
        <f t="shared" ca="1" si="123"/>
        <v/>
      </c>
      <c r="F650" s="15" t="str">
        <f t="shared" ca="1" si="124"/>
        <v/>
      </c>
      <c r="G650" s="15" t="str">
        <f t="shared" ca="1" si="125"/>
        <v/>
      </c>
      <c r="H650" s="10" t="str">
        <f t="shared" ca="1" si="126"/>
        <v/>
      </c>
      <c r="I650" s="10" t="str">
        <f t="shared" ca="1" si="127"/>
        <v/>
      </c>
      <c r="J650" s="10" t="str">
        <f t="shared" ca="1" si="128"/>
        <v/>
      </c>
      <c r="K650" s="11" t="str">
        <f t="shared" ca="1" si="129"/>
        <v/>
      </c>
      <c r="L650" s="10" t="str">
        <f t="shared" ca="1" si="130"/>
        <v/>
      </c>
      <c r="M650" s="11" t="str">
        <f t="shared" ca="1" si="131"/>
        <v/>
      </c>
      <c r="N650" s="22"/>
    </row>
    <row r="651" spans="1:14" customFormat="1">
      <c r="A651" s="9">
        <v>1</v>
      </c>
      <c r="B651" s="10" t="str">
        <f t="shared" ca="1" si="120"/>
        <v/>
      </c>
      <c r="C651" s="10" t="str">
        <f t="shared" ca="1" si="121"/>
        <v/>
      </c>
      <c r="D651" s="11" t="str">
        <f t="shared" ca="1" si="122"/>
        <v/>
      </c>
      <c r="E651" s="11" t="str">
        <f t="shared" ca="1" si="123"/>
        <v/>
      </c>
      <c r="F651" s="15" t="str">
        <f t="shared" ca="1" si="124"/>
        <v/>
      </c>
      <c r="G651" s="15" t="str">
        <f t="shared" ca="1" si="125"/>
        <v/>
      </c>
      <c r="H651" s="10" t="str">
        <f t="shared" ca="1" si="126"/>
        <v/>
      </c>
      <c r="I651" s="10" t="str">
        <f t="shared" ca="1" si="127"/>
        <v/>
      </c>
      <c r="J651" s="10" t="str">
        <f t="shared" ca="1" si="128"/>
        <v/>
      </c>
      <c r="K651" s="11" t="str">
        <f t="shared" ca="1" si="129"/>
        <v/>
      </c>
      <c r="L651" s="10" t="str">
        <f t="shared" ca="1" si="130"/>
        <v/>
      </c>
      <c r="M651" s="11" t="str">
        <f t="shared" ca="1" si="131"/>
        <v/>
      </c>
      <c r="N651" s="22"/>
    </row>
    <row r="652" spans="1:14" customFormat="1">
      <c r="A652" s="9">
        <v>1</v>
      </c>
      <c r="B652" s="10" t="str">
        <f t="shared" ca="1" si="120"/>
        <v/>
      </c>
      <c r="C652" s="10" t="str">
        <f t="shared" ca="1" si="121"/>
        <v/>
      </c>
      <c r="D652" s="11" t="str">
        <f t="shared" ca="1" si="122"/>
        <v/>
      </c>
      <c r="E652" s="11" t="str">
        <f t="shared" ca="1" si="123"/>
        <v/>
      </c>
      <c r="F652" s="15" t="str">
        <f t="shared" ca="1" si="124"/>
        <v/>
      </c>
      <c r="G652" s="15" t="str">
        <f t="shared" ca="1" si="125"/>
        <v/>
      </c>
      <c r="H652" s="10" t="str">
        <f t="shared" ca="1" si="126"/>
        <v/>
      </c>
      <c r="I652" s="10" t="str">
        <f t="shared" ca="1" si="127"/>
        <v/>
      </c>
      <c r="J652" s="10" t="str">
        <f t="shared" ca="1" si="128"/>
        <v/>
      </c>
      <c r="K652" s="11" t="str">
        <f t="shared" ca="1" si="129"/>
        <v/>
      </c>
      <c r="L652" s="10" t="str">
        <f t="shared" ca="1" si="130"/>
        <v/>
      </c>
      <c r="M652" s="11" t="str">
        <f t="shared" ca="1" si="131"/>
        <v/>
      </c>
      <c r="N652" s="22"/>
    </row>
    <row r="653" spans="1:14" customFormat="1">
      <c r="A653" s="9">
        <v>1</v>
      </c>
      <c r="B653" s="10" t="str">
        <f t="shared" ca="1" si="120"/>
        <v/>
      </c>
      <c r="C653" s="10" t="str">
        <f t="shared" ca="1" si="121"/>
        <v/>
      </c>
      <c r="D653" s="11" t="str">
        <f t="shared" ca="1" si="122"/>
        <v/>
      </c>
      <c r="E653" s="11" t="str">
        <f t="shared" ca="1" si="123"/>
        <v/>
      </c>
      <c r="F653" s="15" t="str">
        <f t="shared" ca="1" si="124"/>
        <v/>
      </c>
      <c r="G653" s="15" t="str">
        <f t="shared" ca="1" si="125"/>
        <v/>
      </c>
      <c r="H653" s="10" t="str">
        <f t="shared" ca="1" si="126"/>
        <v/>
      </c>
      <c r="I653" s="10" t="str">
        <f t="shared" ca="1" si="127"/>
        <v/>
      </c>
      <c r="J653" s="10" t="str">
        <f t="shared" ca="1" si="128"/>
        <v/>
      </c>
      <c r="K653" s="11" t="str">
        <f t="shared" ca="1" si="129"/>
        <v/>
      </c>
      <c r="L653" s="10" t="str">
        <f t="shared" ca="1" si="130"/>
        <v/>
      </c>
      <c r="M653" s="11" t="str">
        <f t="shared" ca="1" si="131"/>
        <v/>
      </c>
      <c r="N653" s="22"/>
    </row>
    <row r="654" spans="1:14" customFormat="1">
      <c r="A654" s="9">
        <v>1</v>
      </c>
      <c r="B654" s="10" t="str">
        <f t="shared" ca="1" si="120"/>
        <v/>
      </c>
      <c r="C654" s="10" t="str">
        <f t="shared" ca="1" si="121"/>
        <v/>
      </c>
      <c r="D654" s="11" t="str">
        <f t="shared" ca="1" si="122"/>
        <v/>
      </c>
      <c r="E654" s="11" t="str">
        <f t="shared" ca="1" si="123"/>
        <v/>
      </c>
      <c r="F654" s="15" t="str">
        <f t="shared" ca="1" si="124"/>
        <v/>
      </c>
      <c r="G654" s="15" t="str">
        <f t="shared" ca="1" si="125"/>
        <v/>
      </c>
      <c r="H654" s="10" t="str">
        <f t="shared" ca="1" si="126"/>
        <v/>
      </c>
      <c r="I654" s="10" t="str">
        <f t="shared" ca="1" si="127"/>
        <v/>
      </c>
      <c r="J654" s="10" t="str">
        <f t="shared" ca="1" si="128"/>
        <v/>
      </c>
      <c r="K654" s="11" t="str">
        <f t="shared" ca="1" si="129"/>
        <v/>
      </c>
      <c r="L654" s="10" t="str">
        <f t="shared" ca="1" si="130"/>
        <v/>
      </c>
      <c r="M654" s="11" t="str">
        <f t="shared" ca="1" si="131"/>
        <v/>
      </c>
      <c r="N654" s="22"/>
    </row>
    <row r="655" spans="1:14" customFormat="1">
      <c r="A655" s="9">
        <v>1</v>
      </c>
      <c r="B655" s="10" t="str">
        <f t="shared" ca="1" si="120"/>
        <v/>
      </c>
      <c r="C655" s="10" t="str">
        <f t="shared" ca="1" si="121"/>
        <v/>
      </c>
      <c r="D655" s="11" t="str">
        <f t="shared" ca="1" si="122"/>
        <v/>
      </c>
      <c r="E655" s="11" t="str">
        <f t="shared" ca="1" si="123"/>
        <v/>
      </c>
      <c r="F655" s="15" t="str">
        <f t="shared" ca="1" si="124"/>
        <v/>
      </c>
      <c r="G655" s="15" t="str">
        <f t="shared" ca="1" si="125"/>
        <v/>
      </c>
      <c r="H655" s="10" t="str">
        <f t="shared" ca="1" si="126"/>
        <v/>
      </c>
      <c r="I655" s="10" t="str">
        <f t="shared" ca="1" si="127"/>
        <v/>
      </c>
      <c r="J655" s="10" t="str">
        <f t="shared" ca="1" si="128"/>
        <v/>
      </c>
      <c r="K655" s="11" t="str">
        <f t="shared" ca="1" si="129"/>
        <v/>
      </c>
      <c r="L655" s="10" t="str">
        <f t="shared" ca="1" si="130"/>
        <v/>
      </c>
      <c r="M655" s="11" t="str">
        <f t="shared" ca="1" si="131"/>
        <v/>
      </c>
      <c r="N655" s="22"/>
    </row>
    <row r="656" spans="1:14" customFormat="1">
      <c r="A656" s="9">
        <v>1</v>
      </c>
      <c r="B656" s="10" t="str">
        <f t="shared" ca="1" si="120"/>
        <v/>
      </c>
      <c r="C656" s="10" t="str">
        <f t="shared" ca="1" si="121"/>
        <v/>
      </c>
      <c r="D656" s="11" t="str">
        <f t="shared" ca="1" si="122"/>
        <v/>
      </c>
      <c r="E656" s="11" t="str">
        <f t="shared" ca="1" si="123"/>
        <v/>
      </c>
      <c r="F656" s="15" t="str">
        <f t="shared" ca="1" si="124"/>
        <v/>
      </c>
      <c r="G656" s="15" t="str">
        <f t="shared" ca="1" si="125"/>
        <v/>
      </c>
      <c r="H656" s="10" t="str">
        <f t="shared" ca="1" si="126"/>
        <v/>
      </c>
      <c r="I656" s="10" t="str">
        <f t="shared" ca="1" si="127"/>
        <v/>
      </c>
      <c r="J656" s="10" t="str">
        <f t="shared" ca="1" si="128"/>
        <v/>
      </c>
      <c r="K656" s="11" t="str">
        <f t="shared" ca="1" si="129"/>
        <v/>
      </c>
      <c r="L656" s="10" t="str">
        <f t="shared" ca="1" si="130"/>
        <v/>
      </c>
      <c r="M656" s="11" t="str">
        <f t="shared" ca="1" si="131"/>
        <v/>
      </c>
      <c r="N656" s="22"/>
    </row>
    <row r="657" spans="1:14" customFormat="1">
      <c r="A657" s="9">
        <v>1</v>
      </c>
      <c r="B657" s="10" t="str">
        <f t="shared" ca="1" si="120"/>
        <v/>
      </c>
      <c r="C657" s="10" t="str">
        <f t="shared" ca="1" si="121"/>
        <v/>
      </c>
      <c r="D657" s="11" t="str">
        <f t="shared" ca="1" si="122"/>
        <v/>
      </c>
      <c r="E657" s="11" t="str">
        <f t="shared" ca="1" si="123"/>
        <v/>
      </c>
      <c r="F657" s="15" t="str">
        <f t="shared" ca="1" si="124"/>
        <v/>
      </c>
      <c r="G657" s="15" t="str">
        <f t="shared" ca="1" si="125"/>
        <v/>
      </c>
      <c r="H657" s="10" t="str">
        <f t="shared" ca="1" si="126"/>
        <v/>
      </c>
      <c r="I657" s="10" t="str">
        <f t="shared" ca="1" si="127"/>
        <v/>
      </c>
      <c r="J657" s="10" t="str">
        <f t="shared" ca="1" si="128"/>
        <v/>
      </c>
      <c r="K657" s="11" t="str">
        <f t="shared" ca="1" si="129"/>
        <v/>
      </c>
      <c r="L657" s="10" t="str">
        <f t="shared" ca="1" si="130"/>
        <v/>
      </c>
      <c r="M657" s="11" t="str">
        <f t="shared" ca="1" si="131"/>
        <v/>
      </c>
      <c r="N657" s="22"/>
    </row>
    <row r="658" spans="1:14" customFormat="1">
      <c r="A658" s="9">
        <v>1</v>
      </c>
      <c r="B658" s="10" t="str">
        <f t="shared" ca="1" si="120"/>
        <v/>
      </c>
      <c r="C658" s="10" t="str">
        <f t="shared" ca="1" si="121"/>
        <v/>
      </c>
      <c r="D658" s="11" t="str">
        <f t="shared" ca="1" si="122"/>
        <v/>
      </c>
      <c r="E658" s="11" t="str">
        <f t="shared" ca="1" si="123"/>
        <v/>
      </c>
      <c r="F658" s="15" t="str">
        <f t="shared" ca="1" si="124"/>
        <v/>
      </c>
      <c r="G658" s="15" t="str">
        <f t="shared" ca="1" si="125"/>
        <v/>
      </c>
      <c r="H658" s="10" t="str">
        <f t="shared" ca="1" si="126"/>
        <v/>
      </c>
      <c r="I658" s="10" t="str">
        <f t="shared" ca="1" si="127"/>
        <v/>
      </c>
      <c r="J658" s="10" t="str">
        <f t="shared" ca="1" si="128"/>
        <v/>
      </c>
      <c r="K658" s="11" t="str">
        <f t="shared" ca="1" si="129"/>
        <v/>
      </c>
      <c r="L658" s="10" t="str">
        <f t="shared" ca="1" si="130"/>
        <v/>
      </c>
      <c r="M658" s="11" t="str">
        <f t="shared" ca="1" si="131"/>
        <v/>
      </c>
      <c r="N658" s="22"/>
    </row>
    <row r="659" spans="1:14" customFormat="1">
      <c r="A659" s="9">
        <v>1</v>
      </c>
      <c r="B659" s="10" t="str">
        <f t="shared" ca="1" si="120"/>
        <v/>
      </c>
      <c r="C659" s="10" t="str">
        <f t="shared" ca="1" si="121"/>
        <v/>
      </c>
      <c r="D659" s="11" t="str">
        <f t="shared" ca="1" si="122"/>
        <v/>
      </c>
      <c r="E659" s="11" t="str">
        <f t="shared" ca="1" si="123"/>
        <v/>
      </c>
      <c r="F659" s="15" t="str">
        <f t="shared" ca="1" si="124"/>
        <v/>
      </c>
      <c r="G659" s="15" t="str">
        <f t="shared" ca="1" si="125"/>
        <v/>
      </c>
      <c r="H659" s="10" t="str">
        <f t="shared" ca="1" si="126"/>
        <v/>
      </c>
      <c r="I659" s="10" t="str">
        <f t="shared" ca="1" si="127"/>
        <v/>
      </c>
      <c r="J659" s="10" t="str">
        <f t="shared" ca="1" si="128"/>
        <v/>
      </c>
      <c r="K659" s="11" t="str">
        <f t="shared" ca="1" si="129"/>
        <v/>
      </c>
      <c r="L659" s="10" t="str">
        <f t="shared" ca="1" si="130"/>
        <v/>
      </c>
      <c r="M659" s="11" t="str">
        <f t="shared" ca="1" si="131"/>
        <v/>
      </c>
      <c r="N659" s="22"/>
    </row>
    <row r="660" spans="1:14" customFormat="1">
      <c r="A660" s="9">
        <v>1</v>
      </c>
      <c r="B660" s="10" t="str">
        <f t="shared" ca="1" si="120"/>
        <v/>
      </c>
      <c r="C660" s="10" t="str">
        <f t="shared" ca="1" si="121"/>
        <v/>
      </c>
      <c r="D660" s="11" t="str">
        <f t="shared" ca="1" si="122"/>
        <v/>
      </c>
      <c r="E660" s="11" t="str">
        <f t="shared" ca="1" si="123"/>
        <v/>
      </c>
      <c r="F660" s="15" t="str">
        <f t="shared" ca="1" si="124"/>
        <v/>
      </c>
      <c r="G660" s="15" t="str">
        <f t="shared" ca="1" si="125"/>
        <v/>
      </c>
      <c r="H660" s="10" t="str">
        <f t="shared" ca="1" si="126"/>
        <v/>
      </c>
      <c r="I660" s="10" t="str">
        <f t="shared" ca="1" si="127"/>
        <v/>
      </c>
      <c r="J660" s="10" t="str">
        <f t="shared" ca="1" si="128"/>
        <v/>
      </c>
      <c r="K660" s="11" t="str">
        <f t="shared" ca="1" si="129"/>
        <v/>
      </c>
      <c r="L660" s="10" t="str">
        <f t="shared" ca="1" si="130"/>
        <v/>
      </c>
      <c r="M660" s="11" t="str">
        <f t="shared" ca="1" si="131"/>
        <v/>
      </c>
      <c r="N660" s="22"/>
    </row>
    <row r="661" spans="1:14" customFormat="1">
      <c r="A661" s="9">
        <v>1</v>
      </c>
      <c r="B661" s="10" t="str">
        <f t="shared" ca="1" si="120"/>
        <v/>
      </c>
      <c r="C661" s="10" t="str">
        <f t="shared" ca="1" si="121"/>
        <v/>
      </c>
      <c r="D661" s="11" t="str">
        <f t="shared" ca="1" si="122"/>
        <v/>
      </c>
      <c r="E661" s="11" t="str">
        <f t="shared" ca="1" si="123"/>
        <v/>
      </c>
      <c r="F661" s="15" t="str">
        <f t="shared" ca="1" si="124"/>
        <v/>
      </c>
      <c r="G661" s="15" t="str">
        <f t="shared" ca="1" si="125"/>
        <v/>
      </c>
      <c r="H661" s="10" t="str">
        <f t="shared" ca="1" si="126"/>
        <v/>
      </c>
      <c r="I661" s="10" t="str">
        <f t="shared" ca="1" si="127"/>
        <v/>
      </c>
      <c r="J661" s="10" t="str">
        <f t="shared" ca="1" si="128"/>
        <v/>
      </c>
      <c r="K661" s="11" t="str">
        <f t="shared" ca="1" si="129"/>
        <v/>
      </c>
      <c r="L661" s="10" t="str">
        <f t="shared" ca="1" si="130"/>
        <v/>
      </c>
      <c r="M661" s="11" t="str">
        <f t="shared" ca="1" si="131"/>
        <v/>
      </c>
      <c r="N661" s="22"/>
    </row>
    <row r="662" spans="1:14" customFormat="1">
      <c r="A662" s="9">
        <v>1</v>
      </c>
      <c r="B662" s="10" t="str">
        <f t="shared" ca="1" si="120"/>
        <v/>
      </c>
      <c r="C662" s="10" t="str">
        <f t="shared" ca="1" si="121"/>
        <v/>
      </c>
      <c r="D662" s="11" t="str">
        <f t="shared" ca="1" si="122"/>
        <v/>
      </c>
      <c r="E662" s="11" t="str">
        <f t="shared" ca="1" si="123"/>
        <v/>
      </c>
      <c r="F662" s="15" t="str">
        <f t="shared" ca="1" si="124"/>
        <v/>
      </c>
      <c r="G662" s="15" t="str">
        <f t="shared" ca="1" si="125"/>
        <v/>
      </c>
      <c r="H662" s="10" t="str">
        <f t="shared" ca="1" si="126"/>
        <v/>
      </c>
      <c r="I662" s="10" t="str">
        <f t="shared" ca="1" si="127"/>
        <v/>
      </c>
      <c r="J662" s="10" t="str">
        <f t="shared" ca="1" si="128"/>
        <v/>
      </c>
      <c r="K662" s="11" t="str">
        <f t="shared" ca="1" si="129"/>
        <v/>
      </c>
      <c r="L662" s="10" t="str">
        <f t="shared" ca="1" si="130"/>
        <v/>
      </c>
      <c r="M662" s="11" t="str">
        <f t="shared" ca="1" si="131"/>
        <v/>
      </c>
      <c r="N662" s="22"/>
    </row>
    <row r="663" spans="1:14" customFormat="1">
      <c r="A663" s="9">
        <v>1</v>
      </c>
      <c r="B663" s="10" t="str">
        <f t="shared" ca="1" si="120"/>
        <v/>
      </c>
      <c r="C663" s="10" t="str">
        <f t="shared" ca="1" si="121"/>
        <v/>
      </c>
      <c r="D663" s="11" t="str">
        <f t="shared" ca="1" si="122"/>
        <v/>
      </c>
      <c r="E663" s="11" t="str">
        <f t="shared" ca="1" si="123"/>
        <v/>
      </c>
      <c r="F663" s="15" t="str">
        <f t="shared" ca="1" si="124"/>
        <v/>
      </c>
      <c r="G663" s="15" t="str">
        <f t="shared" ca="1" si="125"/>
        <v/>
      </c>
      <c r="H663" s="10" t="str">
        <f t="shared" ca="1" si="126"/>
        <v/>
      </c>
      <c r="I663" s="10" t="str">
        <f t="shared" ca="1" si="127"/>
        <v/>
      </c>
      <c r="J663" s="10" t="str">
        <f t="shared" ca="1" si="128"/>
        <v/>
      </c>
      <c r="K663" s="11" t="str">
        <f t="shared" ca="1" si="129"/>
        <v/>
      </c>
      <c r="L663" s="10" t="str">
        <f t="shared" ca="1" si="130"/>
        <v/>
      </c>
      <c r="M663" s="11" t="str">
        <f t="shared" ca="1" si="131"/>
        <v/>
      </c>
      <c r="N663" s="22"/>
    </row>
    <row r="664" spans="1:14" customFormat="1">
      <c r="A664" s="9">
        <v>1</v>
      </c>
      <c r="B664" s="10" t="str">
        <f t="shared" ca="1" si="120"/>
        <v/>
      </c>
      <c r="C664" s="10" t="str">
        <f t="shared" ca="1" si="121"/>
        <v/>
      </c>
      <c r="D664" s="11" t="str">
        <f t="shared" ca="1" si="122"/>
        <v/>
      </c>
      <c r="E664" s="11" t="str">
        <f t="shared" ca="1" si="123"/>
        <v/>
      </c>
      <c r="F664" s="15" t="str">
        <f t="shared" ca="1" si="124"/>
        <v/>
      </c>
      <c r="G664" s="15" t="str">
        <f t="shared" ca="1" si="125"/>
        <v/>
      </c>
      <c r="H664" s="10" t="str">
        <f t="shared" ca="1" si="126"/>
        <v/>
      </c>
      <c r="I664" s="10" t="str">
        <f t="shared" ca="1" si="127"/>
        <v/>
      </c>
      <c r="J664" s="10" t="str">
        <f t="shared" ca="1" si="128"/>
        <v/>
      </c>
      <c r="K664" s="11" t="str">
        <f t="shared" ca="1" si="129"/>
        <v/>
      </c>
      <c r="L664" s="10" t="str">
        <f t="shared" ca="1" si="130"/>
        <v/>
      </c>
      <c r="M664" s="11" t="str">
        <f t="shared" ca="1" si="131"/>
        <v/>
      </c>
      <c r="N664" s="22"/>
    </row>
    <row r="665" spans="1:14" customFormat="1">
      <c r="A665" s="9">
        <v>1</v>
      </c>
      <c r="B665" s="10" t="str">
        <f t="shared" ca="1" si="120"/>
        <v/>
      </c>
      <c r="C665" s="10" t="str">
        <f t="shared" ca="1" si="121"/>
        <v/>
      </c>
      <c r="D665" s="11" t="str">
        <f t="shared" ca="1" si="122"/>
        <v/>
      </c>
      <c r="E665" s="11" t="str">
        <f t="shared" ca="1" si="123"/>
        <v/>
      </c>
      <c r="F665" s="15" t="str">
        <f t="shared" ca="1" si="124"/>
        <v/>
      </c>
      <c r="G665" s="15" t="str">
        <f t="shared" ca="1" si="125"/>
        <v/>
      </c>
      <c r="H665" s="10" t="str">
        <f t="shared" ca="1" si="126"/>
        <v/>
      </c>
      <c r="I665" s="10" t="str">
        <f t="shared" ca="1" si="127"/>
        <v/>
      </c>
      <c r="J665" s="10" t="str">
        <f t="shared" ca="1" si="128"/>
        <v/>
      </c>
      <c r="K665" s="11" t="str">
        <f t="shared" ca="1" si="129"/>
        <v/>
      </c>
      <c r="L665" s="10" t="str">
        <f t="shared" ca="1" si="130"/>
        <v/>
      </c>
      <c r="M665" s="11" t="str">
        <f t="shared" ca="1" si="131"/>
        <v/>
      </c>
      <c r="N665" s="22"/>
    </row>
    <row r="666" spans="1:14" customFormat="1">
      <c r="A666" s="9">
        <v>1</v>
      </c>
      <c r="B666" s="10" t="str">
        <f t="shared" ca="1" si="120"/>
        <v/>
      </c>
      <c r="C666" s="10" t="str">
        <f t="shared" ca="1" si="121"/>
        <v/>
      </c>
      <c r="D666" s="11" t="str">
        <f t="shared" ca="1" si="122"/>
        <v/>
      </c>
      <c r="E666" s="11" t="str">
        <f t="shared" ca="1" si="123"/>
        <v/>
      </c>
      <c r="F666" s="15" t="str">
        <f t="shared" ca="1" si="124"/>
        <v/>
      </c>
      <c r="G666" s="15" t="str">
        <f t="shared" ca="1" si="125"/>
        <v/>
      </c>
      <c r="H666" s="10" t="str">
        <f t="shared" ca="1" si="126"/>
        <v/>
      </c>
      <c r="I666" s="10" t="str">
        <f t="shared" ca="1" si="127"/>
        <v/>
      </c>
      <c r="J666" s="10" t="str">
        <f t="shared" ca="1" si="128"/>
        <v/>
      </c>
      <c r="K666" s="11" t="str">
        <f t="shared" ca="1" si="129"/>
        <v/>
      </c>
      <c r="L666" s="10" t="str">
        <f t="shared" ca="1" si="130"/>
        <v/>
      </c>
      <c r="M666" s="11" t="str">
        <f t="shared" ca="1" si="131"/>
        <v/>
      </c>
      <c r="N666" s="22"/>
    </row>
    <row r="667" spans="1:14" customFormat="1">
      <c r="A667" s="9">
        <v>1</v>
      </c>
      <c r="B667" s="10" t="str">
        <f t="shared" ca="1" si="120"/>
        <v/>
      </c>
      <c r="C667" s="10" t="str">
        <f t="shared" ca="1" si="121"/>
        <v/>
      </c>
      <c r="D667" s="11" t="str">
        <f t="shared" ca="1" si="122"/>
        <v/>
      </c>
      <c r="E667" s="11" t="str">
        <f t="shared" ca="1" si="123"/>
        <v/>
      </c>
      <c r="F667" s="15" t="str">
        <f t="shared" ca="1" si="124"/>
        <v/>
      </c>
      <c r="G667" s="15" t="str">
        <f t="shared" ca="1" si="125"/>
        <v/>
      </c>
      <c r="H667" s="10" t="str">
        <f t="shared" ca="1" si="126"/>
        <v/>
      </c>
      <c r="I667" s="10" t="str">
        <f t="shared" ca="1" si="127"/>
        <v/>
      </c>
      <c r="J667" s="10" t="str">
        <f t="shared" ca="1" si="128"/>
        <v/>
      </c>
      <c r="K667" s="11" t="str">
        <f t="shared" ca="1" si="129"/>
        <v/>
      </c>
      <c r="L667" s="10" t="str">
        <f t="shared" ca="1" si="130"/>
        <v/>
      </c>
      <c r="M667" s="11" t="str">
        <f t="shared" ca="1" si="131"/>
        <v/>
      </c>
      <c r="N667" s="22"/>
    </row>
    <row r="668" spans="1:14" customFormat="1">
      <c r="A668" s="9">
        <v>1</v>
      </c>
      <c r="B668" s="10" t="str">
        <f t="shared" ca="1" si="120"/>
        <v/>
      </c>
      <c r="C668" s="10" t="str">
        <f t="shared" ca="1" si="121"/>
        <v/>
      </c>
      <c r="D668" s="11" t="str">
        <f t="shared" ca="1" si="122"/>
        <v/>
      </c>
      <c r="E668" s="11" t="str">
        <f t="shared" ca="1" si="123"/>
        <v/>
      </c>
      <c r="F668" s="15" t="str">
        <f t="shared" ca="1" si="124"/>
        <v/>
      </c>
      <c r="G668" s="15" t="str">
        <f t="shared" ca="1" si="125"/>
        <v/>
      </c>
      <c r="H668" s="10" t="str">
        <f t="shared" ca="1" si="126"/>
        <v/>
      </c>
      <c r="I668" s="10" t="str">
        <f t="shared" ca="1" si="127"/>
        <v/>
      </c>
      <c r="J668" s="10" t="str">
        <f t="shared" ca="1" si="128"/>
        <v/>
      </c>
      <c r="K668" s="11" t="str">
        <f t="shared" ca="1" si="129"/>
        <v/>
      </c>
      <c r="L668" s="10" t="str">
        <f t="shared" ca="1" si="130"/>
        <v/>
      </c>
      <c r="M668" s="11" t="str">
        <f t="shared" ca="1" si="131"/>
        <v/>
      </c>
      <c r="N668" s="22"/>
    </row>
    <row r="669" spans="1:14" customFormat="1">
      <c r="A669" s="9">
        <v>1</v>
      </c>
      <c r="B669" s="10" t="str">
        <f t="shared" ca="1" si="120"/>
        <v/>
      </c>
      <c r="C669" s="10" t="str">
        <f t="shared" ca="1" si="121"/>
        <v/>
      </c>
      <c r="D669" s="11" t="str">
        <f t="shared" ca="1" si="122"/>
        <v/>
      </c>
      <c r="E669" s="11" t="str">
        <f t="shared" ca="1" si="123"/>
        <v/>
      </c>
      <c r="F669" s="15" t="str">
        <f t="shared" ca="1" si="124"/>
        <v/>
      </c>
      <c r="G669" s="15" t="str">
        <f t="shared" ca="1" si="125"/>
        <v/>
      </c>
      <c r="H669" s="10" t="str">
        <f t="shared" ca="1" si="126"/>
        <v/>
      </c>
      <c r="I669" s="10" t="str">
        <f t="shared" ca="1" si="127"/>
        <v/>
      </c>
      <c r="J669" s="10" t="str">
        <f t="shared" ca="1" si="128"/>
        <v/>
      </c>
      <c r="K669" s="11" t="str">
        <f t="shared" ca="1" si="129"/>
        <v/>
      </c>
      <c r="L669" s="10" t="str">
        <f t="shared" ca="1" si="130"/>
        <v/>
      </c>
      <c r="M669" s="11" t="str">
        <f t="shared" ca="1" si="131"/>
        <v/>
      </c>
      <c r="N669" s="22"/>
    </row>
    <row r="670" spans="1:14" customFormat="1">
      <c r="A670" s="9">
        <v>1</v>
      </c>
      <c r="B670" s="10" t="str">
        <f t="shared" ca="1" si="120"/>
        <v/>
      </c>
      <c r="C670" s="10" t="str">
        <f t="shared" ca="1" si="121"/>
        <v/>
      </c>
      <c r="D670" s="11" t="str">
        <f t="shared" ca="1" si="122"/>
        <v/>
      </c>
      <c r="E670" s="11" t="str">
        <f t="shared" ca="1" si="123"/>
        <v/>
      </c>
      <c r="F670" s="15" t="str">
        <f t="shared" ca="1" si="124"/>
        <v/>
      </c>
      <c r="G670" s="15" t="str">
        <f t="shared" ca="1" si="125"/>
        <v/>
      </c>
      <c r="H670" s="10" t="str">
        <f t="shared" ca="1" si="126"/>
        <v/>
      </c>
      <c r="I670" s="10" t="str">
        <f t="shared" ca="1" si="127"/>
        <v/>
      </c>
      <c r="J670" s="10" t="str">
        <f t="shared" ca="1" si="128"/>
        <v/>
      </c>
      <c r="K670" s="11" t="str">
        <f t="shared" ca="1" si="129"/>
        <v/>
      </c>
      <c r="L670" s="10" t="str">
        <f t="shared" ca="1" si="130"/>
        <v/>
      </c>
      <c r="M670" s="11" t="str">
        <f t="shared" ca="1" si="131"/>
        <v/>
      </c>
      <c r="N670" s="22"/>
    </row>
    <row r="671" spans="1:14" customFormat="1">
      <c r="A671" s="9">
        <v>1</v>
      </c>
      <c r="B671" s="10" t="str">
        <f t="shared" ca="1" si="120"/>
        <v/>
      </c>
      <c r="C671" s="10" t="str">
        <f t="shared" ca="1" si="121"/>
        <v/>
      </c>
      <c r="D671" s="11" t="str">
        <f t="shared" ca="1" si="122"/>
        <v/>
      </c>
      <c r="E671" s="11" t="str">
        <f t="shared" ca="1" si="123"/>
        <v/>
      </c>
      <c r="F671" s="15" t="str">
        <f t="shared" ca="1" si="124"/>
        <v/>
      </c>
      <c r="G671" s="15" t="str">
        <f t="shared" ca="1" si="125"/>
        <v/>
      </c>
      <c r="H671" s="10" t="str">
        <f t="shared" ca="1" si="126"/>
        <v/>
      </c>
      <c r="I671" s="10" t="str">
        <f t="shared" ca="1" si="127"/>
        <v/>
      </c>
      <c r="J671" s="10" t="str">
        <f t="shared" ca="1" si="128"/>
        <v/>
      </c>
      <c r="K671" s="11" t="str">
        <f t="shared" ca="1" si="129"/>
        <v/>
      </c>
      <c r="L671" s="10" t="str">
        <f t="shared" ca="1" si="130"/>
        <v/>
      </c>
      <c r="M671" s="11" t="str">
        <f t="shared" ca="1" si="131"/>
        <v/>
      </c>
      <c r="N671" s="22"/>
    </row>
    <row r="672" spans="1:14" customFormat="1">
      <c r="A672" s="9">
        <v>1</v>
      </c>
      <c r="B672" s="10" t="str">
        <f t="shared" ca="1" si="120"/>
        <v/>
      </c>
      <c r="C672" s="10" t="str">
        <f t="shared" ca="1" si="121"/>
        <v/>
      </c>
      <c r="D672" s="11" t="str">
        <f t="shared" ca="1" si="122"/>
        <v/>
      </c>
      <c r="E672" s="11" t="str">
        <f t="shared" ca="1" si="123"/>
        <v/>
      </c>
      <c r="F672" s="15" t="str">
        <f t="shared" ca="1" si="124"/>
        <v/>
      </c>
      <c r="G672" s="15" t="str">
        <f t="shared" ca="1" si="125"/>
        <v/>
      </c>
      <c r="H672" s="10" t="str">
        <f t="shared" ca="1" si="126"/>
        <v/>
      </c>
      <c r="I672" s="10" t="str">
        <f t="shared" ca="1" si="127"/>
        <v/>
      </c>
      <c r="J672" s="10" t="str">
        <f t="shared" ca="1" si="128"/>
        <v/>
      </c>
      <c r="K672" s="11" t="str">
        <f t="shared" ca="1" si="129"/>
        <v/>
      </c>
      <c r="L672" s="10" t="str">
        <f t="shared" ca="1" si="130"/>
        <v/>
      </c>
      <c r="M672" s="11" t="str">
        <f t="shared" ca="1" si="131"/>
        <v/>
      </c>
      <c r="N672" s="22"/>
    </row>
    <row r="673" spans="1:14" customFormat="1">
      <c r="A673" s="9">
        <v>1</v>
      </c>
      <c r="B673" s="10" t="str">
        <f t="shared" ca="1" si="120"/>
        <v/>
      </c>
      <c r="C673" s="10" t="str">
        <f t="shared" ca="1" si="121"/>
        <v/>
      </c>
      <c r="D673" s="11" t="str">
        <f t="shared" ca="1" si="122"/>
        <v/>
      </c>
      <c r="E673" s="11" t="str">
        <f t="shared" ca="1" si="123"/>
        <v/>
      </c>
      <c r="F673" s="15" t="str">
        <f t="shared" ca="1" si="124"/>
        <v/>
      </c>
      <c r="G673" s="15" t="str">
        <f t="shared" ca="1" si="125"/>
        <v/>
      </c>
      <c r="H673" s="10" t="str">
        <f t="shared" ca="1" si="126"/>
        <v/>
      </c>
      <c r="I673" s="10" t="str">
        <f t="shared" ca="1" si="127"/>
        <v/>
      </c>
      <c r="J673" s="10" t="str">
        <f t="shared" ca="1" si="128"/>
        <v/>
      </c>
      <c r="K673" s="11" t="str">
        <f t="shared" ca="1" si="129"/>
        <v/>
      </c>
      <c r="L673" s="10" t="str">
        <f t="shared" ca="1" si="130"/>
        <v/>
      </c>
      <c r="M673" s="11" t="str">
        <f t="shared" ca="1" si="131"/>
        <v/>
      </c>
      <c r="N673" s="22"/>
    </row>
    <row r="674" spans="1:14" customFormat="1">
      <c r="A674" s="9">
        <v>1</v>
      </c>
      <c r="B674" s="10" t="str">
        <f t="shared" ca="1" si="120"/>
        <v/>
      </c>
      <c r="C674" s="10" t="str">
        <f t="shared" ca="1" si="121"/>
        <v/>
      </c>
      <c r="D674" s="11" t="str">
        <f t="shared" ca="1" si="122"/>
        <v/>
      </c>
      <c r="E674" s="11" t="str">
        <f t="shared" ca="1" si="123"/>
        <v/>
      </c>
      <c r="F674" s="15" t="str">
        <f t="shared" ca="1" si="124"/>
        <v/>
      </c>
      <c r="G674" s="15" t="str">
        <f t="shared" ca="1" si="125"/>
        <v/>
      </c>
      <c r="H674" s="10" t="str">
        <f t="shared" ca="1" si="126"/>
        <v/>
      </c>
      <c r="I674" s="10" t="str">
        <f t="shared" ca="1" si="127"/>
        <v/>
      </c>
      <c r="J674" s="10" t="str">
        <f t="shared" ca="1" si="128"/>
        <v/>
      </c>
      <c r="K674" s="11" t="str">
        <f t="shared" ca="1" si="129"/>
        <v/>
      </c>
      <c r="L674" s="10" t="str">
        <f t="shared" ca="1" si="130"/>
        <v/>
      </c>
      <c r="M674" s="11" t="str">
        <f t="shared" ca="1" si="131"/>
        <v/>
      </c>
      <c r="N674" s="22"/>
    </row>
    <row r="675" spans="1:14" customFormat="1">
      <c r="A675" s="9">
        <v>1</v>
      </c>
      <c r="B675" s="10" t="str">
        <f t="shared" ca="1" si="120"/>
        <v/>
      </c>
      <c r="C675" s="10" t="str">
        <f t="shared" ca="1" si="121"/>
        <v/>
      </c>
      <c r="D675" s="11" t="str">
        <f t="shared" ca="1" si="122"/>
        <v/>
      </c>
      <c r="E675" s="11" t="str">
        <f t="shared" ca="1" si="123"/>
        <v/>
      </c>
      <c r="F675" s="15" t="str">
        <f t="shared" ca="1" si="124"/>
        <v/>
      </c>
      <c r="G675" s="15" t="str">
        <f t="shared" ca="1" si="125"/>
        <v/>
      </c>
      <c r="H675" s="10" t="str">
        <f t="shared" ca="1" si="126"/>
        <v/>
      </c>
      <c r="I675" s="10" t="str">
        <f t="shared" ca="1" si="127"/>
        <v/>
      </c>
      <c r="J675" s="10" t="str">
        <f t="shared" ca="1" si="128"/>
        <v/>
      </c>
      <c r="K675" s="11" t="str">
        <f t="shared" ca="1" si="129"/>
        <v/>
      </c>
      <c r="L675" s="10" t="str">
        <f t="shared" ca="1" si="130"/>
        <v/>
      </c>
      <c r="M675" s="11" t="str">
        <f t="shared" ca="1" si="131"/>
        <v/>
      </c>
      <c r="N675" s="22"/>
    </row>
    <row r="676" spans="1:14" customFormat="1">
      <c r="A676" s="9">
        <v>1</v>
      </c>
      <c r="B676" s="10" t="str">
        <f t="shared" ca="1" si="120"/>
        <v/>
      </c>
      <c r="C676" s="10" t="str">
        <f t="shared" ca="1" si="121"/>
        <v/>
      </c>
      <c r="D676" s="11" t="str">
        <f t="shared" ca="1" si="122"/>
        <v/>
      </c>
      <c r="E676" s="11" t="str">
        <f t="shared" ca="1" si="123"/>
        <v/>
      </c>
      <c r="F676" s="15" t="str">
        <f t="shared" ca="1" si="124"/>
        <v/>
      </c>
      <c r="G676" s="15" t="str">
        <f t="shared" ca="1" si="125"/>
        <v/>
      </c>
      <c r="H676" s="10" t="str">
        <f t="shared" ca="1" si="126"/>
        <v/>
      </c>
      <c r="I676" s="10" t="str">
        <f t="shared" ca="1" si="127"/>
        <v/>
      </c>
      <c r="J676" s="10" t="str">
        <f t="shared" ca="1" si="128"/>
        <v/>
      </c>
      <c r="K676" s="11" t="str">
        <f t="shared" ca="1" si="129"/>
        <v/>
      </c>
      <c r="L676" s="10" t="str">
        <f t="shared" ca="1" si="130"/>
        <v/>
      </c>
      <c r="M676" s="11" t="str">
        <f t="shared" ca="1" si="131"/>
        <v/>
      </c>
      <c r="N676" s="22"/>
    </row>
    <row r="677" spans="1:14" customFormat="1">
      <c r="A677" s="9">
        <v>1</v>
      </c>
      <c r="B677" s="10" t="str">
        <f t="shared" ca="1" si="120"/>
        <v/>
      </c>
      <c r="C677" s="10" t="str">
        <f t="shared" ca="1" si="121"/>
        <v/>
      </c>
      <c r="D677" s="11" t="str">
        <f t="shared" ca="1" si="122"/>
        <v/>
      </c>
      <c r="E677" s="11" t="str">
        <f t="shared" ca="1" si="123"/>
        <v/>
      </c>
      <c r="F677" s="15" t="str">
        <f t="shared" ca="1" si="124"/>
        <v/>
      </c>
      <c r="G677" s="15" t="str">
        <f t="shared" ca="1" si="125"/>
        <v/>
      </c>
      <c r="H677" s="10" t="str">
        <f t="shared" ca="1" si="126"/>
        <v/>
      </c>
      <c r="I677" s="10" t="str">
        <f t="shared" ca="1" si="127"/>
        <v/>
      </c>
      <c r="J677" s="10" t="str">
        <f t="shared" ca="1" si="128"/>
        <v/>
      </c>
      <c r="K677" s="11" t="str">
        <f t="shared" ca="1" si="129"/>
        <v/>
      </c>
      <c r="L677" s="10" t="str">
        <f t="shared" ca="1" si="130"/>
        <v/>
      </c>
      <c r="M677" s="11" t="str">
        <f t="shared" ca="1" si="131"/>
        <v/>
      </c>
      <c r="N677" s="22"/>
    </row>
    <row r="678" spans="1:14" customFormat="1">
      <c r="A678" s="9">
        <v>1</v>
      </c>
      <c r="B678" s="10" t="str">
        <f t="shared" ca="1" si="120"/>
        <v/>
      </c>
      <c r="C678" s="10" t="str">
        <f t="shared" ca="1" si="121"/>
        <v/>
      </c>
      <c r="D678" s="11" t="str">
        <f t="shared" ca="1" si="122"/>
        <v/>
      </c>
      <c r="E678" s="11" t="str">
        <f t="shared" ca="1" si="123"/>
        <v/>
      </c>
      <c r="F678" s="15" t="str">
        <f t="shared" ca="1" si="124"/>
        <v/>
      </c>
      <c r="G678" s="15" t="str">
        <f t="shared" ca="1" si="125"/>
        <v/>
      </c>
      <c r="H678" s="10" t="str">
        <f t="shared" ca="1" si="126"/>
        <v/>
      </c>
      <c r="I678" s="10" t="str">
        <f t="shared" ca="1" si="127"/>
        <v/>
      </c>
      <c r="J678" s="10" t="str">
        <f t="shared" ca="1" si="128"/>
        <v/>
      </c>
      <c r="K678" s="11" t="str">
        <f t="shared" ca="1" si="129"/>
        <v/>
      </c>
      <c r="L678" s="10" t="str">
        <f t="shared" ca="1" si="130"/>
        <v/>
      </c>
      <c r="M678" s="11" t="str">
        <f t="shared" ca="1" si="131"/>
        <v/>
      </c>
      <c r="N678" s="22"/>
    </row>
    <row r="679" spans="1:14" customFormat="1">
      <c r="A679" s="9">
        <v>1</v>
      </c>
      <c r="B679" s="10" t="str">
        <f t="shared" ca="1" si="120"/>
        <v/>
      </c>
      <c r="C679" s="10" t="str">
        <f t="shared" ca="1" si="121"/>
        <v/>
      </c>
      <c r="D679" s="11" t="str">
        <f t="shared" ca="1" si="122"/>
        <v/>
      </c>
      <c r="E679" s="11" t="str">
        <f t="shared" ca="1" si="123"/>
        <v/>
      </c>
      <c r="F679" s="15" t="str">
        <f t="shared" ca="1" si="124"/>
        <v/>
      </c>
      <c r="G679" s="15" t="str">
        <f t="shared" ca="1" si="125"/>
        <v/>
      </c>
      <c r="H679" s="10" t="str">
        <f t="shared" ca="1" si="126"/>
        <v/>
      </c>
      <c r="I679" s="10" t="str">
        <f t="shared" ca="1" si="127"/>
        <v/>
      </c>
      <c r="J679" s="10" t="str">
        <f t="shared" ca="1" si="128"/>
        <v/>
      </c>
      <c r="K679" s="11" t="str">
        <f t="shared" ca="1" si="129"/>
        <v/>
      </c>
      <c r="L679" s="10" t="str">
        <f t="shared" ca="1" si="130"/>
        <v/>
      </c>
      <c r="M679" s="11" t="str">
        <f t="shared" ca="1" si="131"/>
        <v/>
      </c>
      <c r="N679" s="22"/>
    </row>
    <row r="680" spans="1:14" customFormat="1">
      <c r="A680" s="9">
        <v>1</v>
      </c>
      <c r="B680" s="10" t="str">
        <f t="shared" ca="1" si="120"/>
        <v/>
      </c>
      <c r="C680" s="10" t="str">
        <f t="shared" ca="1" si="121"/>
        <v/>
      </c>
      <c r="D680" s="11" t="str">
        <f t="shared" ca="1" si="122"/>
        <v/>
      </c>
      <c r="E680" s="11" t="str">
        <f t="shared" ca="1" si="123"/>
        <v/>
      </c>
      <c r="F680" s="15" t="str">
        <f t="shared" ca="1" si="124"/>
        <v/>
      </c>
      <c r="G680" s="15" t="str">
        <f t="shared" ca="1" si="125"/>
        <v/>
      </c>
      <c r="H680" s="10" t="str">
        <f t="shared" ca="1" si="126"/>
        <v/>
      </c>
      <c r="I680" s="10" t="str">
        <f t="shared" ca="1" si="127"/>
        <v/>
      </c>
      <c r="J680" s="10" t="str">
        <f t="shared" ca="1" si="128"/>
        <v/>
      </c>
      <c r="K680" s="11" t="str">
        <f t="shared" ca="1" si="129"/>
        <v/>
      </c>
      <c r="L680" s="10" t="str">
        <f t="shared" ca="1" si="130"/>
        <v/>
      </c>
      <c r="M680" s="11" t="str">
        <f t="shared" ca="1" si="131"/>
        <v/>
      </c>
      <c r="N680" s="22"/>
    </row>
    <row r="681" spans="1:14" customFormat="1">
      <c r="A681" s="9">
        <v>1</v>
      </c>
      <c r="B681" s="10" t="str">
        <f t="shared" ca="1" si="120"/>
        <v/>
      </c>
      <c r="C681" s="10" t="str">
        <f t="shared" ca="1" si="121"/>
        <v/>
      </c>
      <c r="D681" s="11" t="str">
        <f t="shared" ca="1" si="122"/>
        <v/>
      </c>
      <c r="E681" s="11" t="str">
        <f t="shared" ca="1" si="123"/>
        <v/>
      </c>
      <c r="F681" s="15" t="str">
        <f t="shared" ca="1" si="124"/>
        <v/>
      </c>
      <c r="G681" s="15" t="str">
        <f t="shared" ca="1" si="125"/>
        <v/>
      </c>
      <c r="H681" s="10" t="str">
        <f t="shared" ca="1" si="126"/>
        <v/>
      </c>
      <c r="I681" s="10" t="str">
        <f t="shared" ca="1" si="127"/>
        <v/>
      </c>
      <c r="J681" s="10" t="str">
        <f t="shared" ca="1" si="128"/>
        <v/>
      </c>
      <c r="K681" s="11" t="str">
        <f t="shared" ca="1" si="129"/>
        <v/>
      </c>
      <c r="L681" s="10" t="str">
        <f t="shared" ca="1" si="130"/>
        <v/>
      </c>
      <c r="M681" s="11" t="str">
        <f t="shared" ca="1" si="131"/>
        <v/>
      </c>
      <c r="N681" s="22"/>
    </row>
    <row r="682" spans="1:14" customFormat="1">
      <c r="A682" s="9">
        <v>1</v>
      </c>
      <c r="B682" s="10" t="str">
        <f t="shared" ca="1" si="120"/>
        <v/>
      </c>
      <c r="C682" s="10" t="str">
        <f t="shared" ca="1" si="121"/>
        <v/>
      </c>
      <c r="D682" s="11" t="str">
        <f t="shared" ca="1" si="122"/>
        <v/>
      </c>
      <c r="E682" s="11" t="str">
        <f t="shared" ca="1" si="123"/>
        <v/>
      </c>
      <c r="F682" s="15" t="str">
        <f t="shared" ca="1" si="124"/>
        <v/>
      </c>
      <c r="G682" s="15" t="str">
        <f t="shared" ca="1" si="125"/>
        <v/>
      </c>
      <c r="H682" s="10" t="str">
        <f t="shared" ca="1" si="126"/>
        <v/>
      </c>
      <c r="I682" s="10" t="str">
        <f t="shared" ca="1" si="127"/>
        <v/>
      </c>
      <c r="J682" s="10" t="str">
        <f t="shared" ca="1" si="128"/>
        <v/>
      </c>
      <c r="K682" s="11" t="str">
        <f t="shared" ca="1" si="129"/>
        <v/>
      </c>
      <c r="L682" s="10" t="str">
        <f t="shared" ca="1" si="130"/>
        <v/>
      </c>
      <c r="M682" s="11" t="str">
        <f t="shared" ca="1" si="131"/>
        <v/>
      </c>
      <c r="N682" s="22"/>
    </row>
    <row r="683" spans="1:14" customFormat="1">
      <c r="A683" s="9">
        <v>1</v>
      </c>
      <c r="B683" s="10" t="str">
        <f t="shared" ca="1" si="120"/>
        <v/>
      </c>
      <c r="C683" s="10" t="str">
        <f t="shared" ca="1" si="121"/>
        <v/>
      </c>
      <c r="D683" s="11" t="str">
        <f t="shared" ca="1" si="122"/>
        <v/>
      </c>
      <c r="E683" s="11" t="str">
        <f t="shared" ca="1" si="123"/>
        <v/>
      </c>
      <c r="F683" s="15" t="str">
        <f t="shared" ca="1" si="124"/>
        <v/>
      </c>
      <c r="G683" s="15" t="str">
        <f t="shared" ca="1" si="125"/>
        <v/>
      </c>
      <c r="H683" s="10" t="str">
        <f t="shared" ca="1" si="126"/>
        <v/>
      </c>
      <c r="I683" s="10" t="str">
        <f t="shared" ca="1" si="127"/>
        <v/>
      </c>
      <c r="J683" s="10" t="str">
        <f t="shared" ca="1" si="128"/>
        <v/>
      </c>
      <c r="K683" s="11" t="str">
        <f t="shared" ca="1" si="129"/>
        <v/>
      </c>
      <c r="L683" s="10" t="str">
        <f t="shared" ca="1" si="130"/>
        <v/>
      </c>
      <c r="M683" s="11" t="str">
        <f t="shared" ca="1" si="131"/>
        <v/>
      </c>
      <c r="N683" s="22"/>
    </row>
    <row r="684" spans="1:14" customFormat="1">
      <c r="A684" s="9">
        <v>1</v>
      </c>
      <c r="B684" s="10" t="str">
        <f t="shared" ca="1" si="120"/>
        <v/>
      </c>
      <c r="C684" s="10" t="str">
        <f t="shared" ca="1" si="121"/>
        <v/>
      </c>
      <c r="D684" s="11" t="str">
        <f t="shared" ca="1" si="122"/>
        <v/>
      </c>
      <c r="E684" s="11" t="str">
        <f t="shared" ca="1" si="123"/>
        <v/>
      </c>
      <c r="F684" s="15" t="str">
        <f t="shared" ca="1" si="124"/>
        <v/>
      </c>
      <c r="G684" s="15" t="str">
        <f t="shared" ca="1" si="125"/>
        <v/>
      </c>
      <c r="H684" s="10" t="str">
        <f t="shared" ca="1" si="126"/>
        <v/>
      </c>
      <c r="I684" s="10" t="str">
        <f t="shared" ca="1" si="127"/>
        <v/>
      </c>
      <c r="J684" s="10" t="str">
        <f t="shared" ca="1" si="128"/>
        <v/>
      </c>
      <c r="K684" s="11" t="str">
        <f t="shared" ca="1" si="129"/>
        <v/>
      </c>
      <c r="L684" s="10" t="str">
        <f t="shared" ca="1" si="130"/>
        <v/>
      </c>
      <c r="M684" s="11" t="str">
        <f t="shared" ca="1" si="131"/>
        <v/>
      </c>
      <c r="N684" s="22"/>
    </row>
    <row r="685" spans="1:14" customFormat="1">
      <c r="A685" s="9">
        <v>1</v>
      </c>
      <c r="B685" s="10" t="str">
        <f t="shared" ca="1" si="120"/>
        <v/>
      </c>
      <c r="C685" s="10" t="str">
        <f t="shared" ca="1" si="121"/>
        <v/>
      </c>
      <c r="D685" s="11" t="str">
        <f t="shared" ca="1" si="122"/>
        <v/>
      </c>
      <c r="E685" s="11" t="str">
        <f t="shared" ca="1" si="123"/>
        <v/>
      </c>
      <c r="F685" s="15" t="str">
        <f t="shared" ca="1" si="124"/>
        <v/>
      </c>
      <c r="G685" s="15" t="str">
        <f t="shared" ca="1" si="125"/>
        <v/>
      </c>
      <c r="H685" s="10" t="str">
        <f t="shared" ca="1" si="126"/>
        <v/>
      </c>
      <c r="I685" s="10" t="str">
        <f t="shared" ca="1" si="127"/>
        <v/>
      </c>
      <c r="J685" s="10" t="str">
        <f t="shared" ca="1" si="128"/>
        <v/>
      </c>
      <c r="K685" s="11" t="str">
        <f t="shared" ca="1" si="129"/>
        <v/>
      </c>
      <c r="L685" s="10" t="str">
        <f t="shared" ca="1" si="130"/>
        <v/>
      </c>
      <c r="M685" s="11" t="str">
        <f t="shared" ca="1" si="131"/>
        <v/>
      </c>
      <c r="N685" s="22"/>
    </row>
    <row r="686" spans="1:14" customFormat="1">
      <c r="A686" s="9">
        <v>1</v>
      </c>
      <c r="B686" s="10" t="str">
        <f t="shared" ca="1" si="120"/>
        <v/>
      </c>
      <c r="C686" s="10" t="str">
        <f t="shared" ca="1" si="121"/>
        <v/>
      </c>
      <c r="D686" s="11" t="str">
        <f t="shared" ca="1" si="122"/>
        <v/>
      </c>
      <c r="E686" s="11" t="str">
        <f t="shared" ca="1" si="123"/>
        <v/>
      </c>
      <c r="F686" s="15" t="str">
        <f t="shared" ca="1" si="124"/>
        <v/>
      </c>
      <c r="G686" s="15" t="str">
        <f t="shared" ca="1" si="125"/>
        <v/>
      </c>
      <c r="H686" s="10" t="str">
        <f t="shared" ca="1" si="126"/>
        <v/>
      </c>
      <c r="I686" s="10" t="str">
        <f t="shared" ca="1" si="127"/>
        <v/>
      </c>
      <c r="J686" s="10" t="str">
        <f t="shared" ca="1" si="128"/>
        <v/>
      </c>
      <c r="K686" s="11" t="str">
        <f t="shared" ca="1" si="129"/>
        <v/>
      </c>
      <c r="L686" s="10" t="str">
        <f t="shared" ca="1" si="130"/>
        <v/>
      </c>
      <c r="M686" s="11" t="str">
        <f t="shared" ca="1" si="131"/>
        <v/>
      </c>
      <c r="N686" s="22"/>
    </row>
    <row r="687" spans="1:14" customFormat="1">
      <c r="A687" s="9">
        <v>1</v>
      </c>
      <c r="B687" s="10" t="str">
        <f t="shared" ca="1" si="120"/>
        <v/>
      </c>
      <c r="C687" s="10" t="str">
        <f t="shared" ca="1" si="121"/>
        <v/>
      </c>
      <c r="D687" s="11" t="str">
        <f t="shared" ca="1" si="122"/>
        <v/>
      </c>
      <c r="E687" s="11" t="str">
        <f t="shared" ca="1" si="123"/>
        <v/>
      </c>
      <c r="F687" s="15" t="str">
        <f t="shared" ca="1" si="124"/>
        <v/>
      </c>
      <c r="G687" s="15" t="str">
        <f t="shared" ca="1" si="125"/>
        <v/>
      </c>
      <c r="H687" s="10" t="str">
        <f t="shared" ca="1" si="126"/>
        <v/>
      </c>
      <c r="I687" s="10" t="str">
        <f t="shared" ca="1" si="127"/>
        <v/>
      </c>
      <c r="J687" s="10" t="str">
        <f t="shared" ca="1" si="128"/>
        <v/>
      </c>
      <c r="K687" s="11" t="str">
        <f t="shared" ca="1" si="129"/>
        <v/>
      </c>
      <c r="L687" s="10" t="str">
        <f t="shared" ca="1" si="130"/>
        <v/>
      </c>
      <c r="M687" s="11" t="str">
        <f t="shared" ca="1" si="131"/>
        <v/>
      </c>
      <c r="N687" s="22"/>
    </row>
    <row r="688" spans="1:14" customFormat="1">
      <c r="A688" s="9">
        <v>1</v>
      </c>
      <c r="B688" s="10" t="str">
        <f t="shared" ca="1" si="120"/>
        <v/>
      </c>
      <c r="C688" s="10" t="str">
        <f t="shared" ca="1" si="121"/>
        <v/>
      </c>
      <c r="D688" s="11" t="str">
        <f t="shared" ca="1" si="122"/>
        <v/>
      </c>
      <c r="E688" s="11" t="str">
        <f t="shared" ca="1" si="123"/>
        <v/>
      </c>
      <c r="F688" s="15" t="str">
        <f t="shared" ca="1" si="124"/>
        <v/>
      </c>
      <c r="G688" s="15" t="str">
        <f t="shared" ca="1" si="125"/>
        <v/>
      </c>
      <c r="H688" s="10" t="str">
        <f t="shared" ca="1" si="126"/>
        <v/>
      </c>
      <c r="I688" s="10" t="str">
        <f t="shared" ca="1" si="127"/>
        <v/>
      </c>
      <c r="J688" s="10" t="str">
        <f t="shared" ca="1" si="128"/>
        <v/>
      </c>
      <c r="K688" s="11" t="str">
        <f t="shared" ca="1" si="129"/>
        <v/>
      </c>
      <c r="L688" s="10" t="str">
        <f t="shared" ca="1" si="130"/>
        <v/>
      </c>
      <c r="M688" s="11" t="str">
        <f t="shared" ca="1" si="131"/>
        <v/>
      </c>
      <c r="N688" s="22"/>
    </row>
    <row r="689" spans="1:14" customFormat="1">
      <c r="A689" s="9">
        <v>1</v>
      </c>
      <c r="B689" s="10" t="str">
        <f t="shared" ca="1" si="120"/>
        <v/>
      </c>
      <c r="C689" s="10" t="str">
        <f t="shared" ca="1" si="121"/>
        <v/>
      </c>
      <c r="D689" s="11" t="str">
        <f t="shared" ca="1" si="122"/>
        <v/>
      </c>
      <c r="E689" s="11" t="str">
        <f t="shared" ca="1" si="123"/>
        <v/>
      </c>
      <c r="F689" s="15" t="str">
        <f t="shared" ca="1" si="124"/>
        <v/>
      </c>
      <c r="G689" s="15" t="str">
        <f t="shared" ca="1" si="125"/>
        <v/>
      </c>
      <c r="H689" s="10" t="str">
        <f t="shared" ca="1" si="126"/>
        <v/>
      </c>
      <c r="I689" s="10" t="str">
        <f t="shared" ca="1" si="127"/>
        <v/>
      </c>
      <c r="J689" s="10" t="str">
        <f t="shared" ca="1" si="128"/>
        <v/>
      </c>
      <c r="K689" s="11" t="str">
        <f t="shared" ca="1" si="129"/>
        <v/>
      </c>
      <c r="L689" s="10" t="str">
        <f t="shared" ca="1" si="130"/>
        <v/>
      </c>
      <c r="M689" s="11" t="str">
        <f t="shared" ca="1" si="131"/>
        <v/>
      </c>
      <c r="N689" s="22"/>
    </row>
    <row r="690" spans="1:14" customFormat="1">
      <c r="A690" s="9">
        <v>1</v>
      </c>
      <c r="B690" s="10" t="str">
        <f t="shared" ca="1" si="120"/>
        <v/>
      </c>
      <c r="C690" s="10" t="str">
        <f t="shared" ca="1" si="121"/>
        <v/>
      </c>
      <c r="D690" s="11" t="str">
        <f t="shared" ca="1" si="122"/>
        <v/>
      </c>
      <c r="E690" s="11" t="str">
        <f t="shared" ca="1" si="123"/>
        <v/>
      </c>
      <c r="F690" s="15" t="str">
        <f t="shared" ca="1" si="124"/>
        <v/>
      </c>
      <c r="G690" s="15" t="str">
        <f t="shared" ca="1" si="125"/>
        <v/>
      </c>
      <c r="H690" s="10" t="str">
        <f t="shared" ca="1" si="126"/>
        <v/>
      </c>
      <c r="I690" s="10" t="str">
        <f t="shared" ca="1" si="127"/>
        <v/>
      </c>
      <c r="J690" s="10" t="str">
        <f t="shared" ca="1" si="128"/>
        <v/>
      </c>
      <c r="K690" s="11" t="str">
        <f t="shared" ca="1" si="129"/>
        <v/>
      </c>
      <c r="L690" s="10" t="str">
        <f t="shared" ca="1" si="130"/>
        <v/>
      </c>
      <c r="M690" s="11" t="str">
        <f t="shared" ca="1" si="131"/>
        <v/>
      </c>
      <c r="N690" s="22"/>
    </row>
    <row r="691" spans="1:14" customFormat="1">
      <c r="A691" s="9">
        <v>1</v>
      </c>
      <c r="B691" s="10" t="str">
        <f t="shared" ca="1" si="120"/>
        <v/>
      </c>
      <c r="C691" s="10" t="str">
        <f t="shared" ca="1" si="121"/>
        <v/>
      </c>
      <c r="D691" s="11" t="str">
        <f t="shared" ca="1" si="122"/>
        <v/>
      </c>
      <c r="E691" s="11" t="str">
        <f t="shared" ca="1" si="123"/>
        <v/>
      </c>
      <c r="F691" s="15" t="str">
        <f t="shared" ca="1" si="124"/>
        <v/>
      </c>
      <c r="G691" s="15" t="str">
        <f t="shared" ca="1" si="125"/>
        <v/>
      </c>
      <c r="H691" s="10" t="str">
        <f t="shared" ca="1" si="126"/>
        <v/>
      </c>
      <c r="I691" s="10" t="str">
        <f t="shared" ca="1" si="127"/>
        <v/>
      </c>
      <c r="J691" s="10" t="str">
        <f t="shared" ca="1" si="128"/>
        <v/>
      </c>
      <c r="K691" s="11" t="str">
        <f t="shared" ca="1" si="129"/>
        <v/>
      </c>
      <c r="L691" s="10" t="str">
        <f t="shared" ca="1" si="130"/>
        <v/>
      </c>
      <c r="M691" s="11" t="str">
        <f t="shared" ca="1" si="131"/>
        <v/>
      </c>
      <c r="N691" s="22"/>
    </row>
    <row r="692" spans="1:14" customFormat="1">
      <c r="A692" s="9">
        <v>1</v>
      </c>
      <c r="B692" s="10" t="str">
        <f t="shared" ca="1" si="120"/>
        <v/>
      </c>
      <c r="C692" s="10" t="str">
        <f t="shared" ca="1" si="121"/>
        <v/>
      </c>
      <c r="D692" s="11" t="str">
        <f t="shared" ca="1" si="122"/>
        <v/>
      </c>
      <c r="E692" s="11" t="str">
        <f t="shared" ca="1" si="123"/>
        <v/>
      </c>
      <c r="F692" s="15" t="str">
        <f t="shared" ca="1" si="124"/>
        <v/>
      </c>
      <c r="G692" s="15" t="str">
        <f t="shared" ca="1" si="125"/>
        <v/>
      </c>
      <c r="H692" s="10" t="str">
        <f t="shared" ca="1" si="126"/>
        <v/>
      </c>
      <c r="I692" s="10" t="str">
        <f t="shared" ca="1" si="127"/>
        <v/>
      </c>
      <c r="J692" s="10" t="str">
        <f t="shared" ca="1" si="128"/>
        <v/>
      </c>
      <c r="K692" s="11" t="str">
        <f t="shared" ca="1" si="129"/>
        <v/>
      </c>
      <c r="L692" s="10" t="str">
        <f t="shared" ca="1" si="130"/>
        <v/>
      </c>
      <c r="M692" s="11" t="str">
        <f t="shared" ca="1" si="131"/>
        <v/>
      </c>
      <c r="N692" s="22"/>
    </row>
    <row r="693" spans="1:14" customFormat="1">
      <c r="A693" s="9">
        <v>1</v>
      </c>
      <c r="B693" s="10" t="str">
        <f t="shared" ca="1" si="120"/>
        <v/>
      </c>
      <c r="C693" s="10" t="str">
        <f t="shared" ca="1" si="121"/>
        <v/>
      </c>
      <c r="D693" s="11" t="str">
        <f t="shared" ca="1" si="122"/>
        <v/>
      </c>
      <c r="E693" s="11" t="str">
        <f t="shared" ca="1" si="123"/>
        <v/>
      </c>
      <c r="F693" s="15" t="str">
        <f t="shared" ca="1" si="124"/>
        <v/>
      </c>
      <c r="G693" s="15" t="str">
        <f t="shared" ca="1" si="125"/>
        <v/>
      </c>
      <c r="H693" s="10" t="str">
        <f t="shared" ca="1" si="126"/>
        <v/>
      </c>
      <c r="I693" s="10" t="str">
        <f t="shared" ca="1" si="127"/>
        <v/>
      </c>
      <c r="J693" s="10" t="str">
        <f t="shared" ca="1" si="128"/>
        <v/>
      </c>
      <c r="K693" s="11" t="str">
        <f t="shared" ca="1" si="129"/>
        <v/>
      </c>
      <c r="L693" s="10" t="str">
        <f t="shared" ca="1" si="130"/>
        <v/>
      </c>
      <c r="M693" s="11" t="str">
        <f t="shared" ca="1" si="131"/>
        <v/>
      </c>
      <c r="N693" s="22"/>
    </row>
    <row r="694" spans="1:14" customFormat="1">
      <c r="A694" s="9">
        <v>1</v>
      </c>
      <c r="B694" s="10" t="str">
        <f t="shared" ca="1" si="120"/>
        <v/>
      </c>
      <c r="C694" s="10" t="str">
        <f t="shared" ca="1" si="121"/>
        <v/>
      </c>
      <c r="D694" s="11" t="str">
        <f t="shared" ca="1" si="122"/>
        <v/>
      </c>
      <c r="E694" s="11" t="str">
        <f t="shared" ca="1" si="123"/>
        <v/>
      </c>
      <c r="F694" s="15" t="str">
        <f t="shared" ca="1" si="124"/>
        <v/>
      </c>
      <c r="G694" s="15" t="str">
        <f t="shared" ca="1" si="125"/>
        <v/>
      </c>
      <c r="H694" s="10" t="str">
        <f t="shared" ca="1" si="126"/>
        <v/>
      </c>
      <c r="I694" s="10" t="str">
        <f t="shared" ca="1" si="127"/>
        <v/>
      </c>
      <c r="J694" s="10" t="str">
        <f t="shared" ca="1" si="128"/>
        <v/>
      </c>
      <c r="K694" s="11" t="str">
        <f t="shared" ca="1" si="129"/>
        <v/>
      </c>
      <c r="L694" s="10" t="str">
        <f t="shared" ca="1" si="130"/>
        <v/>
      </c>
      <c r="M694" s="11" t="str">
        <f t="shared" ca="1" si="131"/>
        <v/>
      </c>
      <c r="N694" s="22"/>
    </row>
    <row r="695" spans="1:14" customFormat="1">
      <c r="A695" s="9">
        <v>1</v>
      </c>
      <c r="B695" s="10" t="str">
        <f t="shared" ca="1" si="120"/>
        <v/>
      </c>
      <c r="C695" s="10" t="str">
        <f t="shared" ca="1" si="121"/>
        <v/>
      </c>
      <c r="D695" s="11" t="str">
        <f t="shared" ca="1" si="122"/>
        <v/>
      </c>
      <c r="E695" s="11" t="str">
        <f t="shared" ca="1" si="123"/>
        <v/>
      </c>
      <c r="F695" s="15" t="str">
        <f t="shared" ca="1" si="124"/>
        <v/>
      </c>
      <c r="G695" s="15" t="str">
        <f t="shared" ca="1" si="125"/>
        <v/>
      </c>
      <c r="H695" s="10" t="str">
        <f t="shared" ca="1" si="126"/>
        <v/>
      </c>
      <c r="I695" s="10" t="str">
        <f t="shared" ca="1" si="127"/>
        <v/>
      </c>
      <c r="J695" s="10" t="str">
        <f t="shared" ca="1" si="128"/>
        <v/>
      </c>
      <c r="K695" s="11" t="str">
        <f t="shared" ca="1" si="129"/>
        <v/>
      </c>
      <c r="L695" s="10" t="str">
        <f t="shared" ca="1" si="130"/>
        <v/>
      </c>
      <c r="M695" s="11" t="str">
        <f t="shared" ca="1" si="131"/>
        <v/>
      </c>
      <c r="N695" s="22"/>
    </row>
    <row r="696" spans="1:14" customFormat="1">
      <c r="A696" s="9">
        <v>1</v>
      </c>
      <c r="B696" s="10" t="str">
        <f t="shared" ca="1" si="120"/>
        <v/>
      </c>
      <c r="C696" s="10" t="str">
        <f t="shared" ca="1" si="121"/>
        <v/>
      </c>
      <c r="D696" s="11" t="str">
        <f t="shared" ca="1" si="122"/>
        <v/>
      </c>
      <c r="E696" s="11" t="str">
        <f t="shared" ca="1" si="123"/>
        <v/>
      </c>
      <c r="F696" s="15" t="str">
        <f t="shared" ca="1" si="124"/>
        <v/>
      </c>
      <c r="G696" s="15" t="str">
        <f t="shared" ca="1" si="125"/>
        <v/>
      </c>
      <c r="H696" s="10" t="str">
        <f t="shared" ca="1" si="126"/>
        <v/>
      </c>
      <c r="I696" s="10" t="str">
        <f t="shared" ca="1" si="127"/>
        <v/>
      </c>
      <c r="J696" s="10" t="str">
        <f t="shared" ca="1" si="128"/>
        <v/>
      </c>
      <c r="K696" s="11" t="str">
        <f t="shared" ca="1" si="129"/>
        <v/>
      </c>
      <c r="L696" s="10" t="str">
        <f t="shared" ca="1" si="130"/>
        <v/>
      </c>
      <c r="M696" s="11" t="str">
        <f t="shared" ca="1" si="131"/>
        <v/>
      </c>
      <c r="N696" s="22"/>
    </row>
    <row r="697" spans="1:14" customFormat="1">
      <c r="A697" s="9">
        <v>1</v>
      </c>
      <c r="B697" s="10" t="str">
        <f t="shared" ca="1" si="120"/>
        <v/>
      </c>
      <c r="C697" s="10" t="str">
        <f t="shared" ca="1" si="121"/>
        <v/>
      </c>
      <c r="D697" s="11" t="str">
        <f t="shared" ca="1" si="122"/>
        <v/>
      </c>
      <c r="E697" s="11" t="str">
        <f t="shared" ca="1" si="123"/>
        <v/>
      </c>
      <c r="F697" s="15" t="str">
        <f t="shared" ca="1" si="124"/>
        <v/>
      </c>
      <c r="G697" s="15" t="str">
        <f t="shared" ca="1" si="125"/>
        <v/>
      </c>
      <c r="H697" s="10" t="str">
        <f t="shared" ca="1" si="126"/>
        <v/>
      </c>
      <c r="I697" s="10" t="str">
        <f t="shared" ca="1" si="127"/>
        <v/>
      </c>
      <c r="J697" s="10" t="str">
        <f t="shared" ca="1" si="128"/>
        <v/>
      </c>
      <c r="K697" s="11" t="str">
        <f t="shared" ca="1" si="129"/>
        <v/>
      </c>
      <c r="L697" s="10" t="str">
        <f t="shared" ca="1" si="130"/>
        <v/>
      </c>
      <c r="M697" s="11" t="str">
        <f t="shared" ca="1" si="131"/>
        <v/>
      </c>
      <c r="N697" s="22"/>
    </row>
    <row r="698" spans="1:14" customFormat="1">
      <c r="A698" s="9">
        <v>1</v>
      </c>
      <c r="B698" s="10" t="str">
        <f t="shared" ca="1" si="120"/>
        <v/>
      </c>
      <c r="C698" s="10" t="str">
        <f t="shared" ca="1" si="121"/>
        <v/>
      </c>
      <c r="D698" s="11" t="str">
        <f t="shared" ca="1" si="122"/>
        <v/>
      </c>
      <c r="E698" s="11" t="str">
        <f t="shared" ca="1" si="123"/>
        <v/>
      </c>
      <c r="F698" s="15" t="str">
        <f t="shared" ca="1" si="124"/>
        <v/>
      </c>
      <c r="G698" s="15" t="str">
        <f t="shared" ca="1" si="125"/>
        <v/>
      </c>
      <c r="H698" s="10" t="str">
        <f t="shared" ca="1" si="126"/>
        <v/>
      </c>
      <c r="I698" s="10" t="str">
        <f t="shared" ca="1" si="127"/>
        <v/>
      </c>
      <c r="J698" s="10" t="str">
        <f t="shared" ca="1" si="128"/>
        <v/>
      </c>
      <c r="K698" s="11" t="str">
        <f t="shared" ca="1" si="129"/>
        <v/>
      </c>
      <c r="L698" s="10" t="str">
        <f t="shared" ca="1" si="130"/>
        <v/>
      </c>
      <c r="M698" s="11" t="str">
        <f t="shared" ca="1" si="131"/>
        <v/>
      </c>
      <c r="N698" s="22"/>
    </row>
    <row r="699" spans="1:14" customFormat="1">
      <c r="A699" s="9">
        <v>1</v>
      </c>
      <c r="B699" s="10" t="str">
        <f t="shared" ca="1" si="120"/>
        <v/>
      </c>
      <c r="C699" s="10" t="str">
        <f t="shared" ca="1" si="121"/>
        <v/>
      </c>
      <c r="D699" s="11" t="str">
        <f t="shared" ca="1" si="122"/>
        <v/>
      </c>
      <c r="E699" s="11" t="str">
        <f t="shared" ca="1" si="123"/>
        <v/>
      </c>
      <c r="F699" s="15" t="str">
        <f t="shared" ca="1" si="124"/>
        <v/>
      </c>
      <c r="G699" s="15" t="str">
        <f t="shared" ca="1" si="125"/>
        <v/>
      </c>
      <c r="H699" s="10" t="str">
        <f t="shared" ca="1" si="126"/>
        <v/>
      </c>
      <c r="I699" s="10" t="str">
        <f t="shared" ca="1" si="127"/>
        <v/>
      </c>
      <c r="J699" s="10" t="str">
        <f t="shared" ca="1" si="128"/>
        <v/>
      </c>
      <c r="K699" s="11" t="str">
        <f t="shared" ca="1" si="129"/>
        <v/>
      </c>
      <c r="L699" s="10" t="str">
        <f t="shared" ca="1" si="130"/>
        <v/>
      </c>
      <c r="M699" s="11" t="str">
        <f t="shared" ca="1" si="131"/>
        <v/>
      </c>
      <c r="N699" s="22"/>
    </row>
    <row r="700" spans="1:14" customFormat="1">
      <c r="A700" s="9">
        <v>1</v>
      </c>
      <c r="B700" s="10" t="str">
        <f t="shared" ca="1" si="120"/>
        <v/>
      </c>
      <c r="C700" s="10" t="str">
        <f t="shared" ca="1" si="121"/>
        <v/>
      </c>
      <c r="D700" s="11" t="str">
        <f t="shared" ca="1" si="122"/>
        <v/>
      </c>
      <c r="E700" s="11" t="str">
        <f t="shared" ca="1" si="123"/>
        <v/>
      </c>
      <c r="F700" s="15" t="str">
        <f t="shared" ca="1" si="124"/>
        <v/>
      </c>
      <c r="G700" s="15" t="str">
        <f t="shared" ca="1" si="125"/>
        <v/>
      </c>
      <c r="H700" s="10" t="str">
        <f t="shared" ca="1" si="126"/>
        <v/>
      </c>
      <c r="I700" s="10" t="str">
        <f t="shared" ca="1" si="127"/>
        <v/>
      </c>
      <c r="J700" s="10" t="str">
        <f t="shared" ca="1" si="128"/>
        <v/>
      </c>
      <c r="K700" s="11" t="str">
        <f t="shared" ca="1" si="129"/>
        <v/>
      </c>
      <c r="L700" s="10" t="str">
        <f t="shared" ca="1" si="130"/>
        <v/>
      </c>
      <c r="M700" s="11" t="str">
        <f t="shared" ca="1" si="131"/>
        <v/>
      </c>
      <c r="N700" s="22"/>
    </row>
    <row r="701" spans="1:14" customFormat="1">
      <c r="A701" s="9">
        <v>1</v>
      </c>
      <c r="B701" s="10" t="str">
        <f t="shared" ca="1" si="120"/>
        <v/>
      </c>
      <c r="C701" s="10" t="str">
        <f t="shared" ca="1" si="121"/>
        <v/>
      </c>
      <c r="D701" s="11" t="str">
        <f t="shared" ca="1" si="122"/>
        <v/>
      </c>
      <c r="E701" s="11" t="str">
        <f t="shared" ca="1" si="123"/>
        <v/>
      </c>
      <c r="F701" s="15" t="str">
        <f t="shared" ca="1" si="124"/>
        <v/>
      </c>
      <c r="G701" s="15" t="str">
        <f t="shared" ca="1" si="125"/>
        <v/>
      </c>
      <c r="H701" s="10" t="str">
        <f t="shared" ca="1" si="126"/>
        <v/>
      </c>
      <c r="I701" s="10" t="str">
        <f t="shared" ca="1" si="127"/>
        <v/>
      </c>
      <c r="J701" s="10" t="str">
        <f t="shared" ca="1" si="128"/>
        <v/>
      </c>
      <c r="K701" s="11" t="str">
        <f t="shared" ca="1" si="129"/>
        <v/>
      </c>
      <c r="L701" s="10" t="str">
        <f t="shared" ca="1" si="130"/>
        <v/>
      </c>
      <c r="M701" s="11" t="str">
        <f t="shared" ca="1" si="131"/>
        <v/>
      </c>
      <c r="N701" s="22"/>
    </row>
    <row r="702" spans="1:14" customFormat="1">
      <c r="A702" s="9">
        <v>1</v>
      </c>
      <c r="B702" s="10" t="str">
        <f t="shared" ca="1" si="120"/>
        <v/>
      </c>
      <c r="C702" s="10" t="str">
        <f t="shared" ca="1" si="121"/>
        <v/>
      </c>
      <c r="D702" s="11" t="str">
        <f t="shared" ca="1" si="122"/>
        <v/>
      </c>
      <c r="E702" s="11" t="str">
        <f t="shared" ca="1" si="123"/>
        <v/>
      </c>
      <c r="F702" s="15" t="str">
        <f t="shared" ca="1" si="124"/>
        <v/>
      </c>
      <c r="G702" s="15" t="str">
        <f t="shared" ca="1" si="125"/>
        <v/>
      </c>
      <c r="H702" s="10" t="str">
        <f t="shared" ca="1" si="126"/>
        <v/>
      </c>
      <c r="I702" s="10" t="str">
        <f t="shared" ca="1" si="127"/>
        <v/>
      </c>
      <c r="J702" s="10" t="str">
        <f t="shared" ca="1" si="128"/>
        <v/>
      </c>
      <c r="K702" s="11" t="str">
        <f t="shared" ca="1" si="129"/>
        <v/>
      </c>
      <c r="L702" s="10" t="str">
        <f t="shared" ca="1" si="130"/>
        <v/>
      </c>
      <c r="M702" s="11" t="str">
        <f t="shared" ca="1" si="131"/>
        <v/>
      </c>
      <c r="N702" s="22"/>
    </row>
    <row r="703" spans="1:14" customFormat="1">
      <c r="A703" s="9">
        <v>1</v>
      </c>
      <c r="B703" s="10" t="str">
        <f t="shared" ca="1" si="120"/>
        <v/>
      </c>
      <c r="C703" s="10" t="str">
        <f t="shared" ca="1" si="121"/>
        <v/>
      </c>
      <c r="D703" s="11" t="str">
        <f t="shared" ca="1" si="122"/>
        <v/>
      </c>
      <c r="E703" s="11" t="str">
        <f t="shared" ca="1" si="123"/>
        <v/>
      </c>
      <c r="F703" s="15" t="str">
        <f t="shared" ca="1" si="124"/>
        <v/>
      </c>
      <c r="G703" s="15" t="str">
        <f t="shared" ca="1" si="125"/>
        <v/>
      </c>
      <c r="H703" s="10" t="str">
        <f t="shared" ca="1" si="126"/>
        <v/>
      </c>
      <c r="I703" s="10" t="str">
        <f t="shared" ca="1" si="127"/>
        <v/>
      </c>
      <c r="J703" s="10" t="str">
        <f t="shared" ca="1" si="128"/>
        <v/>
      </c>
      <c r="K703" s="11" t="str">
        <f t="shared" ca="1" si="129"/>
        <v/>
      </c>
      <c r="L703" s="10" t="str">
        <f t="shared" ca="1" si="130"/>
        <v/>
      </c>
      <c r="M703" s="11" t="str">
        <f t="shared" ca="1" si="131"/>
        <v/>
      </c>
      <c r="N703" s="22"/>
    </row>
    <row r="704" spans="1:14" customFormat="1">
      <c r="A704" s="9">
        <v>1</v>
      </c>
      <c r="B704" s="10" t="str">
        <f t="shared" ca="1" si="120"/>
        <v/>
      </c>
      <c r="C704" s="10" t="str">
        <f t="shared" ca="1" si="121"/>
        <v/>
      </c>
      <c r="D704" s="11" t="str">
        <f t="shared" ca="1" si="122"/>
        <v/>
      </c>
      <c r="E704" s="11" t="str">
        <f t="shared" ca="1" si="123"/>
        <v/>
      </c>
      <c r="F704" s="15" t="str">
        <f t="shared" ca="1" si="124"/>
        <v/>
      </c>
      <c r="G704" s="15" t="str">
        <f t="shared" ca="1" si="125"/>
        <v/>
      </c>
      <c r="H704" s="10" t="str">
        <f t="shared" ca="1" si="126"/>
        <v/>
      </c>
      <c r="I704" s="10" t="str">
        <f t="shared" ca="1" si="127"/>
        <v/>
      </c>
      <c r="J704" s="10" t="str">
        <f t="shared" ca="1" si="128"/>
        <v/>
      </c>
      <c r="K704" s="11" t="str">
        <f t="shared" ca="1" si="129"/>
        <v/>
      </c>
      <c r="L704" s="10" t="str">
        <f t="shared" ca="1" si="130"/>
        <v/>
      </c>
      <c r="M704" s="11" t="str">
        <f t="shared" ca="1" si="131"/>
        <v/>
      </c>
      <c r="N704" s="22"/>
    </row>
    <row r="705" spans="1:14" customFormat="1">
      <c r="A705" s="9">
        <v>1</v>
      </c>
      <c r="B705" s="10" t="str">
        <f t="shared" ca="1" si="120"/>
        <v/>
      </c>
      <c r="C705" s="10" t="str">
        <f t="shared" ca="1" si="121"/>
        <v/>
      </c>
      <c r="D705" s="11" t="str">
        <f t="shared" ca="1" si="122"/>
        <v/>
      </c>
      <c r="E705" s="11" t="str">
        <f t="shared" ca="1" si="123"/>
        <v/>
      </c>
      <c r="F705" s="15" t="str">
        <f t="shared" ca="1" si="124"/>
        <v/>
      </c>
      <c r="G705" s="15" t="str">
        <f t="shared" ca="1" si="125"/>
        <v/>
      </c>
      <c r="H705" s="10" t="str">
        <f t="shared" ca="1" si="126"/>
        <v/>
      </c>
      <c r="I705" s="10" t="str">
        <f t="shared" ca="1" si="127"/>
        <v/>
      </c>
      <c r="J705" s="10" t="str">
        <f t="shared" ca="1" si="128"/>
        <v/>
      </c>
      <c r="K705" s="11" t="str">
        <f t="shared" ca="1" si="129"/>
        <v/>
      </c>
      <c r="L705" s="10" t="str">
        <f t="shared" ca="1" si="130"/>
        <v/>
      </c>
      <c r="M705" s="11" t="str">
        <f t="shared" ca="1" si="131"/>
        <v/>
      </c>
      <c r="N705" s="22"/>
    </row>
    <row r="706" spans="1:14" customFormat="1">
      <c r="A706" s="9">
        <v>1</v>
      </c>
      <c r="B706" s="10" t="str">
        <f t="shared" ca="1" si="120"/>
        <v/>
      </c>
      <c r="C706" s="10" t="str">
        <f t="shared" ca="1" si="121"/>
        <v/>
      </c>
      <c r="D706" s="11" t="str">
        <f t="shared" ca="1" si="122"/>
        <v/>
      </c>
      <c r="E706" s="11" t="str">
        <f t="shared" ca="1" si="123"/>
        <v/>
      </c>
      <c r="F706" s="15" t="str">
        <f t="shared" ca="1" si="124"/>
        <v/>
      </c>
      <c r="G706" s="15" t="str">
        <f t="shared" ca="1" si="125"/>
        <v/>
      </c>
      <c r="H706" s="10" t="str">
        <f t="shared" ca="1" si="126"/>
        <v/>
      </c>
      <c r="I706" s="10" t="str">
        <f t="shared" ca="1" si="127"/>
        <v/>
      </c>
      <c r="J706" s="10" t="str">
        <f t="shared" ca="1" si="128"/>
        <v/>
      </c>
      <c r="K706" s="11" t="str">
        <f t="shared" ca="1" si="129"/>
        <v/>
      </c>
      <c r="L706" s="10" t="str">
        <f t="shared" ca="1" si="130"/>
        <v/>
      </c>
      <c r="M706" s="11" t="str">
        <f t="shared" ca="1" si="131"/>
        <v/>
      </c>
      <c r="N706" s="22"/>
    </row>
    <row r="707" spans="1:14" customFormat="1">
      <c r="A707" s="9">
        <v>1</v>
      </c>
      <c r="B707" s="10" t="str">
        <f t="shared" ca="1" si="120"/>
        <v/>
      </c>
      <c r="C707" s="10" t="str">
        <f t="shared" ca="1" si="121"/>
        <v/>
      </c>
      <c r="D707" s="11" t="str">
        <f t="shared" ca="1" si="122"/>
        <v/>
      </c>
      <c r="E707" s="11" t="str">
        <f t="shared" ca="1" si="123"/>
        <v/>
      </c>
      <c r="F707" s="15" t="str">
        <f t="shared" ca="1" si="124"/>
        <v/>
      </c>
      <c r="G707" s="15" t="str">
        <f t="shared" ca="1" si="125"/>
        <v/>
      </c>
      <c r="H707" s="10" t="str">
        <f t="shared" ca="1" si="126"/>
        <v/>
      </c>
      <c r="I707" s="10" t="str">
        <f t="shared" ca="1" si="127"/>
        <v/>
      </c>
      <c r="J707" s="10" t="str">
        <f t="shared" ca="1" si="128"/>
        <v/>
      </c>
      <c r="K707" s="11" t="str">
        <f t="shared" ca="1" si="129"/>
        <v/>
      </c>
      <c r="L707" s="10" t="str">
        <f t="shared" ca="1" si="130"/>
        <v/>
      </c>
      <c r="M707" s="11" t="str">
        <f t="shared" ca="1" si="131"/>
        <v/>
      </c>
      <c r="N707" s="22"/>
    </row>
    <row r="708" spans="1:14" customFormat="1">
      <c r="A708" s="9">
        <v>1</v>
      </c>
      <c r="B708" s="10" t="str">
        <f t="shared" ca="1" si="120"/>
        <v/>
      </c>
      <c r="C708" s="10" t="str">
        <f t="shared" ca="1" si="121"/>
        <v/>
      </c>
      <c r="D708" s="11" t="str">
        <f t="shared" ca="1" si="122"/>
        <v/>
      </c>
      <c r="E708" s="11" t="str">
        <f t="shared" ca="1" si="123"/>
        <v/>
      </c>
      <c r="F708" s="15" t="str">
        <f t="shared" ca="1" si="124"/>
        <v/>
      </c>
      <c r="G708" s="15" t="str">
        <f t="shared" ca="1" si="125"/>
        <v/>
      </c>
      <c r="H708" s="10" t="str">
        <f t="shared" ca="1" si="126"/>
        <v/>
      </c>
      <c r="I708" s="10" t="str">
        <f t="shared" ca="1" si="127"/>
        <v/>
      </c>
      <c r="J708" s="10" t="str">
        <f t="shared" ca="1" si="128"/>
        <v/>
      </c>
      <c r="K708" s="11" t="str">
        <f t="shared" ca="1" si="129"/>
        <v/>
      </c>
      <c r="L708" s="10" t="str">
        <f t="shared" ca="1" si="130"/>
        <v/>
      </c>
      <c r="M708" s="11" t="str">
        <f t="shared" ca="1" si="131"/>
        <v/>
      </c>
      <c r="N708" s="22"/>
    </row>
    <row r="709" spans="1:14" customFormat="1">
      <c r="A709" s="9">
        <v>1</v>
      </c>
      <c r="B709" s="10" t="str">
        <f t="shared" ref="B709:B772" ca="1" si="132">IF(B708="","",IF(ISNA(MATCH(C709,N°_BC,0)),"",MATCH(C709,N°_BC,0)))</f>
        <v/>
      </c>
      <c r="C709" s="10" t="str">
        <f t="shared" ref="C709:C772" ca="1" si="133">IF(C708="","",IF(ISNA(INDEX(OFFSET(N°_BC,B708,0),MATCH(A709,OFFSET(Mois_dep,B708,0),0))),"",INDEX(OFFSET(N°_BC,B708,0),MATCH(A709,OFFSET(Mois_dep,B708,0),0))))</f>
        <v/>
      </c>
      <c r="D709" s="11" t="str">
        <f t="shared" ref="D709:D772" ca="1" si="134">IF(E708="","",IF(ISNA(INDEX(OFFSET(Dates_départ,B708,0),MATCH(A709,OFFSET(Mois_dep,B708,0),0))),"",INDEX(OFFSET(Dates_départ,B708,0),MATCH(A709,OFFSET(Mois_dep,B708,0),0))))</f>
        <v/>
      </c>
      <c r="E709" s="11" t="str">
        <f t="shared" ref="E709:E772" ca="1" si="135">IF(E708="","",IF(ISNA(INDEX(OFFSET(Dates_Fin,B708,0),MATCH(A709,OFFSET(Mois_dep,B708,0),0))),"",INDEX(OFFSET(Dates_Fin,B708,0),MATCH(A709,OFFSET(Mois_dep,B708,0),0))))</f>
        <v/>
      </c>
      <c r="F709" s="15" t="str">
        <f t="shared" ref="F709:F772" ca="1" si="136">IF(E708="","",IF(ISNA(INDEX(OFFSET(Choix_conducteur,B708,0),MATCH(A709,OFFSET(Mois_dep,B708,0),0))),"",INDEX(OFFSET(Choix_conducteur,B708,0),MATCH(A709,OFFSET(Mois_dep,B708,0),0))))</f>
        <v/>
      </c>
      <c r="G709" s="15" t="str">
        <f t="shared" ref="G709:G772" ca="1" si="137">IF(E708="","",IF(ISNA(INDEX(OFFSET(Choix_véhicule,B708,0),MATCH(A709,OFFSET(Mois_dep,B708,0),0))),"",INDEX(OFFSET(Choix_véhicule,B708,0),MATCH(A709,OFFSET(Mois_dep,B708,0),0))))</f>
        <v/>
      </c>
      <c r="H709" s="10" t="str">
        <f t="shared" ref="H709:H772" ca="1" si="138">IF(H708="","",IF(ISNA(INDEX(OFFSET(Confirmé___Option,B708,0),MATCH(A709,OFFSET(Mois_dep,B708,0),0))),"",INDEX(OFFSET(Confirmé___Option,B708,0),MATCH(A709,OFFSET(Mois_dep,B708,0),0))))</f>
        <v/>
      </c>
      <c r="I709" s="10" t="str">
        <f t="shared" ref="I709:I772" ca="1" si="139">IF(IF(H708="","",IF(ISNA(INDEX(OFFSET(Commentaire,B708,0),MATCH(A709,OFFSET(Mois_dep,B708,0),0))),"",INDEX(OFFSET(Commentaire,B708,0),MATCH(A709,OFFSET(Mois_dep,B708,0),0))))=0,"",IF(H708="","",IF(ISNA(INDEX(OFFSET(Commentaire,B708,0),MATCH(A709,OFFSET(Mois_dep,B708,0),0))),"",INDEX(OFFSET(Commentaire,B708,0),MATCH(A709,OFFSET(Mois_dep,B708,0),0)))))</f>
        <v/>
      </c>
      <c r="J709" s="10" t="str">
        <f t="shared" ref="J709:J772" ca="1" si="140">IF(IF(H708="","",IF(ISNA(INDEX(OFFSET(Choix_conducteur_différent,B708,0),MATCH(A709,OFFSET(Mois_dep,B708,0),0))),"",INDEX(OFFSET(Choix_conducteur_différent,B708,0),MATCH(A709,OFFSET(Mois_dep,B708,0),0))))=0,"",IF(H708="","",IF(ISNA(INDEX(OFFSET(Choix_conducteur_différent,B708,0),MATCH(A709,OFFSET(Mois_dep,B708,0),0))),"",INDEX(OFFSET(Choix_conducteur_différent,B708,0),MATCH(A709,OFFSET(Mois_dep,B708,0),0)))))</f>
        <v/>
      </c>
      <c r="K709" s="11" t="str">
        <f t="shared" ref="K709:K772" ca="1" si="141">IF(IF(H708="","",IF(ISNA(INDEX(OFFSET(Dates,B708,0),MATCH(A709,OFFSET(Mois_dep,B708,0),0))),"",INDEX(OFFSET(Dates,B708,0),MATCH(A709,OFFSET(Mois_dep,B708,0),0))))=0,"",IF(H708="","",IF(ISNA(INDEX(OFFSET(Dates,B708,0),MATCH(A709,OFFSET(Mois_dep,B708,0),0))),"",INDEX(OFFSET(Dates,B708,0),MATCH(A709,OFFSET(Mois_dep,B708,0),0)))))</f>
        <v/>
      </c>
      <c r="L709" s="10" t="str">
        <f t="shared" ref="L709:L772" ca="1" si="142">IF(IF(H708="","",IF(ISNA(INDEX(OFFSET(Choix_conducteur_différent2,B708,0),MATCH(A709,OFFSET(Mois_dep,B708,0),0))),"",INDEX(OFFSET(Choix_conducteur_différent2,B708,0),MATCH(A709,OFFSET(Mois_dep,B708,0),0))))=0,"",IF(H708="","",IF(ISNA(INDEX(OFFSET(Choix_conducteur_différent2,B708,0),MATCH(A709,OFFSET(Mois_dep,B708,0),0))),"",INDEX(OFFSET(Choix_conducteur_différent2,B708,0),MATCH(A709,OFFSET(Mois_dep,B708,0),0)))))</f>
        <v/>
      </c>
      <c r="M709" s="11" t="str">
        <f t="shared" ref="M709:M772" ca="1" si="143">IF(IF(H708="","",IF(ISNA(INDEX(OFFSET(Dates2,B708,0),MATCH(A709,OFFSET(Mois_dep,B708,0),0))),"",INDEX(OFFSET(Dates2,B708,0),MATCH(A709,OFFSET(Mois_dep,B708,0),0))))=0,"",IF(H708="","",IF(ISNA(INDEX(OFFSET(Dates2,B708,0),MATCH(A709,OFFSET(Mois_dep,B708,0),0))),"",INDEX(OFFSET(Dates2,B708,0),MATCH(A709,OFFSET(Mois_dep,B708,0),0)))))</f>
        <v/>
      </c>
      <c r="N709" s="22"/>
    </row>
    <row r="710" spans="1:14" customFormat="1">
      <c r="A710" s="9">
        <v>1</v>
      </c>
      <c r="B710" s="10" t="str">
        <f t="shared" ca="1" si="132"/>
        <v/>
      </c>
      <c r="C710" s="10" t="str">
        <f t="shared" ca="1" si="133"/>
        <v/>
      </c>
      <c r="D710" s="11" t="str">
        <f t="shared" ca="1" si="134"/>
        <v/>
      </c>
      <c r="E710" s="11" t="str">
        <f t="shared" ca="1" si="135"/>
        <v/>
      </c>
      <c r="F710" s="15" t="str">
        <f t="shared" ca="1" si="136"/>
        <v/>
      </c>
      <c r="G710" s="15" t="str">
        <f t="shared" ca="1" si="137"/>
        <v/>
      </c>
      <c r="H710" s="10" t="str">
        <f t="shared" ca="1" si="138"/>
        <v/>
      </c>
      <c r="I710" s="10" t="str">
        <f t="shared" ca="1" si="139"/>
        <v/>
      </c>
      <c r="J710" s="10" t="str">
        <f t="shared" ca="1" si="140"/>
        <v/>
      </c>
      <c r="K710" s="11" t="str">
        <f t="shared" ca="1" si="141"/>
        <v/>
      </c>
      <c r="L710" s="10" t="str">
        <f t="shared" ca="1" si="142"/>
        <v/>
      </c>
      <c r="M710" s="11" t="str">
        <f t="shared" ca="1" si="143"/>
        <v/>
      </c>
      <c r="N710" s="22"/>
    </row>
    <row r="711" spans="1:14" customFormat="1">
      <c r="A711" s="9">
        <v>1</v>
      </c>
      <c r="B711" s="10" t="str">
        <f t="shared" ca="1" si="132"/>
        <v/>
      </c>
      <c r="C711" s="10" t="str">
        <f t="shared" ca="1" si="133"/>
        <v/>
      </c>
      <c r="D711" s="11" t="str">
        <f t="shared" ca="1" si="134"/>
        <v/>
      </c>
      <c r="E711" s="11" t="str">
        <f t="shared" ca="1" si="135"/>
        <v/>
      </c>
      <c r="F711" s="15" t="str">
        <f t="shared" ca="1" si="136"/>
        <v/>
      </c>
      <c r="G711" s="15" t="str">
        <f t="shared" ca="1" si="137"/>
        <v/>
      </c>
      <c r="H711" s="10" t="str">
        <f t="shared" ca="1" si="138"/>
        <v/>
      </c>
      <c r="I711" s="10" t="str">
        <f t="shared" ca="1" si="139"/>
        <v/>
      </c>
      <c r="J711" s="10" t="str">
        <f t="shared" ca="1" si="140"/>
        <v/>
      </c>
      <c r="K711" s="11" t="str">
        <f t="shared" ca="1" si="141"/>
        <v/>
      </c>
      <c r="L711" s="10" t="str">
        <f t="shared" ca="1" si="142"/>
        <v/>
      </c>
      <c r="M711" s="11" t="str">
        <f t="shared" ca="1" si="143"/>
        <v/>
      </c>
      <c r="N711" s="22"/>
    </row>
    <row r="712" spans="1:14" customFormat="1">
      <c r="A712" s="9">
        <v>1</v>
      </c>
      <c r="B712" s="10" t="str">
        <f t="shared" ca="1" si="132"/>
        <v/>
      </c>
      <c r="C712" s="10" t="str">
        <f t="shared" ca="1" si="133"/>
        <v/>
      </c>
      <c r="D712" s="11" t="str">
        <f t="shared" ca="1" si="134"/>
        <v/>
      </c>
      <c r="E712" s="11" t="str">
        <f t="shared" ca="1" si="135"/>
        <v/>
      </c>
      <c r="F712" s="15" t="str">
        <f t="shared" ca="1" si="136"/>
        <v/>
      </c>
      <c r="G712" s="15" t="str">
        <f t="shared" ca="1" si="137"/>
        <v/>
      </c>
      <c r="H712" s="10" t="str">
        <f t="shared" ca="1" si="138"/>
        <v/>
      </c>
      <c r="I712" s="10" t="str">
        <f t="shared" ca="1" si="139"/>
        <v/>
      </c>
      <c r="J712" s="10" t="str">
        <f t="shared" ca="1" si="140"/>
        <v/>
      </c>
      <c r="K712" s="11" t="str">
        <f t="shared" ca="1" si="141"/>
        <v/>
      </c>
      <c r="L712" s="10" t="str">
        <f t="shared" ca="1" si="142"/>
        <v/>
      </c>
      <c r="M712" s="11" t="str">
        <f t="shared" ca="1" si="143"/>
        <v/>
      </c>
      <c r="N712" s="22"/>
    </row>
    <row r="713" spans="1:14" customFormat="1">
      <c r="A713" s="9">
        <v>1</v>
      </c>
      <c r="B713" s="10" t="str">
        <f t="shared" ca="1" si="132"/>
        <v/>
      </c>
      <c r="C713" s="10" t="str">
        <f t="shared" ca="1" si="133"/>
        <v/>
      </c>
      <c r="D713" s="11" t="str">
        <f t="shared" ca="1" si="134"/>
        <v/>
      </c>
      <c r="E713" s="11" t="str">
        <f t="shared" ca="1" si="135"/>
        <v/>
      </c>
      <c r="F713" s="15" t="str">
        <f t="shared" ca="1" si="136"/>
        <v/>
      </c>
      <c r="G713" s="15" t="str">
        <f t="shared" ca="1" si="137"/>
        <v/>
      </c>
      <c r="H713" s="10" t="str">
        <f t="shared" ca="1" si="138"/>
        <v/>
      </c>
      <c r="I713" s="10" t="str">
        <f t="shared" ca="1" si="139"/>
        <v/>
      </c>
      <c r="J713" s="10" t="str">
        <f t="shared" ca="1" si="140"/>
        <v/>
      </c>
      <c r="K713" s="11" t="str">
        <f t="shared" ca="1" si="141"/>
        <v/>
      </c>
      <c r="L713" s="10" t="str">
        <f t="shared" ca="1" si="142"/>
        <v/>
      </c>
      <c r="M713" s="11" t="str">
        <f t="shared" ca="1" si="143"/>
        <v/>
      </c>
      <c r="N713" s="22"/>
    </row>
    <row r="714" spans="1:14" customFormat="1">
      <c r="A714" s="9">
        <v>1</v>
      </c>
      <c r="B714" s="10" t="str">
        <f t="shared" ca="1" si="132"/>
        <v/>
      </c>
      <c r="C714" s="10" t="str">
        <f t="shared" ca="1" si="133"/>
        <v/>
      </c>
      <c r="D714" s="11" t="str">
        <f t="shared" ca="1" si="134"/>
        <v/>
      </c>
      <c r="E714" s="11" t="str">
        <f t="shared" ca="1" si="135"/>
        <v/>
      </c>
      <c r="F714" s="15" t="str">
        <f t="shared" ca="1" si="136"/>
        <v/>
      </c>
      <c r="G714" s="15" t="str">
        <f t="shared" ca="1" si="137"/>
        <v/>
      </c>
      <c r="H714" s="10" t="str">
        <f t="shared" ca="1" si="138"/>
        <v/>
      </c>
      <c r="I714" s="10" t="str">
        <f t="shared" ca="1" si="139"/>
        <v/>
      </c>
      <c r="J714" s="10" t="str">
        <f t="shared" ca="1" si="140"/>
        <v/>
      </c>
      <c r="K714" s="11" t="str">
        <f t="shared" ca="1" si="141"/>
        <v/>
      </c>
      <c r="L714" s="10" t="str">
        <f t="shared" ca="1" si="142"/>
        <v/>
      </c>
      <c r="M714" s="11" t="str">
        <f t="shared" ca="1" si="143"/>
        <v/>
      </c>
      <c r="N714" s="22"/>
    </row>
    <row r="715" spans="1:14" customFormat="1">
      <c r="A715" s="9">
        <v>1</v>
      </c>
      <c r="B715" s="10" t="str">
        <f t="shared" ca="1" si="132"/>
        <v/>
      </c>
      <c r="C715" s="10" t="str">
        <f t="shared" ca="1" si="133"/>
        <v/>
      </c>
      <c r="D715" s="11" t="str">
        <f t="shared" ca="1" si="134"/>
        <v/>
      </c>
      <c r="E715" s="11" t="str">
        <f t="shared" ca="1" si="135"/>
        <v/>
      </c>
      <c r="F715" s="15" t="str">
        <f t="shared" ca="1" si="136"/>
        <v/>
      </c>
      <c r="G715" s="15" t="str">
        <f t="shared" ca="1" si="137"/>
        <v/>
      </c>
      <c r="H715" s="10" t="str">
        <f t="shared" ca="1" si="138"/>
        <v/>
      </c>
      <c r="I715" s="10" t="str">
        <f t="shared" ca="1" si="139"/>
        <v/>
      </c>
      <c r="J715" s="10" t="str">
        <f t="shared" ca="1" si="140"/>
        <v/>
      </c>
      <c r="K715" s="11" t="str">
        <f t="shared" ca="1" si="141"/>
        <v/>
      </c>
      <c r="L715" s="10" t="str">
        <f t="shared" ca="1" si="142"/>
        <v/>
      </c>
      <c r="M715" s="11" t="str">
        <f t="shared" ca="1" si="143"/>
        <v/>
      </c>
      <c r="N715" s="22"/>
    </row>
    <row r="716" spans="1:14" customFormat="1">
      <c r="A716" s="9">
        <v>1</v>
      </c>
      <c r="B716" s="10" t="str">
        <f t="shared" ca="1" si="132"/>
        <v/>
      </c>
      <c r="C716" s="10" t="str">
        <f t="shared" ca="1" si="133"/>
        <v/>
      </c>
      <c r="D716" s="11" t="str">
        <f t="shared" ca="1" si="134"/>
        <v/>
      </c>
      <c r="E716" s="11" t="str">
        <f t="shared" ca="1" si="135"/>
        <v/>
      </c>
      <c r="F716" s="15" t="str">
        <f t="shared" ca="1" si="136"/>
        <v/>
      </c>
      <c r="G716" s="15" t="str">
        <f t="shared" ca="1" si="137"/>
        <v/>
      </c>
      <c r="H716" s="10" t="str">
        <f t="shared" ca="1" si="138"/>
        <v/>
      </c>
      <c r="I716" s="10" t="str">
        <f t="shared" ca="1" si="139"/>
        <v/>
      </c>
      <c r="J716" s="10" t="str">
        <f t="shared" ca="1" si="140"/>
        <v/>
      </c>
      <c r="K716" s="11" t="str">
        <f t="shared" ca="1" si="141"/>
        <v/>
      </c>
      <c r="L716" s="10" t="str">
        <f t="shared" ca="1" si="142"/>
        <v/>
      </c>
      <c r="M716" s="11" t="str">
        <f t="shared" ca="1" si="143"/>
        <v/>
      </c>
      <c r="N716" s="22"/>
    </row>
    <row r="717" spans="1:14" customFormat="1">
      <c r="A717" s="9">
        <v>1</v>
      </c>
      <c r="B717" s="10" t="str">
        <f t="shared" ca="1" si="132"/>
        <v/>
      </c>
      <c r="C717" s="10" t="str">
        <f t="shared" ca="1" si="133"/>
        <v/>
      </c>
      <c r="D717" s="11" t="str">
        <f t="shared" ca="1" si="134"/>
        <v/>
      </c>
      <c r="E717" s="11" t="str">
        <f t="shared" ca="1" si="135"/>
        <v/>
      </c>
      <c r="F717" s="15" t="str">
        <f t="shared" ca="1" si="136"/>
        <v/>
      </c>
      <c r="G717" s="15" t="str">
        <f t="shared" ca="1" si="137"/>
        <v/>
      </c>
      <c r="H717" s="10" t="str">
        <f t="shared" ca="1" si="138"/>
        <v/>
      </c>
      <c r="I717" s="10" t="str">
        <f t="shared" ca="1" si="139"/>
        <v/>
      </c>
      <c r="J717" s="10" t="str">
        <f t="shared" ca="1" si="140"/>
        <v/>
      </c>
      <c r="K717" s="11" t="str">
        <f t="shared" ca="1" si="141"/>
        <v/>
      </c>
      <c r="L717" s="10" t="str">
        <f t="shared" ca="1" si="142"/>
        <v/>
      </c>
      <c r="M717" s="11" t="str">
        <f t="shared" ca="1" si="143"/>
        <v/>
      </c>
      <c r="N717" s="22"/>
    </row>
    <row r="718" spans="1:14" customFormat="1">
      <c r="A718" s="9">
        <v>1</v>
      </c>
      <c r="B718" s="10" t="str">
        <f t="shared" ca="1" si="132"/>
        <v/>
      </c>
      <c r="C718" s="10" t="str">
        <f t="shared" ca="1" si="133"/>
        <v/>
      </c>
      <c r="D718" s="11" t="str">
        <f t="shared" ca="1" si="134"/>
        <v/>
      </c>
      <c r="E718" s="11" t="str">
        <f t="shared" ca="1" si="135"/>
        <v/>
      </c>
      <c r="F718" s="15" t="str">
        <f t="shared" ca="1" si="136"/>
        <v/>
      </c>
      <c r="G718" s="15" t="str">
        <f t="shared" ca="1" si="137"/>
        <v/>
      </c>
      <c r="H718" s="10" t="str">
        <f t="shared" ca="1" si="138"/>
        <v/>
      </c>
      <c r="I718" s="10" t="str">
        <f t="shared" ca="1" si="139"/>
        <v/>
      </c>
      <c r="J718" s="10" t="str">
        <f t="shared" ca="1" si="140"/>
        <v/>
      </c>
      <c r="K718" s="11" t="str">
        <f t="shared" ca="1" si="141"/>
        <v/>
      </c>
      <c r="L718" s="10" t="str">
        <f t="shared" ca="1" si="142"/>
        <v/>
      </c>
      <c r="M718" s="11" t="str">
        <f t="shared" ca="1" si="143"/>
        <v/>
      </c>
      <c r="N718" s="22"/>
    </row>
    <row r="719" spans="1:14" customFormat="1">
      <c r="A719" s="9">
        <v>1</v>
      </c>
      <c r="B719" s="10" t="str">
        <f t="shared" ca="1" si="132"/>
        <v/>
      </c>
      <c r="C719" s="10" t="str">
        <f t="shared" ca="1" si="133"/>
        <v/>
      </c>
      <c r="D719" s="11" t="str">
        <f t="shared" ca="1" si="134"/>
        <v/>
      </c>
      <c r="E719" s="11" t="str">
        <f t="shared" ca="1" si="135"/>
        <v/>
      </c>
      <c r="F719" s="15" t="str">
        <f t="shared" ca="1" si="136"/>
        <v/>
      </c>
      <c r="G719" s="15" t="str">
        <f t="shared" ca="1" si="137"/>
        <v/>
      </c>
      <c r="H719" s="10" t="str">
        <f t="shared" ca="1" si="138"/>
        <v/>
      </c>
      <c r="I719" s="10" t="str">
        <f t="shared" ca="1" si="139"/>
        <v/>
      </c>
      <c r="J719" s="10" t="str">
        <f t="shared" ca="1" si="140"/>
        <v/>
      </c>
      <c r="K719" s="11" t="str">
        <f t="shared" ca="1" si="141"/>
        <v/>
      </c>
      <c r="L719" s="10" t="str">
        <f t="shared" ca="1" si="142"/>
        <v/>
      </c>
      <c r="M719" s="11" t="str">
        <f t="shared" ca="1" si="143"/>
        <v/>
      </c>
      <c r="N719" s="22"/>
    </row>
    <row r="720" spans="1:14" customFormat="1">
      <c r="A720" s="9">
        <v>1</v>
      </c>
      <c r="B720" s="10" t="str">
        <f t="shared" ca="1" si="132"/>
        <v/>
      </c>
      <c r="C720" s="10" t="str">
        <f t="shared" ca="1" si="133"/>
        <v/>
      </c>
      <c r="D720" s="11" t="str">
        <f t="shared" ca="1" si="134"/>
        <v/>
      </c>
      <c r="E720" s="11" t="str">
        <f t="shared" ca="1" si="135"/>
        <v/>
      </c>
      <c r="F720" s="15" t="str">
        <f t="shared" ca="1" si="136"/>
        <v/>
      </c>
      <c r="G720" s="15" t="str">
        <f t="shared" ca="1" si="137"/>
        <v/>
      </c>
      <c r="H720" s="10" t="str">
        <f t="shared" ca="1" si="138"/>
        <v/>
      </c>
      <c r="I720" s="10" t="str">
        <f t="shared" ca="1" si="139"/>
        <v/>
      </c>
      <c r="J720" s="10" t="str">
        <f t="shared" ca="1" si="140"/>
        <v/>
      </c>
      <c r="K720" s="11" t="str">
        <f t="shared" ca="1" si="141"/>
        <v/>
      </c>
      <c r="L720" s="10" t="str">
        <f t="shared" ca="1" si="142"/>
        <v/>
      </c>
      <c r="M720" s="11" t="str">
        <f t="shared" ca="1" si="143"/>
        <v/>
      </c>
      <c r="N720" s="22"/>
    </row>
    <row r="721" spans="1:14" customFormat="1">
      <c r="A721" s="9">
        <v>1</v>
      </c>
      <c r="B721" s="10" t="str">
        <f t="shared" ca="1" si="132"/>
        <v/>
      </c>
      <c r="C721" s="10" t="str">
        <f t="shared" ca="1" si="133"/>
        <v/>
      </c>
      <c r="D721" s="11" t="str">
        <f t="shared" ca="1" si="134"/>
        <v/>
      </c>
      <c r="E721" s="11" t="str">
        <f t="shared" ca="1" si="135"/>
        <v/>
      </c>
      <c r="F721" s="15" t="str">
        <f t="shared" ca="1" si="136"/>
        <v/>
      </c>
      <c r="G721" s="15" t="str">
        <f t="shared" ca="1" si="137"/>
        <v/>
      </c>
      <c r="H721" s="10" t="str">
        <f t="shared" ca="1" si="138"/>
        <v/>
      </c>
      <c r="I721" s="10" t="str">
        <f t="shared" ca="1" si="139"/>
        <v/>
      </c>
      <c r="J721" s="10" t="str">
        <f t="shared" ca="1" si="140"/>
        <v/>
      </c>
      <c r="K721" s="11" t="str">
        <f t="shared" ca="1" si="141"/>
        <v/>
      </c>
      <c r="L721" s="10" t="str">
        <f t="shared" ca="1" si="142"/>
        <v/>
      </c>
      <c r="M721" s="11" t="str">
        <f t="shared" ca="1" si="143"/>
        <v/>
      </c>
      <c r="N721" s="22"/>
    </row>
    <row r="722" spans="1:14" customFormat="1">
      <c r="A722" s="9">
        <v>1</v>
      </c>
      <c r="B722" s="10" t="str">
        <f t="shared" ca="1" si="132"/>
        <v/>
      </c>
      <c r="C722" s="10" t="str">
        <f t="shared" ca="1" si="133"/>
        <v/>
      </c>
      <c r="D722" s="11" t="str">
        <f t="shared" ca="1" si="134"/>
        <v/>
      </c>
      <c r="E722" s="11" t="str">
        <f t="shared" ca="1" si="135"/>
        <v/>
      </c>
      <c r="F722" s="15" t="str">
        <f t="shared" ca="1" si="136"/>
        <v/>
      </c>
      <c r="G722" s="15" t="str">
        <f t="shared" ca="1" si="137"/>
        <v/>
      </c>
      <c r="H722" s="10" t="str">
        <f t="shared" ca="1" si="138"/>
        <v/>
      </c>
      <c r="I722" s="10" t="str">
        <f t="shared" ca="1" si="139"/>
        <v/>
      </c>
      <c r="J722" s="10" t="str">
        <f t="shared" ca="1" si="140"/>
        <v/>
      </c>
      <c r="K722" s="11" t="str">
        <f t="shared" ca="1" si="141"/>
        <v/>
      </c>
      <c r="L722" s="10" t="str">
        <f t="shared" ca="1" si="142"/>
        <v/>
      </c>
      <c r="M722" s="11" t="str">
        <f t="shared" ca="1" si="143"/>
        <v/>
      </c>
      <c r="N722" s="22"/>
    </row>
    <row r="723" spans="1:14" customFormat="1">
      <c r="A723" s="9">
        <v>1</v>
      </c>
      <c r="B723" s="10" t="str">
        <f t="shared" ca="1" si="132"/>
        <v/>
      </c>
      <c r="C723" s="10" t="str">
        <f t="shared" ca="1" si="133"/>
        <v/>
      </c>
      <c r="D723" s="11" t="str">
        <f t="shared" ca="1" si="134"/>
        <v/>
      </c>
      <c r="E723" s="11" t="str">
        <f t="shared" ca="1" si="135"/>
        <v/>
      </c>
      <c r="F723" s="15" t="str">
        <f t="shared" ca="1" si="136"/>
        <v/>
      </c>
      <c r="G723" s="15" t="str">
        <f t="shared" ca="1" si="137"/>
        <v/>
      </c>
      <c r="H723" s="10" t="str">
        <f t="shared" ca="1" si="138"/>
        <v/>
      </c>
      <c r="I723" s="10" t="str">
        <f t="shared" ca="1" si="139"/>
        <v/>
      </c>
      <c r="J723" s="10" t="str">
        <f t="shared" ca="1" si="140"/>
        <v/>
      </c>
      <c r="K723" s="11" t="str">
        <f t="shared" ca="1" si="141"/>
        <v/>
      </c>
      <c r="L723" s="10" t="str">
        <f t="shared" ca="1" si="142"/>
        <v/>
      </c>
      <c r="M723" s="11" t="str">
        <f t="shared" ca="1" si="143"/>
        <v/>
      </c>
      <c r="N723" s="22"/>
    </row>
    <row r="724" spans="1:14" customFormat="1">
      <c r="A724" s="9">
        <v>1</v>
      </c>
      <c r="B724" s="10" t="str">
        <f t="shared" ca="1" si="132"/>
        <v/>
      </c>
      <c r="C724" s="10" t="str">
        <f t="shared" ca="1" si="133"/>
        <v/>
      </c>
      <c r="D724" s="11" t="str">
        <f t="shared" ca="1" si="134"/>
        <v/>
      </c>
      <c r="E724" s="11" t="str">
        <f t="shared" ca="1" si="135"/>
        <v/>
      </c>
      <c r="F724" s="15" t="str">
        <f t="shared" ca="1" si="136"/>
        <v/>
      </c>
      <c r="G724" s="15" t="str">
        <f t="shared" ca="1" si="137"/>
        <v/>
      </c>
      <c r="H724" s="10" t="str">
        <f t="shared" ca="1" si="138"/>
        <v/>
      </c>
      <c r="I724" s="10" t="str">
        <f t="shared" ca="1" si="139"/>
        <v/>
      </c>
      <c r="J724" s="10" t="str">
        <f t="shared" ca="1" si="140"/>
        <v/>
      </c>
      <c r="K724" s="11" t="str">
        <f t="shared" ca="1" si="141"/>
        <v/>
      </c>
      <c r="L724" s="10" t="str">
        <f t="shared" ca="1" si="142"/>
        <v/>
      </c>
      <c r="M724" s="11" t="str">
        <f t="shared" ca="1" si="143"/>
        <v/>
      </c>
      <c r="N724" s="22"/>
    </row>
    <row r="725" spans="1:14" customFormat="1">
      <c r="A725" s="9">
        <v>1</v>
      </c>
      <c r="B725" s="10" t="str">
        <f t="shared" ca="1" si="132"/>
        <v/>
      </c>
      <c r="C725" s="10" t="str">
        <f t="shared" ca="1" si="133"/>
        <v/>
      </c>
      <c r="D725" s="11" t="str">
        <f t="shared" ca="1" si="134"/>
        <v/>
      </c>
      <c r="E725" s="11" t="str">
        <f t="shared" ca="1" si="135"/>
        <v/>
      </c>
      <c r="F725" s="15" t="str">
        <f t="shared" ca="1" si="136"/>
        <v/>
      </c>
      <c r="G725" s="15" t="str">
        <f t="shared" ca="1" si="137"/>
        <v/>
      </c>
      <c r="H725" s="10" t="str">
        <f t="shared" ca="1" si="138"/>
        <v/>
      </c>
      <c r="I725" s="10" t="str">
        <f t="shared" ca="1" si="139"/>
        <v/>
      </c>
      <c r="J725" s="10" t="str">
        <f t="shared" ca="1" si="140"/>
        <v/>
      </c>
      <c r="K725" s="11" t="str">
        <f t="shared" ca="1" si="141"/>
        <v/>
      </c>
      <c r="L725" s="10" t="str">
        <f t="shared" ca="1" si="142"/>
        <v/>
      </c>
      <c r="M725" s="11" t="str">
        <f t="shared" ca="1" si="143"/>
        <v/>
      </c>
      <c r="N725" s="22"/>
    </row>
    <row r="726" spans="1:14" customFormat="1">
      <c r="A726" s="9">
        <v>1</v>
      </c>
      <c r="B726" s="10" t="str">
        <f t="shared" ca="1" si="132"/>
        <v/>
      </c>
      <c r="C726" s="10" t="str">
        <f t="shared" ca="1" si="133"/>
        <v/>
      </c>
      <c r="D726" s="11" t="str">
        <f t="shared" ca="1" si="134"/>
        <v/>
      </c>
      <c r="E726" s="11" t="str">
        <f t="shared" ca="1" si="135"/>
        <v/>
      </c>
      <c r="F726" s="15" t="str">
        <f t="shared" ca="1" si="136"/>
        <v/>
      </c>
      <c r="G726" s="15" t="str">
        <f t="shared" ca="1" si="137"/>
        <v/>
      </c>
      <c r="H726" s="10" t="str">
        <f t="shared" ca="1" si="138"/>
        <v/>
      </c>
      <c r="I726" s="10" t="str">
        <f t="shared" ca="1" si="139"/>
        <v/>
      </c>
      <c r="J726" s="10" t="str">
        <f t="shared" ca="1" si="140"/>
        <v/>
      </c>
      <c r="K726" s="11" t="str">
        <f t="shared" ca="1" si="141"/>
        <v/>
      </c>
      <c r="L726" s="10" t="str">
        <f t="shared" ca="1" si="142"/>
        <v/>
      </c>
      <c r="M726" s="11" t="str">
        <f t="shared" ca="1" si="143"/>
        <v/>
      </c>
      <c r="N726" s="22"/>
    </row>
    <row r="727" spans="1:14" customFormat="1">
      <c r="A727" s="9">
        <v>1</v>
      </c>
      <c r="B727" s="10" t="str">
        <f t="shared" ca="1" si="132"/>
        <v/>
      </c>
      <c r="C727" s="10" t="str">
        <f t="shared" ca="1" si="133"/>
        <v/>
      </c>
      <c r="D727" s="11" t="str">
        <f t="shared" ca="1" si="134"/>
        <v/>
      </c>
      <c r="E727" s="11" t="str">
        <f t="shared" ca="1" si="135"/>
        <v/>
      </c>
      <c r="F727" s="15" t="str">
        <f t="shared" ca="1" si="136"/>
        <v/>
      </c>
      <c r="G727" s="15" t="str">
        <f t="shared" ca="1" si="137"/>
        <v/>
      </c>
      <c r="H727" s="10" t="str">
        <f t="shared" ca="1" si="138"/>
        <v/>
      </c>
      <c r="I727" s="10" t="str">
        <f t="shared" ca="1" si="139"/>
        <v/>
      </c>
      <c r="J727" s="10" t="str">
        <f t="shared" ca="1" si="140"/>
        <v/>
      </c>
      <c r="K727" s="11" t="str">
        <f t="shared" ca="1" si="141"/>
        <v/>
      </c>
      <c r="L727" s="10" t="str">
        <f t="shared" ca="1" si="142"/>
        <v/>
      </c>
      <c r="M727" s="11" t="str">
        <f t="shared" ca="1" si="143"/>
        <v/>
      </c>
      <c r="N727" s="22"/>
    </row>
    <row r="728" spans="1:14" customFormat="1">
      <c r="A728" s="9">
        <v>1</v>
      </c>
      <c r="B728" s="10" t="str">
        <f t="shared" ca="1" si="132"/>
        <v/>
      </c>
      <c r="C728" s="10" t="str">
        <f t="shared" ca="1" si="133"/>
        <v/>
      </c>
      <c r="D728" s="11" t="str">
        <f t="shared" ca="1" si="134"/>
        <v/>
      </c>
      <c r="E728" s="11" t="str">
        <f t="shared" ca="1" si="135"/>
        <v/>
      </c>
      <c r="F728" s="15" t="str">
        <f t="shared" ca="1" si="136"/>
        <v/>
      </c>
      <c r="G728" s="15" t="str">
        <f t="shared" ca="1" si="137"/>
        <v/>
      </c>
      <c r="H728" s="10" t="str">
        <f t="shared" ca="1" si="138"/>
        <v/>
      </c>
      <c r="I728" s="10" t="str">
        <f t="shared" ca="1" si="139"/>
        <v/>
      </c>
      <c r="J728" s="10" t="str">
        <f t="shared" ca="1" si="140"/>
        <v/>
      </c>
      <c r="K728" s="11" t="str">
        <f t="shared" ca="1" si="141"/>
        <v/>
      </c>
      <c r="L728" s="10" t="str">
        <f t="shared" ca="1" si="142"/>
        <v/>
      </c>
      <c r="M728" s="11" t="str">
        <f t="shared" ca="1" si="143"/>
        <v/>
      </c>
      <c r="N728" s="22"/>
    </row>
    <row r="729" spans="1:14" customFormat="1">
      <c r="A729" s="9">
        <v>1</v>
      </c>
      <c r="B729" s="10" t="str">
        <f t="shared" ca="1" si="132"/>
        <v/>
      </c>
      <c r="C729" s="10" t="str">
        <f t="shared" ca="1" si="133"/>
        <v/>
      </c>
      <c r="D729" s="11" t="str">
        <f t="shared" ca="1" si="134"/>
        <v/>
      </c>
      <c r="E729" s="11" t="str">
        <f t="shared" ca="1" si="135"/>
        <v/>
      </c>
      <c r="F729" s="15" t="str">
        <f t="shared" ca="1" si="136"/>
        <v/>
      </c>
      <c r="G729" s="15" t="str">
        <f t="shared" ca="1" si="137"/>
        <v/>
      </c>
      <c r="H729" s="10" t="str">
        <f t="shared" ca="1" si="138"/>
        <v/>
      </c>
      <c r="I729" s="10" t="str">
        <f t="shared" ca="1" si="139"/>
        <v/>
      </c>
      <c r="J729" s="10" t="str">
        <f t="shared" ca="1" si="140"/>
        <v/>
      </c>
      <c r="K729" s="11" t="str">
        <f t="shared" ca="1" si="141"/>
        <v/>
      </c>
      <c r="L729" s="10" t="str">
        <f t="shared" ca="1" si="142"/>
        <v/>
      </c>
      <c r="M729" s="11" t="str">
        <f t="shared" ca="1" si="143"/>
        <v/>
      </c>
      <c r="N729" s="22"/>
    </row>
    <row r="730" spans="1:14" customFormat="1">
      <c r="A730" s="9">
        <v>1</v>
      </c>
      <c r="B730" s="10" t="str">
        <f t="shared" ca="1" si="132"/>
        <v/>
      </c>
      <c r="C730" s="10" t="str">
        <f t="shared" ca="1" si="133"/>
        <v/>
      </c>
      <c r="D730" s="11" t="str">
        <f t="shared" ca="1" si="134"/>
        <v/>
      </c>
      <c r="E730" s="11" t="str">
        <f t="shared" ca="1" si="135"/>
        <v/>
      </c>
      <c r="F730" s="15" t="str">
        <f t="shared" ca="1" si="136"/>
        <v/>
      </c>
      <c r="G730" s="15" t="str">
        <f t="shared" ca="1" si="137"/>
        <v/>
      </c>
      <c r="H730" s="10" t="str">
        <f t="shared" ca="1" si="138"/>
        <v/>
      </c>
      <c r="I730" s="10" t="str">
        <f t="shared" ca="1" si="139"/>
        <v/>
      </c>
      <c r="J730" s="10" t="str">
        <f t="shared" ca="1" si="140"/>
        <v/>
      </c>
      <c r="K730" s="11" t="str">
        <f t="shared" ca="1" si="141"/>
        <v/>
      </c>
      <c r="L730" s="10" t="str">
        <f t="shared" ca="1" si="142"/>
        <v/>
      </c>
      <c r="M730" s="11" t="str">
        <f t="shared" ca="1" si="143"/>
        <v/>
      </c>
      <c r="N730" s="22"/>
    </row>
    <row r="731" spans="1:14" customFormat="1">
      <c r="A731" s="9">
        <v>1</v>
      </c>
      <c r="B731" s="10" t="str">
        <f t="shared" ca="1" si="132"/>
        <v/>
      </c>
      <c r="C731" s="10" t="str">
        <f t="shared" ca="1" si="133"/>
        <v/>
      </c>
      <c r="D731" s="11" t="str">
        <f t="shared" ca="1" si="134"/>
        <v/>
      </c>
      <c r="E731" s="11" t="str">
        <f t="shared" ca="1" si="135"/>
        <v/>
      </c>
      <c r="F731" s="15" t="str">
        <f t="shared" ca="1" si="136"/>
        <v/>
      </c>
      <c r="G731" s="15" t="str">
        <f t="shared" ca="1" si="137"/>
        <v/>
      </c>
      <c r="H731" s="10" t="str">
        <f t="shared" ca="1" si="138"/>
        <v/>
      </c>
      <c r="I731" s="10" t="str">
        <f t="shared" ca="1" si="139"/>
        <v/>
      </c>
      <c r="J731" s="10" t="str">
        <f t="shared" ca="1" si="140"/>
        <v/>
      </c>
      <c r="K731" s="11" t="str">
        <f t="shared" ca="1" si="141"/>
        <v/>
      </c>
      <c r="L731" s="10" t="str">
        <f t="shared" ca="1" si="142"/>
        <v/>
      </c>
      <c r="M731" s="11" t="str">
        <f t="shared" ca="1" si="143"/>
        <v/>
      </c>
      <c r="N731" s="22"/>
    </row>
    <row r="732" spans="1:14" customFormat="1">
      <c r="A732" s="9">
        <v>1</v>
      </c>
      <c r="B732" s="10" t="str">
        <f t="shared" ca="1" si="132"/>
        <v/>
      </c>
      <c r="C732" s="10" t="str">
        <f t="shared" ca="1" si="133"/>
        <v/>
      </c>
      <c r="D732" s="11" t="str">
        <f t="shared" ca="1" si="134"/>
        <v/>
      </c>
      <c r="E732" s="11" t="str">
        <f t="shared" ca="1" si="135"/>
        <v/>
      </c>
      <c r="F732" s="15" t="str">
        <f t="shared" ca="1" si="136"/>
        <v/>
      </c>
      <c r="G732" s="15" t="str">
        <f t="shared" ca="1" si="137"/>
        <v/>
      </c>
      <c r="H732" s="10" t="str">
        <f t="shared" ca="1" si="138"/>
        <v/>
      </c>
      <c r="I732" s="10" t="str">
        <f t="shared" ca="1" si="139"/>
        <v/>
      </c>
      <c r="J732" s="10" t="str">
        <f t="shared" ca="1" si="140"/>
        <v/>
      </c>
      <c r="K732" s="11" t="str">
        <f t="shared" ca="1" si="141"/>
        <v/>
      </c>
      <c r="L732" s="10" t="str">
        <f t="shared" ca="1" si="142"/>
        <v/>
      </c>
      <c r="M732" s="11" t="str">
        <f t="shared" ca="1" si="143"/>
        <v/>
      </c>
      <c r="N732" s="22"/>
    </row>
    <row r="733" spans="1:14" customFormat="1">
      <c r="A733" s="9">
        <v>1</v>
      </c>
      <c r="B733" s="10" t="str">
        <f t="shared" ca="1" si="132"/>
        <v/>
      </c>
      <c r="C733" s="10" t="str">
        <f t="shared" ca="1" si="133"/>
        <v/>
      </c>
      <c r="D733" s="11" t="str">
        <f t="shared" ca="1" si="134"/>
        <v/>
      </c>
      <c r="E733" s="11" t="str">
        <f t="shared" ca="1" si="135"/>
        <v/>
      </c>
      <c r="F733" s="15" t="str">
        <f t="shared" ca="1" si="136"/>
        <v/>
      </c>
      <c r="G733" s="15" t="str">
        <f t="shared" ca="1" si="137"/>
        <v/>
      </c>
      <c r="H733" s="10" t="str">
        <f t="shared" ca="1" si="138"/>
        <v/>
      </c>
      <c r="I733" s="10" t="str">
        <f t="shared" ca="1" si="139"/>
        <v/>
      </c>
      <c r="J733" s="10" t="str">
        <f t="shared" ca="1" si="140"/>
        <v/>
      </c>
      <c r="K733" s="11" t="str">
        <f t="shared" ca="1" si="141"/>
        <v/>
      </c>
      <c r="L733" s="10" t="str">
        <f t="shared" ca="1" si="142"/>
        <v/>
      </c>
      <c r="M733" s="11" t="str">
        <f t="shared" ca="1" si="143"/>
        <v/>
      </c>
      <c r="N733" s="22"/>
    </row>
    <row r="734" spans="1:14" customFormat="1">
      <c r="A734" s="9">
        <v>1</v>
      </c>
      <c r="B734" s="10" t="str">
        <f t="shared" ca="1" si="132"/>
        <v/>
      </c>
      <c r="C734" s="10" t="str">
        <f t="shared" ca="1" si="133"/>
        <v/>
      </c>
      <c r="D734" s="11" t="str">
        <f t="shared" ca="1" si="134"/>
        <v/>
      </c>
      <c r="E734" s="11" t="str">
        <f t="shared" ca="1" si="135"/>
        <v/>
      </c>
      <c r="F734" s="15" t="str">
        <f t="shared" ca="1" si="136"/>
        <v/>
      </c>
      <c r="G734" s="15" t="str">
        <f t="shared" ca="1" si="137"/>
        <v/>
      </c>
      <c r="H734" s="10" t="str">
        <f t="shared" ca="1" si="138"/>
        <v/>
      </c>
      <c r="I734" s="10" t="str">
        <f t="shared" ca="1" si="139"/>
        <v/>
      </c>
      <c r="J734" s="10" t="str">
        <f t="shared" ca="1" si="140"/>
        <v/>
      </c>
      <c r="K734" s="11" t="str">
        <f t="shared" ca="1" si="141"/>
        <v/>
      </c>
      <c r="L734" s="10" t="str">
        <f t="shared" ca="1" si="142"/>
        <v/>
      </c>
      <c r="M734" s="11" t="str">
        <f t="shared" ca="1" si="143"/>
        <v/>
      </c>
      <c r="N734" s="22"/>
    </row>
    <row r="735" spans="1:14" customFormat="1">
      <c r="A735" s="9">
        <v>1</v>
      </c>
      <c r="B735" s="10" t="str">
        <f t="shared" ca="1" si="132"/>
        <v/>
      </c>
      <c r="C735" s="10" t="str">
        <f t="shared" ca="1" si="133"/>
        <v/>
      </c>
      <c r="D735" s="11" t="str">
        <f t="shared" ca="1" si="134"/>
        <v/>
      </c>
      <c r="E735" s="11" t="str">
        <f t="shared" ca="1" si="135"/>
        <v/>
      </c>
      <c r="F735" s="15" t="str">
        <f t="shared" ca="1" si="136"/>
        <v/>
      </c>
      <c r="G735" s="15" t="str">
        <f t="shared" ca="1" si="137"/>
        <v/>
      </c>
      <c r="H735" s="10" t="str">
        <f t="shared" ca="1" si="138"/>
        <v/>
      </c>
      <c r="I735" s="10" t="str">
        <f t="shared" ca="1" si="139"/>
        <v/>
      </c>
      <c r="J735" s="10" t="str">
        <f t="shared" ca="1" si="140"/>
        <v/>
      </c>
      <c r="K735" s="11" t="str">
        <f t="shared" ca="1" si="141"/>
        <v/>
      </c>
      <c r="L735" s="10" t="str">
        <f t="shared" ca="1" si="142"/>
        <v/>
      </c>
      <c r="M735" s="11" t="str">
        <f t="shared" ca="1" si="143"/>
        <v/>
      </c>
      <c r="N735" s="22"/>
    </row>
    <row r="736" spans="1:14" customFormat="1">
      <c r="A736" s="9">
        <v>1</v>
      </c>
      <c r="B736" s="10" t="str">
        <f t="shared" ca="1" si="132"/>
        <v/>
      </c>
      <c r="C736" s="10" t="str">
        <f t="shared" ca="1" si="133"/>
        <v/>
      </c>
      <c r="D736" s="11" t="str">
        <f t="shared" ca="1" si="134"/>
        <v/>
      </c>
      <c r="E736" s="11" t="str">
        <f t="shared" ca="1" si="135"/>
        <v/>
      </c>
      <c r="F736" s="15" t="str">
        <f t="shared" ca="1" si="136"/>
        <v/>
      </c>
      <c r="G736" s="15" t="str">
        <f t="shared" ca="1" si="137"/>
        <v/>
      </c>
      <c r="H736" s="10" t="str">
        <f t="shared" ca="1" si="138"/>
        <v/>
      </c>
      <c r="I736" s="10" t="str">
        <f t="shared" ca="1" si="139"/>
        <v/>
      </c>
      <c r="J736" s="10" t="str">
        <f t="shared" ca="1" si="140"/>
        <v/>
      </c>
      <c r="K736" s="11" t="str">
        <f t="shared" ca="1" si="141"/>
        <v/>
      </c>
      <c r="L736" s="10" t="str">
        <f t="shared" ca="1" si="142"/>
        <v/>
      </c>
      <c r="M736" s="11" t="str">
        <f t="shared" ca="1" si="143"/>
        <v/>
      </c>
      <c r="N736" s="22"/>
    </row>
    <row r="737" spans="1:14" customFormat="1">
      <c r="A737" s="9">
        <v>1</v>
      </c>
      <c r="B737" s="10" t="str">
        <f t="shared" ca="1" si="132"/>
        <v/>
      </c>
      <c r="C737" s="10" t="str">
        <f t="shared" ca="1" si="133"/>
        <v/>
      </c>
      <c r="D737" s="11" t="str">
        <f t="shared" ca="1" si="134"/>
        <v/>
      </c>
      <c r="E737" s="11" t="str">
        <f t="shared" ca="1" si="135"/>
        <v/>
      </c>
      <c r="F737" s="15" t="str">
        <f t="shared" ca="1" si="136"/>
        <v/>
      </c>
      <c r="G737" s="15" t="str">
        <f t="shared" ca="1" si="137"/>
        <v/>
      </c>
      <c r="H737" s="10" t="str">
        <f t="shared" ca="1" si="138"/>
        <v/>
      </c>
      <c r="I737" s="10" t="str">
        <f t="shared" ca="1" si="139"/>
        <v/>
      </c>
      <c r="J737" s="10" t="str">
        <f t="shared" ca="1" si="140"/>
        <v/>
      </c>
      <c r="K737" s="11" t="str">
        <f t="shared" ca="1" si="141"/>
        <v/>
      </c>
      <c r="L737" s="10" t="str">
        <f t="shared" ca="1" si="142"/>
        <v/>
      </c>
      <c r="M737" s="11" t="str">
        <f t="shared" ca="1" si="143"/>
        <v/>
      </c>
      <c r="N737" s="22"/>
    </row>
    <row r="738" spans="1:14" customFormat="1">
      <c r="A738" s="9">
        <v>1</v>
      </c>
      <c r="B738" s="10" t="str">
        <f t="shared" ca="1" si="132"/>
        <v/>
      </c>
      <c r="C738" s="10" t="str">
        <f t="shared" ca="1" si="133"/>
        <v/>
      </c>
      <c r="D738" s="11" t="str">
        <f t="shared" ca="1" si="134"/>
        <v/>
      </c>
      <c r="E738" s="11" t="str">
        <f t="shared" ca="1" si="135"/>
        <v/>
      </c>
      <c r="F738" s="15" t="str">
        <f t="shared" ca="1" si="136"/>
        <v/>
      </c>
      <c r="G738" s="15" t="str">
        <f t="shared" ca="1" si="137"/>
        <v/>
      </c>
      <c r="H738" s="10" t="str">
        <f t="shared" ca="1" si="138"/>
        <v/>
      </c>
      <c r="I738" s="10" t="str">
        <f t="shared" ca="1" si="139"/>
        <v/>
      </c>
      <c r="J738" s="10" t="str">
        <f t="shared" ca="1" si="140"/>
        <v/>
      </c>
      <c r="K738" s="11" t="str">
        <f t="shared" ca="1" si="141"/>
        <v/>
      </c>
      <c r="L738" s="10" t="str">
        <f t="shared" ca="1" si="142"/>
        <v/>
      </c>
      <c r="M738" s="11" t="str">
        <f t="shared" ca="1" si="143"/>
        <v/>
      </c>
      <c r="N738" s="22"/>
    </row>
    <row r="739" spans="1:14" customFormat="1">
      <c r="A739" s="9">
        <v>1</v>
      </c>
      <c r="B739" s="10" t="str">
        <f t="shared" ca="1" si="132"/>
        <v/>
      </c>
      <c r="C739" s="10" t="str">
        <f t="shared" ca="1" si="133"/>
        <v/>
      </c>
      <c r="D739" s="11" t="str">
        <f t="shared" ca="1" si="134"/>
        <v/>
      </c>
      <c r="E739" s="11" t="str">
        <f t="shared" ca="1" si="135"/>
        <v/>
      </c>
      <c r="F739" s="15" t="str">
        <f t="shared" ca="1" si="136"/>
        <v/>
      </c>
      <c r="G739" s="15" t="str">
        <f t="shared" ca="1" si="137"/>
        <v/>
      </c>
      <c r="H739" s="10" t="str">
        <f t="shared" ca="1" si="138"/>
        <v/>
      </c>
      <c r="I739" s="10" t="str">
        <f t="shared" ca="1" si="139"/>
        <v/>
      </c>
      <c r="J739" s="10" t="str">
        <f t="shared" ca="1" si="140"/>
        <v/>
      </c>
      <c r="K739" s="11" t="str">
        <f t="shared" ca="1" si="141"/>
        <v/>
      </c>
      <c r="L739" s="10" t="str">
        <f t="shared" ca="1" si="142"/>
        <v/>
      </c>
      <c r="M739" s="11" t="str">
        <f t="shared" ca="1" si="143"/>
        <v/>
      </c>
      <c r="N739" s="22"/>
    </row>
    <row r="740" spans="1:14" customFormat="1">
      <c r="A740" s="9">
        <v>1</v>
      </c>
      <c r="B740" s="10" t="str">
        <f t="shared" ca="1" si="132"/>
        <v/>
      </c>
      <c r="C740" s="10" t="str">
        <f t="shared" ca="1" si="133"/>
        <v/>
      </c>
      <c r="D740" s="11" t="str">
        <f t="shared" ca="1" si="134"/>
        <v/>
      </c>
      <c r="E740" s="11" t="str">
        <f t="shared" ca="1" si="135"/>
        <v/>
      </c>
      <c r="F740" s="15" t="str">
        <f t="shared" ca="1" si="136"/>
        <v/>
      </c>
      <c r="G740" s="15" t="str">
        <f t="shared" ca="1" si="137"/>
        <v/>
      </c>
      <c r="H740" s="10" t="str">
        <f t="shared" ca="1" si="138"/>
        <v/>
      </c>
      <c r="I740" s="10" t="str">
        <f t="shared" ca="1" si="139"/>
        <v/>
      </c>
      <c r="J740" s="10" t="str">
        <f t="shared" ca="1" si="140"/>
        <v/>
      </c>
      <c r="K740" s="11" t="str">
        <f t="shared" ca="1" si="141"/>
        <v/>
      </c>
      <c r="L740" s="10" t="str">
        <f t="shared" ca="1" si="142"/>
        <v/>
      </c>
      <c r="M740" s="11" t="str">
        <f t="shared" ca="1" si="143"/>
        <v/>
      </c>
      <c r="N740" s="22"/>
    </row>
    <row r="741" spans="1:14" customFormat="1">
      <c r="A741" s="9">
        <v>1</v>
      </c>
      <c r="B741" s="10" t="str">
        <f t="shared" ca="1" si="132"/>
        <v/>
      </c>
      <c r="C741" s="10" t="str">
        <f t="shared" ca="1" si="133"/>
        <v/>
      </c>
      <c r="D741" s="11" t="str">
        <f t="shared" ca="1" si="134"/>
        <v/>
      </c>
      <c r="E741" s="11" t="str">
        <f t="shared" ca="1" si="135"/>
        <v/>
      </c>
      <c r="F741" s="15" t="str">
        <f t="shared" ca="1" si="136"/>
        <v/>
      </c>
      <c r="G741" s="15" t="str">
        <f t="shared" ca="1" si="137"/>
        <v/>
      </c>
      <c r="H741" s="10" t="str">
        <f t="shared" ca="1" si="138"/>
        <v/>
      </c>
      <c r="I741" s="10" t="str">
        <f t="shared" ca="1" si="139"/>
        <v/>
      </c>
      <c r="J741" s="10" t="str">
        <f t="shared" ca="1" si="140"/>
        <v/>
      </c>
      <c r="K741" s="11" t="str">
        <f t="shared" ca="1" si="141"/>
        <v/>
      </c>
      <c r="L741" s="10" t="str">
        <f t="shared" ca="1" si="142"/>
        <v/>
      </c>
      <c r="M741" s="11" t="str">
        <f t="shared" ca="1" si="143"/>
        <v/>
      </c>
      <c r="N741" s="22"/>
    </row>
    <row r="742" spans="1:14" customFormat="1">
      <c r="A742" s="9">
        <v>1</v>
      </c>
      <c r="B742" s="10" t="str">
        <f t="shared" ca="1" si="132"/>
        <v/>
      </c>
      <c r="C742" s="10" t="str">
        <f t="shared" ca="1" si="133"/>
        <v/>
      </c>
      <c r="D742" s="11" t="str">
        <f t="shared" ca="1" si="134"/>
        <v/>
      </c>
      <c r="E742" s="11" t="str">
        <f t="shared" ca="1" si="135"/>
        <v/>
      </c>
      <c r="F742" s="15" t="str">
        <f t="shared" ca="1" si="136"/>
        <v/>
      </c>
      <c r="G742" s="15" t="str">
        <f t="shared" ca="1" si="137"/>
        <v/>
      </c>
      <c r="H742" s="10" t="str">
        <f t="shared" ca="1" si="138"/>
        <v/>
      </c>
      <c r="I742" s="10" t="str">
        <f t="shared" ca="1" si="139"/>
        <v/>
      </c>
      <c r="J742" s="10" t="str">
        <f t="shared" ca="1" si="140"/>
        <v/>
      </c>
      <c r="K742" s="11" t="str">
        <f t="shared" ca="1" si="141"/>
        <v/>
      </c>
      <c r="L742" s="10" t="str">
        <f t="shared" ca="1" si="142"/>
        <v/>
      </c>
      <c r="M742" s="11" t="str">
        <f t="shared" ca="1" si="143"/>
        <v/>
      </c>
      <c r="N742" s="22"/>
    </row>
    <row r="743" spans="1:14" customFormat="1">
      <c r="A743" s="9">
        <v>1</v>
      </c>
      <c r="B743" s="10" t="str">
        <f t="shared" ca="1" si="132"/>
        <v/>
      </c>
      <c r="C743" s="10" t="str">
        <f t="shared" ca="1" si="133"/>
        <v/>
      </c>
      <c r="D743" s="11" t="str">
        <f t="shared" ca="1" si="134"/>
        <v/>
      </c>
      <c r="E743" s="11" t="str">
        <f t="shared" ca="1" si="135"/>
        <v/>
      </c>
      <c r="F743" s="15" t="str">
        <f t="shared" ca="1" si="136"/>
        <v/>
      </c>
      <c r="G743" s="15" t="str">
        <f t="shared" ca="1" si="137"/>
        <v/>
      </c>
      <c r="H743" s="10" t="str">
        <f t="shared" ca="1" si="138"/>
        <v/>
      </c>
      <c r="I743" s="10" t="str">
        <f t="shared" ca="1" si="139"/>
        <v/>
      </c>
      <c r="J743" s="10" t="str">
        <f t="shared" ca="1" si="140"/>
        <v/>
      </c>
      <c r="K743" s="11" t="str">
        <f t="shared" ca="1" si="141"/>
        <v/>
      </c>
      <c r="L743" s="10" t="str">
        <f t="shared" ca="1" si="142"/>
        <v/>
      </c>
      <c r="M743" s="11" t="str">
        <f t="shared" ca="1" si="143"/>
        <v/>
      </c>
      <c r="N743" s="22"/>
    </row>
    <row r="744" spans="1:14" customFormat="1">
      <c r="A744" s="9">
        <v>1</v>
      </c>
      <c r="B744" s="10" t="str">
        <f t="shared" ca="1" si="132"/>
        <v/>
      </c>
      <c r="C744" s="10" t="str">
        <f t="shared" ca="1" si="133"/>
        <v/>
      </c>
      <c r="D744" s="11" t="str">
        <f t="shared" ca="1" si="134"/>
        <v/>
      </c>
      <c r="E744" s="11" t="str">
        <f t="shared" ca="1" si="135"/>
        <v/>
      </c>
      <c r="F744" s="15" t="str">
        <f t="shared" ca="1" si="136"/>
        <v/>
      </c>
      <c r="G744" s="15" t="str">
        <f t="shared" ca="1" si="137"/>
        <v/>
      </c>
      <c r="H744" s="10" t="str">
        <f t="shared" ca="1" si="138"/>
        <v/>
      </c>
      <c r="I744" s="10" t="str">
        <f t="shared" ca="1" si="139"/>
        <v/>
      </c>
      <c r="J744" s="10" t="str">
        <f t="shared" ca="1" si="140"/>
        <v/>
      </c>
      <c r="K744" s="11" t="str">
        <f t="shared" ca="1" si="141"/>
        <v/>
      </c>
      <c r="L744" s="10" t="str">
        <f t="shared" ca="1" si="142"/>
        <v/>
      </c>
      <c r="M744" s="11" t="str">
        <f t="shared" ca="1" si="143"/>
        <v/>
      </c>
      <c r="N744" s="22"/>
    </row>
    <row r="745" spans="1:14" customFormat="1">
      <c r="A745" s="9">
        <v>1</v>
      </c>
      <c r="B745" s="10" t="str">
        <f t="shared" ca="1" si="132"/>
        <v/>
      </c>
      <c r="C745" s="10" t="str">
        <f t="shared" ca="1" si="133"/>
        <v/>
      </c>
      <c r="D745" s="11" t="str">
        <f t="shared" ca="1" si="134"/>
        <v/>
      </c>
      <c r="E745" s="11" t="str">
        <f t="shared" ca="1" si="135"/>
        <v/>
      </c>
      <c r="F745" s="15" t="str">
        <f t="shared" ca="1" si="136"/>
        <v/>
      </c>
      <c r="G745" s="15" t="str">
        <f t="shared" ca="1" si="137"/>
        <v/>
      </c>
      <c r="H745" s="10" t="str">
        <f t="shared" ca="1" si="138"/>
        <v/>
      </c>
      <c r="I745" s="10" t="str">
        <f t="shared" ca="1" si="139"/>
        <v/>
      </c>
      <c r="J745" s="10" t="str">
        <f t="shared" ca="1" si="140"/>
        <v/>
      </c>
      <c r="K745" s="11" t="str">
        <f t="shared" ca="1" si="141"/>
        <v/>
      </c>
      <c r="L745" s="10" t="str">
        <f t="shared" ca="1" si="142"/>
        <v/>
      </c>
      <c r="M745" s="11" t="str">
        <f t="shared" ca="1" si="143"/>
        <v/>
      </c>
      <c r="N745" s="22"/>
    </row>
    <row r="746" spans="1:14" customFormat="1">
      <c r="A746" s="9">
        <v>1</v>
      </c>
      <c r="B746" s="10" t="str">
        <f t="shared" ca="1" si="132"/>
        <v/>
      </c>
      <c r="C746" s="10" t="str">
        <f t="shared" ca="1" si="133"/>
        <v/>
      </c>
      <c r="D746" s="11" t="str">
        <f t="shared" ca="1" si="134"/>
        <v/>
      </c>
      <c r="E746" s="11" t="str">
        <f t="shared" ca="1" si="135"/>
        <v/>
      </c>
      <c r="F746" s="15" t="str">
        <f t="shared" ca="1" si="136"/>
        <v/>
      </c>
      <c r="G746" s="15" t="str">
        <f t="shared" ca="1" si="137"/>
        <v/>
      </c>
      <c r="H746" s="10" t="str">
        <f t="shared" ca="1" si="138"/>
        <v/>
      </c>
      <c r="I746" s="10" t="str">
        <f t="shared" ca="1" si="139"/>
        <v/>
      </c>
      <c r="J746" s="10" t="str">
        <f t="shared" ca="1" si="140"/>
        <v/>
      </c>
      <c r="K746" s="11" t="str">
        <f t="shared" ca="1" si="141"/>
        <v/>
      </c>
      <c r="L746" s="10" t="str">
        <f t="shared" ca="1" si="142"/>
        <v/>
      </c>
      <c r="M746" s="11" t="str">
        <f t="shared" ca="1" si="143"/>
        <v/>
      </c>
      <c r="N746" s="22"/>
    </row>
    <row r="747" spans="1:14" customFormat="1">
      <c r="A747" s="9">
        <v>1</v>
      </c>
      <c r="B747" s="10" t="str">
        <f t="shared" ca="1" si="132"/>
        <v/>
      </c>
      <c r="C747" s="10" t="str">
        <f t="shared" ca="1" si="133"/>
        <v/>
      </c>
      <c r="D747" s="11" t="str">
        <f t="shared" ca="1" si="134"/>
        <v/>
      </c>
      <c r="E747" s="11" t="str">
        <f t="shared" ca="1" si="135"/>
        <v/>
      </c>
      <c r="F747" s="15" t="str">
        <f t="shared" ca="1" si="136"/>
        <v/>
      </c>
      <c r="G747" s="15" t="str">
        <f t="shared" ca="1" si="137"/>
        <v/>
      </c>
      <c r="H747" s="10" t="str">
        <f t="shared" ca="1" si="138"/>
        <v/>
      </c>
      <c r="I747" s="10" t="str">
        <f t="shared" ca="1" si="139"/>
        <v/>
      </c>
      <c r="J747" s="10" t="str">
        <f t="shared" ca="1" si="140"/>
        <v/>
      </c>
      <c r="K747" s="11" t="str">
        <f t="shared" ca="1" si="141"/>
        <v/>
      </c>
      <c r="L747" s="10" t="str">
        <f t="shared" ca="1" si="142"/>
        <v/>
      </c>
      <c r="M747" s="11" t="str">
        <f t="shared" ca="1" si="143"/>
        <v/>
      </c>
      <c r="N747" s="22"/>
    </row>
    <row r="748" spans="1:14" customFormat="1">
      <c r="A748" s="9">
        <v>1</v>
      </c>
      <c r="B748" s="10" t="str">
        <f t="shared" ca="1" si="132"/>
        <v/>
      </c>
      <c r="C748" s="10" t="str">
        <f t="shared" ca="1" si="133"/>
        <v/>
      </c>
      <c r="D748" s="11" t="str">
        <f t="shared" ca="1" si="134"/>
        <v/>
      </c>
      <c r="E748" s="11" t="str">
        <f t="shared" ca="1" si="135"/>
        <v/>
      </c>
      <c r="F748" s="15" t="str">
        <f t="shared" ca="1" si="136"/>
        <v/>
      </c>
      <c r="G748" s="15" t="str">
        <f t="shared" ca="1" si="137"/>
        <v/>
      </c>
      <c r="H748" s="10" t="str">
        <f t="shared" ca="1" si="138"/>
        <v/>
      </c>
      <c r="I748" s="10" t="str">
        <f t="shared" ca="1" si="139"/>
        <v/>
      </c>
      <c r="J748" s="10" t="str">
        <f t="shared" ca="1" si="140"/>
        <v/>
      </c>
      <c r="K748" s="11" t="str">
        <f t="shared" ca="1" si="141"/>
        <v/>
      </c>
      <c r="L748" s="10" t="str">
        <f t="shared" ca="1" si="142"/>
        <v/>
      </c>
      <c r="M748" s="11" t="str">
        <f t="shared" ca="1" si="143"/>
        <v/>
      </c>
      <c r="N748" s="22"/>
    </row>
    <row r="749" spans="1:14" customFormat="1">
      <c r="A749" s="9">
        <v>1</v>
      </c>
      <c r="B749" s="10" t="str">
        <f t="shared" ca="1" si="132"/>
        <v/>
      </c>
      <c r="C749" s="10" t="str">
        <f t="shared" ca="1" si="133"/>
        <v/>
      </c>
      <c r="D749" s="11" t="str">
        <f t="shared" ca="1" si="134"/>
        <v/>
      </c>
      <c r="E749" s="11" t="str">
        <f t="shared" ca="1" si="135"/>
        <v/>
      </c>
      <c r="F749" s="15" t="str">
        <f t="shared" ca="1" si="136"/>
        <v/>
      </c>
      <c r="G749" s="15" t="str">
        <f t="shared" ca="1" si="137"/>
        <v/>
      </c>
      <c r="H749" s="10" t="str">
        <f t="shared" ca="1" si="138"/>
        <v/>
      </c>
      <c r="I749" s="10" t="str">
        <f t="shared" ca="1" si="139"/>
        <v/>
      </c>
      <c r="J749" s="10" t="str">
        <f t="shared" ca="1" si="140"/>
        <v/>
      </c>
      <c r="K749" s="11" t="str">
        <f t="shared" ca="1" si="141"/>
        <v/>
      </c>
      <c r="L749" s="10" t="str">
        <f t="shared" ca="1" si="142"/>
        <v/>
      </c>
      <c r="M749" s="11" t="str">
        <f t="shared" ca="1" si="143"/>
        <v/>
      </c>
      <c r="N749" s="22"/>
    </row>
    <row r="750" spans="1:14" customFormat="1">
      <c r="A750" s="9">
        <v>1</v>
      </c>
      <c r="B750" s="10" t="str">
        <f t="shared" ca="1" si="132"/>
        <v/>
      </c>
      <c r="C750" s="10" t="str">
        <f t="shared" ca="1" si="133"/>
        <v/>
      </c>
      <c r="D750" s="11" t="str">
        <f t="shared" ca="1" si="134"/>
        <v/>
      </c>
      <c r="E750" s="11" t="str">
        <f t="shared" ca="1" si="135"/>
        <v/>
      </c>
      <c r="F750" s="15" t="str">
        <f t="shared" ca="1" si="136"/>
        <v/>
      </c>
      <c r="G750" s="15" t="str">
        <f t="shared" ca="1" si="137"/>
        <v/>
      </c>
      <c r="H750" s="10" t="str">
        <f t="shared" ca="1" si="138"/>
        <v/>
      </c>
      <c r="I750" s="10" t="str">
        <f t="shared" ca="1" si="139"/>
        <v/>
      </c>
      <c r="J750" s="10" t="str">
        <f t="shared" ca="1" si="140"/>
        <v/>
      </c>
      <c r="K750" s="11" t="str">
        <f t="shared" ca="1" si="141"/>
        <v/>
      </c>
      <c r="L750" s="10" t="str">
        <f t="shared" ca="1" si="142"/>
        <v/>
      </c>
      <c r="M750" s="11" t="str">
        <f t="shared" ca="1" si="143"/>
        <v/>
      </c>
      <c r="N750" s="22"/>
    </row>
    <row r="751" spans="1:14" customFormat="1">
      <c r="A751" s="9">
        <v>1</v>
      </c>
      <c r="B751" s="10" t="str">
        <f t="shared" ca="1" si="132"/>
        <v/>
      </c>
      <c r="C751" s="10" t="str">
        <f t="shared" ca="1" si="133"/>
        <v/>
      </c>
      <c r="D751" s="11" t="str">
        <f t="shared" ca="1" si="134"/>
        <v/>
      </c>
      <c r="E751" s="11" t="str">
        <f t="shared" ca="1" si="135"/>
        <v/>
      </c>
      <c r="F751" s="15" t="str">
        <f t="shared" ca="1" si="136"/>
        <v/>
      </c>
      <c r="G751" s="15" t="str">
        <f t="shared" ca="1" si="137"/>
        <v/>
      </c>
      <c r="H751" s="10" t="str">
        <f t="shared" ca="1" si="138"/>
        <v/>
      </c>
      <c r="I751" s="10" t="str">
        <f t="shared" ca="1" si="139"/>
        <v/>
      </c>
      <c r="J751" s="10" t="str">
        <f t="shared" ca="1" si="140"/>
        <v/>
      </c>
      <c r="K751" s="11" t="str">
        <f t="shared" ca="1" si="141"/>
        <v/>
      </c>
      <c r="L751" s="10" t="str">
        <f t="shared" ca="1" si="142"/>
        <v/>
      </c>
      <c r="M751" s="11" t="str">
        <f t="shared" ca="1" si="143"/>
        <v/>
      </c>
      <c r="N751" s="22"/>
    </row>
    <row r="752" spans="1:14" customFormat="1">
      <c r="A752" s="9">
        <v>1</v>
      </c>
      <c r="B752" s="10" t="str">
        <f t="shared" ca="1" si="132"/>
        <v/>
      </c>
      <c r="C752" s="10" t="str">
        <f t="shared" ca="1" si="133"/>
        <v/>
      </c>
      <c r="D752" s="11" t="str">
        <f t="shared" ca="1" si="134"/>
        <v/>
      </c>
      <c r="E752" s="11" t="str">
        <f t="shared" ca="1" si="135"/>
        <v/>
      </c>
      <c r="F752" s="15" t="str">
        <f t="shared" ca="1" si="136"/>
        <v/>
      </c>
      <c r="G752" s="15" t="str">
        <f t="shared" ca="1" si="137"/>
        <v/>
      </c>
      <c r="H752" s="10" t="str">
        <f t="shared" ca="1" si="138"/>
        <v/>
      </c>
      <c r="I752" s="10" t="str">
        <f t="shared" ca="1" si="139"/>
        <v/>
      </c>
      <c r="J752" s="10" t="str">
        <f t="shared" ca="1" si="140"/>
        <v/>
      </c>
      <c r="K752" s="11" t="str">
        <f t="shared" ca="1" si="141"/>
        <v/>
      </c>
      <c r="L752" s="10" t="str">
        <f t="shared" ca="1" si="142"/>
        <v/>
      </c>
      <c r="M752" s="11" t="str">
        <f t="shared" ca="1" si="143"/>
        <v/>
      </c>
      <c r="N752" s="22"/>
    </row>
    <row r="753" spans="1:14" customFormat="1">
      <c r="A753" s="9">
        <v>1</v>
      </c>
      <c r="B753" s="10" t="str">
        <f t="shared" ca="1" si="132"/>
        <v/>
      </c>
      <c r="C753" s="10" t="str">
        <f t="shared" ca="1" si="133"/>
        <v/>
      </c>
      <c r="D753" s="11" t="str">
        <f t="shared" ca="1" si="134"/>
        <v/>
      </c>
      <c r="E753" s="11" t="str">
        <f t="shared" ca="1" si="135"/>
        <v/>
      </c>
      <c r="F753" s="15" t="str">
        <f t="shared" ca="1" si="136"/>
        <v/>
      </c>
      <c r="G753" s="15" t="str">
        <f t="shared" ca="1" si="137"/>
        <v/>
      </c>
      <c r="H753" s="10" t="str">
        <f t="shared" ca="1" si="138"/>
        <v/>
      </c>
      <c r="I753" s="10" t="str">
        <f t="shared" ca="1" si="139"/>
        <v/>
      </c>
      <c r="J753" s="10" t="str">
        <f t="shared" ca="1" si="140"/>
        <v/>
      </c>
      <c r="K753" s="11" t="str">
        <f t="shared" ca="1" si="141"/>
        <v/>
      </c>
      <c r="L753" s="10" t="str">
        <f t="shared" ca="1" si="142"/>
        <v/>
      </c>
      <c r="M753" s="11" t="str">
        <f t="shared" ca="1" si="143"/>
        <v/>
      </c>
      <c r="N753" s="22"/>
    </row>
    <row r="754" spans="1:14" customFormat="1">
      <c r="A754" s="9">
        <v>1</v>
      </c>
      <c r="B754" s="10" t="str">
        <f t="shared" ca="1" si="132"/>
        <v/>
      </c>
      <c r="C754" s="10" t="str">
        <f t="shared" ca="1" si="133"/>
        <v/>
      </c>
      <c r="D754" s="11" t="str">
        <f t="shared" ca="1" si="134"/>
        <v/>
      </c>
      <c r="E754" s="11" t="str">
        <f t="shared" ca="1" si="135"/>
        <v/>
      </c>
      <c r="F754" s="15" t="str">
        <f t="shared" ca="1" si="136"/>
        <v/>
      </c>
      <c r="G754" s="15" t="str">
        <f t="shared" ca="1" si="137"/>
        <v/>
      </c>
      <c r="H754" s="10" t="str">
        <f t="shared" ca="1" si="138"/>
        <v/>
      </c>
      <c r="I754" s="10" t="str">
        <f t="shared" ca="1" si="139"/>
        <v/>
      </c>
      <c r="J754" s="10" t="str">
        <f t="shared" ca="1" si="140"/>
        <v/>
      </c>
      <c r="K754" s="11" t="str">
        <f t="shared" ca="1" si="141"/>
        <v/>
      </c>
      <c r="L754" s="10" t="str">
        <f t="shared" ca="1" si="142"/>
        <v/>
      </c>
      <c r="M754" s="11" t="str">
        <f t="shared" ca="1" si="143"/>
        <v/>
      </c>
      <c r="N754" s="22"/>
    </row>
    <row r="755" spans="1:14" customFormat="1">
      <c r="A755" s="9">
        <v>1</v>
      </c>
      <c r="B755" s="10" t="str">
        <f t="shared" ca="1" si="132"/>
        <v/>
      </c>
      <c r="C755" s="10" t="str">
        <f t="shared" ca="1" si="133"/>
        <v/>
      </c>
      <c r="D755" s="11" t="str">
        <f t="shared" ca="1" si="134"/>
        <v/>
      </c>
      <c r="E755" s="11" t="str">
        <f t="shared" ca="1" si="135"/>
        <v/>
      </c>
      <c r="F755" s="15" t="str">
        <f t="shared" ca="1" si="136"/>
        <v/>
      </c>
      <c r="G755" s="15" t="str">
        <f t="shared" ca="1" si="137"/>
        <v/>
      </c>
      <c r="H755" s="10" t="str">
        <f t="shared" ca="1" si="138"/>
        <v/>
      </c>
      <c r="I755" s="10" t="str">
        <f t="shared" ca="1" si="139"/>
        <v/>
      </c>
      <c r="J755" s="10" t="str">
        <f t="shared" ca="1" si="140"/>
        <v/>
      </c>
      <c r="K755" s="11" t="str">
        <f t="shared" ca="1" si="141"/>
        <v/>
      </c>
      <c r="L755" s="10" t="str">
        <f t="shared" ca="1" si="142"/>
        <v/>
      </c>
      <c r="M755" s="11" t="str">
        <f t="shared" ca="1" si="143"/>
        <v/>
      </c>
      <c r="N755" s="22"/>
    </row>
    <row r="756" spans="1:14" customFormat="1">
      <c r="A756" s="9">
        <v>1</v>
      </c>
      <c r="B756" s="10" t="str">
        <f t="shared" ca="1" si="132"/>
        <v/>
      </c>
      <c r="C756" s="10" t="str">
        <f t="shared" ca="1" si="133"/>
        <v/>
      </c>
      <c r="D756" s="11" t="str">
        <f t="shared" ca="1" si="134"/>
        <v/>
      </c>
      <c r="E756" s="11" t="str">
        <f t="shared" ca="1" si="135"/>
        <v/>
      </c>
      <c r="F756" s="15" t="str">
        <f t="shared" ca="1" si="136"/>
        <v/>
      </c>
      <c r="G756" s="15" t="str">
        <f t="shared" ca="1" si="137"/>
        <v/>
      </c>
      <c r="H756" s="10" t="str">
        <f t="shared" ca="1" si="138"/>
        <v/>
      </c>
      <c r="I756" s="10" t="str">
        <f t="shared" ca="1" si="139"/>
        <v/>
      </c>
      <c r="J756" s="10" t="str">
        <f t="shared" ca="1" si="140"/>
        <v/>
      </c>
      <c r="K756" s="11" t="str">
        <f t="shared" ca="1" si="141"/>
        <v/>
      </c>
      <c r="L756" s="10" t="str">
        <f t="shared" ca="1" si="142"/>
        <v/>
      </c>
      <c r="M756" s="11" t="str">
        <f t="shared" ca="1" si="143"/>
        <v/>
      </c>
      <c r="N756" s="22"/>
    </row>
    <row r="757" spans="1:14" customFormat="1">
      <c r="A757" s="9">
        <v>1</v>
      </c>
      <c r="B757" s="10" t="str">
        <f t="shared" ca="1" si="132"/>
        <v/>
      </c>
      <c r="C757" s="10" t="str">
        <f t="shared" ca="1" si="133"/>
        <v/>
      </c>
      <c r="D757" s="11" t="str">
        <f t="shared" ca="1" si="134"/>
        <v/>
      </c>
      <c r="E757" s="11" t="str">
        <f t="shared" ca="1" si="135"/>
        <v/>
      </c>
      <c r="F757" s="15" t="str">
        <f t="shared" ca="1" si="136"/>
        <v/>
      </c>
      <c r="G757" s="15" t="str">
        <f t="shared" ca="1" si="137"/>
        <v/>
      </c>
      <c r="H757" s="10" t="str">
        <f t="shared" ca="1" si="138"/>
        <v/>
      </c>
      <c r="I757" s="10" t="str">
        <f t="shared" ca="1" si="139"/>
        <v/>
      </c>
      <c r="J757" s="10" t="str">
        <f t="shared" ca="1" si="140"/>
        <v/>
      </c>
      <c r="K757" s="11" t="str">
        <f t="shared" ca="1" si="141"/>
        <v/>
      </c>
      <c r="L757" s="10" t="str">
        <f t="shared" ca="1" si="142"/>
        <v/>
      </c>
      <c r="M757" s="11" t="str">
        <f t="shared" ca="1" si="143"/>
        <v/>
      </c>
      <c r="N757" s="22"/>
    </row>
    <row r="758" spans="1:14" customFormat="1">
      <c r="A758" s="9">
        <v>1</v>
      </c>
      <c r="B758" s="10" t="str">
        <f t="shared" ca="1" si="132"/>
        <v/>
      </c>
      <c r="C758" s="10" t="str">
        <f t="shared" ca="1" si="133"/>
        <v/>
      </c>
      <c r="D758" s="11" t="str">
        <f t="shared" ca="1" si="134"/>
        <v/>
      </c>
      <c r="E758" s="11" t="str">
        <f t="shared" ca="1" si="135"/>
        <v/>
      </c>
      <c r="F758" s="15" t="str">
        <f t="shared" ca="1" si="136"/>
        <v/>
      </c>
      <c r="G758" s="15" t="str">
        <f t="shared" ca="1" si="137"/>
        <v/>
      </c>
      <c r="H758" s="10" t="str">
        <f t="shared" ca="1" si="138"/>
        <v/>
      </c>
      <c r="I758" s="10" t="str">
        <f t="shared" ca="1" si="139"/>
        <v/>
      </c>
      <c r="J758" s="10" t="str">
        <f t="shared" ca="1" si="140"/>
        <v/>
      </c>
      <c r="K758" s="11" t="str">
        <f t="shared" ca="1" si="141"/>
        <v/>
      </c>
      <c r="L758" s="10" t="str">
        <f t="shared" ca="1" si="142"/>
        <v/>
      </c>
      <c r="M758" s="11" t="str">
        <f t="shared" ca="1" si="143"/>
        <v/>
      </c>
      <c r="N758" s="22"/>
    </row>
    <row r="759" spans="1:14" customFormat="1">
      <c r="A759" s="9">
        <v>1</v>
      </c>
      <c r="B759" s="10" t="str">
        <f t="shared" ca="1" si="132"/>
        <v/>
      </c>
      <c r="C759" s="10" t="str">
        <f t="shared" ca="1" si="133"/>
        <v/>
      </c>
      <c r="D759" s="11" t="str">
        <f t="shared" ca="1" si="134"/>
        <v/>
      </c>
      <c r="E759" s="11" t="str">
        <f t="shared" ca="1" si="135"/>
        <v/>
      </c>
      <c r="F759" s="15" t="str">
        <f t="shared" ca="1" si="136"/>
        <v/>
      </c>
      <c r="G759" s="15" t="str">
        <f t="shared" ca="1" si="137"/>
        <v/>
      </c>
      <c r="H759" s="10" t="str">
        <f t="shared" ca="1" si="138"/>
        <v/>
      </c>
      <c r="I759" s="10" t="str">
        <f t="shared" ca="1" si="139"/>
        <v/>
      </c>
      <c r="J759" s="10" t="str">
        <f t="shared" ca="1" si="140"/>
        <v/>
      </c>
      <c r="K759" s="11" t="str">
        <f t="shared" ca="1" si="141"/>
        <v/>
      </c>
      <c r="L759" s="10" t="str">
        <f t="shared" ca="1" si="142"/>
        <v/>
      </c>
      <c r="M759" s="11" t="str">
        <f t="shared" ca="1" si="143"/>
        <v/>
      </c>
      <c r="N759" s="22"/>
    </row>
    <row r="760" spans="1:14" customFormat="1">
      <c r="A760" s="9">
        <v>1</v>
      </c>
      <c r="B760" s="10" t="str">
        <f t="shared" ca="1" si="132"/>
        <v/>
      </c>
      <c r="C760" s="10" t="str">
        <f t="shared" ca="1" si="133"/>
        <v/>
      </c>
      <c r="D760" s="11" t="str">
        <f t="shared" ca="1" si="134"/>
        <v/>
      </c>
      <c r="E760" s="11" t="str">
        <f t="shared" ca="1" si="135"/>
        <v/>
      </c>
      <c r="F760" s="15" t="str">
        <f t="shared" ca="1" si="136"/>
        <v/>
      </c>
      <c r="G760" s="15" t="str">
        <f t="shared" ca="1" si="137"/>
        <v/>
      </c>
      <c r="H760" s="10" t="str">
        <f t="shared" ca="1" si="138"/>
        <v/>
      </c>
      <c r="I760" s="10" t="str">
        <f t="shared" ca="1" si="139"/>
        <v/>
      </c>
      <c r="J760" s="10" t="str">
        <f t="shared" ca="1" si="140"/>
        <v/>
      </c>
      <c r="K760" s="11" t="str">
        <f t="shared" ca="1" si="141"/>
        <v/>
      </c>
      <c r="L760" s="10" t="str">
        <f t="shared" ca="1" si="142"/>
        <v/>
      </c>
      <c r="M760" s="11" t="str">
        <f t="shared" ca="1" si="143"/>
        <v/>
      </c>
      <c r="N760" s="22"/>
    </row>
    <row r="761" spans="1:14" customFormat="1">
      <c r="A761" s="9">
        <v>1</v>
      </c>
      <c r="B761" s="10" t="str">
        <f t="shared" ca="1" si="132"/>
        <v/>
      </c>
      <c r="C761" s="10" t="str">
        <f t="shared" ca="1" si="133"/>
        <v/>
      </c>
      <c r="D761" s="11" t="str">
        <f t="shared" ca="1" si="134"/>
        <v/>
      </c>
      <c r="E761" s="11" t="str">
        <f t="shared" ca="1" si="135"/>
        <v/>
      </c>
      <c r="F761" s="15" t="str">
        <f t="shared" ca="1" si="136"/>
        <v/>
      </c>
      <c r="G761" s="15" t="str">
        <f t="shared" ca="1" si="137"/>
        <v/>
      </c>
      <c r="H761" s="10" t="str">
        <f t="shared" ca="1" si="138"/>
        <v/>
      </c>
      <c r="I761" s="10" t="str">
        <f t="shared" ca="1" si="139"/>
        <v/>
      </c>
      <c r="J761" s="10" t="str">
        <f t="shared" ca="1" si="140"/>
        <v/>
      </c>
      <c r="K761" s="11" t="str">
        <f t="shared" ca="1" si="141"/>
        <v/>
      </c>
      <c r="L761" s="10" t="str">
        <f t="shared" ca="1" si="142"/>
        <v/>
      </c>
      <c r="M761" s="11" t="str">
        <f t="shared" ca="1" si="143"/>
        <v/>
      </c>
      <c r="N761" s="22"/>
    </row>
    <row r="762" spans="1:14" customFormat="1">
      <c r="A762" s="9">
        <v>1</v>
      </c>
      <c r="B762" s="10" t="str">
        <f t="shared" ca="1" si="132"/>
        <v/>
      </c>
      <c r="C762" s="10" t="str">
        <f t="shared" ca="1" si="133"/>
        <v/>
      </c>
      <c r="D762" s="11" t="str">
        <f t="shared" ca="1" si="134"/>
        <v/>
      </c>
      <c r="E762" s="11" t="str">
        <f t="shared" ca="1" si="135"/>
        <v/>
      </c>
      <c r="F762" s="15" t="str">
        <f t="shared" ca="1" si="136"/>
        <v/>
      </c>
      <c r="G762" s="15" t="str">
        <f t="shared" ca="1" si="137"/>
        <v/>
      </c>
      <c r="H762" s="10" t="str">
        <f t="shared" ca="1" si="138"/>
        <v/>
      </c>
      <c r="I762" s="10" t="str">
        <f t="shared" ca="1" si="139"/>
        <v/>
      </c>
      <c r="J762" s="10" t="str">
        <f t="shared" ca="1" si="140"/>
        <v/>
      </c>
      <c r="K762" s="11" t="str">
        <f t="shared" ca="1" si="141"/>
        <v/>
      </c>
      <c r="L762" s="10" t="str">
        <f t="shared" ca="1" si="142"/>
        <v/>
      </c>
      <c r="M762" s="11" t="str">
        <f t="shared" ca="1" si="143"/>
        <v/>
      </c>
      <c r="N762" s="22"/>
    </row>
    <row r="763" spans="1:14" customFormat="1">
      <c r="A763" s="9">
        <v>1</v>
      </c>
      <c r="B763" s="10" t="str">
        <f t="shared" ca="1" si="132"/>
        <v/>
      </c>
      <c r="C763" s="10" t="str">
        <f t="shared" ca="1" si="133"/>
        <v/>
      </c>
      <c r="D763" s="11" t="str">
        <f t="shared" ca="1" si="134"/>
        <v/>
      </c>
      <c r="E763" s="11" t="str">
        <f t="shared" ca="1" si="135"/>
        <v/>
      </c>
      <c r="F763" s="15" t="str">
        <f t="shared" ca="1" si="136"/>
        <v/>
      </c>
      <c r="G763" s="15" t="str">
        <f t="shared" ca="1" si="137"/>
        <v/>
      </c>
      <c r="H763" s="10" t="str">
        <f t="shared" ca="1" si="138"/>
        <v/>
      </c>
      <c r="I763" s="10" t="str">
        <f t="shared" ca="1" si="139"/>
        <v/>
      </c>
      <c r="J763" s="10" t="str">
        <f t="shared" ca="1" si="140"/>
        <v/>
      </c>
      <c r="K763" s="11" t="str">
        <f t="shared" ca="1" si="141"/>
        <v/>
      </c>
      <c r="L763" s="10" t="str">
        <f t="shared" ca="1" si="142"/>
        <v/>
      </c>
      <c r="M763" s="11" t="str">
        <f t="shared" ca="1" si="143"/>
        <v/>
      </c>
      <c r="N763" s="22"/>
    </row>
    <row r="764" spans="1:14" customFormat="1">
      <c r="A764" s="9">
        <v>1</v>
      </c>
      <c r="B764" s="10" t="str">
        <f t="shared" ca="1" si="132"/>
        <v/>
      </c>
      <c r="C764" s="10" t="str">
        <f t="shared" ca="1" si="133"/>
        <v/>
      </c>
      <c r="D764" s="11" t="str">
        <f t="shared" ca="1" si="134"/>
        <v/>
      </c>
      <c r="E764" s="11" t="str">
        <f t="shared" ca="1" si="135"/>
        <v/>
      </c>
      <c r="F764" s="15" t="str">
        <f t="shared" ca="1" si="136"/>
        <v/>
      </c>
      <c r="G764" s="15" t="str">
        <f t="shared" ca="1" si="137"/>
        <v/>
      </c>
      <c r="H764" s="10" t="str">
        <f t="shared" ca="1" si="138"/>
        <v/>
      </c>
      <c r="I764" s="10" t="str">
        <f t="shared" ca="1" si="139"/>
        <v/>
      </c>
      <c r="J764" s="10" t="str">
        <f t="shared" ca="1" si="140"/>
        <v/>
      </c>
      <c r="K764" s="11" t="str">
        <f t="shared" ca="1" si="141"/>
        <v/>
      </c>
      <c r="L764" s="10" t="str">
        <f t="shared" ca="1" si="142"/>
        <v/>
      </c>
      <c r="M764" s="11" t="str">
        <f t="shared" ca="1" si="143"/>
        <v/>
      </c>
      <c r="N764" s="22"/>
    </row>
    <row r="765" spans="1:14" customFormat="1">
      <c r="A765" s="9">
        <v>1</v>
      </c>
      <c r="B765" s="10" t="str">
        <f t="shared" ca="1" si="132"/>
        <v/>
      </c>
      <c r="C765" s="10" t="str">
        <f t="shared" ca="1" si="133"/>
        <v/>
      </c>
      <c r="D765" s="11" t="str">
        <f t="shared" ca="1" si="134"/>
        <v/>
      </c>
      <c r="E765" s="11" t="str">
        <f t="shared" ca="1" si="135"/>
        <v/>
      </c>
      <c r="F765" s="15" t="str">
        <f t="shared" ca="1" si="136"/>
        <v/>
      </c>
      <c r="G765" s="15" t="str">
        <f t="shared" ca="1" si="137"/>
        <v/>
      </c>
      <c r="H765" s="10" t="str">
        <f t="shared" ca="1" si="138"/>
        <v/>
      </c>
      <c r="I765" s="10" t="str">
        <f t="shared" ca="1" si="139"/>
        <v/>
      </c>
      <c r="J765" s="10" t="str">
        <f t="shared" ca="1" si="140"/>
        <v/>
      </c>
      <c r="K765" s="11" t="str">
        <f t="shared" ca="1" si="141"/>
        <v/>
      </c>
      <c r="L765" s="10" t="str">
        <f t="shared" ca="1" si="142"/>
        <v/>
      </c>
      <c r="M765" s="11" t="str">
        <f t="shared" ca="1" si="143"/>
        <v/>
      </c>
      <c r="N765" s="22"/>
    </row>
    <row r="766" spans="1:14" customFormat="1">
      <c r="A766" s="9">
        <v>1</v>
      </c>
      <c r="B766" s="10" t="str">
        <f t="shared" ca="1" si="132"/>
        <v/>
      </c>
      <c r="C766" s="10" t="str">
        <f t="shared" ca="1" si="133"/>
        <v/>
      </c>
      <c r="D766" s="11" t="str">
        <f t="shared" ca="1" si="134"/>
        <v/>
      </c>
      <c r="E766" s="11" t="str">
        <f t="shared" ca="1" si="135"/>
        <v/>
      </c>
      <c r="F766" s="15" t="str">
        <f t="shared" ca="1" si="136"/>
        <v/>
      </c>
      <c r="G766" s="15" t="str">
        <f t="shared" ca="1" si="137"/>
        <v/>
      </c>
      <c r="H766" s="10" t="str">
        <f t="shared" ca="1" si="138"/>
        <v/>
      </c>
      <c r="I766" s="10" t="str">
        <f t="shared" ca="1" si="139"/>
        <v/>
      </c>
      <c r="J766" s="10" t="str">
        <f t="shared" ca="1" si="140"/>
        <v/>
      </c>
      <c r="K766" s="11" t="str">
        <f t="shared" ca="1" si="141"/>
        <v/>
      </c>
      <c r="L766" s="10" t="str">
        <f t="shared" ca="1" si="142"/>
        <v/>
      </c>
      <c r="M766" s="11" t="str">
        <f t="shared" ca="1" si="143"/>
        <v/>
      </c>
      <c r="N766" s="22"/>
    </row>
    <row r="767" spans="1:14" customFormat="1">
      <c r="A767" s="9">
        <v>1</v>
      </c>
      <c r="B767" s="10" t="str">
        <f t="shared" ca="1" si="132"/>
        <v/>
      </c>
      <c r="C767" s="10" t="str">
        <f t="shared" ca="1" si="133"/>
        <v/>
      </c>
      <c r="D767" s="11" t="str">
        <f t="shared" ca="1" si="134"/>
        <v/>
      </c>
      <c r="E767" s="11" t="str">
        <f t="shared" ca="1" si="135"/>
        <v/>
      </c>
      <c r="F767" s="15" t="str">
        <f t="shared" ca="1" si="136"/>
        <v/>
      </c>
      <c r="G767" s="15" t="str">
        <f t="shared" ca="1" si="137"/>
        <v/>
      </c>
      <c r="H767" s="10" t="str">
        <f t="shared" ca="1" si="138"/>
        <v/>
      </c>
      <c r="I767" s="10" t="str">
        <f t="shared" ca="1" si="139"/>
        <v/>
      </c>
      <c r="J767" s="10" t="str">
        <f t="shared" ca="1" si="140"/>
        <v/>
      </c>
      <c r="K767" s="11" t="str">
        <f t="shared" ca="1" si="141"/>
        <v/>
      </c>
      <c r="L767" s="10" t="str">
        <f t="shared" ca="1" si="142"/>
        <v/>
      </c>
      <c r="M767" s="11" t="str">
        <f t="shared" ca="1" si="143"/>
        <v/>
      </c>
      <c r="N767" s="22"/>
    </row>
    <row r="768" spans="1:14" customFormat="1">
      <c r="A768" s="9">
        <v>1</v>
      </c>
      <c r="B768" s="10" t="str">
        <f t="shared" ca="1" si="132"/>
        <v/>
      </c>
      <c r="C768" s="10" t="str">
        <f t="shared" ca="1" si="133"/>
        <v/>
      </c>
      <c r="D768" s="11" t="str">
        <f t="shared" ca="1" si="134"/>
        <v/>
      </c>
      <c r="E768" s="11" t="str">
        <f t="shared" ca="1" si="135"/>
        <v/>
      </c>
      <c r="F768" s="15" t="str">
        <f t="shared" ca="1" si="136"/>
        <v/>
      </c>
      <c r="G768" s="15" t="str">
        <f t="shared" ca="1" si="137"/>
        <v/>
      </c>
      <c r="H768" s="10" t="str">
        <f t="shared" ca="1" si="138"/>
        <v/>
      </c>
      <c r="I768" s="10" t="str">
        <f t="shared" ca="1" si="139"/>
        <v/>
      </c>
      <c r="J768" s="10" t="str">
        <f t="shared" ca="1" si="140"/>
        <v/>
      </c>
      <c r="K768" s="11" t="str">
        <f t="shared" ca="1" si="141"/>
        <v/>
      </c>
      <c r="L768" s="10" t="str">
        <f t="shared" ca="1" si="142"/>
        <v/>
      </c>
      <c r="M768" s="11" t="str">
        <f t="shared" ca="1" si="143"/>
        <v/>
      </c>
      <c r="N768" s="22"/>
    </row>
    <row r="769" spans="1:14" customFormat="1">
      <c r="A769" s="9">
        <v>1</v>
      </c>
      <c r="B769" s="10" t="str">
        <f t="shared" ca="1" si="132"/>
        <v/>
      </c>
      <c r="C769" s="10" t="str">
        <f t="shared" ca="1" si="133"/>
        <v/>
      </c>
      <c r="D769" s="11" t="str">
        <f t="shared" ca="1" si="134"/>
        <v/>
      </c>
      <c r="E769" s="11" t="str">
        <f t="shared" ca="1" si="135"/>
        <v/>
      </c>
      <c r="F769" s="15" t="str">
        <f t="shared" ca="1" si="136"/>
        <v/>
      </c>
      <c r="G769" s="15" t="str">
        <f t="shared" ca="1" si="137"/>
        <v/>
      </c>
      <c r="H769" s="10" t="str">
        <f t="shared" ca="1" si="138"/>
        <v/>
      </c>
      <c r="I769" s="10" t="str">
        <f t="shared" ca="1" si="139"/>
        <v/>
      </c>
      <c r="J769" s="10" t="str">
        <f t="shared" ca="1" si="140"/>
        <v/>
      </c>
      <c r="K769" s="11" t="str">
        <f t="shared" ca="1" si="141"/>
        <v/>
      </c>
      <c r="L769" s="10" t="str">
        <f t="shared" ca="1" si="142"/>
        <v/>
      </c>
      <c r="M769" s="11" t="str">
        <f t="shared" ca="1" si="143"/>
        <v/>
      </c>
      <c r="N769" s="22"/>
    </row>
    <row r="770" spans="1:14" customFormat="1">
      <c r="A770" s="9">
        <v>1</v>
      </c>
      <c r="B770" s="10" t="str">
        <f t="shared" ca="1" si="132"/>
        <v/>
      </c>
      <c r="C770" s="10" t="str">
        <f t="shared" ca="1" si="133"/>
        <v/>
      </c>
      <c r="D770" s="11" t="str">
        <f t="shared" ca="1" si="134"/>
        <v/>
      </c>
      <c r="E770" s="11" t="str">
        <f t="shared" ca="1" si="135"/>
        <v/>
      </c>
      <c r="F770" s="15" t="str">
        <f t="shared" ca="1" si="136"/>
        <v/>
      </c>
      <c r="G770" s="15" t="str">
        <f t="shared" ca="1" si="137"/>
        <v/>
      </c>
      <c r="H770" s="10" t="str">
        <f t="shared" ca="1" si="138"/>
        <v/>
      </c>
      <c r="I770" s="10" t="str">
        <f t="shared" ca="1" si="139"/>
        <v/>
      </c>
      <c r="J770" s="10" t="str">
        <f t="shared" ca="1" si="140"/>
        <v/>
      </c>
      <c r="K770" s="11" t="str">
        <f t="shared" ca="1" si="141"/>
        <v/>
      </c>
      <c r="L770" s="10" t="str">
        <f t="shared" ca="1" si="142"/>
        <v/>
      </c>
      <c r="M770" s="11" t="str">
        <f t="shared" ca="1" si="143"/>
        <v/>
      </c>
      <c r="N770" s="22"/>
    </row>
    <row r="771" spans="1:14" customFormat="1">
      <c r="A771" s="9">
        <v>1</v>
      </c>
      <c r="B771" s="10" t="str">
        <f t="shared" ca="1" si="132"/>
        <v/>
      </c>
      <c r="C771" s="10" t="str">
        <f t="shared" ca="1" si="133"/>
        <v/>
      </c>
      <c r="D771" s="11" t="str">
        <f t="shared" ca="1" si="134"/>
        <v/>
      </c>
      <c r="E771" s="11" t="str">
        <f t="shared" ca="1" si="135"/>
        <v/>
      </c>
      <c r="F771" s="15" t="str">
        <f t="shared" ca="1" si="136"/>
        <v/>
      </c>
      <c r="G771" s="15" t="str">
        <f t="shared" ca="1" si="137"/>
        <v/>
      </c>
      <c r="H771" s="10" t="str">
        <f t="shared" ca="1" si="138"/>
        <v/>
      </c>
      <c r="I771" s="10" t="str">
        <f t="shared" ca="1" si="139"/>
        <v/>
      </c>
      <c r="J771" s="10" t="str">
        <f t="shared" ca="1" si="140"/>
        <v/>
      </c>
      <c r="K771" s="11" t="str">
        <f t="shared" ca="1" si="141"/>
        <v/>
      </c>
      <c r="L771" s="10" t="str">
        <f t="shared" ca="1" si="142"/>
        <v/>
      </c>
      <c r="M771" s="11" t="str">
        <f t="shared" ca="1" si="143"/>
        <v/>
      </c>
      <c r="N771" s="22"/>
    </row>
    <row r="772" spans="1:14" customFormat="1">
      <c r="A772" s="9">
        <v>1</v>
      </c>
      <c r="B772" s="10" t="str">
        <f t="shared" ca="1" si="132"/>
        <v/>
      </c>
      <c r="C772" s="10" t="str">
        <f t="shared" ca="1" si="133"/>
        <v/>
      </c>
      <c r="D772" s="11" t="str">
        <f t="shared" ca="1" si="134"/>
        <v/>
      </c>
      <c r="E772" s="11" t="str">
        <f t="shared" ca="1" si="135"/>
        <v/>
      </c>
      <c r="F772" s="15" t="str">
        <f t="shared" ca="1" si="136"/>
        <v/>
      </c>
      <c r="G772" s="15" t="str">
        <f t="shared" ca="1" si="137"/>
        <v/>
      </c>
      <c r="H772" s="10" t="str">
        <f t="shared" ca="1" si="138"/>
        <v/>
      </c>
      <c r="I772" s="10" t="str">
        <f t="shared" ca="1" si="139"/>
        <v/>
      </c>
      <c r="J772" s="10" t="str">
        <f t="shared" ca="1" si="140"/>
        <v/>
      </c>
      <c r="K772" s="11" t="str">
        <f t="shared" ca="1" si="141"/>
        <v/>
      </c>
      <c r="L772" s="10" t="str">
        <f t="shared" ca="1" si="142"/>
        <v/>
      </c>
      <c r="M772" s="11" t="str">
        <f t="shared" ca="1" si="143"/>
        <v/>
      </c>
      <c r="N772" s="22"/>
    </row>
    <row r="773" spans="1:14" customFormat="1">
      <c r="A773" s="9">
        <v>1</v>
      </c>
      <c r="B773" s="10" t="str">
        <f t="shared" ref="B773:B836" ca="1" si="144">IF(B772="","",IF(ISNA(MATCH(C773,N°_BC,0)),"",MATCH(C773,N°_BC,0)))</f>
        <v/>
      </c>
      <c r="C773" s="10" t="str">
        <f t="shared" ref="C773:C836" ca="1" si="145">IF(C772="","",IF(ISNA(INDEX(OFFSET(N°_BC,B772,0),MATCH(A773,OFFSET(Mois_dep,B772,0),0))),"",INDEX(OFFSET(N°_BC,B772,0),MATCH(A773,OFFSET(Mois_dep,B772,0),0))))</f>
        <v/>
      </c>
      <c r="D773" s="11" t="str">
        <f t="shared" ref="D773:D836" ca="1" si="146">IF(E772="","",IF(ISNA(INDEX(OFFSET(Dates_départ,B772,0),MATCH(A773,OFFSET(Mois_dep,B772,0),0))),"",INDEX(OFFSET(Dates_départ,B772,0),MATCH(A773,OFFSET(Mois_dep,B772,0),0))))</f>
        <v/>
      </c>
      <c r="E773" s="11" t="str">
        <f t="shared" ref="E773:E836" ca="1" si="147">IF(E772="","",IF(ISNA(INDEX(OFFSET(Dates_Fin,B772,0),MATCH(A773,OFFSET(Mois_dep,B772,0),0))),"",INDEX(OFFSET(Dates_Fin,B772,0),MATCH(A773,OFFSET(Mois_dep,B772,0),0))))</f>
        <v/>
      </c>
      <c r="F773" s="15" t="str">
        <f t="shared" ref="F773:F836" ca="1" si="148">IF(E772="","",IF(ISNA(INDEX(OFFSET(Choix_conducteur,B772,0),MATCH(A773,OFFSET(Mois_dep,B772,0),0))),"",INDEX(OFFSET(Choix_conducteur,B772,0),MATCH(A773,OFFSET(Mois_dep,B772,0),0))))</f>
        <v/>
      </c>
      <c r="G773" s="15" t="str">
        <f t="shared" ref="G773:G836" ca="1" si="149">IF(E772="","",IF(ISNA(INDEX(OFFSET(Choix_véhicule,B772,0),MATCH(A773,OFFSET(Mois_dep,B772,0),0))),"",INDEX(OFFSET(Choix_véhicule,B772,0),MATCH(A773,OFFSET(Mois_dep,B772,0),0))))</f>
        <v/>
      </c>
      <c r="H773" s="10" t="str">
        <f t="shared" ref="H773:H836" ca="1" si="150">IF(H772="","",IF(ISNA(INDEX(OFFSET(Confirmé___Option,B772,0),MATCH(A773,OFFSET(Mois_dep,B772,0),0))),"",INDEX(OFFSET(Confirmé___Option,B772,0),MATCH(A773,OFFSET(Mois_dep,B772,0),0))))</f>
        <v/>
      </c>
      <c r="I773" s="10" t="str">
        <f t="shared" ref="I773:I836" ca="1" si="151">IF(IF(H772="","",IF(ISNA(INDEX(OFFSET(Commentaire,B772,0),MATCH(A773,OFFSET(Mois_dep,B772,0),0))),"",INDEX(OFFSET(Commentaire,B772,0),MATCH(A773,OFFSET(Mois_dep,B772,0),0))))=0,"",IF(H772="","",IF(ISNA(INDEX(OFFSET(Commentaire,B772,0),MATCH(A773,OFFSET(Mois_dep,B772,0),0))),"",INDEX(OFFSET(Commentaire,B772,0),MATCH(A773,OFFSET(Mois_dep,B772,0),0)))))</f>
        <v/>
      </c>
      <c r="J773" s="10" t="str">
        <f t="shared" ref="J773:J836" ca="1" si="152">IF(IF(H772="","",IF(ISNA(INDEX(OFFSET(Choix_conducteur_différent,B772,0),MATCH(A773,OFFSET(Mois_dep,B772,0),0))),"",INDEX(OFFSET(Choix_conducteur_différent,B772,0),MATCH(A773,OFFSET(Mois_dep,B772,0),0))))=0,"",IF(H772="","",IF(ISNA(INDEX(OFFSET(Choix_conducteur_différent,B772,0),MATCH(A773,OFFSET(Mois_dep,B772,0),0))),"",INDEX(OFFSET(Choix_conducteur_différent,B772,0),MATCH(A773,OFFSET(Mois_dep,B772,0),0)))))</f>
        <v/>
      </c>
      <c r="K773" s="11" t="str">
        <f t="shared" ref="K773:K836" ca="1" si="153">IF(IF(H772="","",IF(ISNA(INDEX(OFFSET(Dates,B772,0),MATCH(A773,OFFSET(Mois_dep,B772,0),0))),"",INDEX(OFFSET(Dates,B772,0),MATCH(A773,OFFSET(Mois_dep,B772,0),0))))=0,"",IF(H772="","",IF(ISNA(INDEX(OFFSET(Dates,B772,0),MATCH(A773,OFFSET(Mois_dep,B772,0),0))),"",INDEX(OFFSET(Dates,B772,0),MATCH(A773,OFFSET(Mois_dep,B772,0),0)))))</f>
        <v/>
      </c>
      <c r="L773" s="10" t="str">
        <f t="shared" ref="L773:L836" ca="1" si="154">IF(IF(H772="","",IF(ISNA(INDEX(OFFSET(Choix_conducteur_différent2,B772,0),MATCH(A773,OFFSET(Mois_dep,B772,0),0))),"",INDEX(OFFSET(Choix_conducteur_différent2,B772,0),MATCH(A773,OFFSET(Mois_dep,B772,0),0))))=0,"",IF(H772="","",IF(ISNA(INDEX(OFFSET(Choix_conducteur_différent2,B772,0),MATCH(A773,OFFSET(Mois_dep,B772,0),0))),"",INDEX(OFFSET(Choix_conducteur_différent2,B772,0),MATCH(A773,OFFSET(Mois_dep,B772,0),0)))))</f>
        <v/>
      </c>
      <c r="M773" s="11" t="str">
        <f t="shared" ref="M773:M836" ca="1" si="155">IF(IF(H772="","",IF(ISNA(INDEX(OFFSET(Dates2,B772,0),MATCH(A773,OFFSET(Mois_dep,B772,0),0))),"",INDEX(OFFSET(Dates2,B772,0),MATCH(A773,OFFSET(Mois_dep,B772,0),0))))=0,"",IF(H772="","",IF(ISNA(INDEX(OFFSET(Dates2,B772,0),MATCH(A773,OFFSET(Mois_dep,B772,0),0))),"",INDEX(OFFSET(Dates2,B772,0),MATCH(A773,OFFSET(Mois_dep,B772,0),0)))))</f>
        <v/>
      </c>
      <c r="N773" s="22"/>
    </row>
    <row r="774" spans="1:14" customFormat="1">
      <c r="A774" s="9">
        <v>1</v>
      </c>
      <c r="B774" s="10" t="str">
        <f t="shared" ca="1" si="144"/>
        <v/>
      </c>
      <c r="C774" s="10" t="str">
        <f t="shared" ca="1" si="145"/>
        <v/>
      </c>
      <c r="D774" s="11" t="str">
        <f t="shared" ca="1" si="146"/>
        <v/>
      </c>
      <c r="E774" s="11" t="str">
        <f t="shared" ca="1" si="147"/>
        <v/>
      </c>
      <c r="F774" s="15" t="str">
        <f t="shared" ca="1" si="148"/>
        <v/>
      </c>
      <c r="G774" s="15" t="str">
        <f t="shared" ca="1" si="149"/>
        <v/>
      </c>
      <c r="H774" s="10" t="str">
        <f t="shared" ca="1" si="150"/>
        <v/>
      </c>
      <c r="I774" s="10" t="str">
        <f t="shared" ca="1" si="151"/>
        <v/>
      </c>
      <c r="J774" s="10" t="str">
        <f t="shared" ca="1" si="152"/>
        <v/>
      </c>
      <c r="K774" s="11" t="str">
        <f t="shared" ca="1" si="153"/>
        <v/>
      </c>
      <c r="L774" s="10" t="str">
        <f t="shared" ca="1" si="154"/>
        <v/>
      </c>
      <c r="M774" s="11" t="str">
        <f t="shared" ca="1" si="155"/>
        <v/>
      </c>
      <c r="N774" s="22"/>
    </row>
    <row r="775" spans="1:14" customFormat="1">
      <c r="A775" s="9">
        <v>1</v>
      </c>
      <c r="B775" s="10" t="str">
        <f t="shared" ca="1" si="144"/>
        <v/>
      </c>
      <c r="C775" s="10" t="str">
        <f t="shared" ca="1" si="145"/>
        <v/>
      </c>
      <c r="D775" s="11" t="str">
        <f t="shared" ca="1" si="146"/>
        <v/>
      </c>
      <c r="E775" s="11" t="str">
        <f t="shared" ca="1" si="147"/>
        <v/>
      </c>
      <c r="F775" s="15" t="str">
        <f t="shared" ca="1" si="148"/>
        <v/>
      </c>
      <c r="G775" s="15" t="str">
        <f t="shared" ca="1" si="149"/>
        <v/>
      </c>
      <c r="H775" s="10" t="str">
        <f t="shared" ca="1" si="150"/>
        <v/>
      </c>
      <c r="I775" s="10" t="str">
        <f t="shared" ca="1" si="151"/>
        <v/>
      </c>
      <c r="J775" s="10" t="str">
        <f t="shared" ca="1" si="152"/>
        <v/>
      </c>
      <c r="K775" s="11" t="str">
        <f t="shared" ca="1" si="153"/>
        <v/>
      </c>
      <c r="L775" s="10" t="str">
        <f t="shared" ca="1" si="154"/>
        <v/>
      </c>
      <c r="M775" s="11" t="str">
        <f t="shared" ca="1" si="155"/>
        <v/>
      </c>
      <c r="N775" s="22"/>
    </row>
    <row r="776" spans="1:14" customFormat="1">
      <c r="A776" s="9">
        <v>1</v>
      </c>
      <c r="B776" s="10" t="str">
        <f t="shared" ca="1" si="144"/>
        <v/>
      </c>
      <c r="C776" s="10" t="str">
        <f t="shared" ca="1" si="145"/>
        <v/>
      </c>
      <c r="D776" s="11" t="str">
        <f t="shared" ca="1" si="146"/>
        <v/>
      </c>
      <c r="E776" s="11" t="str">
        <f t="shared" ca="1" si="147"/>
        <v/>
      </c>
      <c r="F776" s="15" t="str">
        <f t="shared" ca="1" si="148"/>
        <v/>
      </c>
      <c r="G776" s="15" t="str">
        <f t="shared" ca="1" si="149"/>
        <v/>
      </c>
      <c r="H776" s="10" t="str">
        <f t="shared" ca="1" si="150"/>
        <v/>
      </c>
      <c r="I776" s="10" t="str">
        <f t="shared" ca="1" si="151"/>
        <v/>
      </c>
      <c r="J776" s="10" t="str">
        <f t="shared" ca="1" si="152"/>
        <v/>
      </c>
      <c r="K776" s="11" t="str">
        <f t="shared" ca="1" si="153"/>
        <v/>
      </c>
      <c r="L776" s="10" t="str">
        <f t="shared" ca="1" si="154"/>
        <v/>
      </c>
      <c r="M776" s="11" t="str">
        <f t="shared" ca="1" si="155"/>
        <v/>
      </c>
      <c r="N776" s="22"/>
    </row>
    <row r="777" spans="1:14" customFormat="1">
      <c r="A777" s="9">
        <v>1</v>
      </c>
      <c r="B777" s="10" t="str">
        <f t="shared" ca="1" si="144"/>
        <v/>
      </c>
      <c r="C777" s="10" t="str">
        <f t="shared" ca="1" si="145"/>
        <v/>
      </c>
      <c r="D777" s="11" t="str">
        <f t="shared" ca="1" si="146"/>
        <v/>
      </c>
      <c r="E777" s="11" t="str">
        <f t="shared" ca="1" si="147"/>
        <v/>
      </c>
      <c r="F777" s="15" t="str">
        <f t="shared" ca="1" si="148"/>
        <v/>
      </c>
      <c r="G777" s="15" t="str">
        <f t="shared" ca="1" si="149"/>
        <v/>
      </c>
      <c r="H777" s="10" t="str">
        <f t="shared" ca="1" si="150"/>
        <v/>
      </c>
      <c r="I777" s="10" t="str">
        <f t="shared" ca="1" si="151"/>
        <v/>
      </c>
      <c r="J777" s="10" t="str">
        <f t="shared" ca="1" si="152"/>
        <v/>
      </c>
      <c r="K777" s="11" t="str">
        <f t="shared" ca="1" si="153"/>
        <v/>
      </c>
      <c r="L777" s="10" t="str">
        <f t="shared" ca="1" si="154"/>
        <v/>
      </c>
      <c r="M777" s="11" t="str">
        <f t="shared" ca="1" si="155"/>
        <v/>
      </c>
      <c r="N777" s="22"/>
    </row>
    <row r="778" spans="1:14" customFormat="1">
      <c r="A778" s="9">
        <v>1</v>
      </c>
      <c r="B778" s="10" t="str">
        <f t="shared" ca="1" si="144"/>
        <v/>
      </c>
      <c r="C778" s="10" t="str">
        <f t="shared" ca="1" si="145"/>
        <v/>
      </c>
      <c r="D778" s="11" t="str">
        <f t="shared" ca="1" si="146"/>
        <v/>
      </c>
      <c r="E778" s="11" t="str">
        <f t="shared" ca="1" si="147"/>
        <v/>
      </c>
      <c r="F778" s="15" t="str">
        <f t="shared" ca="1" si="148"/>
        <v/>
      </c>
      <c r="G778" s="15" t="str">
        <f t="shared" ca="1" si="149"/>
        <v/>
      </c>
      <c r="H778" s="10" t="str">
        <f t="shared" ca="1" si="150"/>
        <v/>
      </c>
      <c r="I778" s="10" t="str">
        <f t="shared" ca="1" si="151"/>
        <v/>
      </c>
      <c r="J778" s="10" t="str">
        <f t="shared" ca="1" si="152"/>
        <v/>
      </c>
      <c r="K778" s="11" t="str">
        <f t="shared" ca="1" si="153"/>
        <v/>
      </c>
      <c r="L778" s="10" t="str">
        <f t="shared" ca="1" si="154"/>
        <v/>
      </c>
      <c r="M778" s="11" t="str">
        <f t="shared" ca="1" si="155"/>
        <v/>
      </c>
      <c r="N778" s="22"/>
    </row>
    <row r="779" spans="1:14" customFormat="1">
      <c r="A779" s="9">
        <v>1</v>
      </c>
      <c r="B779" s="10" t="str">
        <f t="shared" ca="1" si="144"/>
        <v/>
      </c>
      <c r="C779" s="10" t="str">
        <f t="shared" ca="1" si="145"/>
        <v/>
      </c>
      <c r="D779" s="11" t="str">
        <f t="shared" ca="1" si="146"/>
        <v/>
      </c>
      <c r="E779" s="11" t="str">
        <f t="shared" ca="1" si="147"/>
        <v/>
      </c>
      <c r="F779" s="15" t="str">
        <f t="shared" ca="1" si="148"/>
        <v/>
      </c>
      <c r="G779" s="15" t="str">
        <f t="shared" ca="1" si="149"/>
        <v/>
      </c>
      <c r="H779" s="10" t="str">
        <f t="shared" ca="1" si="150"/>
        <v/>
      </c>
      <c r="I779" s="10" t="str">
        <f t="shared" ca="1" si="151"/>
        <v/>
      </c>
      <c r="J779" s="10" t="str">
        <f t="shared" ca="1" si="152"/>
        <v/>
      </c>
      <c r="K779" s="11" t="str">
        <f t="shared" ca="1" si="153"/>
        <v/>
      </c>
      <c r="L779" s="10" t="str">
        <f t="shared" ca="1" si="154"/>
        <v/>
      </c>
      <c r="M779" s="11" t="str">
        <f t="shared" ca="1" si="155"/>
        <v/>
      </c>
      <c r="N779" s="22"/>
    </row>
    <row r="780" spans="1:14" customFormat="1">
      <c r="A780" s="9">
        <v>1</v>
      </c>
      <c r="B780" s="10" t="str">
        <f t="shared" ca="1" si="144"/>
        <v/>
      </c>
      <c r="C780" s="10" t="str">
        <f t="shared" ca="1" si="145"/>
        <v/>
      </c>
      <c r="D780" s="11" t="str">
        <f t="shared" ca="1" si="146"/>
        <v/>
      </c>
      <c r="E780" s="11" t="str">
        <f t="shared" ca="1" si="147"/>
        <v/>
      </c>
      <c r="F780" s="15" t="str">
        <f t="shared" ca="1" si="148"/>
        <v/>
      </c>
      <c r="G780" s="15" t="str">
        <f t="shared" ca="1" si="149"/>
        <v/>
      </c>
      <c r="H780" s="10" t="str">
        <f t="shared" ca="1" si="150"/>
        <v/>
      </c>
      <c r="I780" s="10" t="str">
        <f t="shared" ca="1" si="151"/>
        <v/>
      </c>
      <c r="J780" s="10" t="str">
        <f t="shared" ca="1" si="152"/>
        <v/>
      </c>
      <c r="K780" s="11" t="str">
        <f t="shared" ca="1" si="153"/>
        <v/>
      </c>
      <c r="L780" s="10" t="str">
        <f t="shared" ca="1" si="154"/>
        <v/>
      </c>
      <c r="M780" s="11" t="str">
        <f t="shared" ca="1" si="155"/>
        <v/>
      </c>
      <c r="N780" s="22"/>
    </row>
    <row r="781" spans="1:14" customFormat="1">
      <c r="A781" s="9">
        <v>1</v>
      </c>
      <c r="B781" s="10" t="str">
        <f t="shared" ca="1" si="144"/>
        <v/>
      </c>
      <c r="C781" s="10" t="str">
        <f t="shared" ca="1" si="145"/>
        <v/>
      </c>
      <c r="D781" s="11" t="str">
        <f t="shared" ca="1" si="146"/>
        <v/>
      </c>
      <c r="E781" s="11" t="str">
        <f t="shared" ca="1" si="147"/>
        <v/>
      </c>
      <c r="F781" s="15" t="str">
        <f t="shared" ca="1" si="148"/>
        <v/>
      </c>
      <c r="G781" s="15" t="str">
        <f t="shared" ca="1" si="149"/>
        <v/>
      </c>
      <c r="H781" s="10" t="str">
        <f t="shared" ca="1" si="150"/>
        <v/>
      </c>
      <c r="I781" s="10" t="str">
        <f t="shared" ca="1" si="151"/>
        <v/>
      </c>
      <c r="J781" s="10" t="str">
        <f t="shared" ca="1" si="152"/>
        <v/>
      </c>
      <c r="K781" s="11" t="str">
        <f t="shared" ca="1" si="153"/>
        <v/>
      </c>
      <c r="L781" s="10" t="str">
        <f t="shared" ca="1" si="154"/>
        <v/>
      </c>
      <c r="M781" s="11" t="str">
        <f t="shared" ca="1" si="155"/>
        <v/>
      </c>
      <c r="N781" s="22"/>
    </row>
    <row r="782" spans="1:14" customFormat="1">
      <c r="A782" s="9">
        <v>1</v>
      </c>
      <c r="B782" s="10" t="str">
        <f t="shared" ca="1" si="144"/>
        <v/>
      </c>
      <c r="C782" s="10" t="str">
        <f t="shared" ca="1" si="145"/>
        <v/>
      </c>
      <c r="D782" s="11" t="str">
        <f t="shared" ca="1" si="146"/>
        <v/>
      </c>
      <c r="E782" s="11" t="str">
        <f t="shared" ca="1" si="147"/>
        <v/>
      </c>
      <c r="F782" s="15" t="str">
        <f t="shared" ca="1" si="148"/>
        <v/>
      </c>
      <c r="G782" s="15" t="str">
        <f t="shared" ca="1" si="149"/>
        <v/>
      </c>
      <c r="H782" s="10" t="str">
        <f t="shared" ca="1" si="150"/>
        <v/>
      </c>
      <c r="I782" s="10" t="str">
        <f t="shared" ca="1" si="151"/>
        <v/>
      </c>
      <c r="J782" s="10" t="str">
        <f t="shared" ca="1" si="152"/>
        <v/>
      </c>
      <c r="K782" s="11" t="str">
        <f t="shared" ca="1" si="153"/>
        <v/>
      </c>
      <c r="L782" s="10" t="str">
        <f t="shared" ca="1" si="154"/>
        <v/>
      </c>
      <c r="M782" s="11" t="str">
        <f t="shared" ca="1" si="155"/>
        <v/>
      </c>
      <c r="N782" s="22"/>
    </row>
    <row r="783" spans="1:14" customFormat="1">
      <c r="A783" s="9">
        <v>1</v>
      </c>
      <c r="B783" s="10" t="str">
        <f t="shared" ca="1" si="144"/>
        <v/>
      </c>
      <c r="C783" s="10" t="str">
        <f t="shared" ca="1" si="145"/>
        <v/>
      </c>
      <c r="D783" s="11" t="str">
        <f t="shared" ca="1" si="146"/>
        <v/>
      </c>
      <c r="E783" s="11" t="str">
        <f t="shared" ca="1" si="147"/>
        <v/>
      </c>
      <c r="F783" s="15" t="str">
        <f t="shared" ca="1" si="148"/>
        <v/>
      </c>
      <c r="G783" s="15" t="str">
        <f t="shared" ca="1" si="149"/>
        <v/>
      </c>
      <c r="H783" s="10" t="str">
        <f t="shared" ca="1" si="150"/>
        <v/>
      </c>
      <c r="I783" s="10" t="str">
        <f t="shared" ca="1" si="151"/>
        <v/>
      </c>
      <c r="J783" s="10" t="str">
        <f t="shared" ca="1" si="152"/>
        <v/>
      </c>
      <c r="K783" s="11" t="str">
        <f t="shared" ca="1" si="153"/>
        <v/>
      </c>
      <c r="L783" s="10" t="str">
        <f t="shared" ca="1" si="154"/>
        <v/>
      </c>
      <c r="M783" s="11" t="str">
        <f t="shared" ca="1" si="155"/>
        <v/>
      </c>
      <c r="N783" s="22"/>
    </row>
    <row r="784" spans="1:14" customFormat="1">
      <c r="A784" s="9">
        <v>1</v>
      </c>
      <c r="B784" s="10" t="str">
        <f t="shared" ca="1" si="144"/>
        <v/>
      </c>
      <c r="C784" s="10" t="str">
        <f t="shared" ca="1" si="145"/>
        <v/>
      </c>
      <c r="D784" s="11" t="str">
        <f t="shared" ca="1" si="146"/>
        <v/>
      </c>
      <c r="E784" s="11" t="str">
        <f t="shared" ca="1" si="147"/>
        <v/>
      </c>
      <c r="F784" s="15" t="str">
        <f t="shared" ca="1" si="148"/>
        <v/>
      </c>
      <c r="G784" s="15" t="str">
        <f t="shared" ca="1" si="149"/>
        <v/>
      </c>
      <c r="H784" s="10" t="str">
        <f t="shared" ca="1" si="150"/>
        <v/>
      </c>
      <c r="I784" s="10" t="str">
        <f t="shared" ca="1" si="151"/>
        <v/>
      </c>
      <c r="J784" s="10" t="str">
        <f t="shared" ca="1" si="152"/>
        <v/>
      </c>
      <c r="K784" s="11" t="str">
        <f t="shared" ca="1" si="153"/>
        <v/>
      </c>
      <c r="L784" s="10" t="str">
        <f t="shared" ca="1" si="154"/>
        <v/>
      </c>
      <c r="M784" s="11" t="str">
        <f t="shared" ca="1" si="155"/>
        <v/>
      </c>
      <c r="N784" s="22"/>
    </row>
    <row r="785" spans="1:14" customFormat="1">
      <c r="A785" s="9">
        <v>1</v>
      </c>
      <c r="B785" s="10" t="str">
        <f t="shared" ca="1" si="144"/>
        <v/>
      </c>
      <c r="C785" s="10" t="str">
        <f t="shared" ca="1" si="145"/>
        <v/>
      </c>
      <c r="D785" s="11" t="str">
        <f t="shared" ca="1" si="146"/>
        <v/>
      </c>
      <c r="E785" s="11" t="str">
        <f t="shared" ca="1" si="147"/>
        <v/>
      </c>
      <c r="F785" s="15" t="str">
        <f t="shared" ca="1" si="148"/>
        <v/>
      </c>
      <c r="G785" s="15" t="str">
        <f t="shared" ca="1" si="149"/>
        <v/>
      </c>
      <c r="H785" s="10" t="str">
        <f t="shared" ca="1" si="150"/>
        <v/>
      </c>
      <c r="I785" s="10" t="str">
        <f t="shared" ca="1" si="151"/>
        <v/>
      </c>
      <c r="J785" s="10" t="str">
        <f t="shared" ca="1" si="152"/>
        <v/>
      </c>
      <c r="K785" s="11" t="str">
        <f t="shared" ca="1" si="153"/>
        <v/>
      </c>
      <c r="L785" s="10" t="str">
        <f t="shared" ca="1" si="154"/>
        <v/>
      </c>
      <c r="M785" s="11" t="str">
        <f t="shared" ca="1" si="155"/>
        <v/>
      </c>
      <c r="N785" s="22"/>
    </row>
    <row r="786" spans="1:14" customFormat="1">
      <c r="A786" s="9">
        <v>1</v>
      </c>
      <c r="B786" s="10" t="str">
        <f t="shared" ca="1" si="144"/>
        <v/>
      </c>
      <c r="C786" s="10" t="str">
        <f t="shared" ca="1" si="145"/>
        <v/>
      </c>
      <c r="D786" s="11" t="str">
        <f t="shared" ca="1" si="146"/>
        <v/>
      </c>
      <c r="E786" s="11" t="str">
        <f t="shared" ca="1" si="147"/>
        <v/>
      </c>
      <c r="F786" s="15" t="str">
        <f t="shared" ca="1" si="148"/>
        <v/>
      </c>
      <c r="G786" s="15" t="str">
        <f t="shared" ca="1" si="149"/>
        <v/>
      </c>
      <c r="H786" s="10" t="str">
        <f t="shared" ca="1" si="150"/>
        <v/>
      </c>
      <c r="I786" s="10" t="str">
        <f t="shared" ca="1" si="151"/>
        <v/>
      </c>
      <c r="J786" s="10" t="str">
        <f t="shared" ca="1" si="152"/>
        <v/>
      </c>
      <c r="K786" s="11" t="str">
        <f t="shared" ca="1" si="153"/>
        <v/>
      </c>
      <c r="L786" s="10" t="str">
        <f t="shared" ca="1" si="154"/>
        <v/>
      </c>
      <c r="M786" s="11" t="str">
        <f t="shared" ca="1" si="155"/>
        <v/>
      </c>
      <c r="N786" s="22"/>
    </row>
    <row r="787" spans="1:14" customFormat="1">
      <c r="A787" s="9">
        <v>1</v>
      </c>
      <c r="B787" s="10" t="str">
        <f t="shared" ca="1" si="144"/>
        <v/>
      </c>
      <c r="C787" s="10" t="str">
        <f t="shared" ca="1" si="145"/>
        <v/>
      </c>
      <c r="D787" s="11" t="str">
        <f t="shared" ca="1" si="146"/>
        <v/>
      </c>
      <c r="E787" s="11" t="str">
        <f t="shared" ca="1" si="147"/>
        <v/>
      </c>
      <c r="F787" s="15" t="str">
        <f t="shared" ca="1" si="148"/>
        <v/>
      </c>
      <c r="G787" s="15" t="str">
        <f t="shared" ca="1" si="149"/>
        <v/>
      </c>
      <c r="H787" s="10" t="str">
        <f t="shared" ca="1" si="150"/>
        <v/>
      </c>
      <c r="I787" s="10" t="str">
        <f t="shared" ca="1" si="151"/>
        <v/>
      </c>
      <c r="J787" s="10" t="str">
        <f t="shared" ca="1" si="152"/>
        <v/>
      </c>
      <c r="K787" s="11" t="str">
        <f t="shared" ca="1" si="153"/>
        <v/>
      </c>
      <c r="L787" s="10" t="str">
        <f t="shared" ca="1" si="154"/>
        <v/>
      </c>
      <c r="M787" s="11" t="str">
        <f t="shared" ca="1" si="155"/>
        <v/>
      </c>
      <c r="N787" s="22"/>
    </row>
    <row r="788" spans="1:14" customFormat="1">
      <c r="A788" s="9">
        <v>1</v>
      </c>
      <c r="B788" s="10" t="str">
        <f t="shared" ca="1" si="144"/>
        <v/>
      </c>
      <c r="C788" s="10" t="str">
        <f t="shared" ca="1" si="145"/>
        <v/>
      </c>
      <c r="D788" s="11" t="str">
        <f t="shared" ca="1" si="146"/>
        <v/>
      </c>
      <c r="E788" s="11" t="str">
        <f t="shared" ca="1" si="147"/>
        <v/>
      </c>
      <c r="F788" s="15" t="str">
        <f t="shared" ca="1" si="148"/>
        <v/>
      </c>
      <c r="G788" s="15" t="str">
        <f t="shared" ca="1" si="149"/>
        <v/>
      </c>
      <c r="H788" s="10" t="str">
        <f t="shared" ca="1" si="150"/>
        <v/>
      </c>
      <c r="I788" s="10" t="str">
        <f t="shared" ca="1" si="151"/>
        <v/>
      </c>
      <c r="J788" s="10" t="str">
        <f t="shared" ca="1" si="152"/>
        <v/>
      </c>
      <c r="K788" s="11" t="str">
        <f t="shared" ca="1" si="153"/>
        <v/>
      </c>
      <c r="L788" s="10" t="str">
        <f t="shared" ca="1" si="154"/>
        <v/>
      </c>
      <c r="M788" s="11" t="str">
        <f t="shared" ca="1" si="155"/>
        <v/>
      </c>
      <c r="N788" s="22"/>
    </row>
    <row r="789" spans="1:14" customFormat="1">
      <c r="A789" s="9">
        <v>1</v>
      </c>
      <c r="B789" s="10" t="str">
        <f t="shared" ca="1" si="144"/>
        <v/>
      </c>
      <c r="C789" s="10" t="str">
        <f t="shared" ca="1" si="145"/>
        <v/>
      </c>
      <c r="D789" s="11" t="str">
        <f t="shared" ca="1" si="146"/>
        <v/>
      </c>
      <c r="E789" s="11" t="str">
        <f t="shared" ca="1" si="147"/>
        <v/>
      </c>
      <c r="F789" s="15" t="str">
        <f t="shared" ca="1" si="148"/>
        <v/>
      </c>
      <c r="G789" s="15" t="str">
        <f t="shared" ca="1" si="149"/>
        <v/>
      </c>
      <c r="H789" s="10" t="str">
        <f t="shared" ca="1" si="150"/>
        <v/>
      </c>
      <c r="I789" s="10" t="str">
        <f t="shared" ca="1" si="151"/>
        <v/>
      </c>
      <c r="J789" s="10" t="str">
        <f t="shared" ca="1" si="152"/>
        <v/>
      </c>
      <c r="K789" s="11" t="str">
        <f t="shared" ca="1" si="153"/>
        <v/>
      </c>
      <c r="L789" s="10" t="str">
        <f t="shared" ca="1" si="154"/>
        <v/>
      </c>
      <c r="M789" s="11" t="str">
        <f t="shared" ca="1" si="155"/>
        <v/>
      </c>
      <c r="N789" s="22"/>
    </row>
    <row r="790" spans="1:14" customFormat="1">
      <c r="A790" s="9">
        <v>1</v>
      </c>
      <c r="B790" s="10" t="str">
        <f t="shared" ca="1" si="144"/>
        <v/>
      </c>
      <c r="C790" s="10" t="str">
        <f t="shared" ca="1" si="145"/>
        <v/>
      </c>
      <c r="D790" s="11" t="str">
        <f t="shared" ca="1" si="146"/>
        <v/>
      </c>
      <c r="E790" s="11" t="str">
        <f t="shared" ca="1" si="147"/>
        <v/>
      </c>
      <c r="F790" s="15" t="str">
        <f t="shared" ca="1" si="148"/>
        <v/>
      </c>
      <c r="G790" s="15" t="str">
        <f t="shared" ca="1" si="149"/>
        <v/>
      </c>
      <c r="H790" s="10" t="str">
        <f t="shared" ca="1" si="150"/>
        <v/>
      </c>
      <c r="I790" s="10" t="str">
        <f t="shared" ca="1" si="151"/>
        <v/>
      </c>
      <c r="J790" s="10" t="str">
        <f t="shared" ca="1" si="152"/>
        <v/>
      </c>
      <c r="K790" s="11" t="str">
        <f t="shared" ca="1" si="153"/>
        <v/>
      </c>
      <c r="L790" s="10" t="str">
        <f t="shared" ca="1" si="154"/>
        <v/>
      </c>
      <c r="M790" s="11" t="str">
        <f t="shared" ca="1" si="155"/>
        <v/>
      </c>
      <c r="N790" s="22"/>
    </row>
    <row r="791" spans="1:14" customFormat="1">
      <c r="A791" s="9">
        <v>1</v>
      </c>
      <c r="B791" s="10" t="str">
        <f t="shared" ca="1" si="144"/>
        <v/>
      </c>
      <c r="C791" s="10" t="str">
        <f t="shared" ca="1" si="145"/>
        <v/>
      </c>
      <c r="D791" s="11" t="str">
        <f t="shared" ca="1" si="146"/>
        <v/>
      </c>
      <c r="E791" s="11" t="str">
        <f t="shared" ca="1" si="147"/>
        <v/>
      </c>
      <c r="F791" s="15" t="str">
        <f t="shared" ca="1" si="148"/>
        <v/>
      </c>
      <c r="G791" s="15" t="str">
        <f t="shared" ca="1" si="149"/>
        <v/>
      </c>
      <c r="H791" s="10" t="str">
        <f t="shared" ca="1" si="150"/>
        <v/>
      </c>
      <c r="I791" s="10" t="str">
        <f t="shared" ca="1" si="151"/>
        <v/>
      </c>
      <c r="J791" s="10" t="str">
        <f t="shared" ca="1" si="152"/>
        <v/>
      </c>
      <c r="K791" s="11" t="str">
        <f t="shared" ca="1" si="153"/>
        <v/>
      </c>
      <c r="L791" s="10" t="str">
        <f t="shared" ca="1" si="154"/>
        <v/>
      </c>
      <c r="M791" s="11" t="str">
        <f t="shared" ca="1" si="155"/>
        <v/>
      </c>
      <c r="N791" s="22"/>
    </row>
    <row r="792" spans="1:14" customFormat="1">
      <c r="A792" s="9">
        <v>1</v>
      </c>
      <c r="B792" s="10" t="str">
        <f t="shared" ca="1" si="144"/>
        <v/>
      </c>
      <c r="C792" s="10" t="str">
        <f t="shared" ca="1" si="145"/>
        <v/>
      </c>
      <c r="D792" s="11" t="str">
        <f t="shared" ca="1" si="146"/>
        <v/>
      </c>
      <c r="E792" s="11" t="str">
        <f t="shared" ca="1" si="147"/>
        <v/>
      </c>
      <c r="F792" s="15" t="str">
        <f t="shared" ca="1" si="148"/>
        <v/>
      </c>
      <c r="G792" s="15" t="str">
        <f t="shared" ca="1" si="149"/>
        <v/>
      </c>
      <c r="H792" s="10" t="str">
        <f t="shared" ca="1" si="150"/>
        <v/>
      </c>
      <c r="I792" s="10" t="str">
        <f t="shared" ca="1" si="151"/>
        <v/>
      </c>
      <c r="J792" s="10" t="str">
        <f t="shared" ca="1" si="152"/>
        <v/>
      </c>
      <c r="K792" s="11" t="str">
        <f t="shared" ca="1" si="153"/>
        <v/>
      </c>
      <c r="L792" s="10" t="str">
        <f t="shared" ca="1" si="154"/>
        <v/>
      </c>
      <c r="M792" s="11" t="str">
        <f t="shared" ca="1" si="155"/>
        <v/>
      </c>
      <c r="N792" s="22"/>
    </row>
    <row r="793" spans="1:14" customFormat="1">
      <c r="A793" s="9">
        <v>1</v>
      </c>
      <c r="B793" s="10" t="str">
        <f t="shared" ca="1" si="144"/>
        <v/>
      </c>
      <c r="C793" s="10" t="str">
        <f t="shared" ca="1" si="145"/>
        <v/>
      </c>
      <c r="D793" s="11" t="str">
        <f t="shared" ca="1" si="146"/>
        <v/>
      </c>
      <c r="E793" s="11" t="str">
        <f t="shared" ca="1" si="147"/>
        <v/>
      </c>
      <c r="F793" s="15" t="str">
        <f t="shared" ca="1" si="148"/>
        <v/>
      </c>
      <c r="G793" s="15" t="str">
        <f t="shared" ca="1" si="149"/>
        <v/>
      </c>
      <c r="H793" s="10" t="str">
        <f t="shared" ca="1" si="150"/>
        <v/>
      </c>
      <c r="I793" s="10" t="str">
        <f t="shared" ca="1" si="151"/>
        <v/>
      </c>
      <c r="J793" s="10" t="str">
        <f t="shared" ca="1" si="152"/>
        <v/>
      </c>
      <c r="K793" s="11" t="str">
        <f t="shared" ca="1" si="153"/>
        <v/>
      </c>
      <c r="L793" s="10" t="str">
        <f t="shared" ca="1" si="154"/>
        <v/>
      </c>
      <c r="M793" s="11" t="str">
        <f t="shared" ca="1" si="155"/>
        <v/>
      </c>
      <c r="N793" s="22"/>
    </row>
    <row r="794" spans="1:14" customFormat="1">
      <c r="A794" s="9">
        <v>1</v>
      </c>
      <c r="B794" s="10" t="str">
        <f t="shared" ca="1" si="144"/>
        <v/>
      </c>
      <c r="C794" s="10" t="str">
        <f t="shared" ca="1" si="145"/>
        <v/>
      </c>
      <c r="D794" s="11" t="str">
        <f t="shared" ca="1" si="146"/>
        <v/>
      </c>
      <c r="E794" s="11" t="str">
        <f t="shared" ca="1" si="147"/>
        <v/>
      </c>
      <c r="F794" s="15" t="str">
        <f t="shared" ca="1" si="148"/>
        <v/>
      </c>
      <c r="G794" s="15" t="str">
        <f t="shared" ca="1" si="149"/>
        <v/>
      </c>
      <c r="H794" s="10" t="str">
        <f t="shared" ca="1" si="150"/>
        <v/>
      </c>
      <c r="I794" s="10" t="str">
        <f t="shared" ca="1" si="151"/>
        <v/>
      </c>
      <c r="J794" s="10" t="str">
        <f t="shared" ca="1" si="152"/>
        <v/>
      </c>
      <c r="K794" s="11" t="str">
        <f t="shared" ca="1" si="153"/>
        <v/>
      </c>
      <c r="L794" s="10" t="str">
        <f t="shared" ca="1" si="154"/>
        <v/>
      </c>
      <c r="M794" s="11" t="str">
        <f t="shared" ca="1" si="155"/>
        <v/>
      </c>
      <c r="N794" s="22"/>
    </row>
    <row r="795" spans="1:14" customFormat="1">
      <c r="A795" s="9">
        <v>1</v>
      </c>
      <c r="B795" s="10" t="str">
        <f t="shared" ca="1" si="144"/>
        <v/>
      </c>
      <c r="C795" s="10" t="str">
        <f t="shared" ca="1" si="145"/>
        <v/>
      </c>
      <c r="D795" s="11" t="str">
        <f t="shared" ca="1" si="146"/>
        <v/>
      </c>
      <c r="E795" s="11" t="str">
        <f t="shared" ca="1" si="147"/>
        <v/>
      </c>
      <c r="F795" s="15" t="str">
        <f t="shared" ca="1" si="148"/>
        <v/>
      </c>
      <c r="G795" s="15" t="str">
        <f t="shared" ca="1" si="149"/>
        <v/>
      </c>
      <c r="H795" s="10" t="str">
        <f t="shared" ca="1" si="150"/>
        <v/>
      </c>
      <c r="I795" s="10" t="str">
        <f t="shared" ca="1" si="151"/>
        <v/>
      </c>
      <c r="J795" s="10" t="str">
        <f t="shared" ca="1" si="152"/>
        <v/>
      </c>
      <c r="K795" s="11" t="str">
        <f t="shared" ca="1" si="153"/>
        <v/>
      </c>
      <c r="L795" s="10" t="str">
        <f t="shared" ca="1" si="154"/>
        <v/>
      </c>
      <c r="M795" s="11" t="str">
        <f t="shared" ca="1" si="155"/>
        <v/>
      </c>
      <c r="N795" s="22"/>
    </row>
    <row r="796" spans="1:14" customFormat="1">
      <c r="A796" s="9">
        <v>1</v>
      </c>
      <c r="B796" s="10" t="str">
        <f t="shared" ca="1" si="144"/>
        <v/>
      </c>
      <c r="C796" s="10" t="str">
        <f t="shared" ca="1" si="145"/>
        <v/>
      </c>
      <c r="D796" s="11" t="str">
        <f t="shared" ca="1" si="146"/>
        <v/>
      </c>
      <c r="E796" s="11" t="str">
        <f t="shared" ca="1" si="147"/>
        <v/>
      </c>
      <c r="F796" s="15" t="str">
        <f t="shared" ca="1" si="148"/>
        <v/>
      </c>
      <c r="G796" s="15" t="str">
        <f t="shared" ca="1" si="149"/>
        <v/>
      </c>
      <c r="H796" s="10" t="str">
        <f t="shared" ca="1" si="150"/>
        <v/>
      </c>
      <c r="I796" s="10" t="str">
        <f t="shared" ca="1" si="151"/>
        <v/>
      </c>
      <c r="J796" s="10" t="str">
        <f t="shared" ca="1" si="152"/>
        <v/>
      </c>
      <c r="K796" s="11" t="str">
        <f t="shared" ca="1" si="153"/>
        <v/>
      </c>
      <c r="L796" s="10" t="str">
        <f t="shared" ca="1" si="154"/>
        <v/>
      </c>
      <c r="M796" s="11" t="str">
        <f t="shared" ca="1" si="155"/>
        <v/>
      </c>
      <c r="N796" s="22"/>
    </row>
    <row r="797" spans="1:14" customFormat="1">
      <c r="A797" s="9">
        <v>1</v>
      </c>
      <c r="B797" s="10" t="str">
        <f t="shared" ca="1" si="144"/>
        <v/>
      </c>
      <c r="C797" s="10" t="str">
        <f t="shared" ca="1" si="145"/>
        <v/>
      </c>
      <c r="D797" s="11" t="str">
        <f t="shared" ca="1" si="146"/>
        <v/>
      </c>
      <c r="E797" s="11" t="str">
        <f t="shared" ca="1" si="147"/>
        <v/>
      </c>
      <c r="F797" s="15" t="str">
        <f t="shared" ca="1" si="148"/>
        <v/>
      </c>
      <c r="G797" s="15" t="str">
        <f t="shared" ca="1" si="149"/>
        <v/>
      </c>
      <c r="H797" s="10" t="str">
        <f t="shared" ca="1" si="150"/>
        <v/>
      </c>
      <c r="I797" s="10" t="str">
        <f t="shared" ca="1" si="151"/>
        <v/>
      </c>
      <c r="J797" s="10" t="str">
        <f t="shared" ca="1" si="152"/>
        <v/>
      </c>
      <c r="K797" s="11" t="str">
        <f t="shared" ca="1" si="153"/>
        <v/>
      </c>
      <c r="L797" s="10" t="str">
        <f t="shared" ca="1" si="154"/>
        <v/>
      </c>
      <c r="M797" s="11" t="str">
        <f t="shared" ca="1" si="155"/>
        <v/>
      </c>
      <c r="N797" s="22"/>
    </row>
    <row r="798" spans="1:14" customFormat="1">
      <c r="A798" s="9">
        <v>1</v>
      </c>
      <c r="B798" s="10" t="str">
        <f t="shared" ca="1" si="144"/>
        <v/>
      </c>
      <c r="C798" s="10" t="str">
        <f t="shared" ca="1" si="145"/>
        <v/>
      </c>
      <c r="D798" s="11" t="str">
        <f t="shared" ca="1" si="146"/>
        <v/>
      </c>
      <c r="E798" s="11" t="str">
        <f t="shared" ca="1" si="147"/>
        <v/>
      </c>
      <c r="F798" s="15" t="str">
        <f t="shared" ca="1" si="148"/>
        <v/>
      </c>
      <c r="G798" s="15" t="str">
        <f t="shared" ca="1" si="149"/>
        <v/>
      </c>
      <c r="H798" s="10" t="str">
        <f t="shared" ca="1" si="150"/>
        <v/>
      </c>
      <c r="I798" s="10" t="str">
        <f t="shared" ca="1" si="151"/>
        <v/>
      </c>
      <c r="J798" s="10" t="str">
        <f t="shared" ca="1" si="152"/>
        <v/>
      </c>
      <c r="K798" s="11" t="str">
        <f t="shared" ca="1" si="153"/>
        <v/>
      </c>
      <c r="L798" s="10" t="str">
        <f t="shared" ca="1" si="154"/>
        <v/>
      </c>
      <c r="M798" s="11" t="str">
        <f t="shared" ca="1" si="155"/>
        <v/>
      </c>
      <c r="N798" s="22"/>
    </row>
    <row r="799" spans="1:14" customFormat="1">
      <c r="A799" s="9">
        <v>1</v>
      </c>
      <c r="B799" s="10" t="str">
        <f t="shared" ca="1" si="144"/>
        <v/>
      </c>
      <c r="C799" s="10" t="str">
        <f t="shared" ca="1" si="145"/>
        <v/>
      </c>
      <c r="D799" s="11" t="str">
        <f t="shared" ca="1" si="146"/>
        <v/>
      </c>
      <c r="E799" s="11" t="str">
        <f t="shared" ca="1" si="147"/>
        <v/>
      </c>
      <c r="F799" s="15" t="str">
        <f t="shared" ca="1" si="148"/>
        <v/>
      </c>
      <c r="G799" s="15" t="str">
        <f t="shared" ca="1" si="149"/>
        <v/>
      </c>
      <c r="H799" s="10" t="str">
        <f t="shared" ca="1" si="150"/>
        <v/>
      </c>
      <c r="I799" s="10" t="str">
        <f t="shared" ca="1" si="151"/>
        <v/>
      </c>
      <c r="J799" s="10" t="str">
        <f t="shared" ca="1" si="152"/>
        <v/>
      </c>
      <c r="K799" s="11" t="str">
        <f t="shared" ca="1" si="153"/>
        <v/>
      </c>
      <c r="L799" s="10" t="str">
        <f t="shared" ca="1" si="154"/>
        <v/>
      </c>
      <c r="M799" s="11" t="str">
        <f t="shared" ca="1" si="155"/>
        <v/>
      </c>
      <c r="N799" s="22"/>
    </row>
    <row r="800" spans="1:14" customFormat="1">
      <c r="A800" s="9">
        <v>1</v>
      </c>
      <c r="B800" s="10" t="str">
        <f t="shared" ca="1" si="144"/>
        <v/>
      </c>
      <c r="C800" s="10" t="str">
        <f t="shared" ca="1" si="145"/>
        <v/>
      </c>
      <c r="D800" s="11" t="str">
        <f t="shared" ca="1" si="146"/>
        <v/>
      </c>
      <c r="E800" s="11" t="str">
        <f t="shared" ca="1" si="147"/>
        <v/>
      </c>
      <c r="F800" s="15" t="str">
        <f t="shared" ca="1" si="148"/>
        <v/>
      </c>
      <c r="G800" s="15" t="str">
        <f t="shared" ca="1" si="149"/>
        <v/>
      </c>
      <c r="H800" s="10" t="str">
        <f t="shared" ca="1" si="150"/>
        <v/>
      </c>
      <c r="I800" s="10" t="str">
        <f t="shared" ca="1" si="151"/>
        <v/>
      </c>
      <c r="J800" s="10" t="str">
        <f t="shared" ca="1" si="152"/>
        <v/>
      </c>
      <c r="K800" s="11" t="str">
        <f t="shared" ca="1" si="153"/>
        <v/>
      </c>
      <c r="L800" s="10" t="str">
        <f t="shared" ca="1" si="154"/>
        <v/>
      </c>
      <c r="M800" s="11" t="str">
        <f t="shared" ca="1" si="155"/>
        <v/>
      </c>
      <c r="N800" s="22"/>
    </row>
    <row r="801" spans="1:14" customFormat="1">
      <c r="A801" s="9">
        <v>1</v>
      </c>
      <c r="B801" s="10" t="str">
        <f t="shared" ca="1" si="144"/>
        <v/>
      </c>
      <c r="C801" s="10" t="str">
        <f t="shared" ca="1" si="145"/>
        <v/>
      </c>
      <c r="D801" s="11" t="str">
        <f t="shared" ca="1" si="146"/>
        <v/>
      </c>
      <c r="E801" s="11" t="str">
        <f t="shared" ca="1" si="147"/>
        <v/>
      </c>
      <c r="F801" s="15" t="str">
        <f t="shared" ca="1" si="148"/>
        <v/>
      </c>
      <c r="G801" s="15" t="str">
        <f t="shared" ca="1" si="149"/>
        <v/>
      </c>
      <c r="H801" s="10" t="str">
        <f t="shared" ca="1" si="150"/>
        <v/>
      </c>
      <c r="I801" s="10" t="str">
        <f t="shared" ca="1" si="151"/>
        <v/>
      </c>
      <c r="J801" s="10" t="str">
        <f t="shared" ca="1" si="152"/>
        <v/>
      </c>
      <c r="K801" s="11" t="str">
        <f t="shared" ca="1" si="153"/>
        <v/>
      </c>
      <c r="L801" s="10" t="str">
        <f t="shared" ca="1" si="154"/>
        <v/>
      </c>
      <c r="M801" s="11" t="str">
        <f t="shared" ca="1" si="155"/>
        <v/>
      </c>
      <c r="N801" s="22"/>
    </row>
    <row r="802" spans="1:14" customFormat="1">
      <c r="A802" s="9">
        <v>1</v>
      </c>
      <c r="B802" s="10" t="str">
        <f t="shared" ca="1" si="144"/>
        <v/>
      </c>
      <c r="C802" s="10" t="str">
        <f t="shared" ca="1" si="145"/>
        <v/>
      </c>
      <c r="D802" s="11" t="str">
        <f t="shared" ca="1" si="146"/>
        <v/>
      </c>
      <c r="E802" s="11" t="str">
        <f t="shared" ca="1" si="147"/>
        <v/>
      </c>
      <c r="F802" s="15" t="str">
        <f t="shared" ca="1" si="148"/>
        <v/>
      </c>
      <c r="G802" s="15" t="str">
        <f t="shared" ca="1" si="149"/>
        <v/>
      </c>
      <c r="H802" s="10" t="str">
        <f t="shared" ca="1" si="150"/>
        <v/>
      </c>
      <c r="I802" s="10" t="str">
        <f t="shared" ca="1" si="151"/>
        <v/>
      </c>
      <c r="J802" s="10" t="str">
        <f t="shared" ca="1" si="152"/>
        <v/>
      </c>
      <c r="K802" s="11" t="str">
        <f t="shared" ca="1" si="153"/>
        <v/>
      </c>
      <c r="L802" s="10" t="str">
        <f t="shared" ca="1" si="154"/>
        <v/>
      </c>
      <c r="M802" s="11" t="str">
        <f t="shared" ca="1" si="155"/>
        <v/>
      </c>
      <c r="N802" s="22"/>
    </row>
    <row r="803" spans="1:14" customFormat="1">
      <c r="A803" s="9">
        <v>1</v>
      </c>
      <c r="B803" s="10" t="str">
        <f t="shared" ca="1" si="144"/>
        <v/>
      </c>
      <c r="C803" s="10" t="str">
        <f t="shared" ca="1" si="145"/>
        <v/>
      </c>
      <c r="D803" s="11" t="str">
        <f t="shared" ca="1" si="146"/>
        <v/>
      </c>
      <c r="E803" s="11" t="str">
        <f t="shared" ca="1" si="147"/>
        <v/>
      </c>
      <c r="F803" s="15" t="str">
        <f t="shared" ca="1" si="148"/>
        <v/>
      </c>
      <c r="G803" s="15" t="str">
        <f t="shared" ca="1" si="149"/>
        <v/>
      </c>
      <c r="H803" s="10" t="str">
        <f t="shared" ca="1" si="150"/>
        <v/>
      </c>
      <c r="I803" s="10" t="str">
        <f t="shared" ca="1" si="151"/>
        <v/>
      </c>
      <c r="J803" s="10" t="str">
        <f t="shared" ca="1" si="152"/>
        <v/>
      </c>
      <c r="K803" s="11" t="str">
        <f t="shared" ca="1" si="153"/>
        <v/>
      </c>
      <c r="L803" s="10" t="str">
        <f t="shared" ca="1" si="154"/>
        <v/>
      </c>
      <c r="M803" s="11" t="str">
        <f t="shared" ca="1" si="155"/>
        <v/>
      </c>
      <c r="N803" s="22"/>
    </row>
    <row r="804" spans="1:14" customFormat="1">
      <c r="A804" s="9">
        <v>1</v>
      </c>
      <c r="B804" s="10" t="str">
        <f t="shared" ca="1" si="144"/>
        <v/>
      </c>
      <c r="C804" s="10" t="str">
        <f t="shared" ca="1" si="145"/>
        <v/>
      </c>
      <c r="D804" s="11" t="str">
        <f t="shared" ca="1" si="146"/>
        <v/>
      </c>
      <c r="E804" s="11" t="str">
        <f t="shared" ca="1" si="147"/>
        <v/>
      </c>
      <c r="F804" s="15" t="str">
        <f t="shared" ca="1" si="148"/>
        <v/>
      </c>
      <c r="G804" s="15" t="str">
        <f t="shared" ca="1" si="149"/>
        <v/>
      </c>
      <c r="H804" s="10" t="str">
        <f t="shared" ca="1" si="150"/>
        <v/>
      </c>
      <c r="I804" s="10" t="str">
        <f t="shared" ca="1" si="151"/>
        <v/>
      </c>
      <c r="J804" s="10" t="str">
        <f t="shared" ca="1" si="152"/>
        <v/>
      </c>
      <c r="K804" s="11" t="str">
        <f t="shared" ca="1" si="153"/>
        <v/>
      </c>
      <c r="L804" s="10" t="str">
        <f t="shared" ca="1" si="154"/>
        <v/>
      </c>
      <c r="M804" s="11" t="str">
        <f t="shared" ca="1" si="155"/>
        <v/>
      </c>
      <c r="N804" s="22"/>
    </row>
    <row r="805" spans="1:14" customFormat="1">
      <c r="A805" s="9">
        <v>1</v>
      </c>
      <c r="B805" s="10" t="str">
        <f t="shared" ca="1" si="144"/>
        <v/>
      </c>
      <c r="C805" s="10" t="str">
        <f t="shared" ca="1" si="145"/>
        <v/>
      </c>
      <c r="D805" s="11" t="str">
        <f t="shared" ca="1" si="146"/>
        <v/>
      </c>
      <c r="E805" s="11" t="str">
        <f t="shared" ca="1" si="147"/>
        <v/>
      </c>
      <c r="F805" s="15" t="str">
        <f t="shared" ca="1" si="148"/>
        <v/>
      </c>
      <c r="G805" s="15" t="str">
        <f t="shared" ca="1" si="149"/>
        <v/>
      </c>
      <c r="H805" s="10" t="str">
        <f t="shared" ca="1" si="150"/>
        <v/>
      </c>
      <c r="I805" s="10" t="str">
        <f t="shared" ca="1" si="151"/>
        <v/>
      </c>
      <c r="J805" s="10" t="str">
        <f t="shared" ca="1" si="152"/>
        <v/>
      </c>
      <c r="K805" s="11" t="str">
        <f t="shared" ca="1" si="153"/>
        <v/>
      </c>
      <c r="L805" s="10" t="str">
        <f t="shared" ca="1" si="154"/>
        <v/>
      </c>
      <c r="M805" s="11" t="str">
        <f t="shared" ca="1" si="155"/>
        <v/>
      </c>
      <c r="N805" s="22"/>
    </row>
    <row r="806" spans="1:14" customFormat="1">
      <c r="A806" s="9">
        <v>1</v>
      </c>
      <c r="B806" s="10" t="str">
        <f t="shared" ca="1" si="144"/>
        <v/>
      </c>
      <c r="C806" s="10" t="str">
        <f t="shared" ca="1" si="145"/>
        <v/>
      </c>
      <c r="D806" s="11" t="str">
        <f t="shared" ca="1" si="146"/>
        <v/>
      </c>
      <c r="E806" s="11" t="str">
        <f t="shared" ca="1" si="147"/>
        <v/>
      </c>
      <c r="F806" s="15" t="str">
        <f t="shared" ca="1" si="148"/>
        <v/>
      </c>
      <c r="G806" s="15" t="str">
        <f t="shared" ca="1" si="149"/>
        <v/>
      </c>
      <c r="H806" s="10" t="str">
        <f t="shared" ca="1" si="150"/>
        <v/>
      </c>
      <c r="I806" s="10" t="str">
        <f t="shared" ca="1" si="151"/>
        <v/>
      </c>
      <c r="J806" s="10" t="str">
        <f t="shared" ca="1" si="152"/>
        <v/>
      </c>
      <c r="K806" s="11" t="str">
        <f t="shared" ca="1" si="153"/>
        <v/>
      </c>
      <c r="L806" s="10" t="str">
        <f t="shared" ca="1" si="154"/>
        <v/>
      </c>
      <c r="M806" s="11" t="str">
        <f t="shared" ca="1" si="155"/>
        <v/>
      </c>
      <c r="N806" s="22"/>
    </row>
    <row r="807" spans="1:14" customFormat="1">
      <c r="A807" s="9">
        <v>1</v>
      </c>
      <c r="B807" s="10" t="str">
        <f t="shared" ca="1" si="144"/>
        <v/>
      </c>
      <c r="C807" s="10" t="str">
        <f t="shared" ca="1" si="145"/>
        <v/>
      </c>
      <c r="D807" s="11" t="str">
        <f t="shared" ca="1" si="146"/>
        <v/>
      </c>
      <c r="E807" s="11" t="str">
        <f t="shared" ca="1" si="147"/>
        <v/>
      </c>
      <c r="F807" s="15" t="str">
        <f t="shared" ca="1" si="148"/>
        <v/>
      </c>
      <c r="G807" s="15" t="str">
        <f t="shared" ca="1" si="149"/>
        <v/>
      </c>
      <c r="H807" s="10" t="str">
        <f t="shared" ca="1" si="150"/>
        <v/>
      </c>
      <c r="I807" s="10" t="str">
        <f t="shared" ca="1" si="151"/>
        <v/>
      </c>
      <c r="J807" s="10" t="str">
        <f t="shared" ca="1" si="152"/>
        <v/>
      </c>
      <c r="K807" s="11" t="str">
        <f t="shared" ca="1" si="153"/>
        <v/>
      </c>
      <c r="L807" s="10" t="str">
        <f t="shared" ca="1" si="154"/>
        <v/>
      </c>
      <c r="M807" s="11" t="str">
        <f t="shared" ca="1" si="155"/>
        <v/>
      </c>
      <c r="N807" s="22"/>
    </row>
    <row r="808" spans="1:14" customFormat="1">
      <c r="A808" s="9">
        <v>1</v>
      </c>
      <c r="B808" s="10" t="str">
        <f t="shared" ca="1" si="144"/>
        <v/>
      </c>
      <c r="C808" s="10" t="str">
        <f t="shared" ca="1" si="145"/>
        <v/>
      </c>
      <c r="D808" s="11" t="str">
        <f t="shared" ca="1" si="146"/>
        <v/>
      </c>
      <c r="E808" s="11" t="str">
        <f t="shared" ca="1" si="147"/>
        <v/>
      </c>
      <c r="F808" s="15" t="str">
        <f t="shared" ca="1" si="148"/>
        <v/>
      </c>
      <c r="G808" s="15" t="str">
        <f t="shared" ca="1" si="149"/>
        <v/>
      </c>
      <c r="H808" s="10" t="str">
        <f t="shared" ca="1" si="150"/>
        <v/>
      </c>
      <c r="I808" s="10" t="str">
        <f t="shared" ca="1" si="151"/>
        <v/>
      </c>
      <c r="J808" s="10" t="str">
        <f t="shared" ca="1" si="152"/>
        <v/>
      </c>
      <c r="K808" s="11" t="str">
        <f t="shared" ca="1" si="153"/>
        <v/>
      </c>
      <c r="L808" s="10" t="str">
        <f t="shared" ca="1" si="154"/>
        <v/>
      </c>
      <c r="M808" s="11" t="str">
        <f t="shared" ca="1" si="155"/>
        <v/>
      </c>
      <c r="N808" s="22"/>
    </row>
    <row r="809" spans="1:14" customFormat="1">
      <c r="A809" s="9">
        <v>1</v>
      </c>
      <c r="B809" s="10" t="str">
        <f t="shared" ca="1" si="144"/>
        <v/>
      </c>
      <c r="C809" s="10" t="str">
        <f t="shared" ca="1" si="145"/>
        <v/>
      </c>
      <c r="D809" s="11" t="str">
        <f t="shared" ca="1" si="146"/>
        <v/>
      </c>
      <c r="E809" s="11" t="str">
        <f t="shared" ca="1" si="147"/>
        <v/>
      </c>
      <c r="F809" s="15" t="str">
        <f t="shared" ca="1" si="148"/>
        <v/>
      </c>
      <c r="G809" s="15" t="str">
        <f t="shared" ca="1" si="149"/>
        <v/>
      </c>
      <c r="H809" s="10" t="str">
        <f t="shared" ca="1" si="150"/>
        <v/>
      </c>
      <c r="I809" s="10" t="str">
        <f t="shared" ca="1" si="151"/>
        <v/>
      </c>
      <c r="J809" s="10" t="str">
        <f t="shared" ca="1" si="152"/>
        <v/>
      </c>
      <c r="K809" s="11" t="str">
        <f t="shared" ca="1" si="153"/>
        <v/>
      </c>
      <c r="L809" s="10" t="str">
        <f t="shared" ca="1" si="154"/>
        <v/>
      </c>
      <c r="M809" s="11" t="str">
        <f t="shared" ca="1" si="155"/>
        <v/>
      </c>
      <c r="N809" s="22"/>
    </row>
    <row r="810" spans="1:14" customFormat="1">
      <c r="A810" s="9">
        <v>1</v>
      </c>
      <c r="B810" s="10" t="str">
        <f t="shared" ca="1" si="144"/>
        <v/>
      </c>
      <c r="C810" s="10" t="str">
        <f t="shared" ca="1" si="145"/>
        <v/>
      </c>
      <c r="D810" s="11" t="str">
        <f t="shared" ca="1" si="146"/>
        <v/>
      </c>
      <c r="E810" s="11" t="str">
        <f t="shared" ca="1" si="147"/>
        <v/>
      </c>
      <c r="F810" s="15" t="str">
        <f t="shared" ca="1" si="148"/>
        <v/>
      </c>
      <c r="G810" s="15" t="str">
        <f t="shared" ca="1" si="149"/>
        <v/>
      </c>
      <c r="H810" s="10" t="str">
        <f t="shared" ca="1" si="150"/>
        <v/>
      </c>
      <c r="I810" s="10" t="str">
        <f t="shared" ca="1" si="151"/>
        <v/>
      </c>
      <c r="J810" s="10" t="str">
        <f t="shared" ca="1" si="152"/>
        <v/>
      </c>
      <c r="K810" s="11" t="str">
        <f t="shared" ca="1" si="153"/>
        <v/>
      </c>
      <c r="L810" s="10" t="str">
        <f t="shared" ca="1" si="154"/>
        <v/>
      </c>
      <c r="M810" s="11" t="str">
        <f t="shared" ca="1" si="155"/>
        <v/>
      </c>
      <c r="N810" s="22"/>
    </row>
    <row r="811" spans="1:14" customFormat="1">
      <c r="A811" s="9">
        <v>1</v>
      </c>
      <c r="B811" s="10" t="str">
        <f t="shared" ca="1" si="144"/>
        <v/>
      </c>
      <c r="C811" s="10" t="str">
        <f t="shared" ca="1" si="145"/>
        <v/>
      </c>
      <c r="D811" s="11" t="str">
        <f t="shared" ca="1" si="146"/>
        <v/>
      </c>
      <c r="E811" s="11" t="str">
        <f t="shared" ca="1" si="147"/>
        <v/>
      </c>
      <c r="F811" s="15" t="str">
        <f t="shared" ca="1" si="148"/>
        <v/>
      </c>
      <c r="G811" s="15" t="str">
        <f t="shared" ca="1" si="149"/>
        <v/>
      </c>
      <c r="H811" s="10" t="str">
        <f t="shared" ca="1" si="150"/>
        <v/>
      </c>
      <c r="I811" s="10" t="str">
        <f t="shared" ca="1" si="151"/>
        <v/>
      </c>
      <c r="J811" s="10" t="str">
        <f t="shared" ca="1" si="152"/>
        <v/>
      </c>
      <c r="K811" s="11" t="str">
        <f t="shared" ca="1" si="153"/>
        <v/>
      </c>
      <c r="L811" s="10" t="str">
        <f t="shared" ca="1" si="154"/>
        <v/>
      </c>
      <c r="M811" s="11" t="str">
        <f t="shared" ca="1" si="155"/>
        <v/>
      </c>
      <c r="N811" s="22"/>
    </row>
    <row r="812" spans="1:14" customFormat="1">
      <c r="A812" s="9">
        <v>1</v>
      </c>
      <c r="B812" s="10" t="str">
        <f t="shared" ca="1" si="144"/>
        <v/>
      </c>
      <c r="C812" s="10" t="str">
        <f t="shared" ca="1" si="145"/>
        <v/>
      </c>
      <c r="D812" s="11" t="str">
        <f t="shared" ca="1" si="146"/>
        <v/>
      </c>
      <c r="E812" s="11" t="str">
        <f t="shared" ca="1" si="147"/>
        <v/>
      </c>
      <c r="F812" s="15" t="str">
        <f t="shared" ca="1" si="148"/>
        <v/>
      </c>
      <c r="G812" s="15" t="str">
        <f t="shared" ca="1" si="149"/>
        <v/>
      </c>
      <c r="H812" s="10" t="str">
        <f t="shared" ca="1" si="150"/>
        <v/>
      </c>
      <c r="I812" s="10" t="str">
        <f t="shared" ca="1" si="151"/>
        <v/>
      </c>
      <c r="J812" s="10" t="str">
        <f t="shared" ca="1" si="152"/>
        <v/>
      </c>
      <c r="K812" s="11" t="str">
        <f t="shared" ca="1" si="153"/>
        <v/>
      </c>
      <c r="L812" s="10" t="str">
        <f t="shared" ca="1" si="154"/>
        <v/>
      </c>
      <c r="M812" s="11" t="str">
        <f t="shared" ca="1" si="155"/>
        <v/>
      </c>
      <c r="N812" s="22"/>
    </row>
    <row r="813" spans="1:14" customFormat="1">
      <c r="A813" s="9">
        <v>1</v>
      </c>
      <c r="B813" s="10" t="str">
        <f t="shared" ca="1" si="144"/>
        <v/>
      </c>
      <c r="C813" s="10" t="str">
        <f t="shared" ca="1" si="145"/>
        <v/>
      </c>
      <c r="D813" s="11" t="str">
        <f t="shared" ca="1" si="146"/>
        <v/>
      </c>
      <c r="E813" s="11" t="str">
        <f t="shared" ca="1" si="147"/>
        <v/>
      </c>
      <c r="F813" s="15" t="str">
        <f t="shared" ca="1" si="148"/>
        <v/>
      </c>
      <c r="G813" s="15" t="str">
        <f t="shared" ca="1" si="149"/>
        <v/>
      </c>
      <c r="H813" s="10" t="str">
        <f t="shared" ca="1" si="150"/>
        <v/>
      </c>
      <c r="I813" s="10" t="str">
        <f t="shared" ca="1" si="151"/>
        <v/>
      </c>
      <c r="J813" s="10" t="str">
        <f t="shared" ca="1" si="152"/>
        <v/>
      </c>
      <c r="K813" s="11" t="str">
        <f t="shared" ca="1" si="153"/>
        <v/>
      </c>
      <c r="L813" s="10" t="str">
        <f t="shared" ca="1" si="154"/>
        <v/>
      </c>
      <c r="M813" s="11" t="str">
        <f t="shared" ca="1" si="155"/>
        <v/>
      </c>
      <c r="N813" s="22"/>
    </row>
    <row r="814" spans="1:14" customFormat="1">
      <c r="A814" s="9">
        <v>1</v>
      </c>
      <c r="B814" s="10" t="str">
        <f t="shared" ca="1" si="144"/>
        <v/>
      </c>
      <c r="C814" s="10" t="str">
        <f t="shared" ca="1" si="145"/>
        <v/>
      </c>
      <c r="D814" s="11" t="str">
        <f t="shared" ca="1" si="146"/>
        <v/>
      </c>
      <c r="E814" s="11" t="str">
        <f t="shared" ca="1" si="147"/>
        <v/>
      </c>
      <c r="F814" s="15" t="str">
        <f t="shared" ca="1" si="148"/>
        <v/>
      </c>
      <c r="G814" s="15" t="str">
        <f t="shared" ca="1" si="149"/>
        <v/>
      </c>
      <c r="H814" s="10" t="str">
        <f t="shared" ca="1" si="150"/>
        <v/>
      </c>
      <c r="I814" s="10" t="str">
        <f t="shared" ca="1" si="151"/>
        <v/>
      </c>
      <c r="J814" s="10" t="str">
        <f t="shared" ca="1" si="152"/>
        <v/>
      </c>
      <c r="K814" s="11" t="str">
        <f t="shared" ca="1" si="153"/>
        <v/>
      </c>
      <c r="L814" s="10" t="str">
        <f t="shared" ca="1" si="154"/>
        <v/>
      </c>
      <c r="M814" s="11" t="str">
        <f t="shared" ca="1" si="155"/>
        <v/>
      </c>
      <c r="N814" s="22"/>
    </row>
    <row r="815" spans="1:14" customFormat="1">
      <c r="A815" s="9">
        <v>1</v>
      </c>
      <c r="B815" s="10" t="str">
        <f t="shared" ca="1" si="144"/>
        <v/>
      </c>
      <c r="C815" s="10" t="str">
        <f t="shared" ca="1" si="145"/>
        <v/>
      </c>
      <c r="D815" s="11" t="str">
        <f t="shared" ca="1" si="146"/>
        <v/>
      </c>
      <c r="E815" s="11" t="str">
        <f t="shared" ca="1" si="147"/>
        <v/>
      </c>
      <c r="F815" s="15" t="str">
        <f t="shared" ca="1" si="148"/>
        <v/>
      </c>
      <c r="G815" s="15" t="str">
        <f t="shared" ca="1" si="149"/>
        <v/>
      </c>
      <c r="H815" s="10" t="str">
        <f t="shared" ca="1" si="150"/>
        <v/>
      </c>
      <c r="I815" s="10" t="str">
        <f t="shared" ca="1" si="151"/>
        <v/>
      </c>
      <c r="J815" s="10" t="str">
        <f t="shared" ca="1" si="152"/>
        <v/>
      </c>
      <c r="K815" s="11" t="str">
        <f t="shared" ca="1" si="153"/>
        <v/>
      </c>
      <c r="L815" s="10" t="str">
        <f t="shared" ca="1" si="154"/>
        <v/>
      </c>
      <c r="M815" s="11" t="str">
        <f t="shared" ca="1" si="155"/>
        <v/>
      </c>
      <c r="N815" s="22"/>
    </row>
    <row r="816" spans="1:14" customFormat="1">
      <c r="A816" s="9">
        <v>1</v>
      </c>
      <c r="B816" s="10" t="str">
        <f t="shared" ca="1" si="144"/>
        <v/>
      </c>
      <c r="C816" s="10" t="str">
        <f t="shared" ca="1" si="145"/>
        <v/>
      </c>
      <c r="D816" s="11" t="str">
        <f t="shared" ca="1" si="146"/>
        <v/>
      </c>
      <c r="E816" s="11" t="str">
        <f t="shared" ca="1" si="147"/>
        <v/>
      </c>
      <c r="F816" s="15" t="str">
        <f t="shared" ca="1" si="148"/>
        <v/>
      </c>
      <c r="G816" s="15" t="str">
        <f t="shared" ca="1" si="149"/>
        <v/>
      </c>
      <c r="H816" s="10" t="str">
        <f t="shared" ca="1" si="150"/>
        <v/>
      </c>
      <c r="I816" s="10" t="str">
        <f t="shared" ca="1" si="151"/>
        <v/>
      </c>
      <c r="J816" s="10" t="str">
        <f t="shared" ca="1" si="152"/>
        <v/>
      </c>
      <c r="K816" s="11" t="str">
        <f t="shared" ca="1" si="153"/>
        <v/>
      </c>
      <c r="L816" s="10" t="str">
        <f t="shared" ca="1" si="154"/>
        <v/>
      </c>
      <c r="M816" s="11" t="str">
        <f t="shared" ca="1" si="155"/>
        <v/>
      </c>
      <c r="N816" s="22"/>
    </row>
    <row r="817" spans="1:14" customFormat="1">
      <c r="A817" s="9">
        <v>1</v>
      </c>
      <c r="B817" s="10" t="str">
        <f t="shared" ca="1" si="144"/>
        <v/>
      </c>
      <c r="C817" s="10" t="str">
        <f t="shared" ca="1" si="145"/>
        <v/>
      </c>
      <c r="D817" s="11" t="str">
        <f t="shared" ca="1" si="146"/>
        <v/>
      </c>
      <c r="E817" s="11" t="str">
        <f t="shared" ca="1" si="147"/>
        <v/>
      </c>
      <c r="F817" s="15" t="str">
        <f t="shared" ca="1" si="148"/>
        <v/>
      </c>
      <c r="G817" s="15" t="str">
        <f t="shared" ca="1" si="149"/>
        <v/>
      </c>
      <c r="H817" s="10" t="str">
        <f t="shared" ca="1" si="150"/>
        <v/>
      </c>
      <c r="I817" s="10" t="str">
        <f t="shared" ca="1" si="151"/>
        <v/>
      </c>
      <c r="J817" s="10" t="str">
        <f t="shared" ca="1" si="152"/>
        <v/>
      </c>
      <c r="K817" s="11" t="str">
        <f t="shared" ca="1" si="153"/>
        <v/>
      </c>
      <c r="L817" s="10" t="str">
        <f t="shared" ca="1" si="154"/>
        <v/>
      </c>
      <c r="M817" s="11" t="str">
        <f t="shared" ca="1" si="155"/>
        <v/>
      </c>
      <c r="N817" s="22"/>
    </row>
    <row r="818" spans="1:14" customFormat="1">
      <c r="A818" s="9">
        <v>1</v>
      </c>
      <c r="B818" s="10" t="str">
        <f t="shared" ca="1" si="144"/>
        <v/>
      </c>
      <c r="C818" s="10" t="str">
        <f t="shared" ca="1" si="145"/>
        <v/>
      </c>
      <c r="D818" s="11" t="str">
        <f t="shared" ca="1" si="146"/>
        <v/>
      </c>
      <c r="E818" s="11" t="str">
        <f t="shared" ca="1" si="147"/>
        <v/>
      </c>
      <c r="F818" s="15" t="str">
        <f t="shared" ca="1" si="148"/>
        <v/>
      </c>
      <c r="G818" s="15" t="str">
        <f t="shared" ca="1" si="149"/>
        <v/>
      </c>
      <c r="H818" s="10" t="str">
        <f t="shared" ca="1" si="150"/>
        <v/>
      </c>
      <c r="I818" s="10" t="str">
        <f t="shared" ca="1" si="151"/>
        <v/>
      </c>
      <c r="J818" s="10" t="str">
        <f t="shared" ca="1" si="152"/>
        <v/>
      </c>
      <c r="K818" s="11" t="str">
        <f t="shared" ca="1" si="153"/>
        <v/>
      </c>
      <c r="L818" s="10" t="str">
        <f t="shared" ca="1" si="154"/>
        <v/>
      </c>
      <c r="M818" s="11" t="str">
        <f t="shared" ca="1" si="155"/>
        <v/>
      </c>
      <c r="N818" s="22"/>
    </row>
    <row r="819" spans="1:14" customFormat="1">
      <c r="A819" s="9">
        <v>1</v>
      </c>
      <c r="B819" s="10" t="str">
        <f t="shared" ca="1" si="144"/>
        <v/>
      </c>
      <c r="C819" s="10" t="str">
        <f t="shared" ca="1" si="145"/>
        <v/>
      </c>
      <c r="D819" s="11" t="str">
        <f t="shared" ca="1" si="146"/>
        <v/>
      </c>
      <c r="E819" s="11" t="str">
        <f t="shared" ca="1" si="147"/>
        <v/>
      </c>
      <c r="F819" s="15" t="str">
        <f t="shared" ca="1" si="148"/>
        <v/>
      </c>
      <c r="G819" s="15" t="str">
        <f t="shared" ca="1" si="149"/>
        <v/>
      </c>
      <c r="H819" s="10" t="str">
        <f t="shared" ca="1" si="150"/>
        <v/>
      </c>
      <c r="I819" s="10" t="str">
        <f t="shared" ca="1" si="151"/>
        <v/>
      </c>
      <c r="J819" s="10" t="str">
        <f t="shared" ca="1" si="152"/>
        <v/>
      </c>
      <c r="K819" s="11" t="str">
        <f t="shared" ca="1" si="153"/>
        <v/>
      </c>
      <c r="L819" s="10" t="str">
        <f t="shared" ca="1" si="154"/>
        <v/>
      </c>
      <c r="M819" s="11" t="str">
        <f t="shared" ca="1" si="155"/>
        <v/>
      </c>
      <c r="N819" s="22"/>
    </row>
    <row r="820" spans="1:14" customFormat="1">
      <c r="A820" s="9">
        <v>1</v>
      </c>
      <c r="B820" s="10" t="str">
        <f t="shared" ca="1" si="144"/>
        <v/>
      </c>
      <c r="C820" s="10" t="str">
        <f t="shared" ca="1" si="145"/>
        <v/>
      </c>
      <c r="D820" s="11" t="str">
        <f t="shared" ca="1" si="146"/>
        <v/>
      </c>
      <c r="E820" s="11" t="str">
        <f t="shared" ca="1" si="147"/>
        <v/>
      </c>
      <c r="F820" s="15" t="str">
        <f t="shared" ca="1" si="148"/>
        <v/>
      </c>
      <c r="G820" s="15" t="str">
        <f t="shared" ca="1" si="149"/>
        <v/>
      </c>
      <c r="H820" s="10" t="str">
        <f t="shared" ca="1" si="150"/>
        <v/>
      </c>
      <c r="I820" s="10" t="str">
        <f t="shared" ca="1" si="151"/>
        <v/>
      </c>
      <c r="J820" s="10" t="str">
        <f t="shared" ca="1" si="152"/>
        <v/>
      </c>
      <c r="K820" s="11" t="str">
        <f t="shared" ca="1" si="153"/>
        <v/>
      </c>
      <c r="L820" s="10" t="str">
        <f t="shared" ca="1" si="154"/>
        <v/>
      </c>
      <c r="M820" s="11" t="str">
        <f t="shared" ca="1" si="155"/>
        <v/>
      </c>
      <c r="N820" s="22"/>
    </row>
    <row r="821" spans="1:14" customFormat="1">
      <c r="A821" s="9">
        <v>1</v>
      </c>
      <c r="B821" s="10" t="str">
        <f t="shared" ca="1" si="144"/>
        <v/>
      </c>
      <c r="C821" s="10" t="str">
        <f t="shared" ca="1" si="145"/>
        <v/>
      </c>
      <c r="D821" s="11" t="str">
        <f t="shared" ca="1" si="146"/>
        <v/>
      </c>
      <c r="E821" s="11" t="str">
        <f t="shared" ca="1" si="147"/>
        <v/>
      </c>
      <c r="F821" s="15" t="str">
        <f t="shared" ca="1" si="148"/>
        <v/>
      </c>
      <c r="G821" s="15" t="str">
        <f t="shared" ca="1" si="149"/>
        <v/>
      </c>
      <c r="H821" s="10" t="str">
        <f t="shared" ca="1" si="150"/>
        <v/>
      </c>
      <c r="I821" s="10" t="str">
        <f t="shared" ca="1" si="151"/>
        <v/>
      </c>
      <c r="J821" s="10" t="str">
        <f t="shared" ca="1" si="152"/>
        <v/>
      </c>
      <c r="K821" s="11" t="str">
        <f t="shared" ca="1" si="153"/>
        <v/>
      </c>
      <c r="L821" s="10" t="str">
        <f t="shared" ca="1" si="154"/>
        <v/>
      </c>
      <c r="M821" s="11" t="str">
        <f t="shared" ca="1" si="155"/>
        <v/>
      </c>
      <c r="N821" s="22"/>
    </row>
    <row r="822" spans="1:14" customFormat="1">
      <c r="A822" s="9">
        <v>1</v>
      </c>
      <c r="B822" s="10" t="str">
        <f t="shared" ca="1" si="144"/>
        <v/>
      </c>
      <c r="C822" s="10" t="str">
        <f t="shared" ca="1" si="145"/>
        <v/>
      </c>
      <c r="D822" s="11" t="str">
        <f t="shared" ca="1" si="146"/>
        <v/>
      </c>
      <c r="E822" s="11" t="str">
        <f t="shared" ca="1" si="147"/>
        <v/>
      </c>
      <c r="F822" s="15" t="str">
        <f t="shared" ca="1" si="148"/>
        <v/>
      </c>
      <c r="G822" s="15" t="str">
        <f t="shared" ca="1" si="149"/>
        <v/>
      </c>
      <c r="H822" s="10" t="str">
        <f t="shared" ca="1" si="150"/>
        <v/>
      </c>
      <c r="I822" s="10" t="str">
        <f t="shared" ca="1" si="151"/>
        <v/>
      </c>
      <c r="J822" s="10" t="str">
        <f t="shared" ca="1" si="152"/>
        <v/>
      </c>
      <c r="K822" s="11" t="str">
        <f t="shared" ca="1" si="153"/>
        <v/>
      </c>
      <c r="L822" s="10" t="str">
        <f t="shared" ca="1" si="154"/>
        <v/>
      </c>
      <c r="M822" s="11" t="str">
        <f t="shared" ca="1" si="155"/>
        <v/>
      </c>
      <c r="N822" s="22"/>
    </row>
    <row r="823" spans="1:14" customFormat="1">
      <c r="A823" s="9">
        <v>1</v>
      </c>
      <c r="B823" s="10" t="str">
        <f t="shared" ca="1" si="144"/>
        <v/>
      </c>
      <c r="C823" s="10" t="str">
        <f t="shared" ca="1" si="145"/>
        <v/>
      </c>
      <c r="D823" s="11" t="str">
        <f t="shared" ca="1" si="146"/>
        <v/>
      </c>
      <c r="E823" s="11" t="str">
        <f t="shared" ca="1" si="147"/>
        <v/>
      </c>
      <c r="F823" s="15" t="str">
        <f t="shared" ca="1" si="148"/>
        <v/>
      </c>
      <c r="G823" s="15" t="str">
        <f t="shared" ca="1" si="149"/>
        <v/>
      </c>
      <c r="H823" s="10" t="str">
        <f t="shared" ca="1" si="150"/>
        <v/>
      </c>
      <c r="I823" s="10" t="str">
        <f t="shared" ca="1" si="151"/>
        <v/>
      </c>
      <c r="J823" s="10" t="str">
        <f t="shared" ca="1" si="152"/>
        <v/>
      </c>
      <c r="K823" s="11" t="str">
        <f t="shared" ca="1" si="153"/>
        <v/>
      </c>
      <c r="L823" s="10" t="str">
        <f t="shared" ca="1" si="154"/>
        <v/>
      </c>
      <c r="M823" s="11" t="str">
        <f t="shared" ca="1" si="155"/>
        <v/>
      </c>
      <c r="N823" s="22"/>
    </row>
    <row r="824" spans="1:14" customFormat="1">
      <c r="A824" s="9">
        <v>1</v>
      </c>
      <c r="B824" s="10" t="str">
        <f t="shared" ca="1" si="144"/>
        <v/>
      </c>
      <c r="C824" s="10" t="str">
        <f t="shared" ca="1" si="145"/>
        <v/>
      </c>
      <c r="D824" s="11" t="str">
        <f t="shared" ca="1" si="146"/>
        <v/>
      </c>
      <c r="E824" s="11" t="str">
        <f t="shared" ca="1" si="147"/>
        <v/>
      </c>
      <c r="F824" s="15" t="str">
        <f t="shared" ca="1" si="148"/>
        <v/>
      </c>
      <c r="G824" s="15" t="str">
        <f t="shared" ca="1" si="149"/>
        <v/>
      </c>
      <c r="H824" s="10" t="str">
        <f t="shared" ca="1" si="150"/>
        <v/>
      </c>
      <c r="I824" s="10" t="str">
        <f t="shared" ca="1" si="151"/>
        <v/>
      </c>
      <c r="J824" s="10" t="str">
        <f t="shared" ca="1" si="152"/>
        <v/>
      </c>
      <c r="K824" s="11" t="str">
        <f t="shared" ca="1" si="153"/>
        <v/>
      </c>
      <c r="L824" s="10" t="str">
        <f t="shared" ca="1" si="154"/>
        <v/>
      </c>
      <c r="M824" s="11" t="str">
        <f t="shared" ca="1" si="155"/>
        <v/>
      </c>
      <c r="N824" s="22"/>
    </row>
    <row r="825" spans="1:14" customFormat="1">
      <c r="A825" s="9">
        <v>1</v>
      </c>
      <c r="B825" s="10" t="str">
        <f t="shared" ca="1" si="144"/>
        <v/>
      </c>
      <c r="C825" s="10" t="str">
        <f t="shared" ca="1" si="145"/>
        <v/>
      </c>
      <c r="D825" s="11" t="str">
        <f t="shared" ca="1" si="146"/>
        <v/>
      </c>
      <c r="E825" s="11" t="str">
        <f t="shared" ca="1" si="147"/>
        <v/>
      </c>
      <c r="F825" s="15" t="str">
        <f t="shared" ca="1" si="148"/>
        <v/>
      </c>
      <c r="G825" s="15" t="str">
        <f t="shared" ca="1" si="149"/>
        <v/>
      </c>
      <c r="H825" s="10" t="str">
        <f t="shared" ca="1" si="150"/>
        <v/>
      </c>
      <c r="I825" s="10" t="str">
        <f t="shared" ca="1" si="151"/>
        <v/>
      </c>
      <c r="J825" s="10" t="str">
        <f t="shared" ca="1" si="152"/>
        <v/>
      </c>
      <c r="K825" s="11" t="str">
        <f t="shared" ca="1" si="153"/>
        <v/>
      </c>
      <c r="L825" s="10" t="str">
        <f t="shared" ca="1" si="154"/>
        <v/>
      </c>
      <c r="M825" s="11" t="str">
        <f t="shared" ca="1" si="155"/>
        <v/>
      </c>
      <c r="N825" s="22"/>
    </row>
    <row r="826" spans="1:14" customFormat="1">
      <c r="A826" s="9">
        <v>1</v>
      </c>
      <c r="B826" s="10" t="str">
        <f t="shared" ca="1" si="144"/>
        <v/>
      </c>
      <c r="C826" s="10" t="str">
        <f t="shared" ca="1" si="145"/>
        <v/>
      </c>
      <c r="D826" s="11" t="str">
        <f t="shared" ca="1" si="146"/>
        <v/>
      </c>
      <c r="E826" s="11" t="str">
        <f t="shared" ca="1" si="147"/>
        <v/>
      </c>
      <c r="F826" s="15" t="str">
        <f t="shared" ca="1" si="148"/>
        <v/>
      </c>
      <c r="G826" s="15" t="str">
        <f t="shared" ca="1" si="149"/>
        <v/>
      </c>
      <c r="H826" s="10" t="str">
        <f t="shared" ca="1" si="150"/>
        <v/>
      </c>
      <c r="I826" s="10" t="str">
        <f t="shared" ca="1" si="151"/>
        <v/>
      </c>
      <c r="J826" s="10" t="str">
        <f t="shared" ca="1" si="152"/>
        <v/>
      </c>
      <c r="K826" s="11" t="str">
        <f t="shared" ca="1" si="153"/>
        <v/>
      </c>
      <c r="L826" s="10" t="str">
        <f t="shared" ca="1" si="154"/>
        <v/>
      </c>
      <c r="M826" s="11" t="str">
        <f t="shared" ca="1" si="155"/>
        <v/>
      </c>
      <c r="N826" s="22"/>
    </row>
    <row r="827" spans="1:14" customFormat="1">
      <c r="A827" s="9">
        <v>1</v>
      </c>
      <c r="B827" s="10" t="str">
        <f t="shared" ca="1" si="144"/>
        <v/>
      </c>
      <c r="C827" s="10" t="str">
        <f t="shared" ca="1" si="145"/>
        <v/>
      </c>
      <c r="D827" s="11" t="str">
        <f t="shared" ca="1" si="146"/>
        <v/>
      </c>
      <c r="E827" s="11" t="str">
        <f t="shared" ca="1" si="147"/>
        <v/>
      </c>
      <c r="F827" s="15" t="str">
        <f t="shared" ca="1" si="148"/>
        <v/>
      </c>
      <c r="G827" s="15" t="str">
        <f t="shared" ca="1" si="149"/>
        <v/>
      </c>
      <c r="H827" s="10" t="str">
        <f t="shared" ca="1" si="150"/>
        <v/>
      </c>
      <c r="I827" s="10" t="str">
        <f t="shared" ca="1" si="151"/>
        <v/>
      </c>
      <c r="J827" s="10" t="str">
        <f t="shared" ca="1" si="152"/>
        <v/>
      </c>
      <c r="K827" s="11" t="str">
        <f t="shared" ca="1" si="153"/>
        <v/>
      </c>
      <c r="L827" s="10" t="str">
        <f t="shared" ca="1" si="154"/>
        <v/>
      </c>
      <c r="M827" s="11" t="str">
        <f t="shared" ca="1" si="155"/>
        <v/>
      </c>
      <c r="N827" s="22"/>
    </row>
    <row r="828" spans="1:14" customFormat="1">
      <c r="A828" s="9">
        <v>1</v>
      </c>
      <c r="B828" s="10" t="str">
        <f t="shared" ca="1" si="144"/>
        <v/>
      </c>
      <c r="C828" s="10" t="str">
        <f t="shared" ca="1" si="145"/>
        <v/>
      </c>
      <c r="D828" s="11" t="str">
        <f t="shared" ca="1" si="146"/>
        <v/>
      </c>
      <c r="E828" s="11" t="str">
        <f t="shared" ca="1" si="147"/>
        <v/>
      </c>
      <c r="F828" s="15" t="str">
        <f t="shared" ca="1" si="148"/>
        <v/>
      </c>
      <c r="G828" s="15" t="str">
        <f t="shared" ca="1" si="149"/>
        <v/>
      </c>
      <c r="H828" s="10" t="str">
        <f t="shared" ca="1" si="150"/>
        <v/>
      </c>
      <c r="I828" s="10" t="str">
        <f t="shared" ca="1" si="151"/>
        <v/>
      </c>
      <c r="J828" s="10" t="str">
        <f t="shared" ca="1" si="152"/>
        <v/>
      </c>
      <c r="K828" s="11" t="str">
        <f t="shared" ca="1" si="153"/>
        <v/>
      </c>
      <c r="L828" s="10" t="str">
        <f t="shared" ca="1" si="154"/>
        <v/>
      </c>
      <c r="M828" s="11" t="str">
        <f t="shared" ca="1" si="155"/>
        <v/>
      </c>
      <c r="N828" s="22"/>
    </row>
    <row r="829" spans="1:14" customFormat="1">
      <c r="A829" s="9">
        <v>1</v>
      </c>
      <c r="B829" s="10" t="str">
        <f t="shared" ca="1" si="144"/>
        <v/>
      </c>
      <c r="C829" s="10" t="str">
        <f t="shared" ca="1" si="145"/>
        <v/>
      </c>
      <c r="D829" s="11" t="str">
        <f t="shared" ca="1" si="146"/>
        <v/>
      </c>
      <c r="E829" s="11" t="str">
        <f t="shared" ca="1" si="147"/>
        <v/>
      </c>
      <c r="F829" s="15" t="str">
        <f t="shared" ca="1" si="148"/>
        <v/>
      </c>
      <c r="G829" s="15" t="str">
        <f t="shared" ca="1" si="149"/>
        <v/>
      </c>
      <c r="H829" s="10" t="str">
        <f t="shared" ca="1" si="150"/>
        <v/>
      </c>
      <c r="I829" s="10" t="str">
        <f t="shared" ca="1" si="151"/>
        <v/>
      </c>
      <c r="J829" s="10" t="str">
        <f t="shared" ca="1" si="152"/>
        <v/>
      </c>
      <c r="K829" s="11" t="str">
        <f t="shared" ca="1" si="153"/>
        <v/>
      </c>
      <c r="L829" s="10" t="str">
        <f t="shared" ca="1" si="154"/>
        <v/>
      </c>
      <c r="M829" s="11" t="str">
        <f t="shared" ca="1" si="155"/>
        <v/>
      </c>
      <c r="N829" s="22"/>
    </row>
    <row r="830" spans="1:14" customFormat="1">
      <c r="A830" s="9">
        <v>1</v>
      </c>
      <c r="B830" s="10" t="str">
        <f t="shared" ca="1" si="144"/>
        <v/>
      </c>
      <c r="C830" s="10" t="str">
        <f t="shared" ca="1" si="145"/>
        <v/>
      </c>
      <c r="D830" s="11" t="str">
        <f t="shared" ca="1" si="146"/>
        <v/>
      </c>
      <c r="E830" s="11" t="str">
        <f t="shared" ca="1" si="147"/>
        <v/>
      </c>
      <c r="F830" s="15" t="str">
        <f t="shared" ca="1" si="148"/>
        <v/>
      </c>
      <c r="G830" s="15" t="str">
        <f t="shared" ca="1" si="149"/>
        <v/>
      </c>
      <c r="H830" s="10" t="str">
        <f t="shared" ca="1" si="150"/>
        <v/>
      </c>
      <c r="I830" s="10" t="str">
        <f t="shared" ca="1" si="151"/>
        <v/>
      </c>
      <c r="J830" s="10" t="str">
        <f t="shared" ca="1" si="152"/>
        <v/>
      </c>
      <c r="K830" s="11" t="str">
        <f t="shared" ca="1" si="153"/>
        <v/>
      </c>
      <c r="L830" s="10" t="str">
        <f t="shared" ca="1" si="154"/>
        <v/>
      </c>
      <c r="M830" s="11" t="str">
        <f t="shared" ca="1" si="155"/>
        <v/>
      </c>
      <c r="N830" s="22"/>
    </row>
    <row r="831" spans="1:14" customFormat="1">
      <c r="A831" s="9">
        <v>1</v>
      </c>
      <c r="B831" s="10" t="str">
        <f t="shared" ca="1" si="144"/>
        <v/>
      </c>
      <c r="C831" s="10" t="str">
        <f t="shared" ca="1" si="145"/>
        <v/>
      </c>
      <c r="D831" s="11" t="str">
        <f t="shared" ca="1" si="146"/>
        <v/>
      </c>
      <c r="E831" s="11" t="str">
        <f t="shared" ca="1" si="147"/>
        <v/>
      </c>
      <c r="F831" s="15" t="str">
        <f t="shared" ca="1" si="148"/>
        <v/>
      </c>
      <c r="G831" s="15" t="str">
        <f t="shared" ca="1" si="149"/>
        <v/>
      </c>
      <c r="H831" s="10" t="str">
        <f t="shared" ca="1" si="150"/>
        <v/>
      </c>
      <c r="I831" s="10" t="str">
        <f t="shared" ca="1" si="151"/>
        <v/>
      </c>
      <c r="J831" s="10" t="str">
        <f t="shared" ca="1" si="152"/>
        <v/>
      </c>
      <c r="K831" s="11" t="str">
        <f t="shared" ca="1" si="153"/>
        <v/>
      </c>
      <c r="L831" s="10" t="str">
        <f t="shared" ca="1" si="154"/>
        <v/>
      </c>
      <c r="M831" s="11" t="str">
        <f t="shared" ca="1" si="155"/>
        <v/>
      </c>
      <c r="N831" s="22"/>
    </row>
    <row r="832" spans="1:14" customFormat="1">
      <c r="A832" s="9">
        <v>1</v>
      </c>
      <c r="B832" s="10" t="str">
        <f t="shared" ca="1" si="144"/>
        <v/>
      </c>
      <c r="C832" s="10" t="str">
        <f t="shared" ca="1" si="145"/>
        <v/>
      </c>
      <c r="D832" s="11" t="str">
        <f t="shared" ca="1" si="146"/>
        <v/>
      </c>
      <c r="E832" s="11" t="str">
        <f t="shared" ca="1" si="147"/>
        <v/>
      </c>
      <c r="F832" s="15" t="str">
        <f t="shared" ca="1" si="148"/>
        <v/>
      </c>
      <c r="G832" s="15" t="str">
        <f t="shared" ca="1" si="149"/>
        <v/>
      </c>
      <c r="H832" s="10" t="str">
        <f t="shared" ca="1" si="150"/>
        <v/>
      </c>
      <c r="I832" s="10" t="str">
        <f t="shared" ca="1" si="151"/>
        <v/>
      </c>
      <c r="J832" s="10" t="str">
        <f t="shared" ca="1" si="152"/>
        <v/>
      </c>
      <c r="K832" s="11" t="str">
        <f t="shared" ca="1" si="153"/>
        <v/>
      </c>
      <c r="L832" s="10" t="str">
        <f t="shared" ca="1" si="154"/>
        <v/>
      </c>
      <c r="M832" s="11" t="str">
        <f t="shared" ca="1" si="155"/>
        <v/>
      </c>
      <c r="N832" s="22"/>
    </row>
    <row r="833" spans="1:14" customFormat="1">
      <c r="A833" s="9">
        <v>1</v>
      </c>
      <c r="B833" s="10" t="str">
        <f t="shared" ca="1" si="144"/>
        <v/>
      </c>
      <c r="C833" s="10" t="str">
        <f t="shared" ca="1" si="145"/>
        <v/>
      </c>
      <c r="D833" s="11" t="str">
        <f t="shared" ca="1" si="146"/>
        <v/>
      </c>
      <c r="E833" s="11" t="str">
        <f t="shared" ca="1" si="147"/>
        <v/>
      </c>
      <c r="F833" s="15" t="str">
        <f t="shared" ca="1" si="148"/>
        <v/>
      </c>
      <c r="G833" s="15" t="str">
        <f t="shared" ca="1" si="149"/>
        <v/>
      </c>
      <c r="H833" s="10" t="str">
        <f t="shared" ca="1" si="150"/>
        <v/>
      </c>
      <c r="I833" s="10" t="str">
        <f t="shared" ca="1" si="151"/>
        <v/>
      </c>
      <c r="J833" s="10" t="str">
        <f t="shared" ca="1" si="152"/>
        <v/>
      </c>
      <c r="K833" s="11" t="str">
        <f t="shared" ca="1" si="153"/>
        <v/>
      </c>
      <c r="L833" s="10" t="str">
        <f t="shared" ca="1" si="154"/>
        <v/>
      </c>
      <c r="M833" s="11" t="str">
        <f t="shared" ca="1" si="155"/>
        <v/>
      </c>
      <c r="N833" s="22"/>
    </row>
    <row r="834" spans="1:14" customFormat="1">
      <c r="A834" s="9">
        <v>1</v>
      </c>
      <c r="B834" s="10" t="str">
        <f t="shared" ca="1" si="144"/>
        <v/>
      </c>
      <c r="C834" s="10" t="str">
        <f t="shared" ca="1" si="145"/>
        <v/>
      </c>
      <c r="D834" s="11" t="str">
        <f t="shared" ca="1" si="146"/>
        <v/>
      </c>
      <c r="E834" s="11" t="str">
        <f t="shared" ca="1" si="147"/>
        <v/>
      </c>
      <c r="F834" s="15" t="str">
        <f t="shared" ca="1" si="148"/>
        <v/>
      </c>
      <c r="G834" s="15" t="str">
        <f t="shared" ca="1" si="149"/>
        <v/>
      </c>
      <c r="H834" s="10" t="str">
        <f t="shared" ca="1" si="150"/>
        <v/>
      </c>
      <c r="I834" s="10" t="str">
        <f t="shared" ca="1" si="151"/>
        <v/>
      </c>
      <c r="J834" s="10" t="str">
        <f t="shared" ca="1" si="152"/>
        <v/>
      </c>
      <c r="K834" s="11" t="str">
        <f t="shared" ca="1" si="153"/>
        <v/>
      </c>
      <c r="L834" s="10" t="str">
        <f t="shared" ca="1" si="154"/>
        <v/>
      </c>
      <c r="M834" s="11" t="str">
        <f t="shared" ca="1" si="155"/>
        <v/>
      </c>
      <c r="N834" s="22"/>
    </row>
    <row r="835" spans="1:14" customFormat="1">
      <c r="A835" s="9">
        <v>1</v>
      </c>
      <c r="B835" s="10" t="str">
        <f t="shared" ca="1" si="144"/>
        <v/>
      </c>
      <c r="C835" s="10" t="str">
        <f t="shared" ca="1" si="145"/>
        <v/>
      </c>
      <c r="D835" s="11" t="str">
        <f t="shared" ca="1" si="146"/>
        <v/>
      </c>
      <c r="E835" s="11" t="str">
        <f t="shared" ca="1" si="147"/>
        <v/>
      </c>
      <c r="F835" s="15" t="str">
        <f t="shared" ca="1" si="148"/>
        <v/>
      </c>
      <c r="G835" s="15" t="str">
        <f t="shared" ca="1" si="149"/>
        <v/>
      </c>
      <c r="H835" s="10" t="str">
        <f t="shared" ca="1" si="150"/>
        <v/>
      </c>
      <c r="I835" s="10" t="str">
        <f t="shared" ca="1" si="151"/>
        <v/>
      </c>
      <c r="J835" s="10" t="str">
        <f t="shared" ca="1" si="152"/>
        <v/>
      </c>
      <c r="K835" s="11" t="str">
        <f t="shared" ca="1" si="153"/>
        <v/>
      </c>
      <c r="L835" s="10" t="str">
        <f t="shared" ca="1" si="154"/>
        <v/>
      </c>
      <c r="M835" s="11" t="str">
        <f t="shared" ca="1" si="155"/>
        <v/>
      </c>
      <c r="N835" s="22"/>
    </row>
    <row r="836" spans="1:14" customFormat="1">
      <c r="A836" s="9">
        <v>1</v>
      </c>
      <c r="B836" s="10" t="str">
        <f t="shared" ca="1" si="144"/>
        <v/>
      </c>
      <c r="C836" s="10" t="str">
        <f t="shared" ca="1" si="145"/>
        <v/>
      </c>
      <c r="D836" s="11" t="str">
        <f t="shared" ca="1" si="146"/>
        <v/>
      </c>
      <c r="E836" s="11" t="str">
        <f t="shared" ca="1" si="147"/>
        <v/>
      </c>
      <c r="F836" s="15" t="str">
        <f t="shared" ca="1" si="148"/>
        <v/>
      </c>
      <c r="G836" s="15" t="str">
        <f t="shared" ca="1" si="149"/>
        <v/>
      </c>
      <c r="H836" s="10" t="str">
        <f t="shared" ca="1" si="150"/>
        <v/>
      </c>
      <c r="I836" s="10" t="str">
        <f t="shared" ca="1" si="151"/>
        <v/>
      </c>
      <c r="J836" s="10" t="str">
        <f t="shared" ca="1" si="152"/>
        <v/>
      </c>
      <c r="K836" s="11" t="str">
        <f t="shared" ca="1" si="153"/>
        <v/>
      </c>
      <c r="L836" s="10" t="str">
        <f t="shared" ca="1" si="154"/>
        <v/>
      </c>
      <c r="M836" s="11" t="str">
        <f t="shared" ca="1" si="155"/>
        <v/>
      </c>
      <c r="N836" s="22"/>
    </row>
    <row r="837" spans="1:14" customFormat="1">
      <c r="A837" s="9">
        <v>1</v>
      </c>
      <c r="B837" s="10" t="str">
        <f t="shared" ref="B837:B900" ca="1" si="156">IF(B836="","",IF(ISNA(MATCH(C837,N°_BC,0)),"",MATCH(C837,N°_BC,0)))</f>
        <v/>
      </c>
      <c r="C837" s="10" t="str">
        <f t="shared" ref="C837:C900" ca="1" si="157">IF(C836="","",IF(ISNA(INDEX(OFFSET(N°_BC,B836,0),MATCH(A837,OFFSET(Mois_dep,B836,0),0))),"",INDEX(OFFSET(N°_BC,B836,0),MATCH(A837,OFFSET(Mois_dep,B836,0),0))))</f>
        <v/>
      </c>
      <c r="D837" s="11" t="str">
        <f t="shared" ref="D837:D900" ca="1" si="158">IF(E836="","",IF(ISNA(INDEX(OFFSET(Dates_départ,B836,0),MATCH(A837,OFFSET(Mois_dep,B836,0),0))),"",INDEX(OFFSET(Dates_départ,B836,0),MATCH(A837,OFFSET(Mois_dep,B836,0),0))))</f>
        <v/>
      </c>
      <c r="E837" s="11" t="str">
        <f t="shared" ref="E837:E900" ca="1" si="159">IF(E836="","",IF(ISNA(INDEX(OFFSET(Dates_Fin,B836,0),MATCH(A837,OFFSET(Mois_dep,B836,0),0))),"",INDEX(OFFSET(Dates_Fin,B836,0),MATCH(A837,OFFSET(Mois_dep,B836,0),0))))</f>
        <v/>
      </c>
      <c r="F837" s="15" t="str">
        <f t="shared" ref="F837:F900" ca="1" si="160">IF(E836="","",IF(ISNA(INDEX(OFFSET(Choix_conducteur,B836,0),MATCH(A837,OFFSET(Mois_dep,B836,0),0))),"",INDEX(OFFSET(Choix_conducteur,B836,0),MATCH(A837,OFFSET(Mois_dep,B836,0),0))))</f>
        <v/>
      </c>
      <c r="G837" s="15" t="str">
        <f t="shared" ref="G837:G900" ca="1" si="161">IF(E836="","",IF(ISNA(INDEX(OFFSET(Choix_véhicule,B836,0),MATCH(A837,OFFSET(Mois_dep,B836,0),0))),"",INDEX(OFFSET(Choix_véhicule,B836,0),MATCH(A837,OFFSET(Mois_dep,B836,0),0))))</f>
        <v/>
      </c>
      <c r="H837" s="10" t="str">
        <f t="shared" ref="H837:H900" ca="1" si="162">IF(H836="","",IF(ISNA(INDEX(OFFSET(Confirmé___Option,B836,0),MATCH(A837,OFFSET(Mois_dep,B836,0),0))),"",INDEX(OFFSET(Confirmé___Option,B836,0),MATCH(A837,OFFSET(Mois_dep,B836,0),0))))</f>
        <v/>
      </c>
      <c r="I837" s="10" t="str">
        <f t="shared" ref="I837:I900" ca="1" si="163">IF(IF(H836="","",IF(ISNA(INDEX(OFFSET(Commentaire,B836,0),MATCH(A837,OFFSET(Mois_dep,B836,0),0))),"",INDEX(OFFSET(Commentaire,B836,0),MATCH(A837,OFFSET(Mois_dep,B836,0),0))))=0,"",IF(H836="","",IF(ISNA(INDEX(OFFSET(Commentaire,B836,0),MATCH(A837,OFFSET(Mois_dep,B836,0),0))),"",INDEX(OFFSET(Commentaire,B836,0),MATCH(A837,OFFSET(Mois_dep,B836,0),0)))))</f>
        <v/>
      </c>
      <c r="J837" s="10" t="str">
        <f t="shared" ref="J837:J900" ca="1" si="164">IF(IF(H836="","",IF(ISNA(INDEX(OFFSET(Choix_conducteur_différent,B836,0),MATCH(A837,OFFSET(Mois_dep,B836,0),0))),"",INDEX(OFFSET(Choix_conducteur_différent,B836,0),MATCH(A837,OFFSET(Mois_dep,B836,0),0))))=0,"",IF(H836="","",IF(ISNA(INDEX(OFFSET(Choix_conducteur_différent,B836,0),MATCH(A837,OFFSET(Mois_dep,B836,0),0))),"",INDEX(OFFSET(Choix_conducteur_différent,B836,0),MATCH(A837,OFFSET(Mois_dep,B836,0),0)))))</f>
        <v/>
      </c>
      <c r="K837" s="11" t="str">
        <f t="shared" ref="K837:K900" ca="1" si="165">IF(IF(H836="","",IF(ISNA(INDEX(OFFSET(Dates,B836,0),MATCH(A837,OFFSET(Mois_dep,B836,0),0))),"",INDEX(OFFSET(Dates,B836,0),MATCH(A837,OFFSET(Mois_dep,B836,0),0))))=0,"",IF(H836="","",IF(ISNA(INDEX(OFFSET(Dates,B836,0),MATCH(A837,OFFSET(Mois_dep,B836,0),0))),"",INDEX(OFFSET(Dates,B836,0),MATCH(A837,OFFSET(Mois_dep,B836,0),0)))))</f>
        <v/>
      </c>
      <c r="L837" s="10" t="str">
        <f t="shared" ref="L837:L900" ca="1" si="166">IF(IF(H836="","",IF(ISNA(INDEX(OFFSET(Choix_conducteur_différent2,B836,0),MATCH(A837,OFFSET(Mois_dep,B836,0),0))),"",INDEX(OFFSET(Choix_conducteur_différent2,B836,0),MATCH(A837,OFFSET(Mois_dep,B836,0),0))))=0,"",IF(H836="","",IF(ISNA(INDEX(OFFSET(Choix_conducteur_différent2,B836,0),MATCH(A837,OFFSET(Mois_dep,B836,0),0))),"",INDEX(OFFSET(Choix_conducteur_différent2,B836,0),MATCH(A837,OFFSET(Mois_dep,B836,0),0)))))</f>
        <v/>
      </c>
      <c r="M837" s="11" t="str">
        <f t="shared" ref="M837:M900" ca="1" si="167">IF(IF(H836="","",IF(ISNA(INDEX(OFFSET(Dates2,B836,0),MATCH(A837,OFFSET(Mois_dep,B836,0),0))),"",INDEX(OFFSET(Dates2,B836,0),MATCH(A837,OFFSET(Mois_dep,B836,0),0))))=0,"",IF(H836="","",IF(ISNA(INDEX(OFFSET(Dates2,B836,0),MATCH(A837,OFFSET(Mois_dep,B836,0),0))),"",INDEX(OFFSET(Dates2,B836,0),MATCH(A837,OFFSET(Mois_dep,B836,0),0)))))</f>
        <v/>
      </c>
      <c r="N837" s="22"/>
    </row>
    <row r="838" spans="1:14" customFormat="1">
      <c r="A838" s="9">
        <v>1</v>
      </c>
      <c r="B838" s="10" t="str">
        <f t="shared" ca="1" si="156"/>
        <v/>
      </c>
      <c r="C838" s="10" t="str">
        <f t="shared" ca="1" si="157"/>
        <v/>
      </c>
      <c r="D838" s="11" t="str">
        <f t="shared" ca="1" si="158"/>
        <v/>
      </c>
      <c r="E838" s="11" t="str">
        <f t="shared" ca="1" si="159"/>
        <v/>
      </c>
      <c r="F838" s="15" t="str">
        <f t="shared" ca="1" si="160"/>
        <v/>
      </c>
      <c r="G838" s="15" t="str">
        <f t="shared" ca="1" si="161"/>
        <v/>
      </c>
      <c r="H838" s="10" t="str">
        <f t="shared" ca="1" si="162"/>
        <v/>
      </c>
      <c r="I838" s="10" t="str">
        <f t="shared" ca="1" si="163"/>
        <v/>
      </c>
      <c r="J838" s="10" t="str">
        <f t="shared" ca="1" si="164"/>
        <v/>
      </c>
      <c r="K838" s="11" t="str">
        <f t="shared" ca="1" si="165"/>
        <v/>
      </c>
      <c r="L838" s="10" t="str">
        <f t="shared" ca="1" si="166"/>
        <v/>
      </c>
      <c r="M838" s="11" t="str">
        <f t="shared" ca="1" si="167"/>
        <v/>
      </c>
      <c r="N838" s="22"/>
    </row>
    <row r="839" spans="1:14" customFormat="1">
      <c r="A839" s="9">
        <v>1</v>
      </c>
      <c r="B839" s="10" t="str">
        <f t="shared" ca="1" si="156"/>
        <v/>
      </c>
      <c r="C839" s="10" t="str">
        <f t="shared" ca="1" si="157"/>
        <v/>
      </c>
      <c r="D839" s="11" t="str">
        <f t="shared" ca="1" si="158"/>
        <v/>
      </c>
      <c r="E839" s="11" t="str">
        <f t="shared" ca="1" si="159"/>
        <v/>
      </c>
      <c r="F839" s="15" t="str">
        <f t="shared" ca="1" si="160"/>
        <v/>
      </c>
      <c r="G839" s="15" t="str">
        <f t="shared" ca="1" si="161"/>
        <v/>
      </c>
      <c r="H839" s="10" t="str">
        <f t="shared" ca="1" si="162"/>
        <v/>
      </c>
      <c r="I839" s="10" t="str">
        <f t="shared" ca="1" si="163"/>
        <v/>
      </c>
      <c r="J839" s="10" t="str">
        <f t="shared" ca="1" si="164"/>
        <v/>
      </c>
      <c r="K839" s="11" t="str">
        <f t="shared" ca="1" si="165"/>
        <v/>
      </c>
      <c r="L839" s="10" t="str">
        <f t="shared" ca="1" si="166"/>
        <v/>
      </c>
      <c r="M839" s="11" t="str">
        <f t="shared" ca="1" si="167"/>
        <v/>
      </c>
      <c r="N839" s="22"/>
    </row>
    <row r="840" spans="1:14" customFormat="1">
      <c r="A840" s="9">
        <v>1</v>
      </c>
      <c r="B840" s="10" t="str">
        <f t="shared" ca="1" si="156"/>
        <v/>
      </c>
      <c r="C840" s="10" t="str">
        <f t="shared" ca="1" si="157"/>
        <v/>
      </c>
      <c r="D840" s="11" t="str">
        <f t="shared" ca="1" si="158"/>
        <v/>
      </c>
      <c r="E840" s="11" t="str">
        <f t="shared" ca="1" si="159"/>
        <v/>
      </c>
      <c r="F840" s="15" t="str">
        <f t="shared" ca="1" si="160"/>
        <v/>
      </c>
      <c r="G840" s="15" t="str">
        <f t="shared" ca="1" si="161"/>
        <v/>
      </c>
      <c r="H840" s="10" t="str">
        <f t="shared" ca="1" si="162"/>
        <v/>
      </c>
      <c r="I840" s="10" t="str">
        <f t="shared" ca="1" si="163"/>
        <v/>
      </c>
      <c r="J840" s="10" t="str">
        <f t="shared" ca="1" si="164"/>
        <v/>
      </c>
      <c r="K840" s="11" t="str">
        <f t="shared" ca="1" si="165"/>
        <v/>
      </c>
      <c r="L840" s="10" t="str">
        <f t="shared" ca="1" si="166"/>
        <v/>
      </c>
      <c r="M840" s="11" t="str">
        <f t="shared" ca="1" si="167"/>
        <v/>
      </c>
      <c r="N840" s="22"/>
    </row>
    <row r="841" spans="1:14" customFormat="1">
      <c r="A841" s="9">
        <v>1</v>
      </c>
      <c r="B841" s="10" t="str">
        <f t="shared" ca="1" si="156"/>
        <v/>
      </c>
      <c r="C841" s="10" t="str">
        <f t="shared" ca="1" si="157"/>
        <v/>
      </c>
      <c r="D841" s="11" t="str">
        <f t="shared" ca="1" si="158"/>
        <v/>
      </c>
      <c r="E841" s="11" t="str">
        <f t="shared" ca="1" si="159"/>
        <v/>
      </c>
      <c r="F841" s="15" t="str">
        <f t="shared" ca="1" si="160"/>
        <v/>
      </c>
      <c r="G841" s="15" t="str">
        <f t="shared" ca="1" si="161"/>
        <v/>
      </c>
      <c r="H841" s="10" t="str">
        <f t="shared" ca="1" si="162"/>
        <v/>
      </c>
      <c r="I841" s="10" t="str">
        <f t="shared" ca="1" si="163"/>
        <v/>
      </c>
      <c r="J841" s="10" t="str">
        <f t="shared" ca="1" si="164"/>
        <v/>
      </c>
      <c r="K841" s="11" t="str">
        <f t="shared" ca="1" si="165"/>
        <v/>
      </c>
      <c r="L841" s="10" t="str">
        <f t="shared" ca="1" si="166"/>
        <v/>
      </c>
      <c r="M841" s="11" t="str">
        <f t="shared" ca="1" si="167"/>
        <v/>
      </c>
      <c r="N841" s="22"/>
    </row>
    <row r="842" spans="1:14" customFormat="1">
      <c r="A842" s="9">
        <v>1</v>
      </c>
      <c r="B842" s="10" t="str">
        <f t="shared" ca="1" si="156"/>
        <v/>
      </c>
      <c r="C842" s="10" t="str">
        <f t="shared" ca="1" si="157"/>
        <v/>
      </c>
      <c r="D842" s="11" t="str">
        <f t="shared" ca="1" si="158"/>
        <v/>
      </c>
      <c r="E842" s="11" t="str">
        <f t="shared" ca="1" si="159"/>
        <v/>
      </c>
      <c r="F842" s="15" t="str">
        <f t="shared" ca="1" si="160"/>
        <v/>
      </c>
      <c r="G842" s="15" t="str">
        <f t="shared" ca="1" si="161"/>
        <v/>
      </c>
      <c r="H842" s="10" t="str">
        <f t="shared" ca="1" si="162"/>
        <v/>
      </c>
      <c r="I842" s="10" t="str">
        <f t="shared" ca="1" si="163"/>
        <v/>
      </c>
      <c r="J842" s="10" t="str">
        <f t="shared" ca="1" si="164"/>
        <v/>
      </c>
      <c r="K842" s="11" t="str">
        <f t="shared" ca="1" si="165"/>
        <v/>
      </c>
      <c r="L842" s="10" t="str">
        <f t="shared" ca="1" si="166"/>
        <v/>
      </c>
      <c r="M842" s="11" t="str">
        <f t="shared" ca="1" si="167"/>
        <v/>
      </c>
      <c r="N842" s="22"/>
    </row>
    <row r="843" spans="1:14" customFormat="1">
      <c r="A843" s="9">
        <v>1</v>
      </c>
      <c r="B843" s="10" t="str">
        <f t="shared" ca="1" si="156"/>
        <v/>
      </c>
      <c r="C843" s="10" t="str">
        <f t="shared" ca="1" si="157"/>
        <v/>
      </c>
      <c r="D843" s="11" t="str">
        <f t="shared" ca="1" si="158"/>
        <v/>
      </c>
      <c r="E843" s="11" t="str">
        <f t="shared" ca="1" si="159"/>
        <v/>
      </c>
      <c r="F843" s="15" t="str">
        <f t="shared" ca="1" si="160"/>
        <v/>
      </c>
      <c r="G843" s="15" t="str">
        <f t="shared" ca="1" si="161"/>
        <v/>
      </c>
      <c r="H843" s="10" t="str">
        <f t="shared" ca="1" si="162"/>
        <v/>
      </c>
      <c r="I843" s="10" t="str">
        <f t="shared" ca="1" si="163"/>
        <v/>
      </c>
      <c r="J843" s="10" t="str">
        <f t="shared" ca="1" si="164"/>
        <v/>
      </c>
      <c r="K843" s="11" t="str">
        <f t="shared" ca="1" si="165"/>
        <v/>
      </c>
      <c r="L843" s="10" t="str">
        <f t="shared" ca="1" si="166"/>
        <v/>
      </c>
      <c r="M843" s="11" t="str">
        <f t="shared" ca="1" si="167"/>
        <v/>
      </c>
      <c r="N843" s="22"/>
    </row>
    <row r="844" spans="1:14" customFormat="1">
      <c r="A844" s="9">
        <v>1</v>
      </c>
      <c r="B844" s="10" t="str">
        <f t="shared" ca="1" si="156"/>
        <v/>
      </c>
      <c r="C844" s="10" t="str">
        <f t="shared" ca="1" si="157"/>
        <v/>
      </c>
      <c r="D844" s="11" t="str">
        <f t="shared" ca="1" si="158"/>
        <v/>
      </c>
      <c r="E844" s="11" t="str">
        <f t="shared" ca="1" si="159"/>
        <v/>
      </c>
      <c r="F844" s="15" t="str">
        <f t="shared" ca="1" si="160"/>
        <v/>
      </c>
      <c r="G844" s="15" t="str">
        <f t="shared" ca="1" si="161"/>
        <v/>
      </c>
      <c r="H844" s="10" t="str">
        <f t="shared" ca="1" si="162"/>
        <v/>
      </c>
      <c r="I844" s="10" t="str">
        <f t="shared" ca="1" si="163"/>
        <v/>
      </c>
      <c r="J844" s="10" t="str">
        <f t="shared" ca="1" si="164"/>
        <v/>
      </c>
      <c r="K844" s="11" t="str">
        <f t="shared" ca="1" si="165"/>
        <v/>
      </c>
      <c r="L844" s="10" t="str">
        <f t="shared" ca="1" si="166"/>
        <v/>
      </c>
      <c r="M844" s="11" t="str">
        <f t="shared" ca="1" si="167"/>
        <v/>
      </c>
      <c r="N844" s="22"/>
    </row>
    <row r="845" spans="1:14" customFormat="1">
      <c r="A845" s="9">
        <v>1</v>
      </c>
      <c r="B845" s="10" t="str">
        <f t="shared" ca="1" si="156"/>
        <v/>
      </c>
      <c r="C845" s="10" t="str">
        <f t="shared" ca="1" si="157"/>
        <v/>
      </c>
      <c r="D845" s="11" t="str">
        <f t="shared" ca="1" si="158"/>
        <v/>
      </c>
      <c r="E845" s="11" t="str">
        <f t="shared" ca="1" si="159"/>
        <v/>
      </c>
      <c r="F845" s="15" t="str">
        <f t="shared" ca="1" si="160"/>
        <v/>
      </c>
      <c r="G845" s="15" t="str">
        <f t="shared" ca="1" si="161"/>
        <v/>
      </c>
      <c r="H845" s="10" t="str">
        <f t="shared" ca="1" si="162"/>
        <v/>
      </c>
      <c r="I845" s="10" t="str">
        <f t="shared" ca="1" si="163"/>
        <v/>
      </c>
      <c r="J845" s="10" t="str">
        <f t="shared" ca="1" si="164"/>
        <v/>
      </c>
      <c r="K845" s="11" t="str">
        <f t="shared" ca="1" si="165"/>
        <v/>
      </c>
      <c r="L845" s="10" t="str">
        <f t="shared" ca="1" si="166"/>
        <v/>
      </c>
      <c r="M845" s="11" t="str">
        <f t="shared" ca="1" si="167"/>
        <v/>
      </c>
      <c r="N845" s="22"/>
    </row>
    <row r="846" spans="1:14" customFormat="1">
      <c r="A846" s="9">
        <v>1</v>
      </c>
      <c r="B846" s="10" t="str">
        <f t="shared" ca="1" si="156"/>
        <v/>
      </c>
      <c r="C846" s="10" t="str">
        <f t="shared" ca="1" si="157"/>
        <v/>
      </c>
      <c r="D846" s="11" t="str">
        <f t="shared" ca="1" si="158"/>
        <v/>
      </c>
      <c r="E846" s="11" t="str">
        <f t="shared" ca="1" si="159"/>
        <v/>
      </c>
      <c r="F846" s="15" t="str">
        <f t="shared" ca="1" si="160"/>
        <v/>
      </c>
      <c r="G846" s="15" t="str">
        <f t="shared" ca="1" si="161"/>
        <v/>
      </c>
      <c r="H846" s="10" t="str">
        <f t="shared" ca="1" si="162"/>
        <v/>
      </c>
      <c r="I846" s="10" t="str">
        <f t="shared" ca="1" si="163"/>
        <v/>
      </c>
      <c r="J846" s="10" t="str">
        <f t="shared" ca="1" si="164"/>
        <v/>
      </c>
      <c r="K846" s="11" t="str">
        <f t="shared" ca="1" si="165"/>
        <v/>
      </c>
      <c r="L846" s="10" t="str">
        <f t="shared" ca="1" si="166"/>
        <v/>
      </c>
      <c r="M846" s="11" t="str">
        <f t="shared" ca="1" si="167"/>
        <v/>
      </c>
      <c r="N846" s="22"/>
    </row>
    <row r="847" spans="1:14" customFormat="1">
      <c r="A847" s="9">
        <v>1</v>
      </c>
      <c r="B847" s="10" t="str">
        <f t="shared" ca="1" si="156"/>
        <v/>
      </c>
      <c r="C847" s="10" t="str">
        <f t="shared" ca="1" si="157"/>
        <v/>
      </c>
      <c r="D847" s="11" t="str">
        <f t="shared" ca="1" si="158"/>
        <v/>
      </c>
      <c r="E847" s="11" t="str">
        <f t="shared" ca="1" si="159"/>
        <v/>
      </c>
      <c r="F847" s="15" t="str">
        <f t="shared" ca="1" si="160"/>
        <v/>
      </c>
      <c r="G847" s="15" t="str">
        <f t="shared" ca="1" si="161"/>
        <v/>
      </c>
      <c r="H847" s="10" t="str">
        <f t="shared" ca="1" si="162"/>
        <v/>
      </c>
      <c r="I847" s="10" t="str">
        <f t="shared" ca="1" si="163"/>
        <v/>
      </c>
      <c r="J847" s="10" t="str">
        <f t="shared" ca="1" si="164"/>
        <v/>
      </c>
      <c r="K847" s="11" t="str">
        <f t="shared" ca="1" si="165"/>
        <v/>
      </c>
      <c r="L847" s="10" t="str">
        <f t="shared" ca="1" si="166"/>
        <v/>
      </c>
      <c r="M847" s="11" t="str">
        <f t="shared" ca="1" si="167"/>
        <v/>
      </c>
      <c r="N847" s="22"/>
    </row>
    <row r="848" spans="1:14" customFormat="1">
      <c r="A848" s="9">
        <v>1</v>
      </c>
      <c r="B848" s="10" t="str">
        <f t="shared" ca="1" si="156"/>
        <v/>
      </c>
      <c r="C848" s="10" t="str">
        <f t="shared" ca="1" si="157"/>
        <v/>
      </c>
      <c r="D848" s="11" t="str">
        <f t="shared" ca="1" si="158"/>
        <v/>
      </c>
      <c r="E848" s="11" t="str">
        <f t="shared" ca="1" si="159"/>
        <v/>
      </c>
      <c r="F848" s="15" t="str">
        <f t="shared" ca="1" si="160"/>
        <v/>
      </c>
      <c r="G848" s="15" t="str">
        <f t="shared" ca="1" si="161"/>
        <v/>
      </c>
      <c r="H848" s="10" t="str">
        <f t="shared" ca="1" si="162"/>
        <v/>
      </c>
      <c r="I848" s="10" t="str">
        <f t="shared" ca="1" si="163"/>
        <v/>
      </c>
      <c r="J848" s="10" t="str">
        <f t="shared" ca="1" si="164"/>
        <v/>
      </c>
      <c r="K848" s="11" t="str">
        <f t="shared" ca="1" si="165"/>
        <v/>
      </c>
      <c r="L848" s="10" t="str">
        <f t="shared" ca="1" si="166"/>
        <v/>
      </c>
      <c r="M848" s="11" t="str">
        <f t="shared" ca="1" si="167"/>
        <v/>
      </c>
      <c r="N848" s="22"/>
    </row>
    <row r="849" spans="1:14" customFormat="1">
      <c r="A849" s="9">
        <v>1</v>
      </c>
      <c r="B849" s="10" t="str">
        <f t="shared" ca="1" si="156"/>
        <v/>
      </c>
      <c r="C849" s="10" t="str">
        <f t="shared" ca="1" si="157"/>
        <v/>
      </c>
      <c r="D849" s="11" t="str">
        <f t="shared" ca="1" si="158"/>
        <v/>
      </c>
      <c r="E849" s="11" t="str">
        <f t="shared" ca="1" si="159"/>
        <v/>
      </c>
      <c r="F849" s="15" t="str">
        <f t="shared" ca="1" si="160"/>
        <v/>
      </c>
      <c r="G849" s="15" t="str">
        <f t="shared" ca="1" si="161"/>
        <v/>
      </c>
      <c r="H849" s="10" t="str">
        <f t="shared" ca="1" si="162"/>
        <v/>
      </c>
      <c r="I849" s="10" t="str">
        <f t="shared" ca="1" si="163"/>
        <v/>
      </c>
      <c r="J849" s="10" t="str">
        <f t="shared" ca="1" si="164"/>
        <v/>
      </c>
      <c r="K849" s="11" t="str">
        <f t="shared" ca="1" si="165"/>
        <v/>
      </c>
      <c r="L849" s="10" t="str">
        <f t="shared" ca="1" si="166"/>
        <v/>
      </c>
      <c r="M849" s="11" t="str">
        <f t="shared" ca="1" si="167"/>
        <v/>
      </c>
      <c r="N849" s="22"/>
    </row>
    <row r="850" spans="1:14" customFormat="1">
      <c r="A850" s="9">
        <v>1</v>
      </c>
      <c r="B850" s="10" t="str">
        <f t="shared" ca="1" si="156"/>
        <v/>
      </c>
      <c r="C850" s="10" t="str">
        <f t="shared" ca="1" si="157"/>
        <v/>
      </c>
      <c r="D850" s="11" t="str">
        <f t="shared" ca="1" si="158"/>
        <v/>
      </c>
      <c r="E850" s="11" t="str">
        <f t="shared" ca="1" si="159"/>
        <v/>
      </c>
      <c r="F850" s="15" t="str">
        <f t="shared" ca="1" si="160"/>
        <v/>
      </c>
      <c r="G850" s="15" t="str">
        <f t="shared" ca="1" si="161"/>
        <v/>
      </c>
      <c r="H850" s="10" t="str">
        <f t="shared" ca="1" si="162"/>
        <v/>
      </c>
      <c r="I850" s="10" t="str">
        <f t="shared" ca="1" si="163"/>
        <v/>
      </c>
      <c r="J850" s="10" t="str">
        <f t="shared" ca="1" si="164"/>
        <v/>
      </c>
      <c r="K850" s="11" t="str">
        <f t="shared" ca="1" si="165"/>
        <v/>
      </c>
      <c r="L850" s="10" t="str">
        <f t="shared" ca="1" si="166"/>
        <v/>
      </c>
      <c r="M850" s="11" t="str">
        <f t="shared" ca="1" si="167"/>
        <v/>
      </c>
      <c r="N850" s="22"/>
    </row>
    <row r="851" spans="1:14" customFormat="1">
      <c r="A851" s="9">
        <v>1</v>
      </c>
      <c r="B851" s="10" t="str">
        <f t="shared" ca="1" si="156"/>
        <v/>
      </c>
      <c r="C851" s="10" t="str">
        <f t="shared" ca="1" si="157"/>
        <v/>
      </c>
      <c r="D851" s="11" t="str">
        <f t="shared" ca="1" si="158"/>
        <v/>
      </c>
      <c r="E851" s="11" t="str">
        <f t="shared" ca="1" si="159"/>
        <v/>
      </c>
      <c r="F851" s="15" t="str">
        <f t="shared" ca="1" si="160"/>
        <v/>
      </c>
      <c r="G851" s="15" t="str">
        <f t="shared" ca="1" si="161"/>
        <v/>
      </c>
      <c r="H851" s="10" t="str">
        <f t="shared" ca="1" si="162"/>
        <v/>
      </c>
      <c r="I851" s="10" t="str">
        <f t="shared" ca="1" si="163"/>
        <v/>
      </c>
      <c r="J851" s="10" t="str">
        <f t="shared" ca="1" si="164"/>
        <v/>
      </c>
      <c r="K851" s="11" t="str">
        <f t="shared" ca="1" si="165"/>
        <v/>
      </c>
      <c r="L851" s="10" t="str">
        <f t="shared" ca="1" si="166"/>
        <v/>
      </c>
      <c r="M851" s="11" t="str">
        <f t="shared" ca="1" si="167"/>
        <v/>
      </c>
      <c r="N851" s="22"/>
    </row>
    <row r="852" spans="1:14" customFormat="1">
      <c r="A852" s="9">
        <v>1</v>
      </c>
      <c r="B852" s="10" t="str">
        <f t="shared" ca="1" si="156"/>
        <v/>
      </c>
      <c r="C852" s="10" t="str">
        <f t="shared" ca="1" si="157"/>
        <v/>
      </c>
      <c r="D852" s="11" t="str">
        <f t="shared" ca="1" si="158"/>
        <v/>
      </c>
      <c r="E852" s="11" t="str">
        <f t="shared" ca="1" si="159"/>
        <v/>
      </c>
      <c r="F852" s="15" t="str">
        <f t="shared" ca="1" si="160"/>
        <v/>
      </c>
      <c r="G852" s="15" t="str">
        <f t="shared" ca="1" si="161"/>
        <v/>
      </c>
      <c r="H852" s="10" t="str">
        <f t="shared" ca="1" si="162"/>
        <v/>
      </c>
      <c r="I852" s="10" t="str">
        <f t="shared" ca="1" si="163"/>
        <v/>
      </c>
      <c r="J852" s="10" t="str">
        <f t="shared" ca="1" si="164"/>
        <v/>
      </c>
      <c r="K852" s="11" t="str">
        <f t="shared" ca="1" si="165"/>
        <v/>
      </c>
      <c r="L852" s="10" t="str">
        <f t="shared" ca="1" si="166"/>
        <v/>
      </c>
      <c r="M852" s="11" t="str">
        <f t="shared" ca="1" si="167"/>
        <v/>
      </c>
      <c r="N852" s="22"/>
    </row>
    <row r="853" spans="1:14" customFormat="1">
      <c r="A853" s="9">
        <v>1</v>
      </c>
      <c r="B853" s="10" t="str">
        <f t="shared" ca="1" si="156"/>
        <v/>
      </c>
      <c r="C853" s="10" t="str">
        <f t="shared" ca="1" si="157"/>
        <v/>
      </c>
      <c r="D853" s="11" t="str">
        <f t="shared" ca="1" si="158"/>
        <v/>
      </c>
      <c r="E853" s="11" t="str">
        <f t="shared" ca="1" si="159"/>
        <v/>
      </c>
      <c r="F853" s="15" t="str">
        <f t="shared" ca="1" si="160"/>
        <v/>
      </c>
      <c r="G853" s="15" t="str">
        <f t="shared" ca="1" si="161"/>
        <v/>
      </c>
      <c r="H853" s="10" t="str">
        <f t="shared" ca="1" si="162"/>
        <v/>
      </c>
      <c r="I853" s="10" t="str">
        <f t="shared" ca="1" si="163"/>
        <v/>
      </c>
      <c r="J853" s="10" t="str">
        <f t="shared" ca="1" si="164"/>
        <v/>
      </c>
      <c r="K853" s="11" t="str">
        <f t="shared" ca="1" si="165"/>
        <v/>
      </c>
      <c r="L853" s="10" t="str">
        <f t="shared" ca="1" si="166"/>
        <v/>
      </c>
      <c r="M853" s="11" t="str">
        <f t="shared" ca="1" si="167"/>
        <v/>
      </c>
      <c r="N853" s="22"/>
    </row>
    <row r="854" spans="1:14" customFormat="1">
      <c r="A854" s="9">
        <v>1</v>
      </c>
      <c r="B854" s="10" t="str">
        <f t="shared" ca="1" si="156"/>
        <v/>
      </c>
      <c r="C854" s="10" t="str">
        <f t="shared" ca="1" si="157"/>
        <v/>
      </c>
      <c r="D854" s="11" t="str">
        <f t="shared" ca="1" si="158"/>
        <v/>
      </c>
      <c r="E854" s="11" t="str">
        <f t="shared" ca="1" si="159"/>
        <v/>
      </c>
      <c r="F854" s="15" t="str">
        <f t="shared" ca="1" si="160"/>
        <v/>
      </c>
      <c r="G854" s="15" t="str">
        <f t="shared" ca="1" si="161"/>
        <v/>
      </c>
      <c r="H854" s="10" t="str">
        <f t="shared" ca="1" si="162"/>
        <v/>
      </c>
      <c r="I854" s="10" t="str">
        <f t="shared" ca="1" si="163"/>
        <v/>
      </c>
      <c r="J854" s="10" t="str">
        <f t="shared" ca="1" si="164"/>
        <v/>
      </c>
      <c r="K854" s="11" t="str">
        <f t="shared" ca="1" si="165"/>
        <v/>
      </c>
      <c r="L854" s="10" t="str">
        <f t="shared" ca="1" si="166"/>
        <v/>
      </c>
      <c r="M854" s="11" t="str">
        <f t="shared" ca="1" si="167"/>
        <v/>
      </c>
      <c r="N854" s="22"/>
    </row>
    <row r="855" spans="1:14" customFormat="1">
      <c r="A855" s="9">
        <v>1</v>
      </c>
      <c r="B855" s="10" t="str">
        <f t="shared" ca="1" si="156"/>
        <v/>
      </c>
      <c r="C855" s="10" t="str">
        <f t="shared" ca="1" si="157"/>
        <v/>
      </c>
      <c r="D855" s="11" t="str">
        <f t="shared" ca="1" si="158"/>
        <v/>
      </c>
      <c r="E855" s="11" t="str">
        <f t="shared" ca="1" si="159"/>
        <v/>
      </c>
      <c r="F855" s="15" t="str">
        <f t="shared" ca="1" si="160"/>
        <v/>
      </c>
      <c r="G855" s="15" t="str">
        <f t="shared" ca="1" si="161"/>
        <v/>
      </c>
      <c r="H855" s="10" t="str">
        <f t="shared" ca="1" si="162"/>
        <v/>
      </c>
      <c r="I855" s="10" t="str">
        <f t="shared" ca="1" si="163"/>
        <v/>
      </c>
      <c r="J855" s="10" t="str">
        <f t="shared" ca="1" si="164"/>
        <v/>
      </c>
      <c r="K855" s="11" t="str">
        <f t="shared" ca="1" si="165"/>
        <v/>
      </c>
      <c r="L855" s="10" t="str">
        <f t="shared" ca="1" si="166"/>
        <v/>
      </c>
      <c r="M855" s="11" t="str">
        <f t="shared" ca="1" si="167"/>
        <v/>
      </c>
      <c r="N855" s="22"/>
    </row>
    <row r="856" spans="1:14" customFormat="1">
      <c r="A856" s="9">
        <v>1</v>
      </c>
      <c r="B856" s="10" t="str">
        <f t="shared" ca="1" si="156"/>
        <v/>
      </c>
      <c r="C856" s="10" t="str">
        <f t="shared" ca="1" si="157"/>
        <v/>
      </c>
      <c r="D856" s="11" t="str">
        <f t="shared" ca="1" si="158"/>
        <v/>
      </c>
      <c r="E856" s="11" t="str">
        <f t="shared" ca="1" si="159"/>
        <v/>
      </c>
      <c r="F856" s="15" t="str">
        <f t="shared" ca="1" si="160"/>
        <v/>
      </c>
      <c r="G856" s="15" t="str">
        <f t="shared" ca="1" si="161"/>
        <v/>
      </c>
      <c r="H856" s="10" t="str">
        <f t="shared" ca="1" si="162"/>
        <v/>
      </c>
      <c r="I856" s="10" t="str">
        <f t="shared" ca="1" si="163"/>
        <v/>
      </c>
      <c r="J856" s="10" t="str">
        <f t="shared" ca="1" si="164"/>
        <v/>
      </c>
      <c r="K856" s="11" t="str">
        <f t="shared" ca="1" si="165"/>
        <v/>
      </c>
      <c r="L856" s="10" t="str">
        <f t="shared" ca="1" si="166"/>
        <v/>
      </c>
      <c r="M856" s="11" t="str">
        <f t="shared" ca="1" si="167"/>
        <v/>
      </c>
      <c r="N856" s="22"/>
    </row>
    <row r="857" spans="1:14" customFormat="1">
      <c r="A857" s="9">
        <v>1</v>
      </c>
      <c r="B857" s="10" t="str">
        <f t="shared" ca="1" si="156"/>
        <v/>
      </c>
      <c r="C857" s="10" t="str">
        <f t="shared" ca="1" si="157"/>
        <v/>
      </c>
      <c r="D857" s="11" t="str">
        <f t="shared" ca="1" si="158"/>
        <v/>
      </c>
      <c r="E857" s="11" t="str">
        <f t="shared" ca="1" si="159"/>
        <v/>
      </c>
      <c r="F857" s="15" t="str">
        <f t="shared" ca="1" si="160"/>
        <v/>
      </c>
      <c r="G857" s="15" t="str">
        <f t="shared" ca="1" si="161"/>
        <v/>
      </c>
      <c r="H857" s="10" t="str">
        <f t="shared" ca="1" si="162"/>
        <v/>
      </c>
      <c r="I857" s="10" t="str">
        <f t="shared" ca="1" si="163"/>
        <v/>
      </c>
      <c r="J857" s="10" t="str">
        <f t="shared" ca="1" si="164"/>
        <v/>
      </c>
      <c r="K857" s="11" t="str">
        <f t="shared" ca="1" si="165"/>
        <v/>
      </c>
      <c r="L857" s="10" t="str">
        <f t="shared" ca="1" si="166"/>
        <v/>
      </c>
      <c r="M857" s="11" t="str">
        <f t="shared" ca="1" si="167"/>
        <v/>
      </c>
      <c r="N857" s="22"/>
    </row>
    <row r="858" spans="1:14" customFormat="1">
      <c r="A858" s="9">
        <v>1</v>
      </c>
      <c r="B858" s="10" t="str">
        <f t="shared" ca="1" si="156"/>
        <v/>
      </c>
      <c r="C858" s="10" t="str">
        <f t="shared" ca="1" si="157"/>
        <v/>
      </c>
      <c r="D858" s="11" t="str">
        <f t="shared" ca="1" si="158"/>
        <v/>
      </c>
      <c r="E858" s="11" t="str">
        <f t="shared" ca="1" si="159"/>
        <v/>
      </c>
      <c r="F858" s="15" t="str">
        <f t="shared" ca="1" si="160"/>
        <v/>
      </c>
      <c r="G858" s="15" t="str">
        <f t="shared" ca="1" si="161"/>
        <v/>
      </c>
      <c r="H858" s="10" t="str">
        <f t="shared" ca="1" si="162"/>
        <v/>
      </c>
      <c r="I858" s="10" t="str">
        <f t="shared" ca="1" si="163"/>
        <v/>
      </c>
      <c r="J858" s="10" t="str">
        <f t="shared" ca="1" si="164"/>
        <v/>
      </c>
      <c r="K858" s="11" t="str">
        <f t="shared" ca="1" si="165"/>
        <v/>
      </c>
      <c r="L858" s="10" t="str">
        <f t="shared" ca="1" si="166"/>
        <v/>
      </c>
      <c r="M858" s="11" t="str">
        <f t="shared" ca="1" si="167"/>
        <v/>
      </c>
      <c r="N858" s="22"/>
    </row>
    <row r="859" spans="1:14" customFormat="1">
      <c r="A859" s="9">
        <v>1</v>
      </c>
      <c r="B859" s="10" t="str">
        <f t="shared" ca="1" si="156"/>
        <v/>
      </c>
      <c r="C859" s="10" t="str">
        <f t="shared" ca="1" si="157"/>
        <v/>
      </c>
      <c r="D859" s="11" t="str">
        <f t="shared" ca="1" si="158"/>
        <v/>
      </c>
      <c r="E859" s="11" t="str">
        <f t="shared" ca="1" si="159"/>
        <v/>
      </c>
      <c r="F859" s="15" t="str">
        <f t="shared" ca="1" si="160"/>
        <v/>
      </c>
      <c r="G859" s="15" t="str">
        <f t="shared" ca="1" si="161"/>
        <v/>
      </c>
      <c r="H859" s="10" t="str">
        <f t="shared" ca="1" si="162"/>
        <v/>
      </c>
      <c r="I859" s="10" t="str">
        <f t="shared" ca="1" si="163"/>
        <v/>
      </c>
      <c r="J859" s="10" t="str">
        <f t="shared" ca="1" si="164"/>
        <v/>
      </c>
      <c r="K859" s="11" t="str">
        <f t="shared" ca="1" si="165"/>
        <v/>
      </c>
      <c r="L859" s="10" t="str">
        <f t="shared" ca="1" si="166"/>
        <v/>
      </c>
      <c r="M859" s="11" t="str">
        <f t="shared" ca="1" si="167"/>
        <v/>
      </c>
      <c r="N859" s="22"/>
    </row>
    <row r="860" spans="1:14" customFormat="1">
      <c r="A860" s="9">
        <v>1</v>
      </c>
      <c r="B860" s="10" t="str">
        <f t="shared" ca="1" si="156"/>
        <v/>
      </c>
      <c r="C860" s="10" t="str">
        <f t="shared" ca="1" si="157"/>
        <v/>
      </c>
      <c r="D860" s="11" t="str">
        <f t="shared" ca="1" si="158"/>
        <v/>
      </c>
      <c r="E860" s="11" t="str">
        <f t="shared" ca="1" si="159"/>
        <v/>
      </c>
      <c r="F860" s="15" t="str">
        <f t="shared" ca="1" si="160"/>
        <v/>
      </c>
      <c r="G860" s="15" t="str">
        <f t="shared" ca="1" si="161"/>
        <v/>
      </c>
      <c r="H860" s="10" t="str">
        <f t="shared" ca="1" si="162"/>
        <v/>
      </c>
      <c r="I860" s="10" t="str">
        <f t="shared" ca="1" si="163"/>
        <v/>
      </c>
      <c r="J860" s="10" t="str">
        <f t="shared" ca="1" si="164"/>
        <v/>
      </c>
      <c r="K860" s="11" t="str">
        <f t="shared" ca="1" si="165"/>
        <v/>
      </c>
      <c r="L860" s="10" t="str">
        <f t="shared" ca="1" si="166"/>
        <v/>
      </c>
      <c r="M860" s="11" t="str">
        <f t="shared" ca="1" si="167"/>
        <v/>
      </c>
      <c r="N860" s="22"/>
    </row>
    <row r="861" spans="1:14" customFormat="1">
      <c r="A861" s="9">
        <v>1</v>
      </c>
      <c r="B861" s="10" t="str">
        <f t="shared" ca="1" si="156"/>
        <v/>
      </c>
      <c r="C861" s="10" t="str">
        <f t="shared" ca="1" si="157"/>
        <v/>
      </c>
      <c r="D861" s="11" t="str">
        <f t="shared" ca="1" si="158"/>
        <v/>
      </c>
      <c r="E861" s="11" t="str">
        <f t="shared" ca="1" si="159"/>
        <v/>
      </c>
      <c r="F861" s="15" t="str">
        <f t="shared" ca="1" si="160"/>
        <v/>
      </c>
      <c r="G861" s="15" t="str">
        <f t="shared" ca="1" si="161"/>
        <v/>
      </c>
      <c r="H861" s="10" t="str">
        <f t="shared" ca="1" si="162"/>
        <v/>
      </c>
      <c r="I861" s="10" t="str">
        <f t="shared" ca="1" si="163"/>
        <v/>
      </c>
      <c r="J861" s="10" t="str">
        <f t="shared" ca="1" si="164"/>
        <v/>
      </c>
      <c r="K861" s="11" t="str">
        <f t="shared" ca="1" si="165"/>
        <v/>
      </c>
      <c r="L861" s="10" t="str">
        <f t="shared" ca="1" si="166"/>
        <v/>
      </c>
      <c r="M861" s="11" t="str">
        <f t="shared" ca="1" si="167"/>
        <v/>
      </c>
      <c r="N861" s="22"/>
    </row>
    <row r="862" spans="1:14" customFormat="1">
      <c r="A862" s="9">
        <v>1</v>
      </c>
      <c r="B862" s="10" t="str">
        <f t="shared" ca="1" si="156"/>
        <v/>
      </c>
      <c r="C862" s="10" t="str">
        <f t="shared" ca="1" si="157"/>
        <v/>
      </c>
      <c r="D862" s="11" t="str">
        <f t="shared" ca="1" si="158"/>
        <v/>
      </c>
      <c r="E862" s="11" t="str">
        <f t="shared" ca="1" si="159"/>
        <v/>
      </c>
      <c r="F862" s="15" t="str">
        <f t="shared" ca="1" si="160"/>
        <v/>
      </c>
      <c r="G862" s="15" t="str">
        <f t="shared" ca="1" si="161"/>
        <v/>
      </c>
      <c r="H862" s="10" t="str">
        <f t="shared" ca="1" si="162"/>
        <v/>
      </c>
      <c r="I862" s="10" t="str">
        <f t="shared" ca="1" si="163"/>
        <v/>
      </c>
      <c r="J862" s="10" t="str">
        <f t="shared" ca="1" si="164"/>
        <v/>
      </c>
      <c r="K862" s="11" t="str">
        <f t="shared" ca="1" si="165"/>
        <v/>
      </c>
      <c r="L862" s="10" t="str">
        <f t="shared" ca="1" si="166"/>
        <v/>
      </c>
      <c r="M862" s="11" t="str">
        <f t="shared" ca="1" si="167"/>
        <v/>
      </c>
      <c r="N862" s="22"/>
    </row>
    <row r="863" spans="1:14" customFormat="1">
      <c r="A863" s="9">
        <v>1</v>
      </c>
      <c r="B863" s="10" t="str">
        <f t="shared" ca="1" si="156"/>
        <v/>
      </c>
      <c r="C863" s="10" t="str">
        <f t="shared" ca="1" si="157"/>
        <v/>
      </c>
      <c r="D863" s="11" t="str">
        <f t="shared" ca="1" si="158"/>
        <v/>
      </c>
      <c r="E863" s="11" t="str">
        <f t="shared" ca="1" si="159"/>
        <v/>
      </c>
      <c r="F863" s="15" t="str">
        <f t="shared" ca="1" si="160"/>
        <v/>
      </c>
      <c r="G863" s="15" t="str">
        <f t="shared" ca="1" si="161"/>
        <v/>
      </c>
      <c r="H863" s="10" t="str">
        <f t="shared" ca="1" si="162"/>
        <v/>
      </c>
      <c r="I863" s="10" t="str">
        <f t="shared" ca="1" si="163"/>
        <v/>
      </c>
      <c r="J863" s="10" t="str">
        <f t="shared" ca="1" si="164"/>
        <v/>
      </c>
      <c r="K863" s="11" t="str">
        <f t="shared" ca="1" si="165"/>
        <v/>
      </c>
      <c r="L863" s="10" t="str">
        <f t="shared" ca="1" si="166"/>
        <v/>
      </c>
      <c r="M863" s="11" t="str">
        <f t="shared" ca="1" si="167"/>
        <v/>
      </c>
      <c r="N863" s="22"/>
    </row>
    <row r="864" spans="1:14" customFormat="1">
      <c r="A864" s="9">
        <v>1</v>
      </c>
      <c r="B864" s="10" t="str">
        <f t="shared" ca="1" si="156"/>
        <v/>
      </c>
      <c r="C864" s="10" t="str">
        <f t="shared" ca="1" si="157"/>
        <v/>
      </c>
      <c r="D864" s="11" t="str">
        <f t="shared" ca="1" si="158"/>
        <v/>
      </c>
      <c r="E864" s="11" t="str">
        <f t="shared" ca="1" si="159"/>
        <v/>
      </c>
      <c r="F864" s="15" t="str">
        <f t="shared" ca="1" si="160"/>
        <v/>
      </c>
      <c r="G864" s="15" t="str">
        <f t="shared" ca="1" si="161"/>
        <v/>
      </c>
      <c r="H864" s="10" t="str">
        <f t="shared" ca="1" si="162"/>
        <v/>
      </c>
      <c r="I864" s="10" t="str">
        <f t="shared" ca="1" si="163"/>
        <v/>
      </c>
      <c r="J864" s="10" t="str">
        <f t="shared" ca="1" si="164"/>
        <v/>
      </c>
      <c r="K864" s="11" t="str">
        <f t="shared" ca="1" si="165"/>
        <v/>
      </c>
      <c r="L864" s="10" t="str">
        <f t="shared" ca="1" si="166"/>
        <v/>
      </c>
      <c r="M864" s="11" t="str">
        <f t="shared" ca="1" si="167"/>
        <v/>
      </c>
      <c r="N864" s="22"/>
    </row>
    <row r="865" spans="1:14" customFormat="1">
      <c r="A865" s="9">
        <v>1</v>
      </c>
      <c r="B865" s="10" t="str">
        <f t="shared" ca="1" si="156"/>
        <v/>
      </c>
      <c r="C865" s="10" t="str">
        <f t="shared" ca="1" si="157"/>
        <v/>
      </c>
      <c r="D865" s="11" t="str">
        <f t="shared" ca="1" si="158"/>
        <v/>
      </c>
      <c r="E865" s="11" t="str">
        <f t="shared" ca="1" si="159"/>
        <v/>
      </c>
      <c r="F865" s="15" t="str">
        <f t="shared" ca="1" si="160"/>
        <v/>
      </c>
      <c r="G865" s="15" t="str">
        <f t="shared" ca="1" si="161"/>
        <v/>
      </c>
      <c r="H865" s="10" t="str">
        <f t="shared" ca="1" si="162"/>
        <v/>
      </c>
      <c r="I865" s="10" t="str">
        <f t="shared" ca="1" si="163"/>
        <v/>
      </c>
      <c r="J865" s="10" t="str">
        <f t="shared" ca="1" si="164"/>
        <v/>
      </c>
      <c r="K865" s="11" t="str">
        <f t="shared" ca="1" si="165"/>
        <v/>
      </c>
      <c r="L865" s="10" t="str">
        <f t="shared" ca="1" si="166"/>
        <v/>
      </c>
      <c r="M865" s="11" t="str">
        <f t="shared" ca="1" si="167"/>
        <v/>
      </c>
      <c r="N865" s="22"/>
    </row>
    <row r="866" spans="1:14" customFormat="1">
      <c r="A866" s="9">
        <v>1</v>
      </c>
      <c r="B866" s="10" t="str">
        <f t="shared" ca="1" si="156"/>
        <v/>
      </c>
      <c r="C866" s="10" t="str">
        <f t="shared" ca="1" si="157"/>
        <v/>
      </c>
      <c r="D866" s="11" t="str">
        <f t="shared" ca="1" si="158"/>
        <v/>
      </c>
      <c r="E866" s="11" t="str">
        <f t="shared" ca="1" si="159"/>
        <v/>
      </c>
      <c r="F866" s="15" t="str">
        <f t="shared" ca="1" si="160"/>
        <v/>
      </c>
      <c r="G866" s="15" t="str">
        <f t="shared" ca="1" si="161"/>
        <v/>
      </c>
      <c r="H866" s="10" t="str">
        <f t="shared" ca="1" si="162"/>
        <v/>
      </c>
      <c r="I866" s="10" t="str">
        <f t="shared" ca="1" si="163"/>
        <v/>
      </c>
      <c r="J866" s="10" t="str">
        <f t="shared" ca="1" si="164"/>
        <v/>
      </c>
      <c r="K866" s="11" t="str">
        <f t="shared" ca="1" si="165"/>
        <v/>
      </c>
      <c r="L866" s="10" t="str">
        <f t="shared" ca="1" si="166"/>
        <v/>
      </c>
      <c r="M866" s="11" t="str">
        <f t="shared" ca="1" si="167"/>
        <v/>
      </c>
      <c r="N866" s="22"/>
    </row>
    <row r="867" spans="1:14" customFormat="1">
      <c r="A867" s="9">
        <v>1</v>
      </c>
      <c r="B867" s="10" t="str">
        <f t="shared" ca="1" si="156"/>
        <v/>
      </c>
      <c r="C867" s="10" t="str">
        <f t="shared" ca="1" si="157"/>
        <v/>
      </c>
      <c r="D867" s="11" t="str">
        <f t="shared" ca="1" si="158"/>
        <v/>
      </c>
      <c r="E867" s="11" t="str">
        <f t="shared" ca="1" si="159"/>
        <v/>
      </c>
      <c r="F867" s="15" t="str">
        <f t="shared" ca="1" si="160"/>
        <v/>
      </c>
      <c r="G867" s="15" t="str">
        <f t="shared" ca="1" si="161"/>
        <v/>
      </c>
      <c r="H867" s="10" t="str">
        <f t="shared" ca="1" si="162"/>
        <v/>
      </c>
      <c r="I867" s="10" t="str">
        <f t="shared" ca="1" si="163"/>
        <v/>
      </c>
      <c r="J867" s="10" t="str">
        <f t="shared" ca="1" si="164"/>
        <v/>
      </c>
      <c r="K867" s="11" t="str">
        <f t="shared" ca="1" si="165"/>
        <v/>
      </c>
      <c r="L867" s="10" t="str">
        <f t="shared" ca="1" si="166"/>
        <v/>
      </c>
      <c r="M867" s="11" t="str">
        <f t="shared" ca="1" si="167"/>
        <v/>
      </c>
      <c r="N867" s="22"/>
    </row>
    <row r="868" spans="1:14" customFormat="1">
      <c r="A868" s="9">
        <v>1</v>
      </c>
      <c r="B868" s="10" t="str">
        <f t="shared" ca="1" si="156"/>
        <v/>
      </c>
      <c r="C868" s="10" t="str">
        <f t="shared" ca="1" si="157"/>
        <v/>
      </c>
      <c r="D868" s="11" t="str">
        <f t="shared" ca="1" si="158"/>
        <v/>
      </c>
      <c r="E868" s="11" t="str">
        <f t="shared" ca="1" si="159"/>
        <v/>
      </c>
      <c r="F868" s="15" t="str">
        <f t="shared" ca="1" si="160"/>
        <v/>
      </c>
      <c r="G868" s="15" t="str">
        <f t="shared" ca="1" si="161"/>
        <v/>
      </c>
      <c r="H868" s="10" t="str">
        <f t="shared" ca="1" si="162"/>
        <v/>
      </c>
      <c r="I868" s="10" t="str">
        <f t="shared" ca="1" si="163"/>
        <v/>
      </c>
      <c r="J868" s="10" t="str">
        <f t="shared" ca="1" si="164"/>
        <v/>
      </c>
      <c r="K868" s="11" t="str">
        <f t="shared" ca="1" si="165"/>
        <v/>
      </c>
      <c r="L868" s="10" t="str">
        <f t="shared" ca="1" si="166"/>
        <v/>
      </c>
      <c r="M868" s="11" t="str">
        <f t="shared" ca="1" si="167"/>
        <v/>
      </c>
      <c r="N868" s="22"/>
    </row>
    <row r="869" spans="1:14" customFormat="1">
      <c r="A869" s="9">
        <v>1</v>
      </c>
      <c r="B869" s="10" t="str">
        <f t="shared" ca="1" si="156"/>
        <v/>
      </c>
      <c r="C869" s="10" t="str">
        <f t="shared" ca="1" si="157"/>
        <v/>
      </c>
      <c r="D869" s="11" t="str">
        <f t="shared" ca="1" si="158"/>
        <v/>
      </c>
      <c r="E869" s="11" t="str">
        <f t="shared" ca="1" si="159"/>
        <v/>
      </c>
      <c r="F869" s="15" t="str">
        <f t="shared" ca="1" si="160"/>
        <v/>
      </c>
      <c r="G869" s="15" t="str">
        <f t="shared" ca="1" si="161"/>
        <v/>
      </c>
      <c r="H869" s="10" t="str">
        <f t="shared" ca="1" si="162"/>
        <v/>
      </c>
      <c r="I869" s="10" t="str">
        <f t="shared" ca="1" si="163"/>
        <v/>
      </c>
      <c r="J869" s="10" t="str">
        <f t="shared" ca="1" si="164"/>
        <v/>
      </c>
      <c r="K869" s="11" t="str">
        <f t="shared" ca="1" si="165"/>
        <v/>
      </c>
      <c r="L869" s="10" t="str">
        <f t="shared" ca="1" si="166"/>
        <v/>
      </c>
      <c r="M869" s="11" t="str">
        <f t="shared" ca="1" si="167"/>
        <v/>
      </c>
      <c r="N869" s="22"/>
    </row>
    <row r="870" spans="1:14" customFormat="1">
      <c r="A870" s="9">
        <v>1</v>
      </c>
      <c r="B870" s="10" t="str">
        <f t="shared" ca="1" si="156"/>
        <v/>
      </c>
      <c r="C870" s="10" t="str">
        <f t="shared" ca="1" si="157"/>
        <v/>
      </c>
      <c r="D870" s="11" t="str">
        <f t="shared" ca="1" si="158"/>
        <v/>
      </c>
      <c r="E870" s="11" t="str">
        <f t="shared" ca="1" si="159"/>
        <v/>
      </c>
      <c r="F870" s="15" t="str">
        <f t="shared" ca="1" si="160"/>
        <v/>
      </c>
      <c r="G870" s="15" t="str">
        <f t="shared" ca="1" si="161"/>
        <v/>
      </c>
      <c r="H870" s="10" t="str">
        <f t="shared" ca="1" si="162"/>
        <v/>
      </c>
      <c r="I870" s="10" t="str">
        <f t="shared" ca="1" si="163"/>
        <v/>
      </c>
      <c r="J870" s="10" t="str">
        <f t="shared" ca="1" si="164"/>
        <v/>
      </c>
      <c r="K870" s="11" t="str">
        <f t="shared" ca="1" si="165"/>
        <v/>
      </c>
      <c r="L870" s="10" t="str">
        <f t="shared" ca="1" si="166"/>
        <v/>
      </c>
      <c r="M870" s="11" t="str">
        <f t="shared" ca="1" si="167"/>
        <v/>
      </c>
      <c r="N870" s="22"/>
    </row>
    <row r="871" spans="1:14" customFormat="1">
      <c r="A871" s="9">
        <v>1</v>
      </c>
      <c r="B871" s="10" t="str">
        <f t="shared" ca="1" si="156"/>
        <v/>
      </c>
      <c r="C871" s="10" t="str">
        <f t="shared" ca="1" si="157"/>
        <v/>
      </c>
      <c r="D871" s="11" t="str">
        <f t="shared" ca="1" si="158"/>
        <v/>
      </c>
      <c r="E871" s="11" t="str">
        <f t="shared" ca="1" si="159"/>
        <v/>
      </c>
      <c r="F871" s="15" t="str">
        <f t="shared" ca="1" si="160"/>
        <v/>
      </c>
      <c r="G871" s="15" t="str">
        <f t="shared" ca="1" si="161"/>
        <v/>
      </c>
      <c r="H871" s="10" t="str">
        <f t="shared" ca="1" si="162"/>
        <v/>
      </c>
      <c r="I871" s="10" t="str">
        <f t="shared" ca="1" si="163"/>
        <v/>
      </c>
      <c r="J871" s="10" t="str">
        <f t="shared" ca="1" si="164"/>
        <v/>
      </c>
      <c r="K871" s="11" t="str">
        <f t="shared" ca="1" si="165"/>
        <v/>
      </c>
      <c r="L871" s="10" t="str">
        <f t="shared" ca="1" si="166"/>
        <v/>
      </c>
      <c r="M871" s="11" t="str">
        <f t="shared" ca="1" si="167"/>
        <v/>
      </c>
      <c r="N871" s="22"/>
    </row>
    <row r="872" spans="1:14" customFormat="1">
      <c r="A872" s="9">
        <v>1</v>
      </c>
      <c r="B872" s="10" t="str">
        <f t="shared" ca="1" si="156"/>
        <v/>
      </c>
      <c r="C872" s="10" t="str">
        <f t="shared" ca="1" si="157"/>
        <v/>
      </c>
      <c r="D872" s="11" t="str">
        <f t="shared" ca="1" si="158"/>
        <v/>
      </c>
      <c r="E872" s="11" t="str">
        <f t="shared" ca="1" si="159"/>
        <v/>
      </c>
      <c r="F872" s="15" t="str">
        <f t="shared" ca="1" si="160"/>
        <v/>
      </c>
      <c r="G872" s="15" t="str">
        <f t="shared" ca="1" si="161"/>
        <v/>
      </c>
      <c r="H872" s="10" t="str">
        <f t="shared" ca="1" si="162"/>
        <v/>
      </c>
      <c r="I872" s="10" t="str">
        <f t="shared" ca="1" si="163"/>
        <v/>
      </c>
      <c r="J872" s="10" t="str">
        <f t="shared" ca="1" si="164"/>
        <v/>
      </c>
      <c r="K872" s="11" t="str">
        <f t="shared" ca="1" si="165"/>
        <v/>
      </c>
      <c r="L872" s="10" t="str">
        <f t="shared" ca="1" si="166"/>
        <v/>
      </c>
      <c r="M872" s="11" t="str">
        <f t="shared" ca="1" si="167"/>
        <v/>
      </c>
      <c r="N872" s="22"/>
    </row>
    <row r="873" spans="1:14" customFormat="1">
      <c r="A873" s="9">
        <v>1</v>
      </c>
      <c r="B873" s="10" t="str">
        <f t="shared" ca="1" si="156"/>
        <v/>
      </c>
      <c r="C873" s="10" t="str">
        <f t="shared" ca="1" si="157"/>
        <v/>
      </c>
      <c r="D873" s="11" t="str">
        <f t="shared" ca="1" si="158"/>
        <v/>
      </c>
      <c r="E873" s="11" t="str">
        <f t="shared" ca="1" si="159"/>
        <v/>
      </c>
      <c r="F873" s="15" t="str">
        <f t="shared" ca="1" si="160"/>
        <v/>
      </c>
      <c r="G873" s="15" t="str">
        <f t="shared" ca="1" si="161"/>
        <v/>
      </c>
      <c r="H873" s="10" t="str">
        <f t="shared" ca="1" si="162"/>
        <v/>
      </c>
      <c r="I873" s="10" t="str">
        <f t="shared" ca="1" si="163"/>
        <v/>
      </c>
      <c r="J873" s="10" t="str">
        <f t="shared" ca="1" si="164"/>
        <v/>
      </c>
      <c r="K873" s="11" t="str">
        <f t="shared" ca="1" si="165"/>
        <v/>
      </c>
      <c r="L873" s="10" t="str">
        <f t="shared" ca="1" si="166"/>
        <v/>
      </c>
      <c r="M873" s="11" t="str">
        <f t="shared" ca="1" si="167"/>
        <v/>
      </c>
      <c r="N873" s="22"/>
    </row>
    <row r="874" spans="1:14" customFormat="1">
      <c r="A874" s="9">
        <v>1</v>
      </c>
      <c r="B874" s="10" t="str">
        <f t="shared" ca="1" si="156"/>
        <v/>
      </c>
      <c r="C874" s="10" t="str">
        <f t="shared" ca="1" si="157"/>
        <v/>
      </c>
      <c r="D874" s="11" t="str">
        <f t="shared" ca="1" si="158"/>
        <v/>
      </c>
      <c r="E874" s="11" t="str">
        <f t="shared" ca="1" si="159"/>
        <v/>
      </c>
      <c r="F874" s="15" t="str">
        <f t="shared" ca="1" si="160"/>
        <v/>
      </c>
      <c r="G874" s="15" t="str">
        <f t="shared" ca="1" si="161"/>
        <v/>
      </c>
      <c r="H874" s="10" t="str">
        <f t="shared" ca="1" si="162"/>
        <v/>
      </c>
      <c r="I874" s="10" t="str">
        <f t="shared" ca="1" si="163"/>
        <v/>
      </c>
      <c r="J874" s="10" t="str">
        <f t="shared" ca="1" si="164"/>
        <v/>
      </c>
      <c r="K874" s="11" t="str">
        <f t="shared" ca="1" si="165"/>
        <v/>
      </c>
      <c r="L874" s="10" t="str">
        <f t="shared" ca="1" si="166"/>
        <v/>
      </c>
      <c r="M874" s="11" t="str">
        <f t="shared" ca="1" si="167"/>
        <v/>
      </c>
      <c r="N874" s="22"/>
    </row>
    <row r="875" spans="1:14" customFormat="1">
      <c r="A875" s="9">
        <v>1</v>
      </c>
      <c r="B875" s="10" t="str">
        <f t="shared" ca="1" si="156"/>
        <v/>
      </c>
      <c r="C875" s="10" t="str">
        <f t="shared" ca="1" si="157"/>
        <v/>
      </c>
      <c r="D875" s="11" t="str">
        <f t="shared" ca="1" si="158"/>
        <v/>
      </c>
      <c r="E875" s="11" t="str">
        <f t="shared" ca="1" si="159"/>
        <v/>
      </c>
      <c r="F875" s="15" t="str">
        <f t="shared" ca="1" si="160"/>
        <v/>
      </c>
      <c r="G875" s="15" t="str">
        <f t="shared" ca="1" si="161"/>
        <v/>
      </c>
      <c r="H875" s="10" t="str">
        <f t="shared" ca="1" si="162"/>
        <v/>
      </c>
      <c r="I875" s="10" t="str">
        <f t="shared" ca="1" si="163"/>
        <v/>
      </c>
      <c r="J875" s="10" t="str">
        <f t="shared" ca="1" si="164"/>
        <v/>
      </c>
      <c r="K875" s="11" t="str">
        <f t="shared" ca="1" si="165"/>
        <v/>
      </c>
      <c r="L875" s="10" t="str">
        <f t="shared" ca="1" si="166"/>
        <v/>
      </c>
      <c r="M875" s="11" t="str">
        <f t="shared" ca="1" si="167"/>
        <v/>
      </c>
      <c r="N875" s="22"/>
    </row>
    <row r="876" spans="1:14" customFormat="1">
      <c r="A876" s="9">
        <v>1</v>
      </c>
      <c r="B876" s="10" t="str">
        <f t="shared" ca="1" si="156"/>
        <v/>
      </c>
      <c r="C876" s="10" t="str">
        <f t="shared" ca="1" si="157"/>
        <v/>
      </c>
      <c r="D876" s="11" t="str">
        <f t="shared" ca="1" si="158"/>
        <v/>
      </c>
      <c r="E876" s="11" t="str">
        <f t="shared" ca="1" si="159"/>
        <v/>
      </c>
      <c r="F876" s="15" t="str">
        <f t="shared" ca="1" si="160"/>
        <v/>
      </c>
      <c r="G876" s="15" t="str">
        <f t="shared" ca="1" si="161"/>
        <v/>
      </c>
      <c r="H876" s="10" t="str">
        <f t="shared" ca="1" si="162"/>
        <v/>
      </c>
      <c r="I876" s="10" t="str">
        <f t="shared" ca="1" si="163"/>
        <v/>
      </c>
      <c r="J876" s="10" t="str">
        <f t="shared" ca="1" si="164"/>
        <v/>
      </c>
      <c r="K876" s="11" t="str">
        <f t="shared" ca="1" si="165"/>
        <v/>
      </c>
      <c r="L876" s="10" t="str">
        <f t="shared" ca="1" si="166"/>
        <v/>
      </c>
      <c r="M876" s="11" t="str">
        <f t="shared" ca="1" si="167"/>
        <v/>
      </c>
      <c r="N876" s="22"/>
    </row>
    <row r="877" spans="1:14" customFormat="1">
      <c r="A877" s="9">
        <v>1</v>
      </c>
      <c r="B877" s="10" t="str">
        <f t="shared" ca="1" si="156"/>
        <v/>
      </c>
      <c r="C877" s="10" t="str">
        <f t="shared" ca="1" si="157"/>
        <v/>
      </c>
      <c r="D877" s="11" t="str">
        <f t="shared" ca="1" si="158"/>
        <v/>
      </c>
      <c r="E877" s="11" t="str">
        <f t="shared" ca="1" si="159"/>
        <v/>
      </c>
      <c r="F877" s="15" t="str">
        <f t="shared" ca="1" si="160"/>
        <v/>
      </c>
      <c r="G877" s="15" t="str">
        <f t="shared" ca="1" si="161"/>
        <v/>
      </c>
      <c r="H877" s="10" t="str">
        <f t="shared" ca="1" si="162"/>
        <v/>
      </c>
      <c r="I877" s="10" t="str">
        <f t="shared" ca="1" si="163"/>
        <v/>
      </c>
      <c r="J877" s="10" t="str">
        <f t="shared" ca="1" si="164"/>
        <v/>
      </c>
      <c r="K877" s="11" t="str">
        <f t="shared" ca="1" si="165"/>
        <v/>
      </c>
      <c r="L877" s="10" t="str">
        <f t="shared" ca="1" si="166"/>
        <v/>
      </c>
      <c r="M877" s="11" t="str">
        <f t="shared" ca="1" si="167"/>
        <v/>
      </c>
      <c r="N877" s="22"/>
    </row>
    <row r="878" spans="1:14" customFormat="1">
      <c r="A878" s="9">
        <v>1</v>
      </c>
      <c r="B878" s="10" t="str">
        <f t="shared" ca="1" si="156"/>
        <v/>
      </c>
      <c r="C878" s="10" t="str">
        <f t="shared" ca="1" si="157"/>
        <v/>
      </c>
      <c r="D878" s="11" t="str">
        <f t="shared" ca="1" si="158"/>
        <v/>
      </c>
      <c r="E878" s="11" t="str">
        <f t="shared" ca="1" si="159"/>
        <v/>
      </c>
      <c r="F878" s="15" t="str">
        <f t="shared" ca="1" si="160"/>
        <v/>
      </c>
      <c r="G878" s="15" t="str">
        <f t="shared" ca="1" si="161"/>
        <v/>
      </c>
      <c r="H878" s="10" t="str">
        <f t="shared" ca="1" si="162"/>
        <v/>
      </c>
      <c r="I878" s="10" t="str">
        <f t="shared" ca="1" si="163"/>
        <v/>
      </c>
      <c r="J878" s="10" t="str">
        <f t="shared" ca="1" si="164"/>
        <v/>
      </c>
      <c r="K878" s="11" t="str">
        <f t="shared" ca="1" si="165"/>
        <v/>
      </c>
      <c r="L878" s="10" t="str">
        <f t="shared" ca="1" si="166"/>
        <v/>
      </c>
      <c r="M878" s="11" t="str">
        <f t="shared" ca="1" si="167"/>
        <v/>
      </c>
      <c r="N878" s="22"/>
    </row>
    <row r="879" spans="1:14" customFormat="1">
      <c r="A879" s="9">
        <v>1</v>
      </c>
      <c r="B879" s="10" t="str">
        <f t="shared" ca="1" si="156"/>
        <v/>
      </c>
      <c r="C879" s="10" t="str">
        <f t="shared" ca="1" si="157"/>
        <v/>
      </c>
      <c r="D879" s="11" t="str">
        <f t="shared" ca="1" si="158"/>
        <v/>
      </c>
      <c r="E879" s="11" t="str">
        <f t="shared" ca="1" si="159"/>
        <v/>
      </c>
      <c r="F879" s="15" t="str">
        <f t="shared" ca="1" si="160"/>
        <v/>
      </c>
      <c r="G879" s="15" t="str">
        <f t="shared" ca="1" si="161"/>
        <v/>
      </c>
      <c r="H879" s="10" t="str">
        <f t="shared" ca="1" si="162"/>
        <v/>
      </c>
      <c r="I879" s="10" t="str">
        <f t="shared" ca="1" si="163"/>
        <v/>
      </c>
      <c r="J879" s="10" t="str">
        <f t="shared" ca="1" si="164"/>
        <v/>
      </c>
      <c r="K879" s="11" t="str">
        <f t="shared" ca="1" si="165"/>
        <v/>
      </c>
      <c r="L879" s="10" t="str">
        <f t="shared" ca="1" si="166"/>
        <v/>
      </c>
      <c r="M879" s="11" t="str">
        <f t="shared" ca="1" si="167"/>
        <v/>
      </c>
      <c r="N879" s="22"/>
    </row>
    <row r="880" spans="1:14" customFormat="1">
      <c r="A880" s="9">
        <v>1</v>
      </c>
      <c r="B880" s="10" t="str">
        <f t="shared" ca="1" si="156"/>
        <v/>
      </c>
      <c r="C880" s="10" t="str">
        <f t="shared" ca="1" si="157"/>
        <v/>
      </c>
      <c r="D880" s="11" t="str">
        <f t="shared" ca="1" si="158"/>
        <v/>
      </c>
      <c r="E880" s="11" t="str">
        <f t="shared" ca="1" si="159"/>
        <v/>
      </c>
      <c r="F880" s="15" t="str">
        <f t="shared" ca="1" si="160"/>
        <v/>
      </c>
      <c r="G880" s="15" t="str">
        <f t="shared" ca="1" si="161"/>
        <v/>
      </c>
      <c r="H880" s="10" t="str">
        <f t="shared" ca="1" si="162"/>
        <v/>
      </c>
      <c r="I880" s="10" t="str">
        <f t="shared" ca="1" si="163"/>
        <v/>
      </c>
      <c r="J880" s="10" t="str">
        <f t="shared" ca="1" si="164"/>
        <v/>
      </c>
      <c r="K880" s="11" t="str">
        <f t="shared" ca="1" si="165"/>
        <v/>
      </c>
      <c r="L880" s="10" t="str">
        <f t="shared" ca="1" si="166"/>
        <v/>
      </c>
      <c r="M880" s="11" t="str">
        <f t="shared" ca="1" si="167"/>
        <v/>
      </c>
      <c r="N880" s="22"/>
    </row>
    <row r="881" spans="1:14" customFormat="1">
      <c r="A881" s="9">
        <v>1</v>
      </c>
      <c r="B881" s="10" t="str">
        <f t="shared" ca="1" si="156"/>
        <v/>
      </c>
      <c r="C881" s="10" t="str">
        <f t="shared" ca="1" si="157"/>
        <v/>
      </c>
      <c r="D881" s="11" t="str">
        <f t="shared" ca="1" si="158"/>
        <v/>
      </c>
      <c r="E881" s="11" t="str">
        <f t="shared" ca="1" si="159"/>
        <v/>
      </c>
      <c r="F881" s="15" t="str">
        <f t="shared" ca="1" si="160"/>
        <v/>
      </c>
      <c r="G881" s="15" t="str">
        <f t="shared" ca="1" si="161"/>
        <v/>
      </c>
      <c r="H881" s="10" t="str">
        <f t="shared" ca="1" si="162"/>
        <v/>
      </c>
      <c r="I881" s="10" t="str">
        <f t="shared" ca="1" si="163"/>
        <v/>
      </c>
      <c r="J881" s="10" t="str">
        <f t="shared" ca="1" si="164"/>
        <v/>
      </c>
      <c r="K881" s="11" t="str">
        <f t="shared" ca="1" si="165"/>
        <v/>
      </c>
      <c r="L881" s="10" t="str">
        <f t="shared" ca="1" si="166"/>
        <v/>
      </c>
      <c r="M881" s="11" t="str">
        <f t="shared" ca="1" si="167"/>
        <v/>
      </c>
      <c r="N881" s="22"/>
    </row>
    <row r="882" spans="1:14" customFormat="1">
      <c r="A882" s="9">
        <v>1</v>
      </c>
      <c r="B882" s="10" t="str">
        <f t="shared" ca="1" si="156"/>
        <v/>
      </c>
      <c r="C882" s="10" t="str">
        <f t="shared" ca="1" si="157"/>
        <v/>
      </c>
      <c r="D882" s="11" t="str">
        <f t="shared" ca="1" si="158"/>
        <v/>
      </c>
      <c r="E882" s="11" t="str">
        <f t="shared" ca="1" si="159"/>
        <v/>
      </c>
      <c r="F882" s="15" t="str">
        <f t="shared" ca="1" si="160"/>
        <v/>
      </c>
      <c r="G882" s="15" t="str">
        <f t="shared" ca="1" si="161"/>
        <v/>
      </c>
      <c r="H882" s="10" t="str">
        <f t="shared" ca="1" si="162"/>
        <v/>
      </c>
      <c r="I882" s="10" t="str">
        <f t="shared" ca="1" si="163"/>
        <v/>
      </c>
      <c r="J882" s="10" t="str">
        <f t="shared" ca="1" si="164"/>
        <v/>
      </c>
      <c r="K882" s="11" t="str">
        <f t="shared" ca="1" si="165"/>
        <v/>
      </c>
      <c r="L882" s="10" t="str">
        <f t="shared" ca="1" si="166"/>
        <v/>
      </c>
      <c r="M882" s="11" t="str">
        <f t="shared" ca="1" si="167"/>
        <v/>
      </c>
      <c r="N882" s="22"/>
    </row>
    <row r="883" spans="1:14" customFormat="1">
      <c r="A883" s="9">
        <v>1</v>
      </c>
      <c r="B883" s="10" t="str">
        <f t="shared" ca="1" si="156"/>
        <v/>
      </c>
      <c r="C883" s="10" t="str">
        <f t="shared" ca="1" si="157"/>
        <v/>
      </c>
      <c r="D883" s="11" t="str">
        <f t="shared" ca="1" si="158"/>
        <v/>
      </c>
      <c r="E883" s="11" t="str">
        <f t="shared" ca="1" si="159"/>
        <v/>
      </c>
      <c r="F883" s="15" t="str">
        <f t="shared" ca="1" si="160"/>
        <v/>
      </c>
      <c r="G883" s="15" t="str">
        <f t="shared" ca="1" si="161"/>
        <v/>
      </c>
      <c r="H883" s="10" t="str">
        <f t="shared" ca="1" si="162"/>
        <v/>
      </c>
      <c r="I883" s="10" t="str">
        <f t="shared" ca="1" si="163"/>
        <v/>
      </c>
      <c r="J883" s="10" t="str">
        <f t="shared" ca="1" si="164"/>
        <v/>
      </c>
      <c r="K883" s="11" t="str">
        <f t="shared" ca="1" si="165"/>
        <v/>
      </c>
      <c r="L883" s="10" t="str">
        <f t="shared" ca="1" si="166"/>
        <v/>
      </c>
      <c r="M883" s="11" t="str">
        <f t="shared" ca="1" si="167"/>
        <v/>
      </c>
      <c r="N883" s="22"/>
    </row>
    <row r="884" spans="1:14" customFormat="1">
      <c r="A884" s="9">
        <v>1</v>
      </c>
      <c r="B884" s="10" t="str">
        <f t="shared" ca="1" si="156"/>
        <v/>
      </c>
      <c r="C884" s="10" t="str">
        <f t="shared" ca="1" si="157"/>
        <v/>
      </c>
      <c r="D884" s="11" t="str">
        <f t="shared" ca="1" si="158"/>
        <v/>
      </c>
      <c r="E884" s="11" t="str">
        <f t="shared" ca="1" si="159"/>
        <v/>
      </c>
      <c r="F884" s="15" t="str">
        <f t="shared" ca="1" si="160"/>
        <v/>
      </c>
      <c r="G884" s="15" t="str">
        <f t="shared" ca="1" si="161"/>
        <v/>
      </c>
      <c r="H884" s="10" t="str">
        <f t="shared" ca="1" si="162"/>
        <v/>
      </c>
      <c r="I884" s="10" t="str">
        <f t="shared" ca="1" si="163"/>
        <v/>
      </c>
      <c r="J884" s="10" t="str">
        <f t="shared" ca="1" si="164"/>
        <v/>
      </c>
      <c r="K884" s="11" t="str">
        <f t="shared" ca="1" si="165"/>
        <v/>
      </c>
      <c r="L884" s="10" t="str">
        <f t="shared" ca="1" si="166"/>
        <v/>
      </c>
      <c r="M884" s="11" t="str">
        <f t="shared" ca="1" si="167"/>
        <v/>
      </c>
      <c r="N884" s="22"/>
    </row>
    <row r="885" spans="1:14" customFormat="1">
      <c r="A885" s="9">
        <v>1</v>
      </c>
      <c r="B885" s="10" t="str">
        <f t="shared" ca="1" si="156"/>
        <v/>
      </c>
      <c r="C885" s="10" t="str">
        <f t="shared" ca="1" si="157"/>
        <v/>
      </c>
      <c r="D885" s="11" t="str">
        <f t="shared" ca="1" si="158"/>
        <v/>
      </c>
      <c r="E885" s="11" t="str">
        <f t="shared" ca="1" si="159"/>
        <v/>
      </c>
      <c r="F885" s="15" t="str">
        <f t="shared" ca="1" si="160"/>
        <v/>
      </c>
      <c r="G885" s="15" t="str">
        <f t="shared" ca="1" si="161"/>
        <v/>
      </c>
      <c r="H885" s="10" t="str">
        <f t="shared" ca="1" si="162"/>
        <v/>
      </c>
      <c r="I885" s="10" t="str">
        <f t="shared" ca="1" si="163"/>
        <v/>
      </c>
      <c r="J885" s="10" t="str">
        <f t="shared" ca="1" si="164"/>
        <v/>
      </c>
      <c r="K885" s="11" t="str">
        <f t="shared" ca="1" si="165"/>
        <v/>
      </c>
      <c r="L885" s="10" t="str">
        <f t="shared" ca="1" si="166"/>
        <v/>
      </c>
      <c r="M885" s="11" t="str">
        <f t="shared" ca="1" si="167"/>
        <v/>
      </c>
      <c r="N885" s="22"/>
    </row>
    <row r="886" spans="1:14" customFormat="1">
      <c r="A886" s="9">
        <v>1</v>
      </c>
      <c r="B886" s="10" t="str">
        <f t="shared" ca="1" si="156"/>
        <v/>
      </c>
      <c r="C886" s="10" t="str">
        <f t="shared" ca="1" si="157"/>
        <v/>
      </c>
      <c r="D886" s="11" t="str">
        <f t="shared" ca="1" si="158"/>
        <v/>
      </c>
      <c r="E886" s="11" t="str">
        <f t="shared" ca="1" si="159"/>
        <v/>
      </c>
      <c r="F886" s="15" t="str">
        <f t="shared" ca="1" si="160"/>
        <v/>
      </c>
      <c r="G886" s="15" t="str">
        <f t="shared" ca="1" si="161"/>
        <v/>
      </c>
      <c r="H886" s="10" t="str">
        <f t="shared" ca="1" si="162"/>
        <v/>
      </c>
      <c r="I886" s="10" t="str">
        <f t="shared" ca="1" si="163"/>
        <v/>
      </c>
      <c r="J886" s="10" t="str">
        <f t="shared" ca="1" si="164"/>
        <v/>
      </c>
      <c r="K886" s="11" t="str">
        <f t="shared" ca="1" si="165"/>
        <v/>
      </c>
      <c r="L886" s="10" t="str">
        <f t="shared" ca="1" si="166"/>
        <v/>
      </c>
      <c r="M886" s="11" t="str">
        <f t="shared" ca="1" si="167"/>
        <v/>
      </c>
      <c r="N886" s="22"/>
    </row>
    <row r="887" spans="1:14" customFormat="1">
      <c r="A887" s="9">
        <v>1</v>
      </c>
      <c r="B887" s="10" t="str">
        <f t="shared" ca="1" si="156"/>
        <v/>
      </c>
      <c r="C887" s="10" t="str">
        <f t="shared" ca="1" si="157"/>
        <v/>
      </c>
      <c r="D887" s="11" t="str">
        <f t="shared" ca="1" si="158"/>
        <v/>
      </c>
      <c r="E887" s="11" t="str">
        <f t="shared" ca="1" si="159"/>
        <v/>
      </c>
      <c r="F887" s="15" t="str">
        <f t="shared" ca="1" si="160"/>
        <v/>
      </c>
      <c r="G887" s="15" t="str">
        <f t="shared" ca="1" si="161"/>
        <v/>
      </c>
      <c r="H887" s="10" t="str">
        <f t="shared" ca="1" si="162"/>
        <v/>
      </c>
      <c r="I887" s="10" t="str">
        <f t="shared" ca="1" si="163"/>
        <v/>
      </c>
      <c r="J887" s="10" t="str">
        <f t="shared" ca="1" si="164"/>
        <v/>
      </c>
      <c r="K887" s="11" t="str">
        <f t="shared" ca="1" si="165"/>
        <v/>
      </c>
      <c r="L887" s="10" t="str">
        <f t="shared" ca="1" si="166"/>
        <v/>
      </c>
      <c r="M887" s="11" t="str">
        <f t="shared" ca="1" si="167"/>
        <v/>
      </c>
      <c r="N887" s="22"/>
    </row>
    <row r="888" spans="1:14" customFormat="1">
      <c r="A888" s="9">
        <v>1</v>
      </c>
      <c r="B888" s="10" t="str">
        <f t="shared" ca="1" si="156"/>
        <v/>
      </c>
      <c r="C888" s="10" t="str">
        <f t="shared" ca="1" si="157"/>
        <v/>
      </c>
      <c r="D888" s="11" t="str">
        <f t="shared" ca="1" si="158"/>
        <v/>
      </c>
      <c r="E888" s="11" t="str">
        <f t="shared" ca="1" si="159"/>
        <v/>
      </c>
      <c r="F888" s="15" t="str">
        <f t="shared" ca="1" si="160"/>
        <v/>
      </c>
      <c r="G888" s="15" t="str">
        <f t="shared" ca="1" si="161"/>
        <v/>
      </c>
      <c r="H888" s="10" t="str">
        <f t="shared" ca="1" si="162"/>
        <v/>
      </c>
      <c r="I888" s="10" t="str">
        <f t="shared" ca="1" si="163"/>
        <v/>
      </c>
      <c r="J888" s="10" t="str">
        <f t="shared" ca="1" si="164"/>
        <v/>
      </c>
      <c r="K888" s="11" t="str">
        <f t="shared" ca="1" si="165"/>
        <v/>
      </c>
      <c r="L888" s="10" t="str">
        <f t="shared" ca="1" si="166"/>
        <v/>
      </c>
      <c r="M888" s="11" t="str">
        <f t="shared" ca="1" si="167"/>
        <v/>
      </c>
      <c r="N888" s="22"/>
    </row>
    <row r="889" spans="1:14" customFormat="1">
      <c r="A889" s="9">
        <v>1</v>
      </c>
      <c r="B889" s="10" t="str">
        <f t="shared" ca="1" si="156"/>
        <v/>
      </c>
      <c r="C889" s="10" t="str">
        <f t="shared" ca="1" si="157"/>
        <v/>
      </c>
      <c r="D889" s="11" t="str">
        <f t="shared" ca="1" si="158"/>
        <v/>
      </c>
      <c r="E889" s="11" t="str">
        <f t="shared" ca="1" si="159"/>
        <v/>
      </c>
      <c r="F889" s="15" t="str">
        <f t="shared" ca="1" si="160"/>
        <v/>
      </c>
      <c r="G889" s="15" t="str">
        <f t="shared" ca="1" si="161"/>
        <v/>
      </c>
      <c r="H889" s="10" t="str">
        <f t="shared" ca="1" si="162"/>
        <v/>
      </c>
      <c r="I889" s="10" t="str">
        <f t="shared" ca="1" si="163"/>
        <v/>
      </c>
      <c r="J889" s="10" t="str">
        <f t="shared" ca="1" si="164"/>
        <v/>
      </c>
      <c r="K889" s="11" t="str">
        <f t="shared" ca="1" si="165"/>
        <v/>
      </c>
      <c r="L889" s="10" t="str">
        <f t="shared" ca="1" si="166"/>
        <v/>
      </c>
      <c r="M889" s="11" t="str">
        <f t="shared" ca="1" si="167"/>
        <v/>
      </c>
      <c r="N889" s="22"/>
    </row>
    <row r="890" spans="1:14" customFormat="1">
      <c r="A890" s="9">
        <v>1</v>
      </c>
      <c r="B890" s="10" t="str">
        <f t="shared" ca="1" si="156"/>
        <v/>
      </c>
      <c r="C890" s="10" t="str">
        <f t="shared" ca="1" si="157"/>
        <v/>
      </c>
      <c r="D890" s="11" t="str">
        <f t="shared" ca="1" si="158"/>
        <v/>
      </c>
      <c r="E890" s="11" t="str">
        <f t="shared" ca="1" si="159"/>
        <v/>
      </c>
      <c r="F890" s="15" t="str">
        <f t="shared" ca="1" si="160"/>
        <v/>
      </c>
      <c r="G890" s="15" t="str">
        <f t="shared" ca="1" si="161"/>
        <v/>
      </c>
      <c r="H890" s="10" t="str">
        <f t="shared" ca="1" si="162"/>
        <v/>
      </c>
      <c r="I890" s="10" t="str">
        <f t="shared" ca="1" si="163"/>
        <v/>
      </c>
      <c r="J890" s="10" t="str">
        <f t="shared" ca="1" si="164"/>
        <v/>
      </c>
      <c r="K890" s="11" t="str">
        <f t="shared" ca="1" si="165"/>
        <v/>
      </c>
      <c r="L890" s="10" t="str">
        <f t="shared" ca="1" si="166"/>
        <v/>
      </c>
      <c r="M890" s="11" t="str">
        <f t="shared" ca="1" si="167"/>
        <v/>
      </c>
      <c r="N890" s="22"/>
    </row>
    <row r="891" spans="1:14" customFormat="1">
      <c r="A891" s="9">
        <v>1</v>
      </c>
      <c r="B891" s="10" t="str">
        <f t="shared" ca="1" si="156"/>
        <v/>
      </c>
      <c r="C891" s="10" t="str">
        <f t="shared" ca="1" si="157"/>
        <v/>
      </c>
      <c r="D891" s="11" t="str">
        <f t="shared" ca="1" si="158"/>
        <v/>
      </c>
      <c r="E891" s="11" t="str">
        <f t="shared" ca="1" si="159"/>
        <v/>
      </c>
      <c r="F891" s="15" t="str">
        <f t="shared" ca="1" si="160"/>
        <v/>
      </c>
      <c r="G891" s="15" t="str">
        <f t="shared" ca="1" si="161"/>
        <v/>
      </c>
      <c r="H891" s="10" t="str">
        <f t="shared" ca="1" si="162"/>
        <v/>
      </c>
      <c r="I891" s="10" t="str">
        <f t="shared" ca="1" si="163"/>
        <v/>
      </c>
      <c r="J891" s="10" t="str">
        <f t="shared" ca="1" si="164"/>
        <v/>
      </c>
      <c r="K891" s="11" t="str">
        <f t="shared" ca="1" si="165"/>
        <v/>
      </c>
      <c r="L891" s="10" t="str">
        <f t="shared" ca="1" si="166"/>
        <v/>
      </c>
      <c r="M891" s="11" t="str">
        <f t="shared" ca="1" si="167"/>
        <v/>
      </c>
      <c r="N891" s="22"/>
    </row>
    <row r="892" spans="1:14" customFormat="1">
      <c r="A892" s="9">
        <v>1</v>
      </c>
      <c r="B892" s="10" t="str">
        <f t="shared" ca="1" si="156"/>
        <v/>
      </c>
      <c r="C892" s="10" t="str">
        <f t="shared" ca="1" si="157"/>
        <v/>
      </c>
      <c r="D892" s="11" t="str">
        <f t="shared" ca="1" si="158"/>
        <v/>
      </c>
      <c r="E892" s="11" t="str">
        <f t="shared" ca="1" si="159"/>
        <v/>
      </c>
      <c r="F892" s="15" t="str">
        <f t="shared" ca="1" si="160"/>
        <v/>
      </c>
      <c r="G892" s="15" t="str">
        <f t="shared" ca="1" si="161"/>
        <v/>
      </c>
      <c r="H892" s="10" t="str">
        <f t="shared" ca="1" si="162"/>
        <v/>
      </c>
      <c r="I892" s="10" t="str">
        <f t="shared" ca="1" si="163"/>
        <v/>
      </c>
      <c r="J892" s="10" t="str">
        <f t="shared" ca="1" si="164"/>
        <v/>
      </c>
      <c r="K892" s="11" t="str">
        <f t="shared" ca="1" si="165"/>
        <v/>
      </c>
      <c r="L892" s="10" t="str">
        <f t="shared" ca="1" si="166"/>
        <v/>
      </c>
      <c r="M892" s="11" t="str">
        <f t="shared" ca="1" si="167"/>
        <v/>
      </c>
      <c r="N892" s="22"/>
    </row>
    <row r="893" spans="1:14" customFormat="1">
      <c r="A893" s="9">
        <v>1</v>
      </c>
      <c r="B893" s="10" t="str">
        <f t="shared" ca="1" si="156"/>
        <v/>
      </c>
      <c r="C893" s="10" t="str">
        <f t="shared" ca="1" si="157"/>
        <v/>
      </c>
      <c r="D893" s="11" t="str">
        <f t="shared" ca="1" si="158"/>
        <v/>
      </c>
      <c r="E893" s="11" t="str">
        <f t="shared" ca="1" si="159"/>
        <v/>
      </c>
      <c r="F893" s="15" t="str">
        <f t="shared" ca="1" si="160"/>
        <v/>
      </c>
      <c r="G893" s="15" t="str">
        <f t="shared" ca="1" si="161"/>
        <v/>
      </c>
      <c r="H893" s="10" t="str">
        <f t="shared" ca="1" si="162"/>
        <v/>
      </c>
      <c r="I893" s="10" t="str">
        <f t="shared" ca="1" si="163"/>
        <v/>
      </c>
      <c r="J893" s="10" t="str">
        <f t="shared" ca="1" si="164"/>
        <v/>
      </c>
      <c r="K893" s="11" t="str">
        <f t="shared" ca="1" si="165"/>
        <v/>
      </c>
      <c r="L893" s="10" t="str">
        <f t="shared" ca="1" si="166"/>
        <v/>
      </c>
      <c r="M893" s="11" t="str">
        <f t="shared" ca="1" si="167"/>
        <v/>
      </c>
      <c r="N893" s="22"/>
    </row>
    <row r="894" spans="1:14" customFormat="1">
      <c r="A894" s="9">
        <v>1</v>
      </c>
      <c r="B894" s="10" t="str">
        <f t="shared" ca="1" si="156"/>
        <v/>
      </c>
      <c r="C894" s="10" t="str">
        <f t="shared" ca="1" si="157"/>
        <v/>
      </c>
      <c r="D894" s="11" t="str">
        <f t="shared" ca="1" si="158"/>
        <v/>
      </c>
      <c r="E894" s="11" t="str">
        <f t="shared" ca="1" si="159"/>
        <v/>
      </c>
      <c r="F894" s="15" t="str">
        <f t="shared" ca="1" si="160"/>
        <v/>
      </c>
      <c r="G894" s="15" t="str">
        <f t="shared" ca="1" si="161"/>
        <v/>
      </c>
      <c r="H894" s="10" t="str">
        <f t="shared" ca="1" si="162"/>
        <v/>
      </c>
      <c r="I894" s="10" t="str">
        <f t="shared" ca="1" si="163"/>
        <v/>
      </c>
      <c r="J894" s="10" t="str">
        <f t="shared" ca="1" si="164"/>
        <v/>
      </c>
      <c r="K894" s="11" t="str">
        <f t="shared" ca="1" si="165"/>
        <v/>
      </c>
      <c r="L894" s="10" t="str">
        <f t="shared" ca="1" si="166"/>
        <v/>
      </c>
      <c r="M894" s="11" t="str">
        <f t="shared" ca="1" si="167"/>
        <v/>
      </c>
      <c r="N894" s="22"/>
    </row>
    <row r="895" spans="1:14" customFormat="1">
      <c r="A895" s="9">
        <v>1</v>
      </c>
      <c r="B895" s="10" t="str">
        <f t="shared" ca="1" si="156"/>
        <v/>
      </c>
      <c r="C895" s="10" t="str">
        <f t="shared" ca="1" si="157"/>
        <v/>
      </c>
      <c r="D895" s="11" t="str">
        <f t="shared" ca="1" si="158"/>
        <v/>
      </c>
      <c r="E895" s="11" t="str">
        <f t="shared" ca="1" si="159"/>
        <v/>
      </c>
      <c r="F895" s="15" t="str">
        <f t="shared" ca="1" si="160"/>
        <v/>
      </c>
      <c r="G895" s="15" t="str">
        <f t="shared" ca="1" si="161"/>
        <v/>
      </c>
      <c r="H895" s="10" t="str">
        <f t="shared" ca="1" si="162"/>
        <v/>
      </c>
      <c r="I895" s="10" t="str">
        <f t="shared" ca="1" si="163"/>
        <v/>
      </c>
      <c r="J895" s="10" t="str">
        <f t="shared" ca="1" si="164"/>
        <v/>
      </c>
      <c r="K895" s="11" t="str">
        <f t="shared" ca="1" si="165"/>
        <v/>
      </c>
      <c r="L895" s="10" t="str">
        <f t="shared" ca="1" si="166"/>
        <v/>
      </c>
      <c r="M895" s="11" t="str">
        <f t="shared" ca="1" si="167"/>
        <v/>
      </c>
      <c r="N895" s="22"/>
    </row>
    <row r="896" spans="1:14" customFormat="1">
      <c r="A896" s="9">
        <v>1</v>
      </c>
      <c r="B896" s="10" t="str">
        <f t="shared" ca="1" si="156"/>
        <v/>
      </c>
      <c r="C896" s="10" t="str">
        <f t="shared" ca="1" si="157"/>
        <v/>
      </c>
      <c r="D896" s="11" t="str">
        <f t="shared" ca="1" si="158"/>
        <v/>
      </c>
      <c r="E896" s="11" t="str">
        <f t="shared" ca="1" si="159"/>
        <v/>
      </c>
      <c r="F896" s="15" t="str">
        <f t="shared" ca="1" si="160"/>
        <v/>
      </c>
      <c r="G896" s="15" t="str">
        <f t="shared" ca="1" si="161"/>
        <v/>
      </c>
      <c r="H896" s="10" t="str">
        <f t="shared" ca="1" si="162"/>
        <v/>
      </c>
      <c r="I896" s="10" t="str">
        <f t="shared" ca="1" si="163"/>
        <v/>
      </c>
      <c r="J896" s="10" t="str">
        <f t="shared" ca="1" si="164"/>
        <v/>
      </c>
      <c r="K896" s="11" t="str">
        <f t="shared" ca="1" si="165"/>
        <v/>
      </c>
      <c r="L896" s="10" t="str">
        <f t="shared" ca="1" si="166"/>
        <v/>
      </c>
      <c r="M896" s="11" t="str">
        <f t="shared" ca="1" si="167"/>
        <v/>
      </c>
      <c r="N896" s="22"/>
    </row>
    <row r="897" spans="1:14" customFormat="1">
      <c r="A897" s="9">
        <v>1</v>
      </c>
      <c r="B897" s="10" t="str">
        <f t="shared" ca="1" si="156"/>
        <v/>
      </c>
      <c r="C897" s="10" t="str">
        <f t="shared" ca="1" si="157"/>
        <v/>
      </c>
      <c r="D897" s="11" t="str">
        <f t="shared" ca="1" si="158"/>
        <v/>
      </c>
      <c r="E897" s="11" t="str">
        <f t="shared" ca="1" si="159"/>
        <v/>
      </c>
      <c r="F897" s="15" t="str">
        <f t="shared" ca="1" si="160"/>
        <v/>
      </c>
      <c r="G897" s="15" t="str">
        <f t="shared" ca="1" si="161"/>
        <v/>
      </c>
      <c r="H897" s="10" t="str">
        <f t="shared" ca="1" si="162"/>
        <v/>
      </c>
      <c r="I897" s="10" t="str">
        <f t="shared" ca="1" si="163"/>
        <v/>
      </c>
      <c r="J897" s="10" t="str">
        <f t="shared" ca="1" si="164"/>
        <v/>
      </c>
      <c r="K897" s="11" t="str">
        <f t="shared" ca="1" si="165"/>
        <v/>
      </c>
      <c r="L897" s="10" t="str">
        <f t="shared" ca="1" si="166"/>
        <v/>
      </c>
      <c r="M897" s="11" t="str">
        <f t="shared" ca="1" si="167"/>
        <v/>
      </c>
      <c r="N897" s="22"/>
    </row>
    <row r="898" spans="1:14" customFormat="1">
      <c r="A898" s="9">
        <v>1</v>
      </c>
      <c r="B898" s="10" t="str">
        <f t="shared" ca="1" si="156"/>
        <v/>
      </c>
      <c r="C898" s="10" t="str">
        <f t="shared" ca="1" si="157"/>
        <v/>
      </c>
      <c r="D898" s="11" t="str">
        <f t="shared" ca="1" si="158"/>
        <v/>
      </c>
      <c r="E898" s="11" t="str">
        <f t="shared" ca="1" si="159"/>
        <v/>
      </c>
      <c r="F898" s="15" t="str">
        <f t="shared" ca="1" si="160"/>
        <v/>
      </c>
      <c r="G898" s="15" t="str">
        <f t="shared" ca="1" si="161"/>
        <v/>
      </c>
      <c r="H898" s="10" t="str">
        <f t="shared" ca="1" si="162"/>
        <v/>
      </c>
      <c r="I898" s="10" t="str">
        <f t="shared" ca="1" si="163"/>
        <v/>
      </c>
      <c r="J898" s="10" t="str">
        <f t="shared" ca="1" si="164"/>
        <v/>
      </c>
      <c r="K898" s="11" t="str">
        <f t="shared" ca="1" si="165"/>
        <v/>
      </c>
      <c r="L898" s="10" t="str">
        <f t="shared" ca="1" si="166"/>
        <v/>
      </c>
      <c r="M898" s="11" t="str">
        <f t="shared" ca="1" si="167"/>
        <v/>
      </c>
      <c r="N898" s="22"/>
    </row>
    <row r="899" spans="1:14" customFormat="1">
      <c r="A899" s="9">
        <v>1</v>
      </c>
      <c r="B899" s="10" t="str">
        <f t="shared" ca="1" si="156"/>
        <v/>
      </c>
      <c r="C899" s="10" t="str">
        <f t="shared" ca="1" si="157"/>
        <v/>
      </c>
      <c r="D899" s="11" t="str">
        <f t="shared" ca="1" si="158"/>
        <v/>
      </c>
      <c r="E899" s="11" t="str">
        <f t="shared" ca="1" si="159"/>
        <v/>
      </c>
      <c r="F899" s="15" t="str">
        <f t="shared" ca="1" si="160"/>
        <v/>
      </c>
      <c r="G899" s="15" t="str">
        <f t="shared" ca="1" si="161"/>
        <v/>
      </c>
      <c r="H899" s="10" t="str">
        <f t="shared" ca="1" si="162"/>
        <v/>
      </c>
      <c r="I899" s="10" t="str">
        <f t="shared" ca="1" si="163"/>
        <v/>
      </c>
      <c r="J899" s="10" t="str">
        <f t="shared" ca="1" si="164"/>
        <v/>
      </c>
      <c r="K899" s="11" t="str">
        <f t="shared" ca="1" si="165"/>
        <v/>
      </c>
      <c r="L899" s="10" t="str">
        <f t="shared" ca="1" si="166"/>
        <v/>
      </c>
      <c r="M899" s="11" t="str">
        <f t="shared" ca="1" si="167"/>
        <v/>
      </c>
      <c r="N899" s="22"/>
    </row>
    <row r="900" spans="1:14" customFormat="1">
      <c r="A900" s="9">
        <v>1</v>
      </c>
      <c r="B900" s="10" t="str">
        <f t="shared" ca="1" si="156"/>
        <v/>
      </c>
      <c r="C900" s="10" t="str">
        <f t="shared" ca="1" si="157"/>
        <v/>
      </c>
      <c r="D900" s="11" t="str">
        <f t="shared" ca="1" si="158"/>
        <v/>
      </c>
      <c r="E900" s="11" t="str">
        <f t="shared" ca="1" si="159"/>
        <v/>
      </c>
      <c r="F900" s="15" t="str">
        <f t="shared" ca="1" si="160"/>
        <v/>
      </c>
      <c r="G900" s="15" t="str">
        <f t="shared" ca="1" si="161"/>
        <v/>
      </c>
      <c r="H900" s="10" t="str">
        <f t="shared" ca="1" si="162"/>
        <v/>
      </c>
      <c r="I900" s="10" t="str">
        <f t="shared" ca="1" si="163"/>
        <v/>
      </c>
      <c r="J900" s="10" t="str">
        <f t="shared" ca="1" si="164"/>
        <v/>
      </c>
      <c r="K900" s="11" t="str">
        <f t="shared" ca="1" si="165"/>
        <v/>
      </c>
      <c r="L900" s="10" t="str">
        <f t="shared" ca="1" si="166"/>
        <v/>
      </c>
      <c r="M900" s="11" t="str">
        <f t="shared" ca="1" si="167"/>
        <v/>
      </c>
      <c r="N900" s="22"/>
    </row>
    <row r="901" spans="1:14" customFormat="1">
      <c r="A901" s="9">
        <v>1</v>
      </c>
      <c r="B901" s="10" t="str">
        <f t="shared" ref="B901:B964" ca="1" si="168">IF(B900="","",IF(ISNA(MATCH(C901,N°_BC,0)),"",MATCH(C901,N°_BC,0)))</f>
        <v/>
      </c>
      <c r="C901" s="10" t="str">
        <f t="shared" ref="C901:C964" ca="1" si="169">IF(C900="","",IF(ISNA(INDEX(OFFSET(N°_BC,B900,0),MATCH(A901,OFFSET(Mois_dep,B900,0),0))),"",INDEX(OFFSET(N°_BC,B900,0),MATCH(A901,OFFSET(Mois_dep,B900,0),0))))</f>
        <v/>
      </c>
      <c r="D901" s="11" t="str">
        <f t="shared" ref="D901:D964" ca="1" si="170">IF(E900="","",IF(ISNA(INDEX(OFFSET(Dates_départ,B900,0),MATCH(A901,OFFSET(Mois_dep,B900,0),0))),"",INDEX(OFFSET(Dates_départ,B900,0),MATCH(A901,OFFSET(Mois_dep,B900,0),0))))</f>
        <v/>
      </c>
      <c r="E901" s="11" t="str">
        <f t="shared" ref="E901:E964" ca="1" si="171">IF(E900="","",IF(ISNA(INDEX(OFFSET(Dates_Fin,B900,0),MATCH(A901,OFFSET(Mois_dep,B900,0),0))),"",INDEX(OFFSET(Dates_Fin,B900,0),MATCH(A901,OFFSET(Mois_dep,B900,0),0))))</f>
        <v/>
      </c>
      <c r="F901" s="15" t="str">
        <f t="shared" ref="F901:F964" ca="1" si="172">IF(E900="","",IF(ISNA(INDEX(OFFSET(Choix_conducteur,B900,0),MATCH(A901,OFFSET(Mois_dep,B900,0),0))),"",INDEX(OFFSET(Choix_conducteur,B900,0),MATCH(A901,OFFSET(Mois_dep,B900,0),0))))</f>
        <v/>
      </c>
      <c r="G901" s="15" t="str">
        <f t="shared" ref="G901:G964" ca="1" si="173">IF(E900="","",IF(ISNA(INDEX(OFFSET(Choix_véhicule,B900,0),MATCH(A901,OFFSET(Mois_dep,B900,0),0))),"",INDEX(OFFSET(Choix_véhicule,B900,0),MATCH(A901,OFFSET(Mois_dep,B900,0),0))))</f>
        <v/>
      </c>
      <c r="H901" s="10" t="str">
        <f t="shared" ref="H901:H964" ca="1" si="174">IF(H900="","",IF(ISNA(INDEX(OFFSET(Confirmé___Option,B900,0),MATCH(A901,OFFSET(Mois_dep,B900,0),0))),"",INDEX(OFFSET(Confirmé___Option,B900,0),MATCH(A901,OFFSET(Mois_dep,B900,0),0))))</f>
        <v/>
      </c>
      <c r="I901" s="10" t="str">
        <f t="shared" ref="I901:I964" ca="1" si="175">IF(IF(H900="","",IF(ISNA(INDEX(OFFSET(Commentaire,B900,0),MATCH(A901,OFFSET(Mois_dep,B900,0),0))),"",INDEX(OFFSET(Commentaire,B900,0),MATCH(A901,OFFSET(Mois_dep,B900,0),0))))=0,"",IF(H900="","",IF(ISNA(INDEX(OFFSET(Commentaire,B900,0),MATCH(A901,OFFSET(Mois_dep,B900,0),0))),"",INDEX(OFFSET(Commentaire,B900,0),MATCH(A901,OFFSET(Mois_dep,B900,0),0)))))</f>
        <v/>
      </c>
      <c r="J901" s="10" t="str">
        <f t="shared" ref="J901:J964" ca="1" si="176">IF(IF(H900="","",IF(ISNA(INDEX(OFFSET(Choix_conducteur_différent,B900,0),MATCH(A901,OFFSET(Mois_dep,B900,0),0))),"",INDEX(OFFSET(Choix_conducteur_différent,B900,0),MATCH(A901,OFFSET(Mois_dep,B900,0),0))))=0,"",IF(H900="","",IF(ISNA(INDEX(OFFSET(Choix_conducteur_différent,B900,0),MATCH(A901,OFFSET(Mois_dep,B900,0),0))),"",INDEX(OFFSET(Choix_conducteur_différent,B900,0),MATCH(A901,OFFSET(Mois_dep,B900,0),0)))))</f>
        <v/>
      </c>
      <c r="K901" s="11" t="str">
        <f t="shared" ref="K901:K964" ca="1" si="177">IF(IF(H900="","",IF(ISNA(INDEX(OFFSET(Dates,B900,0),MATCH(A901,OFFSET(Mois_dep,B900,0),0))),"",INDEX(OFFSET(Dates,B900,0),MATCH(A901,OFFSET(Mois_dep,B900,0),0))))=0,"",IF(H900="","",IF(ISNA(INDEX(OFFSET(Dates,B900,0),MATCH(A901,OFFSET(Mois_dep,B900,0),0))),"",INDEX(OFFSET(Dates,B900,0),MATCH(A901,OFFSET(Mois_dep,B900,0),0)))))</f>
        <v/>
      </c>
      <c r="L901" s="10" t="str">
        <f t="shared" ref="L901:L964" ca="1" si="178">IF(IF(H900="","",IF(ISNA(INDEX(OFFSET(Choix_conducteur_différent2,B900,0),MATCH(A901,OFFSET(Mois_dep,B900,0),0))),"",INDEX(OFFSET(Choix_conducteur_différent2,B900,0),MATCH(A901,OFFSET(Mois_dep,B900,0),0))))=0,"",IF(H900="","",IF(ISNA(INDEX(OFFSET(Choix_conducteur_différent2,B900,0),MATCH(A901,OFFSET(Mois_dep,B900,0),0))),"",INDEX(OFFSET(Choix_conducteur_différent2,B900,0),MATCH(A901,OFFSET(Mois_dep,B900,0),0)))))</f>
        <v/>
      </c>
      <c r="M901" s="11" t="str">
        <f t="shared" ref="M901:M964" ca="1" si="179">IF(IF(H900="","",IF(ISNA(INDEX(OFFSET(Dates2,B900,0),MATCH(A901,OFFSET(Mois_dep,B900,0),0))),"",INDEX(OFFSET(Dates2,B900,0),MATCH(A901,OFFSET(Mois_dep,B900,0),0))))=0,"",IF(H900="","",IF(ISNA(INDEX(OFFSET(Dates2,B900,0),MATCH(A901,OFFSET(Mois_dep,B900,0),0))),"",INDEX(OFFSET(Dates2,B900,0),MATCH(A901,OFFSET(Mois_dep,B900,0),0)))))</f>
        <v/>
      </c>
      <c r="N901" s="22"/>
    </row>
    <row r="902" spans="1:14" customFormat="1">
      <c r="A902" s="9">
        <v>1</v>
      </c>
      <c r="B902" s="10" t="str">
        <f t="shared" ca="1" si="168"/>
        <v/>
      </c>
      <c r="C902" s="10" t="str">
        <f t="shared" ca="1" si="169"/>
        <v/>
      </c>
      <c r="D902" s="11" t="str">
        <f t="shared" ca="1" si="170"/>
        <v/>
      </c>
      <c r="E902" s="11" t="str">
        <f t="shared" ca="1" si="171"/>
        <v/>
      </c>
      <c r="F902" s="15" t="str">
        <f t="shared" ca="1" si="172"/>
        <v/>
      </c>
      <c r="G902" s="15" t="str">
        <f t="shared" ca="1" si="173"/>
        <v/>
      </c>
      <c r="H902" s="10" t="str">
        <f t="shared" ca="1" si="174"/>
        <v/>
      </c>
      <c r="I902" s="10" t="str">
        <f t="shared" ca="1" si="175"/>
        <v/>
      </c>
      <c r="J902" s="10" t="str">
        <f t="shared" ca="1" si="176"/>
        <v/>
      </c>
      <c r="K902" s="11" t="str">
        <f t="shared" ca="1" si="177"/>
        <v/>
      </c>
      <c r="L902" s="10" t="str">
        <f t="shared" ca="1" si="178"/>
        <v/>
      </c>
      <c r="M902" s="11" t="str">
        <f t="shared" ca="1" si="179"/>
        <v/>
      </c>
      <c r="N902" s="22"/>
    </row>
    <row r="903" spans="1:14" customFormat="1">
      <c r="A903" s="9">
        <v>1</v>
      </c>
      <c r="B903" s="10" t="str">
        <f t="shared" ca="1" si="168"/>
        <v/>
      </c>
      <c r="C903" s="10" t="str">
        <f t="shared" ca="1" si="169"/>
        <v/>
      </c>
      <c r="D903" s="11" t="str">
        <f t="shared" ca="1" si="170"/>
        <v/>
      </c>
      <c r="E903" s="11" t="str">
        <f t="shared" ca="1" si="171"/>
        <v/>
      </c>
      <c r="F903" s="15" t="str">
        <f t="shared" ca="1" si="172"/>
        <v/>
      </c>
      <c r="G903" s="15" t="str">
        <f t="shared" ca="1" si="173"/>
        <v/>
      </c>
      <c r="H903" s="10" t="str">
        <f t="shared" ca="1" si="174"/>
        <v/>
      </c>
      <c r="I903" s="10" t="str">
        <f t="shared" ca="1" si="175"/>
        <v/>
      </c>
      <c r="J903" s="10" t="str">
        <f t="shared" ca="1" si="176"/>
        <v/>
      </c>
      <c r="K903" s="11" t="str">
        <f t="shared" ca="1" si="177"/>
        <v/>
      </c>
      <c r="L903" s="10" t="str">
        <f t="shared" ca="1" si="178"/>
        <v/>
      </c>
      <c r="M903" s="11" t="str">
        <f t="shared" ca="1" si="179"/>
        <v/>
      </c>
      <c r="N903" s="22"/>
    </row>
    <row r="904" spans="1:14" customFormat="1">
      <c r="A904" s="9">
        <v>1</v>
      </c>
      <c r="B904" s="10" t="str">
        <f t="shared" ca="1" si="168"/>
        <v/>
      </c>
      <c r="C904" s="10" t="str">
        <f t="shared" ca="1" si="169"/>
        <v/>
      </c>
      <c r="D904" s="11" t="str">
        <f t="shared" ca="1" si="170"/>
        <v/>
      </c>
      <c r="E904" s="11" t="str">
        <f t="shared" ca="1" si="171"/>
        <v/>
      </c>
      <c r="F904" s="15" t="str">
        <f t="shared" ca="1" si="172"/>
        <v/>
      </c>
      <c r="G904" s="15" t="str">
        <f t="shared" ca="1" si="173"/>
        <v/>
      </c>
      <c r="H904" s="10" t="str">
        <f t="shared" ca="1" si="174"/>
        <v/>
      </c>
      <c r="I904" s="10" t="str">
        <f t="shared" ca="1" si="175"/>
        <v/>
      </c>
      <c r="J904" s="10" t="str">
        <f t="shared" ca="1" si="176"/>
        <v/>
      </c>
      <c r="K904" s="11" t="str">
        <f t="shared" ca="1" si="177"/>
        <v/>
      </c>
      <c r="L904" s="10" t="str">
        <f t="shared" ca="1" si="178"/>
        <v/>
      </c>
      <c r="M904" s="11" t="str">
        <f t="shared" ca="1" si="179"/>
        <v/>
      </c>
      <c r="N904" s="22"/>
    </row>
    <row r="905" spans="1:14" customFormat="1">
      <c r="A905" s="9">
        <v>1</v>
      </c>
      <c r="B905" s="10" t="str">
        <f t="shared" ca="1" si="168"/>
        <v/>
      </c>
      <c r="C905" s="10" t="str">
        <f t="shared" ca="1" si="169"/>
        <v/>
      </c>
      <c r="D905" s="11" t="str">
        <f t="shared" ca="1" si="170"/>
        <v/>
      </c>
      <c r="E905" s="11" t="str">
        <f t="shared" ca="1" si="171"/>
        <v/>
      </c>
      <c r="F905" s="15" t="str">
        <f t="shared" ca="1" si="172"/>
        <v/>
      </c>
      <c r="G905" s="15" t="str">
        <f t="shared" ca="1" si="173"/>
        <v/>
      </c>
      <c r="H905" s="10" t="str">
        <f t="shared" ca="1" si="174"/>
        <v/>
      </c>
      <c r="I905" s="10" t="str">
        <f t="shared" ca="1" si="175"/>
        <v/>
      </c>
      <c r="J905" s="10" t="str">
        <f t="shared" ca="1" si="176"/>
        <v/>
      </c>
      <c r="K905" s="11" t="str">
        <f t="shared" ca="1" si="177"/>
        <v/>
      </c>
      <c r="L905" s="10" t="str">
        <f t="shared" ca="1" si="178"/>
        <v/>
      </c>
      <c r="M905" s="11" t="str">
        <f t="shared" ca="1" si="179"/>
        <v/>
      </c>
      <c r="N905" s="22"/>
    </row>
    <row r="906" spans="1:14" customFormat="1">
      <c r="A906" s="9">
        <v>1</v>
      </c>
      <c r="B906" s="10" t="str">
        <f t="shared" ca="1" si="168"/>
        <v/>
      </c>
      <c r="C906" s="10" t="str">
        <f t="shared" ca="1" si="169"/>
        <v/>
      </c>
      <c r="D906" s="11" t="str">
        <f t="shared" ca="1" si="170"/>
        <v/>
      </c>
      <c r="E906" s="11" t="str">
        <f t="shared" ca="1" si="171"/>
        <v/>
      </c>
      <c r="F906" s="15" t="str">
        <f t="shared" ca="1" si="172"/>
        <v/>
      </c>
      <c r="G906" s="15" t="str">
        <f t="shared" ca="1" si="173"/>
        <v/>
      </c>
      <c r="H906" s="10" t="str">
        <f t="shared" ca="1" si="174"/>
        <v/>
      </c>
      <c r="I906" s="10" t="str">
        <f t="shared" ca="1" si="175"/>
        <v/>
      </c>
      <c r="J906" s="10" t="str">
        <f t="shared" ca="1" si="176"/>
        <v/>
      </c>
      <c r="K906" s="11" t="str">
        <f t="shared" ca="1" si="177"/>
        <v/>
      </c>
      <c r="L906" s="10" t="str">
        <f t="shared" ca="1" si="178"/>
        <v/>
      </c>
      <c r="M906" s="11" t="str">
        <f t="shared" ca="1" si="179"/>
        <v/>
      </c>
      <c r="N906" s="22"/>
    </row>
    <row r="907" spans="1:14" customFormat="1">
      <c r="A907" s="9">
        <v>1</v>
      </c>
      <c r="B907" s="10" t="str">
        <f t="shared" ca="1" si="168"/>
        <v/>
      </c>
      <c r="C907" s="10" t="str">
        <f t="shared" ca="1" si="169"/>
        <v/>
      </c>
      <c r="D907" s="11" t="str">
        <f t="shared" ca="1" si="170"/>
        <v/>
      </c>
      <c r="E907" s="11" t="str">
        <f t="shared" ca="1" si="171"/>
        <v/>
      </c>
      <c r="F907" s="15" t="str">
        <f t="shared" ca="1" si="172"/>
        <v/>
      </c>
      <c r="G907" s="15" t="str">
        <f t="shared" ca="1" si="173"/>
        <v/>
      </c>
      <c r="H907" s="10" t="str">
        <f t="shared" ca="1" si="174"/>
        <v/>
      </c>
      <c r="I907" s="10" t="str">
        <f t="shared" ca="1" si="175"/>
        <v/>
      </c>
      <c r="J907" s="10" t="str">
        <f t="shared" ca="1" si="176"/>
        <v/>
      </c>
      <c r="K907" s="11" t="str">
        <f t="shared" ca="1" si="177"/>
        <v/>
      </c>
      <c r="L907" s="10" t="str">
        <f t="shared" ca="1" si="178"/>
        <v/>
      </c>
      <c r="M907" s="11" t="str">
        <f t="shared" ca="1" si="179"/>
        <v/>
      </c>
      <c r="N907" s="22"/>
    </row>
    <row r="908" spans="1:14" customFormat="1">
      <c r="A908" s="9">
        <v>1</v>
      </c>
      <c r="B908" s="10" t="str">
        <f t="shared" ca="1" si="168"/>
        <v/>
      </c>
      <c r="C908" s="10" t="str">
        <f t="shared" ca="1" si="169"/>
        <v/>
      </c>
      <c r="D908" s="11" t="str">
        <f t="shared" ca="1" si="170"/>
        <v/>
      </c>
      <c r="E908" s="11" t="str">
        <f t="shared" ca="1" si="171"/>
        <v/>
      </c>
      <c r="F908" s="15" t="str">
        <f t="shared" ca="1" si="172"/>
        <v/>
      </c>
      <c r="G908" s="15" t="str">
        <f t="shared" ca="1" si="173"/>
        <v/>
      </c>
      <c r="H908" s="10" t="str">
        <f t="shared" ca="1" si="174"/>
        <v/>
      </c>
      <c r="I908" s="10" t="str">
        <f t="shared" ca="1" si="175"/>
        <v/>
      </c>
      <c r="J908" s="10" t="str">
        <f t="shared" ca="1" si="176"/>
        <v/>
      </c>
      <c r="K908" s="11" t="str">
        <f t="shared" ca="1" si="177"/>
        <v/>
      </c>
      <c r="L908" s="10" t="str">
        <f t="shared" ca="1" si="178"/>
        <v/>
      </c>
      <c r="M908" s="11" t="str">
        <f t="shared" ca="1" si="179"/>
        <v/>
      </c>
      <c r="N908" s="22"/>
    </row>
    <row r="909" spans="1:14" customFormat="1">
      <c r="A909" s="9">
        <v>1</v>
      </c>
      <c r="B909" s="10" t="str">
        <f t="shared" ca="1" si="168"/>
        <v/>
      </c>
      <c r="C909" s="10" t="str">
        <f t="shared" ca="1" si="169"/>
        <v/>
      </c>
      <c r="D909" s="11" t="str">
        <f t="shared" ca="1" si="170"/>
        <v/>
      </c>
      <c r="E909" s="11" t="str">
        <f t="shared" ca="1" si="171"/>
        <v/>
      </c>
      <c r="F909" s="15" t="str">
        <f t="shared" ca="1" si="172"/>
        <v/>
      </c>
      <c r="G909" s="15" t="str">
        <f t="shared" ca="1" si="173"/>
        <v/>
      </c>
      <c r="H909" s="10" t="str">
        <f t="shared" ca="1" si="174"/>
        <v/>
      </c>
      <c r="I909" s="10" t="str">
        <f t="shared" ca="1" si="175"/>
        <v/>
      </c>
      <c r="J909" s="10" t="str">
        <f t="shared" ca="1" si="176"/>
        <v/>
      </c>
      <c r="K909" s="11" t="str">
        <f t="shared" ca="1" si="177"/>
        <v/>
      </c>
      <c r="L909" s="10" t="str">
        <f t="shared" ca="1" si="178"/>
        <v/>
      </c>
      <c r="M909" s="11" t="str">
        <f t="shared" ca="1" si="179"/>
        <v/>
      </c>
      <c r="N909" s="22"/>
    </row>
    <row r="910" spans="1:14" customFormat="1">
      <c r="A910" s="9">
        <v>1</v>
      </c>
      <c r="B910" s="10" t="str">
        <f t="shared" ca="1" si="168"/>
        <v/>
      </c>
      <c r="C910" s="10" t="str">
        <f t="shared" ca="1" si="169"/>
        <v/>
      </c>
      <c r="D910" s="11" t="str">
        <f t="shared" ca="1" si="170"/>
        <v/>
      </c>
      <c r="E910" s="11" t="str">
        <f t="shared" ca="1" si="171"/>
        <v/>
      </c>
      <c r="F910" s="15" t="str">
        <f t="shared" ca="1" si="172"/>
        <v/>
      </c>
      <c r="G910" s="15" t="str">
        <f t="shared" ca="1" si="173"/>
        <v/>
      </c>
      <c r="H910" s="10" t="str">
        <f t="shared" ca="1" si="174"/>
        <v/>
      </c>
      <c r="I910" s="10" t="str">
        <f t="shared" ca="1" si="175"/>
        <v/>
      </c>
      <c r="J910" s="10" t="str">
        <f t="shared" ca="1" si="176"/>
        <v/>
      </c>
      <c r="K910" s="11" t="str">
        <f t="shared" ca="1" si="177"/>
        <v/>
      </c>
      <c r="L910" s="10" t="str">
        <f t="shared" ca="1" si="178"/>
        <v/>
      </c>
      <c r="M910" s="11" t="str">
        <f t="shared" ca="1" si="179"/>
        <v/>
      </c>
      <c r="N910" s="22"/>
    </row>
    <row r="911" spans="1:14" customFormat="1">
      <c r="A911" s="9">
        <v>1</v>
      </c>
      <c r="B911" s="10" t="str">
        <f t="shared" ca="1" si="168"/>
        <v/>
      </c>
      <c r="C911" s="10" t="str">
        <f t="shared" ca="1" si="169"/>
        <v/>
      </c>
      <c r="D911" s="11" t="str">
        <f t="shared" ca="1" si="170"/>
        <v/>
      </c>
      <c r="E911" s="11" t="str">
        <f t="shared" ca="1" si="171"/>
        <v/>
      </c>
      <c r="F911" s="15" t="str">
        <f t="shared" ca="1" si="172"/>
        <v/>
      </c>
      <c r="G911" s="15" t="str">
        <f t="shared" ca="1" si="173"/>
        <v/>
      </c>
      <c r="H911" s="10" t="str">
        <f t="shared" ca="1" si="174"/>
        <v/>
      </c>
      <c r="I911" s="10" t="str">
        <f t="shared" ca="1" si="175"/>
        <v/>
      </c>
      <c r="J911" s="10" t="str">
        <f t="shared" ca="1" si="176"/>
        <v/>
      </c>
      <c r="K911" s="11" t="str">
        <f t="shared" ca="1" si="177"/>
        <v/>
      </c>
      <c r="L911" s="10" t="str">
        <f t="shared" ca="1" si="178"/>
        <v/>
      </c>
      <c r="M911" s="11" t="str">
        <f t="shared" ca="1" si="179"/>
        <v/>
      </c>
      <c r="N911" s="22"/>
    </row>
    <row r="912" spans="1:14" customFormat="1">
      <c r="A912" s="9">
        <v>1</v>
      </c>
      <c r="B912" s="10" t="str">
        <f t="shared" ca="1" si="168"/>
        <v/>
      </c>
      <c r="C912" s="10" t="str">
        <f t="shared" ca="1" si="169"/>
        <v/>
      </c>
      <c r="D912" s="11" t="str">
        <f t="shared" ca="1" si="170"/>
        <v/>
      </c>
      <c r="E912" s="11" t="str">
        <f t="shared" ca="1" si="171"/>
        <v/>
      </c>
      <c r="F912" s="15" t="str">
        <f t="shared" ca="1" si="172"/>
        <v/>
      </c>
      <c r="G912" s="15" t="str">
        <f t="shared" ca="1" si="173"/>
        <v/>
      </c>
      <c r="H912" s="10" t="str">
        <f t="shared" ca="1" si="174"/>
        <v/>
      </c>
      <c r="I912" s="10" t="str">
        <f t="shared" ca="1" si="175"/>
        <v/>
      </c>
      <c r="J912" s="10" t="str">
        <f t="shared" ca="1" si="176"/>
        <v/>
      </c>
      <c r="K912" s="11" t="str">
        <f t="shared" ca="1" si="177"/>
        <v/>
      </c>
      <c r="L912" s="10" t="str">
        <f t="shared" ca="1" si="178"/>
        <v/>
      </c>
      <c r="M912" s="11" t="str">
        <f t="shared" ca="1" si="179"/>
        <v/>
      </c>
      <c r="N912" s="22"/>
    </row>
    <row r="913" spans="1:14" customFormat="1">
      <c r="A913" s="9">
        <v>1</v>
      </c>
      <c r="B913" s="10" t="str">
        <f t="shared" ca="1" si="168"/>
        <v/>
      </c>
      <c r="C913" s="10" t="str">
        <f t="shared" ca="1" si="169"/>
        <v/>
      </c>
      <c r="D913" s="11" t="str">
        <f t="shared" ca="1" si="170"/>
        <v/>
      </c>
      <c r="E913" s="11" t="str">
        <f t="shared" ca="1" si="171"/>
        <v/>
      </c>
      <c r="F913" s="15" t="str">
        <f t="shared" ca="1" si="172"/>
        <v/>
      </c>
      <c r="G913" s="15" t="str">
        <f t="shared" ca="1" si="173"/>
        <v/>
      </c>
      <c r="H913" s="10" t="str">
        <f t="shared" ca="1" si="174"/>
        <v/>
      </c>
      <c r="I913" s="10" t="str">
        <f t="shared" ca="1" si="175"/>
        <v/>
      </c>
      <c r="J913" s="10" t="str">
        <f t="shared" ca="1" si="176"/>
        <v/>
      </c>
      <c r="K913" s="11" t="str">
        <f t="shared" ca="1" si="177"/>
        <v/>
      </c>
      <c r="L913" s="10" t="str">
        <f t="shared" ca="1" si="178"/>
        <v/>
      </c>
      <c r="M913" s="11" t="str">
        <f t="shared" ca="1" si="179"/>
        <v/>
      </c>
      <c r="N913" s="22"/>
    </row>
    <row r="914" spans="1:14" customFormat="1">
      <c r="A914" s="9">
        <v>1</v>
      </c>
      <c r="B914" s="10" t="str">
        <f t="shared" ca="1" si="168"/>
        <v/>
      </c>
      <c r="C914" s="10" t="str">
        <f t="shared" ca="1" si="169"/>
        <v/>
      </c>
      <c r="D914" s="11" t="str">
        <f t="shared" ca="1" si="170"/>
        <v/>
      </c>
      <c r="E914" s="11" t="str">
        <f t="shared" ca="1" si="171"/>
        <v/>
      </c>
      <c r="F914" s="15" t="str">
        <f t="shared" ca="1" si="172"/>
        <v/>
      </c>
      <c r="G914" s="15" t="str">
        <f t="shared" ca="1" si="173"/>
        <v/>
      </c>
      <c r="H914" s="10" t="str">
        <f t="shared" ca="1" si="174"/>
        <v/>
      </c>
      <c r="I914" s="10" t="str">
        <f t="shared" ca="1" si="175"/>
        <v/>
      </c>
      <c r="J914" s="10" t="str">
        <f t="shared" ca="1" si="176"/>
        <v/>
      </c>
      <c r="K914" s="11" t="str">
        <f t="shared" ca="1" si="177"/>
        <v/>
      </c>
      <c r="L914" s="10" t="str">
        <f t="shared" ca="1" si="178"/>
        <v/>
      </c>
      <c r="M914" s="11" t="str">
        <f t="shared" ca="1" si="179"/>
        <v/>
      </c>
      <c r="N914" s="22"/>
    </row>
    <row r="915" spans="1:14" customFormat="1">
      <c r="A915" s="9">
        <v>1</v>
      </c>
      <c r="B915" s="10" t="str">
        <f t="shared" ca="1" si="168"/>
        <v/>
      </c>
      <c r="C915" s="10" t="str">
        <f t="shared" ca="1" si="169"/>
        <v/>
      </c>
      <c r="D915" s="11" t="str">
        <f t="shared" ca="1" si="170"/>
        <v/>
      </c>
      <c r="E915" s="11" t="str">
        <f t="shared" ca="1" si="171"/>
        <v/>
      </c>
      <c r="F915" s="15" t="str">
        <f t="shared" ca="1" si="172"/>
        <v/>
      </c>
      <c r="G915" s="15" t="str">
        <f t="shared" ca="1" si="173"/>
        <v/>
      </c>
      <c r="H915" s="10" t="str">
        <f t="shared" ca="1" si="174"/>
        <v/>
      </c>
      <c r="I915" s="10" t="str">
        <f t="shared" ca="1" si="175"/>
        <v/>
      </c>
      <c r="J915" s="10" t="str">
        <f t="shared" ca="1" si="176"/>
        <v/>
      </c>
      <c r="K915" s="11" t="str">
        <f t="shared" ca="1" si="177"/>
        <v/>
      </c>
      <c r="L915" s="10" t="str">
        <f t="shared" ca="1" si="178"/>
        <v/>
      </c>
      <c r="M915" s="11" t="str">
        <f t="shared" ca="1" si="179"/>
        <v/>
      </c>
      <c r="N915" s="22"/>
    </row>
    <row r="916" spans="1:14" customFormat="1">
      <c r="A916" s="9">
        <v>1</v>
      </c>
      <c r="B916" s="10" t="str">
        <f t="shared" ca="1" si="168"/>
        <v/>
      </c>
      <c r="C916" s="10" t="str">
        <f t="shared" ca="1" si="169"/>
        <v/>
      </c>
      <c r="D916" s="11" t="str">
        <f t="shared" ca="1" si="170"/>
        <v/>
      </c>
      <c r="E916" s="11" t="str">
        <f t="shared" ca="1" si="171"/>
        <v/>
      </c>
      <c r="F916" s="15" t="str">
        <f t="shared" ca="1" si="172"/>
        <v/>
      </c>
      <c r="G916" s="15" t="str">
        <f t="shared" ca="1" si="173"/>
        <v/>
      </c>
      <c r="H916" s="10" t="str">
        <f t="shared" ca="1" si="174"/>
        <v/>
      </c>
      <c r="I916" s="10" t="str">
        <f t="shared" ca="1" si="175"/>
        <v/>
      </c>
      <c r="J916" s="10" t="str">
        <f t="shared" ca="1" si="176"/>
        <v/>
      </c>
      <c r="K916" s="11" t="str">
        <f t="shared" ca="1" si="177"/>
        <v/>
      </c>
      <c r="L916" s="10" t="str">
        <f t="shared" ca="1" si="178"/>
        <v/>
      </c>
      <c r="M916" s="11" t="str">
        <f t="shared" ca="1" si="179"/>
        <v/>
      </c>
      <c r="N916" s="22"/>
    </row>
    <row r="917" spans="1:14" customFormat="1">
      <c r="A917" s="9">
        <v>1</v>
      </c>
      <c r="B917" s="10" t="str">
        <f t="shared" ca="1" si="168"/>
        <v/>
      </c>
      <c r="C917" s="10" t="str">
        <f t="shared" ca="1" si="169"/>
        <v/>
      </c>
      <c r="D917" s="11" t="str">
        <f t="shared" ca="1" si="170"/>
        <v/>
      </c>
      <c r="E917" s="11" t="str">
        <f t="shared" ca="1" si="171"/>
        <v/>
      </c>
      <c r="F917" s="15" t="str">
        <f t="shared" ca="1" si="172"/>
        <v/>
      </c>
      <c r="G917" s="15" t="str">
        <f t="shared" ca="1" si="173"/>
        <v/>
      </c>
      <c r="H917" s="10" t="str">
        <f t="shared" ca="1" si="174"/>
        <v/>
      </c>
      <c r="I917" s="10" t="str">
        <f t="shared" ca="1" si="175"/>
        <v/>
      </c>
      <c r="J917" s="10" t="str">
        <f t="shared" ca="1" si="176"/>
        <v/>
      </c>
      <c r="K917" s="11" t="str">
        <f t="shared" ca="1" si="177"/>
        <v/>
      </c>
      <c r="L917" s="10" t="str">
        <f t="shared" ca="1" si="178"/>
        <v/>
      </c>
      <c r="M917" s="11" t="str">
        <f t="shared" ca="1" si="179"/>
        <v/>
      </c>
      <c r="N917" s="22"/>
    </row>
    <row r="918" spans="1:14" customFormat="1">
      <c r="A918" s="9">
        <v>1</v>
      </c>
      <c r="B918" s="10" t="str">
        <f t="shared" ca="1" si="168"/>
        <v/>
      </c>
      <c r="C918" s="10" t="str">
        <f t="shared" ca="1" si="169"/>
        <v/>
      </c>
      <c r="D918" s="11" t="str">
        <f t="shared" ca="1" si="170"/>
        <v/>
      </c>
      <c r="E918" s="11" t="str">
        <f t="shared" ca="1" si="171"/>
        <v/>
      </c>
      <c r="F918" s="15" t="str">
        <f t="shared" ca="1" si="172"/>
        <v/>
      </c>
      <c r="G918" s="15" t="str">
        <f t="shared" ca="1" si="173"/>
        <v/>
      </c>
      <c r="H918" s="10" t="str">
        <f t="shared" ca="1" si="174"/>
        <v/>
      </c>
      <c r="I918" s="10" t="str">
        <f t="shared" ca="1" si="175"/>
        <v/>
      </c>
      <c r="J918" s="10" t="str">
        <f t="shared" ca="1" si="176"/>
        <v/>
      </c>
      <c r="K918" s="11" t="str">
        <f t="shared" ca="1" si="177"/>
        <v/>
      </c>
      <c r="L918" s="10" t="str">
        <f t="shared" ca="1" si="178"/>
        <v/>
      </c>
      <c r="M918" s="11" t="str">
        <f t="shared" ca="1" si="179"/>
        <v/>
      </c>
      <c r="N918" s="22"/>
    </row>
    <row r="919" spans="1:14" customFormat="1">
      <c r="A919" s="9">
        <v>1</v>
      </c>
      <c r="B919" s="10" t="str">
        <f t="shared" ca="1" si="168"/>
        <v/>
      </c>
      <c r="C919" s="10" t="str">
        <f t="shared" ca="1" si="169"/>
        <v/>
      </c>
      <c r="D919" s="11" t="str">
        <f t="shared" ca="1" si="170"/>
        <v/>
      </c>
      <c r="E919" s="11" t="str">
        <f t="shared" ca="1" si="171"/>
        <v/>
      </c>
      <c r="F919" s="15" t="str">
        <f t="shared" ca="1" si="172"/>
        <v/>
      </c>
      <c r="G919" s="15" t="str">
        <f t="shared" ca="1" si="173"/>
        <v/>
      </c>
      <c r="H919" s="10" t="str">
        <f t="shared" ca="1" si="174"/>
        <v/>
      </c>
      <c r="I919" s="10" t="str">
        <f t="shared" ca="1" si="175"/>
        <v/>
      </c>
      <c r="J919" s="10" t="str">
        <f t="shared" ca="1" si="176"/>
        <v/>
      </c>
      <c r="K919" s="11" t="str">
        <f t="shared" ca="1" si="177"/>
        <v/>
      </c>
      <c r="L919" s="10" t="str">
        <f t="shared" ca="1" si="178"/>
        <v/>
      </c>
      <c r="M919" s="11" t="str">
        <f t="shared" ca="1" si="179"/>
        <v/>
      </c>
      <c r="N919" s="22"/>
    </row>
    <row r="920" spans="1:14" customFormat="1">
      <c r="A920" s="9">
        <v>1</v>
      </c>
      <c r="B920" s="10" t="str">
        <f t="shared" ca="1" si="168"/>
        <v/>
      </c>
      <c r="C920" s="10" t="str">
        <f t="shared" ca="1" si="169"/>
        <v/>
      </c>
      <c r="D920" s="11" t="str">
        <f t="shared" ca="1" si="170"/>
        <v/>
      </c>
      <c r="E920" s="11" t="str">
        <f t="shared" ca="1" si="171"/>
        <v/>
      </c>
      <c r="F920" s="15" t="str">
        <f t="shared" ca="1" si="172"/>
        <v/>
      </c>
      <c r="G920" s="15" t="str">
        <f t="shared" ca="1" si="173"/>
        <v/>
      </c>
      <c r="H920" s="10" t="str">
        <f t="shared" ca="1" si="174"/>
        <v/>
      </c>
      <c r="I920" s="10" t="str">
        <f t="shared" ca="1" si="175"/>
        <v/>
      </c>
      <c r="J920" s="10" t="str">
        <f t="shared" ca="1" si="176"/>
        <v/>
      </c>
      <c r="K920" s="11" t="str">
        <f t="shared" ca="1" si="177"/>
        <v/>
      </c>
      <c r="L920" s="10" t="str">
        <f t="shared" ca="1" si="178"/>
        <v/>
      </c>
      <c r="M920" s="11" t="str">
        <f t="shared" ca="1" si="179"/>
        <v/>
      </c>
      <c r="N920" s="22"/>
    </row>
    <row r="921" spans="1:14" customFormat="1">
      <c r="A921" s="9">
        <v>1</v>
      </c>
      <c r="B921" s="10" t="str">
        <f t="shared" ca="1" si="168"/>
        <v/>
      </c>
      <c r="C921" s="10" t="str">
        <f t="shared" ca="1" si="169"/>
        <v/>
      </c>
      <c r="D921" s="11" t="str">
        <f t="shared" ca="1" si="170"/>
        <v/>
      </c>
      <c r="E921" s="11" t="str">
        <f t="shared" ca="1" si="171"/>
        <v/>
      </c>
      <c r="F921" s="15" t="str">
        <f t="shared" ca="1" si="172"/>
        <v/>
      </c>
      <c r="G921" s="15" t="str">
        <f t="shared" ca="1" si="173"/>
        <v/>
      </c>
      <c r="H921" s="10" t="str">
        <f t="shared" ca="1" si="174"/>
        <v/>
      </c>
      <c r="I921" s="10" t="str">
        <f t="shared" ca="1" si="175"/>
        <v/>
      </c>
      <c r="J921" s="10" t="str">
        <f t="shared" ca="1" si="176"/>
        <v/>
      </c>
      <c r="K921" s="11" t="str">
        <f t="shared" ca="1" si="177"/>
        <v/>
      </c>
      <c r="L921" s="10" t="str">
        <f t="shared" ca="1" si="178"/>
        <v/>
      </c>
      <c r="M921" s="11" t="str">
        <f t="shared" ca="1" si="179"/>
        <v/>
      </c>
      <c r="N921" s="22"/>
    </row>
    <row r="922" spans="1:14" customFormat="1">
      <c r="A922" s="9">
        <v>1</v>
      </c>
      <c r="B922" s="10" t="str">
        <f t="shared" ca="1" si="168"/>
        <v/>
      </c>
      <c r="C922" s="10" t="str">
        <f t="shared" ca="1" si="169"/>
        <v/>
      </c>
      <c r="D922" s="11" t="str">
        <f t="shared" ca="1" si="170"/>
        <v/>
      </c>
      <c r="E922" s="11" t="str">
        <f t="shared" ca="1" si="171"/>
        <v/>
      </c>
      <c r="F922" s="15" t="str">
        <f t="shared" ca="1" si="172"/>
        <v/>
      </c>
      <c r="G922" s="15" t="str">
        <f t="shared" ca="1" si="173"/>
        <v/>
      </c>
      <c r="H922" s="10" t="str">
        <f t="shared" ca="1" si="174"/>
        <v/>
      </c>
      <c r="I922" s="10" t="str">
        <f t="shared" ca="1" si="175"/>
        <v/>
      </c>
      <c r="J922" s="10" t="str">
        <f t="shared" ca="1" si="176"/>
        <v/>
      </c>
      <c r="K922" s="11" t="str">
        <f t="shared" ca="1" si="177"/>
        <v/>
      </c>
      <c r="L922" s="10" t="str">
        <f t="shared" ca="1" si="178"/>
        <v/>
      </c>
      <c r="M922" s="11" t="str">
        <f t="shared" ca="1" si="179"/>
        <v/>
      </c>
      <c r="N922" s="22"/>
    </row>
    <row r="923" spans="1:14" customFormat="1">
      <c r="A923" s="9">
        <v>1</v>
      </c>
      <c r="B923" s="10" t="str">
        <f t="shared" ca="1" si="168"/>
        <v/>
      </c>
      <c r="C923" s="10" t="str">
        <f t="shared" ca="1" si="169"/>
        <v/>
      </c>
      <c r="D923" s="11" t="str">
        <f t="shared" ca="1" si="170"/>
        <v/>
      </c>
      <c r="E923" s="11" t="str">
        <f t="shared" ca="1" si="171"/>
        <v/>
      </c>
      <c r="F923" s="15" t="str">
        <f t="shared" ca="1" si="172"/>
        <v/>
      </c>
      <c r="G923" s="15" t="str">
        <f t="shared" ca="1" si="173"/>
        <v/>
      </c>
      <c r="H923" s="10" t="str">
        <f t="shared" ca="1" si="174"/>
        <v/>
      </c>
      <c r="I923" s="10" t="str">
        <f t="shared" ca="1" si="175"/>
        <v/>
      </c>
      <c r="J923" s="10" t="str">
        <f t="shared" ca="1" si="176"/>
        <v/>
      </c>
      <c r="K923" s="11" t="str">
        <f t="shared" ca="1" si="177"/>
        <v/>
      </c>
      <c r="L923" s="10" t="str">
        <f t="shared" ca="1" si="178"/>
        <v/>
      </c>
      <c r="M923" s="11" t="str">
        <f t="shared" ca="1" si="179"/>
        <v/>
      </c>
      <c r="N923" s="22"/>
    </row>
    <row r="924" spans="1:14" customFormat="1">
      <c r="A924" s="9">
        <v>1</v>
      </c>
      <c r="B924" s="10" t="str">
        <f t="shared" ca="1" si="168"/>
        <v/>
      </c>
      <c r="C924" s="10" t="str">
        <f t="shared" ca="1" si="169"/>
        <v/>
      </c>
      <c r="D924" s="11" t="str">
        <f t="shared" ca="1" si="170"/>
        <v/>
      </c>
      <c r="E924" s="11" t="str">
        <f t="shared" ca="1" si="171"/>
        <v/>
      </c>
      <c r="F924" s="15" t="str">
        <f t="shared" ca="1" si="172"/>
        <v/>
      </c>
      <c r="G924" s="15" t="str">
        <f t="shared" ca="1" si="173"/>
        <v/>
      </c>
      <c r="H924" s="10" t="str">
        <f t="shared" ca="1" si="174"/>
        <v/>
      </c>
      <c r="I924" s="10" t="str">
        <f t="shared" ca="1" si="175"/>
        <v/>
      </c>
      <c r="J924" s="10" t="str">
        <f t="shared" ca="1" si="176"/>
        <v/>
      </c>
      <c r="K924" s="11" t="str">
        <f t="shared" ca="1" si="177"/>
        <v/>
      </c>
      <c r="L924" s="10" t="str">
        <f t="shared" ca="1" si="178"/>
        <v/>
      </c>
      <c r="M924" s="11" t="str">
        <f t="shared" ca="1" si="179"/>
        <v/>
      </c>
      <c r="N924" s="22"/>
    </row>
    <row r="925" spans="1:14" customFormat="1">
      <c r="A925" s="9">
        <v>1</v>
      </c>
      <c r="B925" s="10" t="str">
        <f t="shared" ca="1" si="168"/>
        <v/>
      </c>
      <c r="C925" s="10" t="str">
        <f t="shared" ca="1" si="169"/>
        <v/>
      </c>
      <c r="D925" s="11" t="str">
        <f t="shared" ca="1" si="170"/>
        <v/>
      </c>
      <c r="E925" s="11" t="str">
        <f t="shared" ca="1" si="171"/>
        <v/>
      </c>
      <c r="F925" s="15" t="str">
        <f t="shared" ca="1" si="172"/>
        <v/>
      </c>
      <c r="G925" s="15" t="str">
        <f t="shared" ca="1" si="173"/>
        <v/>
      </c>
      <c r="H925" s="10" t="str">
        <f t="shared" ca="1" si="174"/>
        <v/>
      </c>
      <c r="I925" s="10" t="str">
        <f t="shared" ca="1" si="175"/>
        <v/>
      </c>
      <c r="J925" s="10" t="str">
        <f t="shared" ca="1" si="176"/>
        <v/>
      </c>
      <c r="K925" s="11" t="str">
        <f t="shared" ca="1" si="177"/>
        <v/>
      </c>
      <c r="L925" s="10" t="str">
        <f t="shared" ca="1" si="178"/>
        <v/>
      </c>
      <c r="M925" s="11" t="str">
        <f t="shared" ca="1" si="179"/>
        <v/>
      </c>
      <c r="N925" s="22"/>
    </row>
    <row r="926" spans="1:14" customFormat="1">
      <c r="A926" s="9">
        <v>1</v>
      </c>
      <c r="B926" s="10" t="str">
        <f t="shared" ca="1" si="168"/>
        <v/>
      </c>
      <c r="C926" s="10" t="str">
        <f t="shared" ca="1" si="169"/>
        <v/>
      </c>
      <c r="D926" s="11" t="str">
        <f t="shared" ca="1" si="170"/>
        <v/>
      </c>
      <c r="E926" s="11" t="str">
        <f t="shared" ca="1" si="171"/>
        <v/>
      </c>
      <c r="F926" s="15" t="str">
        <f t="shared" ca="1" si="172"/>
        <v/>
      </c>
      <c r="G926" s="15" t="str">
        <f t="shared" ca="1" si="173"/>
        <v/>
      </c>
      <c r="H926" s="10" t="str">
        <f t="shared" ca="1" si="174"/>
        <v/>
      </c>
      <c r="I926" s="10" t="str">
        <f t="shared" ca="1" si="175"/>
        <v/>
      </c>
      <c r="J926" s="10" t="str">
        <f t="shared" ca="1" si="176"/>
        <v/>
      </c>
      <c r="K926" s="11" t="str">
        <f t="shared" ca="1" si="177"/>
        <v/>
      </c>
      <c r="L926" s="10" t="str">
        <f t="shared" ca="1" si="178"/>
        <v/>
      </c>
      <c r="M926" s="11" t="str">
        <f t="shared" ca="1" si="179"/>
        <v/>
      </c>
      <c r="N926" s="22"/>
    </row>
    <row r="927" spans="1:14" customFormat="1">
      <c r="A927" s="9">
        <v>1</v>
      </c>
      <c r="B927" s="10" t="str">
        <f t="shared" ca="1" si="168"/>
        <v/>
      </c>
      <c r="C927" s="10" t="str">
        <f t="shared" ca="1" si="169"/>
        <v/>
      </c>
      <c r="D927" s="11" t="str">
        <f t="shared" ca="1" si="170"/>
        <v/>
      </c>
      <c r="E927" s="11" t="str">
        <f t="shared" ca="1" si="171"/>
        <v/>
      </c>
      <c r="F927" s="15" t="str">
        <f t="shared" ca="1" si="172"/>
        <v/>
      </c>
      <c r="G927" s="15" t="str">
        <f t="shared" ca="1" si="173"/>
        <v/>
      </c>
      <c r="H927" s="10" t="str">
        <f t="shared" ca="1" si="174"/>
        <v/>
      </c>
      <c r="I927" s="10" t="str">
        <f t="shared" ca="1" si="175"/>
        <v/>
      </c>
      <c r="J927" s="10" t="str">
        <f t="shared" ca="1" si="176"/>
        <v/>
      </c>
      <c r="K927" s="11" t="str">
        <f t="shared" ca="1" si="177"/>
        <v/>
      </c>
      <c r="L927" s="10" t="str">
        <f t="shared" ca="1" si="178"/>
        <v/>
      </c>
      <c r="M927" s="11" t="str">
        <f t="shared" ca="1" si="179"/>
        <v/>
      </c>
      <c r="N927" s="22"/>
    </row>
    <row r="928" spans="1:14" customFormat="1">
      <c r="A928" s="9">
        <v>1</v>
      </c>
      <c r="B928" s="10" t="str">
        <f t="shared" ca="1" si="168"/>
        <v/>
      </c>
      <c r="C928" s="10" t="str">
        <f t="shared" ca="1" si="169"/>
        <v/>
      </c>
      <c r="D928" s="11" t="str">
        <f t="shared" ca="1" si="170"/>
        <v/>
      </c>
      <c r="E928" s="11" t="str">
        <f t="shared" ca="1" si="171"/>
        <v/>
      </c>
      <c r="F928" s="15" t="str">
        <f t="shared" ca="1" si="172"/>
        <v/>
      </c>
      <c r="G928" s="15" t="str">
        <f t="shared" ca="1" si="173"/>
        <v/>
      </c>
      <c r="H928" s="10" t="str">
        <f t="shared" ca="1" si="174"/>
        <v/>
      </c>
      <c r="I928" s="10" t="str">
        <f t="shared" ca="1" si="175"/>
        <v/>
      </c>
      <c r="J928" s="10" t="str">
        <f t="shared" ca="1" si="176"/>
        <v/>
      </c>
      <c r="K928" s="11" t="str">
        <f t="shared" ca="1" si="177"/>
        <v/>
      </c>
      <c r="L928" s="10" t="str">
        <f t="shared" ca="1" si="178"/>
        <v/>
      </c>
      <c r="M928" s="11" t="str">
        <f t="shared" ca="1" si="179"/>
        <v/>
      </c>
      <c r="N928" s="22"/>
    </row>
    <row r="929" spans="1:14" customFormat="1">
      <c r="A929" s="9">
        <v>1</v>
      </c>
      <c r="B929" s="10" t="str">
        <f t="shared" ca="1" si="168"/>
        <v/>
      </c>
      <c r="C929" s="10" t="str">
        <f t="shared" ca="1" si="169"/>
        <v/>
      </c>
      <c r="D929" s="11" t="str">
        <f t="shared" ca="1" si="170"/>
        <v/>
      </c>
      <c r="E929" s="11" t="str">
        <f t="shared" ca="1" si="171"/>
        <v/>
      </c>
      <c r="F929" s="15" t="str">
        <f t="shared" ca="1" si="172"/>
        <v/>
      </c>
      <c r="G929" s="15" t="str">
        <f t="shared" ca="1" si="173"/>
        <v/>
      </c>
      <c r="H929" s="10" t="str">
        <f t="shared" ca="1" si="174"/>
        <v/>
      </c>
      <c r="I929" s="10" t="str">
        <f t="shared" ca="1" si="175"/>
        <v/>
      </c>
      <c r="J929" s="10" t="str">
        <f t="shared" ca="1" si="176"/>
        <v/>
      </c>
      <c r="K929" s="11" t="str">
        <f t="shared" ca="1" si="177"/>
        <v/>
      </c>
      <c r="L929" s="10" t="str">
        <f t="shared" ca="1" si="178"/>
        <v/>
      </c>
      <c r="M929" s="11" t="str">
        <f t="shared" ca="1" si="179"/>
        <v/>
      </c>
      <c r="N929" s="22"/>
    </row>
    <row r="930" spans="1:14" customFormat="1">
      <c r="A930" s="9">
        <v>1</v>
      </c>
      <c r="B930" s="10" t="str">
        <f t="shared" ca="1" si="168"/>
        <v/>
      </c>
      <c r="C930" s="10" t="str">
        <f t="shared" ca="1" si="169"/>
        <v/>
      </c>
      <c r="D930" s="11" t="str">
        <f t="shared" ca="1" si="170"/>
        <v/>
      </c>
      <c r="E930" s="11" t="str">
        <f t="shared" ca="1" si="171"/>
        <v/>
      </c>
      <c r="F930" s="15" t="str">
        <f t="shared" ca="1" si="172"/>
        <v/>
      </c>
      <c r="G930" s="15" t="str">
        <f t="shared" ca="1" si="173"/>
        <v/>
      </c>
      <c r="H930" s="10" t="str">
        <f t="shared" ca="1" si="174"/>
        <v/>
      </c>
      <c r="I930" s="10" t="str">
        <f t="shared" ca="1" si="175"/>
        <v/>
      </c>
      <c r="J930" s="10" t="str">
        <f t="shared" ca="1" si="176"/>
        <v/>
      </c>
      <c r="K930" s="11" t="str">
        <f t="shared" ca="1" si="177"/>
        <v/>
      </c>
      <c r="L930" s="10" t="str">
        <f t="shared" ca="1" si="178"/>
        <v/>
      </c>
      <c r="M930" s="11" t="str">
        <f t="shared" ca="1" si="179"/>
        <v/>
      </c>
      <c r="N930" s="22"/>
    </row>
    <row r="931" spans="1:14" customFormat="1">
      <c r="A931" s="9">
        <v>1</v>
      </c>
      <c r="B931" s="10" t="str">
        <f t="shared" ca="1" si="168"/>
        <v/>
      </c>
      <c r="C931" s="10" t="str">
        <f t="shared" ca="1" si="169"/>
        <v/>
      </c>
      <c r="D931" s="11" t="str">
        <f t="shared" ca="1" si="170"/>
        <v/>
      </c>
      <c r="E931" s="11" t="str">
        <f t="shared" ca="1" si="171"/>
        <v/>
      </c>
      <c r="F931" s="15" t="str">
        <f t="shared" ca="1" si="172"/>
        <v/>
      </c>
      <c r="G931" s="15" t="str">
        <f t="shared" ca="1" si="173"/>
        <v/>
      </c>
      <c r="H931" s="10" t="str">
        <f t="shared" ca="1" si="174"/>
        <v/>
      </c>
      <c r="I931" s="10" t="str">
        <f t="shared" ca="1" si="175"/>
        <v/>
      </c>
      <c r="J931" s="10" t="str">
        <f t="shared" ca="1" si="176"/>
        <v/>
      </c>
      <c r="K931" s="11" t="str">
        <f t="shared" ca="1" si="177"/>
        <v/>
      </c>
      <c r="L931" s="10" t="str">
        <f t="shared" ca="1" si="178"/>
        <v/>
      </c>
      <c r="M931" s="11" t="str">
        <f t="shared" ca="1" si="179"/>
        <v/>
      </c>
      <c r="N931" s="22"/>
    </row>
    <row r="932" spans="1:14" customFormat="1">
      <c r="A932" s="9">
        <v>1</v>
      </c>
      <c r="B932" s="10" t="str">
        <f t="shared" ca="1" si="168"/>
        <v/>
      </c>
      <c r="C932" s="10" t="str">
        <f t="shared" ca="1" si="169"/>
        <v/>
      </c>
      <c r="D932" s="11" t="str">
        <f t="shared" ca="1" si="170"/>
        <v/>
      </c>
      <c r="E932" s="11" t="str">
        <f t="shared" ca="1" si="171"/>
        <v/>
      </c>
      <c r="F932" s="15" t="str">
        <f t="shared" ca="1" si="172"/>
        <v/>
      </c>
      <c r="G932" s="15" t="str">
        <f t="shared" ca="1" si="173"/>
        <v/>
      </c>
      <c r="H932" s="10" t="str">
        <f t="shared" ca="1" si="174"/>
        <v/>
      </c>
      <c r="I932" s="10" t="str">
        <f t="shared" ca="1" si="175"/>
        <v/>
      </c>
      <c r="J932" s="10" t="str">
        <f t="shared" ca="1" si="176"/>
        <v/>
      </c>
      <c r="K932" s="11" t="str">
        <f t="shared" ca="1" si="177"/>
        <v/>
      </c>
      <c r="L932" s="10" t="str">
        <f t="shared" ca="1" si="178"/>
        <v/>
      </c>
      <c r="M932" s="11" t="str">
        <f t="shared" ca="1" si="179"/>
        <v/>
      </c>
      <c r="N932" s="22"/>
    </row>
    <row r="933" spans="1:14" customFormat="1">
      <c r="A933" s="9">
        <v>1</v>
      </c>
      <c r="B933" s="10" t="str">
        <f t="shared" ca="1" si="168"/>
        <v/>
      </c>
      <c r="C933" s="10" t="str">
        <f t="shared" ca="1" si="169"/>
        <v/>
      </c>
      <c r="D933" s="11" t="str">
        <f t="shared" ca="1" si="170"/>
        <v/>
      </c>
      <c r="E933" s="11" t="str">
        <f t="shared" ca="1" si="171"/>
        <v/>
      </c>
      <c r="F933" s="15" t="str">
        <f t="shared" ca="1" si="172"/>
        <v/>
      </c>
      <c r="G933" s="15" t="str">
        <f t="shared" ca="1" si="173"/>
        <v/>
      </c>
      <c r="H933" s="10" t="str">
        <f t="shared" ca="1" si="174"/>
        <v/>
      </c>
      <c r="I933" s="10" t="str">
        <f t="shared" ca="1" si="175"/>
        <v/>
      </c>
      <c r="J933" s="10" t="str">
        <f t="shared" ca="1" si="176"/>
        <v/>
      </c>
      <c r="K933" s="11" t="str">
        <f t="shared" ca="1" si="177"/>
        <v/>
      </c>
      <c r="L933" s="10" t="str">
        <f t="shared" ca="1" si="178"/>
        <v/>
      </c>
      <c r="M933" s="11" t="str">
        <f t="shared" ca="1" si="179"/>
        <v/>
      </c>
      <c r="N933" s="22"/>
    </row>
    <row r="934" spans="1:14" customFormat="1">
      <c r="A934" s="9">
        <v>1</v>
      </c>
      <c r="B934" s="10" t="str">
        <f t="shared" ca="1" si="168"/>
        <v/>
      </c>
      <c r="C934" s="10" t="str">
        <f t="shared" ca="1" si="169"/>
        <v/>
      </c>
      <c r="D934" s="11" t="str">
        <f t="shared" ca="1" si="170"/>
        <v/>
      </c>
      <c r="E934" s="11" t="str">
        <f t="shared" ca="1" si="171"/>
        <v/>
      </c>
      <c r="F934" s="15" t="str">
        <f t="shared" ca="1" si="172"/>
        <v/>
      </c>
      <c r="G934" s="15" t="str">
        <f t="shared" ca="1" si="173"/>
        <v/>
      </c>
      <c r="H934" s="10" t="str">
        <f t="shared" ca="1" si="174"/>
        <v/>
      </c>
      <c r="I934" s="10" t="str">
        <f t="shared" ca="1" si="175"/>
        <v/>
      </c>
      <c r="J934" s="10" t="str">
        <f t="shared" ca="1" si="176"/>
        <v/>
      </c>
      <c r="K934" s="11" t="str">
        <f t="shared" ca="1" si="177"/>
        <v/>
      </c>
      <c r="L934" s="10" t="str">
        <f t="shared" ca="1" si="178"/>
        <v/>
      </c>
      <c r="M934" s="11" t="str">
        <f t="shared" ca="1" si="179"/>
        <v/>
      </c>
      <c r="N934" s="22"/>
    </row>
    <row r="935" spans="1:14" customFormat="1">
      <c r="A935" s="9">
        <v>1</v>
      </c>
      <c r="B935" s="10" t="str">
        <f t="shared" ca="1" si="168"/>
        <v/>
      </c>
      <c r="C935" s="10" t="str">
        <f t="shared" ca="1" si="169"/>
        <v/>
      </c>
      <c r="D935" s="11" t="str">
        <f t="shared" ca="1" si="170"/>
        <v/>
      </c>
      <c r="E935" s="11" t="str">
        <f t="shared" ca="1" si="171"/>
        <v/>
      </c>
      <c r="F935" s="15" t="str">
        <f t="shared" ca="1" si="172"/>
        <v/>
      </c>
      <c r="G935" s="15" t="str">
        <f t="shared" ca="1" si="173"/>
        <v/>
      </c>
      <c r="H935" s="10" t="str">
        <f t="shared" ca="1" si="174"/>
        <v/>
      </c>
      <c r="I935" s="10" t="str">
        <f t="shared" ca="1" si="175"/>
        <v/>
      </c>
      <c r="J935" s="10" t="str">
        <f t="shared" ca="1" si="176"/>
        <v/>
      </c>
      <c r="K935" s="11" t="str">
        <f t="shared" ca="1" si="177"/>
        <v/>
      </c>
      <c r="L935" s="10" t="str">
        <f t="shared" ca="1" si="178"/>
        <v/>
      </c>
      <c r="M935" s="11" t="str">
        <f t="shared" ca="1" si="179"/>
        <v/>
      </c>
      <c r="N935" s="22"/>
    </row>
    <row r="936" spans="1:14" customFormat="1">
      <c r="A936" s="9">
        <v>1</v>
      </c>
      <c r="B936" s="10" t="str">
        <f t="shared" ca="1" si="168"/>
        <v/>
      </c>
      <c r="C936" s="10" t="str">
        <f t="shared" ca="1" si="169"/>
        <v/>
      </c>
      <c r="D936" s="11" t="str">
        <f t="shared" ca="1" si="170"/>
        <v/>
      </c>
      <c r="E936" s="11" t="str">
        <f t="shared" ca="1" si="171"/>
        <v/>
      </c>
      <c r="F936" s="15" t="str">
        <f t="shared" ca="1" si="172"/>
        <v/>
      </c>
      <c r="G936" s="15" t="str">
        <f t="shared" ca="1" si="173"/>
        <v/>
      </c>
      <c r="H936" s="10" t="str">
        <f t="shared" ca="1" si="174"/>
        <v/>
      </c>
      <c r="I936" s="10" t="str">
        <f t="shared" ca="1" si="175"/>
        <v/>
      </c>
      <c r="J936" s="10" t="str">
        <f t="shared" ca="1" si="176"/>
        <v/>
      </c>
      <c r="K936" s="11" t="str">
        <f t="shared" ca="1" si="177"/>
        <v/>
      </c>
      <c r="L936" s="10" t="str">
        <f t="shared" ca="1" si="178"/>
        <v/>
      </c>
      <c r="M936" s="11" t="str">
        <f t="shared" ca="1" si="179"/>
        <v/>
      </c>
      <c r="N936" s="22"/>
    </row>
    <row r="937" spans="1:14" customFormat="1">
      <c r="A937" s="9">
        <v>1</v>
      </c>
      <c r="B937" s="10" t="str">
        <f t="shared" ca="1" si="168"/>
        <v/>
      </c>
      <c r="C937" s="10" t="str">
        <f t="shared" ca="1" si="169"/>
        <v/>
      </c>
      <c r="D937" s="11" t="str">
        <f t="shared" ca="1" si="170"/>
        <v/>
      </c>
      <c r="E937" s="11" t="str">
        <f t="shared" ca="1" si="171"/>
        <v/>
      </c>
      <c r="F937" s="15" t="str">
        <f t="shared" ca="1" si="172"/>
        <v/>
      </c>
      <c r="G937" s="15" t="str">
        <f t="shared" ca="1" si="173"/>
        <v/>
      </c>
      <c r="H937" s="10" t="str">
        <f t="shared" ca="1" si="174"/>
        <v/>
      </c>
      <c r="I937" s="10" t="str">
        <f t="shared" ca="1" si="175"/>
        <v/>
      </c>
      <c r="J937" s="10" t="str">
        <f t="shared" ca="1" si="176"/>
        <v/>
      </c>
      <c r="K937" s="11" t="str">
        <f t="shared" ca="1" si="177"/>
        <v/>
      </c>
      <c r="L937" s="10" t="str">
        <f t="shared" ca="1" si="178"/>
        <v/>
      </c>
      <c r="M937" s="11" t="str">
        <f t="shared" ca="1" si="179"/>
        <v/>
      </c>
      <c r="N937" s="22"/>
    </row>
    <row r="938" spans="1:14" customFormat="1">
      <c r="A938" s="9">
        <v>1</v>
      </c>
      <c r="B938" s="10" t="str">
        <f t="shared" ca="1" si="168"/>
        <v/>
      </c>
      <c r="C938" s="10" t="str">
        <f t="shared" ca="1" si="169"/>
        <v/>
      </c>
      <c r="D938" s="11" t="str">
        <f t="shared" ca="1" si="170"/>
        <v/>
      </c>
      <c r="E938" s="11" t="str">
        <f t="shared" ca="1" si="171"/>
        <v/>
      </c>
      <c r="F938" s="15" t="str">
        <f t="shared" ca="1" si="172"/>
        <v/>
      </c>
      <c r="G938" s="15" t="str">
        <f t="shared" ca="1" si="173"/>
        <v/>
      </c>
      <c r="H938" s="10" t="str">
        <f t="shared" ca="1" si="174"/>
        <v/>
      </c>
      <c r="I938" s="10" t="str">
        <f t="shared" ca="1" si="175"/>
        <v/>
      </c>
      <c r="J938" s="10" t="str">
        <f t="shared" ca="1" si="176"/>
        <v/>
      </c>
      <c r="K938" s="11" t="str">
        <f t="shared" ca="1" si="177"/>
        <v/>
      </c>
      <c r="L938" s="10" t="str">
        <f t="shared" ca="1" si="178"/>
        <v/>
      </c>
      <c r="M938" s="11" t="str">
        <f t="shared" ca="1" si="179"/>
        <v/>
      </c>
      <c r="N938" s="22"/>
    </row>
    <row r="939" spans="1:14" customFormat="1">
      <c r="A939" s="9">
        <v>1</v>
      </c>
      <c r="B939" s="10" t="str">
        <f t="shared" ca="1" si="168"/>
        <v/>
      </c>
      <c r="C939" s="10" t="str">
        <f t="shared" ca="1" si="169"/>
        <v/>
      </c>
      <c r="D939" s="11" t="str">
        <f t="shared" ca="1" si="170"/>
        <v/>
      </c>
      <c r="E939" s="11" t="str">
        <f t="shared" ca="1" si="171"/>
        <v/>
      </c>
      <c r="F939" s="15" t="str">
        <f t="shared" ca="1" si="172"/>
        <v/>
      </c>
      <c r="G939" s="15" t="str">
        <f t="shared" ca="1" si="173"/>
        <v/>
      </c>
      <c r="H939" s="10" t="str">
        <f t="shared" ca="1" si="174"/>
        <v/>
      </c>
      <c r="I939" s="10" t="str">
        <f t="shared" ca="1" si="175"/>
        <v/>
      </c>
      <c r="J939" s="10" t="str">
        <f t="shared" ca="1" si="176"/>
        <v/>
      </c>
      <c r="K939" s="11" t="str">
        <f t="shared" ca="1" si="177"/>
        <v/>
      </c>
      <c r="L939" s="10" t="str">
        <f t="shared" ca="1" si="178"/>
        <v/>
      </c>
      <c r="M939" s="11" t="str">
        <f t="shared" ca="1" si="179"/>
        <v/>
      </c>
      <c r="N939" s="22"/>
    </row>
    <row r="940" spans="1:14" customFormat="1">
      <c r="A940" s="9">
        <v>1</v>
      </c>
      <c r="B940" s="10" t="str">
        <f t="shared" ca="1" si="168"/>
        <v/>
      </c>
      <c r="C940" s="10" t="str">
        <f t="shared" ca="1" si="169"/>
        <v/>
      </c>
      <c r="D940" s="11" t="str">
        <f t="shared" ca="1" si="170"/>
        <v/>
      </c>
      <c r="E940" s="11" t="str">
        <f t="shared" ca="1" si="171"/>
        <v/>
      </c>
      <c r="F940" s="15" t="str">
        <f t="shared" ca="1" si="172"/>
        <v/>
      </c>
      <c r="G940" s="15" t="str">
        <f t="shared" ca="1" si="173"/>
        <v/>
      </c>
      <c r="H940" s="10" t="str">
        <f t="shared" ca="1" si="174"/>
        <v/>
      </c>
      <c r="I940" s="10" t="str">
        <f t="shared" ca="1" si="175"/>
        <v/>
      </c>
      <c r="J940" s="10" t="str">
        <f t="shared" ca="1" si="176"/>
        <v/>
      </c>
      <c r="K940" s="11" t="str">
        <f t="shared" ca="1" si="177"/>
        <v/>
      </c>
      <c r="L940" s="10" t="str">
        <f t="shared" ca="1" si="178"/>
        <v/>
      </c>
      <c r="M940" s="11" t="str">
        <f t="shared" ca="1" si="179"/>
        <v/>
      </c>
      <c r="N940" s="22"/>
    </row>
    <row r="941" spans="1:14" customFormat="1">
      <c r="A941" s="9">
        <v>1</v>
      </c>
      <c r="B941" s="10" t="str">
        <f t="shared" ca="1" si="168"/>
        <v/>
      </c>
      <c r="C941" s="10" t="str">
        <f t="shared" ca="1" si="169"/>
        <v/>
      </c>
      <c r="D941" s="11" t="str">
        <f t="shared" ca="1" si="170"/>
        <v/>
      </c>
      <c r="E941" s="11" t="str">
        <f t="shared" ca="1" si="171"/>
        <v/>
      </c>
      <c r="F941" s="15" t="str">
        <f t="shared" ca="1" si="172"/>
        <v/>
      </c>
      <c r="G941" s="15" t="str">
        <f t="shared" ca="1" si="173"/>
        <v/>
      </c>
      <c r="H941" s="10" t="str">
        <f t="shared" ca="1" si="174"/>
        <v/>
      </c>
      <c r="I941" s="10" t="str">
        <f t="shared" ca="1" si="175"/>
        <v/>
      </c>
      <c r="J941" s="10" t="str">
        <f t="shared" ca="1" si="176"/>
        <v/>
      </c>
      <c r="K941" s="11" t="str">
        <f t="shared" ca="1" si="177"/>
        <v/>
      </c>
      <c r="L941" s="10" t="str">
        <f t="shared" ca="1" si="178"/>
        <v/>
      </c>
      <c r="M941" s="11" t="str">
        <f t="shared" ca="1" si="179"/>
        <v/>
      </c>
      <c r="N941" s="22"/>
    </row>
    <row r="942" spans="1:14" customFormat="1">
      <c r="A942" s="9">
        <v>1</v>
      </c>
      <c r="B942" s="10" t="str">
        <f t="shared" ca="1" si="168"/>
        <v/>
      </c>
      <c r="C942" s="10" t="str">
        <f t="shared" ca="1" si="169"/>
        <v/>
      </c>
      <c r="D942" s="11" t="str">
        <f t="shared" ca="1" si="170"/>
        <v/>
      </c>
      <c r="E942" s="11" t="str">
        <f t="shared" ca="1" si="171"/>
        <v/>
      </c>
      <c r="F942" s="15" t="str">
        <f t="shared" ca="1" si="172"/>
        <v/>
      </c>
      <c r="G942" s="15" t="str">
        <f t="shared" ca="1" si="173"/>
        <v/>
      </c>
      <c r="H942" s="10" t="str">
        <f t="shared" ca="1" si="174"/>
        <v/>
      </c>
      <c r="I942" s="10" t="str">
        <f t="shared" ca="1" si="175"/>
        <v/>
      </c>
      <c r="J942" s="10" t="str">
        <f t="shared" ca="1" si="176"/>
        <v/>
      </c>
      <c r="K942" s="11" t="str">
        <f t="shared" ca="1" si="177"/>
        <v/>
      </c>
      <c r="L942" s="10" t="str">
        <f t="shared" ca="1" si="178"/>
        <v/>
      </c>
      <c r="M942" s="11" t="str">
        <f t="shared" ca="1" si="179"/>
        <v/>
      </c>
      <c r="N942" s="22"/>
    </row>
    <row r="943" spans="1:14" customFormat="1">
      <c r="A943" s="9">
        <v>1</v>
      </c>
      <c r="B943" s="10" t="str">
        <f t="shared" ca="1" si="168"/>
        <v/>
      </c>
      <c r="C943" s="10" t="str">
        <f t="shared" ca="1" si="169"/>
        <v/>
      </c>
      <c r="D943" s="11" t="str">
        <f t="shared" ca="1" si="170"/>
        <v/>
      </c>
      <c r="E943" s="11" t="str">
        <f t="shared" ca="1" si="171"/>
        <v/>
      </c>
      <c r="F943" s="15" t="str">
        <f t="shared" ca="1" si="172"/>
        <v/>
      </c>
      <c r="G943" s="15" t="str">
        <f t="shared" ca="1" si="173"/>
        <v/>
      </c>
      <c r="H943" s="10" t="str">
        <f t="shared" ca="1" si="174"/>
        <v/>
      </c>
      <c r="I943" s="10" t="str">
        <f t="shared" ca="1" si="175"/>
        <v/>
      </c>
      <c r="J943" s="10" t="str">
        <f t="shared" ca="1" si="176"/>
        <v/>
      </c>
      <c r="K943" s="11" t="str">
        <f t="shared" ca="1" si="177"/>
        <v/>
      </c>
      <c r="L943" s="10" t="str">
        <f t="shared" ca="1" si="178"/>
        <v/>
      </c>
      <c r="M943" s="11" t="str">
        <f t="shared" ca="1" si="179"/>
        <v/>
      </c>
      <c r="N943" s="22"/>
    </row>
    <row r="944" spans="1:14" customFormat="1">
      <c r="A944" s="9">
        <v>1</v>
      </c>
      <c r="B944" s="10" t="str">
        <f t="shared" ca="1" si="168"/>
        <v/>
      </c>
      <c r="C944" s="10" t="str">
        <f t="shared" ca="1" si="169"/>
        <v/>
      </c>
      <c r="D944" s="11" t="str">
        <f t="shared" ca="1" si="170"/>
        <v/>
      </c>
      <c r="E944" s="11" t="str">
        <f t="shared" ca="1" si="171"/>
        <v/>
      </c>
      <c r="F944" s="15" t="str">
        <f t="shared" ca="1" si="172"/>
        <v/>
      </c>
      <c r="G944" s="15" t="str">
        <f t="shared" ca="1" si="173"/>
        <v/>
      </c>
      <c r="H944" s="10" t="str">
        <f t="shared" ca="1" si="174"/>
        <v/>
      </c>
      <c r="I944" s="10" t="str">
        <f t="shared" ca="1" si="175"/>
        <v/>
      </c>
      <c r="J944" s="10" t="str">
        <f t="shared" ca="1" si="176"/>
        <v/>
      </c>
      <c r="K944" s="11" t="str">
        <f t="shared" ca="1" si="177"/>
        <v/>
      </c>
      <c r="L944" s="10" t="str">
        <f t="shared" ca="1" si="178"/>
        <v/>
      </c>
      <c r="M944" s="11" t="str">
        <f t="shared" ca="1" si="179"/>
        <v/>
      </c>
      <c r="N944" s="22"/>
    </row>
    <row r="945" spans="1:14" customFormat="1">
      <c r="A945" s="9">
        <v>1</v>
      </c>
      <c r="B945" s="10" t="str">
        <f t="shared" ca="1" si="168"/>
        <v/>
      </c>
      <c r="C945" s="10" t="str">
        <f t="shared" ca="1" si="169"/>
        <v/>
      </c>
      <c r="D945" s="11" t="str">
        <f t="shared" ca="1" si="170"/>
        <v/>
      </c>
      <c r="E945" s="11" t="str">
        <f t="shared" ca="1" si="171"/>
        <v/>
      </c>
      <c r="F945" s="15" t="str">
        <f t="shared" ca="1" si="172"/>
        <v/>
      </c>
      <c r="G945" s="15" t="str">
        <f t="shared" ca="1" si="173"/>
        <v/>
      </c>
      <c r="H945" s="10" t="str">
        <f t="shared" ca="1" si="174"/>
        <v/>
      </c>
      <c r="I945" s="10" t="str">
        <f t="shared" ca="1" si="175"/>
        <v/>
      </c>
      <c r="J945" s="10" t="str">
        <f t="shared" ca="1" si="176"/>
        <v/>
      </c>
      <c r="K945" s="11" t="str">
        <f t="shared" ca="1" si="177"/>
        <v/>
      </c>
      <c r="L945" s="10" t="str">
        <f t="shared" ca="1" si="178"/>
        <v/>
      </c>
      <c r="M945" s="11" t="str">
        <f t="shared" ca="1" si="179"/>
        <v/>
      </c>
      <c r="N945" s="22"/>
    </row>
    <row r="946" spans="1:14" customFormat="1">
      <c r="A946" s="9">
        <v>1</v>
      </c>
      <c r="B946" s="10" t="str">
        <f t="shared" ca="1" si="168"/>
        <v/>
      </c>
      <c r="C946" s="10" t="str">
        <f t="shared" ca="1" si="169"/>
        <v/>
      </c>
      <c r="D946" s="11" t="str">
        <f t="shared" ca="1" si="170"/>
        <v/>
      </c>
      <c r="E946" s="11" t="str">
        <f t="shared" ca="1" si="171"/>
        <v/>
      </c>
      <c r="F946" s="15" t="str">
        <f t="shared" ca="1" si="172"/>
        <v/>
      </c>
      <c r="G946" s="15" t="str">
        <f t="shared" ca="1" si="173"/>
        <v/>
      </c>
      <c r="H946" s="10" t="str">
        <f t="shared" ca="1" si="174"/>
        <v/>
      </c>
      <c r="I946" s="10" t="str">
        <f t="shared" ca="1" si="175"/>
        <v/>
      </c>
      <c r="J946" s="10" t="str">
        <f t="shared" ca="1" si="176"/>
        <v/>
      </c>
      <c r="K946" s="11" t="str">
        <f t="shared" ca="1" si="177"/>
        <v/>
      </c>
      <c r="L946" s="10" t="str">
        <f t="shared" ca="1" si="178"/>
        <v/>
      </c>
      <c r="M946" s="11" t="str">
        <f t="shared" ca="1" si="179"/>
        <v/>
      </c>
      <c r="N946" s="22"/>
    </row>
    <row r="947" spans="1:14" customFormat="1">
      <c r="A947" s="9">
        <v>1</v>
      </c>
      <c r="B947" s="10" t="str">
        <f t="shared" ca="1" si="168"/>
        <v/>
      </c>
      <c r="C947" s="10" t="str">
        <f t="shared" ca="1" si="169"/>
        <v/>
      </c>
      <c r="D947" s="11" t="str">
        <f t="shared" ca="1" si="170"/>
        <v/>
      </c>
      <c r="E947" s="11" t="str">
        <f t="shared" ca="1" si="171"/>
        <v/>
      </c>
      <c r="F947" s="15" t="str">
        <f t="shared" ca="1" si="172"/>
        <v/>
      </c>
      <c r="G947" s="15" t="str">
        <f t="shared" ca="1" si="173"/>
        <v/>
      </c>
      <c r="H947" s="10" t="str">
        <f t="shared" ca="1" si="174"/>
        <v/>
      </c>
      <c r="I947" s="10" t="str">
        <f t="shared" ca="1" si="175"/>
        <v/>
      </c>
      <c r="J947" s="10" t="str">
        <f t="shared" ca="1" si="176"/>
        <v/>
      </c>
      <c r="K947" s="11" t="str">
        <f t="shared" ca="1" si="177"/>
        <v/>
      </c>
      <c r="L947" s="10" t="str">
        <f t="shared" ca="1" si="178"/>
        <v/>
      </c>
      <c r="M947" s="11" t="str">
        <f t="shared" ca="1" si="179"/>
        <v/>
      </c>
      <c r="N947" s="22"/>
    </row>
    <row r="948" spans="1:14" customFormat="1">
      <c r="A948" s="9">
        <v>1</v>
      </c>
      <c r="B948" s="10" t="str">
        <f t="shared" ca="1" si="168"/>
        <v/>
      </c>
      <c r="C948" s="10" t="str">
        <f t="shared" ca="1" si="169"/>
        <v/>
      </c>
      <c r="D948" s="11" t="str">
        <f t="shared" ca="1" si="170"/>
        <v/>
      </c>
      <c r="E948" s="11" t="str">
        <f t="shared" ca="1" si="171"/>
        <v/>
      </c>
      <c r="F948" s="15" t="str">
        <f t="shared" ca="1" si="172"/>
        <v/>
      </c>
      <c r="G948" s="15" t="str">
        <f t="shared" ca="1" si="173"/>
        <v/>
      </c>
      <c r="H948" s="10" t="str">
        <f t="shared" ca="1" si="174"/>
        <v/>
      </c>
      <c r="I948" s="10" t="str">
        <f t="shared" ca="1" si="175"/>
        <v/>
      </c>
      <c r="J948" s="10" t="str">
        <f t="shared" ca="1" si="176"/>
        <v/>
      </c>
      <c r="K948" s="11" t="str">
        <f t="shared" ca="1" si="177"/>
        <v/>
      </c>
      <c r="L948" s="10" t="str">
        <f t="shared" ca="1" si="178"/>
        <v/>
      </c>
      <c r="M948" s="11" t="str">
        <f t="shared" ca="1" si="179"/>
        <v/>
      </c>
      <c r="N948" s="22"/>
    </row>
    <row r="949" spans="1:14" customFormat="1">
      <c r="A949" s="9">
        <v>1</v>
      </c>
      <c r="B949" s="10" t="str">
        <f t="shared" ca="1" si="168"/>
        <v/>
      </c>
      <c r="C949" s="10" t="str">
        <f t="shared" ca="1" si="169"/>
        <v/>
      </c>
      <c r="D949" s="11" t="str">
        <f t="shared" ca="1" si="170"/>
        <v/>
      </c>
      <c r="E949" s="11" t="str">
        <f t="shared" ca="1" si="171"/>
        <v/>
      </c>
      <c r="F949" s="15" t="str">
        <f t="shared" ca="1" si="172"/>
        <v/>
      </c>
      <c r="G949" s="15" t="str">
        <f t="shared" ca="1" si="173"/>
        <v/>
      </c>
      <c r="H949" s="10" t="str">
        <f t="shared" ca="1" si="174"/>
        <v/>
      </c>
      <c r="I949" s="10" t="str">
        <f t="shared" ca="1" si="175"/>
        <v/>
      </c>
      <c r="J949" s="10" t="str">
        <f t="shared" ca="1" si="176"/>
        <v/>
      </c>
      <c r="K949" s="11" t="str">
        <f t="shared" ca="1" si="177"/>
        <v/>
      </c>
      <c r="L949" s="10" t="str">
        <f t="shared" ca="1" si="178"/>
        <v/>
      </c>
      <c r="M949" s="11" t="str">
        <f t="shared" ca="1" si="179"/>
        <v/>
      </c>
      <c r="N949" s="22"/>
    </row>
    <row r="950" spans="1:14" customFormat="1">
      <c r="A950" s="9">
        <v>1</v>
      </c>
      <c r="B950" s="10" t="str">
        <f t="shared" ca="1" si="168"/>
        <v/>
      </c>
      <c r="C950" s="10" t="str">
        <f t="shared" ca="1" si="169"/>
        <v/>
      </c>
      <c r="D950" s="11" t="str">
        <f t="shared" ca="1" si="170"/>
        <v/>
      </c>
      <c r="E950" s="11" t="str">
        <f t="shared" ca="1" si="171"/>
        <v/>
      </c>
      <c r="F950" s="15" t="str">
        <f t="shared" ca="1" si="172"/>
        <v/>
      </c>
      <c r="G950" s="15" t="str">
        <f t="shared" ca="1" si="173"/>
        <v/>
      </c>
      <c r="H950" s="10" t="str">
        <f t="shared" ca="1" si="174"/>
        <v/>
      </c>
      <c r="I950" s="10" t="str">
        <f t="shared" ca="1" si="175"/>
        <v/>
      </c>
      <c r="J950" s="10" t="str">
        <f t="shared" ca="1" si="176"/>
        <v/>
      </c>
      <c r="K950" s="11" t="str">
        <f t="shared" ca="1" si="177"/>
        <v/>
      </c>
      <c r="L950" s="10" t="str">
        <f t="shared" ca="1" si="178"/>
        <v/>
      </c>
      <c r="M950" s="11" t="str">
        <f t="shared" ca="1" si="179"/>
        <v/>
      </c>
      <c r="N950" s="22"/>
    </row>
    <row r="951" spans="1:14" customFormat="1">
      <c r="A951" s="9">
        <v>1</v>
      </c>
      <c r="B951" s="10" t="str">
        <f t="shared" ca="1" si="168"/>
        <v/>
      </c>
      <c r="C951" s="10" t="str">
        <f t="shared" ca="1" si="169"/>
        <v/>
      </c>
      <c r="D951" s="11" t="str">
        <f t="shared" ca="1" si="170"/>
        <v/>
      </c>
      <c r="E951" s="11" t="str">
        <f t="shared" ca="1" si="171"/>
        <v/>
      </c>
      <c r="F951" s="15" t="str">
        <f t="shared" ca="1" si="172"/>
        <v/>
      </c>
      <c r="G951" s="15" t="str">
        <f t="shared" ca="1" si="173"/>
        <v/>
      </c>
      <c r="H951" s="10" t="str">
        <f t="shared" ca="1" si="174"/>
        <v/>
      </c>
      <c r="I951" s="10" t="str">
        <f t="shared" ca="1" si="175"/>
        <v/>
      </c>
      <c r="J951" s="10" t="str">
        <f t="shared" ca="1" si="176"/>
        <v/>
      </c>
      <c r="K951" s="11" t="str">
        <f t="shared" ca="1" si="177"/>
        <v/>
      </c>
      <c r="L951" s="10" t="str">
        <f t="shared" ca="1" si="178"/>
        <v/>
      </c>
      <c r="M951" s="11" t="str">
        <f t="shared" ca="1" si="179"/>
        <v/>
      </c>
      <c r="N951" s="22"/>
    </row>
    <row r="952" spans="1:14" customFormat="1">
      <c r="A952" s="9">
        <v>1</v>
      </c>
      <c r="B952" s="10" t="str">
        <f t="shared" ca="1" si="168"/>
        <v/>
      </c>
      <c r="C952" s="10" t="str">
        <f t="shared" ca="1" si="169"/>
        <v/>
      </c>
      <c r="D952" s="11" t="str">
        <f t="shared" ca="1" si="170"/>
        <v/>
      </c>
      <c r="E952" s="11" t="str">
        <f t="shared" ca="1" si="171"/>
        <v/>
      </c>
      <c r="F952" s="15" t="str">
        <f t="shared" ca="1" si="172"/>
        <v/>
      </c>
      <c r="G952" s="15" t="str">
        <f t="shared" ca="1" si="173"/>
        <v/>
      </c>
      <c r="H952" s="10" t="str">
        <f t="shared" ca="1" si="174"/>
        <v/>
      </c>
      <c r="I952" s="10" t="str">
        <f t="shared" ca="1" si="175"/>
        <v/>
      </c>
      <c r="J952" s="10" t="str">
        <f t="shared" ca="1" si="176"/>
        <v/>
      </c>
      <c r="K952" s="11" t="str">
        <f t="shared" ca="1" si="177"/>
        <v/>
      </c>
      <c r="L952" s="10" t="str">
        <f t="shared" ca="1" si="178"/>
        <v/>
      </c>
      <c r="M952" s="11" t="str">
        <f t="shared" ca="1" si="179"/>
        <v/>
      </c>
      <c r="N952" s="22"/>
    </row>
    <row r="953" spans="1:14" customFormat="1">
      <c r="A953" s="9">
        <v>1</v>
      </c>
      <c r="B953" s="10" t="str">
        <f t="shared" ca="1" si="168"/>
        <v/>
      </c>
      <c r="C953" s="10" t="str">
        <f t="shared" ca="1" si="169"/>
        <v/>
      </c>
      <c r="D953" s="11" t="str">
        <f t="shared" ca="1" si="170"/>
        <v/>
      </c>
      <c r="E953" s="11" t="str">
        <f t="shared" ca="1" si="171"/>
        <v/>
      </c>
      <c r="F953" s="15" t="str">
        <f t="shared" ca="1" si="172"/>
        <v/>
      </c>
      <c r="G953" s="15" t="str">
        <f t="shared" ca="1" si="173"/>
        <v/>
      </c>
      <c r="H953" s="10" t="str">
        <f t="shared" ca="1" si="174"/>
        <v/>
      </c>
      <c r="I953" s="10" t="str">
        <f t="shared" ca="1" si="175"/>
        <v/>
      </c>
      <c r="J953" s="10" t="str">
        <f t="shared" ca="1" si="176"/>
        <v/>
      </c>
      <c r="K953" s="11" t="str">
        <f t="shared" ca="1" si="177"/>
        <v/>
      </c>
      <c r="L953" s="10" t="str">
        <f t="shared" ca="1" si="178"/>
        <v/>
      </c>
      <c r="M953" s="11" t="str">
        <f t="shared" ca="1" si="179"/>
        <v/>
      </c>
      <c r="N953" s="22"/>
    </row>
    <row r="954" spans="1:14" customFormat="1">
      <c r="A954" s="9">
        <v>1</v>
      </c>
      <c r="B954" s="10" t="str">
        <f t="shared" ca="1" si="168"/>
        <v/>
      </c>
      <c r="C954" s="10" t="str">
        <f t="shared" ca="1" si="169"/>
        <v/>
      </c>
      <c r="D954" s="11" t="str">
        <f t="shared" ca="1" si="170"/>
        <v/>
      </c>
      <c r="E954" s="11" t="str">
        <f t="shared" ca="1" si="171"/>
        <v/>
      </c>
      <c r="F954" s="15" t="str">
        <f t="shared" ca="1" si="172"/>
        <v/>
      </c>
      <c r="G954" s="15" t="str">
        <f t="shared" ca="1" si="173"/>
        <v/>
      </c>
      <c r="H954" s="10" t="str">
        <f t="shared" ca="1" si="174"/>
        <v/>
      </c>
      <c r="I954" s="10" t="str">
        <f t="shared" ca="1" si="175"/>
        <v/>
      </c>
      <c r="J954" s="10" t="str">
        <f t="shared" ca="1" si="176"/>
        <v/>
      </c>
      <c r="K954" s="11" t="str">
        <f t="shared" ca="1" si="177"/>
        <v/>
      </c>
      <c r="L954" s="10" t="str">
        <f t="shared" ca="1" si="178"/>
        <v/>
      </c>
      <c r="M954" s="11" t="str">
        <f t="shared" ca="1" si="179"/>
        <v/>
      </c>
      <c r="N954" s="22"/>
    </row>
    <row r="955" spans="1:14" customFormat="1">
      <c r="A955" s="9">
        <v>1</v>
      </c>
      <c r="B955" s="10" t="str">
        <f t="shared" ca="1" si="168"/>
        <v/>
      </c>
      <c r="C955" s="10" t="str">
        <f t="shared" ca="1" si="169"/>
        <v/>
      </c>
      <c r="D955" s="11" t="str">
        <f t="shared" ca="1" si="170"/>
        <v/>
      </c>
      <c r="E955" s="11" t="str">
        <f t="shared" ca="1" si="171"/>
        <v/>
      </c>
      <c r="F955" s="15" t="str">
        <f t="shared" ca="1" si="172"/>
        <v/>
      </c>
      <c r="G955" s="15" t="str">
        <f t="shared" ca="1" si="173"/>
        <v/>
      </c>
      <c r="H955" s="10" t="str">
        <f t="shared" ca="1" si="174"/>
        <v/>
      </c>
      <c r="I955" s="10" t="str">
        <f t="shared" ca="1" si="175"/>
        <v/>
      </c>
      <c r="J955" s="10" t="str">
        <f t="shared" ca="1" si="176"/>
        <v/>
      </c>
      <c r="K955" s="11" t="str">
        <f t="shared" ca="1" si="177"/>
        <v/>
      </c>
      <c r="L955" s="10" t="str">
        <f t="shared" ca="1" si="178"/>
        <v/>
      </c>
      <c r="M955" s="11" t="str">
        <f t="shared" ca="1" si="179"/>
        <v/>
      </c>
      <c r="N955" s="22"/>
    </row>
    <row r="956" spans="1:14" customFormat="1">
      <c r="A956" s="9">
        <v>1</v>
      </c>
      <c r="B956" s="10" t="str">
        <f t="shared" ca="1" si="168"/>
        <v/>
      </c>
      <c r="C956" s="10" t="str">
        <f t="shared" ca="1" si="169"/>
        <v/>
      </c>
      <c r="D956" s="11" t="str">
        <f t="shared" ca="1" si="170"/>
        <v/>
      </c>
      <c r="E956" s="11" t="str">
        <f t="shared" ca="1" si="171"/>
        <v/>
      </c>
      <c r="F956" s="15" t="str">
        <f t="shared" ca="1" si="172"/>
        <v/>
      </c>
      <c r="G956" s="15" t="str">
        <f t="shared" ca="1" si="173"/>
        <v/>
      </c>
      <c r="H956" s="10" t="str">
        <f t="shared" ca="1" si="174"/>
        <v/>
      </c>
      <c r="I956" s="10" t="str">
        <f t="shared" ca="1" si="175"/>
        <v/>
      </c>
      <c r="J956" s="10" t="str">
        <f t="shared" ca="1" si="176"/>
        <v/>
      </c>
      <c r="K956" s="11" t="str">
        <f t="shared" ca="1" si="177"/>
        <v/>
      </c>
      <c r="L956" s="10" t="str">
        <f t="shared" ca="1" si="178"/>
        <v/>
      </c>
      <c r="M956" s="11" t="str">
        <f t="shared" ca="1" si="179"/>
        <v/>
      </c>
      <c r="N956" s="22"/>
    </row>
    <row r="957" spans="1:14" customFormat="1">
      <c r="A957" s="9">
        <v>1</v>
      </c>
      <c r="B957" s="10" t="str">
        <f t="shared" ca="1" si="168"/>
        <v/>
      </c>
      <c r="C957" s="10" t="str">
        <f t="shared" ca="1" si="169"/>
        <v/>
      </c>
      <c r="D957" s="11" t="str">
        <f t="shared" ca="1" si="170"/>
        <v/>
      </c>
      <c r="E957" s="11" t="str">
        <f t="shared" ca="1" si="171"/>
        <v/>
      </c>
      <c r="F957" s="15" t="str">
        <f t="shared" ca="1" si="172"/>
        <v/>
      </c>
      <c r="G957" s="15" t="str">
        <f t="shared" ca="1" si="173"/>
        <v/>
      </c>
      <c r="H957" s="10" t="str">
        <f t="shared" ca="1" si="174"/>
        <v/>
      </c>
      <c r="I957" s="10" t="str">
        <f t="shared" ca="1" si="175"/>
        <v/>
      </c>
      <c r="J957" s="10" t="str">
        <f t="shared" ca="1" si="176"/>
        <v/>
      </c>
      <c r="K957" s="11" t="str">
        <f t="shared" ca="1" si="177"/>
        <v/>
      </c>
      <c r="L957" s="10" t="str">
        <f t="shared" ca="1" si="178"/>
        <v/>
      </c>
      <c r="M957" s="11" t="str">
        <f t="shared" ca="1" si="179"/>
        <v/>
      </c>
      <c r="N957" s="22"/>
    </row>
    <row r="958" spans="1:14" customFormat="1">
      <c r="A958" s="9">
        <v>1</v>
      </c>
      <c r="B958" s="10" t="str">
        <f t="shared" ca="1" si="168"/>
        <v/>
      </c>
      <c r="C958" s="10" t="str">
        <f t="shared" ca="1" si="169"/>
        <v/>
      </c>
      <c r="D958" s="11" t="str">
        <f t="shared" ca="1" si="170"/>
        <v/>
      </c>
      <c r="E958" s="11" t="str">
        <f t="shared" ca="1" si="171"/>
        <v/>
      </c>
      <c r="F958" s="15" t="str">
        <f t="shared" ca="1" si="172"/>
        <v/>
      </c>
      <c r="G958" s="15" t="str">
        <f t="shared" ca="1" si="173"/>
        <v/>
      </c>
      <c r="H958" s="10" t="str">
        <f t="shared" ca="1" si="174"/>
        <v/>
      </c>
      <c r="I958" s="10" t="str">
        <f t="shared" ca="1" si="175"/>
        <v/>
      </c>
      <c r="J958" s="10" t="str">
        <f t="shared" ca="1" si="176"/>
        <v/>
      </c>
      <c r="K958" s="11" t="str">
        <f t="shared" ca="1" si="177"/>
        <v/>
      </c>
      <c r="L958" s="10" t="str">
        <f t="shared" ca="1" si="178"/>
        <v/>
      </c>
      <c r="M958" s="11" t="str">
        <f t="shared" ca="1" si="179"/>
        <v/>
      </c>
      <c r="N958" s="22"/>
    </row>
    <row r="959" spans="1:14" customFormat="1">
      <c r="A959" s="9">
        <v>1</v>
      </c>
      <c r="B959" s="10" t="str">
        <f t="shared" ca="1" si="168"/>
        <v/>
      </c>
      <c r="C959" s="10" t="str">
        <f t="shared" ca="1" si="169"/>
        <v/>
      </c>
      <c r="D959" s="11" t="str">
        <f t="shared" ca="1" si="170"/>
        <v/>
      </c>
      <c r="E959" s="11" t="str">
        <f t="shared" ca="1" si="171"/>
        <v/>
      </c>
      <c r="F959" s="15" t="str">
        <f t="shared" ca="1" si="172"/>
        <v/>
      </c>
      <c r="G959" s="15" t="str">
        <f t="shared" ca="1" si="173"/>
        <v/>
      </c>
      <c r="H959" s="10" t="str">
        <f t="shared" ca="1" si="174"/>
        <v/>
      </c>
      <c r="I959" s="10" t="str">
        <f t="shared" ca="1" si="175"/>
        <v/>
      </c>
      <c r="J959" s="10" t="str">
        <f t="shared" ca="1" si="176"/>
        <v/>
      </c>
      <c r="K959" s="11" t="str">
        <f t="shared" ca="1" si="177"/>
        <v/>
      </c>
      <c r="L959" s="10" t="str">
        <f t="shared" ca="1" si="178"/>
        <v/>
      </c>
      <c r="M959" s="11" t="str">
        <f t="shared" ca="1" si="179"/>
        <v/>
      </c>
      <c r="N959" s="22"/>
    </row>
    <row r="960" spans="1:14" customFormat="1">
      <c r="A960" s="9">
        <v>1</v>
      </c>
      <c r="B960" s="10" t="str">
        <f t="shared" ca="1" si="168"/>
        <v/>
      </c>
      <c r="C960" s="10" t="str">
        <f t="shared" ca="1" si="169"/>
        <v/>
      </c>
      <c r="D960" s="11" t="str">
        <f t="shared" ca="1" si="170"/>
        <v/>
      </c>
      <c r="E960" s="11" t="str">
        <f t="shared" ca="1" si="171"/>
        <v/>
      </c>
      <c r="F960" s="15" t="str">
        <f t="shared" ca="1" si="172"/>
        <v/>
      </c>
      <c r="G960" s="15" t="str">
        <f t="shared" ca="1" si="173"/>
        <v/>
      </c>
      <c r="H960" s="10" t="str">
        <f t="shared" ca="1" si="174"/>
        <v/>
      </c>
      <c r="I960" s="10" t="str">
        <f t="shared" ca="1" si="175"/>
        <v/>
      </c>
      <c r="J960" s="10" t="str">
        <f t="shared" ca="1" si="176"/>
        <v/>
      </c>
      <c r="K960" s="11" t="str">
        <f t="shared" ca="1" si="177"/>
        <v/>
      </c>
      <c r="L960" s="10" t="str">
        <f t="shared" ca="1" si="178"/>
        <v/>
      </c>
      <c r="M960" s="11" t="str">
        <f t="shared" ca="1" si="179"/>
        <v/>
      </c>
      <c r="N960" s="22"/>
    </row>
    <row r="961" spans="1:14" customFormat="1">
      <c r="A961" s="9">
        <v>1</v>
      </c>
      <c r="B961" s="10" t="str">
        <f t="shared" ca="1" si="168"/>
        <v/>
      </c>
      <c r="C961" s="10" t="str">
        <f t="shared" ca="1" si="169"/>
        <v/>
      </c>
      <c r="D961" s="11" t="str">
        <f t="shared" ca="1" si="170"/>
        <v/>
      </c>
      <c r="E961" s="11" t="str">
        <f t="shared" ca="1" si="171"/>
        <v/>
      </c>
      <c r="F961" s="15" t="str">
        <f t="shared" ca="1" si="172"/>
        <v/>
      </c>
      <c r="G961" s="15" t="str">
        <f t="shared" ca="1" si="173"/>
        <v/>
      </c>
      <c r="H961" s="10" t="str">
        <f t="shared" ca="1" si="174"/>
        <v/>
      </c>
      <c r="I961" s="10" t="str">
        <f t="shared" ca="1" si="175"/>
        <v/>
      </c>
      <c r="J961" s="10" t="str">
        <f t="shared" ca="1" si="176"/>
        <v/>
      </c>
      <c r="K961" s="11" t="str">
        <f t="shared" ca="1" si="177"/>
        <v/>
      </c>
      <c r="L961" s="10" t="str">
        <f t="shared" ca="1" si="178"/>
        <v/>
      </c>
      <c r="M961" s="11" t="str">
        <f t="shared" ca="1" si="179"/>
        <v/>
      </c>
      <c r="N961" s="22"/>
    </row>
    <row r="962" spans="1:14" customFormat="1">
      <c r="A962" s="9">
        <v>1</v>
      </c>
      <c r="B962" s="10" t="str">
        <f t="shared" ca="1" si="168"/>
        <v/>
      </c>
      <c r="C962" s="10" t="str">
        <f t="shared" ca="1" si="169"/>
        <v/>
      </c>
      <c r="D962" s="11" t="str">
        <f t="shared" ca="1" si="170"/>
        <v/>
      </c>
      <c r="E962" s="11" t="str">
        <f t="shared" ca="1" si="171"/>
        <v/>
      </c>
      <c r="F962" s="15" t="str">
        <f t="shared" ca="1" si="172"/>
        <v/>
      </c>
      <c r="G962" s="15" t="str">
        <f t="shared" ca="1" si="173"/>
        <v/>
      </c>
      <c r="H962" s="10" t="str">
        <f t="shared" ca="1" si="174"/>
        <v/>
      </c>
      <c r="I962" s="10" t="str">
        <f t="shared" ca="1" si="175"/>
        <v/>
      </c>
      <c r="J962" s="10" t="str">
        <f t="shared" ca="1" si="176"/>
        <v/>
      </c>
      <c r="K962" s="11" t="str">
        <f t="shared" ca="1" si="177"/>
        <v/>
      </c>
      <c r="L962" s="10" t="str">
        <f t="shared" ca="1" si="178"/>
        <v/>
      </c>
      <c r="M962" s="11" t="str">
        <f t="shared" ca="1" si="179"/>
        <v/>
      </c>
      <c r="N962" s="22"/>
    </row>
    <row r="963" spans="1:14" customFormat="1">
      <c r="A963" s="9">
        <v>1</v>
      </c>
      <c r="B963" s="10" t="str">
        <f t="shared" ca="1" si="168"/>
        <v/>
      </c>
      <c r="C963" s="10" t="str">
        <f t="shared" ca="1" si="169"/>
        <v/>
      </c>
      <c r="D963" s="11" t="str">
        <f t="shared" ca="1" si="170"/>
        <v/>
      </c>
      <c r="E963" s="11" t="str">
        <f t="shared" ca="1" si="171"/>
        <v/>
      </c>
      <c r="F963" s="15" t="str">
        <f t="shared" ca="1" si="172"/>
        <v/>
      </c>
      <c r="G963" s="15" t="str">
        <f t="shared" ca="1" si="173"/>
        <v/>
      </c>
      <c r="H963" s="10" t="str">
        <f t="shared" ca="1" si="174"/>
        <v/>
      </c>
      <c r="I963" s="10" t="str">
        <f t="shared" ca="1" si="175"/>
        <v/>
      </c>
      <c r="J963" s="10" t="str">
        <f t="shared" ca="1" si="176"/>
        <v/>
      </c>
      <c r="K963" s="11" t="str">
        <f t="shared" ca="1" si="177"/>
        <v/>
      </c>
      <c r="L963" s="10" t="str">
        <f t="shared" ca="1" si="178"/>
        <v/>
      </c>
      <c r="M963" s="11" t="str">
        <f t="shared" ca="1" si="179"/>
        <v/>
      </c>
      <c r="N963" s="22"/>
    </row>
    <row r="964" spans="1:14" customFormat="1">
      <c r="A964" s="9">
        <v>1</v>
      </c>
      <c r="B964" s="10" t="str">
        <f t="shared" ca="1" si="168"/>
        <v/>
      </c>
      <c r="C964" s="10" t="str">
        <f t="shared" ca="1" si="169"/>
        <v/>
      </c>
      <c r="D964" s="11" t="str">
        <f t="shared" ca="1" si="170"/>
        <v/>
      </c>
      <c r="E964" s="11" t="str">
        <f t="shared" ca="1" si="171"/>
        <v/>
      </c>
      <c r="F964" s="15" t="str">
        <f t="shared" ca="1" si="172"/>
        <v/>
      </c>
      <c r="G964" s="15" t="str">
        <f t="shared" ca="1" si="173"/>
        <v/>
      </c>
      <c r="H964" s="10" t="str">
        <f t="shared" ca="1" si="174"/>
        <v/>
      </c>
      <c r="I964" s="10" t="str">
        <f t="shared" ca="1" si="175"/>
        <v/>
      </c>
      <c r="J964" s="10" t="str">
        <f t="shared" ca="1" si="176"/>
        <v/>
      </c>
      <c r="K964" s="11" t="str">
        <f t="shared" ca="1" si="177"/>
        <v/>
      </c>
      <c r="L964" s="10" t="str">
        <f t="shared" ca="1" si="178"/>
        <v/>
      </c>
      <c r="M964" s="11" t="str">
        <f t="shared" ca="1" si="179"/>
        <v/>
      </c>
      <c r="N964" s="22"/>
    </row>
    <row r="965" spans="1:14" customFormat="1">
      <c r="A965" s="9">
        <v>1</v>
      </c>
      <c r="B965" s="10" t="str">
        <f t="shared" ref="B965:B1000" ca="1" si="180">IF(B964="","",IF(ISNA(MATCH(C965,N°_BC,0)),"",MATCH(C965,N°_BC,0)))</f>
        <v/>
      </c>
      <c r="C965" s="10" t="str">
        <f t="shared" ref="C965:C1000" ca="1" si="181">IF(C964="","",IF(ISNA(INDEX(OFFSET(N°_BC,B964,0),MATCH(A965,OFFSET(Mois_dep,B964,0),0))),"",INDEX(OFFSET(N°_BC,B964,0),MATCH(A965,OFFSET(Mois_dep,B964,0),0))))</f>
        <v/>
      </c>
      <c r="D965" s="11" t="str">
        <f t="shared" ref="D965:D1000" ca="1" si="182">IF(E964="","",IF(ISNA(INDEX(OFFSET(Dates_départ,B964,0),MATCH(A965,OFFSET(Mois_dep,B964,0),0))),"",INDEX(OFFSET(Dates_départ,B964,0),MATCH(A965,OFFSET(Mois_dep,B964,0),0))))</f>
        <v/>
      </c>
      <c r="E965" s="11" t="str">
        <f t="shared" ref="E965:E1000" ca="1" si="183">IF(E964="","",IF(ISNA(INDEX(OFFSET(Dates_Fin,B964,0),MATCH(A965,OFFSET(Mois_dep,B964,0),0))),"",INDEX(OFFSET(Dates_Fin,B964,0),MATCH(A965,OFFSET(Mois_dep,B964,0),0))))</f>
        <v/>
      </c>
      <c r="F965" s="15" t="str">
        <f t="shared" ref="F965:F1000" ca="1" si="184">IF(E964="","",IF(ISNA(INDEX(OFFSET(Choix_conducteur,B964,0),MATCH(A965,OFFSET(Mois_dep,B964,0),0))),"",INDEX(OFFSET(Choix_conducteur,B964,0),MATCH(A965,OFFSET(Mois_dep,B964,0),0))))</f>
        <v/>
      </c>
      <c r="G965" s="15" t="str">
        <f t="shared" ref="G965:G1000" ca="1" si="185">IF(E964="","",IF(ISNA(INDEX(OFFSET(Choix_véhicule,B964,0),MATCH(A965,OFFSET(Mois_dep,B964,0),0))),"",INDEX(OFFSET(Choix_véhicule,B964,0),MATCH(A965,OFFSET(Mois_dep,B964,0),0))))</f>
        <v/>
      </c>
      <c r="H965" s="10" t="str">
        <f t="shared" ref="H965:H1000" ca="1" si="186">IF(H964="","",IF(ISNA(INDEX(OFFSET(Confirmé___Option,B964,0),MATCH(A965,OFFSET(Mois_dep,B964,0),0))),"",INDEX(OFFSET(Confirmé___Option,B964,0),MATCH(A965,OFFSET(Mois_dep,B964,0),0))))</f>
        <v/>
      </c>
      <c r="I965" s="10" t="str">
        <f t="shared" ref="I965:I1000" ca="1" si="187">IF(IF(H964="","",IF(ISNA(INDEX(OFFSET(Commentaire,B964,0),MATCH(A965,OFFSET(Mois_dep,B964,0),0))),"",INDEX(OFFSET(Commentaire,B964,0),MATCH(A965,OFFSET(Mois_dep,B964,0),0))))=0,"",IF(H964="","",IF(ISNA(INDEX(OFFSET(Commentaire,B964,0),MATCH(A965,OFFSET(Mois_dep,B964,0),0))),"",INDEX(OFFSET(Commentaire,B964,0),MATCH(A965,OFFSET(Mois_dep,B964,0),0)))))</f>
        <v/>
      </c>
      <c r="J965" s="10" t="str">
        <f t="shared" ref="J965:J1000" ca="1" si="188">IF(IF(H964="","",IF(ISNA(INDEX(OFFSET(Choix_conducteur_différent,B964,0),MATCH(A965,OFFSET(Mois_dep,B964,0),0))),"",INDEX(OFFSET(Choix_conducteur_différent,B964,0),MATCH(A965,OFFSET(Mois_dep,B964,0),0))))=0,"",IF(H964="","",IF(ISNA(INDEX(OFFSET(Choix_conducteur_différent,B964,0),MATCH(A965,OFFSET(Mois_dep,B964,0),0))),"",INDEX(OFFSET(Choix_conducteur_différent,B964,0),MATCH(A965,OFFSET(Mois_dep,B964,0),0)))))</f>
        <v/>
      </c>
      <c r="K965" s="11" t="str">
        <f t="shared" ref="K965:K1000" ca="1" si="189">IF(IF(H964="","",IF(ISNA(INDEX(OFFSET(Dates,B964,0),MATCH(A965,OFFSET(Mois_dep,B964,0),0))),"",INDEX(OFFSET(Dates,B964,0),MATCH(A965,OFFSET(Mois_dep,B964,0),0))))=0,"",IF(H964="","",IF(ISNA(INDEX(OFFSET(Dates,B964,0),MATCH(A965,OFFSET(Mois_dep,B964,0),0))),"",INDEX(OFFSET(Dates,B964,0),MATCH(A965,OFFSET(Mois_dep,B964,0),0)))))</f>
        <v/>
      </c>
      <c r="L965" s="10" t="str">
        <f t="shared" ref="L965:L1000" ca="1" si="190">IF(IF(H964="","",IF(ISNA(INDEX(OFFSET(Choix_conducteur_différent2,B964,0),MATCH(A965,OFFSET(Mois_dep,B964,0),0))),"",INDEX(OFFSET(Choix_conducteur_différent2,B964,0),MATCH(A965,OFFSET(Mois_dep,B964,0),0))))=0,"",IF(H964="","",IF(ISNA(INDEX(OFFSET(Choix_conducteur_différent2,B964,0),MATCH(A965,OFFSET(Mois_dep,B964,0),0))),"",INDEX(OFFSET(Choix_conducteur_différent2,B964,0),MATCH(A965,OFFSET(Mois_dep,B964,0),0)))))</f>
        <v/>
      </c>
      <c r="M965" s="11" t="str">
        <f t="shared" ref="M965:M1000" ca="1" si="191">IF(IF(H964="","",IF(ISNA(INDEX(OFFSET(Dates2,B964,0),MATCH(A965,OFFSET(Mois_dep,B964,0),0))),"",INDEX(OFFSET(Dates2,B964,0),MATCH(A965,OFFSET(Mois_dep,B964,0),0))))=0,"",IF(H964="","",IF(ISNA(INDEX(OFFSET(Dates2,B964,0),MATCH(A965,OFFSET(Mois_dep,B964,0),0))),"",INDEX(OFFSET(Dates2,B964,0),MATCH(A965,OFFSET(Mois_dep,B964,0),0)))))</f>
        <v/>
      </c>
      <c r="N965" s="22"/>
    </row>
    <row r="966" spans="1:14" customFormat="1">
      <c r="A966" s="9">
        <v>1</v>
      </c>
      <c r="B966" s="10" t="str">
        <f t="shared" ca="1" si="180"/>
        <v/>
      </c>
      <c r="C966" s="10" t="str">
        <f t="shared" ca="1" si="181"/>
        <v/>
      </c>
      <c r="D966" s="11" t="str">
        <f t="shared" ca="1" si="182"/>
        <v/>
      </c>
      <c r="E966" s="11" t="str">
        <f t="shared" ca="1" si="183"/>
        <v/>
      </c>
      <c r="F966" s="15" t="str">
        <f t="shared" ca="1" si="184"/>
        <v/>
      </c>
      <c r="G966" s="15" t="str">
        <f t="shared" ca="1" si="185"/>
        <v/>
      </c>
      <c r="H966" s="10" t="str">
        <f t="shared" ca="1" si="186"/>
        <v/>
      </c>
      <c r="I966" s="10" t="str">
        <f t="shared" ca="1" si="187"/>
        <v/>
      </c>
      <c r="J966" s="10" t="str">
        <f t="shared" ca="1" si="188"/>
        <v/>
      </c>
      <c r="K966" s="11" t="str">
        <f t="shared" ca="1" si="189"/>
        <v/>
      </c>
      <c r="L966" s="10" t="str">
        <f t="shared" ca="1" si="190"/>
        <v/>
      </c>
      <c r="M966" s="11" t="str">
        <f t="shared" ca="1" si="191"/>
        <v/>
      </c>
      <c r="N966" s="22"/>
    </row>
    <row r="967" spans="1:14" customFormat="1">
      <c r="A967" s="9">
        <v>1</v>
      </c>
      <c r="B967" s="10" t="str">
        <f t="shared" ca="1" si="180"/>
        <v/>
      </c>
      <c r="C967" s="10" t="str">
        <f t="shared" ca="1" si="181"/>
        <v/>
      </c>
      <c r="D967" s="11" t="str">
        <f t="shared" ca="1" si="182"/>
        <v/>
      </c>
      <c r="E967" s="11" t="str">
        <f t="shared" ca="1" si="183"/>
        <v/>
      </c>
      <c r="F967" s="15" t="str">
        <f t="shared" ca="1" si="184"/>
        <v/>
      </c>
      <c r="G967" s="15" t="str">
        <f t="shared" ca="1" si="185"/>
        <v/>
      </c>
      <c r="H967" s="10" t="str">
        <f t="shared" ca="1" si="186"/>
        <v/>
      </c>
      <c r="I967" s="10" t="str">
        <f t="shared" ca="1" si="187"/>
        <v/>
      </c>
      <c r="J967" s="10" t="str">
        <f t="shared" ca="1" si="188"/>
        <v/>
      </c>
      <c r="K967" s="11" t="str">
        <f t="shared" ca="1" si="189"/>
        <v/>
      </c>
      <c r="L967" s="10" t="str">
        <f t="shared" ca="1" si="190"/>
        <v/>
      </c>
      <c r="M967" s="11" t="str">
        <f t="shared" ca="1" si="191"/>
        <v/>
      </c>
      <c r="N967" s="22"/>
    </row>
    <row r="968" spans="1:14" customFormat="1">
      <c r="A968" s="9">
        <v>1</v>
      </c>
      <c r="B968" s="10" t="str">
        <f t="shared" ca="1" si="180"/>
        <v/>
      </c>
      <c r="C968" s="10" t="str">
        <f t="shared" ca="1" si="181"/>
        <v/>
      </c>
      <c r="D968" s="11" t="str">
        <f t="shared" ca="1" si="182"/>
        <v/>
      </c>
      <c r="E968" s="11" t="str">
        <f t="shared" ca="1" si="183"/>
        <v/>
      </c>
      <c r="F968" s="15" t="str">
        <f t="shared" ca="1" si="184"/>
        <v/>
      </c>
      <c r="G968" s="15" t="str">
        <f t="shared" ca="1" si="185"/>
        <v/>
      </c>
      <c r="H968" s="10" t="str">
        <f t="shared" ca="1" si="186"/>
        <v/>
      </c>
      <c r="I968" s="10" t="str">
        <f t="shared" ca="1" si="187"/>
        <v/>
      </c>
      <c r="J968" s="10" t="str">
        <f t="shared" ca="1" si="188"/>
        <v/>
      </c>
      <c r="K968" s="11" t="str">
        <f t="shared" ca="1" si="189"/>
        <v/>
      </c>
      <c r="L968" s="10" t="str">
        <f t="shared" ca="1" si="190"/>
        <v/>
      </c>
      <c r="M968" s="11" t="str">
        <f t="shared" ca="1" si="191"/>
        <v/>
      </c>
      <c r="N968" s="22"/>
    </row>
    <row r="969" spans="1:14" customFormat="1">
      <c r="A969" s="9">
        <v>1</v>
      </c>
      <c r="B969" s="10" t="str">
        <f t="shared" ca="1" si="180"/>
        <v/>
      </c>
      <c r="C969" s="10" t="str">
        <f t="shared" ca="1" si="181"/>
        <v/>
      </c>
      <c r="D969" s="11" t="str">
        <f t="shared" ca="1" si="182"/>
        <v/>
      </c>
      <c r="E969" s="11" t="str">
        <f t="shared" ca="1" si="183"/>
        <v/>
      </c>
      <c r="F969" s="15" t="str">
        <f t="shared" ca="1" si="184"/>
        <v/>
      </c>
      <c r="G969" s="15" t="str">
        <f t="shared" ca="1" si="185"/>
        <v/>
      </c>
      <c r="H969" s="10" t="str">
        <f t="shared" ca="1" si="186"/>
        <v/>
      </c>
      <c r="I969" s="10" t="str">
        <f t="shared" ca="1" si="187"/>
        <v/>
      </c>
      <c r="J969" s="10" t="str">
        <f t="shared" ca="1" si="188"/>
        <v/>
      </c>
      <c r="K969" s="11" t="str">
        <f t="shared" ca="1" si="189"/>
        <v/>
      </c>
      <c r="L969" s="10" t="str">
        <f t="shared" ca="1" si="190"/>
        <v/>
      </c>
      <c r="M969" s="11" t="str">
        <f t="shared" ca="1" si="191"/>
        <v/>
      </c>
      <c r="N969" s="22"/>
    </row>
    <row r="970" spans="1:14" customFormat="1">
      <c r="A970" s="9">
        <v>1</v>
      </c>
      <c r="B970" s="10" t="str">
        <f t="shared" ca="1" si="180"/>
        <v/>
      </c>
      <c r="C970" s="10" t="str">
        <f t="shared" ca="1" si="181"/>
        <v/>
      </c>
      <c r="D970" s="11" t="str">
        <f t="shared" ca="1" si="182"/>
        <v/>
      </c>
      <c r="E970" s="11" t="str">
        <f t="shared" ca="1" si="183"/>
        <v/>
      </c>
      <c r="F970" s="15" t="str">
        <f t="shared" ca="1" si="184"/>
        <v/>
      </c>
      <c r="G970" s="15" t="str">
        <f t="shared" ca="1" si="185"/>
        <v/>
      </c>
      <c r="H970" s="10" t="str">
        <f t="shared" ca="1" si="186"/>
        <v/>
      </c>
      <c r="I970" s="10" t="str">
        <f t="shared" ca="1" si="187"/>
        <v/>
      </c>
      <c r="J970" s="10" t="str">
        <f t="shared" ca="1" si="188"/>
        <v/>
      </c>
      <c r="K970" s="11" t="str">
        <f t="shared" ca="1" si="189"/>
        <v/>
      </c>
      <c r="L970" s="10" t="str">
        <f t="shared" ca="1" si="190"/>
        <v/>
      </c>
      <c r="M970" s="11" t="str">
        <f t="shared" ca="1" si="191"/>
        <v/>
      </c>
      <c r="N970" s="22"/>
    </row>
    <row r="971" spans="1:14" customFormat="1">
      <c r="A971" s="9">
        <v>1</v>
      </c>
      <c r="B971" s="10" t="str">
        <f t="shared" ca="1" si="180"/>
        <v/>
      </c>
      <c r="C971" s="10" t="str">
        <f t="shared" ca="1" si="181"/>
        <v/>
      </c>
      <c r="D971" s="11" t="str">
        <f t="shared" ca="1" si="182"/>
        <v/>
      </c>
      <c r="E971" s="11" t="str">
        <f t="shared" ca="1" si="183"/>
        <v/>
      </c>
      <c r="F971" s="15" t="str">
        <f t="shared" ca="1" si="184"/>
        <v/>
      </c>
      <c r="G971" s="15" t="str">
        <f t="shared" ca="1" si="185"/>
        <v/>
      </c>
      <c r="H971" s="10" t="str">
        <f t="shared" ca="1" si="186"/>
        <v/>
      </c>
      <c r="I971" s="10" t="str">
        <f t="shared" ca="1" si="187"/>
        <v/>
      </c>
      <c r="J971" s="10" t="str">
        <f t="shared" ca="1" si="188"/>
        <v/>
      </c>
      <c r="K971" s="11" t="str">
        <f t="shared" ca="1" si="189"/>
        <v/>
      </c>
      <c r="L971" s="10" t="str">
        <f t="shared" ca="1" si="190"/>
        <v/>
      </c>
      <c r="M971" s="11" t="str">
        <f t="shared" ca="1" si="191"/>
        <v/>
      </c>
      <c r="N971" s="22"/>
    </row>
    <row r="972" spans="1:14" customFormat="1">
      <c r="A972" s="9">
        <v>1</v>
      </c>
      <c r="B972" s="10" t="str">
        <f t="shared" ca="1" si="180"/>
        <v/>
      </c>
      <c r="C972" s="10" t="str">
        <f t="shared" ca="1" si="181"/>
        <v/>
      </c>
      <c r="D972" s="11" t="str">
        <f t="shared" ca="1" si="182"/>
        <v/>
      </c>
      <c r="E972" s="11" t="str">
        <f t="shared" ca="1" si="183"/>
        <v/>
      </c>
      <c r="F972" s="15" t="str">
        <f t="shared" ca="1" si="184"/>
        <v/>
      </c>
      <c r="G972" s="15" t="str">
        <f t="shared" ca="1" si="185"/>
        <v/>
      </c>
      <c r="H972" s="10" t="str">
        <f t="shared" ca="1" si="186"/>
        <v/>
      </c>
      <c r="I972" s="10" t="str">
        <f t="shared" ca="1" si="187"/>
        <v/>
      </c>
      <c r="J972" s="10" t="str">
        <f t="shared" ca="1" si="188"/>
        <v/>
      </c>
      <c r="K972" s="11" t="str">
        <f t="shared" ca="1" si="189"/>
        <v/>
      </c>
      <c r="L972" s="10" t="str">
        <f t="shared" ca="1" si="190"/>
        <v/>
      </c>
      <c r="M972" s="11" t="str">
        <f t="shared" ca="1" si="191"/>
        <v/>
      </c>
      <c r="N972" s="22"/>
    </row>
    <row r="973" spans="1:14" customFormat="1">
      <c r="A973" s="9">
        <v>1</v>
      </c>
      <c r="B973" s="10" t="str">
        <f t="shared" ca="1" si="180"/>
        <v/>
      </c>
      <c r="C973" s="10" t="str">
        <f t="shared" ca="1" si="181"/>
        <v/>
      </c>
      <c r="D973" s="11" t="str">
        <f t="shared" ca="1" si="182"/>
        <v/>
      </c>
      <c r="E973" s="11" t="str">
        <f t="shared" ca="1" si="183"/>
        <v/>
      </c>
      <c r="F973" s="15" t="str">
        <f t="shared" ca="1" si="184"/>
        <v/>
      </c>
      <c r="G973" s="15" t="str">
        <f t="shared" ca="1" si="185"/>
        <v/>
      </c>
      <c r="H973" s="10" t="str">
        <f t="shared" ca="1" si="186"/>
        <v/>
      </c>
      <c r="I973" s="10" t="str">
        <f t="shared" ca="1" si="187"/>
        <v/>
      </c>
      <c r="J973" s="10" t="str">
        <f t="shared" ca="1" si="188"/>
        <v/>
      </c>
      <c r="K973" s="11" t="str">
        <f t="shared" ca="1" si="189"/>
        <v/>
      </c>
      <c r="L973" s="10" t="str">
        <f t="shared" ca="1" si="190"/>
        <v/>
      </c>
      <c r="M973" s="11" t="str">
        <f t="shared" ca="1" si="191"/>
        <v/>
      </c>
      <c r="N973" s="22"/>
    </row>
    <row r="974" spans="1:14" customFormat="1">
      <c r="A974" s="9">
        <v>1</v>
      </c>
      <c r="B974" s="10" t="str">
        <f t="shared" ca="1" si="180"/>
        <v/>
      </c>
      <c r="C974" s="10" t="str">
        <f t="shared" ca="1" si="181"/>
        <v/>
      </c>
      <c r="D974" s="11" t="str">
        <f t="shared" ca="1" si="182"/>
        <v/>
      </c>
      <c r="E974" s="11" t="str">
        <f t="shared" ca="1" si="183"/>
        <v/>
      </c>
      <c r="F974" s="15" t="str">
        <f t="shared" ca="1" si="184"/>
        <v/>
      </c>
      <c r="G974" s="15" t="str">
        <f t="shared" ca="1" si="185"/>
        <v/>
      </c>
      <c r="H974" s="10" t="str">
        <f t="shared" ca="1" si="186"/>
        <v/>
      </c>
      <c r="I974" s="10" t="str">
        <f t="shared" ca="1" si="187"/>
        <v/>
      </c>
      <c r="J974" s="10" t="str">
        <f t="shared" ca="1" si="188"/>
        <v/>
      </c>
      <c r="K974" s="11" t="str">
        <f t="shared" ca="1" si="189"/>
        <v/>
      </c>
      <c r="L974" s="10" t="str">
        <f t="shared" ca="1" si="190"/>
        <v/>
      </c>
      <c r="M974" s="11" t="str">
        <f t="shared" ca="1" si="191"/>
        <v/>
      </c>
      <c r="N974" s="22"/>
    </row>
    <row r="975" spans="1:14" customFormat="1">
      <c r="A975" s="9">
        <v>1</v>
      </c>
      <c r="B975" s="10" t="str">
        <f t="shared" ca="1" si="180"/>
        <v/>
      </c>
      <c r="C975" s="10" t="str">
        <f t="shared" ca="1" si="181"/>
        <v/>
      </c>
      <c r="D975" s="11" t="str">
        <f t="shared" ca="1" si="182"/>
        <v/>
      </c>
      <c r="E975" s="11" t="str">
        <f t="shared" ca="1" si="183"/>
        <v/>
      </c>
      <c r="F975" s="15" t="str">
        <f t="shared" ca="1" si="184"/>
        <v/>
      </c>
      <c r="G975" s="15" t="str">
        <f t="shared" ca="1" si="185"/>
        <v/>
      </c>
      <c r="H975" s="10" t="str">
        <f t="shared" ca="1" si="186"/>
        <v/>
      </c>
      <c r="I975" s="10" t="str">
        <f t="shared" ca="1" si="187"/>
        <v/>
      </c>
      <c r="J975" s="10" t="str">
        <f t="shared" ca="1" si="188"/>
        <v/>
      </c>
      <c r="K975" s="11" t="str">
        <f t="shared" ca="1" si="189"/>
        <v/>
      </c>
      <c r="L975" s="10" t="str">
        <f t="shared" ca="1" si="190"/>
        <v/>
      </c>
      <c r="M975" s="11" t="str">
        <f t="shared" ca="1" si="191"/>
        <v/>
      </c>
      <c r="N975" s="22"/>
    </row>
    <row r="976" spans="1:14" customFormat="1">
      <c r="A976" s="9">
        <v>1</v>
      </c>
      <c r="B976" s="10" t="str">
        <f t="shared" ca="1" si="180"/>
        <v/>
      </c>
      <c r="C976" s="10" t="str">
        <f t="shared" ca="1" si="181"/>
        <v/>
      </c>
      <c r="D976" s="11" t="str">
        <f t="shared" ca="1" si="182"/>
        <v/>
      </c>
      <c r="E976" s="11" t="str">
        <f t="shared" ca="1" si="183"/>
        <v/>
      </c>
      <c r="F976" s="15" t="str">
        <f t="shared" ca="1" si="184"/>
        <v/>
      </c>
      <c r="G976" s="15" t="str">
        <f t="shared" ca="1" si="185"/>
        <v/>
      </c>
      <c r="H976" s="10" t="str">
        <f t="shared" ca="1" si="186"/>
        <v/>
      </c>
      <c r="I976" s="10" t="str">
        <f t="shared" ca="1" si="187"/>
        <v/>
      </c>
      <c r="J976" s="10" t="str">
        <f t="shared" ca="1" si="188"/>
        <v/>
      </c>
      <c r="K976" s="11" t="str">
        <f t="shared" ca="1" si="189"/>
        <v/>
      </c>
      <c r="L976" s="10" t="str">
        <f t="shared" ca="1" si="190"/>
        <v/>
      </c>
      <c r="M976" s="11" t="str">
        <f t="shared" ca="1" si="191"/>
        <v/>
      </c>
      <c r="N976" s="22"/>
    </row>
    <row r="977" spans="1:14" customFormat="1">
      <c r="A977" s="9">
        <v>1</v>
      </c>
      <c r="B977" s="10" t="str">
        <f t="shared" ca="1" si="180"/>
        <v/>
      </c>
      <c r="C977" s="10" t="str">
        <f t="shared" ca="1" si="181"/>
        <v/>
      </c>
      <c r="D977" s="11" t="str">
        <f t="shared" ca="1" si="182"/>
        <v/>
      </c>
      <c r="E977" s="11" t="str">
        <f t="shared" ca="1" si="183"/>
        <v/>
      </c>
      <c r="F977" s="15" t="str">
        <f t="shared" ca="1" si="184"/>
        <v/>
      </c>
      <c r="G977" s="15" t="str">
        <f t="shared" ca="1" si="185"/>
        <v/>
      </c>
      <c r="H977" s="10" t="str">
        <f t="shared" ca="1" si="186"/>
        <v/>
      </c>
      <c r="I977" s="10" t="str">
        <f t="shared" ca="1" si="187"/>
        <v/>
      </c>
      <c r="J977" s="10" t="str">
        <f t="shared" ca="1" si="188"/>
        <v/>
      </c>
      <c r="K977" s="11" t="str">
        <f t="shared" ca="1" si="189"/>
        <v/>
      </c>
      <c r="L977" s="10" t="str">
        <f t="shared" ca="1" si="190"/>
        <v/>
      </c>
      <c r="M977" s="11" t="str">
        <f t="shared" ca="1" si="191"/>
        <v/>
      </c>
      <c r="N977" s="22"/>
    </row>
    <row r="978" spans="1:14" customFormat="1">
      <c r="A978" s="9">
        <v>1</v>
      </c>
      <c r="B978" s="10" t="str">
        <f t="shared" ca="1" si="180"/>
        <v/>
      </c>
      <c r="C978" s="10" t="str">
        <f t="shared" ca="1" si="181"/>
        <v/>
      </c>
      <c r="D978" s="11" t="str">
        <f t="shared" ca="1" si="182"/>
        <v/>
      </c>
      <c r="E978" s="11" t="str">
        <f t="shared" ca="1" si="183"/>
        <v/>
      </c>
      <c r="F978" s="15" t="str">
        <f t="shared" ca="1" si="184"/>
        <v/>
      </c>
      <c r="G978" s="15" t="str">
        <f t="shared" ca="1" si="185"/>
        <v/>
      </c>
      <c r="H978" s="10" t="str">
        <f t="shared" ca="1" si="186"/>
        <v/>
      </c>
      <c r="I978" s="10" t="str">
        <f t="shared" ca="1" si="187"/>
        <v/>
      </c>
      <c r="J978" s="10" t="str">
        <f t="shared" ca="1" si="188"/>
        <v/>
      </c>
      <c r="K978" s="11" t="str">
        <f t="shared" ca="1" si="189"/>
        <v/>
      </c>
      <c r="L978" s="10" t="str">
        <f t="shared" ca="1" si="190"/>
        <v/>
      </c>
      <c r="M978" s="11" t="str">
        <f t="shared" ca="1" si="191"/>
        <v/>
      </c>
      <c r="N978" s="22"/>
    </row>
    <row r="979" spans="1:14" customFormat="1">
      <c r="A979" s="9">
        <v>1</v>
      </c>
      <c r="B979" s="10" t="str">
        <f t="shared" ca="1" si="180"/>
        <v/>
      </c>
      <c r="C979" s="10" t="str">
        <f t="shared" ca="1" si="181"/>
        <v/>
      </c>
      <c r="D979" s="11" t="str">
        <f t="shared" ca="1" si="182"/>
        <v/>
      </c>
      <c r="E979" s="11" t="str">
        <f t="shared" ca="1" si="183"/>
        <v/>
      </c>
      <c r="F979" s="15" t="str">
        <f t="shared" ca="1" si="184"/>
        <v/>
      </c>
      <c r="G979" s="15" t="str">
        <f t="shared" ca="1" si="185"/>
        <v/>
      </c>
      <c r="H979" s="10" t="str">
        <f t="shared" ca="1" si="186"/>
        <v/>
      </c>
      <c r="I979" s="10" t="str">
        <f t="shared" ca="1" si="187"/>
        <v/>
      </c>
      <c r="J979" s="10" t="str">
        <f t="shared" ca="1" si="188"/>
        <v/>
      </c>
      <c r="K979" s="11" t="str">
        <f t="shared" ca="1" si="189"/>
        <v/>
      </c>
      <c r="L979" s="10" t="str">
        <f t="shared" ca="1" si="190"/>
        <v/>
      </c>
      <c r="M979" s="11" t="str">
        <f t="shared" ca="1" si="191"/>
        <v/>
      </c>
      <c r="N979" s="22"/>
    </row>
    <row r="980" spans="1:14" customFormat="1">
      <c r="A980" s="9">
        <v>1</v>
      </c>
      <c r="B980" s="10" t="str">
        <f t="shared" ca="1" si="180"/>
        <v/>
      </c>
      <c r="C980" s="10" t="str">
        <f t="shared" ca="1" si="181"/>
        <v/>
      </c>
      <c r="D980" s="11" t="str">
        <f t="shared" ca="1" si="182"/>
        <v/>
      </c>
      <c r="E980" s="11" t="str">
        <f t="shared" ca="1" si="183"/>
        <v/>
      </c>
      <c r="F980" s="15" t="str">
        <f t="shared" ca="1" si="184"/>
        <v/>
      </c>
      <c r="G980" s="15" t="str">
        <f t="shared" ca="1" si="185"/>
        <v/>
      </c>
      <c r="H980" s="10" t="str">
        <f t="shared" ca="1" si="186"/>
        <v/>
      </c>
      <c r="I980" s="10" t="str">
        <f t="shared" ca="1" si="187"/>
        <v/>
      </c>
      <c r="J980" s="10" t="str">
        <f t="shared" ca="1" si="188"/>
        <v/>
      </c>
      <c r="K980" s="11" t="str">
        <f t="shared" ca="1" si="189"/>
        <v/>
      </c>
      <c r="L980" s="10" t="str">
        <f t="shared" ca="1" si="190"/>
        <v/>
      </c>
      <c r="M980" s="11" t="str">
        <f t="shared" ca="1" si="191"/>
        <v/>
      </c>
      <c r="N980" s="22"/>
    </row>
    <row r="981" spans="1:14" customFormat="1">
      <c r="A981" s="9">
        <v>1</v>
      </c>
      <c r="B981" s="10" t="str">
        <f t="shared" ca="1" si="180"/>
        <v/>
      </c>
      <c r="C981" s="10" t="str">
        <f t="shared" ca="1" si="181"/>
        <v/>
      </c>
      <c r="D981" s="11" t="str">
        <f t="shared" ca="1" si="182"/>
        <v/>
      </c>
      <c r="E981" s="11" t="str">
        <f t="shared" ca="1" si="183"/>
        <v/>
      </c>
      <c r="F981" s="15" t="str">
        <f t="shared" ca="1" si="184"/>
        <v/>
      </c>
      <c r="G981" s="15" t="str">
        <f t="shared" ca="1" si="185"/>
        <v/>
      </c>
      <c r="H981" s="10" t="str">
        <f t="shared" ca="1" si="186"/>
        <v/>
      </c>
      <c r="I981" s="10" t="str">
        <f t="shared" ca="1" si="187"/>
        <v/>
      </c>
      <c r="J981" s="10" t="str">
        <f t="shared" ca="1" si="188"/>
        <v/>
      </c>
      <c r="K981" s="11" t="str">
        <f t="shared" ca="1" si="189"/>
        <v/>
      </c>
      <c r="L981" s="10" t="str">
        <f t="shared" ca="1" si="190"/>
        <v/>
      </c>
      <c r="M981" s="11" t="str">
        <f t="shared" ca="1" si="191"/>
        <v/>
      </c>
      <c r="N981" s="22"/>
    </row>
    <row r="982" spans="1:14" customFormat="1">
      <c r="A982" s="9">
        <v>1</v>
      </c>
      <c r="B982" s="10" t="str">
        <f t="shared" ca="1" si="180"/>
        <v/>
      </c>
      <c r="C982" s="10" t="str">
        <f t="shared" ca="1" si="181"/>
        <v/>
      </c>
      <c r="D982" s="11" t="str">
        <f t="shared" ca="1" si="182"/>
        <v/>
      </c>
      <c r="E982" s="11" t="str">
        <f t="shared" ca="1" si="183"/>
        <v/>
      </c>
      <c r="F982" s="15" t="str">
        <f t="shared" ca="1" si="184"/>
        <v/>
      </c>
      <c r="G982" s="15" t="str">
        <f t="shared" ca="1" si="185"/>
        <v/>
      </c>
      <c r="H982" s="10" t="str">
        <f t="shared" ca="1" si="186"/>
        <v/>
      </c>
      <c r="I982" s="10" t="str">
        <f t="shared" ca="1" si="187"/>
        <v/>
      </c>
      <c r="J982" s="10" t="str">
        <f t="shared" ca="1" si="188"/>
        <v/>
      </c>
      <c r="K982" s="11" t="str">
        <f t="shared" ca="1" si="189"/>
        <v/>
      </c>
      <c r="L982" s="10" t="str">
        <f t="shared" ca="1" si="190"/>
        <v/>
      </c>
      <c r="M982" s="11" t="str">
        <f t="shared" ca="1" si="191"/>
        <v/>
      </c>
      <c r="N982" s="22"/>
    </row>
    <row r="983" spans="1:14" customFormat="1">
      <c r="A983" s="9">
        <v>1</v>
      </c>
      <c r="B983" s="10" t="str">
        <f t="shared" ca="1" si="180"/>
        <v/>
      </c>
      <c r="C983" s="10" t="str">
        <f t="shared" ca="1" si="181"/>
        <v/>
      </c>
      <c r="D983" s="11" t="str">
        <f t="shared" ca="1" si="182"/>
        <v/>
      </c>
      <c r="E983" s="11" t="str">
        <f t="shared" ca="1" si="183"/>
        <v/>
      </c>
      <c r="F983" s="15" t="str">
        <f t="shared" ca="1" si="184"/>
        <v/>
      </c>
      <c r="G983" s="15" t="str">
        <f t="shared" ca="1" si="185"/>
        <v/>
      </c>
      <c r="H983" s="10" t="str">
        <f t="shared" ca="1" si="186"/>
        <v/>
      </c>
      <c r="I983" s="10" t="str">
        <f t="shared" ca="1" si="187"/>
        <v/>
      </c>
      <c r="J983" s="10" t="str">
        <f t="shared" ca="1" si="188"/>
        <v/>
      </c>
      <c r="K983" s="11" t="str">
        <f t="shared" ca="1" si="189"/>
        <v/>
      </c>
      <c r="L983" s="10" t="str">
        <f t="shared" ca="1" si="190"/>
        <v/>
      </c>
      <c r="M983" s="11" t="str">
        <f t="shared" ca="1" si="191"/>
        <v/>
      </c>
      <c r="N983" s="22"/>
    </row>
    <row r="984" spans="1:14" customFormat="1">
      <c r="A984" s="9">
        <v>1</v>
      </c>
      <c r="B984" s="10" t="str">
        <f t="shared" ca="1" si="180"/>
        <v/>
      </c>
      <c r="C984" s="10" t="str">
        <f t="shared" ca="1" si="181"/>
        <v/>
      </c>
      <c r="D984" s="11" t="str">
        <f t="shared" ca="1" si="182"/>
        <v/>
      </c>
      <c r="E984" s="11" t="str">
        <f t="shared" ca="1" si="183"/>
        <v/>
      </c>
      <c r="F984" s="15" t="str">
        <f t="shared" ca="1" si="184"/>
        <v/>
      </c>
      <c r="G984" s="15" t="str">
        <f t="shared" ca="1" si="185"/>
        <v/>
      </c>
      <c r="H984" s="10" t="str">
        <f t="shared" ca="1" si="186"/>
        <v/>
      </c>
      <c r="I984" s="10" t="str">
        <f t="shared" ca="1" si="187"/>
        <v/>
      </c>
      <c r="J984" s="10" t="str">
        <f t="shared" ca="1" si="188"/>
        <v/>
      </c>
      <c r="K984" s="11" t="str">
        <f t="shared" ca="1" si="189"/>
        <v/>
      </c>
      <c r="L984" s="10" t="str">
        <f t="shared" ca="1" si="190"/>
        <v/>
      </c>
      <c r="M984" s="11" t="str">
        <f t="shared" ca="1" si="191"/>
        <v/>
      </c>
      <c r="N984" s="22"/>
    </row>
    <row r="985" spans="1:14" customFormat="1">
      <c r="A985" s="9">
        <v>1</v>
      </c>
      <c r="B985" s="10" t="str">
        <f t="shared" ca="1" si="180"/>
        <v/>
      </c>
      <c r="C985" s="10" t="str">
        <f t="shared" ca="1" si="181"/>
        <v/>
      </c>
      <c r="D985" s="11" t="str">
        <f t="shared" ca="1" si="182"/>
        <v/>
      </c>
      <c r="E985" s="11" t="str">
        <f t="shared" ca="1" si="183"/>
        <v/>
      </c>
      <c r="F985" s="15" t="str">
        <f t="shared" ca="1" si="184"/>
        <v/>
      </c>
      <c r="G985" s="15" t="str">
        <f t="shared" ca="1" si="185"/>
        <v/>
      </c>
      <c r="H985" s="10" t="str">
        <f t="shared" ca="1" si="186"/>
        <v/>
      </c>
      <c r="I985" s="10" t="str">
        <f t="shared" ca="1" si="187"/>
        <v/>
      </c>
      <c r="J985" s="10" t="str">
        <f t="shared" ca="1" si="188"/>
        <v/>
      </c>
      <c r="K985" s="11" t="str">
        <f t="shared" ca="1" si="189"/>
        <v/>
      </c>
      <c r="L985" s="10" t="str">
        <f t="shared" ca="1" si="190"/>
        <v/>
      </c>
      <c r="M985" s="11" t="str">
        <f t="shared" ca="1" si="191"/>
        <v/>
      </c>
      <c r="N985" s="22"/>
    </row>
    <row r="986" spans="1:14" customFormat="1">
      <c r="A986" s="9">
        <v>1</v>
      </c>
      <c r="B986" s="10" t="str">
        <f t="shared" ca="1" si="180"/>
        <v/>
      </c>
      <c r="C986" s="10" t="str">
        <f t="shared" ca="1" si="181"/>
        <v/>
      </c>
      <c r="D986" s="11" t="str">
        <f t="shared" ca="1" si="182"/>
        <v/>
      </c>
      <c r="E986" s="11" t="str">
        <f t="shared" ca="1" si="183"/>
        <v/>
      </c>
      <c r="F986" s="15" t="str">
        <f t="shared" ca="1" si="184"/>
        <v/>
      </c>
      <c r="G986" s="15" t="str">
        <f t="shared" ca="1" si="185"/>
        <v/>
      </c>
      <c r="H986" s="10" t="str">
        <f t="shared" ca="1" si="186"/>
        <v/>
      </c>
      <c r="I986" s="10" t="str">
        <f t="shared" ca="1" si="187"/>
        <v/>
      </c>
      <c r="J986" s="10" t="str">
        <f t="shared" ca="1" si="188"/>
        <v/>
      </c>
      <c r="K986" s="11" t="str">
        <f t="shared" ca="1" si="189"/>
        <v/>
      </c>
      <c r="L986" s="10" t="str">
        <f t="shared" ca="1" si="190"/>
        <v/>
      </c>
      <c r="M986" s="11" t="str">
        <f t="shared" ca="1" si="191"/>
        <v/>
      </c>
      <c r="N986" s="22"/>
    </row>
    <row r="987" spans="1:14" customFormat="1">
      <c r="A987" s="9">
        <v>1</v>
      </c>
      <c r="B987" s="10" t="str">
        <f t="shared" ca="1" si="180"/>
        <v/>
      </c>
      <c r="C987" s="10" t="str">
        <f t="shared" ca="1" si="181"/>
        <v/>
      </c>
      <c r="D987" s="11" t="str">
        <f t="shared" ca="1" si="182"/>
        <v/>
      </c>
      <c r="E987" s="11" t="str">
        <f t="shared" ca="1" si="183"/>
        <v/>
      </c>
      <c r="F987" s="15" t="str">
        <f t="shared" ca="1" si="184"/>
        <v/>
      </c>
      <c r="G987" s="15" t="str">
        <f t="shared" ca="1" si="185"/>
        <v/>
      </c>
      <c r="H987" s="10" t="str">
        <f t="shared" ca="1" si="186"/>
        <v/>
      </c>
      <c r="I987" s="10" t="str">
        <f t="shared" ca="1" si="187"/>
        <v/>
      </c>
      <c r="J987" s="10" t="str">
        <f t="shared" ca="1" si="188"/>
        <v/>
      </c>
      <c r="K987" s="11" t="str">
        <f t="shared" ca="1" si="189"/>
        <v/>
      </c>
      <c r="L987" s="10" t="str">
        <f t="shared" ca="1" si="190"/>
        <v/>
      </c>
      <c r="M987" s="11" t="str">
        <f t="shared" ca="1" si="191"/>
        <v/>
      </c>
      <c r="N987" s="22"/>
    </row>
    <row r="988" spans="1:14" customFormat="1">
      <c r="A988" s="9">
        <v>1</v>
      </c>
      <c r="B988" s="10" t="str">
        <f t="shared" ca="1" si="180"/>
        <v/>
      </c>
      <c r="C988" s="10" t="str">
        <f t="shared" ca="1" si="181"/>
        <v/>
      </c>
      <c r="D988" s="11" t="str">
        <f t="shared" ca="1" si="182"/>
        <v/>
      </c>
      <c r="E988" s="11" t="str">
        <f t="shared" ca="1" si="183"/>
        <v/>
      </c>
      <c r="F988" s="15" t="str">
        <f t="shared" ca="1" si="184"/>
        <v/>
      </c>
      <c r="G988" s="15" t="str">
        <f t="shared" ca="1" si="185"/>
        <v/>
      </c>
      <c r="H988" s="10" t="str">
        <f t="shared" ca="1" si="186"/>
        <v/>
      </c>
      <c r="I988" s="10" t="str">
        <f t="shared" ca="1" si="187"/>
        <v/>
      </c>
      <c r="J988" s="10" t="str">
        <f t="shared" ca="1" si="188"/>
        <v/>
      </c>
      <c r="K988" s="11" t="str">
        <f t="shared" ca="1" si="189"/>
        <v/>
      </c>
      <c r="L988" s="10" t="str">
        <f t="shared" ca="1" si="190"/>
        <v/>
      </c>
      <c r="M988" s="11" t="str">
        <f t="shared" ca="1" si="191"/>
        <v/>
      </c>
      <c r="N988" s="22"/>
    </row>
    <row r="989" spans="1:14" customFormat="1">
      <c r="A989" s="9">
        <v>1</v>
      </c>
      <c r="B989" s="10" t="str">
        <f t="shared" ca="1" si="180"/>
        <v/>
      </c>
      <c r="C989" s="10" t="str">
        <f t="shared" ca="1" si="181"/>
        <v/>
      </c>
      <c r="D989" s="11" t="str">
        <f t="shared" ca="1" si="182"/>
        <v/>
      </c>
      <c r="E989" s="11" t="str">
        <f t="shared" ca="1" si="183"/>
        <v/>
      </c>
      <c r="F989" s="15" t="str">
        <f t="shared" ca="1" si="184"/>
        <v/>
      </c>
      <c r="G989" s="15" t="str">
        <f t="shared" ca="1" si="185"/>
        <v/>
      </c>
      <c r="H989" s="10" t="str">
        <f t="shared" ca="1" si="186"/>
        <v/>
      </c>
      <c r="I989" s="10" t="str">
        <f t="shared" ca="1" si="187"/>
        <v/>
      </c>
      <c r="J989" s="10" t="str">
        <f t="shared" ca="1" si="188"/>
        <v/>
      </c>
      <c r="K989" s="11" t="str">
        <f t="shared" ca="1" si="189"/>
        <v/>
      </c>
      <c r="L989" s="10" t="str">
        <f t="shared" ca="1" si="190"/>
        <v/>
      </c>
      <c r="M989" s="11" t="str">
        <f t="shared" ca="1" si="191"/>
        <v/>
      </c>
      <c r="N989" s="22"/>
    </row>
    <row r="990" spans="1:14" customFormat="1">
      <c r="A990" s="9">
        <v>1</v>
      </c>
      <c r="B990" s="10" t="str">
        <f t="shared" ca="1" si="180"/>
        <v/>
      </c>
      <c r="C990" s="10" t="str">
        <f t="shared" ca="1" si="181"/>
        <v/>
      </c>
      <c r="D990" s="11" t="str">
        <f t="shared" ca="1" si="182"/>
        <v/>
      </c>
      <c r="E990" s="11" t="str">
        <f t="shared" ca="1" si="183"/>
        <v/>
      </c>
      <c r="F990" s="15" t="str">
        <f t="shared" ca="1" si="184"/>
        <v/>
      </c>
      <c r="G990" s="15" t="str">
        <f t="shared" ca="1" si="185"/>
        <v/>
      </c>
      <c r="H990" s="10" t="str">
        <f t="shared" ca="1" si="186"/>
        <v/>
      </c>
      <c r="I990" s="10" t="str">
        <f t="shared" ca="1" si="187"/>
        <v/>
      </c>
      <c r="J990" s="10" t="str">
        <f t="shared" ca="1" si="188"/>
        <v/>
      </c>
      <c r="K990" s="11" t="str">
        <f t="shared" ca="1" si="189"/>
        <v/>
      </c>
      <c r="L990" s="10" t="str">
        <f t="shared" ca="1" si="190"/>
        <v/>
      </c>
      <c r="M990" s="11" t="str">
        <f t="shared" ca="1" si="191"/>
        <v/>
      </c>
      <c r="N990" s="22"/>
    </row>
    <row r="991" spans="1:14" customFormat="1">
      <c r="A991" s="9">
        <v>1</v>
      </c>
      <c r="B991" s="10" t="str">
        <f t="shared" ca="1" si="180"/>
        <v/>
      </c>
      <c r="C991" s="10" t="str">
        <f t="shared" ca="1" si="181"/>
        <v/>
      </c>
      <c r="D991" s="11" t="str">
        <f t="shared" ca="1" si="182"/>
        <v/>
      </c>
      <c r="E991" s="11" t="str">
        <f t="shared" ca="1" si="183"/>
        <v/>
      </c>
      <c r="F991" s="15" t="str">
        <f t="shared" ca="1" si="184"/>
        <v/>
      </c>
      <c r="G991" s="15" t="str">
        <f t="shared" ca="1" si="185"/>
        <v/>
      </c>
      <c r="H991" s="10" t="str">
        <f t="shared" ca="1" si="186"/>
        <v/>
      </c>
      <c r="I991" s="10" t="str">
        <f t="shared" ca="1" si="187"/>
        <v/>
      </c>
      <c r="J991" s="10" t="str">
        <f t="shared" ca="1" si="188"/>
        <v/>
      </c>
      <c r="K991" s="11" t="str">
        <f t="shared" ca="1" si="189"/>
        <v/>
      </c>
      <c r="L991" s="10" t="str">
        <f t="shared" ca="1" si="190"/>
        <v/>
      </c>
      <c r="M991" s="11" t="str">
        <f t="shared" ca="1" si="191"/>
        <v/>
      </c>
      <c r="N991" s="22"/>
    </row>
    <row r="992" spans="1:14" customFormat="1">
      <c r="A992" s="9">
        <v>1</v>
      </c>
      <c r="B992" s="10" t="str">
        <f t="shared" ca="1" si="180"/>
        <v/>
      </c>
      <c r="C992" s="10" t="str">
        <f t="shared" ca="1" si="181"/>
        <v/>
      </c>
      <c r="D992" s="11" t="str">
        <f t="shared" ca="1" si="182"/>
        <v/>
      </c>
      <c r="E992" s="11" t="str">
        <f t="shared" ca="1" si="183"/>
        <v/>
      </c>
      <c r="F992" s="15" t="str">
        <f t="shared" ca="1" si="184"/>
        <v/>
      </c>
      <c r="G992" s="15" t="str">
        <f t="shared" ca="1" si="185"/>
        <v/>
      </c>
      <c r="H992" s="10" t="str">
        <f t="shared" ca="1" si="186"/>
        <v/>
      </c>
      <c r="I992" s="10" t="str">
        <f t="shared" ca="1" si="187"/>
        <v/>
      </c>
      <c r="J992" s="10" t="str">
        <f t="shared" ca="1" si="188"/>
        <v/>
      </c>
      <c r="K992" s="11" t="str">
        <f t="shared" ca="1" si="189"/>
        <v/>
      </c>
      <c r="L992" s="10" t="str">
        <f t="shared" ca="1" si="190"/>
        <v/>
      </c>
      <c r="M992" s="11" t="str">
        <f t="shared" ca="1" si="191"/>
        <v/>
      </c>
      <c r="N992" s="22"/>
    </row>
    <row r="993" spans="1:14" customFormat="1">
      <c r="A993" s="9">
        <v>1</v>
      </c>
      <c r="B993" s="10" t="str">
        <f t="shared" ca="1" si="180"/>
        <v/>
      </c>
      <c r="C993" s="10" t="str">
        <f t="shared" ca="1" si="181"/>
        <v/>
      </c>
      <c r="D993" s="11" t="str">
        <f t="shared" ca="1" si="182"/>
        <v/>
      </c>
      <c r="E993" s="11" t="str">
        <f t="shared" ca="1" si="183"/>
        <v/>
      </c>
      <c r="F993" s="15" t="str">
        <f t="shared" ca="1" si="184"/>
        <v/>
      </c>
      <c r="G993" s="15" t="str">
        <f t="shared" ca="1" si="185"/>
        <v/>
      </c>
      <c r="H993" s="10" t="str">
        <f t="shared" ca="1" si="186"/>
        <v/>
      </c>
      <c r="I993" s="10" t="str">
        <f t="shared" ca="1" si="187"/>
        <v/>
      </c>
      <c r="J993" s="10" t="str">
        <f t="shared" ca="1" si="188"/>
        <v/>
      </c>
      <c r="K993" s="11" t="str">
        <f t="shared" ca="1" si="189"/>
        <v/>
      </c>
      <c r="L993" s="10" t="str">
        <f t="shared" ca="1" si="190"/>
        <v/>
      </c>
      <c r="M993" s="11" t="str">
        <f t="shared" ca="1" si="191"/>
        <v/>
      </c>
      <c r="N993" s="22"/>
    </row>
    <row r="994" spans="1:14" customFormat="1">
      <c r="A994" s="9">
        <v>1</v>
      </c>
      <c r="B994" s="10" t="str">
        <f t="shared" ca="1" si="180"/>
        <v/>
      </c>
      <c r="C994" s="10" t="str">
        <f t="shared" ca="1" si="181"/>
        <v/>
      </c>
      <c r="D994" s="11" t="str">
        <f t="shared" ca="1" si="182"/>
        <v/>
      </c>
      <c r="E994" s="11" t="str">
        <f t="shared" ca="1" si="183"/>
        <v/>
      </c>
      <c r="F994" s="15" t="str">
        <f t="shared" ca="1" si="184"/>
        <v/>
      </c>
      <c r="G994" s="15" t="str">
        <f t="shared" ca="1" si="185"/>
        <v/>
      </c>
      <c r="H994" s="10" t="str">
        <f t="shared" ca="1" si="186"/>
        <v/>
      </c>
      <c r="I994" s="10" t="str">
        <f t="shared" ca="1" si="187"/>
        <v/>
      </c>
      <c r="J994" s="10" t="str">
        <f t="shared" ca="1" si="188"/>
        <v/>
      </c>
      <c r="K994" s="11" t="str">
        <f t="shared" ca="1" si="189"/>
        <v/>
      </c>
      <c r="L994" s="10" t="str">
        <f t="shared" ca="1" si="190"/>
        <v/>
      </c>
      <c r="M994" s="11" t="str">
        <f t="shared" ca="1" si="191"/>
        <v/>
      </c>
      <c r="N994" s="22"/>
    </row>
    <row r="995" spans="1:14" customFormat="1">
      <c r="A995" s="9">
        <v>1</v>
      </c>
      <c r="B995" s="10" t="str">
        <f t="shared" ca="1" si="180"/>
        <v/>
      </c>
      <c r="C995" s="10" t="str">
        <f t="shared" ca="1" si="181"/>
        <v/>
      </c>
      <c r="D995" s="11" t="str">
        <f t="shared" ca="1" si="182"/>
        <v/>
      </c>
      <c r="E995" s="11" t="str">
        <f t="shared" ca="1" si="183"/>
        <v/>
      </c>
      <c r="F995" s="15" t="str">
        <f t="shared" ca="1" si="184"/>
        <v/>
      </c>
      <c r="G995" s="15" t="str">
        <f t="shared" ca="1" si="185"/>
        <v/>
      </c>
      <c r="H995" s="10" t="str">
        <f t="shared" ca="1" si="186"/>
        <v/>
      </c>
      <c r="I995" s="10" t="str">
        <f t="shared" ca="1" si="187"/>
        <v/>
      </c>
      <c r="J995" s="10" t="str">
        <f t="shared" ca="1" si="188"/>
        <v/>
      </c>
      <c r="K995" s="11" t="str">
        <f t="shared" ca="1" si="189"/>
        <v/>
      </c>
      <c r="L995" s="10" t="str">
        <f t="shared" ca="1" si="190"/>
        <v/>
      </c>
      <c r="M995" s="11" t="str">
        <f t="shared" ca="1" si="191"/>
        <v/>
      </c>
      <c r="N995" s="22"/>
    </row>
    <row r="996" spans="1:14" customFormat="1">
      <c r="A996" s="9">
        <v>1</v>
      </c>
      <c r="B996" s="10" t="str">
        <f t="shared" ca="1" si="180"/>
        <v/>
      </c>
      <c r="C996" s="10" t="str">
        <f t="shared" ca="1" si="181"/>
        <v/>
      </c>
      <c r="D996" s="11" t="str">
        <f t="shared" ca="1" si="182"/>
        <v/>
      </c>
      <c r="E996" s="11" t="str">
        <f t="shared" ca="1" si="183"/>
        <v/>
      </c>
      <c r="F996" s="15" t="str">
        <f t="shared" ca="1" si="184"/>
        <v/>
      </c>
      <c r="G996" s="15" t="str">
        <f t="shared" ca="1" si="185"/>
        <v/>
      </c>
      <c r="H996" s="10" t="str">
        <f t="shared" ca="1" si="186"/>
        <v/>
      </c>
      <c r="I996" s="10" t="str">
        <f t="shared" ca="1" si="187"/>
        <v/>
      </c>
      <c r="J996" s="10" t="str">
        <f t="shared" ca="1" si="188"/>
        <v/>
      </c>
      <c r="K996" s="11" t="str">
        <f t="shared" ca="1" si="189"/>
        <v/>
      </c>
      <c r="L996" s="10" t="str">
        <f t="shared" ca="1" si="190"/>
        <v/>
      </c>
      <c r="M996" s="11" t="str">
        <f t="shared" ca="1" si="191"/>
        <v/>
      </c>
      <c r="N996" s="22"/>
    </row>
    <row r="997" spans="1:14" customFormat="1">
      <c r="A997" s="9">
        <v>1</v>
      </c>
      <c r="B997" s="10" t="str">
        <f t="shared" ca="1" si="180"/>
        <v/>
      </c>
      <c r="C997" s="10" t="str">
        <f t="shared" ca="1" si="181"/>
        <v/>
      </c>
      <c r="D997" s="11" t="str">
        <f t="shared" ca="1" si="182"/>
        <v/>
      </c>
      <c r="E997" s="11" t="str">
        <f t="shared" ca="1" si="183"/>
        <v/>
      </c>
      <c r="F997" s="15" t="str">
        <f t="shared" ca="1" si="184"/>
        <v/>
      </c>
      <c r="G997" s="15" t="str">
        <f t="shared" ca="1" si="185"/>
        <v/>
      </c>
      <c r="H997" s="10" t="str">
        <f t="shared" ca="1" si="186"/>
        <v/>
      </c>
      <c r="I997" s="10" t="str">
        <f t="shared" ca="1" si="187"/>
        <v/>
      </c>
      <c r="J997" s="10" t="str">
        <f t="shared" ca="1" si="188"/>
        <v/>
      </c>
      <c r="K997" s="11" t="str">
        <f t="shared" ca="1" si="189"/>
        <v/>
      </c>
      <c r="L997" s="10" t="str">
        <f t="shared" ca="1" si="190"/>
        <v/>
      </c>
      <c r="M997" s="11" t="str">
        <f t="shared" ca="1" si="191"/>
        <v/>
      </c>
      <c r="N997" s="22"/>
    </row>
    <row r="998" spans="1:14" customFormat="1">
      <c r="A998" s="9">
        <v>1</v>
      </c>
      <c r="B998" s="10" t="str">
        <f t="shared" ca="1" si="180"/>
        <v/>
      </c>
      <c r="C998" s="10" t="str">
        <f t="shared" ca="1" si="181"/>
        <v/>
      </c>
      <c r="D998" s="11" t="str">
        <f t="shared" ca="1" si="182"/>
        <v/>
      </c>
      <c r="E998" s="11" t="str">
        <f t="shared" ca="1" si="183"/>
        <v/>
      </c>
      <c r="F998" s="15" t="str">
        <f t="shared" ca="1" si="184"/>
        <v/>
      </c>
      <c r="G998" s="15" t="str">
        <f t="shared" ca="1" si="185"/>
        <v/>
      </c>
      <c r="H998" s="10" t="str">
        <f t="shared" ca="1" si="186"/>
        <v/>
      </c>
      <c r="I998" s="10" t="str">
        <f t="shared" ca="1" si="187"/>
        <v/>
      </c>
      <c r="J998" s="10" t="str">
        <f t="shared" ca="1" si="188"/>
        <v/>
      </c>
      <c r="K998" s="11" t="str">
        <f t="shared" ca="1" si="189"/>
        <v/>
      </c>
      <c r="L998" s="10" t="str">
        <f t="shared" ca="1" si="190"/>
        <v/>
      </c>
      <c r="M998" s="11" t="str">
        <f t="shared" ca="1" si="191"/>
        <v/>
      </c>
      <c r="N998" s="22"/>
    </row>
    <row r="999" spans="1:14" customFormat="1">
      <c r="A999" s="9">
        <v>1</v>
      </c>
      <c r="B999" s="10" t="str">
        <f t="shared" ca="1" si="180"/>
        <v/>
      </c>
      <c r="C999" s="10" t="str">
        <f t="shared" ca="1" si="181"/>
        <v/>
      </c>
      <c r="D999" s="11" t="str">
        <f t="shared" ca="1" si="182"/>
        <v/>
      </c>
      <c r="E999" s="11" t="str">
        <f t="shared" ca="1" si="183"/>
        <v/>
      </c>
      <c r="F999" s="15" t="str">
        <f t="shared" ca="1" si="184"/>
        <v/>
      </c>
      <c r="G999" s="15" t="str">
        <f t="shared" ca="1" si="185"/>
        <v/>
      </c>
      <c r="H999" s="10" t="str">
        <f t="shared" ca="1" si="186"/>
        <v/>
      </c>
      <c r="I999" s="10" t="str">
        <f t="shared" ca="1" si="187"/>
        <v/>
      </c>
      <c r="J999" s="10" t="str">
        <f t="shared" ca="1" si="188"/>
        <v/>
      </c>
      <c r="K999" s="11" t="str">
        <f t="shared" ca="1" si="189"/>
        <v/>
      </c>
      <c r="L999" s="10" t="str">
        <f t="shared" ca="1" si="190"/>
        <v/>
      </c>
      <c r="M999" s="11" t="str">
        <f t="shared" ca="1" si="191"/>
        <v/>
      </c>
      <c r="N999" s="22"/>
    </row>
    <row r="1000" spans="1:14" customFormat="1" ht="15.75" thickBot="1">
      <c r="A1000" s="12">
        <v>1</v>
      </c>
      <c r="B1000" s="13" t="str">
        <f t="shared" ca="1" si="180"/>
        <v/>
      </c>
      <c r="C1000" s="13" t="str">
        <f t="shared" ca="1" si="181"/>
        <v/>
      </c>
      <c r="D1000" s="14" t="str">
        <f t="shared" ca="1" si="182"/>
        <v/>
      </c>
      <c r="E1000" s="14" t="str">
        <f t="shared" ca="1" si="183"/>
        <v/>
      </c>
      <c r="F1000" s="16" t="str">
        <f t="shared" ca="1" si="184"/>
        <v/>
      </c>
      <c r="G1000" s="16" t="str">
        <f t="shared" ca="1" si="185"/>
        <v/>
      </c>
      <c r="H1000" s="13" t="str">
        <f t="shared" ca="1" si="186"/>
        <v/>
      </c>
      <c r="I1000" s="13" t="str">
        <f t="shared" ca="1" si="187"/>
        <v/>
      </c>
      <c r="J1000" s="13" t="str">
        <f t="shared" ca="1" si="188"/>
        <v/>
      </c>
      <c r="K1000" s="14" t="str">
        <f t="shared" ca="1" si="189"/>
        <v/>
      </c>
      <c r="L1000" s="13" t="str">
        <f t="shared" ca="1" si="190"/>
        <v/>
      </c>
      <c r="M1000" s="14" t="str">
        <f t="shared" ca="1" si="191"/>
        <v/>
      </c>
      <c r="N1000" s="22"/>
    </row>
    <row r="1001" spans="1:14" customFormat="1">
      <c r="A1001" s="9"/>
      <c r="B1001" s="10"/>
      <c r="C1001" s="10"/>
      <c r="D1001" s="11"/>
      <c r="E1001" s="11"/>
      <c r="F1001" s="11"/>
      <c r="G1001" s="11"/>
      <c r="H1001" s="10"/>
      <c r="I1001" s="10"/>
      <c r="J1001" s="10"/>
      <c r="K1001" s="11"/>
      <c r="L1001" s="10"/>
      <c r="M1001" s="11"/>
      <c r="N1001" s="22"/>
    </row>
  </sheetData>
  <mergeCells count="1">
    <mergeCell ref="A1:M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BD1C4-49B2-43CA-9CA8-307870157D0B}">
  <sheetPr codeName="Feuil5"/>
  <dimension ref="A1:AX368"/>
  <sheetViews>
    <sheetView topLeftCell="H1" workbookViewId="0">
      <selection activeCell="S16" sqref="S16"/>
    </sheetView>
  </sheetViews>
  <sheetFormatPr baseColWidth="10" defaultRowHeight="15"/>
  <cols>
    <col min="2" max="4" width="11.42578125" style="7"/>
    <col min="17" max="17" width="16.28515625" customWidth="1"/>
    <col min="21" max="21" width="11.42578125" style="7"/>
  </cols>
  <sheetData>
    <row r="1" spans="1:50" ht="15.75" thickBot="1">
      <c r="B1" s="108" t="s">
        <v>7</v>
      </c>
      <c r="C1" s="108"/>
      <c r="D1" s="108"/>
      <c r="H1" s="108"/>
      <c r="I1" s="108"/>
      <c r="J1" s="108"/>
      <c r="L1" s="108"/>
      <c r="M1" s="108"/>
      <c r="N1" s="108"/>
      <c r="P1" s="108"/>
      <c r="Q1" s="108"/>
      <c r="R1" s="108"/>
      <c r="T1" s="108"/>
      <c r="U1" s="108"/>
      <c r="V1" s="108"/>
      <c r="X1" s="108"/>
      <c r="Y1" s="108"/>
      <c r="Z1" s="108"/>
      <c r="AB1" s="108"/>
      <c r="AC1" s="108"/>
      <c r="AD1" s="108"/>
      <c r="AF1" s="108"/>
      <c r="AG1" s="108"/>
      <c r="AH1" s="108"/>
      <c r="AJ1" s="108"/>
      <c r="AK1" s="108"/>
      <c r="AL1" s="108"/>
      <c r="AN1" s="108"/>
      <c r="AO1" s="108"/>
      <c r="AP1" s="108"/>
      <c r="AR1" s="108" t="s">
        <v>58</v>
      </c>
      <c r="AS1" s="108"/>
      <c r="AT1" s="108"/>
      <c r="AV1" s="108" t="s">
        <v>59</v>
      </c>
      <c r="AW1" s="108"/>
      <c r="AX1" s="108"/>
    </row>
    <row r="2" spans="1:50" ht="15.75" thickBot="1">
      <c r="A2" s="7" t="s">
        <v>76</v>
      </c>
      <c r="B2" s="7" t="s">
        <v>67</v>
      </c>
      <c r="C2" s="7" t="s">
        <v>68</v>
      </c>
      <c r="D2" s="7" t="s">
        <v>69</v>
      </c>
      <c r="E2" s="7" t="s">
        <v>74</v>
      </c>
      <c r="F2" s="7" t="s">
        <v>75</v>
      </c>
      <c r="G2" s="7" t="s">
        <v>76</v>
      </c>
      <c r="H2" s="7"/>
      <c r="I2" s="38" t="s">
        <v>65</v>
      </c>
      <c r="J2" s="39"/>
      <c r="K2" s="34"/>
      <c r="L2" s="34"/>
      <c r="M2" s="34"/>
      <c r="N2" s="34"/>
      <c r="O2" s="34"/>
      <c r="P2" s="34"/>
      <c r="Q2" s="38" t="s">
        <v>71</v>
      </c>
      <c r="R2" s="7"/>
      <c r="S2" s="38" t="s">
        <v>72</v>
      </c>
      <c r="T2" s="7"/>
      <c r="U2" s="41" t="s">
        <v>73</v>
      </c>
      <c r="X2" s="7"/>
      <c r="Y2" s="7"/>
      <c r="Z2" s="7"/>
      <c r="AB2" s="7"/>
      <c r="AC2" s="7"/>
      <c r="AD2" s="7"/>
      <c r="AF2" s="7"/>
      <c r="AG2" s="7"/>
      <c r="AH2" s="7"/>
      <c r="AJ2" s="7"/>
      <c r="AK2" s="7"/>
      <c r="AL2" s="7"/>
      <c r="AN2" s="7"/>
      <c r="AO2" s="7"/>
      <c r="AP2" s="7"/>
      <c r="AR2" s="7" t="s">
        <v>67</v>
      </c>
      <c r="AS2" s="7" t="s">
        <v>68</v>
      </c>
      <c r="AT2" s="7" t="s">
        <v>69</v>
      </c>
      <c r="AV2" s="7" t="s">
        <v>67</v>
      </c>
      <c r="AW2" s="7" t="s">
        <v>68</v>
      </c>
      <c r="AX2" s="7" t="s">
        <v>69</v>
      </c>
    </row>
    <row r="3" spans="1:50" ht="15.75" thickBot="1">
      <c r="A3">
        <f>ROW(B3)</f>
        <v>3</v>
      </c>
      <c r="B3" s="37">
        <f>JAN!$C$5</f>
        <v>43101</v>
      </c>
      <c r="C3" s="7" t="e">
        <f ca="1">JAN!$C$140</f>
        <v>#N/A</v>
      </c>
      <c r="D3" s="7" t="e">
        <f ca="1">JAN!$C$136</f>
        <v>#N/A</v>
      </c>
      <c r="E3" t="e">
        <f ca="1">IF(C3&lt;=0,"STOP","")</f>
        <v>#N/A</v>
      </c>
      <c r="F3" t="e">
        <f ca="1">IF(C3&lt;=2,"ATTENTION","")</f>
        <v>#N/A</v>
      </c>
      <c r="G3">
        <f>ROW(B3)</f>
        <v>3</v>
      </c>
      <c r="I3" s="36" t="str">
        <f>IF(IF(SUMIFS(Data!A:A,Data!B:B,"&gt;="&amp;'TBL B'!$C$6,Data!B:B,"&lt;="&amp;'TBL B'!$C$8,Data!E:E,Para!$L2)+SUMIFS(Data!A:A,Data!C:C,"&lt;="&amp;'TBL B'!$C$6,Data!C:C,"&gt;="&amp;'TBL B'!$C$8,Data!E:E,Para!$L2)+SUMIFS(Data!A:A,Data!B:B,"&lt;="&amp;'TBL B'!$C$6,Data!C:C,"&gt;="&amp;'TBL B'!$C$6,Data!E:E,Para!$L2)=0,Para!$L2,"")="","",IF(SUMIFS(Data!A:A,Data!B:B,"&gt;="&amp;'TBL B'!$C$6,Data!B:B,"&lt;="&amp;'TBL B'!$C$8,Data!E:E,Para!$L2)+SUMIFS(Data!A:A,Data!C:C,"&lt;="&amp;'TBL B'!$C$6,Data!C:C,"&gt;="&amp;'TBL B'!$C$8,Data!E:E,Para!$L2)+SUMIFS(Data!A:A,Data!B:B,"&lt;="&amp;'TBL B'!$C$6,Data!C:C,"&gt;="&amp;'TBL B'!$C$6,Data!E:E,Para!$L2)=0,Para!$L2,""))</f>
        <v/>
      </c>
      <c r="J3" s="34"/>
      <c r="K3" s="34"/>
      <c r="L3" s="5">
        <v>22</v>
      </c>
      <c r="M3" s="34">
        <f>COUNTIF(Q$3:Q$31,L3)</f>
        <v>0</v>
      </c>
      <c r="N3" s="34"/>
      <c r="O3" s="34"/>
      <c r="P3" s="34"/>
      <c r="Q3" s="36" t="str">
        <f>IF(IF(SUMIFS(Data!A:A,Data!B:B,"&gt;="&amp;'TBL B'!$C$6,Data!B:B,"&lt;="&amp;'TBL B'!$C$8,Data!E:E,Para!$L2)+SUMIFS(Data!A:A,Data!C:C,"&lt;="&amp;'TBL B'!$C$6,Data!C:C,"&gt;="&amp;'TBL B'!$C$8,Data!E:E,Para!$L2)+SUMIFS(Data!A:A,Data!B:B,"&lt;="&amp;'TBL B'!$C$6,Data!C:C,"&gt;="&amp;'TBL B'!$C$6,Data!E:E,Para!$L2)=0,Para!$L2,"")="","",ROUNDDOWN(IF(SUMIFS(Data!A:A,Data!B:B,"&gt;="&amp;'TBL B'!$C$6,Data!B:B,"&lt;="&amp;'TBL B'!$C$8,Data!E:E,Para!$L2)+SUMIFS(Data!A:A,Data!C:C,"&lt;="&amp;'TBL B'!$C$6,Data!C:C,"&gt;="&amp;'TBL B'!$C$8,Data!E:E,Para!$L2)+SUMIFS(Data!A:A,Data!B:B,"&lt;="&amp;'TBL B'!$C$6,Data!C:C,"&gt;="&amp;'TBL B'!$C$6,Data!E:E,Para!$L2)=0,Para!$L2,""),0))</f>
        <v/>
      </c>
      <c r="R3" s="40">
        <f>IF(ROW()&lt;=MAX(Q3:Q31),ROW(),"")</f>
        <v>3</v>
      </c>
      <c r="S3" s="35" t="str">
        <f>IF(IF(SUMIFS(Data!A:A,Data!B:B,"&gt;="&amp;'TBL B'!$C$6,Data!B:B,"&lt;="&amp;'TBL B'!$C$8,Data!E:E,Para!$L2)+SUMIFS(Data!A:A,Data!C:C,"&lt;="&amp;'TBL B'!$C$6,Data!C:C,"&gt;="&amp;'TBL B'!$C$8,Data!E:E,Para!$L2)+SUMIFS(Data!A:A,Data!B:B,"&lt;="&amp;'TBL B'!$C$6,Data!C:C,"&gt;="&amp;'TBL B'!$C$6,Data!E:E,Para!$L2)=0,Para!$L2,"")="","",IF(SUMIFS(Data!A:A,Data!B:B,"&gt;="&amp;'TBL B'!$C$6,Data!B:B,"&lt;="&amp;'TBL B'!$C$8,Data!E:E,Para!$L2)+SUMIFS(Data!A:A,Data!C:C,"&lt;="&amp;'TBL B'!$C$6,Data!C:C,"&gt;="&amp;'TBL B'!$C$8,Data!E:E,Para!$L2)+SUMIFS(Data!A:A,Data!B:B,"&lt;="&amp;'TBL B'!$C$6,Data!C:C,"&gt;="&amp;'TBL B'!$C$6,Data!E:E,Para!$L2)=0,Para!$L2,""))</f>
        <v/>
      </c>
      <c r="T3" s="40">
        <f>IF(ROW()&lt;=MAX(S3:S31),ROW(),"")</f>
        <v>3</v>
      </c>
      <c r="U3" s="36">
        <f>IFERROR(IF(VLOOKUP(V3,R:S,2,FALSE)&lt;&gt;"",VLOOKUP(V3,R:S,2,FALSE),IF(VLOOKUP(V3+1,R:S,2,FALSE)&lt;&gt;"",VLOOKUP(V3+1,R:S,2,FALSE),IF(VLOOKUP(V3+2,R:S,2,FALSE)&lt;&gt;"",VLOOKUP(V3+2,R:S,2,FALSE),IF(VLOOKUP(V3+3,R:S,2,FALSE)&lt;&gt;"",VLOOKUP(V3+3,R:S,2,FALSE),IF(VLOOKUP(V3+4,R:S,2,FALSE)&lt;&gt;"",VLOOKUP(V3+4,R:S,2,FALSE),IF(VLOOKUP(V3+5,R:S,2,FALSE)&lt;&gt;"",VLOOKUP(V3+5,R:S,2,FALSE),IF(VLOOKUP(V3+6,R:S,2,FALSE)&lt;&gt;"",VLOOKUP(V3+6,R:S,2,FALSE),IF(VLOOKUP(V3+7,R:S,2,FALSE)&lt;&gt;"",VLOOKUP(V3+7,R:S,2,FALSE),IF(VLOOKUP(V3+8,R:S,2,FALSE)&lt;&gt;"",VLOOKUP(V3+8,R:S,2,FALSE),IF(VLOOKUP(V3+9,R:S,2,FALSE)&lt;&gt;"",VLOOKUP(V3+9,R:S,2,FALSE),IF(VLOOKUP(V3+12,R:S,2,FALSE)&lt;&gt;"",VLOOKUP(V3+12,R:S,2,FALSE),IF(VLOOKUP(V3+13,R:S,2,FALSE)&lt;&gt;"",VLOOKUP(V3+13,R:S,2,FALSE),IF(VLOOKUP(V3+14,R:S,2,FALSE)&lt;&gt;"",VLOOKUP(V3+14,R:S,2,FALSE),IF(VLOOKUP(V3+15,R:S,2,FALSE)&lt;&gt;"",VLOOKUP(V3+15,R:S,2,FALSE),IF(VLOOKUP(V3+16,R:S,2,FALSE)&lt;&gt;"",VLOOKUP(V3+16,R:S,2,FALSE),IF(VLOOKUP(V3+17,R:S,2,FALSE)&lt;&gt;"",VLOOKUP(V3+17,R:S,2,FALSE),IF(VLOOKUP(V3+18,R:S,2,FALSE)&lt;&gt;"",VLOOKUP(V3+18,R:S,2,FALSE),IF(VLOOKUP(V3+19,R:S,2,FALSE)&lt;&gt;"",VLOOKUP(V3+19,R:S,2,FALSE),IF(VLOOKUP(V3+20,R:S,2,FALSE)&lt;&gt;"",VLOOKUP(V3+20,R:S,2,FALSE),IF(VLOOKUP(V3+21,R:S,2,FALSE)&lt;&gt;"",VLOOKUP(V3+21,R:S,2,FALSE),IF(VLOOKUP(V3+22,R:S,2,FALSE)&lt;&gt;"",VLOOKUP(V3+22,R:S,2,FALSE),IF(VLOOKUP(V3+23,R:S,2,FALSE)&lt;&gt;"",VLOOKUP(V3+23,R:S,2,FALSE),IF(VLOOKUP(V3+24,R:S,2,FALSE)&lt;&gt;"",VLOOKUP(V3+24,R:S,2,FALSE),IF(VLOOKUP(V3+25,R:S,2,FALSE)&lt;&gt;"",VLOOKUP(V3+25,R:S,2,FALSE),IF(VLOOKUP(V3+26,R:S,2,FALSE)&lt;&gt;"",VLOOKUP(V3+26,R:S,2,FALSE),IF(VLOOKUP(V3+27,R:S,2,FALSE)&lt;&gt;"",VLOOKUP(V3+27,R:S,2,FALSE),IF(VLOOKUP(V3+28,R:S,2,FALSE)&lt;&gt;"",VLOOKUP(V3+28,R:S,2,FALSE),""))))))))))))))))))))))))))),"")</f>
        <v>39</v>
      </c>
      <c r="V3" s="40">
        <v>3</v>
      </c>
      <c r="W3" s="40">
        <f>VLOOKUP(U3,S:T,2)</f>
        <v>4</v>
      </c>
    </row>
    <row r="4" spans="1:50" ht="15.75" thickBot="1">
      <c r="A4">
        <f t="shared" ref="A4:A67" si="0">ROW(B4)</f>
        <v>4</v>
      </c>
      <c r="B4" s="37">
        <f>B3+1</f>
        <v>43102</v>
      </c>
      <c r="C4" s="7" t="e">
        <f ca="1">JAN!$D$140</f>
        <v>#N/A</v>
      </c>
      <c r="D4" s="7" t="e">
        <f ca="1">JAN!$D$136</f>
        <v>#N/A</v>
      </c>
      <c r="E4" t="e">
        <f t="shared" ref="E4:E67" ca="1" si="1">IF(C4&lt;=0,"STOP","")</f>
        <v>#N/A</v>
      </c>
      <c r="F4" t="e">
        <f t="shared" ref="F4:F67" ca="1" si="2">IF(C4&lt;=2,"ATTENTION","")</f>
        <v>#N/A</v>
      </c>
      <c r="G4">
        <f t="shared" ref="G4:G67" si="3">ROW(B4)</f>
        <v>4</v>
      </c>
      <c r="I4" s="36">
        <f>IF(IF(SUMIFS(Data!A:A,Data!B:B,"&gt;="&amp;'TBL B'!$C$6,Data!B:B,"&lt;="&amp;'TBL B'!$C$8,Data!E:E,Para!$L3)+SUMIFS(Data!A:A,Data!C:C,"&lt;="&amp;'TBL B'!$C$6,Data!C:C,"&gt;="&amp;'TBL B'!$C$8,Data!E:E,Para!$L3)+SUMIFS(Data!A:A,Data!B:B,"&lt;="&amp;'TBL B'!$C$6,Data!C:C,"&gt;="&amp;'TBL B'!$C$6,Data!E:E,Para!$L3)=0,Para!$L3,"")="","",IF(SUMIFS(Data!A:A,Data!B:B,"&gt;="&amp;'TBL B'!$C$6,Data!B:B,"&lt;="&amp;'TBL B'!$C$8,Data!E:E,Para!$L3)+SUMIFS(Data!A:A,Data!C:C,"&lt;="&amp;'TBL B'!$C$6,Data!C:C,"&gt;="&amp;'TBL B'!$C$8,Data!E:E,Para!$L3)+SUMIFS(Data!A:A,Data!B:B,"&lt;="&amp;'TBL B'!$C$6,Data!C:C,"&gt;="&amp;'TBL B'!$C$6,Data!E:E,Para!$L3)=0,Para!$L3,""))</f>
        <v>39</v>
      </c>
      <c r="J4" s="34"/>
      <c r="K4" s="34"/>
      <c r="L4" s="5">
        <v>39</v>
      </c>
      <c r="M4" s="34">
        <f t="shared" ref="M4:M14" si="4">COUNTIF(Q$3:Q$31,L4)</f>
        <v>1</v>
      </c>
      <c r="N4" s="34"/>
      <c r="O4" s="34"/>
      <c r="P4" s="34"/>
      <c r="Q4" s="36">
        <f>IF(IF(SUMIFS(Data!A:A,Data!B:B,"&gt;="&amp;'TBL B'!$C$6,Data!B:B,"&lt;="&amp;'TBL B'!$C$8,Data!E:E,Para!$L3)+SUMIFS(Data!A:A,Data!C:C,"&lt;="&amp;'TBL B'!$C$6,Data!C:C,"&gt;="&amp;'TBL B'!$C$8,Data!E:E,Para!$L3)+SUMIFS(Data!A:A,Data!B:B,"&lt;="&amp;'TBL B'!$C$6,Data!C:C,"&gt;="&amp;'TBL B'!$C$6,Data!E:E,Para!$L3)=0,Para!$L3,"")="","",ROUNDDOWN(IF(SUMIFS(Data!A:A,Data!B:B,"&gt;="&amp;'TBL B'!$C$6,Data!B:B,"&lt;="&amp;'TBL B'!$C$8,Data!E:E,Para!$L3)+SUMIFS(Data!A:A,Data!C:C,"&lt;="&amp;'TBL B'!$C$6,Data!C:C,"&gt;="&amp;'TBL B'!$C$8,Data!E:E,Para!$L3)+SUMIFS(Data!A:A,Data!B:B,"&lt;="&amp;'TBL B'!$C$6,Data!C:C,"&gt;="&amp;'TBL B'!$C$6,Data!E:E,Para!$L3)=0,Para!$L3,""),0))</f>
        <v>39</v>
      </c>
      <c r="R4" s="40">
        <f t="shared" ref="R4:T30" si="5">IF(ROW()&lt;=MAX(Q4:Q32),ROW(),"")</f>
        <v>4</v>
      </c>
      <c r="S4" s="35">
        <f>IF(IF(SUMIFS(Data!A:A,Data!B:B,"&gt;="&amp;'TBL B'!$C$6,Data!B:B,"&lt;="&amp;'TBL B'!$C$8,Data!E:E,Para!$L3)+SUMIFS(Data!A:A,Data!C:C,"&lt;="&amp;'TBL B'!$C$6,Data!C:C,"&gt;="&amp;'TBL B'!$C$8,Data!E:E,Para!$L3)+SUMIFS(Data!A:A,Data!B:B,"&lt;="&amp;'TBL B'!$C$6,Data!C:C,"&gt;="&amp;'TBL B'!$C$6,Data!E:E,Para!$L3)=0,Para!$L3,"")="","",IF(SUMIFS(Data!A:A,Data!B:B,"&gt;="&amp;'TBL B'!$C$6,Data!B:B,"&lt;="&amp;'TBL B'!$C$8,Data!E:E,Para!$L3)+SUMIFS(Data!A:A,Data!C:C,"&lt;="&amp;'TBL B'!$C$6,Data!C:C,"&gt;="&amp;'TBL B'!$C$8,Data!E:E,Para!$L3)+SUMIFS(Data!A:A,Data!B:B,"&lt;="&amp;'TBL B'!$C$6,Data!C:C,"&gt;="&amp;'TBL B'!$C$6,Data!E:E,Para!$L3)=0,Para!$L3,""))</f>
        <v>39</v>
      </c>
      <c r="T4" s="40">
        <f t="shared" si="5"/>
        <v>4</v>
      </c>
      <c r="U4" s="36">
        <f>IFERROR(IF(VLOOKUP(W3+1,R:S,2,FALSE)&lt;&gt;"",VLOOKUP(W3+1,R:S,2,FALSE),IF(VLOOKUP(W3+2,R:S,2,FALSE)&lt;&gt;"",VLOOKUP(W3+2,R:S,2,FALSE),IF(VLOOKUP(W3+3,R:S,2,FALSE)&lt;&gt;"",VLOOKUP(W3+3,R:S,2,FALSE),IF(VLOOKUP(W3+4,R:S,2,FALSE)&lt;&gt;"",VLOOKUP(W3+4,R:S,2,FALSE),IF(VLOOKUP(W3+5,R:S,2,FALSE)&lt;&gt;"",VLOOKUP(W3+5,R:S,2,FALSE),IF(VLOOKUP(W3+6,R:S,2,FALSE)&lt;&gt;"",VLOOKUP(W3+6,R:S,2,FALSE),IF(VLOOKUP(W3+7,R:S,2,FALSE)&lt;&gt;"",VLOOKUP(W3+7,R:S,2,FALSE),IF(VLOOKUP(W3+8,R:S,2,FALSE)&lt;&gt;"",VLOOKUP(W3+8,R:S,2,FALSE),IF(VLOOKUP(W3+9,R:S,2,FALSE)&lt;&gt;"",VLOOKUP(W3+9,R:S,2,FALSE),IF(VLOOKUP(W3+10,R:S,2,FALSE)&lt;&gt;"",VLOOKUP(W3+10,R:S,2,FALSE),IF(VLOOKUP(W3+11,R:S,2,FALSE)&lt;&gt;"",VLOOKUP(W3+11,R:S,2,FALSE),IF(VLOOKUP(W3+12,R:S,2,FALSE)&lt;&gt;"",VLOOKUP(W3+12,R:S,2,FALSE),IF(VLOOKUP(W3+13,R:S,2,FALSE)&lt;&gt;"",VLOOKUP(W3+13,R:S,2,FALSE),IF(VLOOKUP(W3+14,R:S,2,FALSE)&lt;&gt;"",VLOOKUP(W3+14,R:S,2,FALSE),IF(VLOOKUP(W3+15,R:S,2,FALSE)&lt;&gt;"",VLOOKUP(W3+15,R:S,2,FALSE),IF(VLOOKUP(W3+16,R:S,2,FALSE)&lt;&gt;"",VLOOKUP(W3+16,R:S,2,FALSE),IF(VLOOKUP(W3+17,R:S,2,FALSE)&lt;&gt;"",VLOOKUP(W3+17,R:S,2,FALSE),IF(VLOOKUP(W3+18,R:S,2,FALSE)&lt;&gt;"",VLOOKUP(W3+18,R:S,2,FALSE),IF(VLOOKUP(W3+19,R:S,2,FALSE)&lt;&gt;"",VLOOKUP(W3+19,R:S,2,FALSE),IF(VLOOKUP(W3+20,R:S,2,FALSE)&lt;&gt;"",VLOOKUP(W3+20,R:S,2,FALSE),IF(VLOOKUP(W3+21,R:S,2,FALSE)&lt;&gt;"",VLOOKUP(W3+21,R:S,2,FALSE),IF(VLOOKUP(W3+22,R:S,2,FALSE)&lt;&gt;"",VLOOKUP(W3+22,R:S,2,FALSE),IF(VLOOKUP(W3+23,R:S,2,FALSE)&lt;&gt;"",VLOOKUP(W3+23,R:S,2,FALSE),IF(VLOOKUP(W3+24,R:S,2,FALSE)&lt;&gt;"",VLOOKUP(W3+24,R:S,2,FALSE),IF(VLOOKUP(W3+25,R:S,2,FALSE)&lt;&gt;"",VLOOKUP(W3+25,R:S,2,FALSE),IF(VLOOKUP(W3+26,R:S,2,FALSE)&lt;&gt;"",VLOOKUP(W3+26,R:S,2,FALSE),IF(VLOOKUP(W3+27,R:S,2,FALSE)&lt;&gt;"",VLOOKUP(W3+27,R:S,2,FALSE),IF(VLOOKUP(W3+28,R:S,2,FALSE)&lt;&gt;"",VLOOKUP(W3+28,R:S,2,FALSE),"")))))))))))))))))))))))))))),"")</f>
        <v>49.1</v>
      </c>
      <c r="V4" s="40">
        <v>4</v>
      </c>
      <c r="W4" s="40">
        <f t="shared" ref="W4:W31" si="6">VLOOKUP(U4,S:T,2)</f>
        <v>5</v>
      </c>
    </row>
    <row r="5" spans="1:50" ht="15.75" thickBot="1">
      <c r="A5">
        <f t="shared" si="0"/>
        <v>5</v>
      </c>
      <c r="B5" s="37">
        <f t="shared" ref="B5:B25" si="7">B4+1</f>
        <v>43103</v>
      </c>
      <c r="C5" s="7">
        <f ca="1">JAN!$E$140</f>
        <v>12</v>
      </c>
      <c r="D5" s="7">
        <f ca="1">JAN!$E$136</f>
        <v>0</v>
      </c>
      <c r="E5" t="str">
        <f t="shared" ca="1" si="1"/>
        <v/>
      </c>
      <c r="F5" t="str">
        <f t="shared" ca="1" si="2"/>
        <v/>
      </c>
      <c r="G5">
        <f t="shared" si="3"/>
        <v>5</v>
      </c>
      <c r="I5" s="36">
        <f>IF(IF(SUMIFS(Data!A:A,Data!B:B,"&gt;="&amp;'TBL B'!$C$6,Data!B:B,"&lt;="&amp;'TBL B'!$C$8,Data!E:E,Para!$L4)+SUMIFS(Data!A:A,Data!C:C,"&lt;="&amp;'TBL B'!$C$6,Data!C:C,"&gt;="&amp;'TBL B'!$C$8,Data!E:E,Para!$L4)+SUMIFS(Data!A:A,Data!B:B,"&lt;="&amp;'TBL B'!$C$6,Data!C:C,"&gt;="&amp;'TBL B'!$C$6,Data!E:E,Para!$L4)=0,Para!$L4,"")="","",IF(SUMIFS(Data!A:A,Data!B:B,"&gt;="&amp;'TBL B'!$C$6,Data!B:B,"&lt;="&amp;'TBL B'!$C$8,Data!E:E,Para!$L4)+SUMIFS(Data!A:A,Data!C:C,"&lt;="&amp;'TBL B'!$C$6,Data!C:C,"&gt;="&amp;'TBL B'!$C$8,Data!E:E,Para!$L4)+SUMIFS(Data!A:A,Data!B:B,"&lt;="&amp;'TBL B'!$C$6,Data!C:C,"&gt;="&amp;'TBL B'!$C$6,Data!E:E,Para!$L4)=0,Para!$L4,""))</f>
        <v>49.1</v>
      </c>
      <c r="J5" s="34"/>
      <c r="K5" s="34"/>
      <c r="L5" s="5">
        <v>49</v>
      </c>
      <c r="M5" s="34">
        <f t="shared" si="4"/>
        <v>4</v>
      </c>
      <c r="N5" s="34"/>
      <c r="O5" s="34"/>
      <c r="P5" s="34"/>
      <c r="Q5" s="36">
        <f>IF(IF(SUMIFS(Data!A:A,Data!B:B,"&gt;="&amp;'TBL B'!$C$6,Data!B:B,"&lt;="&amp;'TBL B'!$C$8,Data!E:E,Para!$L4)+SUMIFS(Data!A:A,Data!C:C,"&lt;="&amp;'TBL B'!$C$6,Data!C:C,"&gt;="&amp;'TBL B'!$C$8,Data!E:E,Para!$L4)+SUMIFS(Data!A:A,Data!B:B,"&lt;="&amp;'TBL B'!$C$6,Data!C:C,"&gt;="&amp;'TBL B'!$C$6,Data!E:E,Para!$L4)=0,Para!$L4,"")="","",ROUNDDOWN(IF(SUMIFS(Data!A:A,Data!B:B,"&gt;="&amp;'TBL B'!$C$6,Data!B:B,"&lt;="&amp;'TBL B'!$C$8,Data!E:E,Para!$L4)+SUMIFS(Data!A:A,Data!C:C,"&lt;="&amp;'TBL B'!$C$6,Data!C:C,"&gt;="&amp;'TBL B'!$C$8,Data!E:E,Para!$L4)+SUMIFS(Data!A:A,Data!B:B,"&lt;="&amp;'TBL B'!$C$6,Data!C:C,"&gt;="&amp;'TBL B'!$C$6,Data!E:E,Para!$L4)=0,Para!$L4,""),0))</f>
        <v>49</v>
      </c>
      <c r="R5" s="40">
        <f t="shared" si="5"/>
        <v>5</v>
      </c>
      <c r="S5" s="35">
        <f>IF(IF(SUMIFS(Data!A:A,Data!B:B,"&gt;="&amp;'TBL B'!$C$6,Data!B:B,"&lt;="&amp;'TBL B'!$C$8,Data!E:E,Para!$L4)+SUMIFS(Data!A:A,Data!C:C,"&lt;="&amp;'TBL B'!$C$6,Data!C:C,"&gt;="&amp;'TBL B'!$C$8,Data!E:E,Para!$L4)+SUMIFS(Data!A:A,Data!B:B,"&lt;="&amp;'TBL B'!$C$6,Data!C:C,"&gt;="&amp;'TBL B'!$C$6,Data!E:E,Para!$L4)=0,Para!$L4,"")="","",IF(SUMIFS(Data!A:A,Data!B:B,"&gt;="&amp;'TBL B'!$C$6,Data!B:B,"&lt;="&amp;'TBL B'!$C$8,Data!E:E,Para!$L4)+SUMIFS(Data!A:A,Data!C:C,"&lt;="&amp;'TBL B'!$C$6,Data!C:C,"&gt;="&amp;'TBL B'!$C$8,Data!E:E,Para!$L4)+SUMIFS(Data!A:A,Data!B:B,"&lt;="&amp;'TBL B'!$C$6,Data!C:C,"&gt;="&amp;'TBL B'!$C$6,Data!E:E,Para!$L4)=0,Para!$L4,""))</f>
        <v>49.1</v>
      </c>
      <c r="T5" s="40">
        <f t="shared" si="5"/>
        <v>5</v>
      </c>
      <c r="U5" s="36">
        <f t="shared" ref="U5:U32" si="8">IFERROR(IF(VLOOKUP(W4+1,R:S,2,FALSE)&lt;&gt;"",VLOOKUP(W4+1,R:S,2,FALSE),IF(VLOOKUP(W4+2,R:S,2,FALSE)&lt;&gt;"",VLOOKUP(W4+2,R:S,2,FALSE),IF(VLOOKUP(W4+3,R:S,2,FALSE)&lt;&gt;"",VLOOKUP(W4+3,R:S,2,FALSE),IF(VLOOKUP(W4+4,R:S,2,FALSE)&lt;&gt;"",VLOOKUP(W4+4,R:S,2,FALSE),IF(VLOOKUP(W4+5,R:S,2,FALSE)&lt;&gt;"",VLOOKUP(W4+5,R:S,2,FALSE),IF(VLOOKUP(W4+6,R:S,2,FALSE)&lt;&gt;"",VLOOKUP(W4+6,R:S,2,FALSE),IF(VLOOKUP(W4+7,R:S,2,FALSE)&lt;&gt;"",VLOOKUP(W4+7,R:S,2,FALSE),IF(VLOOKUP(W4+8,R:S,2,FALSE)&lt;&gt;"",VLOOKUP(W4+8,R:S,2,FALSE),IF(VLOOKUP(W4+9,R:S,2,FALSE)&lt;&gt;"",VLOOKUP(W4+9,R:S,2,FALSE),IF(VLOOKUP(W4+10,R:S,2,FALSE)&lt;&gt;"",VLOOKUP(W4+10,R:S,2,FALSE),IF(VLOOKUP(W4+11,R:S,2,FALSE)&lt;&gt;"",VLOOKUP(W4+11,R:S,2,FALSE),IF(VLOOKUP(W4+12,R:S,2,FALSE)&lt;&gt;"",VLOOKUP(W4+12,R:S,2,FALSE),IF(VLOOKUP(W4+13,R:S,2,FALSE)&lt;&gt;"",VLOOKUP(W4+13,R:S,2,FALSE),IF(VLOOKUP(W4+14,R:S,2,FALSE)&lt;&gt;"",VLOOKUP(W4+14,R:S,2,FALSE),IF(VLOOKUP(W4+15,R:S,2,FALSE)&lt;&gt;"",VLOOKUP(W4+15,R:S,2,FALSE),IF(VLOOKUP(W4+16,R:S,2,FALSE)&lt;&gt;"",VLOOKUP(W4+16,R:S,2,FALSE),IF(VLOOKUP(W4+17,R:S,2,FALSE)&lt;&gt;"",VLOOKUP(W4+17,R:S,2,FALSE),IF(VLOOKUP(W4+18,R:S,2,FALSE)&lt;&gt;"",VLOOKUP(W4+18,R:S,2,FALSE),IF(VLOOKUP(W4+19,R:S,2,FALSE)&lt;&gt;"",VLOOKUP(W4+19,R:S,2,FALSE),IF(VLOOKUP(W4+20,R:S,2,FALSE)&lt;&gt;"",VLOOKUP(W4+20,R:S,2,FALSE),IF(VLOOKUP(W4+21,R:S,2,FALSE)&lt;&gt;"",VLOOKUP(W4+21,R:S,2,FALSE),IF(VLOOKUP(W4+22,R:S,2,FALSE)&lt;&gt;"",VLOOKUP(W4+22,R:S,2,FALSE),IF(VLOOKUP(W4+23,R:S,2,FALSE)&lt;&gt;"",VLOOKUP(W4+23,R:S,2,FALSE),IF(VLOOKUP(W4+24,R:S,2,FALSE)&lt;&gt;"",VLOOKUP(W4+24,R:S,2,FALSE),IF(VLOOKUP(W4+25,R:S,2,FALSE)&lt;&gt;"",VLOOKUP(W4+25,R:S,2,FALSE),IF(VLOOKUP(W4+26,R:S,2,FALSE)&lt;&gt;"",VLOOKUP(W4+26,R:S,2,FALSE),IF(VLOOKUP(W4+27,R:S,2,FALSE)&lt;&gt;"",VLOOKUP(W4+27,R:S,2,FALSE),IF(VLOOKUP(W4+28,R:S,2,FALSE)&lt;&gt;"",VLOOKUP(W4+28,R:S,2,FALSE),"")))))))))))))))))))))))))))),"")</f>
        <v>51</v>
      </c>
      <c r="V5" s="40">
        <v>5</v>
      </c>
      <c r="W5" s="40">
        <f t="shared" si="6"/>
        <v>9</v>
      </c>
    </row>
    <row r="6" spans="1:50" ht="15.75" thickBot="1">
      <c r="A6">
        <f t="shared" si="0"/>
        <v>6</v>
      </c>
      <c r="B6" s="37">
        <f t="shared" si="7"/>
        <v>43104</v>
      </c>
      <c r="C6" s="7">
        <f ca="1">JAN!$F$140</f>
        <v>12</v>
      </c>
      <c r="D6" s="7">
        <f ca="1">JAN!$F$136</f>
        <v>0</v>
      </c>
      <c r="E6" t="str">
        <f t="shared" ca="1" si="1"/>
        <v/>
      </c>
      <c r="F6" t="str">
        <f t="shared" ca="1" si="2"/>
        <v/>
      </c>
      <c r="G6">
        <f t="shared" si="3"/>
        <v>6</v>
      </c>
      <c r="I6" s="36">
        <f>IF(IF(SUMIFS(Data!A:A,Data!B:B,"&gt;="&amp;'TBL B'!$C$6,Data!B:B,"&lt;="&amp;'TBL B'!$C$8,Data!E:E,Para!$L5)+SUMIFS(Data!A:A,Data!C:C,"&lt;="&amp;'TBL B'!$C$6,Data!C:C,"&gt;="&amp;'TBL B'!$C$8,Data!E:E,Para!$L5)+SUMIFS(Data!A:A,Data!B:B,"&lt;="&amp;'TBL B'!$C$6,Data!C:C,"&gt;="&amp;'TBL B'!$C$6,Data!E:E,Para!$L5)=0,Para!$L5,"")="","",IF(SUMIFS(Data!A:A,Data!B:B,"&gt;="&amp;'TBL B'!$C$6,Data!B:B,"&lt;="&amp;'TBL B'!$C$8,Data!E:E,Para!$L5)+SUMIFS(Data!A:A,Data!C:C,"&lt;="&amp;'TBL B'!$C$6,Data!C:C,"&gt;="&amp;'TBL B'!$C$8,Data!E:E,Para!$L5)+SUMIFS(Data!A:A,Data!B:B,"&lt;="&amp;'TBL B'!$C$6,Data!C:C,"&gt;="&amp;'TBL B'!$C$6,Data!E:E,Para!$L5)=0,Para!$L5,""))</f>
        <v>49.2</v>
      </c>
      <c r="J6" s="34"/>
      <c r="K6" s="34"/>
      <c r="L6" s="5">
        <v>51</v>
      </c>
      <c r="M6" s="34">
        <f t="shared" si="4"/>
        <v>1</v>
      </c>
      <c r="N6" s="34"/>
      <c r="O6" s="34"/>
      <c r="P6" s="34"/>
      <c r="Q6" s="36">
        <f>IF(IF(SUMIFS(Data!A:A,Data!B:B,"&gt;="&amp;'TBL B'!$C$6,Data!B:B,"&lt;="&amp;'TBL B'!$C$8,Data!E:E,Para!$L5)+SUMIFS(Data!A:A,Data!C:C,"&lt;="&amp;'TBL B'!$C$6,Data!C:C,"&gt;="&amp;'TBL B'!$C$8,Data!E:E,Para!$L5)+SUMIFS(Data!A:A,Data!B:B,"&lt;="&amp;'TBL B'!$C$6,Data!C:C,"&gt;="&amp;'TBL B'!$C$6,Data!E:E,Para!$L5)=0,Para!$L5,"")="","",ROUNDDOWN(IF(SUMIFS(Data!A:A,Data!B:B,"&gt;="&amp;'TBL B'!$C$6,Data!B:B,"&lt;="&amp;'TBL B'!$C$8,Data!E:E,Para!$L5)+SUMIFS(Data!A:A,Data!C:C,"&lt;="&amp;'TBL B'!$C$6,Data!C:C,"&gt;="&amp;'TBL B'!$C$8,Data!E:E,Para!$L5)+SUMIFS(Data!A:A,Data!B:B,"&lt;="&amp;'TBL B'!$C$6,Data!C:C,"&gt;="&amp;'TBL B'!$C$6,Data!E:E,Para!$L5)=0,Para!$L5,""),0))</f>
        <v>49</v>
      </c>
      <c r="R6" s="40">
        <f t="shared" si="5"/>
        <v>6</v>
      </c>
      <c r="S6" s="35" t="str">
        <f>IF(S5&lt;&gt;"","",IF(IF(SUMIFS(Data!A:A,Data!B:B,"&gt;="&amp;'TBL B'!$C$6,Data!B:B,"&lt;="&amp;'TBL B'!$C$8,Data!E:E,Para!$L5)+SUMIFS(Data!A:A,Data!C:C,"&lt;="&amp;'TBL B'!$C$6,Data!C:C,"&gt;="&amp;'TBL B'!$C$8,Data!E:E,Para!$L5)+SUMIFS(Data!A:A,Data!B:B,"&lt;="&amp;'TBL B'!$C$6,Data!C:C,"&gt;="&amp;'TBL B'!$C$6,Data!E:E,Para!$L5)=0,Para!$L5,"")="","",IF(SUMIFS(Data!A:A,Data!B:B,"&gt;="&amp;'TBL B'!$C$6,Data!B:B,"&lt;="&amp;'TBL B'!$C$8,Data!E:E,Para!$L5)+SUMIFS(Data!A:A,Data!C:C,"&lt;="&amp;'TBL B'!$C$6,Data!C:C,"&gt;="&amp;'TBL B'!$C$8,Data!E:E,Para!$L5)+SUMIFS(Data!A:A,Data!B:B,"&lt;="&amp;'TBL B'!$C$6,Data!C:C,"&gt;="&amp;'TBL B'!$C$6,Data!E:E,Para!$L5)=0,Para!$L5,"")))</f>
        <v/>
      </c>
      <c r="T6" s="40">
        <f t="shared" si="5"/>
        <v>6</v>
      </c>
      <c r="U6" s="36">
        <f t="shared" si="8"/>
        <v>53.1</v>
      </c>
      <c r="V6" s="40">
        <v>6</v>
      </c>
      <c r="W6" s="40">
        <f t="shared" si="6"/>
        <v>10</v>
      </c>
    </row>
    <row r="7" spans="1:50" ht="15.75" thickBot="1">
      <c r="A7">
        <f t="shared" si="0"/>
        <v>7</v>
      </c>
      <c r="B7" s="37">
        <f t="shared" si="7"/>
        <v>43105</v>
      </c>
      <c r="C7" s="7">
        <f ca="1">JAN!$G$140</f>
        <v>12</v>
      </c>
      <c r="D7" s="7">
        <f ca="1">JAN!$G$136</f>
        <v>0</v>
      </c>
      <c r="E7" t="str">
        <f t="shared" ca="1" si="1"/>
        <v/>
      </c>
      <c r="F7" t="str">
        <f t="shared" ca="1" si="2"/>
        <v/>
      </c>
      <c r="G7">
        <f t="shared" si="3"/>
        <v>7</v>
      </c>
      <c r="I7" s="36">
        <f>IF(IF(SUMIFS(Data!A:A,Data!B:B,"&gt;="&amp;'TBL B'!$C$6,Data!B:B,"&lt;="&amp;'TBL B'!$C$8,Data!E:E,Para!$L6)+SUMIFS(Data!A:A,Data!C:C,"&lt;="&amp;'TBL B'!$C$6,Data!C:C,"&gt;="&amp;'TBL B'!$C$8,Data!E:E,Para!$L6)+SUMIFS(Data!A:A,Data!B:B,"&lt;="&amp;'TBL B'!$C$6,Data!C:C,"&gt;="&amp;'TBL B'!$C$6,Data!E:E,Para!$L6)=0,Para!$L6,"")="","",IF(SUMIFS(Data!A:A,Data!B:B,"&gt;="&amp;'TBL B'!$C$6,Data!B:B,"&lt;="&amp;'TBL B'!$C$8,Data!E:E,Para!$L6)+SUMIFS(Data!A:A,Data!C:C,"&lt;="&amp;'TBL B'!$C$6,Data!C:C,"&gt;="&amp;'TBL B'!$C$8,Data!E:E,Para!$L6)+SUMIFS(Data!A:A,Data!B:B,"&lt;="&amp;'TBL B'!$C$6,Data!C:C,"&gt;="&amp;'TBL B'!$C$6,Data!E:E,Para!$L6)=0,Para!$L6,""))</f>
        <v>49.3</v>
      </c>
      <c r="J7" s="34"/>
      <c r="K7" s="34"/>
      <c r="L7" s="5">
        <v>53</v>
      </c>
      <c r="M7" s="34">
        <f t="shared" si="4"/>
        <v>3</v>
      </c>
      <c r="N7" s="34"/>
      <c r="O7" s="34"/>
      <c r="P7" s="34"/>
      <c r="Q7" s="36">
        <f>IF(IF(SUMIFS(Data!A:A,Data!B:B,"&gt;="&amp;'TBL B'!$C$6,Data!B:B,"&lt;="&amp;'TBL B'!$C$8,Data!E:E,Para!$L6)+SUMIFS(Data!A:A,Data!C:C,"&lt;="&amp;'TBL B'!$C$6,Data!C:C,"&gt;="&amp;'TBL B'!$C$8,Data!E:E,Para!$L6)+SUMIFS(Data!A:A,Data!B:B,"&lt;="&amp;'TBL B'!$C$6,Data!C:C,"&gt;="&amp;'TBL B'!$C$6,Data!E:E,Para!$L6)=0,Para!$L6,"")="","",ROUNDDOWN(IF(SUMIFS(Data!A:A,Data!B:B,"&gt;="&amp;'TBL B'!$C$6,Data!B:B,"&lt;="&amp;'TBL B'!$C$8,Data!E:E,Para!$L6)+SUMIFS(Data!A:A,Data!C:C,"&lt;="&amp;'TBL B'!$C$6,Data!C:C,"&gt;="&amp;'TBL B'!$C$8,Data!E:E,Para!$L6)+SUMIFS(Data!A:A,Data!B:B,"&lt;="&amp;'TBL B'!$C$6,Data!C:C,"&gt;="&amp;'TBL B'!$C$6,Data!E:E,Para!$L6)=0,Para!$L6,""),0))</f>
        <v>49</v>
      </c>
      <c r="R7" s="40">
        <f t="shared" si="5"/>
        <v>7</v>
      </c>
      <c r="S7" s="35" t="str">
        <f>IF(S5&lt;&gt;"","",IF(S6&lt;&gt;"","",IF(IF(SUMIFS(Data!A:A,Data!B:B,"&gt;="&amp;'TBL B'!$C$6,Data!B:B,"&lt;="&amp;'TBL B'!$C$8,Data!E:E,Para!$L6)+SUMIFS(Data!A:A,Data!C:C,"&lt;="&amp;'TBL B'!$C$6,Data!C:C,"&gt;="&amp;'TBL B'!$C$8,Data!E:E,Para!$L6)+SUMIFS(Data!A:A,Data!B:B,"&lt;="&amp;'TBL B'!$C$6,Data!C:C,"&gt;="&amp;'TBL B'!$C$6,Data!E:E,Para!$L6)=0,Para!$L6,"")="","",IF(SUMIFS(Data!A:A,Data!B:B,"&gt;="&amp;'TBL B'!$C$6,Data!B:B,"&lt;="&amp;'TBL B'!$C$8,Data!E:E,Para!$L6)+SUMIFS(Data!A:A,Data!C:C,"&lt;="&amp;'TBL B'!$C$6,Data!C:C,"&gt;="&amp;'TBL B'!$C$8,Data!E:E,Para!$L6)+SUMIFS(Data!A:A,Data!B:B,"&lt;="&amp;'TBL B'!$C$6,Data!C:C,"&gt;="&amp;'TBL B'!$C$6,Data!E:E,Para!$L6)=0,Para!$L6,""))))</f>
        <v/>
      </c>
      <c r="T7" s="40">
        <f t="shared" si="5"/>
        <v>7</v>
      </c>
      <c r="U7" s="36">
        <f t="shared" si="8"/>
        <v>55.2</v>
      </c>
      <c r="V7" s="40">
        <v>7</v>
      </c>
      <c r="W7" s="40">
        <f t="shared" si="6"/>
        <v>14</v>
      </c>
    </row>
    <row r="8" spans="1:50" ht="15.75" thickBot="1">
      <c r="A8">
        <f t="shared" si="0"/>
        <v>8</v>
      </c>
      <c r="B8" s="37">
        <f t="shared" si="7"/>
        <v>43106</v>
      </c>
      <c r="C8" s="7">
        <f ca="1">JAN!$H$140</f>
        <v>12</v>
      </c>
      <c r="D8" s="7">
        <f ca="1">JAN!$H$136</f>
        <v>0</v>
      </c>
      <c r="E8" t="str">
        <f t="shared" ca="1" si="1"/>
        <v/>
      </c>
      <c r="F8" t="str">
        <f t="shared" ca="1" si="2"/>
        <v/>
      </c>
      <c r="G8">
        <f t="shared" si="3"/>
        <v>8</v>
      </c>
      <c r="I8" s="36">
        <f>IF(IF(SUMIFS(Data!A:A,Data!B:B,"&gt;="&amp;'TBL B'!$C$6,Data!B:B,"&lt;="&amp;'TBL B'!$C$8,Data!E:E,Para!$L7)+SUMIFS(Data!A:A,Data!C:C,"&lt;="&amp;'TBL B'!$C$6,Data!C:C,"&gt;="&amp;'TBL B'!$C$8,Data!E:E,Para!$L7)+SUMIFS(Data!A:A,Data!B:B,"&lt;="&amp;'TBL B'!$C$6,Data!C:C,"&gt;="&amp;'TBL B'!$C$6,Data!E:E,Para!$L7)=0,Para!$L7,"")="","",IF(SUMIFS(Data!A:A,Data!B:B,"&gt;="&amp;'TBL B'!$C$6,Data!B:B,"&lt;="&amp;'TBL B'!$C$8,Data!E:E,Para!$L7)+SUMIFS(Data!A:A,Data!C:C,"&lt;="&amp;'TBL B'!$C$6,Data!C:C,"&gt;="&amp;'TBL B'!$C$8,Data!E:E,Para!$L7)+SUMIFS(Data!A:A,Data!B:B,"&lt;="&amp;'TBL B'!$C$6,Data!C:C,"&gt;="&amp;'TBL B'!$C$6,Data!E:E,Para!$L7)=0,Para!$L7,""))</f>
        <v>49.4</v>
      </c>
      <c r="J8" s="34"/>
      <c r="K8" s="34"/>
      <c r="L8" s="5">
        <v>55</v>
      </c>
      <c r="M8" s="34">
        <f t="shared" si="4"/>
        <v>3</v>
      </c>
      <c r="N8" s="34"/>
      <c r="O8" s="34"/>
      <c r="P8" s="34"/>
      <c r="Q8" s="36">
        <f>IF(IF(SUMIFS(Data!A:A,Data!B:B,"&gt;="&amp;'TBL B'!$C$6,Data!B:B,"&lt;="&amp;'TBL B'!$C$8,Data!E:E,Para!$L7)+SUMIFS(Data!A:A,Data!C:C,"&lt;="&amp;'TBL B'!$C$6,Data!C:C,"&gt;="&amp;'TBL B'!$C$8,Data!E:E,Para!$L7)+SUMIFS(Data!A:A,Data!B:B,"&lt;="&amp;'TBL B'!$C$6,Data!C:C,"&gt;="&amp;'TBL B'!$C$6,Data!E:E,Para!$L7)=0,Para!$L7,"")="","",ROUNDDOWN(IF(SUMIFS(Data!A:A,Data!B:B,"&gt;="&amp;'TBL B'!$C$6,Data!B:B,"&lt;="&amp;'TBL B'!$C$8,Data!E:E,Para!$L7)+SUMIFS(Data!A:A,Data!C:C,"&lt;="&amp;'TBL B'!$C$6,Data!C:C,"&gt;="&amp;'TBL B'!$C$8,Data!E:E,Para!$L7)+SUMIFS(Data!A:A,Data!B:B,"&lt;="&amp;'TBL B'!$C$6,Data!C:C,"&gt;="&amp;'TBL B'!$C$6,Data!E:E,Para!$L7)=0,Para!$L7,""),0))</f>
        <v>49</v>
      </c>
      <c r="R8" s="40">
        <f t="shared" si="5"/>
        <v>8</v>
      </c>
      <c r="S8" s="35" t="str">
        <f>IF(S5&lt;&gt;"","",IF(S6&lt;&gt;"","",IF(S7&lt;&gt;"","",IF(IF(SUMIFS(Data!A:A,Data!B:B,"&gt;="&amp;'TBL B'!$C$6,Data!B:B,"&lt;="&amp;'TBL B'!$C$8,Data!E:E,Para!$L7)+SUMIFS(Data!A:A,Data!C:C,"&lt;="&amp;'TBL B'!$C$6,Data!C:C,"&gt;="&amp;'TBL B'!$C$8,Data!E:E,Para!$L7)+SUMIFS(Data!A:A,Data!B:B,"&lt;="&amp;'TBL B'!$C$6,Data!C:C,"&gt;="&amp;'TBL B'!$C$6,Data!E:E,Para!$L7)=0,Para!$L7,"")="","",IF(SUMIFS(Data!A:A,Data!B:B,"&gt;="&amp;'TBL B'!$C$6,Data!B:B,"&lt;="&amp;'TBL B'!$C$8,Data!E:E,Para!$L7)+SUMIFS(Data!A:A,Data!C:C,"&lt;="&amp;'TBL B'!$C$6,Data!C:C,"&gt;="&amp;'TBL B'!$C$8,Data!E:E,Para!$L7)+SUMIFS(Data!A:A,Data!B:B,"&lt;="&amp;'TBL B'!$C$6,Data!C:C,"&gt;="&amp;'TBL B'!$C$6,Data!E:E,Para!$L7)=0,Para!$L7,"")))))</f>
        <v/>
      </c>
      <c r="T8" s="40">
        <f t="shared" si="5"/>
        <v>8</v>
      </c>
      <c r="U8" s="36">
        <f t="shared" si="8"/>
        <v>57.1</v>
      </c>
      <c r="V8" s="40">
        <v>8</v>
      </c>
      <c r="W8" s="40">
        <f t="shared" si="6"/>
        <v>17</v>
      </c>
    </row>
    <row r="9" spans="1:50" ht="15.75" thickBot="1">
      <c r="A9">
        <f t="shared" si="0"/>
        <v>9</v>
      </c>
      <c r="B9" s="37">
        <f t="shared" si="7"/>
        <v>43107</v>
      </c>
      <c r="C9" s="7">
        <f ca="1">JAN!$I$140</f>
        <v>12</v>
      </c>
      <c r="D9" s="7">
        <f ca="1">JAN!$I$136</f>
        <v>0</v>
      </c>
      <c r="E9" t="str">
        <f t="shared" ca="1" si="1"/>
        <v/>
      </c>
      <c r="F9" t="str">
        <f t="shared" ca="1" si="2"/>
        <v/>
      </c>
      <c r="G9">
        <f t="shared" si="3"/>
        <v>9</v>
      </c>
      <c r="I9" s="36">
        <f>IF(IF(SUMIFS(Data!A:A,Data!B:B,"&gt;="&amp;'TBL B'!$C$6,Data!B:B,"&lt;="&amp;'TBL B'!$C$8,Data!E:E,Para!$L8)+SUMIFS(Data!A:A,Data!C:C,"&lt;="&amp;'TBL B'!$C$6,Data!C:C,"&gt;="&amp;'TBL B'!$C$8,Data!E:E,Para!$L8)+SUMIFS(Data!A:A,Data!B:B,"&lt;="&amp;'TBL B'!$C$6,Data!C:C,"&gt;="&amp;'TBL B'!$C$6,Data!E:E,Para!$L8)=0,Para!$L8,"")="","",IF(SUMIFS(Data!A:A,Data!B:B,"&gt;="&amp;'TBL B'!$C$6,Data!B:B,"&lt;="&amp;'TBL B'!$C$8,Data!E:E,Para!$L8)+SUMIFS(Data!A:A,Data!C:C,"&lt;="&amp;'TBL B'!$C$6,Data!C:C,"&gt;="&amp;'TBL B'!$C$8,Data!E:E,Para!$L8)+SUMIFS(Data!A:A,Data!B:B,"&lt;="&amp;'TBL B'!$C$6,Data!C:C,"&gt;="&amp;'TBL B'!$C$6,Data!E:E,Para!$L8)=0,Para!$L8,""))</f>
        <v>51</v>
      </c>
      <c r="J9" s="34"/>
      <c r="K9" s="34"/>
      <c r="L9" s="5">
        <v>57</v>
      </c>
      <c r="M9" s="34">
        <f t="shared" si="4"/>
        <v>2</v>
      </c>
      <c r="N9" s="34"/>
      <c r="O9" s="34"/>
      <c r="P9" s="34"/>
      <c r="Q9" s="36">
        <f>IF(IF(SUMIFS(Data!A:A,Data!B:B,"&gt;="&amp;'TBL B'!$C$6,Data!B:B,"&lt;="&amp;'TBL B'!$C$8,Data!E:E,Para!$L8)+SUMIFS(Data!A:A,Data!C:C,"&lt;="&amp;'TBL B'!$C$6,Data!C:C,"&gt;="&amp;'TBL B'!$C$8,Data!E:E,Para!$L8)+SUMIFS(Data!A:A,Data!B:B,"&lt;="&amp;'TBL B'!$C$6,Data!C:C,"&gt;="&amp;'TBL B'!$C$6,Data!E:E,Para!$L8)=0,Para!$L8,"")="","",ROUNDDOWN(IF(SUMIFS(Data!A:A,Data!B:B,"&gt;="&amp;'TBL B'!$C$6,Data!B:B,"&lt;="&amp;'TBL B'!$C$8,Data!E:E,Para!$L8)+SUMIFS(Data!A:A,Data!C:C,"&lt;="&amp;'TBL B'!$C$6,Data!C:C,"&gt;="&amp;'TBL B'!$C$8,Data!E:E,Para!$L8)+SUMIFS(Data!A:A,Data!B:B,"&lt;="&amp;'TBL B'!$C$6,Data!C:C,"&gt;="&amp;'TBL B'!$C$6,Data!E:E,Para!$L8)=0,Para!$L8,""),0))</f>
        <v>51</v>
      </c>
      <c r="R9" s="40">
        <f t="shared" si="5"/>
        <v>9</v>
      </c>
      <c r="S9" s="35">
        <f>IF(IF(SUMIFS(Data!A:A,Data!B:B,"&gt;="&amp;'TBL B'!$C$6,Data!B:B,"&lt;="&amp;'TBL B'!$C$8,Data!E:E,Para!$L8)+SUMIFS(Data!A:A,Data!C:C,"&lt;="&amp;'TBL B'!$C$6,Data!C:C,"&gt;="&amp;'TBL B'!$C$8,Data!E:E,Para!$L8)+SUMIFS(Data!A:A,Data!B:B,"&lt;="&amp;'TBL B'!$C$6,Data!C:C,"&gt;="&amp;'TBL B'!$C$6,Data!E:E,Para!$L8)=0,Para!$L8,"")="","",IF(SUMIFS(Data!A:A,Data!B:B,"&gt;="&amp;'TBL B'!$C$6,Data!B:B,"&lt;="&amp;'TBL B'!$C$8,Data!E:E,Para!$L8)+SUMIFS(Data!A:A,Data!C:C,"&lt;="&amp;'TBL B'!$C$6,Data!C:C,"&gt;="&amp;'TBL B'!$C$8,Data!E:E,Para!$L8)+SUMIFS(Data!A:A,Data!B:B,"&lt;="&amp;'TBL B'!$C$6,Data!C:C,"&gt;="&amp;'TBL B'!$C$6,Data!E:E,Para!$L8)=0,Para!$L8,""))</f>
        <v>51</v>
      </c>
      <c r="T9" s="40">
        <f t="shared" si="5"/>
        <v>9</v>
      </c>
      <c r="U9" s="36">
        <f t="shared" si="8"/>
        <v>59.1</v>
      </c>
      <c r="V9" s="40">
        <v>9</v>
      </c>
      <c r="W9" s="40">
        <f t="shared" si="6"/>
        <v>19</v>
      </c>
    </row>
    <row r="10" spans="1:50" ht="15.75" thickBot="1">
      <c r="A10">
        <f t="shared" si="0"/>
        <v>10</v>
      </c>
      <c r="B10" s="37">
        <f t="shared" si="7"/>
        <v>43108</v>
      </c>
      <c r="C10" s="7">
        <f ca="1">JAN!$J$140</f>
        <v>12</v>
      </c>
      <c r="D10" s="7">
        <f ca="1">JAN!$J$136</f>
        <v>0</v>
      </c>
      <c r="E10" t="str">
        <f t="shared" ca="1" si="1"/>
        <v/>
      </c>
      <c r="F10" t="str">
        <f t="shared" ca="1" si="2"/>
        <v/>
      </c>
      <c r="G10">
        <f t="shared" si="3"/>
        <v>10</v>
      </c>
      <c r="I10" s="36">
        <f>IF(IF(SUMIFS(Data!A:A,Data!B:B,"&gt;="&amp;'TBL B'!$C$6,Data!B:B,"&lt;="&amp;'TBL B'!$C$8,Data!E:E,Para!$L9)+SUMIFS(Data!A:A,Data!C:C,"&lt;="&amp;'TBL B'!$C$6,Data!C:C,"&gt;="&amp;'TBL B'!$C$8,Data!E:E,Para!$L9)+SUMIFS(Data!A:A,Data!B:B,"&lt;="&amp;'TBL B'!$C$6,Data!C:C,"&gt;="&amp;'TBL B'!$C$6,Data!E:E,Para!$L9)=0,Para!$L9,"")="","",IF(SUMIFS(Data!A:A,Data!B:B,"&gt;="&amp;'TBL B'!$C$6,Data!B:B,"&lt;="&amp;'TBL B'!$C$8,Data!E:E,Para!$L9)+SUMIFS(Data!A:A,Data!C:C,"&lt;="&amp;'TBL B'!$C$6,Data!C:C,"&gt;="&amp;'TBL B'!$C$8,Data!E:E,Para!$L9)+SUMIFS(Data!A:A,Data!B:B,"&lt;="&amp;'TBL B'!$C$6,Data!C:C,"&gt;="&amp;'TBL B'!$C$6,Data!E:E,Para!$L9)=0,Para!$L9,""))</f>
        <v>53.1</v>
      </c>
      <c r="J10" s="34"/>
      <c r="K10" s="34"/>
      <c r="L10" s="5">
        <v>59</v>
      </c>
      <c r="M10" s="34">
        <f t="shared" si="4"/>
        <v>3</v>
      </c>
      <c r="N10" s="34"/>
      <c r="O10" s="34"/>
      <c r="P10" s="34"/>
      <c r="Q10" s="36">
        <f>IF(IF(SUMIFS(Data!A:A,Data!B:B,"&gt;="&amp;'TBL B'!$C$6,Data!B:B,"&lt;="&amp;'TBL B'!$C$8,Data!E:E,Para!$L9)+SUMIFS(Data!A:A,Data!C:C,"&lt;="&amp;'TBL B'!$C$6,Data!C:C,"&gt;="&amp;'TBL B'!$C$8,Data!E:E,Para!$L9)+SUMIFS(Data!A:A,Data!B:B,"&lt;="&amp;'TBL B'!$C$6,Data!C:C,"&gt;="&amp;'TBL B'!$C$6,Data!E:E,Para!$L9)=0,Para!$L9,"")="","",ROUNDDOWN(IF(SUMIFS(Data!A:A,Data!B:B,"&gt;="&amp;'TBL B'!$C$6,Data!B:B,"&lt;="&amp;'TBL B'!$C$8,Data!E:E,Para!$L9)+SUMIFS(Data!A:A,Data!C:C,"&lt;="&amp;'TBL B'!$C$6,Data!C:C,"&gt;="&amp;'TBL B'!$C$8,Data!E:E,Para!$L9)+SUMIFS(Data!A:A,Data!B:B,"&lt;="&amp;'TBL B'!$C$6,Data!C:C,"&gt;="&amp;'TBL B'!$C$6,Data!E:E,Para!$L9)=0,Para!$L9,""),0))</f>
        <v>53</v>
      </c>
      <c r="R10" s="40">
        <f t="shared" si="5"/>
        <v>10</v>
      </c>
      <c r="S10" s="35">
        <f>IF(IF(SUMIFS(Data!A:A,Data!B:B,"&gt;="&amp;'TBL B'!$C$6,Data!B:B,"&lt;="&amp;'TBL B'!$C$8,Data!E:E,Para!$L9)+SUMIFS(Data!A:A,Data!C:C,"&lt;="&amp;'TBL B'!$C$6,Data!C:C,"&gt;="&amp;'TBL B'!$C$8,Data!E:E,Para!$L9)+SUMIFS(Data!A:A,Data!B:B,"&lt;="&amp;'TBL B'!$C$6,Data!C:C,"&gt;="&amp;'TBL B'!$C$6,Data!E:E,Para!$L9)=0,Para!$L9,"")="","",IF(SUMIFS(Data!A:A,Data!B:B,"&gt;="&amp;'TBL B'!$C$6,Data!B:B,"&lt;="&amp;'TBL B'!$C$8,Data!E:E,Para!$L9)+SUMIFS(Data!A:A,Data!C:C,"&lt;="&amp;'TBL B'!$C$6,Data!C:C,"&gt;="&amp;'TBL B'!$C$8,Data!E:E,Para!$L9)+SUMIFS(Data!A:A,Data!B:B,"&lt;="&amp;'TBL B'!$C$6,Data!C:C,"&gt;="&amp;'TBL B'!$C$6,Data!E:E,Para!$L9)=0,Para!$L9,""))</f>
        <v>53.1</v>
      </c>
      <c r="T10" s="40">
        <f t="shared" si="5"/>
        <v>10</v>
      </c>
      <c r="U10" s="36">
        <f t="shared" si="8"/>
        <v>61.1</v>
      </c>
      <c r="V10" s="40">
        <v>10</v>
      </c>
      <c r="W10" s="40">
        <f t="shared" si="6"/>
        <v>22</v>
      </c>
    </row>
    <row r="11" spans="1:50" ht="15.75" thickBot="1">
      <c r="A11">
        <f t="shared" si="0"/>
        <v>11</v>
      </c>
      <c r="B11" s="37">
        <f t="shared" si="7"/>
        <v>43109</v>
      </c>
      <c r="C11" s="7">
        <f ca="1">JAN!$K$140</f>
        <v>12</v>
      </c>
      <c r="D11" s="7">
        <f ca="1">JAN!$K$136</f>
        <v>0</v>
      </c>
      <c r="E11" t="str">
        <f t="shared" ca="1" si="1"/>
        <v/>
      </c>
      <c r="F11" t="str">
        <f t="shared" ca="1" si="2"/>
        <v/>
      </c>
      <c r="G11">
        <f t="shared" si="3"/>
        <v>11</v>
      </c>
      <c r="I11" s="36">
        <f>IF(IF(SUMIFS(Data!A:A,Data!B:B,"&gt;="&amp;'TBL B'!$C$6,Data!B:B,"&lt;="&amp;'TBL B'!$C$8,Data!E:E,Para!$L10)+SUMIFS(Data!A:A,Data!C:C,"&lt;="&amp;'TBL B'!$C$6,Data!C:C,"&gt;="&amp;'TBL B'!$C$8,Data!E:E,Para!$L10)+SUMIFS(Data!A:A,Data!B:B,"&lt;="&amp;'TBL B'!$C$6,Data!C:C,"&gt;="&amp;'TBL B'!$C$6,Data!E:E,Para!$L10)=0,Para!$L10,"")="","",IF(SUMIFS(Data!A:A,Data!B:B,"&gt;="&amp;'TBL B'!$C$6,Data!B:B,"&lt;="&amp;'TBL B'!$C$8,Data!E:E,Para!$L10)+SUMIFS(Data!A:A,Data!C:C,"&lt;="&amp;'TBL B'!$C$6,Data!C:C,"&gt;="&amp;'TBL B'!$C$8,Data!E:E,Para!$L10)+SUMIFS(Data!A:A,Data!B:B,"&lt;="&amp;'TBL B'!$C$6,Data!C:C,"&gt;="&amp;'TBL B'!$C$6,Data!E:E,Para!$L10)=0,Para!$L10,""))</f>
        <v>53.2</v>
      </c>
      <c r="J11" s="34"/>
      <c r="K11" s="34"/>
      <c r="L11" s="5">
        <v>61</v>
      </c>
      <c r="M11" s="34">
        <f t="shared" si="4"/>
        <v>4</v>
      </c>
      <c r="N11" s="34"/>
      <c r="O11" s="34"/>
      <c r="P11" s="34"/>
      <c r="Q11" s="36">
        <f>IF(IF(SUMIFS(Data!A:A,Data!B:B,"&gt;="&amp;'TBL B'!$C$6,Data!B:B,"&lt;="&amp;'TBL B'!$C$8,Data!E:E,Para!$L10)+SUMIFS(Data!A:A,Data!C:C,"&lt;="&amp;'TBL B'!$C$6,Data!C:C,"&gt;="&amp;'TBL B'!$C$8,Data!E:E,Para!$L10)+SUMIFS(Data!A:A,Data!B:B,"&lt;="&amp;'TBL B'!$C$6,Data!C:C,"&gt;="&amp;'TBL B'!$C$6,Data!E:E,Para!$L10)=0,Para!$L10,"")="","",ROUNDDOWN(IF(SUMIFS(Data!A:A,Data!B:B,"&gt;="&amp;'TBL B'!$C$6,Data!B:B,"&lt;="&amp;'TBL B'!$C$8,Data!E:E,Para!$L10)+SUMIFS(Data!A:A,Data!C:C,"&lt;="&amp;'TBL B'!$C$6,Data!C:C,"&gt;="&amp;'TBL B'!$C$8,Data!E:E,Para!$L10)+SUMIFS(Data!A:A,Data!B:B,"&lt;="&amp;'TBL B'!$C$6,Data!C:C,"&gt;="&amp;'TBL B'!$C$6,Data!E:E,Para!$L10)=0,Para!$L10,""),0))</f>
        <v>53</v>
      </c>
      <c r="R11" s="40">
        <f t="shared" si="5"/>
        <v>11</v>
      </c>
      <c r="S11" s="35" t="str">
        <f>IF(S10&lt;&gt;"","",IF(IF(SUMIFS(Data!A:A,Data!B:B,"&gt;="&amp;'TBL B'!$C$6,Data!B:B,"&lt;="&amp;'TBL B'!$C$8,Data!E:E,Para!$L10)+SUMIFS(Data!A:A,Data!C:C,"&lt;="&amp;'TBL B'!$C$6,Data!C:C,"&gt;="&amp;'TBL B'!$C$8,Data!E:E,Para!$L10)+SUMIFS(Data!A:A,Data!B:B,"&lt;="&amp;'TBL B'!$C$6,Data!C:C,"&gt;="&amp;'TBL B'!$C$6,Data!E:E,Para!$L10)=0,Para!$L10,"")="","",IF(SUMIFS(Data!A:A,Data!B:B,"&gt;="&amp;'TBL B'!$C$6,Data!B:B,"&lt;="&amp;'TBL B'!$C$8,Data!E:E,Para!$L10)+SUMIFS(Data!A:A,Data!C:C,"&lt;="&amp;'TBL B'!$C$6,Data!C:C,"&gt;="&amp;'TBL B'!$C$8,Data!E:E,Para!$L10)+SUMIFS(Data!A:A,Data!B:B,"&lt;="&amp;'TBL B'!$C$6,Data!C:C,"&gt;="&amp;'TBL B'!$C$6,Data!E:E,Para!$L10)=0,Para!$L10,"")))</f>
        <v/>
      </c>
      <c r="T11" s="40">
        <f t="shared" si="5"/>
        <v>11</v>
      </c>
      <c r="U11" s="36">
        <f t="shared" si="8"/>
        <v>63</v>
      </c>
      <c r="V11" s="40">
        <v>11</v>
      </c>
      <c r="W11" s="40">
        <f t="shared" si="6"/>
        <v>26</v>
      </c>
    </row>
    <row r="12" spans="1:50" ht="15.75" thickBot="1">
      <c r="A12">
        <f t="shared" si="0"/>
        <v>12</v>
      </c>
      <c r="B12" s="37">
        <f>B11+1</f>
        <v>43110</v>
      </c>
      <c r="C12" s="7">
        <f ca="1">JAN!$L$140</f>
        <v>12</v>
      </c>
      <c r="D12" s="7">
        <f ca="1">JAN!$L$136</f>
        <v>0</v>
      </c>
      <c r="E12" t="str">
        <f t="shared" ca="1" si="1"/>
        <v/>
      </c>
      <c r="F12" t="str">
        <f t="shared" ca="1" si="2"/>
        <v/>
      </c>
      <c r="G12">
        <f t="shared" si="3"/>
        <v>12</v>
      </c>
      <c r="I12" s="36">
        <f>IF(IF(SUMIFS(Data!A:A,Data!B:B,"&gt;="&amp;'TBL B'!$C$6,Data!B:B,"&lt;="&amp;'TBL B'!$C$8,Data!E:E,Para!$L11)+SUMIFS(Data!A:A,Data!C:C,"&lt;="&amp;'TBL B'!$C$6,Data!C:C,"&gt;="&amp;'TBL B'!$C$8,Data!E:E,Para!$L11)+SUMIFS(Data!A:A,Data!B:B,"&lt;="&amp;'TBL B'!$C$6,Data!C:C,"&gt;="&amp;'TBL B'!$C$6,Data!E:E,Para!$L11)=0,Para!$L11,"")="","",IF(SUMIFS(Data!A:A,Data!B:B,"&gt;="&amp;'TBL B'!$C$6,Data!B:B,"&lt;="&amp;'TBL B'!$C$8,Data!E:E,Para!$L11)+SUMIFS(Data!A:A,Data!C:C,"&lt;="&amp;'TBL B'!$C$6,Data!C:C,"&gt;="&amp;'TBL B'!$C$8,Data!E:E,Para!$L11)+SUMIFS(Data!A:A,Data!B:B,"&lt;="&amp;'TBL B'!$C$6,Data!C:C,"&gt;="&amp;'TBL B'!$C$6,Data!E:E,Para!$L11)=0,Para!$L11,""))</f>
        <v>53.3</v>
      </c>
      <c r="J12" s="34"/>
      <c r="K12" s="34"/>
      <c r="L12" s="5">
        <v>63</v>
      </c>
      <c r="M12" s="34">
        <f t="shared" si="4"/>
        <v>1</v>
      </c>
      <c r="N12" s="34"/>
      <c r="O12" s="34"/>
      <c r="P12" s="34"/>
      <c r="Q12" s="36">
        <f>IF(IF(SUMIFS(Data!A:A,Data!B:B,"&gt;="&amp;'TBL B'!$C$6,Data!B:B,"&lt;="&amp;'TBL B'!$C$8,Data!E:E,Para!$L11)+SUMIFS(Data!A:A,Data!C:C,"&lt;="&amp;'TBL B'!$C$6,Data!C:C,"&gt;="&amp;'TBL B'!$C$8,Data!E:E,Para!$L11)+SUMIFS(Data!A:A,Data!B:B,"&lt;="&amp;'TBL B'!$C$6,Data!C:C,"&gt;="&amp;'TBL B'!$C$6,Data!E:E,Para!$L11)=0,Para!$L11,"")="","",ROUNDDOWN(IF(SUMIFS(Data!A:A,Data!B:B,"&gt;="&amp;'TBL B'!$C$6,Data!B:B,"&lt;="&amp;'TBL B'!$C$8,Data!E:E,Para!$L11)+SUMIFS(Data!A:A,Data!C:C,"&lt;="&amp;'TBL B'!$C$6,Data!C:C,"&gt;="&amp;'TBL B'!$C$8,Data!E:E,Para!$L11)+SUMIFS(Data!A:A,Data!B:B,"&lt;="&amp;'TBL B'!$C$6,Data!C:C,"&gt;="&amp;'TBL B'!$C$6,Data!E:E,Para!$L11)=0,Para!$L11,""),0))</f>
        <v>53</v>
      </c>
      <c r="R12" s="40">
        <f t="shared" si="5"/>
        <v>12</v>
      </c>
      <c r="S12" s="35" t="str">
        <f>IF(S10&lt;&gt;"","",IF(S11&lt;&gt;"","",IF(IF(SUMIFS(Data!A:A,Data!B:B,"&gt;="&amp;'TBL B'!$C$6,Data!B:B,"&lt;="&amp;'TBL B'!$C$8,Data!E:E,Para!$L11)+SUMIFS(Data!A:A,Data!C:C,"&lt;="&amp;'TBL B'!$C$6,Data!C:C,"&gt;="&amp;'TBL B'!$C$8,Data!E:E,Para!$L11)+SUMIFS(Data!A:A,Data!B:B,"&lt;="&amp;'TBL B'!$C$6,Data!C:C,"&gt;="&amp;'TBL B'!$C$6,Data!E:E,Para!$L11)=0,Para!$L11,"")="","",IF(SUMIFS(Data!A:A,Data!B:B,"&gt;="&amp;'TBL B'!$C$6,Data!B:B,"&lt;="&amp;'TBL B'!$C$8,Data!E:E,Para!$L11)+SUMIFS(Data!A:A,Data!C:C,"&lt;="&amp;'TBL B'!$C$6,Data!C:C,"&gt;="&amp;'TBL B'!$C$8,Data!E:E,Para!$L11)+SUMIFS(Data!A:A,Data!B:B,"&lt;="&amp;'TBL B'!$C$6,Data!C:C,"&gt;="&amp;'TBL B'!$C$6,Data!E:E,Para!$L11)=0,Para!$L11,""))))</f>
        <v/>
      </c>
      <c r="T12" s="40">
        <f t="shared" si="5"/>
        <v>12</v>
      </c>
      <c r="U12" s="36">
        <f t="shared" si="8"/>
        <v>65.099999999999994</v>
      </c>
      <c r="V12" s="40">
        <v>12</v>
      </c>
      <c r="W12" s="40">
        <f t="shared" si="6"/>
        <v>27</v>
      </c>
    </row>
    <row r="13" spans="1:50" ht="15.75" thickBot="1">
      <c r="A13">
        <f t="shared" si="0"/>
        <v>13</v>
      </c>
      <c r="B13" s="37">
        <f t="shared" si="7"/>
        <v>43111</v>
      </c>
      <c r="C13" s="7">
        <f ca="1">JAN!$M$140</f>
        <v>12</v>
      </c>
      <c r="D13" s="7">
        <f ca="1">JAN!$M$136</f>
        <v>0</v>
      </c>
      <c r="E13" t="str">
        <f t="shared" ca="1" si="1"/>
        <v/>
      </c>
      <c r="F13" t="str">
        <f t="shared" ca="1" si="2"/>
        <v/>
      </c>
      <c r="G13">
        <f t="shared" si="3"/>
        <v>13</v>
      </c>
      <c r="I13" s="36" t="str">
        <f>IF(IF(SUMIFS(Data!A:A,Data!B:B,"&gt;="&amp;'TBL B'!$C$6,Data!B:B,"&lt;="&amp;'TBL B'!$C$8,Data!E:E,Para!$L12)+SUMIFS(Data!A:A,Data!C:C,"&lt;="&amp;'TBL B'!$C$6,Data!C:C,"&gt;="&amp;'TBL B'!$C$8,Data!E:E,Para!$L12)+SUMIFS(Data!A:A,Data!B:B,"&lt;="&amp;'TBL B'!$C$6,Data!C:C,"&gt;="&amp;'TBL B'!$C$6,Data!E:E,Para!$L12)=0,Para!$L12,"")="","",IF(SUMIFS(Data!A:A,Data!B:B,"&gt;="&amp;'TBL B'!$C$6,Data!B:B,"&lt;="&amp;'TBL B'!$C$8,Data!E:E,Para!$L12)+SUMIFS(Data!A:A,Data!C:C,"&lt;="&amp;'TBL B'!$C$6,Data!C:C,"&gt;="&amp;'TBL B'!$C$8,Data!E:E,Para!$L12)+SUMIFS(Data!A:A,Data!B:B,"&lt;="&amp;'TBL B'!$C$6,Data!C:C,"&gt;="&amp;'TBL B'!$C$6,Data!E:E,Para!$L12)=0,Para!$L12,""))</f>
        <v/>
      </c>
      <c r="J13" s="34"/>
      <c r="K13" s="34"/>
      <c r="L13" s="5">
        <v>65</v>
      </c>
      <c r="M13" s="34">
        <f t="shared" si="4"/>
        <v>3</v>
      </c>
      <c r="N13" s="34"/>
      <c r="O13" s="34"/>
      <c r="P13" s="34"/>
      <c r="Q13" s="36" t="str">
        <f>IF(IF(SUMIFS(Data!A:A,Data!B:B,"&gt;="&amp;'TBL B'!$C$6,Data!B:B,"&lt;="&amp;'TBL B'!$C$8,Data!E:E,Para!$L12)+SUMIFS(Data!A:A,Data!C:C,"&lt;="&amp;'TBL B'!$C$6,Data!C:C,"&gt;="&amp;'TBL B'!$C$8,Data!E:E,Para!$L12)+SUMIFS(Data!A:A,Data!B:B,"&lt;="&amp;'TBL B'!$C$6,Data!C:C,"&gt;="&amp;'TBL B'!$C$6,Data!E:E,Para!$L12)=0,Para!$L12,"")="","",ROUNDDOWN(IF(SUMIFS(Data!A:A,Data!B:B,"&gt;="&amp;'TBL B'!$C$6,Data!B:B,"&lt;="&amp;'TBL B'!$C$8,Data!E:E,Para!$L12)+SUMIFS(Data!A:A,Data!C:C,"&lt;="&amp;'TBL B'!$C$6,Data!C:C,"&gt;="&amp;'TBL B'!$C$8,Data!E:E,Para!$L12)+SUMIFS(Data!A:A,Data!B:B,"&lt;="&amp;'TBL B'!$C$6,Data!C:C,"&gt;="&amp;'TBL B'!$C$6,Data!E:E,Para!$L12)=0,Para!$L12,""),0))</f>
        <v/>
      </c>
      <c r="R13" s="40">
        <f t="shared" si="5"/>
        <v>13</v>
      </c>
      <c r="S13" s="35" t="str">
        <f>IF(IF(SUMIFS(Data!A:A,Data!B:B,"&gt;="&amp;'TBL B'!$C$6,Data!B:B,"&lt;="&amp;'TBL B'!$C$8,Data!E:E,Para!$L12)+SUMIFS(Data!A:A,Data!C:C,"&lt;="&amp;'TBL B'!$C$6,Data!C:C,"&gt;="&amp;'TBL B'!$C$8,Data!E:E,Para!$L12)+SUMIFS(Data!A:A,Data!B:B,"&lt;="&amp;'TBL B'!$C$6,Data!C:C,"&gt;="&amp;'TBL B'!$C$6,Data!E:E,Para!$L12)=0,Para!$L12,"")="","",IF(SUMIFS(Data!A:A,Data!B:B,"&gt;="&amp;'TBL B'!$C$6,Data!B:B,"&lt;="&amp;'TBL B'!$C$8,Data!E:E,Para!$L12)+SUMIFS(Data!A:A,Data!C:C,"&lt;="&amp;'TBL B'!$C$6,Data!C:C,"&gt;="&amp;'TBL B'!$C$8,Data!E:E,Para!$L12)+SUMIFS(Data!A:A,Data!B:B,"&lt;="&amp;'TBL B'!$C$6,Data!C:C,"&gt;="&amp;'TBL B'!$C$6,Data!E:E,Para!$L12)=0,Para!$L12,""))</f>
        <v/>
      </c>
      <c r="T13" s="40">
        <f t="shared" si="5"/>
        <v>13</v>
      </c>
      <c r="U13" s="36">
        <f t="shared" si="8"/>
        <v>83.1</v>
      </c>
      <c r="V13" s="40">
        <v>13</v>
      </c>
      <c r="W13" s="40">
        <f t="shared" si="6"/>
        <v>30</v>
      </c>
    </row>
    <row r="14" spans="1:50" ht="15.75" thickBot="1">
      <c r="A14">
        <f t="shared" si="0"/>
        <v>14</v>
      </c>
      <c r="B14" s="37">
        <f t="shared" si="7"/>
        <v>43112</v>
      </c>
      <c r="C14" s="7">
        <f ca="1">JAN!$N$140</f>
        <v>12</v>
      </c>
      <c r="D14" s="7">
        <f ca="1">JAN!$N$136</f>
        <v>0</v>
      </c>
      <c r="E14" t="str">
        <f t="shared" ca="1" si="1"/>
        <v/>
      </c>
      <c r="F14" t="str">
        <f t="shared" ca="1" si="2"/>
        <v/>
      </c>
      <c r="G14">
        <f t="shared" si="3"/>
        <v>14</v>
      </c>
      <c r="I14" s="36">
        <f>IF(IF(SUMIFS(Data!A:A,Data!B:B,"&gt;="&amp;'TBL B'!$C$6,Data!B:B,"&lt;="&amp;'TBL B'!$C$8,Data!E:E,Para!$L13)+SUMIFS(Data!A:A,Data!C:C,"&lt;="&amp;'TBL B'!$C$6,Data!C:C,"&gt;="&amp;'TBL B'!$C$8,Data!E:E,Para!$L13)+SUMIFS(Data!A:A,Data!B:B,"&lt;="&amp;'TBL B'!$C$6,Data!C:C,"&gt;="&amp;'TBL B'!$C$6,Data!E:E,Para!$L13)=0,Para!$L13,"")="","",IF(SUMIFS(Data!A:A,Data!B:B,"&gt;="&amp;'TBL B'!$C$6,Data!B:B,"&lt;="&amp;'TBL B'!$C$8,Data!E:E,Para!$L13)+SUMIFS(Data!A:A,Data!C:C,"&lt;="&amp;'TBL B'!$C$6,Data!C:C,"&gt;="&amp;'TBL B'!$C$8,Data!E:E,Para!$L13)+SUMIFS(Data!A:A,Data!B:B,"&lt;="&amp;'TBL B'!$C$6,Data!C:C,"&gt;="&amp;'TBL B'!$C$6,Data!E:E,Para!$L13)=0,Para!$L13,""))</f>
        <v>55.2</v>
      </c>
      <c r="J14" s="34"/>
      <c r="K14" s="34"/>
      <c r="L14" s="6">
        <v>83</v>
      </c>
      <c r="M14" s="34">
        <f t="shared" si="4"/>
        <v>2</v>
      </c>
      <c r="N14" s="34"/>
      <c r="O14" s="34"/>
      <c r="P14" s="34"/>
      <c r="Q14" s="36">
        <f>IF(IF(SUMIFS(Data!A:A,Data!B:B,"&gt;="&amp;'TBL B'!$C$6,Data!B:B,"&lt;="&amp;'TBL B'!$C$8,Data!E:E,Para!$L13)+SUMIFS(Data!A:A,Data!C:C,"&lt;="&amp;'TBL B'!$C$6,Data!C:C,"&gt;="&amp;'TBL B'!$C$8,Data!E:E,Para!$L13)+SUMIFS(Data!A:A,Data!B:B,"&lt;="&amp;'TBL B'!$C$6,Data!C:C,"&gt;="&amp;'TBL B'!$C$6,Data!E:E,Para!$L13)=0,Para!$L13,"")="","",ROUNDDOWN(IF(SUMIFS(Data!A:A,Data!B:B,"&gt;="&amp;'TBL B'!$C$6,Data!B:B,"&lt;="&amp;'TBL B'!$C$8,Data!E:E,Para!$L13)+SUMIFS(Data!A:A,Data!C:C,"&lt;="&amp;'TBL B'!$C$6,Data!C:C,"&gt;="&amp;'TBL B'!$C$8,Data!E:E,Para!$L13)+SUMIFS(Data!A:A,Data!B:B,"&lt;="&amp;'TBL B'!$C$6,Data!C:C,"&gt;="&amp;'TBL B'!$C$6,Data!E:E,Para!$L13)=0,Para!$L13,""),0))</f>
        <v>55</v>
      </c>
      <c r="R14" s="40">
        <f t="shared" si="5"/>
        <v>14</v>
      </c>
      <c r="S14" s="35">
        <f>IF(S13&lt;&gt;"","",IF(IF(SUMIFS(Data!A:A,Data!B:B,"&gt;="&amp;'TBL B'!$C$6,Data!B:B,"&lt;="&amp;'TBL B'!$C$8,Data!E:E,Para!$L13)+SUMIFS(Data!A:A,Data!C:C,"&lt;="&amp;'TBL B'!$C$6,Data!C:C,"&gt;="&amp;'TBL B'!$C$8,Data!E:E,Para!$L13)+SUMIFS(Data!A:A,Data!B:B,"&lt;="&amp;'TBL B'!$C$6,Data!C:C,"&gt;="&amp;'TBL B'!$C$6,Data!E:E,Para!$L13)=0,Para!$L13,"")="","",IF(SUMIFS(Data!A:A,Data!B:B,"&gt;="&amp;'TBL B'!$C$6,Data!B:B,"&lt;="&amp;'TBL B'!$C$8,Data!E:E,Para!$L13)+SUMIFS(Data!A:A,Data!C:C,"&lt;="&amp;'TBL B'!$C$6,Data!C:C,"&gt;="&amp;'TBL B'!$C$8,Data!E:E,Para!$L13)+SUMIFS(Data!A:A,Data!B:B,"&lt;="&amp;'TBL B'!$C$6,Data!C:C,"&gt;="&amp;'TBL B'!$C$6,Data!E:E,Para!$L13)=0,Para!$L13,"")))</f>
        <v>55.2</v>
      </c>
      <c r="T14" s="40">
        <f t="shared" si="5"/>
        <v>14</v>
      </c>
      <c r="U14" s="36" t="str">
        <f t="shared" si="8"/>
        <v/>
      </c>
      <c r="V14" s="40">
        <v>14</v>
      </c>
      <c r="W14" s="40">
        <f t="shared" si="6"/>
        <v>0</v>
      </c>
    </row>
    <row r="15" spans="1:50" ht="15.75" thickBot="1">
      <c r="A15">
        <f t="shared" si="0"/>
        <v>15</v>
      </c>
      <c r="B15" s="37">
        <f t="shared" si="7"/>
        <v>43113</v>
      </c>
      <c r="C15" s="7">
        <f ca="1">JAN!$O$140</f>
        <v>12</v>
      </c>
      <c r="D15" s="7">
        <f ca="1">JAN!$O$136</f>
        <v>0</v>
      </c>
      <c r="E15" t="str">
        <f t="shared" ca="1" si="1"/>
        <v/>
      </c>
      <c r="F15" t="str">
        <f t="shared" ca="1" si="2"/>
        <v/>
      </c>
      <c r="G15">
        <f t="shared" si="3"/>
        <v>15</v>
      </c>
      <c r="I15" s="36">
        <f>IF(IF(SUMIFS(Data!A:A,Data!B:B,"&gt;="&amp;'TBL B'!$C$6,Data!B:B,"&lt;="&amp;'TBL B'!$C$8,Data!E:E,Para!$L14)+SUMIFS(Data!A:A,Data!C:C,"&lt;="&amp;'TBL B'!$C$6,Data!C:C,"&gt;="&amp;'TBL B'!$C$8,Data!E:E,Para!$L14)+SUMIFS(Data!A:A,Data!B:B,"&lt;="&amp;'TBL B'!$C$6,Data!C:C,"&gt;="&amp;'TBL B'!$C$6,Data!E:E,Para!$L14)=0,Para!$L14,"")="","",IF(SUMIFS(Data!A:A,Data!B:B,"&gt;="&amp;'TBL B'!$C$6,Data!B:B,"&lt;="&amp;'TBL B'!$C$8,Data!E:E,Para!$L14)+SUMIFS(Data!A:A,Data!C:C,"&lt;="&amp;'TBL B'!$C$6,Data!C:C,"&gt;="&amp;'TBL B'!$C$8,Data!E:E,Para!$L14)+SUMIFS(Data!A:A,Data!B:B,"&lt;="&amp;'TBL B'!$C$6,Data!C:C,"&gt;="&amp;'TBL B'!$C$6,Data!E:E,Para!$L14)=0,Para!$L14,""))</f>
        <v>55.3</v>
      </c>
      <c r="J15" s="34"/>
      <c r="K15" s="34"/>
      <c r="L15" s="34"/>
      <c r="M15" s="34"/>
      <c r="N15" s="34"/>
      <c r="O15" s="34"/>
      <c r="P15" s="34"/>
      <c r="Q15" s="36">
        <f>IF(IF(SUMIFS(Data!A:A,Data!B:B,"&gt;="&amp;'TBL B'!$C$6,Data!B:B,"&lt;="&amp;'TBL B'!$C$8,Data!E:E,Para!$L14)+SUMIFS(Data!A:A,Data!C:C,"&lt;="&amp;'TBL B'!$C$6,Data!C:C,"&gt;="&amp;'TBL B'!$C$8,Data!E:E,Para!$L14)+SUMIFS(Data!A:A,Data!B:B,"&lt;="&amp;'TBL B'!$C$6,Data!C:C,"&gt;="&amp;'TBL B'!$C$6,Data!E:E,Para!$L14)=0,Para!$L14,"")="","",ROUNDDOWN(IF(SUMIFS(Data!A:A,Data!B:B,"&gt;="&amp;'TBL B'!$C$6,Data!B:B,"&lt;="&amp;'TBL B'!$C$8,Data!E:E,Para!$L14)+SUMIFS(Data!A:A,Data!C:C,"&lt;="&amp;'TBL B'!$C$6,Data!C:C,"&gt;="&amp;'TBL B'!$C$8,Data!E:E,Para!$L14)+SUMIFS(Data!A:A,Data!B:B,"&lt;="&amp;'TBL B'!$C$6,Data!C:C,"&gt;="&amp;'TBL B'!$C$6,Data!E:E,Para!$L14)=0,Para!$L14,""),0))</f>
        <v>55</v>
      </c>
      <c r="R15" s="40">
        <f t="shared" si="5"/>
        <v>15</v>
      </c>
      <c r="S15" s="35" t="str">
        <f>IF(S13&lt;&gt;"","",IF(S14&lt;&gt;"","",IF(IF(SUMIFS(Data!A:A,Data!B:B,"&gt;="&amp;'TBL B'!$C$6,Data!B:B,"&lt;="&amp;'TBL B'!$C$8,Data!E:E,Para!$L14)+SUMIFS(Data!A:A,Data!C:C,"&lt;="&amp;'TBL B'!$C$6,Data!C:C,"&gt;="&amp;'TBL B'!$C$8,Data!E:E,Para!$L14)+SUMIFS(Data!A:A,Data!B:B,"&lt;="&amp;'TBL B'!$C$6,Data!C:C,"&gt;="&amp;'TBL B'!$C$6,Data!E:E,Para!$L14)=0,Para!$L14,"")="","",IF(SUMIFS(Data!A:A,Data!B:B,"&gt;="&amp;'TBL B'!$C$6,Data!B:B,"&lt;="&amp;'TBL B'!$C$8,Data!E:E,Para!$L14)+SUMIFS(Data!A:A,Data!C:C,"&lt;="&amp;'TBL B'!$C$6,Data!C:C,"&gt;="&amp;'TBL B'!$C$8,Data!E:E,Para!$L14)+SUMIFS(Data!A:A,Data!B:B,"&lt;="&amp;'TBL B'!$C$6,Data!C:C,"&gt;="&amp;'TBL B'!$C$6,Data!E:E,Para!$L14)=0,Para!$L14,""))))</f>
        <v/>
      </c>
      <c r="T15" s="40">
        <f t="shared" si="5"/>
        <v>15</v>
      </c>
      <c r="U15" s="36" t="str">
        <f t="shared" si="8"/>
        <v/>
      </c>
      <c r="V15" s="40">
        <v>15</v>
      </c>
      <c r="W15" s="40">
        <f t="shared" si="6"/>
        <v>0</v>
      </c>
    </row>
    <row r="16" spans="1:50" ht="15.75" thickBot="1">
      <c r="A16">
        <f t="shared" si="0"/>
        <v>16</v>
      </c>
      <c r="B16" s="37">
        <f t="shared" si="7"/>
        <v>43114</v>
      </c>
      <c r="C16" s="7">
        <f ca="1">JAN!$P$140</f>
        <v>12</v>
      </c>
      <c r="D16" s="7">
        <f ca="1">JAN!$P$136</f>
        <v>0</v>
      </c>
      <c r="E16" t="str">
        <f t="shared" ca="1" si="1"/>
        <v/>
      </c>
      <c r="F16" t="str">
        <f t="shared" ca="1" si="2"/>
        <v/>
      </c>
      <c r="G16">
        <f t="shared" si="3"/>
        <v>16</v>
      </c>
      <c r="I16" s="36">
        <f>IF(IF(SUMIFS(Data!A:A,Data!B:B,"&gt;="&amp;'TBL B'!$C$6,Data!B:B,"&lt;="&amp;'TBL B'!$C$8,Data!E:E,Para!$L15)+SUMIFS(Data!A:A,Data!C:C,"&lt;="&amp;'TBL B'!$C$6,Data!C:C,"&gt;="&amp;'TBL B'!$C$8,Data!E:E,Para!$L15)+SUMIFS(Data!A:A,Data!B:B,"&lt;="&amp;'TBL B'!$C$6,Data!C:C,"&gt;="&amp;'TBL B'!$C$6,Data!E:E,Para!$L15)=0,Para!$L15,"")="","",IF(SUMIFS(Data!A:A,Data!B:B,"&gt;="&amp;'TBL B'!$C$6,Data!B:B,"&lt;="&amp;'TBL B'!$C$8,Data!E:E,Para!$L15)+SUMIFS(Data!A:A,Data!C:C,"&lt;="&amp;'TBL B'!$C$6,Data!C:C,"&gt;="&amp;'TBL B'!$C$8,Data!E:E,Para!$L15)+SUMIFS(Data!A:A,Data!B:B,"&lt;="&amp;'TBL B'!$C$6,Data!C:C,"&gt;="&amp;'TBL B'!$C$6,Data!E:E,Para!$L15)=0,Para!$L15,""))</f>
        <v>55.4</v>
      </c>
      <c r="J16" s="34"/>
      <c r="K16" s="34"/>
      <c r="L16" s="34"/>
      <c r="M16" s="34"/>
      <c r="N16" s="34"/>
      <c r="O16" s="34"/>
      <c r="P16" s="34"/>
      <c r="Q16" s="36">
        <f>IF(IF(SUMIFS(Data!A:A,Data!B:B,"&gt;="&amp;'TBL B'!$C$6,Data!B:B,"&lt;="&amp;'TBL B'!$C$8,Data!E:E,Para!$L15)+SUMIFS(Data!A:A,Data!C:C,"&lt;="&amp;'TBL B'!$C$6,Data!C:C,"&gt;="&amp;'TBL B'!$C$8,Data!E:E,Para!$L15)+SUMIFS(Data!A:A,Data!B:B,"&lt;="&amp;'TBL B'!$C$6,Data!C:C,"&gt;="&amp;'TBL B'!$C$6,Data!E:E,Para!$L15)=0,Para!$L15,"")="","",ROUNDDOWN(IF(SUMIFS(Data!A:A,Data!B:B,"&gt;="&amp;'TBL B'!$C$6,Data!B:B,"&lt;="&amp;'TBL B'!$C$8,Data!E:E,Para!$L15)+SUMIFS(Data!A:A,Data!C:C,"&lt;="&amp;'TBL B'!$C$6,Data!C:C,"&gt;="&amp;'TBL B'!$C$8,Data!E:E,Para!$L15)+SUMIFS(Data!A:A,Data!B:B,"&lt;="&amp;'TBL B'!$C$6,Data!C:C,"&gt;="&amp;'TBL B'!$C$6,Data!E:E,Para!$L15)=0,Para!$L15,""),0))</f>
        <v>55</v>
      </c>
      <c r="R16" s="40">
        <f t="shared" si="5"/>
        <v>16</v>
      </c>
      <c r="S16" s="35" t="str">
        <f>IF(S13&lt;&gt;"","",IF(S14&lt;&gt;"","",IF(S15&lt;&gt;"","",IF(IF(SUMIFS(Data!A:A,Data!B:B,"&gt;="&amp;'TBL B'!$C$6,Data!B:B,"&lt;="&amp;'TBL B'!$C$8,Data!E:E,Para!$L15)+SUMIFS(Data!A:A,Data!C:C,"&lt;="&amp;'TBL B'!$C$6,Data!C:C,"&gt;="&amp;'TBL B'!$C$8,Data!E:E,Para!$L15)+SUMIFS(Data!A:A,Data!B:B,"&lt;="&amp;'TBL B'!$C$6,Data!C:C,"&gt;="&amp;'TBL B'!$C$6,Data!E:E,Para!$L15)=0,Para!$L15,"")="","",IF(SUMIFS(Data!A:A,Data!B:B,"&gt;="&amp;'TBL B'!$C$6,Data!B:B,"&lt;="&amp;'TBL B'!$C$8,Data!E:E,Para!$L15)+SUMIFS(Data!A:A,Data!C:C,"&lt;="&amp;'TBL B'!$C$6,Data!C:C,"&gt;="&amp;'TBL B'!$C$8,Data!E:E,Para!$L15)+SUMIFS(Data!A:A,Data!B:B,"&lt;="&amp;'TBL B'!$C$6,Data!C:C,"&gt;="&amp;'TBL B'!$C$6,Data!E:E,Para!$L15)=0,Para!$L15,"")))))</f>
        <v/>
      </c>
      <c r="T16" s="40">
        <f t="shared" si="5"/>
        <v>16</v>
      </c>
      <c r="U16" s="36" t="str">
        <f t="shared" si="8"/>
        <v/>
      </c>
      <c r="V16" s="40">
        <v>16</v>
      </c>
      <c r="W16" s="40">
        <f t="shared" si="6"/>
        <v>0</v>
      </c>
    </row>
    <row r="17" spans="1:23" ht="15.75" thickBot="1">
      <c r="A17">
        <f t="shared" si="0"/>
        <v>17</v>
      </c>
      <c r="B17" s="37">
        <f t="shared" si="7"/>
        <v>43115</v>
      </c>
      <c r="C17" s="7">
        <f ca="1">JAN!$Q$140</f>
        <v>12</v>
      </c>
      <c r="D17" s="7">
        <f ca="1">JAN!$Q$136</f>
        <v>0</v>
      </c>
      <c r="E17" t="str">
        <f t="shared" ca="1" si="1"/>
        <v/>
      </c>
      <c r="F17" t="str">
        <f t="shared" ca="1" si="2"/>
        <v/>
      </c>
      <c r="G17">
        <f t="shared" si="3"/>
        <v>17</v>
      </c>
      <c r="I17" s="36">
        <f>IF(IF(SUMIFS(Data!A:A,Data!B:B,"&gt;="&amp;'TBL B'!$C$6,Data!B:B,"&lt;="&amp;'TBL B'!$C$8,Data!E:E,Para!$L16)+SUMIFS(Data!A:A,Data!C:C,"&lt;="&amp;'TBL B'!$C$6,Data!C:C,"&gt;="&amp;'TBL B'!$C$8,Data!E:E,Para!$L16)+SUMIFS(Data!A:A,Data!B:B,"&lt;="&amp;'TBL B'!$C$6,Data!C:C,"&gt;="&amp;'TBL B'!$C$6,Data!E:E,Para!$L16)=0,Para!$L16,"")="","",IF(SUMIFS(Data!A:A,Data!B:B,"&gt;="&amp;'TBL B'!$C$6,Data!B:B,"&lt;="&amp;'TBL B'!$C$8,Data!E:E,Para!$L16)+SUMIFS(Data!A:A,Data!C:C,"&lt;="&amp;'TBL B'!$C$6,Data!C:C,"&gt;="&amp;'TBL B'!$C$8,Data!E:E,Para!$L16)+SUMIFS(Data!A:A,Data!B:B,"&lt;="&amp;'TBL B'!$C$6,Data!C:C,"&gt;="&amp;'TBL B'!$C$6,Data!E:E,Para!$L16)=0,Para!$L16,""))</f>
        <v>57.1</v>
      </c>
      <c r="J17" s="34"/>
      <c r="K17" s="34"/>
      <c r="L17" s="34"/>
      <c r="M17" s="34"/>
      <c r="N17" s="34"/>
      <c r="O17" s="34"/>
      <c r="P17" s="34"/>
      <c r="Q17" s="36">
        <f>IF(IF(SUMIFS(Data!A:A,Data!B:B,"&gt;="&amp;'TBL B'!$C$6,Data!B:B,"&lt;="&amp;'TBL B'!$C$8,Data!E:E,Para!$L16)+SUMIFS(Data!A:A,Data!C:C,"&lt;="&amp;'TBL B'!$C$6,Data!C:C,"&gt;="&amp;'TBL B'!$C$8,Data!E:E,Para!$L16)+SUMIFS(Data!A:A,Data!B:B,"&lt;="&amp;'TBL B'!$C$6,Data!C:C,"&gt;="&amp;'TBL B'!$C$6,Data!E:E,Para!$L16)=0,Para!$L16,"")="","",ROUNDDOWN(IF(SUMIFS(Data!A:A,Data!B:B,"&gt;="&amp;'TBL B'!$C$6,Data!B:B,"&lt;="&amp;'TBL B'!$C$8,Data!E:E,Para!$L16)+SUMIFS(Data!A:A,Data!C:C,"&lt;="&amp;'TBL B'!$C$6,Data!C:C,"&gt;="&amp;'TBL B'!$C$8,Data!E:E,Para!$L16)+SUMIFS(Data!A:A,Data!B:B,"&lt;="&amp;'TBL B'!$C$6,Data!C:C,"&gt;="&amp;'TBL B'!$C$6,Data!E:E,Para!$L16)=0,Para!$L16,""),0))</f>
        <v>57</v>
      </c>
      <c r="R17" s="40">
        <f t="shared" si="5"/>
        <v>17</v>
      </c>
      <c r="S17" s="35">
        <f>IF(IF(SUMIFS(Data!A:A,Data!B:B,"&gt;="&amp;'TBL B'!$C$6,Data!B:B,"&lt;="&amp;'TBL B'!$C$8,Data!E:E,Para!$L16)+SUMIFS(Data!A:A,Data!C:C,"&lt;="&amp;'TBL B'!$C$6,Data!C:C,"&gt;="&amp;'TBL B'!$C$8,Data!E:E,Para!$L16)+SUMIFS(Data!A:A,Data!B:B,"&lt;="&amp;'TBL B'!$C$6,Data!C:C,"&gt;="&amp;'TBL B'!$C$6,Data!E:E,Para!$L16)=0,Para!$L16,"")="","",IF(SUMIFS(Data!A:A,Data!B:B,"&gt;="&amp;'TBL B'!$C$6,Data!B:B,"&lt;="&amp;'TBL B'!$C$8,Data!E:E,Para!$L16)+SUMIFS(Data!A:A,Data!C:C,"&lt;="&amp;'TBL B'!$C$6,Data!C:C,"&gt;="&amp;'TBL B'!$C$8,Data!E:E,Para!$L16)+SUMIFS(Data!A:A,Data!B:B,"&lt;="&amp;'TBL B'!$C$6,Data!C:C,"&gt;="&amp;'TBL B'!$C$6,Data!E:E,Para!$L16)=0,Para!$L16,""))</f>
        <v>57.1</v>
      </c>
      <c r="T17" s="40">
        <f t="shared" si="5"/>
        <v>17</v>
      </c>
      <c r="U17" s="36" t="str">
        <f t="shared" si="8"/>
        <v/>
      </c>
      <c r="V17" s="40">
        <v>17</v>
      </c>
      <c r="W17" s="40">
        <f t="shared" si="6"/>
        <v>0</v>
      </c>
    </row>
    <row r="18" spans="1:23" ht="15.75" thickBot="1">
      <c r="A18">
        <f t="shared" si="0"/>
        <v>18</v>
      </c>
      <c r="B18" s="37">
        <f>B17+1</f>
        <v>43116</v>
      </c>
      <c r="C18" s="7">
        <f ca="1">JAN!$R$140</f>
        <v>12</v>
      </c>
      <c r="D18" s="7">
        <f ca="1">JAN!$R$136</f>
        <v>0</v>
      </c>
      <c r="E18" t="str">
        <f t="shared" ca="1" si="1"/>
        <v/>
      </c>
      <c r="F18" t="str">
        <f t="shared" ca="1" si="2"/>
        <v/>
      </c>
      <c r="G18">
        <f t="shared" si="3"/>
        <v>18</v>
      </c>
      <c r="I18" s="36">
        <f>IF(IF(SUMIFS(Data!A:A,Data!B:B,"&gt;="&amp;'TBL B'!$C$6,Data!B:B,"&lt;="&amp;'TBL B'!$C$8,Data!E:E,Para!$L17)+SUMIFS(Data!A:A,Data!C:C,"&lt;="&amp;'TBL B'!$C$6,Data!C:C,"&gt;="&amp;'TBL B'!$C$8,Data!E:E,Para!$L17)+SUMIFS(Data!A:A,Data!B:B,"&lt;="&amp;'TBL B'!$C$6,Data!C:C,"&gt;="&amp;'TBL B'!$C$6,Data!E:E,Para!$L17)=0,Para!$L17,"")="","",IF(SUMIFS(Data!A:A,Data!B:B,"&gt;="&amp;'TBL B'!$C$6,Data!B:B,"&lt;="&amp;'TBL B'!$C$8,Data!E:E,Para!$L17)+SUMIFS(Data!A:A,Data!C:C,"&lt;="&amp;'TBL B'!$C$6,Data!C:C,"&gt;="&amp;'TBL B'!$C$8,Data!E:E,Para!$L17)+SUMIFS(Data!A:A,Data!B:B,"&lt;="&amp;'TBL B'!$C$6,Data!C:C,"&gt;="&amp;'TBL B'!$C$6,Data!E:E,Para!$L17)=0,Para!$L17,""))</f>
        <v>57.2</v>
      </c>
      <c r="J18" s="34"/>
      <c r="K18" s="34"/>
      <c r="L18" s="34"/>
      <c r="M18" s="34"/>
      <c r="N18" s="34"/>
      <c r="O18" s="34"/>
      <c r="P18" s="34"/>
      <c r="Q18" s="36">
        <f>IF(IF(SUMIFS(Data!A:A,Data!B:B,"&gt;="&amp;'TBL B'!$C$6,Data!B:B,"&lt;="&amp;'TBL B'!$C$8,Data!E:E,Para!$L17)+SUMIFS(Data!A:A,Data!C:C,"&lt;="&amp;'TBL B'!$C$6,Data!C:C,"&gt;="&amp;'TBL B'!$C$8,Data!E:E,Para!$L17)+SUMIFS(Data!A:A,Data!B:B,"&lt;="&amp;'TBL B'!$C$6,Data!C:C,"&gt;="&amp;'TBL B'!$C$6,Data!E:E,Para!$L17)=0,Para!$L17,"")="","",ROUNDDOWN(IF(SUMIFS(Data!A:A,Data!B:B,"&gt;="&amp;'TBL B'!$C$6,Data!B:B,"&lt;="&amp;'TBL B'!$C$8,Data!E:E,Para!$L17)+SUMIFS(Data!A:A,Data!C:C,"&lt;="&amp;'TBL B'!$C$6,Data!C:C,"&gt;="&amp;'TBL B'!$C$8,Data!E:E,Para!$L17)+SUMIFS(Data!A:A,Data!B:B,"&lt;="&amp;'TBL B'!$C$6,Data!C:C,"&gt;="&amp;'TBL B'!$C$6,Data!E:E,Para!$L17)=0,Para!$L17,""),0))</f>
        <v>57</v>
      </c>
      <c r="R18" s="40">
        <f t="shared" si="5"/>
        <v>18</v>
      </c>
      <c r="S18" s="35" t="str">
        <f>IF(S17&lt;&gt;"","",IF(IF(SUMIFS(Data!A:A,Data!B:B,"&gt;="&amp;'TBL B'!$C$6,Data!B:B,"&lt;="&amp;'TBL B'!$C$8,Data!E:E,Para!$L17)+SUMIFS(Data!A:A,Data!C:C,"&lt;="&amp;'TBL B'!$C$6,Data!C:C,"&gt;="&amp;'TBL B'!$C$8,Data!E:E,Para!$L17)+SUMIFS(Data!A:A,Data!B:B,"&lt;="&amp;'TBL B'!$C$6,Data!C:C,"&gt;="&amp;'TBL B'!$C$6,Data!E:E,Para!$L17)=0,Para!$L17,"")="","",IF(SUMIFS(Data!A:A,Data!B:B,"&gt;="&amp;'TBL B'!$C$6,Data!B:B,"&lt;="&amp;'TBL B'!$C$8,Data!E:E,Para!$L17)+SUMIFS(Data!A:A,Data!C:C,"&lt;="&amp;'TBL B'!$C$6,Data!C:C,"&gt;="&amp;'TBL B'!$C$8,Data!E:E,Para!$L17)+SUMIFS(Data!A:A,Data!B:B,"&lt;="&amp;'TBL B'!$C$6,Data!C:C,"&gt;="&amp;'TBL B'!$C$6,Data!E:E,Para!$L17)=0,Para!$L17,"")))</f>
        <v/>
      </c>
      <c r="T18" s="40">
        <f t="shared" si="5"/>
        <v>18</v>
      </c>
      <c r="U18" s="36" t="str">
        <f t="shared" si="8"/>
        <v/>
      </c>
      <c r="V18" s="40">
        <v>18</v>
      </c>
      <c r="W18" s="40">
        <f t="shared" si="6"/>
        <v>0</v>
      </c>
    </row>
    <row r="19" spans="1:23" ht="15.75" thickBot="1">
      <c r="A19">
        <f t="shared" si="0"/>
        <v>19</v>
      </c>
      <c r="B19" s="37">
        <f t="shared" si="7"/>
        <v>43117</v>
      </c>
      <c r="C19" s="7">
        <f ca="1">JAN!$S$140</f>
        <v>12</v>
      </c>
      <c r="D19" s="7">
        <f ca="1">JAN!$S$136</f>
        <v>0</v>
      </c>
      <c r="E19" t="str">
        <f t="shared" ca="1" si="1"/>
        <v/>
      </c>
      <c r="F19" t="str">
        <f t="shared" ca="1" si="2"/>
        <v/>
      </c>
      <c r="G19">
        <f t="shared" si="3"/>
        <v>19</v>
      </c>
      <c r="I19" s="36">
        <f>IF(IF(SUMIFS(Data!A:A,Data!B:B,"&gt;="&amp;'TBL B'!$C$6,Data!B:B,"&lt;="&amp;'TBL B'!$C$8,Data!E:E,Para!$L18)+SUMIFS(Data!A:A,Data!C:C,"&lt;="&amp;'TBL B'!$C$6,Data!C:C,"&gt;="&amp;'TBL B'!$C$8,Data!E:E,Para!$L18)+SUMIFS(Data!A:A,Data!B:B,"&lt;="&amp;'TBL B'!$C$6,Data!C:C,"&gt;="&amp;'TBL B'!$C$6,Data!E:E,Para!$L18)=0,Para!$L18,"")="","",IF(SUMIFS(Data!A:A,Data!B:B,"&gt;="&amp;'TBL B'!$C$6,Data!B:B,"&lt;="&amp;'TBL B'!$C$8,Data!E:E,Para!$L18)+SUMIFS(Data!A:A,Data!C:C,"&lt;="&amp;'TBL B'!$C$6,Data!C:C,"&gt;="&amp;'TBL B'!$C$8,Data!E:E,Para!$L18)+SUMIFS(Data!A:A,Data!B:B,"&lt;="&amp;'TBL B'!$C$6,Data!C:C,"&gt;="&amp;'TBL B'!$C$6,Data!E:E,Para!$L18)=0,Para!$L18,""))</f>
        <v>59.1</v>
      </c>
      <c r="J19" s="34"/>
      <c r="K19" s="34"/>
      <c r="L19" s="34"/>
      <c r="M19" s="34"/>
      <c r="N19" s="34"/>
      <c r="O19" s="34"/>
      <c r="P19" s="34"/>
      <c r="Q19" s="36">
        <f>IF(IF(SUMIFS(Data!A:A,Data!B:B,"&gt;="&amp;'TBL B'!$C$6,Data!B:B,"&lt;="&amp;'TBL B'!$C$8,Data!E:E,Para!$L18)+SUMIFS(Data!A:A,Data!C:C,"&lt;="&amp;'TBL B'!$C$6,Data!C:C,"&gt;="&amp;'TBL B'!$C$8,Data!E:E,Para!$L18)+SUMIFS(Data!A:A,Data!B:B,"&lt;="&amp;'TBL B'!$C$6,Data!C:C,"&gt;="&amp;'TBL B'!$C$6,Data!E:E,Para!$L18)=0,Para!$L18,"")="","",ROUNDDOWN(IF(SUMIFS(Data!A:A,Data!B:B,"&gt;="&amp;'TBL B'!$C$6,Data!B:B,"&lt;="&amp;'TBL B'!$C$8,Data!E:E,Para!$L18)+SUMIFS(Data!A:A,Data!C:C,"&lt;="&amp;'TBL B'!$C$6,Data!C:C,"&gt;="&amp;'TBL B'!$C$8,Data!E:E,Para!$L18)+SUMIFS(Data!A:A,Data!B:B,"&lt;="&amp;'TBL B'!$C$6,Data!C:C,"&gt;="&amp;'TBL B'!$C$6,Data!E:E,Para!$L18)=0,Para!$L18,""),0))</f>
        <v>59</v>
      </c>
      <c r="R19" s="40">
        <f t="shared" si="5"/>
        <v>19</v>
      </c>
      <c r="S19" s="35">
        <f>IF(IF(SUMIFS(Data!A:A,Data!B:B,"&gt;="&amp;'TBL B'!$C$6,Data!B:B,"&lt;="&amp;'TBL B'!$C$8,Data!E:E,Para!$L18)+SUMIFS(Data!A:A,Data!C:C,"&lt;="&amp;'TBL B'!$C$6,Data!C:C,"&gt;="&amp;'TBL B'!$C$8,Data!E:E,Para!$L18)+SUMIFS(Data!A:A,Data!B:B,"&lt;="&amp;'TBL B'!$C$6,Data!C:C,"&gt;="&amp;'TBL B'!$C$6,Data!E:E,Para!$L18)=0,Para!$L18,"")="","",IF(SUMIFS(Data!A:A,Data!B:B,"&gt;="&amp;'TBL B'!$C$6,Data!B:B,"&lt;="&amp;'TBL B'!$C$8,Data!E:E,Para!$L18)+SUMIFS(Data!A:A,Data!C:C,"&lt;="&amp;'TBL B'!$C$6,Data!C:C,"&gt;="&amp;'TBL B'!$C$8,Data!E:E,Para!$L18)+SUMIFS(Data!A:A,Data!B:B,"&lt;="&amp;'TBL B'!$C$6,Data!C:C,"&gt;="&amp;'TBL B'!$C$6,Data!E:E,Para!$L18)=0,Para!$L18,""))</f>
        <v>59.1</v>
      </c>
      <c r="T19" s="40">
        <f t="shared" si="5"/>
        <v>19</v>
      </c>
      <c r="U19" s="36" t="str">
        <f t="shared" si="8"/>
        <v/>
      </c>
      <c r="V19" s="40">
        <v>19</v>
      </c>
      <c r="W19" s="40">
        <f t="shared" si="6"/>
        <v>0</v>
      </c>
    </row>
    <row r="20" spans="1:23" ht="15.75" thickBot="1">
      <c r="A20">
        <f t="shared" si="0"/>
        <v>20</v>
      </c>
      <c r="B20" s="37">
        <f t="shared" si="7"/>
        <v>43118</v>
      </c>
      <c r="C20" s="7">
        <f ca="1">JAN!$T$140</f>
        <v>12</v>
      </c>
      <c r="D20" s="7">
        <f ca="1">JAN!$T$136</f>
        <v>0</v>
      </c>
      <c r="E20" t="str">
        <f t="shared" ca="1" si="1"/>
        <v/>
      </c>
      <c r="F20" t="str">
        <f t="shared" ca="1" si="2"/>
        <v/>
      </c>
      <c r="G20">
        <f t="shared" si="3"/>
        <v>20</v>
      </c>
      <c r="I20" s="36">
        <f>IF(IF(SUMIFS(Data!A:A,Data!B:B,"&gt;="&amp;'TBL B'!$C$6,Data!B:B,"&lt;="&amp;'TBL B'!$C$8,Data!E:E,Para!$L19)+SUMIFS(Data!A:A,Data!C:C,"&lt;="&amp;'TBL B'!$C$6,Data!C:C,"&gt;="&amp;'TBL B'!$C$8,Data!E:E,Para!$L19)+SUMIFS(Data!A:A,Data!B:B,"&lt;="&amp;'TBL B'!$C$6,Data!C:C,"&gt;="&amp;'TBL B'!$C$6,Data!E:E,Para!$L19)=0,Para!$L19,"")="","",IF(SUMIFS(Data!A:A,Data!B:B,"&gt;="&amp;'TBL B'!$C$6,Data!B:B,"&lt;="&amp;'TBL B'!$C$8,Data!E:E,Para!$L19)+SUMIFS(Data!A:A,Data!C:C,"&lt;="&amp;'TBL B'!$C$6,Data!C:C,"&gt;="&amp;'TBL B'!$C$8,Data!E:E,Para!$L19)+SUMIFS(Data!A:A,Data!B:B,"&lt;="&amp;'TBL B'!$C$6,Data!C:C,"&gt;="&amp;'TBL B'!$C$6,Data!E:E,Para!$L19)=0,Para!$L19,""))</f>
        <v>59.2</v>
      </c>
      <c r="J20" s="34"/>
      <c r="K20" s="34"/>
      <c r="L20" s="34"/>
      <c r="M20" s="34"/>
      <c r="N20" s="34"/>
      <c r="O20" s="34"/>
      <c r="P20" s="34"/>
      <c r="Q20" s="36">
        <f>IF(IF(SUMIFS(Data!A:A,Data!B:B,"&gt;="&amp;'TBL B'!$C$6,Data!B:B,"&lt;="&amp;'TBL B'!$C$8,Data!E:E,Para!$L19)+SUMIFS(Data!A:A,Data!C:C,"&lt;="&amp;'TBL B'!$C$6,Data!C:C,"&gt;="&amp;'TBL B'!$C$8,Data!E:E,Para!$L19)+SUMIFS(Data!A:A,Data!B:B,"&lt;="&amp;'TBL B'!$C$6,Data!C:C,"&gt;="&amp;'TBL B'!$C$6,Data!E:E,Para!$L19)=0,Para!$L19,"")="","",ROUNDDOWN(IF(SUMIFS(Data!A:A,Data!B:B,"&gt;="&amp;'TBL B'!$C$6,Data!B:B,"&lt;="&amp;'TBL B'!$C$8,Data!E:E,Para!$L19)+SUMIFS(Data!A:A,Data!C:C,"&lt;="&amp;'TBL B'!$C$6,Data!C:C,"&gt;="&amp;'TBL B'!$C$8,Data!E:E,Para!$L19)+SUMIFS(Data!A:A,Data!B:B,"&lt;="&amp;'TBL B'!$C$6,Data!C:C,"&gt;="&amp;'TBL B'!$C$6,Data!E:E,Para!$L19)=0,Para!$L19,""),0))</f>
        <v>59</v>
      </c>
      <c r="R20" s="40">
        <f t="shared" si="5"/>
        <v>20</v>
      </c>
      <c r="S20" s="35" t="str">
        <f>IF(S19&lt;&gt;"","",IF(IF(SUMIFS(Data!A:A,Data!B:B,"&gt;="&amp;'TBL B'!$C$6,Data!B:B,"&lt;="&amp;'TBL B'!$C$8,Data!E:E,Para!$L19)+SUMIFS(Data!A:A,Data!C:C,"&lt;="&amp;'TBL B'!$C$6,Data!C:C,"&gt;="&amp;'TBL B'!$C$8,Data!E:E,Para!$L19)+SUMIFS(Data!A:A,Data!B:B,"&lt;="&amp;'TBL B'!$C$6,Data!C:C,"&gt;="&amp;'TBL B'!$C$6,Data!E:E,Para!$L19)=0,Para!$L19,"")="","",IF(SUMIFS(Data!A:A,Data!B:B,"&gt;="&amp;'TBL B'!$C$6,Data!B:B,"&lt;="&amp;'TBL B'!$C$8,Data!E:E,Para!$L19)+SUMIFS(Data!A:A,Data!C:C,"&lt;="&amp;'TBL B'!$C$6,Data!C:C,"&gt;="&amp;'TBL B'!$C$8,Data!E:E,Para!$L19)+SUMIFS(Data!A:A,Data!B:B,"&lt;="&amp;'TBL B'!$C$6,Data!C:C,"&gt;="&amp;'TBL B'!$C$6,Data!E:E,Para!$L19)=0,Para!$L19,"")))</f>
        <v/>
      </c>
      <c r="T20" s="40">
        <f t="shared" si="5"/>
        <v>20</v>
      </c>
      <c r="U20" s="36" t="str">
        <f t="shared" si="8"/>
        <v/>
      </c>
      <c r="V20" s="40">
        <v>20</v>
      </c>
      <c r="W20" s="40">
        <f t="shared" si="6"/>
        <v>0</v>
      </c>
    </row>
    <row r="21" spans="1:23" ht="15.75" thickBot="1">
      <c r="A21">
        <f t="shared" si="0"/>
        <v>21</v>
      </c>
      <c r="B21" s="37">
        <f t="shared" si="7"/>
        <v>43119</v>
      </c>
      <c r="C21" s="7">
        <f ca="1">JAN!$U$140</f>
        <v>12</v>
      </c>
      <c r="D21" s="7">
        <f ca="1">JAN!$U$136</f>
        <v>0</v>
      </c>
      <c r="E21" t="str">
        <f t="shared" ca="1" si="1"/>
        <v/>
      </c>
      <c r="F21" t="str">
        <f t="shared" ca="1" si="2"/>
        <v/>
      </c>
      <c r="G21">
        <f t="shared" si="3"/>
        <v>21</v>
      </c>
      <c r="I21" s="36">
        <f>IF(IF(SUMIFS(Data!A:A,Data!B:B,"&gt;="&amp;'TBL B'!$C$6,Data!B:B,"&lt;="&amp;'TBL B'!$C$8,Data!E:E,Para!$L20)+SUMIFS(Data!A:A,Data!C:C,"&lt;="&amp;'TBL B'!$C$6,Data!C:C,"&gt;="&amp;'TBL B'!$C$8,Data!E:E,Para!$L20)+SUMIFS(Data!A:A,Data!B:B,"&lt;="&amp;'TBL B'!$C$6,Data!C:C,"&gt;="&amp;'TBL B'!$C$6,Data!E:E,Para!$L20)=0,Para!$L20,"")="","",IF(SUMIFS(Data!A:A,Data!B:B,"&gt;="&amp;'TBL B'!$C$6,Data!B:B,"&lt;="&amp;'TBL B'!$C$8,Data!E:E,Para!$L20)+SUMIFS(Data!A:A,Data!C:C,"&lt;="&amp;'TBL B'!$C$6,Data!C:C,"&gt;="&amp;'TBL B'!$C$8,Data!E:E,Para!$L20)+SUMIFS(Data!A:A,Data!B:B,"&lt;="&amp;'TBL B'!$C$6,Data!C:C,"&gt;="&amp;'TBL B'!$C$6,Data!E:E,Para!$L20)=0,Para!$L20,""))</f>
        <v>59.3</v>
      </c>
      <c r="J21" s="34"/>
      <c r="K21" s="34"/>
      <c r="L21" s="34"/>
      <c r="M21" s="34"/>
      <c r="N21" s="34"/>
      <c r="O21" s="34"/>
      <c r="P21" s="34"/>
      <c r="Q21" s="36">
        <f>IF(IF(SUMIFS(Data!A:A,Data!B:B,"&gt;="&amp;'TBL B'!$C$6,Data!B:B,"&lt;="&amp;'TBL B'!$C$8,Data!E:E,Para!$L20)+SUMIFS(Data!A:A,Data!C:C,"&lt;="&amp;'TBL B'!$C$6,Data!C:C,"&gt;="&amp;'TBL B'!$C$8,Data!E:E,Para!$L20)+SUMIFS(Data!A:A,Data!B:B,"&lt;="&amp;'TBL B'!$C$6,Data!C:C,"&gt;="&amp;'TBL B'!$C$6,Data!E:E,Para!$L20)=0,Para!$L20,"")="","",ROUNDDOWN(IF(SUMIFS(Data!A:A,Data!B:B,"&gt;="&amp;'TBL B'!$C$6,Data!B:B,"&lt;="&amp;'TBL B'!$C$8,Data!E:E,Para!$L20)+SUMIFS(Data!A:A,Data!C:C,"&lt;="&amp;'TBL B'!$C$6,Data!C:C,"&gt;="&amp;'TBL B'!$C$8,Data!E:E,Para!$L20)+SUMIFS(Data!A:A,Data!B:B,"&lt;="&amp;'TBL B'!$C$6,Data!C:C,"&gt;="&amp;'TBL B'!$C$6,Data!E:E,Para!$L20)=0,Para!$L20,""),0))</f>
        <v>59</v>
      </c>
      <c r="R21" s="40">
        <f t="shared" si="5"/>
        <v>21</v>
      </c>
      <c r="S21" s="35" t="str">
        <f>IF(S19&lt;&gt;"","",IF(S20&lt;&gt;"","",IF(IF(SUMIFS(Data!A:A,Data!B:B,"&gt;="&amp;'TBL B'!$C$6,Data!B:B,"&lt;="&amp;'TBL B'!$C$8,Data!E:E,Para!$L20)+SUMIFS(Data!A:A,Data!C:C,"&lt;="&amp;'TBL B'!$C$6,Data!C:C,"&gt;="&amp;'TBL B'!$C$8,Data!E:E,Para!$L20)+SUMIFS(Data!A:A,Data!B:B,"&lt;="&amp;'TBL B'!$C$6,Data!C:C,"&gt;="&amp;'TBL B'!$C$6,Data!E:E,Para!$L20)=0,Para!$L20,"")="","",IF(SUMIFS(Data!A:A,Data!B:B,"&gt;="&amp;'TBL B'!$C$6,Data!B:B,"&lt;="&amp;'TBL B'!$C$8,Data!E:E,Para!$L20)+SUMIFS(Data!A:A,Data!C:C,"&lt;="&amp;'TBL B'!$C$6,Data!C:C,"&gt;="&amp;'TBL B'!$C$8,Data!E:E,Para!$L20)+SUMIFS(Data!A:A,Data!B:B,"&lt;="&amp;'TBL B'!$C$6,Data!C:C,"&gt;="&amp;'TBL B'!$C$6,Data!E:E,Para!$L20)=0,Para!$L20,""))))</f>
        <v/>
      </c>
      <c r="T21" s="40">
        <f t="shared" si="5"/>
        <v>21</v>
      </c>
      <c r="U21" s="36" t="str">
        <f t="shared" si="8"/>
        <v/>
      </c>
      <c r="V21" s="40">
        <v>21</v>
      </c>
      <c r="W21" s="40">
        <f t="shared" si="6"/>
        <v>0</v>
      </c>
    </row>
    <row r="22" spans="1:23" ht="15.75" thickBot="1">
      <c r="A22">
        <f t="shared" si="0"/>
        <v>22</v>
      </c>
      <c r="B22" s="37">
        <f t="shared" si="7"/>
        <v>43120</v>
      </c>
      <c r="C22" s="7">
        <f ca="1">JAN!$V$140</f>
        <v>12</v>
      </c>
      <c r="D22" s="7">
        <f ca="1">JAN!$V$136</f>
        <v>0</v>
      </c>
      <c r="E22" t="str">
        <f t="shared" ca="1" si="1"/>
        <v/>
      </c>
      <c r="F22" t="str">
        <f t="shared" ca="1" si="2"/>
        <v/>
      </c>
      <c r="G22">
        <f t="shared" si="3"/>
        <v>22</v>
      </c>
      <c r="I22" s="36">
        <f>IF(IF(SUMIFS(Data!A:A,Data!B:B,"&gt;="&amp;'TBL B'!$C$6,Data!B:B,"&lt;="&amp;'TBL B'!$C$8,Data!E:E,Para!$L21)+SUMIFS(Data!A:A,Data!C:C,"&lt;="&amp;'TBL B'!$C$6,Data!C:C,"&gt;="&amp;'TBL B'!$C$8,Data!E:E,Para!$L21)+SUMIFS(Data!A:A,Data!B:B,"&lt;="&amp;'TBL B'!$C$6,Data!C:C,"&gt;="&amp;'TBL B'!$C$6,Data!E:E,Para!$L21)=0,Para!$L21,"")="","",IF(SUMIFS(Data!A:A,Data!B:B,"&gt;="&amp;'TBL B'!$C$6,Data!B:B,"&lt;="&amp;'TBL B'!$C$8,Data!E:E,Para!$L21)+SUMIFS(Data!A:A,Data!C:C,"&lt;="&amp;'TBL B'!$C$6,Data!C:C,"&gt;="&amp;'TBL B'!$C$8,Data!E:E,Para!$L21)+SUMIFS(Data!A:A,Data!B:B,"&lt;="&amp;'TBL B'!$C$6,Data!C:C,"&gt;="&amp;'TBL B'!$C$6,Data!E:E,Para!$L21)=0,Para!$L21,""))</f>
        <v>61.1</v>
      </c>
      <c r="J22" s="34"/>
      <c r="K22" s="34"/>
      <c r="L22" s="34"/>
      <c r="M22" s="34"/>
      <c r="N22" s="34"/>
      <c r="O22" s="34"/>
      <c r="P22" s="34"/>
      <c r="Q22" s="36">
        <f>IF(IF(SUMIFS(Data!A:A,Data!B:B,"&gt;="&amp;'TBL B'!$C$6,Data!B:B,"&lt;="&amp;'TBL B'!$C$8,Data!E:E,Para!$L21)+SUMIFS(Data!A:A,Data!C:C,"&lt;="&amp;'TBL B'!$C$6,Data!C:C,"&gt;="&amp;'TBL B'!$C$8,Data!E:E,Para!$L21)+SUMIFS(Data!A:A,Data!B:B,"&lt;="&amp;'TBL B'!$C$6,Data!C:C,"&gt;="&amp;'TBL B'!$C$6,Data!E:E,Para!$L21)=0,Para!$L21,"")="","",ROUNDDOWN(IF(SUMIFS(Data!A:A,Data!B:B,"&gt;="&amp;'TBL B'!$C$6,Data!B:B,"&lt;="&amp;'TBL B'!$C$8,Data!E:E,Para!$L21)+SUMIFS(Data!A:A,Data!C:C,"&lt;="&amp;'TBL B'!$C$6,Data!C:C,"&gt;="&amp;'TBL B'!$C$8,Data!E:E,Para!$L21)+SUMIFS(Data!A:A,Data!B:B,"&lt;="&amp;'TBL B'!$C$6,Data!C:C,"&gt;="&amp;'TBL B'!$C$6,Data!E:E,Para!$L21)=0,Para!$L21,""),0))</f>
        <v>61</v>
      </c>
      <c r="R22" s="40">
        <f t="shared" si="5"/>
        <v>22</v>
      </c>
      <c r="S22" s="35">
        <f>IF(IF(SUMIFS(Data!A:A,Data!B:B,"&gt;="&amp;'TBL B'!$C$6,Data!B:B,"&lt;="&amp;'TBL B'!$C$8,Data!E:E,Para!$L21)+SUMIFS(Data!A:A,Data!C:C,"&lt;="&amp;'TBL B'!$C$6,Data!C:C,"&gt;="&amp;'TBL B'!$C$8,Data!E:E,Para!$L21)+SUMIFS(Data!A:A,Data!B:B,"&lt;="&amp;'TBL B'!$C$6,Data!C:C,"&gt;="&amp;'TBL B'!$C$6,Data!E:E,Para!$L21)=0,Para!$L21,"")="","",IF(SUMIFS(Data!A:A,Data!B:B,"&gt;="&amp;'TBL B'!$C$6,Data!B:B,"&lt;="&amp;'TBL B'!$C$8,Data!E:E,Para!$L21)+SUMIFS(Data!A:A,Data!C:C,"&lt;="&amp;'TBL B'!$C$6,Data!C:C,"&gt;="&amp;'TBL B'!$C$8,Data!E:E,Para!$L21)+SUMIFS(Data!A:A,Data!B:B,"&lt;="&amp;'TBL B'!$C$6,Data!C:C,"&gt;="&amp;'TBL B'!$C$6,Data!E:E,Para!$L21)=0,Para!$L21,""))</f>
        <v>61.1</v>
      </c>
      <c r="T22" s="40">
        <f t="shared" si="5"/>
        <v>22</v>
      </c>
      <c r="U22" s="36" t="str">
        <f t="shared" si="8"/>
        <v/>
      </c>
      <c r="V22" s="40">
        <v>22</v>
      </c>
      <c r="W22" s="40">
        <f t="shared" si="6"/>
        <v>0</v>
      </c>
    </row>
    <row r="23" spans="1:23" ht="15.75" thickBot="1">
      <c r="A23">
        <f t="shared" si="0"/>
        <v>23</v>
      </c>
      <c r="B23" s="37">
        <f t="shared" si="7"/>
        <v>43121</v>
      </c>
      <c r="C23" s="7">
        <f ca="1">JAN!$W$140</f>
        <v>12</v>
      </c>
      <c r="D23" s="7">
        <f ca="1">JAN!$W$136</f>
        <v>0</v>
      </c>
      <c r="E23" t="str">
        <f t="shared" ca="1" si="1"/>
        <v/>
      </c>
      <c r="F23" t="str">
        <f t="shared" ca="1" si="2"/>
        <v/>
      </c>
      <c r="G23">
        <f t="shared" si="3"/>
        <v>23</v>
      </c>
      <c r="I23" s="36">
        <f>IF(IF(SUMIFS(Data!A:A,Data!B:B,"&gt;="&amp;'TBL B'!$C$6,Data!B:B,"&lt;="&amp;'TBL B'!$C$8,Data!E:E,Para!$L22)+SUMIFS(Data!A:A,Data!C:C,"&lt;="&amp;'TBL B'!$C$6,Data!C:C,"&gt;="&amp;'TBL B'!$C$8,Data!E:E,Para!$L22)+SUMIFS(Data!A:A,Data!B:B,"&lt;="&amp;'TBL B'!$C$6,Data!C:C,"&gt;="&amp;'TBL B'!$C$6,Data!E:E,Para!$L22)=0,Para!$L22,"")="","",IF(SUMIFS(Data!A:A,Data!B:B,"&gt;="&amp;'TBL B'!$C$6,Data!B:B,"&lt;="&amp;'TBL B'!$C$8,Data!E:E,Para!$L22)+SUMIFS(Data!A:A,Data!C:C,"&lt;="&amp;'TBL B'!$C$6,Data!C:C,"&gt;="&amp;'TBL B'!$C$8,Data!E:E,Para!$L22)+SUMIFS(Data!A:A,Data!B:B,"&lt;="&amp;'TBL B'!$C$6,Data!C:C,"&gt;="&amp;'TBL B'!$C$6,Data!E:E,Para!$L22)=0,Para!$L22,""))</f>
        <v>61.2</v>
      </c>
      <c r="J23" s="34"/>
      <c r="K23" s="34"/>
      <c r="L23" s="34"/>
      <c r="M23" s="34"/>
      <c r="N23" s="34"/>
      <c r="O23" s="34"/>
      <c r="P23" s="34"/>
      <c r="Q23" s="36">
        <f>IF(IF(SUMIFS(Data!A:A,Data!B:B,"&gt;="&amp;'TBL B'!$C$6,Data!B:B,"&lt;="&amp;'TBL B'!$C$8,Data!E:E,Para!$L22)+SUMIFS(Data!A:A,Data!C:C,"&lt;="&amp;'TBL B'!$C$6,Data!C:C,"&gt;="&amp;'TBL B'!$C$8,Data!E:E,Para!$L22)+SUMIFS(Data!A:A,Data!B:B,"&lt;="&amp;'TBL B'!$C$6,Data!C:C,"&gt;="&amp;'TBL B'!$C$6,Data!E:E,Para!$L22)=0,Para!$L22,"")="","",ROUNDDOWN(IF(SUMIFS(Data!A:A,Data!B:B,"&gt;="&amp;'TBL B'!$C$6,Data!B:B,"&lt;="&amp;'TBL B'!$C$8,Data!E:E,Para!$L22)+SUMIFS(Data!A:A,Data!C:C,"&lt;="&amp;'TBL B'!$C$6,Data!C:C,"&gt;="&amp;'TBL B'!$C$8,Data!E:E,Para!$L22)+SUMIFS(Data!A:A,Data!B:B,"&lt;="&amp;'TBL B'!$C$6,Data!C:C,"&gt;="&amp;'TBL B'!$C$6,Data!E:E,Para!$L22)=0,Para!$L22,""),0))</f>
        <v>61</v>
      </c>
      <c r="R23" s="40">
        <f t="shared" si="5"/>
        <v>23</v>
      </c>
      <c r="S23" s="35" t="str">
        <f>IF(S22&lt;&gt;"","",IF(IF(SUMIFS(Data!A:A,Data!B:B,"&gt;="&amp;'TBL B'!$C$6,Data!B:B,"&lt;="&amp;'TBL B'!$C$8,Data!E:E,Para!$L22)+SUMIFS(Data!A:A,Data!C:C,"&lt;="&amp;'TBL B'!$C$6,Data!C:C,"&gt;="&amp;'TBL B'!$C$8,Data!E:E,Para!$L22)+SUMIFS(Data!A:A,Data!B:B,"&lt;="&amp;'TBL B'!$C$6,Data!C:C,"&gt;="&amp;'TBL B'!$C$6,Data!E:E,Para!$L22)=0,Para!$L22,"")="","",IF(SUMIFS(Data!A:A,Data!B:B,"&gt;="&amp;'TBL B'!$C$6,Data!B:B,"&lt;="&amp;'TBL B'!$C$8,Data!E:E,Para!$L22)+SUMIFS(Data!A:A,Data!C:C,"&lt;="&amp;'TBL B'!$C$6,Data!C:C,"&gt;="&amp;'TBL B'!$C$8,Data!E:E,Para!$L22)+SUMIFS(Data!A:A,Data!B:B,"&lt;="&amp;'TBL B'!$C$6,Data!C:C,"&gt;="&amp;'TBL B'!$C$6,Data!E:E,Para!$L22)=0,Para!$L22,"")))</f>
        <v/>
      </c>
      <c r="T23" s="40">
        <f t="shared" si="5"/>
        <v>23</v>
      </c>
      <c r="U23" s="36" t="str">
        <f t="shared" si="8"/>
        <v/>
      </c>
      <c r="V23" s="40">
        <v>23</v>
      </c>
      <c r="W23" s="40">
        <f t="shared" si="6"/>
        <v>0</v>
      </c>
    </row>
    <row r="24" spans="1:23" ht="15.75" thickBot="1">
      <c r="A24">
        <f t="shared" si="0"/>
        <v>24</v>
      </c>
      <c r="B24" s="37">
        <f t="shared" si="7"/>
        <v>43122</v>
      </c>
      <c r="C24" s="7">
        <f ca="1">JAN!$X$140</f>
        <v>12</v>
      </c>
      <c r="D24" s="7">
        <f ca="1">JAN!$X$136</f>
        <v>0</v>
      </c>
      <c r="E24" t="str">
        <f t="shared" ca="1" si="1"/>
        <v/>
      </c>
      <c r="F24" t="str">
        <f t="shared" ca="1" si="2"/>
        <v/>
      </c>
      <c r="G24">
        <f t="shared" si="3"/>
        <v>24</v>
      </c>
      <c r="I24" s="36">
        <f>IF(IF(SUMIFS(Data!A:A,Data!B:B,"&gt;="&amp;'TBL B'!$C$6,Data!B:B,"&lt;="&amp;'TBL B'!$C$8,Data!E:E,Para!$L23)+SUMIFS(Data!A:A,Data!C:C,"&lt;="&amp;'TBL B'!$C$6,Data!C:C,"&gt;="&amp;'TBL B'!$C$8,Data!E:E,Para!$L23)+SUMIFS(Data!A:A,Data!B:B,"&lt;="&amp;'TBL B'!$C$6,Data!C:C,"&gt;="&amp;'TBL B'!$C$6,Data!E:E,Para!$L23)=0,Para!$L23,"")="","",IF(SUMIFS(Data!A:A,Data!B:B,"&gt;="&amp;'TBL B'!$C$6,Data!B:B,"&lt;="&amp;'TBL B'!$C$8,Data!E:E,Para!$L23)+SUMIFS(Data!A:A,Data!C:C,"&lt;="&amp;'TBL B'!$C$6,Data!C:C,"&gt;="&amp;'TBL B'!$C$8,Data!E:E,Para!$L23)+SUMIFS(Data!A:A,Data!B:B,"&lt;="&amp;'TBL B'!$C$6,Data!C:C,"&gt;="&amp;'TBL B'!$C$6,Data!E:E,Para!$L23)=0,Para!$L23,""))</f>
        <v>61.3</v>
      </c>
      <c r="J24" s="34"/>
      <c r="K24" s="34"/>
      <c r="L24" s="34"/>
      <c r="M24" s="34"/>
      <c r="N24" s="34"/>
      <c r="O24" s="34"/>
      <c r="P24" s="34"/>
      <c r="Q24" s="36">
        <f>IF(IF(SUMIFS(Data!A:A,Data!B:B,"&gt;="&amp;'TBL B'!$C$6,Data!B:B,"&lt;="&amp;'TBL B'!$C$8,Data!E:E,Para!$L23)+SUMIFS(Data!A:A,Data!C:C,"&lt;="&amp;'TBL B'!$C$6,Data!C:C,"&gt;="&amp;'TBL B'!$C$8,Data!E:E,Para!$L23)+SUMIFS(Data!A:A,Data!B:B,"&lt;="&amp;'TBL B'!$C$6,Data!C:C,"&gt;="&amp;'TBL B'!$C$6,Data!E:E,Para!$L23)=0,Para!$L23,"")="","",ROUNDDOWN(IF(SUMIFS(Data!A:A,Data!B:B,"&gt;="&amp;'TBL B'!$C$6,Data!B:B,"&lt;="&amp;'TBL B'!$C$8,Data!E:E,Para!$L23)+SUMIFS(Data!A:A,Data!C:C,"&lt;="&amp;'TBL B'!$C$6,Data!C:C,"&gt;="&amp;'TBL B'!$C$8,Data!E:E,Para!$L23)+SUMIFS(Data!A:A,Data!B:B,"&lt;="&amp;'TBL B'!$C$6,Data!C:C,"&gt;="&amp;'TBL B'!$C$6,Data!E:E,Para!$L23)=0,Para!$L23,""),0))</f>
        <v>61</v>
      </c>
      <c r="R24" s="40">
        <f t="shared" si="5"/>
        <v>24</v>
      </c>
      <c r="S24" s="35" t="str">
        <f>IF(S22&lt;&gt;"","",IF(S23&lt;&gt;"","",IF(IF(SUMIFS(Data!A:A,Data!B:B,"&gt;="&amp;'TBL B'!$C$6,Data!B:B,"&lt;="&amp;'TBL B'!$C$8,Data!E:E,Para!$L23)+SUMIFS(Data!A:A,Data!C:C,"&lt;="&amp;'TBL B'!$C$6,Data!C:C,"&gt;="&amp;'TBL B'!$C$8,Data!E:E,Para!$L23)+SUMIFS(Data!A:A,Data!B:B,"&lt;="&amp;'TBL B'!$C$6,Data!C:C,"&gt;="&amp;'TBL B'!$C$6,Data!E:E,Para!$L23)=0,Para!$L23,"")="","",IF(SUMIFS(Data!A:A,Data!B:B,"&gt;="&amp;'TBL B'!$C$6,Data!B:B,"&lt;="&amp;'TBL B'!$C$8,Data!E:E,Para!$L23)+SUMIFS(Data!A:A,Data!C:C,"&lt;="&amp;'TBL B'!$C$6,Data!C:C,"&gt;="&amp;'TBL B'!$C$8,Data!E:E,Para!$L23)+SUMIFS(Data!A:A,Data!B:B,"&lt;="&amp;'TBL B'!$C$6,Data!C:C,"&gt;="&amp;'TBL B'!$C$6,Data!E:E,Para!$L23)=0,Para!$L23,""))))</f>
        <v/>
      </c>
      <c r="T24" s="40">
        <f t="shared" si="5"/>
        <v>24</v>
      </c>
      <c r="U24" s="36" t="str">
        <f t="shared" si="8"/>
        <v/>
      </c>
      <c r="V24" s="40">
        <v>24</v>
      </c>
      <c r="W24" s="40">
        <f t="shared" si="6"/>
        <v>0</v>
      </c>
    </row>
    <row r="25" spans="1:23" ht="15.75" thickBot="1">
      <c r="A25">
        <f t="shared" si="0"/>
        <v>25</v>
      </c>
      <c r="B25" s="37">
        <f t="shared" si="7"/>
        <v>43123</v>
      </c>
      <c r="C25" s="7">
        <f ca="1">JAN!$Y$140</f>
        <v>12</v>
      </c>
      <c r="D25" s="7">
        <f ca="1">JAN!$Y$136</f>
        <v>0</v>
      </c>
      <c r="E25" t="str">
        <f t="shared" ca="1" si="1"/>
        <v/>
      </c>
      <c r="F25" t="str">
        <f t="shared" ca="1" si="2"/>
        <v/>
      </c>
      <c r="G25">
        <f t="shared" si="3"/>
        <v>25</v>
      </c>
      <c r="I25" s="36">
        <f>IF(IF(SUMIFS(Data!A:A,Data!B:B,"&gt;="&amp;'TBL B'!$C$6,Data!B:B,"&lt;="&amp;'TBL B'!$C$8,Data!E:E,Para!$L24)+SUMIFS(Data!A:A,Data!C:C,"&lt;="&amp;'TBL B'!$C$6,Data!C:C,"&gt;="&amp;'TBL B'!$C$8,Data!E:E,Para!$L24)+SUMIFS(Data!A:A,Data!B:B,"&lt;="&amp;'TBL B'!$C$6,Data!C:C,"&gt;="&amp;'TBL B'!$C$6,Data!E:E,Para!$L24)=0,Para!$L24,"")="","",IF(SUMIFS(Data!A:A,Data!B:B,"&gt;="&amp;'TBL B'!$C$6,Data!B:B,"&lt;="&amp;'TBL B'!$C$8,Data!E:E,Para!$L24)+SUMIFS(Data!A:A,Data!C:C,"&lt;="&amp;'TBL B'!$C$6,Data!C:C,"&gt;="&amp;'TBL B'!$C$8,Data!E:E,Para!$L24)+SUMIFS(Data!A:A,Data!B:B,"&lt;="&amp;'TBL B'!$C$6,Data!C:C,"&gt;="&amp;'TBL B'!$C$6,Data!E:E,Para!$L24)=0,Para!$L24,""))</f>
        <v>61.4</v>
      </c>
      <c r="J25" s="34"/>
      <c r="K25" s="34"/>
      <c r="L25" s="34"/>
      <c r="M25" s="34"/>
      <c r="N25" s="34"/>
      <c r="O25" s="34"/>
      <c r="P25" s="34"/>
      <c r="Q25" s="36">
        <f>IF(IF(SUMIFS(Data!A:A,Data!B:B,"&gt;="&amp;'TBL B'!$C$6,Data!B:B,"&lt;="&amp;'TBL B'!$C$8,Data!E:E,Para!$L24)+SUMIFS(Data!A:A,Data!C:C,"&lt;="&amp;'TBL B'!$C$6,Data!C:C,"&gt;="&amp;'TBL B'!$C$8,Data!E:E,Para!$L24)+SUMIFS(Data!A:A,Data!B:B,"&lt;="&amp;'TBL B'!$C$6,Data!C:C,"&gt;="&amp;'TBL B'!$C$6,Data!E:E,Para!$L24)=0,Para!$L24,"")="","",ROUNDDOWN(IF(SUMIFS(Data!A:A,Data!B:B,"&gt;="&amp;'TBL B'!$C$6,Data!B:B,"&lt;="&amp;'TBL B'!$C$8,Data!E:E,Para!$L24)+SUMIFS(Data!A:A,Data!C:C,"&lt;="&amp;'TBL B'!$C$6,Data!C:C,"&gt;="&amp;'TBL B'!$C$8,Data!E:E,Para!$L24)+SUMIFS(Data!A:A,Data!B:B,"&lt;="&amp;'TBL B'!$C$6,Data!C:C,"&gt;="&amp;'TBL B'!$C$6,Data!E:E,Para!$L24)=0,Para!$L24,""),0))</f>
        <v>61</v>
      </c>
      <c r="R25" s="40">
        <f t="shared" si="5"/>
        <v>25</v>
      </c>
      <c r="S25" s="35" t="str">
        <f>IF(S22&lt;&gt;"","",IF(S23&lt;&gt;"","",IF(S24&lt;&gt;"","",IF(IF(SUMIFS(Data!A:A,Data!B:B,"&gt;="&amp;'TBL B'!$C$6,Data!B:B,"&lt;="&amp;'TBL B'!$C$8,Data!E:E,Para!$L24)+SUMIFS(Data!A:A,Data!C:C,"&lt;="&amp;'TBL B'!$C$6,Data!C:C,"&gt;="&amp;'TBL B'!$C$8,Data!E:E,Para!$L24)+SUMIFS(Data!A:A,Data!B:B,"&lt;="&amp;'TBL B'!$C$6,Data!C:C,"&gt;="&amp;'TBL B'!$C$6,Data!E:E,Para!$L24)=0,Para!$L24,"")="","",IF(SUMIFS(Data!A:A,Data!B:B,"&gt;="&amp;'TBL B'!$C$6,Data!B:B,"&lt;="&amp;'TBL B'!$C$8,Data!E:E,Para!$L24)+SUMIFS(Data!A:A,Data!C:C,"&lt;="&amp;'TBL B'!$C$6,Data!C:C,"&gt;="&amp;'TBL B'!$C$8,Data!E:E,Para!$L24)+SUMIFS(Data!A:A,Data!B:B,"&lt;="&amp;'TBL B'!$C$6,Data!C:C,"&gt;="&amp;'TBL B'!$C$6,Data!E:E,Para!$L24)=0,Para!$L24,"")))))</f>
        <v/>
      </c>
      <c r="T25" s="40">
        <f t="shared" si="5"/>
        <v>25</v>
      </c>
      <c r="U25" s="36" t="str">
        <f t="shared" si="8"/>
        <v/>
      </c>
      <c r="V25" s="40">
        <v>25</v>
      </c>
      <c r="W25" s="40">
        <f t="shared" si="6"/>
        <v>0</v>
      </c>
    </row>
    <row r="26" spans="1:23" ht="15.75" thickBot="1">
      <c r="A26">
        <f t="shared" si="0"/>
        <v>26</v>
      </c>
      <c r="B26" s="37">
        <f>B25+1</f>
        <v>43124</v>
      </c>
      <c r="C26" s="7">
        <f ca="1">JAN!$Z$140</f>
        <v>12</v>
      </c>
      <c r="D26" s="7">
        <f ca="1">JAN!$Z$136</f>
        <v>0</v>
      </c>
      <c r="E26" t="str">
        <f t="shared" ca="1" si="1"/>
        <v/>
      </c>
      <c r="F26" t="str">
        <f t="shared" ca="1" si="2"/>
        <v/>
      </c>
      <c r="G26">
        <f t="shared" si="3"/>
        <v>26</v>
      </c>
      <c r="I26" s="36">
        <f>IF(IF(SUMIFS(Data!A:A,Data!B:B,"&gt;="&amp;'TBL B'!$C$6,Data!B:B,"&lt;="&amp;'TBL B'!$C$8,Data!E:E,Para!$L25)+SUMIFS(Data!A:A,Data!C:C,"&lt;="&amp;'TBL B'!$C$6,Data!C:C,"&gt;="&amp;'TBL B'!$C$8,Data!E:E,Para!$L25)+SUMIFS(Data!A:A,Data!B:B,"&lt;="&amp;'TBL B'!$C$6,Data!C:C,"&gt;="&amp;'TBL B'!$C$6,Data!E:E,Para!$L25)=0,Para!$L25,"")="","",IF(SUMIFS(Data!A:A,Data!B:B,"&gt;="&amp;'TBL B'!$C$6,Data!B:B,"&lt;="&amp;'TBL B'!$C$8,Data!E:E,Para!$L25)+SUMIFS(Data!A:A,Data!C:C,"&lt;="&amp;'TBL B'!$C$6,Data!C:C,"&gt;="&amp;'TBL B'!$C$8,Data!E:E,Para!$L25)+SUMIFS(Data!A:A,Data!B:B,"&lt;="&amp;'TBL B'!$C$6,Data!C:C,"&gt;="&amp;'TBL B'!$C$6,Data!E:E,Para!$L25)=0,Para!$L25,""))</f>
        <v>63</v>
      </c>
      <c r="J26" s="34"/>
      <c r="K26" s="34"/>
      <c r="L26" s="34"/>
      <c r="M26" s="34"/>
      <c r="N26" s="34"/>
      <c r="O26" s="34"/>
      <c r="P26" s="34"/>
      <c r="Q26" s="36">
        <f>IF(IF(SUMIFS(Data!A:A,Data!B:B,"&gt;="&amp;'TBL B'!$C$6,Data!B:B,"&lt;="&amp;'TBL B'!$C$8,Data!E:E,Para!$L25)+SUMIFS(Data!A:A,Data!C:C,"&lt;="&amp;'TBL B'!$C$6,Data!C:C,"&gt;="&amp;'TBL B'!$C$8,Data!E:E,Para!$L25)+SUMIFS(Data!A:A,Data!B:B,"&lt;="&amp;'TBL B'!$C$6,Data!C:C,"&gt;="&amp;'TBL B'!$C$6,Data!E:E,Para!$L25)=0,Para!$L25,"")="","",ROUNDDOWN(IF(SUMIFS(Data!A:A,Data!B:B,"&gt;="&amp;'TBL B'!$C$6,Data!B:B,"&lt;="&amp;'TBL B'!$C$8,Data!E:E,Para!$L25)+SUMIFS(Data!A:A,Data!C:C,"&lt;="&amp;'TBL B'!$C$6,Data!C:C,"&gt;="&amp;'TBL B'!$C$8,Data!E:E,Para!$L25)+SUMIFS(Data!A:A,Data!B:B,"&lt;="&amp;'TBL B'!$C$6,Data!C:C,"&gt;="&amp;'TBL B'!$C$6,Data!E:E,Para!$L25)=0,Para!$L25,""),0))</f>
        <v>63</v>
      </c>
      <c r="R26" s="40">
        <f t="shared" si="5"/>
        <v>26</v>
      </c>
      <c r="S26" s="35">
        <f>IF(IF(SUMIFS(Data!A:A,Data!B:B,"&gt;="&amp;'TBL B'!$C$6,Data!B:B,"&lt;="&amp;'TBL B'!$C$8,Data!E:E,Para!$L25)+SUMIFS(Data!A:A,Data!C:C,"&lt;="&amp;'TBL B'!$C$6,Data!C:C,"&gt;="&amp;'TBL B'!$C$8,Data!E:E,Para!$L25)+SUMIFS(Data!A:A,Data!B:B,"&lt;="&amp;'TBL B'!$C$6,Data!C:C,"&gt;="&amp;'TBL B'!$C$6,Data!E:E,Para!$L25)=0,Para!$L25,"")="","",IF(SUMIFS(Data!A:A,Data!B:B,"&gt;="&amp;'TBL B'!$C$6,Data!B:B,"&lt;="&amp;'TBL B'!$C$8,Data!E:E,Para!$L25)+SUMIFS(Data!A:A,Data!C:C,"&lt;="&amp;'TBL B'!$C$6,Data!C:C,"&gt;="&amp;'TBL B'!$C$8,Data!E:E,Para!$L25)+SUMIFS(Data!A:A,Data!B:B,"&lt;="&amp;'TBL B'!$C$6,Data!C:C,"&gt;="&amp;'TBL B'!$C$6,Data!E:E,Para!$L25)=0,Para!$L25,""))</f>
        <v>63</v>
      </c>
      <c r="T26" s="40">
        <f t="shared" si="5"/>
        <v>26</v>
      </c>
      <c r="U26" s="36" t="str">
        <f t="shared" si="8"/>
        <v/>
      </c>
      <c r="V26" s="40">
        <v>26</v>
      </c>
      <c r="W26" s="40">
        <f t="shared" si="6"/>
        <v>0</v>
      </c>
    </row>
    <row r="27" spans="1:23" ht="15.75" thickBot="1">
      <c r="A27">
        <f t="shared" si="0"/>
        <v>27</v>
      </c>
      <c r="B27" s="37">
        <f>B26+1</f>
        <v>43125</v>
      </c>
      <c r="C27" s="7">
        <f ca="1">JAN!$AA$140</f>
        <v>12</v>
      </c>
      <c r="D27" s="7">
        <f ca="1">JAN!$AA$136</f>
        <v>0</v>
      </c>
      <c r="E27" t="str">
        <f t="shared" ca="1" si="1"/>
        <v/>
      </c>
      <c r="F27" t="str">
        <f t="shared" ca="1" si="2"/>
        <v/>
      </c>
      <c r="G27">
        <f t="shared" si="3"/>
        <v>27</v>
      </c>
      <c r="I27" s="36">
        <f>IF(IF(SUMIFS(Data!A:A,Data!B:B,"&gt;="&amp;'TBL B'!$C$6,Data!B:B,"&lt;="&amp;'TBL B'!$C$8,Data!E:E,Para!$L26)+SUMIFS(Data!A:A,Data!C:C,"&lt;="&amp;'TBL B'!$C$6,Data!C:C,"&gt;="&amp;'TBL B'!$C$8,Data!E:E,Para!$L26)+SUMIFS(Data!A:A,Data!B:B,"&lt;="&amp;'TBL B'!$C$6,Data!C:C,"&gt;="&amp;'TBL B'!$C$6,Data!E:E,Para!$L26)=0,Para!$L26,"")="","",IF(SUMIFS(Data!A:A,Data!B:B,"&gt;="&amp;'TBL B'!$C$6,Data!B:B,"&lt;="&amp;'TBL B'!$C$8,Data!E:E,Para!$L26)+SUMIFS(Data!A:A,Data!C:C,"&lt;="&amp;'TBL B'!$C$6,Data!C:C,"&gt;="&amp;'TBL B'!$C$8,Data!E:E,Para!$L26)+SUMIFS(Data!A:A,Data!B:B,"&lt;="&amp;'TBL B'!$C$6,Data!C:C,"&gt;="&amp;'TBL B'!$C$6,Data!E:E,Para!$L26)=0,Para!$L26,""))</f>
        <v>65.099999999999994</v>
      </c>
      <c r="J27" s="34"/>
      <c r="K27" s="34"/>
      <c r="L27" s="34"/>
      <c r="M27" s="34"/>
      <c r="N27" s="34"/>
      <c r="O27" s="34"/>
      <c r="P27" s="34"/>
      <c r="Q27" s="36">
        <f>IF(IF(SUMIFS(Data!A:A,Data!B:B,"&gt;="&amp;'TBL B'!$C$6,Data!B:B,"&lt;="&amp;'TBL B'!$C$8,Data!E:E,Para!$L26)+SUMIFS(Data!A:A,Data!C:C,"&lt;="&amp;'TBL B'!$C$6,Data!C:C,"&gt;="&amp;'TBL B'!$C$8,Data!E:E,Para!$L26)+SUMIFS(Data!A:A,Data!B:B,"&lt;="&amp;'TBL B'!$C$6,Data!C:C,"&gt;="&amp;'TBL B'!$C$6,Data!E:E,Para!$L26)=0,Para!$L26,"")="","",ROUNDDOWN(IF(SUMIFS(Data!A:A,Data!B:B,"&gt;="&amp;'TBL B'!$C$6,Data!B:B,"&lt;="&amp;'TBL B'!$C$8,Data!E:E,Para!$L26)+SUMIFS(Data!A:A,Data!C:C,"&lt;="&amp;'TBL B'!$C$6,Data!C:C,"&gt;="&amp;'TBL B'!$C$8,Data!E:E,Para!$L26)+SUMIFS(Data!A:A,Data!B:B,"&lt;="&amp;'TBL B'!$C$6,Data!C:C,"&gt;="&amp;'TBL B'!$C$6,Data!E:E,Para!$L26)=0,Para!$L26,""),0))</f>
        <v>65</v>
      </c>
      <c r="R27" s="40">
        <f t="shared" si="5"/>
        <v>27</v>
      </c>
      <c r="S27" s="35">
        <f>IF(IF(SUMIFS(Data!A:A,Data!B:B,"&gt;="&amp;'TBL B'!$C$6,Data!B:B,"&lt;="&amp;'TBL B'!$C$8,Data!E:E,Para!$L26)+SUMIFS(Data!A:A,Data!C:C,"&lt;="&amp;'TBL B'!$C$6,Data!C:C,"&gt;="&amp;'TBL B'!$C$8,Data!E:E,Para!$L26)+SUMIFS(Data!A:A,Data!B:B,"&lt;="&amp;'TBL B'!$C$6,Data!C:C,"&gt;="&amp;'TBL B'!$C$6,Data!E:E,Para!$L26)=0,Para!$L26,"")="","",IF(SUMIFS(Data!A:A,Data!B:B,"&gt;="&amp;'TBL B'!$C$6,Data!B:B,"&lt;="&amp;'TBL B'!$C$8,Data!E:E,Para!$L26)+SUMIFS(Data!A:A,Data!C:C,"&lt;="&amp;'TBL B'!$C$6,Data!C:C,"&gt;="&amp;'TBL B'!$C$8,Data!E:E,Para!$L26)+SUMIFS(Data!A:A,Data!B:B,"&lt;="&amp;'TBL B'!$C$6,Data!C:C,"&gt;="&amp;'TBL B'!$C$6,Data!E:E,Para!$L26)=0,Para!$L26,""))</f>
        <v>65.099999999999994</v>
      </c>
      <c r="T27" s="40">
        <f t="shared" si="5"/>
        <v>27</v>
      </c>
      <c r="U27" s="36" t="str">
        <f t="shared" si="8"/>
        <v/>
      </c>
      <c r="V27" s="40">
        <v>27</v>
      </c>
      <c r="W27" s="40">
        <f t="shared" si="6"/>
        <v>0</v>
      </c>
    </row>
    <row r="28" spans="1:23" ht="15.75" thickBot="1">
      <c r="A28">
        <f t="shared" si="0"/>
        <v>28</v>
      </c>
      <c r="B28" s="37">
        <f t="shared" ref="B28:B32" si="9">B27+1</f>
        <v>43126</v>
      </c>
      <c r="C28" s="7">
        <f ca="1">JAN!$AB$140</f>
        <v>12</v>
      </c>
      <c r="D28" s="7">
        <f ca="1">JAN!$AB$136</f>
        <v>0</v>
      </c>
      <c r="E28" t="str">
        <f t="shared" ca="1" si="1"/>
        <v/>
      </c>
      <c r="F28" t="str">
        <f t="shared" ca="1" si="2"/>
        <v/>
      </c>
      <c r="G28">
        <f t="shared" si="3"/>
        <v>28</v>
      </c>
      <c r="I28" s="36">
        <f>IF(IF(SUMIFS(Data!A:A,Data!B:B,"&gt;="&amp;'TBL B'!$C$6,Data!B:B,"&lt;="&amp;'TBL B'!$C$8,Data!E:E,Para!$L27)+SUMIFS(Data!A:A,Data!C:C,"&lt;="&amp;'TBL B'!$C$6,Data!C:C,"&gt;="&amp;'TBL B'!$C$8,Data!E:E,Para!$L27)+SUMIFS(Data!A:A,Data!B:B,"&lt;="&amp;'TBL B'!$C$6,Data!C:C,"&gt;="&amp;'TBL B'!$C$6,Data!E:E,Para!$L27)=0,Para!$L27,"")="","",IF(SUMIFS(Data!A:A,Data!B:B,"&gt;="&amp;'TBL B'!$C$6,Data!B:B,"&lt;="&amp;'TBL B'!$C$8,Data!E:E,Para!$L27)+SUMIFS(Data!A:A,Data!C:C,"&lt;="&amp;'TBL B'!$C$6,Data!C:C,"&gt;="&amp;'TBL B'!$C$8,Data!E:E,Para!$L27)+SUMIFS(Data!A:A,Data!B:B,"&lt;="&amp;'TBL B'!$C$6,Data!C:C,"&gt;="&amp;'TBL B'!$C$6,Data!E:E,Para!$L27)=0,Para!$L27,""))</f>
        <v>65.2</v>
      </c>
      <c r="J28" s="34"/>
      <c r="K28" s="34"/>
      <c r="L28" s="34"/>
      <c r="M28" s="34"/>
      <c r="N28" s="34"/>
      <c r="O28" s="34"/>
      <c r="P28" s="34"/>
      <c r="Q28" s="36">
        <f>IF(IF(SUMIFS(Data!A:A,Data!B:B,"&gt;="&amp;'TBL B'!$C$6,Data!B:B,"&lt;="&amp;'TBL B'!$C$8,Data!E:E,Para!$L27)+SUMIFS(Data!A:A,Data!C:C,"&lt;="&amp;'TBL B'!$C$6,Data!C:C,"&gt;="&amp;'TBL B'!$C$8,Data!E:E,Para!$L27)+SUMIFS(Data!A:A,Data!B:B,"&lt;="&amp;'TBL B'!$C$6,Data!C:C,"&gt;="&amp;'TBL B'!$C$6,Data!E:E,Para!$L27)=0,Para!$L27,"")="","",ROUNDDOWN(IF(SUMIFS(Data!A:A,Data!B:B,"&gt;="&amp;'TBL B'!$C$6,Data!B:B,"&lt;="&amp;'TBL B'!$C$8,Data!E:E,Para!$L27)+SUMIFS(Data!A:A,Data!C:C,"&lt;="&amp;'TBL B'!$C$6,Data!C:C,"&gt;="&amp;'TBL B'!$C$8,Data!E:E,Para!$L27)+SUMIFS(Data!A:A,Data!B:B,"&lt;="&amp;'TBL B'!$C$6,Data!C:C,"&gt;="&amp;'TBL B'!$C$6,Data!E:E,Para!$L27)=0,Para!$L27,""),0))</f>
        <v>65</v>
      </c>
      <c r="R28" s="40">
        <f t="shared" si="5"/>
        <v>28</v>
      </c>
      <c r="S28" s="35" t="str">
        <f>IF(S27&lt;&gt;"","",IF(IF(SUMIFS(Data!A:A,Data!B:B,"&gt;="&amp;'TBL B'!$C$6,Data!B:B,"&lt;="&amp;'TBL B'!$C$8,Data!E:E,Para!$L27)+SUMIFS(Data!A:A,Data!C:C,"&lt;="&amp;'TBL B'!$C$6,Data!C:C,"&gt;="&amp;'TBL B'!$C$8,Data!E:E,Para!$L27)+SUMIFS(Data!A:A,Data!B:B,"&lt;="&amp;'TBL B'!$C$6,Data!C:C,"&gt;="&amp;'TBL B'!$C$6,Data!E:E,Para!$L27)=0,Para!$L27,"")="","",IF(SUMIFS(Data!A:A,Data!B:B,"&gt;="&amp;'TBL B'!$C$6,Data!B:B,"&lt;="&amp;'TBL B'!$C$8,Data!E:E,Para!$L27)+SUMIFS(Data!A:A,Data!C:C,"&lt;="&amp;'TBL B'!$C$6,Data!C:C,"&gt;="&amp;'TBL B'!$C$8,Data!E:E,Para!$L27)+SUMIFS(Data!A:A,Data!B:B,"&lt;="&amp;'TBL B'!$C$6,Data!C:C,"&gt;="&amp;'TBL B'!$C$6,Data!E:E,Para!$L27)=0,Para!$L27,"")))</f>
        <v/>
      </c>
      <c r="T28" s="40">
        <f t="shared" si="5"/>
        <v>28</v>
      </c>
      <c r="U28" s="36" t="str">
        <f t="shared" si="8"/>
        <v/>
      </c>
      <c r="V28" s="40">
        <v>28</v>
      </c>
      <c r="W28" s="40">
        <f t="shared" si="6"/>
        <v>0</v>
      </c>
    </row>
    <row r="29" spans="1:23" ht="15.75" thickBot="1">
      <c r="A29">
        <f t="shared" si="0"/>
        <v>29</v>
      </c>
      <c r="B29" s="37">
        <f t="shared" si="9"/>
        <v>43127</v>
      </c>
      <c r="C29" s="7">
        <f ca="1">JAN!$AC$140</f>
        <v>12</v>
      </c>
      <c r="D29" s="7">
        <f ca="1">JAN!$AC$136</f>
        <v>0</v>
      </c>
      <c r="E29" t="str">
        <f t="shared" ca="1" si="1"/>
        <v/>
      </c>
      <c r="F29" t="str">
        <f t="shared" ca="1" si="2"/>
        <v/>
      </c>
      <c r="G29">
        <f t="shared" si="3"/>
        <v>29</v>
      </c>
      <c r="I29" s="36">
        <f>IF(IF(SUMIFS(Data!A:A,Data!B:B,"&gt;="&amp;'TBL B'!$C$6,Data!B:B,"&lt;="&amp;'TBL B'!$C$8,Data!E:E,Para!$L28)+SUMIFS(Data!A:A,Data!C:C,"&lt;="&amp;'TBL B'!$C$6,Data!C:C,"&gt;="&amp;'TBL B'!$C$8,Data!E:E,Para!$L28)+SUMIFS(Data!A:A,Data!B:B,"&lt;="&amp;'TBL B'!$C$6,Data!C:C,"&gt;="&amp;'TBL B'!$C$6,Data!E:E,Para!$L28)=0,Para!$L28,"")="","",IF(SUMIFS(Data!A:A,Data!B:B,"&gt;="&amp;'TBL B'!$C$6,Data!B:B,"&lt;="&amp;'TBL B'!$C$8,Data!E:E,Para!$L28)+SUMIFS(Data!A:A,Data!C:C,"&lt;="&amp;'TBL B'!$C$6,Data!C:C,"&gt;="&amp;'TBL B'!$C$8,Data!E:E,Para!$L28)+SUMIFS(Data!A:A,Data!B:B,"&lt;="&amp;'TBL B'!$C$6,Data!C:C,"&gt;="&amp;'TBL B'!$C$6,Data!E:E,Para!$L28)=0,Para!$L28,""))</f>
        <v>65.3</v>
      </c>
      <c r="J29" s="34"/>
      <c r="K29" s="34"/>
      <c r="L29" s="34"/>
      <c r="M29" s="34"/>
      <c r="N29" s="34"/>
      <c r="O29" s="34"/>
      <c r="P29" s="34"/>
      <c r="Q29" s="36">
        <f>IF(IF(SUMIFS(Data!A:A,Data!B:B,"&gt;="&amp;'TBL B'!$C$6,Data!B:B,"&lt;="&amp;'TBL B'!$C$8,Data!E:E,Para!$L28)+SUMIFS(Data!A:A,Data!C:C,"&lt;="&amp;'TBL B'!$C$6,Data!C:C,"&gt;="&amp;'TBL B'!$C$8,Data!E:E,Para!$L28)+SUMIFS(Data!A:A,Data!B:B,"&lt;="&amp;'TBL B'!$C$6,Data!C:C,"&gt;="&amp;'TBL B'!$C$6,Data!E:E,Para!$L28)=0,Para!$L28,"")="","",ROUNDDOWN(IF(SUMIFS(Data!A:A,Data!B:B,"&gt;="&amp;'TBL B'!$C$6,Data!B:B,"&lt;="&amp;'TBL B'!$C$8,Data!E:E,Para!$L28)+SUMIFS(Data!A:A,Data!C:C,"&lt;="&amp;'TBL B'!$C$6,Data!C:C,"&gt;="&amp;'TBL B'!$C$8,Data!E:E,Para!$L28)+SUMIFS(Data!A:A,Data!B:B,"&lt;="&amp;'TBL B'!$C$6,Data!C:C,"&gt;="&amp;'TBL B'!$C$6,Data!E:E,Para!$L28)=0,Para!$L28,""),0))</f>
        <v>65</v>
      </c>
      <c r="R29" s="40">
        <f t="shared" si="5"/>
        <v>29</v>
      </c>
      <c r="S29" s="35" t="str">
        <f>IF(S27&lt;&gt;"","",IF(S28&lt;&gt;"","",IF(IF(SUMIFS(Data!A:A,Data!B:B,"&gt;="&amp;'TBL B'!$C$6,Data!B:B,"&lt;="&amp;'TBL B'!$C$8,Data!E:E,Para!$L28)+SUMIFS(Data!A:A,Data!C:C,"&lt;="&amp;'TBL B'!$C$6,Data!C:C,"&gt;="&amp;'TBL B'!$C$8,Data!E:E,Para!$L28)+SUMIFS(Data!A:A,Data!B:B,"&lt;="&amp;'TBL B'!$C$6,Data!C:C,"&gt;="&amp;'TBL B'!$C$6,Data!E:E,Para!$L28)=0,Para!$L28,"")="","",IF(SUMIFS(Data!A:A,Data!B:B,"&gt;="&amp;'TBL B'!$C$6,Data!B:B,"&lt;="&amp;'TBL B'!$C$8,Data!E:E,Para!$L28)+SUMIFS(Data!A:A,Data!C:C,"&lt;="&amp;'TBL B'!$C$6,Data!C:C,"&gt;="&amp;'TBL B'!$C$8,Data!E:E,Para!$L28)+SUMIFS(Data!A:A,Data!B:B,"&lt;="&amp;'TBL B'!$C$6,Data!C:C,"&gt;="&amp;'TBL B'!$C$6,Data!E:E,Para!$L28)=0,Para!$L28,""))))</f>
        <v/>
      </c>
      <c r="T29" s="40">
        <f t="shared" si="5"/>
        <v>29</v>
      </c>
      <c r="U29" s="36" t="str">
        <f t="shared" si="8"/>
        <v/>
      </c>
      <c r="V29" s="40">
        <v>29</v>
      </c>
      <c r="W29" s="40">
        <f t="shared" si="6"/>
        <v>0</v>
      </c>
    </row>
    <row r="30" spans="1:23" ht="15.75" thickBot="1">
      <c r="A30">
        <f t="shared" si="0"/>
        <v>30</v>
      </c>
      <c r="B30" s="37">
        <f t="shared" si="9"/>
        <v>43128</v>
      </c>
      <c r="C30" s="7">
        <f ca="1">JAN!$AD$140</f>
        <v>12</v>
      </c>
      <c r="D30" s="7">
        <f ca="1">JAN!$AD$136</f>
        <v>0</v>
      </c>
      <c r="E30" t="str">
        <f t="shared" ca="1" si="1"/>
        <v/>
      </c>
      <c r="F30" t="str">
        <f t="shared" ca="1" si="2"/>
        <v/>
      </c>
      <c r="G30">
        <f t="shared" si="3"/>
        <v>30</v>
      </c>
      <c r="I30" s="36">
        <f>IF(IF(SUMIFS(Data!A:A,Data!B:B,"&gt;="&amp;'TBL B'!$C$6,Data!B:B,"&lt;="&amp;'TBL B'!$C$8,Data!E:E,Para!$L29)+SUMIFS(Data!A:A,Data!C:C,"&lt;="&amp;'TBL B'!$C$6,Data!C:C,"&gt;="&amp;'TBL B'!$C$8,Data!E:E,Para!$L29)+SUMIFS(Data!A:A,Data!B:B,"&lt;="&amp;'TBL B'!$C$6,Data!C:C,"&gt;="&amp;'TBL B'!$C$6,Data!E:E,Para!$L29)=0,Para!$L29,"")="","",IF(SUMIFS(Data!A:A,Data!B:B,"&gt;="&amp;'TBL B'!$C$6,Data!B:B,"&lt;="&amp;'TBL B'!$C$8,Data!E:E,Para!$L29)+SUMIFS(Data!A:A,Data!C:C,"&lt;="&amp;'TBL B'!$C$6,Data!C:C,"&gt;="&amp;'TBL B'!$C$8,Data!E:E,Para!$L29)+SUMIFS(Data!A:A,Data!B:B,"&lt;="&amp;'TBL B'!$C$6,Data!C:C,"&gt;="&amp;'TBL B'!$C$6,Data!E:E,Para!$L29)=0,Para!$L29,""))</f>
        <v>83.1</v>
      </c>
      <c r="J30" s="34"/>
      <c r="K30" s="34"/>
      <c r="L30" s="34"/>
      <c r="M30" s="34"/>
      <c r="N30" s="34"/>
      <c r="O30" s="34"/>
      <c r="P30" s="34"/>
      <c r="Q30" s="36">
        <f>IF(IF(SUMIFS(Data!A:A,Data!B:B,"&gt;="&amp;'TBL B'!$C$6,Data!B:B,"&lt;="&amp;'TBL B'!$C$8,Data!E:E,Para!$L29)+SUMIFS(Data!A:A,Data!C:C,"&lt;="&amp;'TBL B'!$C$6,Data!C:C,"&gt;="&amp;'TBL B'!$C$8,Data!E:E,Para!$L29)+SUMIFS(Data!A:A,Data!B:B,"&lt;="&amp;'TBL B'!$C$6,Data!C:C,"&gt;="&amp;'TBL B'!$C$6,Data!E:E,Para!$L29)=0,Para!$L29,"")="","",ROUNDDOWN(IF(SUMIFS(Data!A:A,Data!B:B,"&gt;="&amp;'TBL B'!$C$6,Data!B:B,"&lt;="&amp;'TBL B'!$C$8,Data!E:E,Para!$L29)+SUMIFS(Data!A:A,Data!C:C,"&lt;="&amp;'TBL B'!$C$6,Data!C:C,"&gt;="&amp;'TBL B'!$C$8,Data!E:E,Para!$L29)+SUMIFS(Data!A:A,Data!B:B,"&lt;="&amp;'TBL B'!$C$6,Data!C:C,"&gt;="&amp;'TBL B'!$C$6,Data!E:E,Para!$L29)=0,Para!$L29,""),0))</f>
        <v>83</v>
      </c>
      <c r="R30" s="40">
        <f t="shared" si="5"/>
        <v>30</v>
      </c>
      <c r="S30" s="35">
        <f>IF(IF(SUMIFS(Data!A:A,Data!B:B,"&gt;="&amp;'TBL B'!$C$6,Data!B:B,"&lt;="&amp;'TBL B'!$C$8,Data!E:E,Para!$L29)+SUMIFS(Data!A:A,Data!C:C,"&lt;="&amp;'TBL B'!$C$6,Data!C:C,"&gt;="&amp;'TBL B'!$C$8,Data!E:E,Para!$L29)+SUMIFS(Data!A:A,Data!B:B,"&lt;="&amp;'TBL B'!$C$6,Data!C:C,"&gt;="&amp;'TBL B'!$C$6,Data!E:E,Para!$L29)=0,Para!$L29,"")="","",IF(SUMIFS(Data!A:A,Data!B:B,"&gt;="&amp;'TBL B'!$C$6,Data!B:B,"&lt;="&amp;'TBL B'!$C$8,Data!E:E,Para!$L29)+SUMIFS(Data!A:A,Data!C:C,"&lt;="&amp;'TBL B'!$C$6,Data!C:C,"&gt;="&amp;'TBL B'!$C$8,Data!E:E,Para!$L29)+SUMIFS(Data!A:A,Data!B:B,"&lt;="&amp;'TBL B'!$C$6,Data!C:C,"&gt;="&amp;'TBL B'!$C$6,Data!E:E,Para!$L29)=0,Para!$L29,""))</f>
        <v>83.1</v>
      </c>
      <c r="T30" s="40">
        <f t="shared" si="5"/>
        <v>30</v>
      </c>
      <c r="U30" s="36" t="str">
        <f t="shared" si="8"/>
        <v/>
      </c>
      <c r="V30" s="40">
        <v>30</v>
      </c>
      <c r="W30" s="40">
        <f t="shared" si="6"/>
        <v>0</v>
      </c>
    </row>
    <row r="31" spans="1:23" ht="15.75" thickBot="1">
      <c r="A31">
        <f t="shared" si="0"/>
        <v>31</v>
      </c>
      <c r="B31" s="37">
        <f t="shared" si="9"/>
        <v>43129</v>
      </c>
      <c r="C31" s="7">
        <f ca="1">JAN!$AE$140</f>
        <v>12</v>
      </c>
      <c r="D31" s="7">
        <f ca="1">JAN!$AE$136</f>
        <v>0</v>
      </c>
      <c r="E31" t="str">
        <f t="shared" ca="1" si="1"/>
        <v/>
      </c>
      <c r="F31" t="str">
        <f t="shared" ca="1" si="2"/>
        <v/>
      </c>
      <c r="G31">
        <f t="shared" si="3"/>
        <v>31</v>
      </c>
      <c r="I31" s="36">
        <f>IF(IF(SUMIFS(Data!A:A,Data!B:B,"&gt;="&amp;'TBL B'!$C$6,Data!B:B,"&lt;="&amp;'TBL B'!$C$8,Data!E:E,Para!$L30)+SUMIFS(Data!A:A,Data!C:C,"&lt;="&amp;'TBL B'!$C$6,Data!C:C,"&gt;="&amp;'TBL B'!$C$8,Data!E:E,Para!$L30)+SUMIFS(Data!A:A,Data!B:B,"&lt;="&amp;'TBL B'!$C$6,Data!C:C,"&gt;="&amp;'TBL B'!$C$6,Data!E:E,Para!$L30)=0,Para!$L30,"")="","",IF(SUMIFS(Data!A:A,Data!B:B,"&gt;="&amp;'TBL B'!$C$6,Data!B:B,"&lt;="&amp;'TBL B'!$C$8,Data!E:E,Para!$L30)+SUMIFS(Data!A:A,Data!C:C,"&lt;="&amp;'TBL B'!$C$6,Data!C:C,"&gt;="&amp;'TBL B'!$C$8,Data!E:E,Para!$L30)+SUMIFS(Data!A:A,Data!B:B,"&lt;="&amp;'TBL B'!$C$6,Data!C:C,"&gt;="&amp;'TBL B'!$C$6,Data!E:E,Para!$L30)=0,Para!$L30,""))</f>
        <v>83.2</v>
      </c>
      <c r="J31" s="34"/>
      <c r="K31" s="34"/>
      <c r="L31" s="34"/>
      <c r="M31" s="34"/>
      <c r="N31" s="34"/>
      <c r="O31" s="34"/>
      <c r="P31" s="34"/>
      <c r="Q31" s="36">
        <f>IF(IF(SUMIFS(Data!A:A,Data!B:B,"&gt;="&amp;'TBL B'!$C$6,Data!B:B,"&lt;="&amp;'TBL B'!$C$8,Data!E:E,Para!$L30)+SUMIFS(Data!A:A,Data!C:C,"&lt;="&amp;'TBL B'!$C$6,Data!C:C,"&gt;="&amp;'TBL B'!$C$8,Data!E:E,Para!$L30)+SUMIFS(Data!A:A,Data!B:B,"&lt;="&amp;'TBL B'!$C$6,Data!C:C,"&gt;="&amp;'TBL B'!$C$6,Data!E:E,Para!$L30)=0,Para!$L30,"")="","",ROUNDDOWN(IF(SUMIFS(Data!A:A,Data!B:B,"&gt;="&amp;'TBL B'!$C$6,Data!B:B,"&lt;="&amp;'TBL B'!$C$8,Data!E:E,Para!$L30)+SUMIFS(Data!A:A,Data!C:C,"&lt;="&amp;'TBL B'!$C$6,Data!C:C,"&gt;="&amp;'TBL B'!$C$8,Data!E:E,Para!$L30)+SUMIFS(Data!A:A,Data!B:B,"&lt;="&amp;'TBL B'!$C$6,Data!C:C,"&gt;="&amp;'TBL B'!$C$6,Data!E:E,Para!$L30)=0,Para!$L30,""),0))</f>
        <v>83</v>
      </c>
      <c r="R31" s="40">
        <v>31</v>
      </c>
      <c r="S31" s="35" t="str">
        <f>IF(S30&lt;&gt;"","",IF(IF(SUMIFS(Data!A:A,Data!B:B,"&gt;="&amp;'TBL B'!$C$6,Data!B:B,"&lt;="&amp;'TBL B'!$C$8,Data!E:E,Para!$L30)+SUMIFS(Data!A:A,Data!C:C,"&lt;="&amp;'TBL B'!$C$6,Data!C:C,"&gt;="&amp;'TBL B'!$C$8,Data!E:E,Para!$L30)+SUMIFS(Data!A:A,Data!B:B,"&lt;="&amp;'TBL B'!$C$6,Data!C:C,"&gt;="&amp;'TBL B'!$C$6,Data!E:E,Para!$L30)=0,Para!$L30,"")="","",IF(SUMIFS(Data!A:A,Data!B:B,"&gt;="&amp;'TBL B'!$C$6,Data!B:B,"&lt;="&amp;'TBL B'!$C$8,Data!E:E,Para!$L30)+SUMIFS(Data!A:A,Data!C:C,"&lt;="&amp;'TBL B'!$C$6,Data!C:C,"&gt;="&amp;'TBL B'!$C$8,Data!E:E,Para!$L30)+SUMIFS(Data!A:A,Data!B:B,"&lt;="&amp;'TBL B'!$C$6,Data!C:C,"&gt;="&amp;'TBL B'!$C$6,Data!E:E,Para!$L30)=0,Para!$L30,"")))</f>
        <v/>
      </c>
      <c r="T31" s="40">
        <v>31</v>
      </c>
      <c r="U31" s="36" t="str">
        <f t="shared" si="8"/>
        <v/>
      </c>
      <c r="V31" s="40">
        <v>31</v>
      </c>
      <c r="W31" s="40">
        <f t="shared" si="6"/>
        <v>0</v>
      </c>
    </row>
    <row r="32" spans="1:23" ht="15.75" thickBot="1">
      <c r="A32">
        <f t="shared" si="0"/>
        <v>32</v>
      </c>
      <c r="B32" s="37">
        <f t="shared" si="9"/>
        <v>43130</v>
      </c>
      <c r="C32" s="7">
        <f ca="1">JAN!$AF$140</f>
        <v>12</v>
      </c>
      <c r="D32" s="7">
        <f ca="1">JAN!$AF$136</f>
        <v>0</v>
      </c>
      <c r="E32" t="str">
        <f t="shared" ca="1" si="1"/>
        <v/>
      </c>
      <c r="F32" t="str">
        <f t="shared" ca="1" si="2"/>
        <v/>
      </c>
      <c r="G32">
        <f t="shared" si="3"/>
        <v>32</v>
      </c>
      <c r="H32" s="37"/>
      <c r="I32" s="36"/>
      <c r="J32" s="34"/>
      <c r="K32" s="34"/>
      <c r="L32" s="34"/>
      <c r="M32" s="34"/>
      <c r="N32" s="34"/>
      <c r="O32" s="34"/>
      <c r="P32" s="34"/>
      <c r="Q32" s="36" t="str">
        <f>IF(IF(SUMIFS(Data!A:A,Data!B:B,"&gt;="&amp;'TBL B'!$C$6,Data!B:B,"&lt;="&amp;'TBL B'!$C$8,Data!E:E,Para!$L31)+SUMIFS(Data!A:A,Data!C:C,"&lt;="&amp;'TBL B'!$C$6,Data!C:C,"&gt;="&amp;'TBL B'!$C$8,Data!E:E,Para!$L31)+SUMIFS(Data!A:A,Data!B:B,"&lt;="&amp;'TBL B'!$C$6,Data!C:C,"&gt;="&amp;'TBL B'!$C$6,Data!E:E,Para!$L31)=0,Para!$L31,"")="","",ROUNDDOWN(IF(SUMIFS(Data!A:A,Data!B:B,"&gt;="&amp;'TBL B'!$C$6,Data!B:B,"&lt;="&amp;'TBL B'!$C$8,Data!E:E,Para!$L31)+SUMIFS(Data!A:A,Data!C:C,"&lt;="&amp;'TBL B'!$C$6,Data!C:C,"&gt;="&amp;'TBL B'!$C$8,Data!E:E,Para!$L31)+SUMIFS(Data!A:A,Data!B:B,"&lt;="&amp;'TBL B'!$C$6,Data!C:C,"&gt;="&amp;'TBL B'!$C$6,Data!E:E,Para!$L31)=0,Para!$L31,""),0))</f>
        <v/>
      </c>
      <c r="S32" s="35" t="str">
        <f>IF(IF(SUMIFS(Data!A:A,Data!B:B,"&gt;="&amp;'TBL B'!$C$6,Data!B:B,"&lt;="&amp;'TBL B'!$C$8,Data!E:E,Para!$L31)+SUMIFS(Data!A:A,Data!C:C,"&lt;="&amp;'TBL B'!$C$6,Data!C:C,"&gt;="&amp;'TBL B'!$C$8,Data!E:E,Para!$L31)+SUMIFS(Data!A:A,Data!B:B,"&lt;="&amp;'TBL B'!$C$6,Data!C:C,"&gt;="&amp;'TBL B'!$C$6,Data!E:E,Para!$L31)=0,Para!$L31,"")="","",IF(SUMIFS(Data!A:A,Data!B:B,"&gt;="&amp;'TBL B'!$C$6,Data!B:B,"&lt;="&amp;'TBL B'!$C$8,Data!E:E,Para!$L31)+SUMIFS(Data!A:A,Data!C:C,"&lt;="&amp;'TBL B'!$C$6,Data!C:C,"&gt;="&amp;'TBL B'!$C$8,Data!E:E,Para!$L31)+SUMIFS(Data!A:A,Data!B:B,"&lt;="&amp;'TBL B'!$C$6,Data!C:C,"&gt;="&amp;'TBL B'!$C$6,Data!E:E,Para!$L31)=0,Para!$L31,""))</f>
        <v/>
      </c>
      <c r="U32" s="36" t="str">
        <f t="shared" si="8"/>
        <v/>
      </c>
      <c r="V32" s="40" t="str">
        <f t="shared" ref="V32" si="10">IF(ROW()&lt;=MAX(U32:U60),ROW(),"")</f>
        <v/>
      </c>
    </row>
    <row r="33" spans="1:46">
      <c r="A33">
        <f t="shared" si="0"/>
        <v>33</v>
      </c>
      <c r="B33" s="37">
        <f>B32+1</f>
        <v>43131</v>
      </c>
      <c r="C33" s="7">
        <f ca="1">JAN!$AG$140</f>
        <v>12</v>
      </c>
      <c r="D33" s="7">
        <f ca="1">JAN!$AG$136</f>
        <v>0</v>
      </c>
      <c r="E33" t="str">
        <f t="shared" ca="1" si="1"/>
        <v/>
      </c>
      <c r="F33" t="str">
        <f t="shared" ca="1" si="2"/>
        <v/>
      </c>
      <c r="G33">
        <f t="shared" si="3"/>
        <v>33</v>
      </c>
      <c r="H33" s="37"/>
      <c r="J33" s="34"/>
      <c r="K33" s="34"/>
      <c r="L33" s="34"/>
      <c r="M33" s="34"/>
      <c r="N33" s="34"/>
      <c r="O33" s="34"/>
      <c r="P33" s="34"/>
      <c r="Q33" s="34"/>
      <c r="R33" s="7"/>
      <c r="X33" s="37"/>
      <c r="Y33" s="7"/>
      <c r="Z33" s="7"/>
      <c r="AJ33" s="37"/>
      <c r="AK33" s="7"/>
      <c r="AL33" s="7"/>
      <c r="AR33" s="37"/>
      <c r="AS33" s="7"/>
      <c r="AT33" s="7"/>
    </row>
    <row r="34" spans="1:46">
      <c r="A34">
        <f t="shared" si="0"/>
        <v>34</v>
      </c>
      <c r="B34" s="37">
        <f>B33+1</f>
        <v>43132</v>
      </c>
      <c r="C34" s="7" t="e">
        <f>#REF!</f>
        <v>#REF!</v>
      </c>
      <c r="D34" s="7" t="e">
        <f>#REF!</f>
        <v>#REF!</v>
      </c>
      <c r="E34" t="e">
        <f t="shared" si="1"/>
        <v>#REF!</v>
      </c>
      <c r="F34" t="e">
        <f t="shared" si="2"/>
        <v>#REF!</v>
      </c>
      <c r="G34">
        <f t="shared" si="3"/>
        <v>34</v>
      </c>
    </row>
    <row r="35" spans="1:46">
      <c r="A35">
        <f t="shared" si="0"/>
        <v>35</v>
      </c>
      <c r="B35" s="37">
        <f>B34+1</f>
        <v>43133</v>
      </c>
      <c r="C35" s="7" t="e">
        <f>#REF!</f>
        <v>#REF!</v>
      </c>
      <c r="D35" s="7" t="e">
        <f>#REF!</f>
        <v>#REF!</v>
      </c>
      <c r="E35" t="e">
        <f t="shared" si="1"/>
        <v>#REF!</v>
      </c>
      <c r="F35" t="e">
        <f t="shared" si="2"/>
        <v>#REF!</v>
      </c>
      <c r="G35">
        <f t="shared" si="3"/>
        <v>35</v>
      </c>
    </row>
    <row r="36" spans="1:46">
      <c r="A36">
        <f t="shared" si="0"/>
        <v>36</v>
      </c>
      <c r="B36" s="37">
        <f t="shared" ref="B36:B42" si="11">B35+1</f>
        <v>43134</v>
      </c>
      <c r="C36" s="7" t="e">
        <f>#REF!</f>
        <v>#REF!</v>
      </c>
      <c r="D36" s="7" t="e">
        <f>#REF!</f>
        <v>#REF!</v>
      </c>
      <c r="E36" t="e">
        <f t="shared" si="1"/>
        <v>#REF!</v>
      </c>
      <c r="F36" t="e">
        <f t="shared" si="2"/>
        <v>#REF!</v>
      </c>
      <c r="G36">
        <f t="shared" si="3"/>
        <v>36</v>
      </c>
    </row>
    <row r="37" spans="1:46">
      <c r="A37">
        <f t="shared" si="0"/>
        <v>37</v>
      </c>
      <c r="B37" s="37">
        <f t="shared" si="11"/>
        <v>43135</v>
      </c>
      <c r="C37" s="7" t="e">
        <f>#REF!</f>
        <v>#REF!</v>
      </c>
      <c r="D37" s="7" t="e">
        <f>#REF!</f>
        <v>#REF!</v>
      </c>
      <c r="E37" t="e">
        <f t="shared" si="1"/>
        <v>#REF!</v>
      </c>
      <c r="F37" t="e">
        <f t="shared" si="2"/>
        <v>#REF!</v>
      </c>
      <c r="G37">
        <f t="shared" si="3"/>
        <v>37</v>
      </c>
    </row>
    <row r="38" spans="1:46">
      <c r="A38">
        <f t="shared" si="0"/>
        <v>38</v>
      </c>
      <c r="B38" s="37">
        <f t="shared" si="11"/>
        <v>43136</v>
      </c>
      <c r="C38" s="7" t="e">
        <f>#REF!</f>
        <v>#REF!</v>
      </c>
      <c r="D38" s="7" t="e">
        <f>#REF!</f>
        <v>#REF!</v>
      </c>
      <c r="E38" t="e">
        <f t="shared" si="1"/>
        <v>#REF!</v>
      </c>
      <c r="F38" t="e">
        <f t="shared" si="2"/>
        <v>#REF!</v>
      </c>
      <c r="G38">
        <f t="shared" si="3"/>
        <v>38</v>
      </c>
    </row>
    <row r="39" spans="1:46">
      <c r="A39">
        <f t="shared" si="0"/>
        <v>39</v>
      </c>
      <c r="B39" s="37">
        <f t="shared" si="11"/>
        <v>43137</v>
      </c>
      <c r="C39" s="7" t="e">
        <f>#REF!</f>
        <v>#REF!</v>
      </c>
      <c r="D39" s="7" t="e">
        <f>#REF!</f>
        <v>#REF!</v>
      </c>
      <c r="E39" t="e">
        <f t="shared" si="1"/>
        <v>#REF!</v>
      </c>
      <c r="F39" t="e">
        <f t="shared" si="2"/>
        <v>#REF!</v>
      </c>
      <c r="G39">
        <f t="shared" si="3"/>
        <v>39</v>
      </c>
    </row>
    <row r="40" spans="1:46">
      <c r="A40">
        <f t="shared" si="0"/>
        <v>40</v>
      </c>
      <c r="B40" s="37">
        <f t="shared" si="11"/>
        <v>43138</v>
      </c>
      <c r="C40" s="7" t="e">
        <f>#REF!</f>
        <v>#REF!</v>
      </c>
      <c r="D40" s="7" t="e">
        <f>#REF!</f>
        <v>#REF!</v>
      </c>
      <c r="E40" t="e">
        <f t="shared" si="1"/>
        <v>#REF!</v>
      </c>
      <c r="F40" t="e">
        <f t="shared" si="2"/>
        <v>#REF!</v>
      </c>
      <c r="G40">
        <f t="shared" si="3"/>
        <v>40</v>
      </c>
    </row>
    <row r="41" spans="1:46">
      <c r="A41">
        <f t="shared" si="0"/>
        <v>41</v>
      </c>
      <c r="B41" s="37">
        <f t="shared" si="11"/>
        <v>43139</v>
      </c>
      <c r="C41" s="7" t="e">
        <f>#REF!</f>
        <v>#REF!</v>
      </c>
      <c r="D41" s="7" t="e">
        <f>#REF!</f>
        <v>#REF!</v>
      </c>
      <c r="E41" t="e">
        <f t="shared" si="1"/>
        <v>#REF!</v>
      </c>
      <c r="F41" t="e">
        <f t="shared" si="2"/>
        <v>#REF!</v>
      </c>
      <c r="G41">
        <f t="shared" si="3"/>
        <v>41</v>
      </c>
    </row>
    <row r="42" spans="1:46">
      <c r="A42">
        <f t="shared" si="0"/>
        <v>42</v>
      </c>
      <c r="B42" s="37">
        <f t="shared" si="11"/>
        <v>43140</v>
      </c>
      <c r="C42" s="7" t="e">
        <f>#REF!</f>
        <v>#REF!</v>
      </c>
      <c r="D42" s="7" t="e">
        <f>#REF!</f>
        <v>#REF!</v>
      </c>
      <c r="E42" t="e">
        <f t="shared" si="1"/>
        <v>#REF!</v>
      </c>
      <c r="F42" t="e">
        <f t="shared" si="2"/>
        <v>#REF!</v>
      </c>
      <c r="G42">
        <f t="shared" si="3"/>
        <v>42</v>
      </c>
    </row>
    <row r="43" spans="1:46">
      <c r="A43">
        <f t="shared" si="0"/>
        <v>43</v>
      </c>
      <c r="B43" s="37">
        <f t="shared" ref="B43:B61" si="12">B42+1</f>
        <v>43141</v>
      </c>
      <c r="C43" s="7" t="e">
        <f>#REF!</f>
        <v>#REF!</v>
      </c>
      <c r="D43" s="7" t="e">
        <f>#REF!</f>
        <v>#REF!</v>
      </c>
      <c r="E43" t="e">
        <f t="shared" si="1"/>
        <v>#REF!</v>
      </c>
      <c r="F43" t="e">
        <f t="shared" si="2"/>
        <v>#REF!</v>
      </c>
      <c r="G43">
        <f t="shared" si="3"/>
        <v>43</v>
      </c>
    </row>
    <row r="44" spans="1:46">
      <c r="A44">
        <f t="shared" si="0"/>
        <v>44</v>
      </c>
      <c r="B44" s="37">
        <f t="shared" si="12"/>
        <v>43142</v>
      </c>
      <c r="C44" s="7" t="e">
        <f>#REF!</f>
        <v>#REF!</v>
      </c>
      <c r="D44" s="7" t="e">
        <f>#REF!</f>
        <v>#REF!</v>
      </c>
      <c r="E44" t="e">
        <f t="shared" si="1"/>
        <v>#REF!</v>
      </c>
      <c r="F44" t="e">
        <f t="shared" si="2"/>
        <v>#REF!</v>
      </c>
      <c r="G44">
        <f t="shared" si="3"/>
        <v>44</v>
      </c>
    </row>
    <row r="45" spans="1:46">
      <c r="A45">
        <f t="shared" si="0"/>
        <v>45</v>
      </c>
      <c r="B45" s="37">
        <f t="shared" si="12"/>
        <v>43143</v>
      </c>
      <c r="C45" s="7" t="e">
        <f>#REF!</f>
        <v>#REF!</v>
      </c>
      <c r="D45" s="7" t="e">
        <f>#REF!</f>
        <v>#REF!</v>
      </c>
      <c r="E45" t="e">
        <f t="shared" si="1"/>
        <v>#REF!</v>
      </c>
      <c r="F45" t="e">
        <f t="shared" si="2"/>
        <v>#REF!</v>
      </c>
      <c r="G45">
        <f t="shared" si="3"/>
        <v>45</v>
      </c>
    </row>
    <row r="46" spans="1:46">
      <c r="A46">
        <f t="shared" si="0"/>
        <v>46</v>
      </c>
      <c r="B46" s="37">
        <f t="shared" si="12"/>
        <v>43144</v>
      </c>
      <c r="C46" s="7" t="e">
        <f>#REF!</f>
        <v>#REF!</v>
      </c>
      <c r="D46" s="7" t="e">
        <f>#REF!</f>
        <v>#REF!</v>
      </c>
      <c r="E46" t="e">
        <f t="shared" si="1"/>
        <v>#REF!</v>
      </c>
      <c r="F46" t="e">
        <f t="shared" si="2"/>
        <v>#REF!</v>
      </c>
      <c r="G46">
        <f t="shared" si="3"/>
        <v>46</v>
      </c>
    </row>
    <row r="47" spans="1:46">
      <c r="A47">
        <f t="shared" si="0"/>
        <v>47</v>
      </c>
      <c r="B47" s="37">
        <f t="shared" si="12"/>
        <v>43145</v>
      </c>
      <c r="C47" s="7" t="e">
        <f>#REF!</f>
        <v>#REF!</v>
      </c>
      <c r="D47" s="7" t="e">
        <f>#REF!</f>
        <v>#REF!</v>
      </c>
      <c r="E47" t="e">
        <f t="shared" si="1"/>
        <v>#REF!</v>
      </c>
      <c r="F47" t="e">
        <f t="shared" si="2"/>
        <v>#REF!</v>
      </c>
      <c r="G47">
        <f t="shared" si="3"/>
        <v>47</v>
      </c>
    </row>
    <row r="48" spans="1:46">
      <c r="A48">
        <f t="shared" si="0"/>
        <v>48</v>
      </c>
      <c r="B48" s="37">
        <f t="shared" si="12"/>
        <v>43146</v>
      </c>
      <c r="C48" s="7" t="e">
        <f>#REF!</f>
        <v>#REF!</v>
      </c>
      <c r="D48" s="7" t="e">
        <f>#REF!</f>
        <v>#REF!</v>
      </c>
      <c r="E48" t="e">
        <f t="shared" si="1"/>
        <v>#REF!</v>
      </c>
      <c r="F48" t="e">
        <f t="shared" si="2"/>
        <v>#REF!</v>
      </c>
      <c r="G48">
        <f t="shared" si="3"/>
        <v>48</v>
      </c>
    </row>
    <row r="49" spans="1:7">
      <c r="A49">
        <f t="shared" si="0"/>
        <v>49</v>
      </c>
      <c r="B49" s="37">
        <f t="shared" si="12"/>
        <v>43147</v>
      </c>
      <c r="C49" s="7" t="e">
        <f>#REF!</f>
        <v>#REF!</v>
      </c>
      <c r="D49" s="7" t="e">
        <f>#REF!</f>
        <v>#REF!</v>
      </c>
      <c r="E49" t="e">
        <f t="shared" si="1"/>
        <v>#REF!</v>
      </c>
      <c r="F49" t="e">
        <f t="shared" si="2"/>
        <v>#REF!</v>
      </c>
      <c r="G49">
        <f t="shared" si="3"/>
        <v>49</v>
      </c>
    </row>
    <row r="50" spans="1:7">
      <c r="A50">
        <f t="shared" si="0"/>
        <v>50</v>
      </c>
      <c r="B50" s="37">
        <f t="shared" si="12"/>
        <v>43148</v>
      </c>
      <c r="C50" s="7" t="e">
        <f>#REF!</f>
        <v>#REF!</v>
      </c>
      <c r="D50" s="7" t="e">
        <f>#REF!</f>
        <v>#REF!</v>
      </c>
      <c r="E50" t="e">
        <f t="shared" si="1"/>
        <v>#REF!</v>
      </c>
      <c r="F50" t="e">
        <f t="shared" si="2"/>
        <v>#REF!</v>
      </c>
      <c r="G50">
        <f t="shared" si="3"/>
        <v>50</v>
      </c>
    </row>
    <row r="51" spans="1:7">
      <c r="A51">
        <f t="shared" si="0"/>
        <v>51</v>
      </c>
      <c r="B51" s="37">
        <f t="shared" si="12"/>
        <v>43149</v>
      </c>
      <c r="C51" s="7" t="e">
        <f>#REF!</f>
        <v>#REF!</v>
      </c>
      <c r="D51" s="7" t="e">
        <f>#REF!</f>
        <v>#REF!</v>
      </c>
      <c r="E51" t="e">
        <f t="shared" si="1"/>
        <v>#REF!</v>
      </c>
      <c r="F51" t="e">
        <f t="shared" si="2"/>
        <v>#REF!</v>
      </c>
      <c r="G51">
        <f t="shared" si="3"/>
        <v>51</v>
      </c>
    </row>
    <row r="52" spans="1:7">
      <c r="A52">
        <f t="shared" si="0"/>
        <v>52</v>
      </c>
      <c r="B52" s="37">
        <f t="shared" si="12"/>
        <v>43150</v>
      </c>
      <c r="C52" s="7" t="e">
        <f>#REF!</f>
        <v>#REF!</v>
      </c>
      <c r="D52" s="7" t="e">
        <f>#REF!</f>
        <v>#REF!</v>
      </c>
      <c r="E52" t="e">
        <f t="shared" si="1"/>
        <v>#REF!</v>
      </c>
      <c r="F52" t="e">
        <f t="shared" si="2"/>
        <v>#REF!</v>
      </c>
      <c r="G52">
        <f t="shared" si="3"/>
        <v>52</v>
      </c>
    </row>
    <row r="53" spans="1:7">
      <c r="A53">
        <f t="shared" si="0"/>
        <v>53</v>
      </c>
      <c r="B53" s="37">
        <f t="shared" si="12"/>
        <v>43151</v>
      </c>
      <c r="C53" s="7" t="e">
        <f>#REF!</f>
        <v>#REF!</v>
      </c>
      <c r="D53" s="7" t="e">
        <f>#REF!</f>
        <v>#REF!</v>
      </c>
      <c r="E53" t="e">
        <f t="shared" si="1"/>
        <v>#REF!</v>
      </c>
      <c r="F53" t="e">
        <f t="shared" si="2"/>
        <v>#REF!</v>
      </c>
      <c r="G53">
        <f t="shared" si="3"/>
        <v>53</v>
      </c>
    </row>
    <row r="54" spans="1:7">
      <c r="A54">
        <f t="shared" si="0"/>
        <v>54</v>
      </c>
      <c r="B54" s="37">
        <f t="shared" si="12"/>
        <v>43152</v>
      </c>
      <c r="C54" s="7" t="e">
        <f>#REF!</f>
        <v>#REF!</v>
      </c>
      <c r="D54" s="7" t="e">
        <f>#REF!</f>
        <v>#REF!</v>
      </c>
      <c r="E54" t="e">
        <f t="shared" si="1"/>
        <v>#REF!</v>
      </c>
      <c r="F54" t="e">
        <f t="shared" si="2"/>
        <v>#REF!</v>
      </c>
      <c r="G54">
        <f t="shared" si="3"/>
        <v>54</v>
      </c>
    </row>
    <row r="55" spans="1:7">
      <c r="A55">
        <f t="shared" si="0"/>
        <v>55</v>
      </c>
      <c r="B55" s="37">
        <f t="shared" si="12"/>
        <v>43153</v>
      </c>
      <c r="C55" s="7" t="e">
        <f>#REF!</f>
        <v>#REF!</v>
      </c>
      <c r="D55" s="7" t="e">
        <f>#REF!</f>
        <v>#REF!</v>
      </c>
      <c r="E55" t="e">
        <f t="shared" si="1"/>
        <v>#REF!</v>
      </c>
      <c r="F55" t="e">
        <f t="shared" si="2"/>
        <v>#REF!</v>
      </c>
      <c r="G55">
        <f t="shared" si="3"/>
        <v>55</v>
      </c>
    </row>
    <row r="56" spans="1:7">
      <c r="A56">
        <f t="shared" si="0"/>
        <v>56</v>
      </c>
      <c r="B56" s="37">
        <f t="shared" si="12"/>
        <v>43154</v>
      </c>
      <c r="C56" s="7" t="e">
        <f>#REF!</f>
        <v>#REF!</v>
      </c>
      <c r="D56" s="7" t="e">
        <f>#REF!</f>
        <v>#REF!</v>
      </c>
      <c r="E56" t="e">
        <f t="shared" si="1"/>
        <v>#REF!</v>
      </c>
      <c r="F56" t="e">
        <f t="shared" si="2"/>
        <v>#REF!</v>
      </c>
      <c r="G56">
        <f t="shared" si="3"/>
        <v>56</v>
      </c>
    </row>
    <row r="57" spans="1:7">
      <c r="A57">
        <f t="shared" si="0"/>
        <v>57</v>
      </c>
      <c r="B57" s="37">
        <f t="shared" si="12"/>
        <v>43155</v>
      </c>
      <c r="C57" s="7" t="e">
        <f>#REF!</f>
        <v>#REF!</v>
      </c>
      <c r="D57" s="7" t="e">
        <f>#REF!</f>
        <v>#REF!</v>
      </c>
      <c r="E57" t="e">
        <f t="shared" si="1"/>
        <v>#REF!</v>
      </c>
      <c r="F57" t="e">
        <f t="shared" si="2"/>
        <v>#REF!</v>
      </c>
      <c r="G57">
        <f t="shared" si="3"/>
        <v>57</v>
      </c>
    </row>
    <row r="58" spans="1:7">
      <c r="A58">
        <f t="shared" si="0"/>
        <v>58</v>
      </c>
      <c r="B58" s="37">
        <f t="shared" si="12"/>
        <v>43156</v>
      </c>
      <c r="C58" s="7" t="e">
        <f>#REF!</f>
        <v>#REF!</v>
      </c>
      <c r="D58" s="7" t="e">
        <f>#REF!</f>
        <v>#REF!</v>
      </c>
      <c r="E58" t="e">
        <f t="shared" si="1"/>
        <v>#REF!</v>
      </c>
      <c r="F58" t="e">
        <f t="shared" si="2"/>
        <v>#REF!</v>
      </c>
      <c r="G58">
        <f t="shared" si="3"/>
        <v>58</v>
      </c>
    </row>
    <row r="59" spans="1:7">
      <c r="A59">
        <f t="shared" si="0"/>
        <v>59</v>
      </c>
      <c r="B59" s="37">
        <f t="shared" si="12"/>
        <v>43157</v>
      </c>
      <c r="C59" s="7" t="e">
        <f>#REF!</f>
        <v>#REF!</v>
      </c>
      <c r="D59" s="7" t="e">
        <f>#REF!</f>
        <v>#REF!</v>
      </c>
      <c r="E59" t="e">
        <f t="shared" si="1"/>
        <v>#REF!</v>
      </c>
      <c r="F59" t="e">
        <f t="shared" si="2"/>
        <v>#REF!</v>
      </c>
      <c r="G59">
        <f t="shared" si="3"/>
        <v>59</v>
      </c>
    </row>
    <row r="60" spans="1:7">
      <c r="A60">
        <f t="shared" si="0"/>
        <v>60</v>
      </c>
      <c r="B60" s="37">
        <f t="shared" si="12"/>
        <v>43158</v>
      </c>
      <c r="C60" s="7" t="e">
        <f>#REF!</f>
        <v>#REF!</v>
      </c>
      <c r="D60" s="7" t="e">
        <f>#REF!</f>
        <v>#REF!</v>
      </c>
      <c r="E60" t="e">
        <f t="shared" si="1"/>
        <v>#REF!</v>
      </c>
      <c r="F60" t="e">
        <f t="shared" si="2"/>
        <v>#REF!</v>
      </c>
      <c r="G60">
        <f t="shared" si="3"/>
        <v>60</v>
      </c>
    </row>
    <row r="61" spans="1:7">
      <c r="A61">
        <f t="shared" si="0"/>
        <v>61</v>
      </c>
      <c r="B61" s="37">
        <f t="shared" si="12"/>
        <v>43159</v>
      </c>
      <c r="C61" s="7" t="e">
        <f>#REF!</f>
        <v>#REF!</v>
      </c>
      <c r="D61" s="7" t="e">
        <f>#REF!</f>
        <v>#REF!</v>
      </c>
      <c r="E61" t="e">
        <f t="shared" si="1"/>
        <v>#REF!</v>
      </c>
      <c r="F61" t="e">
        <f t="shared" si="2"/>
        <v>#REF!</v>
      </c>
      <c r="G61">
        <f t="shared" si="3"/>
        <v>61</v>
      </c>
    </row>
    <row r="62" spans="1:7">
      <c r="A62">
        <f t="shared" si="0"/>
        <v>62</v>
      </c>
      <c r="B62" s="37" t="str">
        <f>IF(MONTH(B61+1)=3,"",B61+1)</f>
        <v/>
      </c>
      <c r="C62" s="7" t="str">
        <f>IF(B62="","",#REF!)</f>
        <v/>
      </c>
      <c r="D62" s="7" t="str">
        <f>IF(B62="","",#REF!)</f>
        <v/>
      </c>
      <c r="E62" t="str">
        <f t="shared" si="1"/>
        <v/>
      </c>
      <c r="F62" t="str">
        <f t="shared" si="2"/>
        <v/>
      </c>
      <c r="G62">
        <f t="shared" si="3"/>
        <v>62</v>
      </c>
    </row>
    <row r="63" spans="1:7">
      <c r="A63">
        <f t="shared" si="0"/>
        <v>63</v>
      </c>
      <c r="B63" s="37">
        <f>IF(B62="",B61+1,B62+1)</f>
        <v>43160</v>
      </c>
      <c r="C63" s="7" t="e">
        <f>#REF!</f>
        <v>#REF!</v>
      </c>
      <c r="D63" s="7" t="e">
        <f>#REF!</f>
        <v>#REF!</v>
      </c>
      <c r="E63" t="e">
        <f t="shared" si="1"/>
        <v>#REF!</v>
      </c>
      <c r="F63" t="e">
        <f t="shared" si="2"/>
        <v>#REF!</v>
      </c>
      <c r="G63">
        <f t="shared" si="3"/>
        <v>63</v>
      </c>
    </row>
    <row r="64" spans="1:7">
      <c r="A64">
        <f t="shared" si="0"/>
        <v>64</v>
      </c>
      <c r="B64" s="37">
        <f>B63+1</f>
        <v>43161</v>
      </c>
      <c r="C64" s="7" t="e">
        <f>#REF!</f>
        <v>#REF!</v>
      </c>
      <c r="D64" s="7" t="e">
        <f>#REF!</f>
        <v>#REF!</v>
      </c>
      <c r="E64" t="e">
        <f t="shared" si="1"/>
        <v>#REF!</v>
      </c>
      <c r="F64" t="e">
        <f t="shared" si="2"/>
        <v>#REF!</v>
      </c>
      <c r="G64">
        <f t="shared" si="3"/>
        <v>64</v>
      </c>
    </row>
    <row r="65" spans="1:7">
      <c r="A65">
        <f t="shared" si="0"/>
        <v>65</v>
      </c>
      <c r="B65" s="37">
        <f t="shared" ref="B65:B71" si="13">B64+1</f>
        <v>43162</v>
      </c>
      <c r="C65" s="7" t="e">
        <f>#REF!</f>
        <v>#REF!</v>
      </c>
      <c r="D65" s="7" t="e">
        <f>#REF!</f>
        <v>#REF!</v>
      </c>
      <c r="E65" t="e">
        <f t="shared" si="1"/>
        <v>#REF!</v>
      </c>
      <c r="F65" t="e">
        <f t="shared" si="2"/>
        <v>#REF!</v>
      </c>
      <c r="G65">
        <f t="shared" si="3"/>
        <v>65</v>
      </c>
    </row>
    <row r="66" spans="1:7">
      <c r="A66">
        <f t="shared" si="0"/>
        <v>66</v>
      </c>
      <c r="B66" s="37">
        <f t="shared" si="13"/>
        <v>43163</v>
      </c>
      <c r="C66" s="7" t="e">
        <f>#REF!</f>
        <v>#REF!</v>
      </c>
      <c r="D66" s="7" t="e">
        <f>#REF!</f>
        <v>#REF!</v>
      </c>
      <c r="E66" t="e">
        <f t="shared" si="1"/>
        <v>#REF!</v>
      </c>
      <c r="F66" t="e">
        <f t="shared" si="2"/>
        <v>#REF!</v>
      </c>
      <c r="G66">
        <f t="shared" si="3"/>
        <v>66</v>
      </c>
    </row>
    <row r="67" spans="1:7">
      <c r="A67">
        <f t="shared" si="0"/>
        <v>67</v>
      </c>
      <c r="B67" s="37">
        <f t="shared" si="13"/>
        <v>43164</v>
      </c>
      <c r="C67" s="7" t="e">
        <f>#REF!</f>
        <v>#REF!</v>
      </c>
      <c r="D67" s="7" t="e">
        <f>#REF!</f>
        <v>#REF!</v>
      </c>
      <c r="E67" t="e">
        <f t="shared" si="1"/>
        <v>#REF!</v>
      </c>
      <c r="F67" t="e">
        <f t="shared" si="2"/>
        <v>#REF!</v>
      </c>
      <c r="G67">
        <f t="shared" si="3"/>
        <v>67</v>
      </c>
    </row>
    <row r="68" spans="1:7">
      <c r="A68">
        <f t="shared" ref="A68:A131" si="14">ROW(B68)</f>
        <v>68</v>
      </c>
      <c r="B68" s="37">
        <f t="shared" si="13"/>
        <v>43165</v>
      </c>
      <c r="C68" s="7" t="e">
        <f>#REF!</f>
        <v>#REF!</v>
      </c>
      <c r="D68" s="7" t="e">
        <f>#REF!</f>
        <v>#REF!</v>
      </c>
      <c r="E68" t="e">
        <f t="shared" ref="E68:E131" si="15">IF(C68&lt;=0,"STOP","")</f>
        <v>#REF!</v>
      </c>
      <c r="F68" t="e">
        <f t="shared" ref="F68:F131" si="16">IF(C68&lt;=2,"ATTENTION","")</f>
        <v>#REF!</v>
      </c>
      <c r="G68">
        <f t="shared" ref="G68:G131" si="17">ROW(B68)</f>
        <v>68</v>
      </c>
    </row>
    <row r="69" spans="1:7">
      <c r="A69">
        <f t="shared" si="14"/>
        <v>69</v>
      </c>
      <c r="B69" s="37">
        <f t="shared" si="13"/>
        <v>43166</v>
      </c>
      <c r="C69" s="7" t="e">
        <f>#REF!</f>
        <v>#REF!</v>
      </c>
      <c r="D69" s="7" t="e">
        <f>#REF!</f>
        <v>#REF!</v>
      </c>
      <c r="E69" t="e">
        <f t="shared" si="15"/>
        <v>#REF!</v>
      </c>
      <c r="F69" t="e">
        <f t="shared" si="16"/>
        <v>#REF!</v>
      </c>
      <c r="G69">
        <f t="shared" si="17"/>
        <v>69</v>
      </c>
    </row>
    <row r="70" spans="1:7">
      <c r="A70">
        <f t="shared" si="14"/>
        <v>70</v>
      </c>
      <c r="B70" s="37">
        <f t="shared" si="13"/>
        <v>43167</v>
      </c>
      <c r="C70" s="7" t="e">
        <f>#REF!</f>
        <v>#REF!</v>
      </c>
      <c r="D70" s="7" t="e">
        <f>#REF!</f>
        <v>#REF!</v>
      </c>
      <c r="E70" t="e">
        <f t="shared" si="15"/>
        <v>#REF!</v>
      </c>
      <c r="F70" t="e">
        <f t="shared" si="16"/>
        <v>#REF!</v>
      </c>
      <c r="G70">
        <f t="shared" si="17"/>
        <v>70</v>
      </c>
    </row>
    <row r="71" spans="1:7">
      <c r="A71">
        <f t="shared" si="14"/>
        <v>71</v>
      </c>
      <c r="B71" s="37">
        <f t="shared" si="13"/>
        <v>43168</v>
      </c>
      <c r="C71" s="7" t="e">
        <f>#REF!</f>
        <v>#REF!</v>
      </c>
      <c r="D71" s="7" t="e">
        <f>#REF!</f>
        <v>#REF!</v>
      </c>
      <c r="E71" t="e">
        <f t="shared" si="15"/>
        <v>#REF!</v>
      </c>
      <c r="F71" t="e">
        <f t="shared" si="16"/>
        <v>#REF!</v>
      </c>
      <c r="G71">
        <f t="shared" si="17"/>
        <v>71</v>
      </c>
    </row>
    <row r="72" spans="1:7">
      <c r="A72">
        <f t="shared" si="14"/>
        <v>72</v>
      </c>
      <c r="B72" s="37">
        <f>B71+1</f>
        <v>43169</v>
      </c>
      <c r="C72" s="7" t="e">
        <f>#REF!</f>
        <v>#REF!</v>
      </c>
      <c r="D72" s="7" t="e">
        <f>#REF!</f>
        <v>#REF!</v>
      </c>
      <c r="E72" t="e">
        <f t="shared" si="15"/>
        <v>#REF!</v>
      </c>
      <c r="F72" t="e">
        <f t="shared" si="16"/>
        <v>#REF!</v>
      </c>
      <c r="G72">
        <f t="shared" si="17"/>
        <v>72</v>
      </c>
    </row>
    <row r="73" spans="1:7">
      <c r="A73">
        <f t="shared" si="14"/>
        <v>73</v>
      </c>
      <c r="B73" s="37">
        <f t="shared" ref="B73:B77" si="18">B72+1</f>
        <v>43170</v>
      </c>
      <c r="C73" s="7" t="e">
        <f>#REF!</f>
        <v>#REF!</v>
      </c>
      <c r="D73" s="7" t="e">
        <f>#REF!</f>
        <v>#REF!</v>
      </c>
      <c r="E73" t="e">
        <f t="shared" si="15"/>
        <v>#REF!</v>
      </c>
      <c r="F73" t="e">
        <f t="shared" si="16"/>
        <v>#REF!</v>
      </c>
      <c r="G73">
        <f t="shared" si="17"/>
        <v>73</v>
      </c>
    </row>
    <row r="74" spans="1:7">
      <c r="A74">
        <f t="shared" si="14"/>
        <v>74</v>
      </c>
      <c r="B74" s="37">
        <f t="shared" si="18"/>
        <v>43171</v>
      </c>
      <c r="C74" s="7" t="e">
        <f>#REF!</f>
        <v>#REF!</v>
      </c>
      <c r="D74" s="7" t="e">
        <f>#REF!</f>
        <v>#REF!</v>
      </c>
      <c r="E74" t="e">
        <f t="shared" si="15"/>
        <v>#REF!</v>
      </c>
      <c r="F74" t="e">
        <f t="shared" si="16"/>
        <v>#REF!</v>
      </c>
      <c r="G74">
        <f t="shared" si="17"/>
        <v>74</v>
      </c>
    </row>
    <row r="75" spans="1:7">
      <c r="A75">
        <f t="shared" si="14"/>
        <v>75</v>
      </c>
      <c r="B75" s="37">
        <f t="shared" si="18"/>
        <v>43172</v>
      </c>
      <c r="C75" s="7" t="e">
        <f>#REF!</f>
        <v>#REF!</v>
      </c>
      <c r="D75" s="7" t="e">
        <f>#REF!</f>
        <v>#REF!</v>
      </c>
      <c r="E75" t="e">
        <f t="shared" si="15"/>
        <v>#REF!</v>
      </c>
      <c r="F75" t="e">
        <f t="shared" si="16"/>
        <v>#REF!</v>
      </c>
      <c r="G75">
        <f t="shared" si="17"/>
        <v>75</v>
      </c>
    </row>
    <row r="76" spans="1:7">
      <c r="A76">
        <f t="shared" si="14"/>
        <v>76</v>
      </c>
      <c r="B76" s="37">
        <f t="shared" si="18"/>
        <v>43173</v>
      </c>
      <c r="C76" s="7" t="e">
        <f>#REF!</f>
        <v>#REF!</v>
      </c>
      <c r="D76" s="7" t="e">
        <f>#REF!</f>
        <v>#REF!</v>
      </c>
      <c r="E76" t="e">
        <f t="shared" si="15"/>
        <v>#REF!</v>
      </c>
      <c r="F76" t="e">
        <f t="shared" si="16"/>
        <v>#REF!</v>
      </c>
      <c r="G76">
        <f t="shared" si="17"/>
        <v>76</v>
      </c>
    </row>
    <row r="77" spans="1:7">
      <c r="A77">
        <f t="shared" si="14"/>
        <v>77</v>
      </c>
      <c r="B77" s="37">
        <f t="shared" si="18"/>
        <v>43174</v>
      </c>
      <c r="C77" s="7" t="e">
        <f>#REF!</f>
        <v>#REF!</v>
      </c>
      <c r="D77" s="7" t="e">
        <f>#REF!</f>
        <v>#REF!</v>
      </c>
      <c r="E77" t="e">
        <f t="shared" si="15"/>
        <v>#REF!</v>
      </c>
      <c r="F77" t="e">
        <f t="shared" si="16"/>
        <v>#REF!</v>
      </c>
      <c r="G77">
        <f t="shared" si="17"/>
        <v>77</v>
      </c>
    </row>
    <row r="78" spans="1:7">
      <c r="A78">
        <f t="shared" si="14"/>
        <v>78</v>
      </c>
      <c r="B78" s="37">
        <f>B77+1</f>
        <v>43175</v>
      </c>
      <c r="C78" s="7" t="e">
        <f>#REF!</f>
        <v>#REF!</v>
      </c>
      <c r="D78" s="7" t="e">
        <f>#REF!</f>
        <v>#REF!</v>
      </c>
      <c r="E78" t="e">
        <f t="shared" si="15"/>
        <v>#REF!</v>
      </c>
      <c r="F78" t="e">
        <f t="shared" si="16"/>
        <v>#REF!</v>
      </c>
      <c r="G78">
        <f t="shared" si="17"/>
        <v>78</v>
      </c>
    </row>
    <row r="79" spans="1:7">
      <c r="A79">
        <f t="shared" si="14"/>
        <v>79</v>
      </c>
      <c r="B79" s="37">
        <f t="shared" ref="B79:B85" si="19">B78+1</f>
        <v>43176</v>
      </c>
      <c r="C79" s="7" t="e">
        <f>#REF!</f>
        <v>#REF!</v>
      </c>
      <c r="D79" s="7" t="e">
        <f>#REF!</f>
        <v>#REF!</v>
      </c>
      <c r="E79" t="e">
        <f t="shared" si="15"/>
        <v>#REF!</v>
      </c>
      <c r="F79" t="e">
        <f t="shared" si="16"/>
        <v>#REF!</v>
      </c>
      <c r="G79">
        <f t="shared" si="17"/>
        <v>79</v>
      </c>
    </row>
    <row r="80" spans="1:7">
      <c r="A80">
        <f t="shared" si="14"/>
        <v>80</v>
      </c>
      <c r="B80" s="37">
        <f t="shared" si="19"/>
        <v>43177</v>
      </c>
      <c r="C80" s="7" t="e">
        <f>#REF!</f>
        <v>#REF!</v>
      </c>
      <c r="D80" s="7" t="e">
        <f>#REF!</f>
        <v>#REF!</v>
      </c>
      <c r="E80" t="e">
        <f t="shared" si="15"/>
        <v>#REF!</v>
      </c>
      <c r="F80" t="e">
        <f t="shared" si="16"/>
        <v>#REF!</v>
      </c>
      <c r="G80">
        <f t="shared" si="17"/>
        <v>80</v>
      </c>
    </row>
    <row r="81" spans="1:7">
      <c r="A81">
        <f t="shared" si="14"/>
        <v>81</v>
      </c>
      <c r="B81" s="37">
        <f t="shared" si="19"/>
        <v>43178</v>
      </c>
      <c r="C81" s="7" t="e">
        <f>#REF!</f>
        <v>#REF!</v>
      </c>
      <c r="D81" s="7" t="e">
        <f>#REF!</f>
        <v>#REF!</v>
      </c>
      <c r="E81" t="e">
        <f t="shared" si="15"/>
        <v>#REF!</v>
      </c>
      <c r="F81" t="e">
        <f t="shared" si="16"/>
        <v>#REF!</v>
      </c>
      <c r="G81">
        <f t="shared" si="17"/>
        <v>81</v>
      </c>
    </row>
    <row r="82" spans="1:7">
      <c r="A82">
        <f t="shared" si="14"/>
        <v>82</v>
      </c>
      <c r="B82" s="37">
        <f t="shared" si="19"/>
        <v>43179</v>
      </c>
      <c r="C82" s="7" t="e">
        <f>#REF!</f>
        <v>#REF!</v>
      </c>
      <c r="D82" s="7" t="e">
        <f>#REF!</f>
        <v>#REF!</v>
      </c>
      <c r="E82" t="e">
        <f t="shared" si="15"/>
        <v>#REF!</v>
      </c>
      <c r="F82" t="e">
        <f t="shared" si="16"/>
        <v>#REF!</v>
      </c>
      <c r="G82">
        <f t="shared" si="17"/>
        <v>82</v>
      </c>
    </row>
    <row r="83" spans="1:7">
      <c r="A83">
        <f t="shared" si="14"/>
        <v>83</v>
      </c>
      <c r="B83" s="37">
        <f t="shared" si="19"/>
        <v>43180</v>
      </c>
      <c r="C83" s="7" t="e">
        <f>#REF!</f>
        <v>#REF!</v>
      </c>
      <c r="D83" s="7" t="e">
        <f>#REF!</f>
        <v>#REF!</v>
      </c>
      <c r="E83" t="e">
        <f t="shared" si="15"/>
        <v>#REF!</v>
      </c>
      <c r="F83" t="e">
        <f t="shared" si="16"/>
        <v>#REF!</v>
      </c>
      <c r="G83">
        <f t="shared" si="17"/>
        <v>83</v>
      </c>
    </row>
    <row r="84" spans="1:7">
      <c r="A84">
        <f t="shared" si="14"/>
        <v>84</v>
      </c>
      <c r="B84" s="37">
        <f t="shared" si="19"/>
        <v>43181</v>
      </c>
      <c r="C84" s="7" t="e">
        <f>#REF!</f>
        <v>#REF!</v>
      </c>
      <c r="D84" s="7" t="e">
        <f>#REF!</f>
        <v>#REF!</v>
      </c>
      <c r="E84" t="e">
        <f t="shared" si="15"/>
        <v>#REF!</v>
      </c>
      <c r="F84" t="e">
        <f t="shared" si="16"/>
        <v>#REF!</v>
      </c>
      <c r="G84">
        <f t="shared" si="17"/>
        <v>84</v>
      </c>
    </row>
    <row r="85" spans="1:7">
      <c r="A85">
        <f t="shared" si="14"/>
        <v>85</v>
      </c>
      <c r="B85" s="37">
        <f t="shared" si="19"/>
        <v>43182</v>
      </c>
      <c r="C85" s="7" t="e">
        <f>#REF!</f>
        <v>#REF!</v>
      </c>
      <c r="D85" s="7" t="e">
        <f>#REF!</f>
        <v>#REF!</v>
      </c>
      <c r="E85" t="e">
        <f t="shared" si="15"/>
        <v>#REF!</v>
      </c>
      <c r="F85" t="e">
        <f t="shared" si="16"/>
        <v>#REF!</v>
      </c>
      <c r="G85">
        <f t="shared" si="17"/>
        <v>85</v>
      </c>
    </row>
    <row r="86" spans="1:7">
      <c r="A86">
        <f t="shared" si="14"/>
        <v>86</v>
      </c>
      <c r="B86" s="37">
        <f>B85+1</f>
        <v>43183</v>
      </c>
      <c r="C86" s="7" t="e">
        <f>#REF!</f>
        <v>#REF!</v>
      </c>
      <c r="D86" s="7" t="e">
        <f>#REF!</f>
        <v>#REF!</v>
      </c>
      <c r="E86" t="e">
        <f t="shared" si="15"/>
        <v>#REF!</v>
      </c>
      <c r="F86" t="e">
        <f t="shared" si="16"/>
        <v>#REF!</v>
      </c>
      <c r="G86">
        <f t="shared" si="17"/>
        <v>86</v>
      </c>
    </row>
    <row r="87" spans="1:7">
      <c r="A87">
        <f t="shared" si="14"/>
        <v>87</v>
      </c>
      <c r="B87" s="37">
        <f>B86+1</f>
        <v>43184</v>
      </c>
      <c r="C87" s="7" t="e">
        <f>#REF!</f>
        <v>#REF!</v>
      </c>
      <c r="D87" s="7" t="e">
        <f>#REF!</f>
        <v>#REF!</v>
      </c>
      <c r="E87" t="e">
        <f t="shared" si="15"/>
        <v>#REF!</v>
      </c>
      <c r="F87" t="e">
        <f t="shared" si="16"/>
        <v>#REF!</v>
      </c>
      <c r="G87">
        <f t="shared" si="17"/>
        <v>87</v>
      </c>
    </row>
    <row r="88" spans="1:7">
      <c r="A88">
        <f t="shared" si="14"/>
        <v>88</v>
      </c>
      <c r="B88" s="37">
        <f t="shared" ref="B88:B92" si="20">B87+1</f>
        <v>43185</v>
      </c>
      <c r="C88" s="7" t="e">
        <f>#REF!</f>
        <v>#REF!</v>
      </c>
      <c r="D88" s="7" t="e">
        <f>#REF!</f>
        <v>#REF!</v>
      </c>
      <c r="E88" t="e">
        <f t="shared" si="15"/>
        <v>#REF!</v>
      </c>
      <c r="F88" t="e">
        <f t="shared" si="16"/>
        <v>#REF!</v>
      </c>
      <c r="G88">
        <f t="shared" si="17"/>
        <v>88</v>
      </c>
    </row>
    <row r="89" spans="1:7">
      <c r="A89">
        <f t="shared" si="14"/>
        <v>89</v>
      </c>
      <c r="B89" s="37">
        <f t="shared" si="20"/>
        <v>43186</v>
      </c>
      <c r="C89" s="7" t="e">
        <f>#REF!</f>
        <v>#REF!</v>
      </c>
      <c r="D89" s="7" t="e">
        <f>#REF!</f>
        <v>#REF!</v>
      </c>
      <c r="E89" t="e">
        <f t="shared" si="15"/>
        <v>#REF!</v>
      </c>
      <c r="F89" t="e">
        <f t="shared" si="16"/>
        <v>#REF!</v>
      </c>
      <c r="G89">
        <f t="shared" si="17"/>
        <v>89</v>
      </c>
    </row>
    <row r="90" spans="1:7">
      <c r="A90">
        <f t="shared" si="14"/>
        <v>90</v>
      </c>
      <c r="B90" s="37">
        <f t="shared" si="20"/>
        <v>43187</v>
      </c>
      <c r="C90" s="7" t="e">
        <f>#REF!</f>
        <v>#REF!</v>
      </c>
      <c r="D90" s="7" t="e">
        <f>#REF!</f>
        <v>#REF!</v>
      </c>
      <c r="E90" t="e">
        <f t="shared" si="15"/>
        <v>#REF!</v>
      </c>
      <c r="F90" t="e">
        <f t="shared" si="16"/>
        <v>#REF!</v>
      </c>
      <c r="G90">
        <f t="shared" si="17"/>
        <v>90</v>
      </c>
    </row>
    <row r="91" spans="1:7">
      <c r="A91">
        <f t="shared" si="14"/>
        <v>91</v>
      </c>
      <c r="B91" s="37">
        <f t="shared" si="20"/>
        <v>43188</v>
      </c>
      <c r="C91" s="7" t="e">
        <f>#REF!</f>
        <v>#REF!</v>
      </c>
      <c r="D91" s="7" t="e">
        <f>#REF!</f>
        <v>#REF!</v>
      </c>
      <c r="E91" t="e">
        <f t="shared" si="15"/>
        <v>#REF!</v>
      </c>
      <c r="F91" t="e">
        <f t="shared" si="16"/>
        <v>#REF!</v>
      </c>
      <c r="G91">
        <f t="shared" si="17"/>
        <v>91</v>
      </c>
    </row>
    <row r="92" spans="1:7">
      <c r="A92">
        <f t="shared" si="14"/>
        <v>92</v>
      </c>
      <c r="B92" s="37">
        <f t="shared" si="20"/>
        <v>43189</v>
      </c>
      <c r="C92" s="7" t="e">
        <f>#REF!</f>
        <v>#REF!</v>
      </c>
      <c r="D92" s="7" t="e">
        <f>#REF!</f>
        <v>#REF!</v>
      </c>
      <c r="E92" t="e">
        <f t="shared" si="15"/>
        <v>#REF!</v>
      </c>
      <c r="F92" t="e">
        <f t="shared" si="16"/>
        <v>#REF!</v>
      </c>
      <c r="G92">
        <f t="shared" si="17"/>
        <v>92</v>
      </c>
    </row>
    <row r="93" spans="1:7">
      <c r="A93">
        <f t="shared" si="14"/>
        <v>93</v>
      </c>
      <c r="B93" s="37">
        <f>B92+1</f>
        <v>43190</v>
      </c>
      <c r="C93" s="7" t="e">
        <f>#REF!</f>
        <v>#REF!</v>
      </c>
      <c r="D93" s="7" t="e">
        <f>#REF!</f>
        <v>#REF!</v>
      </c>
      <c r="E93" t="e">
        <f t="shared" si="15"/>
        <v>#REF!</v>
      </c>
      <c r="F93" t="e">
        <f t="shared" si="16"/>
        <v>#REF!</v>
      </c>
      <c r="G93">
        <f t="shared" si="17"/>
        <v>93</v>
      </c>
    </row>
    <row r="94" spans="1:7">
      <c r="A94">
        <f t="shared" si="14"/>
        <v>94</v>
      </c>
      <c r="B94" s="37">
        <f>B93+1</f>
        <v>43191</v>
      </c>
      <c r="C94" s="7" t="e">
        <f>#REF!</f>
        <v>#REF!</v>
      </c>
      <c r="D94" s="7" t="e">
        <f>#REF!</f>
        <v>#REF!</v>
      </c>
      <c r="E94" t="e">
        <f t="shared" si="15"/>
        <v>#REF!</v>
      </c>
      <c r="F94" t="e">
        <f t="shared" si="16"/>
        <v>#REF!</v>
      </c>
      <c r="G94">
        <f t="shared" si="17"/>
        <v>94</v>
      </c>
    </row>
    <row r="95" spans="1:7">
      <c r="A95">
        <f t="shared" si="14"/>
        <v>95</v>
      </c>
      <c r="B95" s="37">
        <f>B94+1</f>
        <v>43192</v>
      </c>
      <c r="C95" s="7" t="e">
        <f>#REF!</f>
        <v>#REF!</v>
      </c>
      <c r="D95" s="7" t="e">
        <f>#REF!</f>
        <v>#REF!</v>
      </c>
      <c r="E95" t="e">
        <f t="shared" si="15"/>
        <v>#REF!</v>
      </c>
      <c r="F95" t="e">
        <f t="shared" si="16"/>
        <v>#REF!</v>
      </c>
      <c r="G95">
        <f t="shared" si="17"/>
        <v>95</v>
      </c>
    </row>
    <row r="96" spans="1:7">
      <c r="A96">
        <f t="shared" si="14"/>
        <v>96</v>
      </c>
      <c r="B96" s="37">
        <f t="shared" ref="B96:B102" si="21">B95+1</f>
        <v>43193</v>
      </c>
      <c r="C96" s="7" t="e">
        <f>#REF!</f>
        <v>#REF!</v>
      </c>
      <c r="D96" s="7" t="e">
        <f>#REF!</f>
        <v>#REF!</v>
      </c>
      <c r="E96" t="e">
        <f t="shared" si="15"/>
        <v>#REF!</v>
      </c>
      <c r="F96" t="e">
        <f t="shared" si="16"/>
        <v>#REF!</v>
      </c>
      <c r="G96">
        <f t="shared" si="17"/>
        <v>96</v>
      </c>
    </row>
    <row r="97" spans="1:7">
      <c r="A97">
        <f t="shared" si="14"/>
        <v>97</v>
      </c>
      <c r="B97" s="37">
        <f t="shared" si="21"/>
        <v>43194</v>
      </c>
      <c r="C97" s="7" t="e">
        <f>#REF!</f>
        <v>#REF!</v>
      </c>
      <c r="D97" s="7" t="e">
        <f>#REF!</f>
        <v>#REF!</v>
      </c>
      <c r="E97" t="e">
        <f t="shared" si="15"/>
        <v>#REF!</v>
      </c>
      <c r="F97" t="e">
        <f t="shared" si="16"/>
        <v>#REF!</v>
      </c>
      <c r="G97">
        <f t="shared" si="17"/>
        <v>97</v>
      </c>
    </row>
    <row r="98" spans="1:7">
      <c r="A98">
        <f t="shared" si="14"/>
        <v>98</v>
      </c>
      <c r="B98" s="37">
        <f t="shared" si="21"/>
        <v>43195</v>
      </c>
      <c r="C98" s="7" t="e">
        <f>#REF!</f>
        <v>#REF!</v>
      </c>
      <c r="D98" s="7" t="e">
        <f>#REF!</f>
        <v>#REF!</v>
      </c>
      <c r="E98" t="e">
        <f t="shared" si="15"/>
        <v>#REF!</v>
      </c>
      <c r="F98" t="e">
        <f t="shared" si="16"/>
        <v>#REF!</v>
      </c>
      <c r="G98">
        <f t="shared" si="17"/>
        <v>98</v>
      </c>
    </row>
    <row r="99" spans="1:7">
      <c r="A99">
        <f t="shared" si="14"/>
        <v>99</v>
      </c>
      <c r="B99" s="37">
        <f t="shared" si="21"/>
        <v>43196</v>
      </c>
      <c r="C99" s="7" t="e">
        <f>#REF!</f>
        <v>#REF!</v>
      </c>
      <c r="D99" s="7" t="e">
        <f>#REF!</f>
        <v>#REF!</v>
      </c>
      <c r="E99" t="e">
        <f t="shared" si="15"/>
        <v>#REF!</v>
      </c>
      <c r="F99" t="e">
        <f t="shared" si="16"/>
        <v>#REF!</v>
      </c>
      <c r="G99">
        <f t="shared" si="17"/>
        <v>99</v>
      </c>
    </row>
    <row r="100" spans="1:7">
      <c r="A100">
        <f t="shared" si="14"/>
        <v>100</v>
      </c>
      <c r="B100" s="37">
        <f t="shared" si="21"/>
        <v>43197</v>
      </c>
      <c r="C100" s="7" t="e">
        <f>#REF!</f>
        <v>#REF!</v>
      </c>
      <c r="D100" s="7" t="e">
        <f>#REF!</f>
        <v>#REF!</v>
      </c>
      <c r="E100" t="e">
        <f t="shared" si="15"/>
        <v>#REF!</v>
      </c>
      <c r="F100" t="e">
        <f t="shared" si="16"/>
        <v>#REF!</v>
      </c>
      <c r="G100">
        <f t="shared" si="17"/>
        <v>100</v>
      </c>
    </row>
    <row r="101" spans="1:7">
      <c r="A101">
        <f t="shared" si="14"/>
        <v>101</v>
      </c>
      <c r="B101" s="37">
        <f t="shared" si="21"/>
        <v>43198</v>
      </c>
      <c r="C101" s="7" t="e">
        <f>#REF!</f>
        <v>#REF!</v>
      </c>
      <c r="D101" s="7" t="e">
        <f>#REF!</f>
        <v>#REF!</v>
      </c>
      <c r="E101" t="e">
        <f t="shared" si="15"/>
        <v>#REF!</v>
      </c>
      <c r="F101" t="e">
        <f t="shared" si="16"/>
        <v>#REF!</v>
      </c>
      <c r="G101">
        <f t="shared" si="17"/>
        <v>101</v>
      </c>
    </row>
    <row r="102" spans="1:7">
      <c r="A102">
        <f t="shared" si="14"/>
        <v>102</v>
      </c>
      <c r="B102" s="37">
        <f t="shared" si="21"/>
        <v>43199</v>
      </c>
      <c r="C102" s="7" t="e">
        <f>#REF!</f>
        <v>#REF!</v>
      </c>
      <c r="D102" s="7" t="e">
        <f>#REF!</f>
        <v>#REF!</v>
      </c>
      <c r="E102" t="e">
        <f t="shared" si="15"/>
        <v>#REF!</v>
      </c>
      <c r="F102" t="e">
        <f t="shared" si="16"/>
        <v>#REF!</v>
      </c>
      <c r="G102">
        <f t="shared" si="17"/>
        <v>102</v>
      </c>
    </row>
    <row r="103" spans="1:7">
      <c r="A103">
        <f t="shared" si="14"/>
        <v>103</v>
      </c>
      <c r="B103" s="37">
        <f t="shared" ref="B103:B118" si="22">B102+1</f>
        <v>43200</v>
      </c>
      <c r="C103" s="7" t="e">
        <f>#REF!</f>
        <v>#REF!</v>
      </c>
      <c r="D103" s="7" t="e">
        <f>#REF!</f>
        <v>#REF!</v>
      </c>
      <c r="E103" t="e">
        <f t="shared" si="15"/>
        <v>#REF!</v>
      </c>
      <c r="F103" t="e">
        <f t="shared" si="16"/>
        <v>#REF!</v>
      </c>
      <c r="G103">
        <f t="shared" si="17"/>
        <v>103</v>
      </c>
    </row>
    <row r="104" spans="1:7">
      <c r="A104">
        <f t="shared" si="14"/>
        <v>104</v>
      </c>
      <c r="B104" s="37">
        <f t="shared" si="22"/>
        <v>43201</v>
      </c>
      <c r="C104" s="7" t="e">
        <f>#REF!</f>
        <v>#REF!</v>
      </c>
      <c r="D104" s="7" t="e">
        <f>#REF!</f>
        <v>#REF!</v>
      </c>
      <c r="E104" t="e">
        <f t="shared" si="15"/>
        <v>#REF!</v>
      </c>
      <c r="F104" t="e">
        <f t="shared" si="16"/>
        <v>#REF!</v>
      </c>
      <c r="G104">
        <f t="shared" si="17"/>
        <v>104</v>
      </c>
    </row>
    <row r="105" spans="1:7">
      <c r="A105">
        <f t="shared" si="14"/>
        <v>105</v>
      </c>
      <c r="B105" s="37">
        <f t="shared" si="22"/>
        <v>43202</v>
      </c>
      <c r="C105" s="7" t="e">
        <f>#REF!</f>
        <v>#REF!</v>
      </c>
      <c r="D105" s="7" t="e">
        <f>#REF!</f>
        <v>#REF!</v>
      </c>
      <c r="E105" t="e">
        <f t="shared" si="15"/>
        <v>#REF!</v>
      </c>
      <c r="F105" t="e">
        <f t="shared" si="16"/>
        <v>#REF!</v>
      </c>
      <c r="G105">
        <f t="shared" si="17"/>
        <v>105</v>
      </c>
    </row>
    <row r="106" spans="1:7">
      <c r="A106">
        <f t="shared" si="14"/>
        <v>106</v>
      </c>
      <c r="B106" s="37">
        <f t="shared" si="22"/>
        <v>43203</v>
      </c>
      <c r="C106" s="7" t="e">
        <f>#REF!</f>
        <v>#REF!</v>
      </c>
      <c r="D106" s="7" t="e">
        <f>#REF!</f>
        <v>#REF!</v>
      </c>
      <c r="E106" t="e">
        <f t="shared" si="15"/>
        <v>#REF!</v>
      </c>
      <c r="F106" t="e">
        <f t="shared" si="16"/>
        <v>#REF!</v>
      </c>
      <c r="G106">
        <f t="shared" si="17"/>
        <v>106</v>
      </c>
    </row>
    <row r="107" spans="1:7">
      <c r="A107">
        <f t="shared" si="14"/>
        <v>107</v>
      </c>
      <c r="B107" s="37">
        <f t="shared" si="22"/>
        <v>43204</v>
      </c>
      <c r="C107" s="7" t="e">
        <f>#REF!</f>
        <v>#REF!</v>
      </c>
      <c r="D107" s="7" t="e">
        <f>#REF!</f>
        <v>#REF!</v>
      </c>
      <c r="E107" t="e">
        <f t="shared" si="15"/>
        <v>#REF!</v>
      </c>
      <c r="F107" t="e">
        <f t="shared" si="16"/>
        <v>#REF!</v>
      </c>
      <c r="G107">
        <f t="shared" si="17"/>
        <v>107</v>
      </c>
    </row>
    <row r="108" spans="1:7">
      <c r="A108">
        <f t="shared" si="14"/>
        <v>108</v>
      </c>
      <c r="B108" s="37">
        <f t="shared" si="22"/>
        <v>43205</v>
      </c>
      <c r="C108" s="7" t="e">
        <f>#REF!</f>
        <v>#REF!</v>
      </c>
      <c r="D108" s="7" t="e">
        <f>#REF!</f>
        <v>#REF!</v>
      </c>
      <c r="E108" t="e">
        <f t="shared" si="15"/>
        <v>#REF!</v>
      </c>
      <c r="F108" t="e">
        <f t="shared" si="16"/>
        <v>#REF!</v>
      </c>
      <c r="G108">
        <f t="shared" si="17"/>
        <v>108</v>
      </c>
    </row>
    <row r="109" spans="1:7">
      <c r="A109">
        <f t="shared" si="14"/>
        <v>109</v>
      </c>
      <c r="B109" s="37">
        <f t="shared" si="22"/>
        <v>43206</v>
      </c>
      <c r="C109" s="7" t="e">
        <f>#REF!</f>
        <v>#REF!</v>
      </c>
      <c r="D109" s="7" t="e">
        <f>#REF!</f>
        <v>#REF!</v>
      </c>
      <c r="E109" t="e">
        <f t="shared" si="15"/>
        <v>#REF!</v>
      </c>
      <c r="F109" t="e">
        <f t="shared" si="16"/>
        <v>#REF!</v>
      </c>
      <c r="G109">
        <f t="shared" si="17"/>
        <v>109</v>
      </c>
    </row>
    <row r="110" spans="1:7">
      <c r="A110">
        <f t="shared" si="14"/>
        <v>110</v>
      </c>
      <c r="B110" s="37">
        <f t="shared" si="22"/>
        <v>43207</v>
      </c>
      <c r="C110" s="7" t="e">
        <f>#REF!</f>
        <v>#REF!</v>
      </c>
      <c r="D110" s="7" t="e">
        <f>#REF!</f>
        <v>#REF!</v>
      </c>
      <c r="E110" t="e">
        <f t="shared" si="15"/>
        <v>#REF!</v>
      </c>
      <c r="F110" t="e">
        <f t="shared" si="16"/>
        <v>#REF!</v>
      </c>
      <c r="G110">
        <f t="shared" si="17"/>
        <v>110</v>
      </c>
    </row>
    <row r="111" spans="1:7">
      <c r="A111">
        <f t="shared" si="14"/>
        <v>111</v>
      </c>
      <c r="B111" s="37">
        <f t="shared" si="22"/>
        <v>43208</v>
      </c>
      <c r="C111" s="7" t="e">
        <f>#REF!</f>
        <v>#REF!</v>
      </c>
      <c r="D111" s="7" t="e">
        <f>#REF!</f>
        <v>#REF!</v>
      </c>
      <c r="E111" t="e">
        <f t="shared" si="15"/>
        <v>#REF!</v>
      </c>
      <c r="F111" t="e">
        <f t="shared" si="16"/>
        <v>#REF!</v>
      </c>
      <c r="G111">
        <f t="shared" si="17"/>
        <v>111</v>
      </c>
    </row>
    <row r="112" spans="1:7">
      <c r="A112">
        <f t="shared" si="14"/>
        <v>112</v>
      </c>
      <c r="B112" s="37">
        <f t="shared" si="22"/>
        <v>43209</v>
      </c>
      <c r="C112" s="7" t="e">
        <f>#REF!</f>
        <v>#REF!</v>
      </c>
      <c r="D112" s="7" t="e">
        <f>#REF!</f>
        <v>#REF!</v>
      </c>
      <c r="E112" t="e">
        <f t="shared" si="15"/>
        <v>#REF!</v>
      </c>
      <c r="F112" t="e">
        <f t="shared" si="16"/>
        <v>#REF!</v>
      </c>
      <c r="G112">
        <f t="shared" si="17"/>
        <v>112</v>
      </c>
    </row>
    <row r="113" spans="1:7">
      <c r="A113">
        <f t="shared" si="14"/>
        <v>113</v>
      </c>
      <c r="B113" s="37">
        <f t="shared" si="22"/>
        <v>43210</v>
      </c>
      <c r="C113" s="7" t="e">
        <f>#REF!</f>
        <v>#REF!</v>
      </c>
      <c r="D113" s="7" t="e">
        <f>#REF!</f>
        <v>#REF!</v>
      </c>
      <c r="E113" t="e">
        <f t="shared" si="15"/>
        <v>#REF!</v>
      </c>
      <c r="F113" t="e">
        <f t="shared" si="16"/>
        <v>#REF!</v>
      </c>
      <c r="G113">
        <f t="shared" si="17"/>
        <v>113</v>
      </c>
    </row>
    <row r="114" spans="1:7">
      <c r="A114">
        <f t="shared" si="14"/>
        <v>114</v>
      </c>
      <c r="B114" s="37">
        <f t="shared" si="22"/>
        <v>43211</v>
      </c>
      <c r="C114" s="7" t="e">
        <f>#REF!</f>
        <v>#REF!</v>
      </c>
      <c r="D114" s="7" t="e">
        <f>#REF!</f>
        <v>#REF!</v>
      </c>
      <c r="E114" t="e">
        <f t="shared" si="15"/>
        <v>#REF!</v>
      </c>
      <c r="F114" t="e">
        <f t="shared" si="16"/>
        <v>#REF!</v>
      </c>
      <c r="G114">
        <f t="shared" si="17"/>
        <v>114</v>
      </c>
    </row>
    <row r="115" spans="1:7">
      <c r="A115">
        <f t="shared" si="14"/>
        <v>115</v>
      </c>
      <c r="B115" s="37">
        <f t="shared" si="22"/>
        <v>43212</v>
      </c>
      <c r="C115" s="7" t="e">
        <f>#REF!</f>
        <v>#REF!</v>
      </c>
      <c r="D115" s="7" t="e">
        <f>#REF!</f>
        <v>#REF!</v>
      </c>
      <c r="E115" t="e">
        <f t="shared" si="15"/>
        <v>#REF!</v>
      </c>
      <c r="F115" t="e">
        <f t="shared" si="16"/>
        <v>#REF!</v>
      </c>
      <c r="G115">
        <f t="shared" si="17"/>
        <v>115</v>
      </c>
    </row>
    <row r="116" spans="1:7">
      <c r="A116">
        <f t="shared" si="14"/>
        <v>116</v>
      </c>
      <c r="B116" s="37">
        <f t="shared" si="22"/>
        <v>43213</v>
      </c>
      <c r="C116" s="7" t="e">
        <f>#REF!</f>
        <v>#REF!</v>
      </c>
      <c r="D116" s="7" t="e">
        <f>#REF!</f>
        <v>#REF!</v>
      </c>
      <c r="E116" t="e">
        <f t="shared" si="15"/>
        <v>#REF!</v>
      </c>
      <c r="F116" t="e">
        <f t="shared" si="16"/>
        <v>#REF!</v>
      </c>
      <c r="G116">
        <f t="shared" si="17"/>
        <v>116</v>
      </c>
    </row>
    <row r="117" spans="1:7">
      <c r="A117">
        <f t="shared" si="14"/>
        <v>117</v>
      </c>
      <c r="B117" s="37">
        <f t="shared" si="22"/>
        <v>43214</v>
      </c>
      <c r="C117" s="7" t="e">
        <f>#REF!</f>
        <v>#REF!</v>
      </c>
      <c r="D117" s="7" t="e">
        <f>#REF!</f>
        <v>#REF!</v>
      </c>
      <c r="E117" t="e">
        <f t="shared" si="15"/>
        <v>#REF!</v>
      </c>
      <c r="F117" t="e">
        <f t="shared" si="16"/>
        <v>#REF!</v>
      </c>
      <c r="G117">
        <f t="shared" si="17"/>
        <v>117</v>
      </c>
    </row>
    <row r="118" spans="1:7">
      <c r="A118">
        <f t="shared" si="14"/>
        <v>118</v>
      </c>
      <c r="B118" s="37">
        <f t="shared" si="22"/>
        <v>43215</v>
      </c>
      <c r="C118" s="7" t="e">
        <f>#REF!</f>
        <v>#REF!</v>
      </c>
      <c r="D118" s="7" t="e">
        <f>#REF!</f>
        <v>#REF!</v>
      </c>
      <c r="E118" t="e">
        <f t="shared" si="15"/>
        <v>#REF!</v>
      </c>
      <c r="F118" t="e">
        <f t="shared" si="16"/>
        <v>#REF!</v>
      </c>
      <c r="G118">
        <f t="shared" si="17"/>
        <v>118</v>
      </c>
    </row>
    <row r="119" spans="1:7">
      <c r="A119">
        <f t="shared" si="14"/>
        <v>119</v>
      </c>
      <c r="B119" s="37">
        <f t="shared" ref="B119:B123" si="23">B118+1</f>
        <v>43216</v>
      </c>
      <c r="C119" s="7" t="e">
        <f>#REF!</f>
        <v>#REF!</v>
      </c>
      <c r="D119" s="7" t="e">
        <f>#REF!</f>
        <v>#REF!</v>
      </c>
      <c r="E119" t="e">
        <f t="shared" si="15"/>
        <v>#REF!</v>
      </c>
      <c r="F119" t="e">
        <f t="shared" si="16"/>
        <v>#REF!</v>
      </c>
      <c r="G119">
        <f t="shared" si="17"/>
        <v>119</v>
      </c>
    </row>
    <row r="120" spans="1:7">
      <c r="A120">
        <f t="shared" si="14"/>
        <v>120</v>
      </c>
      <c r="B120" s="37">
        <f t="shared" si="23"/>
        <v>43217</v>
      </c>
      <c r="C120" s="7" t="e">
        <f>#REF!</f>
        <v>#REF!</v>
      </c>
      <c r="D120" s="7" t="e">
        <f>#REF!</f>
        <v>#REF!</v>
      </c>
      <c r="E120" t="e">
        <f t="shared" si="15"/>
        <v>#REF!</v>
      </c>
      <c r="F120" t="e">
        <f t="shared" si="16"/>
        <v>#REF!</v>
      </c>
      <c r="G120">
        <f t="shared" si="17"/>
        <v>120</v>
      </c>
    </row>
    <row r="121" spans="1:7">
      <c r="A121">
        <f t="shared" si="14"/>
        <v>121</v>
      </c>
      <c r="B121" s="37">
        <f t="shared" si="23"/>
        <v>43218</v>
      </c>
      <c r="C121" s="7" t="e">
        <f>#REF!</f>
        <v>#REF!</v>
      </c>
      <c r="D121" s="7" t="e">
        <f>#REF!</f>
        <v>#REF!</v>
      </c>
      <c r="E121" t="e">
        <f t="shared" si="15"/>
        <v>#REF!</v>
      </c>
      <c r="F121" t="e">
        <f t="shared" si="16"/>
        <v>#REF!</v>
      </c>
      <c r="G121">
        <f t="shared" si="17"/>
        <v>121</v>
      </c>
    </row>
    <row r="122" spans="1:7">
      <c r="A122">
        <f t="shared" si="14"/>
        <v>122</v>
      </c>
      <c r="B122" s="37">
        <f t="shared" si="23"/>
        <v>43219</v>
      </c>
      <c r="C122" s="7" t="e">
        <f>#REF!</f>
        <v>#REF!</v>
      </c>
      <c r="D122" s="7" t="e">
        <f>#REF!</f>
        <v>#REF!</v>
      </c>
      <c r="E122" t="e">
        <f t="shared" si="15"/>
        <v>#REF!</v>
      </c>
      <c r="F122" t="e">
        <f t="shared" si="16"/>
        <v>#REF!</v>
      </c>
      <c r="G122">
        <f t="shared" si="17"/>
        <v>122</v>
      </c>
    </row>
    <row r="123" spans="1:7">
      <c r="A123">
        <f t="shared" si="14"/>
        <v>123</v>
      </c>
      <c r="B123" s="37">
        <f t="shared" si="23"/>
        <v>43220</v>
      </c>
      <c r="C123" s="7" t="e">
        <f>#REF!</f>
        <v>#REF!</v>
      </c>
      <c r="D123" s="7" t="e">
        <f>#REF!</f>
        <v>#REF!</v>
      </c>
      <c r="E123" t="e">
        <f t="shared" si="15"/>
        <v>#REF!</v>
      </c>
      <c r="F123" t="e">
        <f t="shared" si="16"/>
        <v>#REF!</v>
      </c>
      <c r="G123">
        <f t="shared" si="17"/>
        <v>123</v>
      </c>
    </row>
    <row r="124" spans="1:7">
      <c r="A124">
        <f t="shared" si="14"/>
        <v>124</v>
      </c>
      <c r="B124" s="37">
        <f>B123+1</f>
        <v>43221</v>
      </c>
      <c r="C124" s="7" t="e">
        <f>#REF!</f>
        <v>#REF!</v>
      </c>
      <c r="D124" s="7" t="e">
        <f>#REF!</f>
        <v>#REF!</v>
      </c>
      <c r="E124" t="e">
        <f t="shared" si="15"/>
        <v>#REF!</v>
      </c>
      <c r="F124" t="e">
        <f t="shared" si="16"/>
        <v>#REF!</v>
      </c>
      <c r="G124">
        <f t="shared" si="17"/>
        <v>124</v>
      </c>
    </row>
    <row r="125" spans="1:7">
      <c r="A125">
        <f t="shared" si="14"/>
        <v>125</v>
      </c>
      <c r="B125" s="37">
        <f>B124+1</f>
        <v>43222</v>
      </c>
      <c r="C125" s="7" t="e">
        <f>#REF!</f>
        <v>#REF!</v>
      </c>
      <c r="D125" s="7" t="e">
        <f>#REF!</f>
        <v>#REF!</v>
      </c>
      <c r="E125" t="e">
        <f t="shared" si="15"/>
        <v>#REF!</v>
      </c>
      <c r="F125" t="e">
        <f t="shared" si="16"/>
        <v>#REF!</v>
      </c>
      <c r="G125">
        <f t="shared" si="17"/>
        <v>125</v>
      </c>
    </row>
    <row r="126" spans="1:7">
      <c r="A126">
        <f t="shared" si="14"/>
        <v>126</v>
      </c>
      <c r="B126" s="37">
        <f t="shared" ref="B126:B132" si="24">B125+1</f>
        <v>43223</v>
      </c>
      <c r="C126" s="7" t="e">
        <f>#REF!</f>
        <v>#REF!</v>
      </c>
      <c r="D126" s="7" t="e">
        <f>#REF!</f>
        <v>#REF!</v>
      </c>
      <c r="E126" t="e">
        <f t="shared" si="15"/>
        <v>#REF!</v>
      </c>
      <c r="F126" t="e">
        <f t="shared" si="16"/>
        <v>#REF!</v>
      </c>
      <c r="G126">
        <f t="shared" si="17"/>
        <v>126</v>
      </c>
    </row>
    <row r="127" spans="1:7">
      <c r="A127">
        <f t="shared" si="14"/>
        <v>127</v>
      </c>
      <c r="B127" s="37">
        <f t="shared" si="24"/>
        <v>43224</v>
      </c>
      <c r="C127" s="7" t="e">
        <f>#REF!</f>
        <v>#REF!</v>
      </c>
      <c r="D127" s="7" t="e">
        <f>#REF!</f>
        <v>#REF!</v>
      </c>
      <c r="E127" t="e">
        <f t="shared" si="15"/>
        <v>#REF!</v>
      </c>
      <c r="F127" t="e">
        <f t="shared" si="16"/>
        <v>#REF!</v>
      </c>
      <c r="G127">
        <f t="shared" si="17"/>
        <v>127</v>
      </c>
    </row>
    <row r="128" spans="1:7">
      <c r="A128">
        <f t="shared" si="14"/>
        <v>128</v>
      </c>
      <c r="B128" s="37">
        <f t="shared" si="24"/>
        <v>43225</v>
      </c>
      <c r="C128" s="7" t="e">
        <f>#REF!</f>
        <v>#REF!</v>
      </c>
      <c r="D128" s="7" t="e">
        <f>#REF!</f>
        <v>#REF!</v>
      </c>
      <c r="E128" t="e">
        <f t="shared" si="15"/>
        <v>#REF!</v>
      </c>
      <c r="F128" t="e">
        <f t="shared" si="16"/>
        <v>#REF!</v>
      </c>
      <c r="G128">
        <f t="shared" si="17"/>
        <v>128</v>
      </c>
    </row>
    <row r="129" spans="1:7">
      <c r="A129">
        <f t="shared" si="14"/>
        <v>129</v>
      </c>
      <c r="B129" s="37">
        <f t="shared" si="24"/>
        <v>43226</v>
      </c>
      <c r="C129" s="7" t="e">
        <f>#REF!</f>
        <v>#REF!</v>
      </c>
      <c r="D129" s="7" t="e">
        <f>#REF!</f>
        <v>#REF!</v>
      </c>
      <c r="E129" t="e">
        <f t="shared" si="15"/>
        <v>#REF!</v>
      </c>
      <c r="F129" t="e">
        <f t="shared" si="16"/>
        <v>#REF!</v>
      </c>
      <c r="G129">
        <f t="shared" si="17"/>
        <v>129</v>
      </c>
    </row>
    <row r="130" spans="1:7">
      <c r="A130">
        <f t="shared" si="14"/>
        <v>130</v>
      </c>
      <c r="B130" s="37">
        <f t="shared" si="24"/>
        <v>43227</v>
      </c>
      <c r="C130" s="7" t="e">
        <f>#REF!</f>
        <v>#REF!</v>
      </c>
      <c r="D130" s="7" t="e">
        <f>#REF!</f>
        <v>#REF!</v>
      </c>
      <c r="E130" t="e">
        <f t="shared" si="15"/>
        <v>#REF!</v>
      </c>
      <c r="F130" t="e">
        <f t="shared" si="16"/>
        <v>#REF!</v>
      </c>
      <c r="G130">
        <f t="shared" si="17"/>
        <v>130</v>
      </c>
    </row>
    <row r="131" spans="1:7">
      <c r="A131">
        <f t="shared" si="14"/>
        <v>131</v>
      </c>
      <c r="B131" s="37">
        <f t="shared" si="24"/>
        <v>43228</v>
      </c>
      <c r="C131" s="7" t="e">
        <f>#REF!</f>
        <v>#REF!</v>
      </c>
      <c r="D131" s="7" t="e">
        <f>#REF!</f>
        <v>#REF!</v>
      </c>
      <c r="E131" t="e">
        <f t="shared" si="15"/>
        <v>#REF!</v>
      </c>
      <c r="F131" t="e">
        <f t="shared" si="16"/>
        <v>#REF!</v>
      </c>
      <c r="G131">
        <f t="shared" si="17"/>
        <v>131</v>
      </c>
    </row>
    <row r="132" spans="1:7">
      <c r="A132">
        <f t="shared" ref="A132:A195" si="25">ROW(B132)</f>
        <v>132</v>
      </c>
      <c r="B132" s="37">
        <f t="shared" si="24"/>
        <v>43229</v>
      </c>
      <c r="C132" s="7" t="e">
        <f>#REF!</f>
        <v>#REF!</v>
      </c>
      <c r="D132" s="7" t="e">
        <f>#REF!</f>
        <v>#REF!</v>
      </c>
      <c r="E132" t="e">
        <f t="shared" ref="E132:E195" si="26">IF(C132&lt;=0,"STOP","")</f>
        <v>#REF!</v>
      </c>
      <c r="F132" t="e">
        <f t="shared" ref="F132:F195" si="27">IF(C132&lt;=2,"ATTENTION","")</f>
        <v>#REF!</v>
      </c>
      <c r="G132">
        <f t="shared" ref="G132:G195" si="28">ROW(B132)</f>
        <v>132</v>
      </c>
    </row>
    <row r="133" spans="1:7">
      <c r="A133">
        <f t="shared" si="25"/>
        <v>133</v>
      </c>
      <c r="B133" s="37">
        <f>B132+1</f>
        <v>43230</v>
      </c>
      <c r="C133" s="7" t="e">
        <f>#REF!</f>
        <v>#REF!</v>
      </c>
      <c r="D133" s="7" t="e">
        <f>#REF!</f>
        <v>#REF!</v>
      </c>
      <c r="E133" t="e">
        <f t="shared" si="26"/>
        <v>#REF!</v>
      </c>
      <c r="F133" t="e">
        <f t="shared" si="27"/>
        <v>#REF!</v>
      </c>
      <c r="G133">
        <f t="shared" si="28"/>
        <v>133</v>
      </c>
    </row>
    <row r="134" spans="1:7">
      <c r="A134">
        <f t="shared" si="25"/>
        <v>134</v>
      </c>
      <c r="B134" s="37">
        <f t="shared" ref="B134:B138" si="29">B133+1</f>
        <v>43231</v>
      </c>
      <c r="C134" s="7" t="e">
        <f>#REF!</f>
        <v>#REF!</v>
      </c>
      <c r="D134" s="7" t="e">
        <f>#REF!</f>
        <v>#REF!</v>
      </c>
      <c r="E134" t="e">
        <f t="shared" si="26"/>
        <v>#REF!</v>
      </c>
      <c r="F134" t="e">
        <f t="shared" si="27"/>
        <v>#REF!</v>
      </c>
      <c r="G134">
        <f t="shared" si="28"/>
        <v>134</v>
      </c>
    </row>
    <row r="135" spans="1:7">
      <c r="A135">
        <f t="shared" si="25"/>
        <v>135</v>
      </c>
      <c r="B135" s="37">
        <f t="shared" si="29"/>
        <v>43232</v>
      </c>
      <c r="C135" s="7" t="e">
        <f>#REF!</f>
        <v>#REF!</v>
      </c>
      <c r="D135" s="7" t="e">
        <f>#REF!</f>
        <v>#REF!</v>
      </c>
      <c r="E135" t="e">
        <f t="shared" si="26"/>
        <v>#REF!</v>
      </c>
      <c r="F135" t="e">
        <f t="shared" si="27"/>
        <v>#REF!</v>
      </c>
      <c r="G135">
        <f t="shared" si="28"/>
        <v>135</v>
      </c>
    </row>
    <row r="136" spans="1:7">
      <c r="A136">
        <f t="shared" si="25"/>
        <v>136</v>
      </c>
      <c r="B136" s="37">
        <f t="shared" si="29"/>
        <v>43233</v>
      </c>
      <c r="C136" s="7" t="e">
        <f>#REF!</f>
        <v>#REF!</v>
      </c>
      <c r="D136" s="7" t="e">
        <f>#REF!</f>
        <v>#REF!</v>
      </c>
      <c r="E136" t="e">
        <f t="shared" si="26"/>
        <v>#REF!</v>
      </c>
      <c r="F136" t="e">
        <f t="shared" si="27"/>
        <v>#REF!</v>
      </c>
      <c r="G136">
        <f t="shared" si="28"/>
        <v>136</v>
      </c>
    </row>
    <row r="137" spans="1:7">
      <c r="A137">
        <f t="shared" si="25"/>
        <v>137</v>
      </c>
      <c r="B137" s="37">
        <f t="shared" si="29"/>
        <v>43234</v>
      </c>
      <c r="C137" s="7" t="e">
        <f>#REF!</f>
        <v>#REF!</v>
      </c>
      <c r="D137" s="7" t="e">
        <f>#REF!</f>
        <v>#REF!</v>
      </c>
      <c r="E137" t="e">
        <f t="shared" si="26"/>
        <v>#REF!</v>
      </c>
      <c r="F137" t="e">
        <f t="shared" si="27"/>
        <v>#REF!</v>
      </c>
      <c r="G137">
        <f t="shared" si="28"/>
        <v>137</v>
      </c>
    </row>
    <row r="138" spans="1:7">
      <c r="A138">
        <f t="shared" si="25"/>
        <v>138</v>
      </c>
      <c r="B138" s="37">
        <f t="shared" si="29"/>
        <v>43235</v>
      </c>
      <c r="C138" s="7" t="e">
        <f>#REF!</f>
        <v>#REF!</v>
      </c>
      <c r="D138" s="7" t="e">
        <f>#REF!</f>
        <v>#REF!</v>
      </c>
      <c r="E138" t="e">
        <f t="shared" si="26"/>
        <v>#REF!</v>
      </c>
      <c r="F138" t="e">
        <f t="shared" si="27"/>
        <v>#REF!</v>
      </c>
      <c r="G138">
        <f t="shared" si="28"/>
        <v>138</v>
      </c>
    </row>
    <row r="139" spans="1:7">
      <c r="A139">
        <f t="shared" si="25"/>
        <v>139</v>
      </c>
      <c r="B139" s="37">
        <f>B138+1</f>
        <v>43236</v>
      </c>
      <c r="C139" s="7" t="e">
        <f>#REF!</f>
        <v>#REF!</v>
      </c>
      <c r="D139" s="7" t="e">
        <f>#REF!</f>
        <v>#REF!</v>
      </c>
      <c r="E139" t="e">
        <f t="shared" si="26"/>
        <v>#REF!</v>
      </c>
      <c r="F139" t="e">
        <f t="shared" si="27"/>
        <v>#REF!</v>
      </c>
      <c r="G139">
        <f t="shared" si="28"/>
        <v>139</v>
      </c>
    </row>
    <row r="140" spans="1:7">
      <c r="A140">
        <f t="shared" si="25"/>
        <v>140</v>
      </c>
      <c r="B140" s="37">
        <f t="shared" ref="B140:B146" si="30">B139+1</f>
        <v>43237</v>
      </c>
      <c r="C140" s="7" t="e">
        <f>#REF!</f>
        <v>#REF!</v>
      </c>
      <c r="D140" s="7" t="e">
        <f>#REF!</f>
        <v>#REF!</v>
      </c>
      <c r="E140" t="e">
        <f t="shared" si="26"/>
        <v>#REF!</v>
      </c>
      <c r="F140" t="e">
        <f t="shared" si="27"/>
        <v>#REF!</v>
      </c>
      <c r="G140">
        <f t="shared" si="28"/>
        <v>140</v>
      </c>
    </row>
    <row r="141" spans="1:7">
      <c r="A141">
        <f t="shared" si="25"/>
        <v>141</v>
      </c>
      <c r="B141" s="37">
        <f t="shared" si="30"/>
        <v>43238</v>
      </c>
      <c r="C141" s="7" t="e">
        <f>#REF!</f>
        <v>#REF!</v>
      </c>
      <c r="D141" s="7" t="e">
        <f>#REF!</f>
        <v>#REF!</v>
      </c>
      <c r="E141" t="e">
        <f t="shared" si="26"/>
        <v>#REF!</v>
      </c>
      <c r="F141" t="e">
        <f t="shared" si="27"/>
        <v>#REF!</v>
      </c>
      <c r="G141">
        <f t="shared" si="28"/>
        <v>141</v>
      </c>
    </row>
    <row r="142" spans="1:7">
      <c r="A142">
        <f t="shared" si="25"/>
        <v>142</v>
      </c>
      <c r="B142" s="37">
        <f t="shared" si="30"/>
        <v>43239</v>
      </c>
      <c r="C142" s="7" t="e">
        <f>#REF!</f>
        <v>#REF!</v>
      </c>
      <c r="D142" s="7" t="e">
        <f>#REF!</f>
        <v>#REF!</v>
      </c>
      <c r="E142" t="e">
        <f t="shared" si="26"/>
        <v>#REF!</v>
      </c>
      <c r="F142" t="e">
        <f t="shared" si="27"/>
        <v>#REF!</v>
      </c>
      <c r="G142">
        <f t="shared" si="28"/>
        <v>142</v>
      </c>
    </row>
    <row r="143" spans="1:7">
      <c r="A143">
        <f t="shared" si="25"/>
        <v>143</v>
      </c>
      <c r="B143" s="37">
        <f t="shared" si="30"/>
        <v>43240</v>
      </c>
      <c r="C143" s="7" t="e">
        <f>#REF!</f>
        <v>#REF!</v>
      </c>
      <c r="D143" s="7" t="e">
        <f>#REF!</f>
        <v>#REF!</v>
      </c>
      <c r="E143" t="e">
        <f t="shared" si="26"/>
        <v>#REF!</v>
      </c>
      <c r="F143" t="e">
        <f t="shared" si="27"/>
        <v>#REF!</v>
      </c>
      <c r="G143">
        <f t="shared" si="28"/>
        <v>143</v>
      </c>
    </row>
    <row r="144" spans="1:7">
      <c r="A144">
        <f t="shared" si="25"/>
        <v>144</v>
      </c>
      <c r="B144" s="37">
        <f t="shared" si="30"/>
        <v>43241</v>
      </c>
      <c r="C144" s="7" t="e">
        <f>#REF!</f>
        <v>#REF!</v>
      </c>
      <c r="D144" s="7" t="e">
        <f>#REF!</f>
        <v>#REF!</v>
      </c>
      <c r="E144" t="e">
        <f t="shared" si="26"/>
        <v>#REF!</v>
      </c>
      <c r="F144" t="e">
        <f t="shared" si="27"/>
        <v>#REF!</v>
      </c>
      <c r="G144">
        <f t="shared" si="28"/>
        <v>144</v>
      </c>
    </row>
    <row r="145" spans="1:7">
      <c r="A145">
        <f t="shared" si="25"/>
        <v>145</v>
      </c>
      <c r="B145" s="37">
        <f t="shared" si="30"/>
        <v>43242</v>
      </c>
      <c r="C145" s="7" t="e">
        <f>#REF!</f>
        <v>#REF!</v>
      </c>
      <c r="D145" s="7" t="e">
        <f>#REF!</f>
        <v>#REF!</v>
      </c>
      <c r="E145" t="e">
        <f t="shared" si="26"/>
        <v>#REF!</v>
      </c>
      <c r="F145" t="e">
        <f t="shared" si="27"/>
        <v>#REF!</v>
      </c>
      <c r="G145">
        <f t="shared" si="28"/>
        <v>145</v>
      </c>
    </row>
    <row r="146" spans="1:7">
      <c r="A146">
        <f t="shared" si="25"/>
        <v>146</v>
      </c>
      <c r="B146" s="37">
        <f t="shared" si="30"/>
        <v>43243</v>
      </c>
      <c r="C146" s="7" t="e">
        <f>#REF!</f>
        <v>#REF!</v>
      </c>
      <c r="D146" s="7" t="e">
        <f>#REF!</f>
        <v>#REF!</v>
      </c>
      <c r="E146" t="e">
        <f t="shared" si="26"/>
        <v>#REF!</v>
      </c>
      <c r="F146" t="e">
        <f t="shared" si="27"/>
        <v>#REF!</v>
      </c>
      <c r="G146">
        <f t="shared" si="28"/>
        <v>146</v>
      </c>
    </row>
    <row r="147" spans="1:7">
      <c r="A147">
        <f t="shared" si="25"/>
        <v>147</v>
      </c>
      <c r="B147" s="37">
        <f>B146+1</f>
        <v>43244</v>
      </c>
      <c r="C147" s="7" t="e">
        <f>#REF!</f>
        <v>#REF!</v>
      </c>
      <c r="D147" s="7" t="e">
        <f>#REF!</f>
        <v>#REF!</v>
      </c>
      <c r="E147" t="e">
        <f t="shared" si="26"/>
        <v>#REF!</v>
      </c>
      <c r="F147" t="e">
        <f t="shared" si="27"/>
        <v>#REF!</v>
      </c>
      <c r="G147">
        <f t="shared" si="28"/>
        <v>147</v>
      </c>
    </row>
    <row r="148" spans="1:7">
      <c r="A148">
        <f t="shared" si="25"/>
        <v>148</v>
      </c>
      <c r="B148" s="37">
        <f>B147+1</f>
        <v>43245</v>
      </c>
      <c r="C148" s="7" t="e">
        <f>#REF!</f>
        <v>#REF!</v>
      </c>
      <c r="D148" s="7" t="e">
        <f>#REF!</f>
        <v>#REF!</v>
      </c>
      <c r="E148" t="e">
        <f t="shared" si="26"/>
        <v>#REF!</v>
      </c>
      <c r="F148" t="e">
        <f t="shared" si="27"/>
        <v>#REF!</v>
      </c>
      <c r="G148">
        <f t="shared" si="28"/>
        <v>148</v>
      </c>
    </row>
    <row r="149" spans="1:7">
      <c r="A149">
        <f t="shared" si="25"/>
        <v>149</v>
      </c>
      <c r="B149" s="37">
        <f t="shared" ref="B149:B153" si="31">B148+1</f>
        <v>43246</v>
      </c>
      <c r="C149" s="7" t="e">
        <f>#REF!</f>
        <v>#REF!</v>
      </c>
      <c r="D149" s="7" t="e">
        <f>#REF!</f>
        <v>#REF!</v>
      </c>
      <c r="E149" t="e">
        <f t="shared" si="26"/>
        <v>#REF!</v>
      </c>
      <c r="F149" t="e">
        <f t="shared" si="27"/>
        <v>#REF!</v>
      </c>
      <c r="G149">
        <f t="shared" si="28"/>
        <v>149</v>
      </c>
    </row>
    <row r="150" spans="1:7">
      <c r="A150">
        <f t="shared" si="25"/>
        <v>150</v>
      </c>
      <c r="B150" s="37">
        <f t="shared" si="31"/>
        <v>43247</v>
      </c>
      <c r="C150" s="7" t="e">
        <f>#REF!</f>
        <v>#REF!</v>
      </c>
      <c r="D150" s="7" t="e">
        <f>#REF!</f>
        <v>#REF!</v>
      </c>
      <c r="E150" t="e">
        <f t="shared" si="26"/>
        <v>#REF!</v>
      </c>
      <c r="F150" t="e">
        <f t="shared" si="27"/>
        <v>#REF!</v>
      </c>
      <c r="G150">
        <f t="shared" si="28"/>
        <v>150</v>
      </c>
    </row>
    <row r="151" spans="1:7">
      <c r="A151">
        <f t="shared" si="25"/>
        <v>151</v>
      </c>
      <c r="B151" s="37">
        <f t="shared" si="31"/>
        <v>43248</v>
      </c>
      <c r="C151" s="7" t="e">
        <f>#REF!</f>
        <v>#REF!</v>
      </c>
      <c r="D151" s="7" t="e">
        <f>#REF!</f>
        <v>#REF!</v>
      </c>
      <c r="E151" t="e">
        <f t="shared" si="26"/>
        <v>#REF!</v>
      </c>
      <c r="F151" t="e">
        <f t="shared" si="27"/>
        <v>#REF!</v>
      </c>
      <c r="G151">
        <f t="shared" si="28"/>
        <v>151</v>
      </c>
    </row>
    <row r="152" spans="1:7">
      <c r="A152">
        <f t="shared" si="25"/>
        <v>152</v>
      </c>
      <c r="B152" s="37">
        <f t="shared" si="31"/>
        <v>43249</v>
      </c>
      <c r="C152" s="7" t="e">
        <f>#REF!</f>
        <v>#REF!</v>
      </c>
      <c r="D152" s="7" t="e">
        <f>#REF!</f>
        <v>#REF!</v>
      </c>
      <c r="E152" t="e">
        <f t="shared" si="26"/>
        <v>#REF!</v>
      </c>
      <c r="F152" t="e">
        <f t="shared" si="27"/>
        <v>#REF!</v>
      </c>
      <c r="G152">
        <f t="shared" si="28"/>
        <v>152</v>
      </c>
    </row>
    <row r="153" spans="1:7">
      <c r="A153">
        <f t="shared" si="25"/>
        <v>153</v>
      </c>
      <c r="B153" s="37">
        <f t="shared" si="31"/>
        <v>43250</v>
      </c>
      <c r="C153" s="7" t="e">
        <f>#REF!</f>
        <v>#REF!</v>
      </c>
      <c r="D153" s="7" t="e">
        <f>#REF!</f>
        <v>#REF!</v>
      </c>
      <c r="E153" t="e">
        <f t="shared" si="26"/>
        <v>#REF!</v>
      </c>
      <c r="F153" t="e">
        <f t="shared" si="27"/>
        <v>#REF!</v>
      </c>
      <c r="G153">
        <f t="shared" si="28"/>
        <v>153</v>
      </c>
    </row>
    <row r="154" spans="1:7">
      <c r="A154">
        <f t="shared" si="25"/>
        <v>154</v>
      </c>
      <c r="B154" s="37">
        <f>B153+1</f>
        <v>43251</v>
      </c>
      <c r="C154" s="7" t="e">
        <f>#REF!</f>
        <v>#REF!</v>
      </c>
      <c r="D154" s="7" t="e">
        <f>#REF!</f>
        <v>#REF!</v>
      </c>
      <c r="E154" t="e">
        <f t="shared" si="26"/>
        <v>#REF!</v>
      </c>
      <c r="F154" t="e">
        <f t="shared" si="27"/>
        <v>#REF!</v>
      </c>
      <c r="G154">
        <f t="shared" si="28"/>
        <v>154</v>
      </c>
    </row>
    <row r="155" spans="1:7">
      <c r="A155">
        <f t="shared" si="25"/>
        <v>155</v>
      </c>
      <c r="B155" s="37">
        <f>B154+1</f>
        <v>43252</v>
      </c>
      <c r="C155" s="7" t="e">
        <f>#REF!</f>
        <v>#REF!</v>
      </c>
      <c r="D155" s="7" t="e">
        <f>#REF!</f>
        <v>#REF!</v>
      </c>
      <c r="E155" t="e">
        <f t="shared" si="26"/>
        <v>#REF!</v>
      </c>
      <c r="F155" t="e">
        <f t="shared" si="27"/>
        <v>#REF!</v>
      </c>
      <c r="G155">
        <f t="shared" si="28"/>
        <v>155</v>
      </c>
    </row>
    <row r="156" spans="1:7">
      <c r="A156">
        <f t="shared" si="25"/>
        <v>156</v>
      </c>
      <c r="B156" s="37">
        <f>B155+1</f>
        <v>43253</v>
      </c>
      <c r="C156" s="7" t="e">
        <f>#REF!</f>
        <v>#REF!</v>
      </c>
      <c r="D156" s="7" t="e">
        <f>#REF!</f>
        <v>#REF!</v>
      </c>
      <c r="E156" t="e">
        <f t="shared" si="26"/>
        <v>#REF!</v>
      </c>
      <c r="F156" t="e">
        <f t="shared" si="27"/>
        <v>#REF!</v>
      </c>
      <c r="G156">
        <f t="shared" si="28"/>
        <v>156</v>
      </c>
    </row>
    <row r="157" spans="1:7">
      <c r="A157">
        <f t="shared" si="25"/>
        <v>157</v>
      </c>
      <c r="B157" s="37">
        <f t="shared" ref="B157:B163" si="32">B156+1</f>
        <v>43254</v>
      </c>
      <c r="C157" s="7" t="e">
        <f>#REF!</f>
        <v>#REF!</v>
      </c>
      <c r="D157" s="7" t="e">
        <f>#REF!</f>
        <v>#REF!</v>
      </c>
      <c r="E157" t="e">
        <f t="shared" si="26"/>
        <v>#REF!</v>
      </c>
      <c r="F157" t="e">
        <f t="shared" si="27"/>
        <v>#REF!</v>
      </c>
      <c r="G157">
        <f t="shared" si="28"/>
        <v>157</v>
      </c>
    </row>
    <row r="158" spans="1:7">
      <c r="A158">
        <f t="shared" si="25"/>
        <v>158</v>
      </c>
      <c r="B158" s="37">
        <f t="shared" si="32"/>
        <v>43255</v>
      </c>
      <c r="C158" s="7" t="e">
        <f>#REF!</f>
        <v>#REF!</v>
      </c>
      <c r="D158" s="7" t="e">
        <f>#REF!</f>
        <v>#REF!</v>
      </c>
      <c r="E158" t="e">
        <f t="shared" si="26"/>
        <v>#REF!</v>
      </c>
      <c r="F158" t="e">
        <f t="shared" si="27"/>
        <v>#REF!</v>
      </c>
      <c r="G158">
        <f t="shared" si="28"/>
        <v>158</v>
      </c>
    </row>
    <row r="159" spans="1:7">
      <c r="A159">
        <f t="shared" si="25"/>
        <v>159</v>
      </c>
      <c r="B159" s="37">
        <f t="shared" si="32"/>
        <v>43256</v>
      </c>
      <c r="C159" s="7" t="e">
        <f>#REF!</f>
        <v>#REF!</v>
      </c>
      <c r="D159" s="7" t="e">
        <f>#REF!</f>
        <v>#REF!</v>
      </c>
      <c r="E159" t="e">
        <f t="shared" si="26"/>
        <v>#REF!</v>
      </c>
      <c r="F159" t="e">
        <f t="shared" si="27"/>
        <v>#REF!</v>
      </c>
      <c r="G159">
        <f t="shared" si="28"/>
        <v>159</v>
      </c>
    </row>
    <row r="160" spans="1:7">
      <c r="A160">
        <f t="shared" si="25"/>
        <v>160</v>
      </c>
      <c r="B160" s="37">
        <f t="shared" si="32"/>
        <v>43257</v>
      </c>
      <c r="C160" s="7" t="e">
        <f>#REF!</f>
        <v>#REF!</v>
      </c>
      <c r="D160" s="7" t="e">
        <f>#REF!</f>
        <v>#REF!</v>
      </c>
      <c r="E160" t="e">
        <f t="shared" si="26"/>
        <v>#REF!</v>
      </c>
      <c r="F160" t="e">
        <f t="shared" si="27"/>
        <v>#REF!</v>
      </c>
      <c r="G160">
        <f t="shared" si="28"/>
        <v>160</v>
      </c>
    </row>
    <row r="161" spans="1:7">
      <c r="A161">
        <f t="shared" si="25"/>
        <v>161</v>
      </c>
      <c r="B161" s="37">
        <f t="shared" si="32"/>
        <v>43258</v>
      </c>
      <c r="C161" s="7" t="e">
        <f>#REF!</f>
        <v>#REF!</v>
      </c>
      <c r="D161" s="7" t="e">
        <f>#REF!</f>
        <v>#REF!</v>
      </c>
      <c r="E161" t="e">
        <f t="shared" si="26"/>
        <v>#REF!</v>
      </c>
      <c r="F161" t="e">
        <f t="shared" si="27"/>
        <v>#REF!</v>
      </c>
      <c r="G161">
        <f t="shared" si="28"/>
        <v>161</v>
      </c>
    </row>
    <row r="162" spans="1:7">
      <c r="A162">
        <f t="shared" si="25"/>
        <v>162</v>
      </c>
      <c r="B162" s="37">
        <f t="shared" si="32"/>
        <v>43259</v>
      </c>
      <c r="C162" s="7" t="e">
        <f>#REF!</f>
        <v>#REF!</v>
      </c>
      <c r="D162" s="7" t="e">
        <f>#REF!</f>
        <v>#REF!</v>
      </c>
      <c r="E162" t="e">
        <f t="shared" si="26"/>
        <v>#REF!</v>
      </c>
      <c r="F162" t="e">
        <f t="shared" si="27"/>
        <v>#REF!</v>
      </c>
      <c r="G162">
        <f t="shared" si="28"/>
        <v>162</v>
      </c>
    </row>
    <row r="163" spans="1:7">
      <c r="A163">
        <f t="shared" si="25"/>
        <v>163</v>
      </c>
      <c r="B163" s="37">
        <f t="shared" si="32"/>
        <v>43260</v>
      </c>
      <c r="C163" s="7" t="e">
        <f>#REF!</f>
        <v>#REF!</v>
      </c>
      <c r="D163" s="7" t="e">
        <f>#REF!</f>
        <v>#REF!</v>
      </c>
      <c r="E163" t="e">
        <f t="shared" si="26"/>
        <v>#REF!</v>
      </c>
      <c r="F163" t="e">
        <f t="shared" si="27"/>
        <v>#REF!</v>
      </c>
      <c r="G163">
        <f t="shared" si="28"/>
        <v>163</v>
      </c>
    </row>
    <row r="164" spans="1:7">
      <c r="A164">
        <f t="shared" si="25"/>
        <v>164</v>
      </c>
      <c r="B164" s="37">
        <f t="shared" ref="B164:B179" si="33">B163+1</f>
        <v>43261</v>
      </c>
      <c r="C164" s="7" t="e">
        <f>#REF!</f>
        <v>#REF!</v>
      </c>
      <c r="D164" s="7" t="e">
        <f>#REF!</f>
        <v>#REF!</v>
      </c>
      <c r="E164" t="e">
        <f t="shared" si="26"/>
        <v>#REF!</v>
      </c>
      <c r="F164" t="e">
        <f t="shared" si="27"/>
        <v>#REF!</v>
      </c>
      <c r="G164">
        <f t="shared" si="28"/>
        <v>164</v>
      </c>
    </row>
    <row r="165" spans="1:7">
      <c r="A165">
        <f t="shared" si="25"/>
        <v>165</v>
      </c>
      <c r="B165" s="37">
        <f t="shared" si="33"/>
        <v>43262</v>
      </c>
      <c r="C165" s="7" t="e">
        <f>#REF!</f>
        <v>#REF!</v>
      </c>
      <c r="D165" s="7" t="e">
        <f>#REF!</f>
        <v>#REF!</v>
      </c>
      <c r="E165" t="e">
        <f t="shared" si="26"/>
        <v>#REF!</v>
      </c>
      <c r="F165" t="e">
        <f t="shared" si="27"/>
        <v>#REF!</v>
      </c>
      <c r="G165">
        <f t="shared" si="28"/>
        <v>165</v>
      </c>
    </row>
    <row r="166" spans="1:7">
      <c r="A166">
        <f t="shared" si="25"/>
        <v>166</v>
      </c>
      <c r="B166" s="37">
        <f t="shared" si="33"/>
        <v>43263</v>
      </c>
      <c r="C166" s="7" t="e">
        <f>#REF!</f>
        <v>#REF!</v>
      </c>
      <c r="D166" s="7" t="e">
        <f>#REF!</f>
        <v>#REF!</v>
      </c>
      <c r="E166" t="e">
        <f t="shared" si="26"/>
        <v>#REF!</v>
      </c>
      <c r="F166" t="e">
        <f t="shared" si="27"/>
        <v>#REF!</v>
      </c>
      <c r="G166">
        <f t="shared" si="28"/>
        <v>166</v>
      </c>
    </row>
    <row r="167" spans="1:7">
      <c r="A167">
        <f t="shared" si="25"/>
        <v>167</v>
      </c>
      <c r="B167" s="37">
        <f t="shared" si="33"/>
        <v>43264</v>
      </c>
      <c r="C167" s="7" t="e">
        <f>#REF!</f>
        <v>#REF!</v>
      </c>
      <c r="D167" s="7" t="e">
        <f>#REF!</f>
        <v>#REF!</v>
      </c>
      <c r="E167" t="e">
        <f t="shared" si="26"/>
        <v>#REF!</v>
      </c>
      <c r="F167" t="e">
        <f t="shared" si="27"/>
        <v>#REF!</v>
      </c>
      <c r="G167">
        <f t="shared" si="28"/>
        <v>167</v>
      </c>
    </row>
    <row r="168" spans="1:7">
      <c r="A168">
        <f t="shared" si="25"/>
        <v>168</v>
      </c>
      <c r="B168" s="37">
        <f t="shared" si="33"/>
        <v>43265</v>
      </c>
      <c r="C168" s="7" t="e">
        <f>#REF!</f>
        <v>#REF!</v>
      </c>
      <c r="D168" s="7" t="e">
        <f>#REF!</f>
        <v>#REF!</v>
      </c>
      <c r="E168" t="e">
        <f t="shared" si="26"/>
        <v>#REF!</v>
      </c>
      <c r="F168" t="e">
        <f t="shared" si="27"/>
        <v>#REF!</v>
      </c>
      <c r="G168">
        <f t="shared" si="28"/>
        <v>168</v>
      </c>
    </row>
    <row r="169" spans="1:7">
      <c r="A169">
        <f t="shared" si="25"/>
        <v>169</v>
      </c>
      <c r="B169" s="37">
        <f t="shared" si="33"/>
        <v>43266</v>
      </c>
      <c r="C169" s="7" t="e">
        <f>#REF!</f>
        <v>#REF!</v>
      </c>
      <c r="D169" s="7" t="e">
        <f>#REF!</f>
        <v>#REF!</v>
      </c>
      <c r="E169" t="e">
        <f t="shared" si="26"/>
        <v>#REF!</v>
      </c>
      <c r="F169" t="e">
        <f t="shared" si="27"/>
        <v>#REF!</v>
      </c>
      <c r="G169">
        <f t="shared" si="28"/>
        <v>169</v>
      </c>
    </row>
    <row r="170" spans="1:7">
      <c r="A170">
        <f t="shared" si="25"/>
        <v>170</v>
      </c>
      <c r="B170" s="37">
        <f t="shared" si="33"/>
        <v>43267</v>
      </c>
      <c r="C170" s="7" t="e">
        <f>#REF!</f>
        <v>#REF!</v>
      </c>
      <c r="D170" s="7" t="e">
        <f>#REF!</f>
        <v>#REF!</v>
      </c>
      <c r="E170" t="e">
        <f t="shared" si="26"/>
        <v>#REF!</v>
      </c>
      <c r="F170" t="e">
        <f t="shared" si="27"/>
        <v>#REF!</v>
      </c>
      <c r="G170">
        <f t="shared" si="28"/>
        <v>170</v>
      </c>
    </row>
    <row r="171" spans="1:7">
      <c r="A171">
        <f t="shared" si="25"/>
        <v>171</v>
      </c>
      <c r="B171" s="37">
        <f t="shared" si="33"/>
        <v>43268</v>
      </c>
      <c r="C171" s="7" t="e">
        <f>#REF!</f>
        <v>#REF!</v>
      </c>
      <c r="D171" s="7" t="e">
        <f>#REF!</f>
        <v>#REF!</v>
      </c>
      <c r="E171" t="e">
        <f t="shared" si="26"/>
        <v>#REF!</v>
      </c>
      <c r="F171" t="e">
        <f t="shared" si="27"/>
        <v>#REF!</v>
      </c>
      <c r="G171">
        <f t="shared" si="28"/>
        <v>171</v>
      </c>
    </row>
    <row r="172" spans="1:7">
      <c r="A172">
        <f t="shared" si="25"/>
        <v>172</v>
      </c>
      <c r="B172" s="37">
        <f t="shared" si="33"/>
        <v>43269</v>
      </c>
      <c r="C172" s="7" t="e">
        <f>#REF!</f>
        <v>#REF!</v>
      </c>
      <c r="D172" s="7" t="e">
        <f>#REF!</f>
        <v>#REF!</v>
      </c>
      <c r="E172" t="e">
        <f t="shared" si="26"/>
        <v>#REF!</v>
      </c>
      <c r="F172" t="e">
        <f t="shared" si="27"/>
        <v>#REF!</v>
      </c>
      <c r="G172">
        <f t="shared" si="28"/>
        <v>172</v>
      </c>
    </row>
    <row r="173" spans="1:7">
      <c r="A173">
        <f t="shared" si="25"/>
        <v>173</v>
      </c>
      <c r="B173" s="37">
        <f t="shared" si="33"/>
        <v>43270</v>
      </c>
      <c r="C173" s="7" t="e">
        <f>#REF!</f>
        <v>#REF!</v>
      </c>
      <c r="D173" s="7" t="e">
        <f>#REF!</f>
        <v>#REF!</v>
      </c>
      <c r="E173" t="e">
        <f t="shared" si="26"/>
        <v>#REF!</v>
      </c>
      <c r="F173" t="e">
        <f t="shared" si="27"/>
        <v>#REF!</v>
      </c>
      <c r="G173">
        <f t="shared" si="28"/>
        <v>173</v>
      </c>
    </row>
    <row r="174" spans="1:7">
      <c r="A174">
        <f t="shared" si="25"/>
        <v>174</v>
      </c>
      <c r="B174" s="37">
        <f t="shared" si="33"/>
        <v>43271</v>
      </c>
      <c r="C174" s="7" t="e">
        <f>#REF!</f>
        <v>#REF!</v>
      </c>
      <c r="D174" s="7" t="e">
        <f>#REF!</f>
        <v>#REF!</v>
      </c>
      <c r="E174" t="e">
        <f t="shared" si="26"/>
        <v>#REF!</v>
      </c>
      <c r="F174" t="e">
        <f t="shared" si="27"/>
        <v>#REF!</v>
      </c>
      <c r="G174">
        <f t="shared" si="28"/>
        <v>174</v>
      </c>
    </row>
    <row r="175" spans="1:7">
      <c r="A175">
        <f t="shared" si="25"/>
        <v>175</v>
      </c>
      <c r="B175" s="37">
        <f t="shared" si="33"/>
        <v>43272</v>
      </c>
      <c r="C175" s="7" t="e">
        <f>#REF!</f>
        <v>#REF!</v>
      </c>
      <c r="D175" s="7" t="e">
        <f>#REF!</f>
        <v>#REF!</v>
      </c>
      <c r="E175" t="e">
        <f t="shared" si="26"/>
        <v>#REF!</v>
      </c>
      <c r="F175" t="e">
        <f t="shared" si="27"/>
        <v>#REF!</v>
      </c>
      <c r="G175">
        <f t="shared" si="28"/>
        <v>175</v>
      </c>
    </row>
    <row r="176" spans="1:7">
      <c r="A176">
        <f t="shared" si="25"/>
        <v>176</v>
      </c>
      <c r="B176" s="37">
        <f t="shared" si="33"/>
        <v>43273</v>
      </c>
      <c r="C176" s="7" t="e">
        <f>#REF!</f>
        <v>#REF!</v>
      </c>
      <c r="D176" s="7" t="e">
        <f>#REF!</f>
        <v>#REF!</v>
      </c>
      <c r="E176" t="e">
        <f t="shared" si="26"/>
        <v>#REF!</v>
      </c>
      <c r="F176" t="e">
        <f t="shared" si="27"/>
        <v>#REF!</v>
      </c>
      <c r="G176">
        <f t="shared" si="28"/>
        <v>176</v>
      </c>
    </row>
    <row r="177" spans="1:7">
      <c r="A177">
        <f t="shared" si="25"/>
        <v>177</v>
      </c>
      <c r="B177" s="37">
        <f t="shared" si="33"/>
        <v>43274</v>
      </c>
      <c r="C177" s="7" t="e">
        <f>#REF!</f>
        <v>#REF!</v>
      </c>
      <c r="D177" s="7" t="e">
        <f>#REF!</f>
        <v>#REF!</v>
      </c>
      <c r="E177" t="e">
        <f t="shared" si="26"/>
        <v>#REF!</v>
      </c>
      <c r="F177" t="e">
        <f t="shared" si="27"/>
        <v>#REF!</v>
      </c>
      <c r="G177">
        <f t="shared" si="28"/>
        <v>177</v>
      </c>
    </row>
    <row r="178" spans="1:7">
      <c r="A178">
        <f t="shared" si="25"/>
        <v>178</v>
      </c>
      <c r="B178" s="37">
        <f t="shared" si="33"/>
        <v>43275</v>
      </c>
      <c r="C178" s="7" t="e">
        <f>#REF!</f>
        <v>#REF!</v>
      </c>
      <c r="D178" s="7" t="e">
        <f>#REF!</f>
        <v>#REF!</v>
      </c>
      <c r="E178" t="e">
        <f t="shared" si="26"/>
        <v>#REF!</v>
      </c>
      <c r="F178" t="e">
        <f t="shared" si="27"/>
        <v>#REF!</v>
      </c>
      <c r="G178">
        <f t="shared" si="28"/>
        <v>178</v>
      </c>
    </row>
    <row r="179" spans="1:7">
      <c r="A179">
        <f t="shared" si="25"/>
        <v>179</v>
      </c>
      <c r="B179" s="37">
        <f t="shared" si="33"/>
        <v>43276</v>
      </c>
      <c r="C179" s="7" t="e">
        <f>#REF!</f>
        <v>#REF!</v>
      </c>
      <c r="D179" s="7" t="e">
        <f>#REF!</f>
        <v>#REF!</v>
      </c>
      <c r="E179" t="e">
        <f t="shared" si="26"/>
        <v>#REF!</v>
      </c>
      <c r="F179" t="e">
        <f t="shared" si="27"/>
        <v>#REF!</v>
      </c>
      <c r="G179">
        <f t="shared" si="28"/>
        <v>179</v>
      </c>
    </row>
    <row r="180" spans="1:7">
      <c r="A180">
        <f t="shared" si="25"/>
        <v>180</v>
      </c>
      <c r="B180" s="37">
        <f t="shared" ref="B180:B184" si="34">B179+1</f>
        <v>43277</v>
      </c>
      <c r="C180" s="7" t="e">
        <f>#REF!</f>
        <v>#REF!</v>
      </c>
      <c r="D180" s="7" t="e">
        <f>#REF!</f>
        <v>#REF!</v>
      </c>
      <c r="E180" t="e">
        <f t="shared" si="26"/>
        <v>#REF!</v>
      </c>
      <c r="F180" t="e">
        <f t="shared" si="27"/>
        <v>#REF!</v>
      </c>
      <c r="G180">
        <f t="shared" si="28"/>
        <v>180</v>
      </c>
    </row>
    <row r="181" spans="1:7">
      <c r="A181">
        <f t="shared" si="25"/>
        <v>181</v>
      </c>
      <c r="B181" s="37">
        <f t="shared" si="34"/>
        <v>43278</v>
      </c>
      <c r="C181" s="7" t="e">
        <f>#REF!</f>
        <v>#REF!</v>
      </c>
      <c r="D181" s="7" t="e">
        <f>#REF!</f>
        <v>#REF!</v>
      </c>
      <c r="E181" t="e">
        <f t="shared" si="26"/>
        <v>#REF!</v>
      </c>
      <c r="F181" t="e">
        <f t="shared" si="27"/>
        <v>#REF!</v>
      </c>
      <c r="G181">
        <f t="shared" si="28"/>
        <v>181</v>
      </c>
    </row>
    <row r="182" spans="1:7">
      <c r="A182">
        <f t="shared" si="25"/>
        <v>182</v>
      </c>
      <c r="B182" s="37">
        <f t="shared" si="34"/>
        <v>43279</v>
      </c>
      <c r="C182" s="7" t="e">
        <f>#REF!</f>
        <v>#REF!</v>
      </c>
      <c r="D182" s="7" t="e">
        <f>#REF!</f>
        <v>#REF!</v>
      </c>
      <c r="E182" t="e">
        <f t="shared" si="26"/>
        <v>#REF!</v>
      </c>
      <c r="F182" t="e">
        <f t="shared" si="27"/>
        <v>#REF!</v>
      </c>
      <c r="G182">
        <f t="shared" si="28"/>
        <v>182</v>
      </c>
    </row>
    <row r="183" spans="1:7">
      <c r="A183">
        <f t="shared" si="25"/>
        <v>183</v>
      </c>
      <c r="B183" s="37">
        <f t="shared" si="34"/>
        <v>43280</v>
      </c>
      <c r="C183" s="7" t="e">
        <f>#REF!</f>
        <v>#REF!</v>
      </c>
      <c r="D183" s="7" t="e">
        <f>#REF!</f>
        <v>#REF!</v>
      </c>
      <c r="E183" t="e">
        <f t="shared" si="26"/>
        <v>#REF!</v>
      </c>
      <c r="F183" t="e">
        <f t="shared" si="27"/>
        <v>#REF!</v>
      </c>
      <c r="G183">
        <f t="shared" si="28"/>
        <v>183</v>
      </c>
    </row>
    <row r="184" spans="1:7">
      <c r="A184">
        <f t="shared" si="25"/>
        <v>184</v>
      </c>
      <c r="B184" s="37">
        <f t="shared" si="34"/>
        <v>43281</v>
      </c>
      <c r="C184" s="7" t="e">
        <f>#REF!</f>
        <v>#REF!</v>
      </c>
      <c r="D184" s="7" t="e">
        <f>#REF!</f>
        <v>#REF!</v>
      </c>
      <c r="E184" t="e">
        <f t="shared" si="26"/>
        <v>#REF!</v>
      </c>
      <c r="F184" t="e">
        <f t="shared" si="27"/>
        <v>#REF!</v>
      </c>
      <c r="G184">
        <f t="shared" si="28"/>
        <v>184</v>
      </c>
    </row>
    <row r="185" spans="1:7">
      <c r="A185">
        <f t="shared" si="25"/>
        <v>185</v>
      </c>
      <c r="B185" s="37">
        <f>B184+1</f>
        <v>43282</v>
      </c>
      <c r="C185" s="7" t="e">
        <f>#REF!</f>
        <v>#REF!</v>
      </c>
      <c r="D185" s="7" t="e">
        <f>#REF!</f>
        <v>#REF!</v>
      </c>
      <c r="E185" t="e">
        <f t="shared" si="26"/>
        <v>#REF!</v>
      </c>
      <c r="F185" t="e">
        <f t="shared" si="27"/>
        <v>#REF!</v>
      </c>
      <c r="G185">
        <f t="shared" si="28"/>
        <v>185</v>
      </c>
    </row>
    <row r="186" spans="1:7">
      <c r="A186">
        <f t="shared" si="25"/>
        <v>186</v>
      </c>
      <c r="B186" s="37">
        <f>B185+1</f>
        <v>43283</v>
      </c>
      <c r="C186" s="7" t="e">
        <f>#REF!</f>
        <v>#REF!</v>
      </c>
      <c r="D186" s="7" t="e">
        <f>#REF!</f>
        <v>#REF!</v>
      </c>
      <c r="E186" t="e">
        <f t="shared" si="26"/>
        <v>#REF!</v>
      </c>
      <c r="F186" t="e">
        <f t="shared" si="27"/>
        <v>#REF!</v>
      </c>
      <c r="G186">
        <f t="shared" si="28"/>
        <v>186</v>
      </c>
    </row>
    <row r="187" spans="1:7">
      <c r="A187">
        <f t="shared" si="25"/>
        <v>187</v>
      </c>
      <c r="B187" s="37">
        <f t="shared" ref="B187:B193" si="35">B186+1</f>
        <v>43284</v>
      </c>
      <c r="C187" s="7" t="e">
        <f>#REF!</f>
        <v>#REF!</v>
      </c>
      <c r="D187" s="7" t="e">
        <f>#REF!</f>
        <v>#REF!</v>
      </c>
      <c r="E187" t="e">
        <f t="shared" si="26"/>
        <v>#REF!</v>
      </c>
      <c r="F187" t="e">
        <f t="shared" si="27"/>
        <v>#REF!</v>
      </c>
      <c r="G187">
        <f t="shared" si="28"/>
        <v>187</v>
      </c>
    </row>
    <row r="188" spans="1:7">
      <c r="A188">
        <f t="shared" si="25"/>
        <v>188</v>
      </c>
      <c r="B188" s="37">
        <f t="shared" si="35"/>
        <v>43285</v>
      </c>
      <c r="C188" s="7" t="e">
        <f>#REF!</f>
        <v>#REF!</v>
      </c>
      <c r="D188" s="7" t="e">
        <f>#REF!</f>
        <v>#REF!</v>
      </c>
      <c r="E188" t="e">
        <f t="shared" si="26"/>
        <v>#REF!</v>
      </c>
      <c r="F188" t="e">
        <f t="shared" si="27"/>
        <v>#REF!</v>
      </c>
      <c r="G188">
        <f t="shared" si="28"/>
        <v>188</v>
      </c>
    </row>
    <row r="189" spans="1:7">
      <c r="A189">
        <f t="shared" si="25"/>
        <v>189</v>
      </c>
      <c r="B189" s="37">
        <f t="shared" si="35"/>
        <v>43286</v>
      </c>
      <c r="C189" s="7" t="e">
        <f>#REF!</f>
        <v>#REF!</v>
      </c>
      <c r="D189" s="7" t="e">
        <f>#REF!</f>
        <v>#REF!</v>
      </c>
      <c r="E189" t="e">
        <f t="shared" si="26"/>
        <v>#REF!</v>
      </c>
      <c r="F189" t="e">
        <f t="shared" si="27"/>
        <v>#REF!</v>
      </c>
      <c r="G189">
        <f t="shared" si="28"/>
        <v>189</v>
      </c>
    </row>
    <row r="190" spans="1:7">
      <c r="A190">
        <f t="shared" si="25"/>
        <v>190</v>
      </c>
      <c r="B190" s="37">
        <f t="shared" si="35"/>
        <v>43287</v>
      </c>
      <c r="C190" s="7" t="e">
        <f>#REF!</f>
        <v>#REF!</v>
      </c>
      <c r="D190" s="7" t="e">
        <f>#REF!</f>
        <v>#REF!</v>
      </c>
      <c r="E190" t="e">
        <f t="shared" si="26"/>
        <v>#REF!</v>
      </c>
      <c r="F190" t="e">
        <f t="shared" si="27"/>
        <v>#REF!</v>
      </c>
      <c r="G190">
        <f t="shared" si="28"/>
        <v>190</v>
      </c>
    </row>
    <row r="191" spans="1:7">
      <c r="A191">
        <f t="shared" si="25"/>
        <v>191</v>
      </c>
      <c r="B191" s="37">
        <f t="shared" si="35"/>
        <v>43288</v>
      </c>
      <c r="C191" s="7" t="e">
        <f>#REF!</f>
        <v>#REF!</v>
      </c>
      <c r="D191" s="7" t="e">
        <f>#REF!</f>
        <v>#REF!</v>
      </c>
      <c r="E191" t="e">
        <f t="shared" si="26"/>
        <v>#REF!</v>
      </c>
      <c r="F191" t="e">
        <f t="shared" si="27"/>
        <v>#REF!</v>
      </c>
      <c r="G191">
        <f t="shared" si="28"/>
        <v>191</v>
      </c>
    </row>
    <row r="192" spans="1:7">
      <c r="A192">
        <f t="shared" si="25"/>
        <v>192</v>
      </c>
      <c r="B192" s="37">
        <f t="shared" si="35"/>
        <v>43289</v>
      </c>
      <c r="C192" s="7" t="e">
        <f>#REF!</f>
        <v>#REF!</v>
      </c>
      <c r="D192" s="7" t="e">
        <f>#REF!</f>
        <v>#REF!</v>
      </c>
      <c r="E192" t="e">
        <f t="shared" si="26"/>
        <v>#REF!</v>
      </c>
      <c r="F192" t="e">
        <f t="shared" si="27"/>
        <v>#REF!</v>
      </c>
      <c r="G192">
        <f t="shared" si="28"/>
        <v>192</v>
      </c>
    </row>
    <row r="193" spans="1:7">
      <c r="A193">
        <f t="shared" si="25"/>
        <v>193</v>
      </c>
      <c r="B193" s="37">
        <f t="shared" si="35"/>
        <v>43290</v>
      </c>
      <c r="C193" s="7" t="e">
        <f>#REF!</f>
        <v>#REF!</v>
      </c>
      <c r="D193" s="7" t="e">
        <f>#REF!</f>
        <v>#REF!</v>
      </c>
      <c r="E193" t="e">
        <f t="shared" si="26"/>
        <v>#REF!</v>
      </c>
      <c r="F193" t="e">
        <f t="shared" si="27"/>
        <v>#REF!</v>
      </c>
      <c r="G193">
        <f t="shared" si="28"/>
        <v>193</v>
      </c>
    </row>
    <row r="194" spans="1:7">
      <c r="A194">
        <f t="shared" si="25"/>
        <v>194</v>
      </c>
      <c r="B194" s="37">
        <f>B193+1</f>
        <v>43291</v>
      </c>
      <c r="C194" s="7" t="e">
        <f>#REF!</f>
        <v>#REF!</v>
      </c>
      <c r="D194" s="7" t="e">
        <f>#REF!</f>
        <v>#REF!</v>
      </c>
      <c r="E194" t="e">
        <f t="shared" si="26"/>
        <v>#REF!</v>
      </c>
      <c r="F194" t="e">
        <f t="shared" si="27"/>
        <v>#REF!</v>
      </c>
      <c r="G194">
        <f t="shared" si="28"/>
        <v>194</v>
      </c>
    </row>
    <row r="195" spans="1:7">
      <c r="A195">
        <f t="shared" si="25"/>
        <v>195</v>
      </c>
      <c r="B195" s="37">
        <f t="shared" ref="B195:B199" si="36">B194+1</f>
        <v>43292</v>
      </c>
      <c r="C195" s="7" t="e">
        <f>#REF!</f>
        <v>#REF!</v>
      </c>
      <c r="D195" s="7" t="e">
        <f>#REF!</f>
        <v>#REF!</v>
      </c>
      <c r="E195" t="e">
        <f t="shared" si="26"/>
        <v>#REF!</v>
      </c>
      <c r="F195" t="e">
        <f t="shared" si="27"/>
        <v>#REF!</v>
      </c>
      <c r="G195">
        <f t="shared" si="28"/>
        <v>195</v>
      </c>
    </row>
    <row r="196" spans="1:7">
      <c r="A196">
        <f t="shared" ref="A196:A259" si="37">ROW(B196)</f>
        <v>196</v>
      </c>
      <c r="B196" s="37">
        <f t="shared" si="36"/>
        <v>43293</v>
      </c>
      <c r="C196" s="7" t="e">
        <f>#REF!</f>
        <v>#REF!</v>
      </c>
      <c r="D196" s="7" t="e">
        <f>#REF!</f>
        <v>#REF!</v>
      </c>
      <c r="E196" t="e">
        <f t="shared" ref="E196:E259" si="38">IF(C196&lt;=0,"STOP","")</f>
        <v>#REF!</v>
      </c>
      <c r="F196" t="e">
        <f t="shared" ref="F196:F259" si="39">IF(C196&lt;=2,"ATTENTION","")</f>
        <v>#REF!</v>
      </c>
      <c r="G196">
        <f t="shared" ref="G196:G259" si="40">ROW(B196)</f>
        <v>196</v>
      </c>
    </row>
    <row r="197" spans="1:7">
      <c r="A197">
        <f t="shared" si="37"/>
        <v>197</v>
      </c>
      <c r="B197" s="37">
        <f t="shared" si="36"/>
        <v>43294</v>
      </c>
      <c r="C197" s="7" t="e">
        <f>#REF!</f>
        <v>#REF!</v>
      </c>
      <c r="D197" s="7" t="e">
        <f>#REF!</f>
        <v>#REF!</v>
      </c>
      <c r="E197" t="e">
        <f t="shared" si="38"/>
        <v>#REF!</v>
      </c>
      <c r="F197" t="e">
        <f t="shared" si="39"/>
        <v>#REF!</v>
      </c>
      <c r="G197">
        <f t="shared" si="40"/>
        <v>197</v>
      </c>
    </row>
    <row r="198" spans="1:7">
      <c r="A198">
        <f t="shared" si="37"/>
        <v>198</v>
      </c>
      <c r="B198" s="37">
        <f t="shared" si="36"/>
        <v>43295</v>
      </c>
      <c r="C198" s="7" t="e">
        <f>#REF!</f>
        <v>#REF!</v>
      </c>
      <c r="D198" s="7" t="e">
        <f>#REF!</f>
        <v>#REF!</v>
      </c>
      <c r="E198" t="e">
        <f t="shared" si="38"/>
        <v>#REF!</v>
      </c>
      <c r="F198" t="e">
        <f t="shared" si="39"/>
        <v>#REF!</v>
      </c>
      <c r="G198">
        <f t="shared" si="40"/>
        <v>198</v>
      </c>
    </row>
    <row r="199" spans="1:7">
      <c r="A199">
        <f t="shared" si="37"/>
        <v>199</v>
      </c>
      <c r="B199" s="37">
        <f t="shared" si="36"/>
        <v>43296</v>
      </c>
      <c r="C199" s="7" t="e">
        <f>#REF!</f>
        <v>#REF!</v>
      </c>
      <c r="D199" s="7" t="e">
        <f>#REF!</f>
        <v>#REF!</v>
      </c>
      <c r="E199" t="e">
        <f t="shared" si="38"/>
        <v>#REF!</v>
      </c>
      <c r="F199" t="e">
        <f t="shared" si="39"/>
        <v>#REF!</v>
      </c>
      <c r="G199">
        <f t="shared" si="40"/>
        <v>199</v>
      </c>
    </row>
    <row r="200" spans="1:7">
      <c r="A200">
        <f t="shared" si="37"/>
        <v>200</v>
      </c>
      <c r="B200" s="37">
        <f>B199+1</f>
        <v>43297</v>
      </c>
      <c r="C200" s="7" t="e">
        <f>#REF!</f>
        <v>#REF!</v>
      </c>
      <c r="D200" s="7" t="e">
        <f>#REF!</f>
        <v>#REF!</v>
      </c>
      <c r="E200" t="e">
        <f t="shared" si="38"/>
        <v>#REF!</v>
      </c>
      <c r="F200" t="e">
        <f t="shared" si="39"/>
        <v>#REF!</v>
      </c>
      <c r="G200">
        <f t="shared" si="40"/>
        <v>200</v>
      </c>
    </row>
    <row r="201" spans="1:7">
      <c r="A201">
        <f t="shared" si="37"/>
        <v>201</v>
      </c>
      <c r="B201" s="37">
        <f t="shared" ref="B201:B207" si="41">B200+1</f>
        <v>43298</v>
      </c>
      <c r="C201" s="7" t="e">
        <f>#REF!</f>
        <v>#REF!</v>
      </c>
      <c r="D201" s="7" t="e">
        <f>#REF!</f>
        <v>#REF!</v>
      </c>
      <c r="E201" t="e">
        <f t="shared" si="38"/>
        <v>#REF!</v>
      </c>
      <c r="F201" t="e">
        <f t="shared" si="39"/>
        <v>#REF!</v>
      </c>
      <c r="G201">
        <f t="shared" si="40"/>
        <v>201</v>
      </c>
    </row>
    <row r="202" spans="1:7">
      <c r="A202">
        <f t="shared" si="37"/>
        <v>202</v>
      </c>
      <c r="B202" s="37">
        <f t="shared" si="41"/>
        <v>43299</v>
      </c>
      <c r="C202" s="7" t="e">
        <f>#REF!</f>
        <v>#REF!</v>
      </c>
      <c r="D202" s="7" t="e">
        <f>#REF!</f>
        <v>#REF!</v>
      </c>
      <c r="E202" t="e">
        <f t="shared" si="38"/>
        <v>#REF!</v>
      </c>
      <c r="F202" t="e">
        <f t="shared" si="39"/>
        <v>#REF!</v>
      </c>
      <c r="G202">
        <f t="shared" si="40"/>
        <v>202</v>
      </c>
    </row>
    <row r="203" spans="1:7">
      <c r="A203">
        <f t="shared" si="37"/>
        <v>203</v>
      </c>
      <c r="B203" s="37">
        <f t="shared" si="41"/>
        <v>43300</v>
      </c>
      <c r="C203" s="7" t="e">
        <f>#REF!</f>
        <v>#REF!</v>
      </c>
      <c r="D203" s="7" t="e">
        <f>#REF!</f>
        <v>#REF!</v>
      </c>
      <c r="E203" t="e">
        <f t="shared" si="38"/>
        <v>#REF!</v>
      </c>
      <c r="F203" t="e">
        <f t="shared" si="39"/>
        <v>#REF!</v>
      </c>
      <c r="G203">
        <f t="shared" si="40"/>
        <v>203</v>
      </c>
    </row>
    <row r="204" spans="1:7">
      <c r="A204">
        <f t="shared" si="37"/>
        <v>204</v>
      </c>
      <c r="B204" s="37">
        <f t="shared" si="41"/>
        <v>43301</v>
      </c>
      <c r="C204" s="7" t="e">
        <f>#REF!</f>
        <v>#REF!</v>
      </c>
      <c r="D204" s="7" t="e">
        <f>#REF!</f>
        <v>#REF!</v>
      </c>
      <c r="E204" t="e">
        <f t="shared" si="38"/>
        <v>#REF!</v>
      </c>
      <c r="F204" t="e">
        <f t="shared" si="39"/>
        <v>#REF!</v>
      </c>
      <c r="G204">
        <f t="shared" si="40"/>
        <v>204</v>
      </c>
    </row>
    <row r="205" spans="1:7">
      <c r="A205">
        <f t="shared" si="37"/>
        <v>205</v>
      </c>
      <c r="B205" s="37">
        <f t="shared" si="41"/>
        <v>43302</v>
      </c>
      <c r="C205" s="7" t="e">
        <f>#REF!</f>
        <v>#REF!</v>
      </c>
      <c r="D205" s="7" t="e">
        <f>#REF!</f>
        <v>#REF!</v>
      </c>
      <c r="E205" t="e">
        <f t="shared" si="38"/>
        <v>#REF!</v>
      </c>
      <c r="F205" t="e">
        <f t="shared" si="39"/>
        <v>#REF!</v>
      </c>
      <c r="G205">
        <f t="shared" si="40"/>
        <v>205</v>
      </c>
    </row>
    <row r="206" spans="1:7">
      <c r="A206">
        <f t="shared" si="37"/>
        <v>206</v>
      </c>
      <c r="B206" s="37">
        <f t="shared" si="41"/>
        <v>43303</v>
      </c>
      <c r="C206" s="7" t="e">
        <f>#REF!</f>
        <v>#REF!</v>
      </c>
      <c r="D206" s="7" t="e">
        <f>#REF!</f>
        <v>#REF!</v>
      </c>
      <c r="E206" t="e">
        <f t="shared" si="38"/>
        <v>#REF!</v>
      </c>
      <c r="F206" t="e">
        <f t="shared" si="39"/>
        <v>#REF!</v>
      </c>
      <c r="G206">
        <f t="shared" si="40"/>
        <v>206</v>
      </c>
    </row>
    <row r="207" spans="1:7">
      <c r="A207">
        <f t="shared" si="37"/>
        <v>207</v>
      </c>
      <c r="B207" s="37">
        <f t="shared" si="41"/>
        <v>43304</v>
      </c>
      <c r="C207" s="7" t="e">
        <f>#REF!</f>
        <v>#REF!</v>
      </c>
      <c r="D207" s="7" t="e">
        <f>#REF!</f>
        <v>#REF!</v>
      </c>
      <c r="E207" t="e">
        <f t="shared" si="38"/>
        <v>#REF!</v>
      </c>
      <c r="F207" t="e">
        <f t="shared" si="39"/>
        <v>#REF!</v>
      </c>
      <c r="G207">
        <f t="shared" si="40"/>
        <v>207</v>
      </c>
    </row>
    <row r="208" spans="1:7">
      <c r="A208">
        <f t="shared" si="37"/>
        <v>208</v>
      </c>
      <c r="B208" s="37">
        <f>B207+1</f>
        <v>43305</v>
      </c>
      <c r="C208" s="7" t="e">
        <f>#REF!</f>
        <v>#REF!</v>
      </c>
      <c r="D208" s="7" t="e">
        <f>#REF!</f>
        <v>#REF!</v>
      </c>
      <c r="E208" t="e">
        <f t="shared" si="38"/>
        <v>#REF!</v>
      </c>
      <c r="F208" t="e">
        <f t="shared" si="39"/>
        <v>#REF!</v>
      </c>
      <c r="G208">
        <f t="shared" si="40"/>
        <v>208</v>
      </c>
    </row>
    <row r="209" spans="1:7">
      <c r="A209">
        <f t="shared" si="37"/>
        <v>209</v>
      </c>
      <c r="B209" s="37">
        <f>B208+1</f>
        <v>43306</v>
      </c>
      <c r="C209" s="7" t="e">
        <f>#REF!</f>
        <v>#REF!</v>
      </c>
      <c r="D209" s="7" t="e">
        <f>#REF!</f>
        <v>#REF!</v>
      </c>
      <c r="E209" t="e">
        <f t="shared" si="38"/>
        <v>#REF!</v>
      </c>
      <c r="F209" t="e">
        <f t="shared" si="39"/>
        <v>#REF!</v>
      </c>
      <c r="G209">
        <f t="shared" si="40"/>
        <v>209</v>
      </c>
    </row>
    <row r="210" spans="1:7">
      <c r="A210">
        <f t="shared" si="37"/>
        <v>210</v>
      </c>
      <c r="B210" s="37">
        <f t="shared" ref="B210:B214" si="42">B209+1</f>
        <v>43307</v>
      </c>
      <c r="C210" s="7" t="e">
        <f>#REF!</f>
        <v>#REF!</v>
      </c>
      <c r="D210" s="7" t="e">
        <f>#REF!</f>
        <v>#REF!</v>
      </c>
      <c r="E210" t="e">
        <f t="shared" si="38"/>
        <v>#REF!</v>
      </c>
      <c r="F210" t="e">
        <f t="shared" si="39"/>
        <v>#REF!</v>
      </c>
      <c r="G210">
        <f t="shared" si="40"/>
        <v>210</v>
      </c>
    </row>
    <row r="211" spans="1:7">
      <c r="A211">
        <f t="shared" si="37"/>
        <v>211</v>
      </c>
      <c r="B211" s="37">
        <f t="shared" si="42"/>
        <v>43308</v>
      </c>
      <c r="C211" s="7" t="e">
        <f>#REF!</f>
        <v>#REF!</v>
      </c>
      <c r="D211" s="7" t="e">
        <f>#REF!</f>
        <v>#REF!</v>
      </c>
      <c r="E211" t="e">
        <f t="shared" si="38"/>
        <v>#REF!</v>
      </c>
      <c r="F211" t="e">
        <f t="shared" si="39"/>
        <v>#REF!</v>
      </c>
      <c r="G211">
        <f t="shared" si="40"/>
        <v>211</v>
      </c>
    </row>
    <row r="212" spans="1:7">
      <c r="A212">
        <f t="shared" si="37"/>
        <v>212</v>
      </c>
      <c r="B212" s="37">
        <f t="shared" si="42"/>
        <v>43309</v>
      </c>
      <c r="C212" s="7" t="e">
        <f>#REF!</f>
        <v>#REF!</v>
      </c>
      <c r="D212" s="7" t="e">
        <f>#REF!</f>
        <v>#REF!</v>
      </c>
      <c r="E212" t="e">
        <f t="shared" si="38"/>
        <v>#REF!</v>
      </c>
      <c r="F212" t="e">
        <f t="shared" si="39"/>
        <v>#REF!</v>
      </c>
      <c r="G212">
        <f t="shared" si="40"/>
        <v>212</v>
      </c>
    </row>
    <row r="213" spans="1:7">
      <c r="A213">
        <f t="shared" si="37"/>
        <v>213</v>
      </c>
      <c r="B213" s="37">
        <f t="shared" si="42"/>
        <v>43310</v>
      </c>
      <c r="C213" s="7" t="e">
        <f>#REF!</f>
        <v>#REF!</v>
      </c>
      <c r="D213" s="7" t="e">
        <f>#REF!</f>
        <v>#REF!</v>
      </c>
      <c r="E213" t="e">
        <f t="shared" si="38"/>
        <v>#REF!</v>
      </c>
      <c r="F213" t="e">
        <f t="shared" si="39"/>
        <v>#REF!</v>
      </c>
      <c r="G213">
        <f t="shared" si="40"/>
        <v>213</v>
      </c>
    </row>
    <row r="214" spans="1:7">
      <c r="A214">
        <f t="shared" si="37"/>
        <v>214</v>
      </c>
      <c r="B214" s="37">
        <f t="shared" si="42"/>
        <v>43311</v>
      </c>
      <c r="C214" s="7" t="e">
        <f>#REF!</f>
        <v>#REF!</v>
      </c>
      <c r="D214" s="7" t="e">
        <f>#REF!</f>
        <v>#REF!</v>
      </c>
      <c r="E214" t="e">
        <f t="shared" si="38"/>
        <v>#REF!</v>
      </c>
      <c r="F214" t="e">
        <f t="shared" si="39"/>
        <v>#REF!</v>
      </c>
      <c r="G214">
        <f t="shared" si="40"/>
        <v>214</v>
      </c>
    </row>
    <row r="215" spans="1:7">
      <c r="A215">
        <f t="shared" si="37"/>
        <v>215</v>
      </c>
      <c r="B215" s="37">
        <f>B214+1</f>
        <v>43312</v>
      </c>
      <c r="C215" s="7" t="e">
        <f>#REF!</f>
        <v>#REF!</v>
      </c>
      <c r="D215" s="7" t="e">
        <f>#REF!</f>
        <v>#REF!</v>
      </c>
      <c r="E215" t="e">
        <f t="shared" si="38"/>
        <v>#REF!</v>
      </c>
      <c r="F215" t="e">
        <f t="shared" si="39"/>
        <v>#REF!</v>
      </c>
      <c r="G215">
        <f t="shared" si="40"/>
        <v>215</v>
      </c>
    </row>
    <row r="216" spans="1:7">
      <c r="A216">
        <f t="shared" si="37"/>
        <v>216</v>
      </c>
      <c r="B216" s="37">
        <f>B215+1</f>
        <v>43313</v>
      </c>
      <c r="C216" s="7" t="e">
        <f>#REF!</f>
        <v>#REF!</v>
      </c>
      <c r="D216" s="7" t="e">
        <f>#REF!</f>
        <v>#REF!</v>
      </c>
      <c r="E216" t="e">
        <f t="shared" si="38"/>
        <v>#REF!</v>
      </c>
      <c r="F216" t="e">
        <f t="shared" si="39"/>
        <v>#REF!</v>
      </c>
      <c r="G216">
        <f t="shared" si="40"/>
        <v>216</v>
      </c>
    </row>
    <row r="217" spans="1:7">
      <c r="A217">
        <f t="shared" si="37"/>
        <v>217</v>
      </c>
      <c r="B217" s="37">
        <f>B216+1</f>
        <v>43314</v>
      </c>
      <c r="C217" s="7" t="e">
        <f>#REF!</f>
        <v>#REF!</v>
      </c>
      <c r="D217" s="7" t="e">
        <f>#REF!</f>
        <v>#REF!</v>
      </c>
      <c r="E217" t="e">
        <f t="shared" si="38"/>
        <v>#REF!</v>
      </c>
      <c r="F217" t="e">
        <f t="shared" si="39"/>
        <v>#REF!</v>
      </c>
      <c r="G217">
        <f t="shared" si="40"/>
        <v>217</v>
      </c>
    </row>
    <row r="218" spans="1:7">
      <c r="A218">
        <f t="shared" si="37"/>
        <v>218</v>
      </c>
      <c r="B218" s="37">
        <f t="shared" ref="B218:B224" si="43">B217+1</f>
        <v>43315</v>
      </c>
      <c r="C218" s="7" t="e">
        <f>#REF!</f>
        <v>#REF!</v>
      </c>
      <c r="D218" s="7" t="e">
        <f>#REF!</f>
        <v>#REF!</v>
      </c>
      <c r="E218" t="e">
        <f t="shared" si="38"/>
        <v>#REF!</v>
      </c>
      <c r="F218" t="e">
        <f t="shared" si="39"/>
        <v>#REF!</v>
      </c>
      <c r="G218">
        <f t="shared" si="40"/>
        <v>218</v>
      </c>
    </row>
    <row r="219" spans="1:7">
      <c r="A219">
        <f t="shared" si="37"/>
        <v>219</v>
      </c>
      <c r="B219" s="37">
        <f t="shared" si="43"/>
        <v>43316</v>
      </c>
      <c r="C219" s="7" t="e">
        <f>#REF!</f>
        <v>#REF!</v>
      </c>
      <c r="D219" s="7" t="e">
        <f>#REF!</f>
        <v>#REF!</v>
      </c>
      <c r="E219" t="e">
        <f t="shared" si="38"/>
        <v>#REF!</v>
      </c>
      <c r="F219" t="e">
        <f t="shared" si="39"/>
        <v>#REF!</v>
      </c>
      <c r="G219">
        <f t="shared" si="40"/>
        <v>219</v>
      </c>
    </row>
    <row r="220" spans="1:7">
      <c r="A220">
        <f t="shared" si="37"/>
        <v>220</v>
      </c>
      <c r="B220" s="37">
        <f t="shared" si="43"/>
        <v>43317</v>
      </c>
      <c r="C220" s="7" t="e">
        <f>#REF!</f>
        <v>#REF!</v>
      </c>
      <c r="D220" s="7" t="e">
        <f>#REF!</f>
        <v>#REF!</v>
      </c>
      <c r="E220" t="e">
        <f t="shared" si="38"/>
        <v>#REF!</v>
      </c>
      <c r="F220" t="e">
        <f t="shared" si="39"/>
        <v>#REF!</v>
      </c>
      <c r="G220">
        <f t="shared" si="40"/>
        <v>220</v>
      </c>
    </row>
    <row r="221" spans="1:7">
      <c r="A221">
        <f t="shared" si="37"/>
        <v>221</v>
      </c>
      <c r="B221" s="37">
        <f t="shared" si="43"/>
        <v>43318</v>
      </c>
      <c r="C221" s="7" t="e">
        <f>#REF!</f>
        <v>#REF!</v>
      </c>
      <c r="D221" s="7" t="e">
        <f>#REF!</f>
        <v>#REF!</v>
      </c>
      <c r="E221" t="e">
        <f t="shared" si="38"/>
        <v>#REF!</v>
      </c>
      <c r="F221" t="e">
        <f t="shared" si="39"/>
        <v>#REF!</v>
      </c>
      <c r="G221">
        <f t="shared" si="40"/>
        <v>221</v>
      </c>
    </row>
    <row r="222" spans="1:7">
      <c r="A222">
        <f t="shared" si="37"/>
        <v>222</v>
      </c>
      <c r="B222" s="37">
        <f t="shared" si="43"/>
        <v>43319</v>
      </c>
      <c r="C222" s="7" t="e">
        <f>#REF!</f>
        <v>#REF!</v>
      </c>
      <c r="D222" s="7" t="e">
        <f>#REF!</f>
        <v>#REF!</v>
      </c>
      <c r="E222" t="e">
        <f t="shared" si="38"/>
        <v>#REF!</v>
      </c>
      <c r="F222" t="e">
        <f t="shared" si="39"/>
        <v>#REF!</v>
      </c>
      <c r="G222">
        <f t="shared" si="40"/>
        <v>222</v>
      </c>
    </row>
    <row r="223" spans="1:7">
      <c r="A223">
        <f t="shared" si="37"/>
        <v>223</v>
      </c>
      <c r="B223" s="37">
        <f t="shared" si="43"/>
        <v>43320</v>
      </c>
      <c r="C223" s="7" t="e">
        <f>#REF!</f>
        <v>#REF!</v>
      </c>
      <c r="D223" s="7" t="e">
        <f>#REF!</f>
        <v>#REF!</v>
      </c>
      <c r="E223" t="e">
        <f t="shared" si="38"/>
        <v>#REF!</v>
      </c>
      <c r="F223" t="e">
        <f t="shared" si="39"/>
        <v>#REF!</v>
      </c>
      <c r="G223">
        <f t="shared" si="40"/>
        <v>223</v>
      </c>
    </row>
    <row r="224" spans="1:7">
      <c r="A224">
        <f t="shared" si="37"/>
        <v>224</v>
      </c>
      <c r="B224" s="37">
        <f t="shared" si="43"/>
        <v>43321</v>
      </c>
      <c r="C224" s="7" t="e">
        <f>#REF!</f>
        <v>#REF!</v>
      </c>
      <c r="D224" s="7" t="e">
        <f>#REF!</f>
        <v>#REF!</v>
      </c>
      <c r="E224" t="e">
        <f t="shared" si="38"/>
        <v>#REF!</v>
      </c>
      <c r="F224" t="e">
        <f t="shared" si="39"/>
        <v>#REF!</v>
      </c>
      <c r="G224">
        <f t="shared" si="40"/>
        <v>224</v>
      </c>
    </row>
    <row r="225" spans="1:7">
      <c r="A225">
        <f t="shared" si="37"/>
        <v>225</v>
      </c>
      <c r="B225" s="37">
        <f>B224+1</f>
        <v>43322</v>
      </c>
      <c r="C225" s="7" t="e">
        <f>#REF!</f>
        <v>#REF!</v>
      </c>
      <c r="D225" s="7" t="e">
        <f>#REF!</f>
        <v>#REF!</v>
      </c>
      <c r="E225" t="e">
        <f t="shared" si="38"/>
        <v>#REF!</v>
      </c>
      <c r="F225" t="e">
        <f t="shared" si="39"/>
        <v>#REF!</v>
      </c>
      <c r="G225">
        <f t="shared" si="40"/>
        <v>225</v>
      </c>
    </row>
    <row r="226" spans="1:7">
      <c r="A226">
        <f t="shared" si="37"/>
        <v>226</v>
      </c>
      <c r="B226" s="37">
        <f t="shared" ref="B226:B230" si="44">B225+1</f>
        <v>43323</v>
      </c>
      <c r="C226" s="7" t="e">
        <f>#REF!</f>
        <v>#REF!</v>
      </c>
      <c r="D226" s="7" t="e">
        <f>#REF!</f>
        <v>#REF!</v>
      </c>
      <c r="E226" t="e">
        <f t="shared" si="38"/>
        <v>#REF!</v>
      </c>
      <c r="F226" t="e">
        <f t="shared" si="39"/>
        <v>#REF!</v>
      </c>
      <c r="G226">
        <f t="shared" si="40"/>
        <v>226</v>
      </c>
    </row>
    <row r="227" spans="1:7">
      <c r="A227">
        <f t="shared" si="37"/>
        <v>227</v>
      </c>
      <c r="B227" s="37">
        <f t="shared" si="44"/>
        <v>43324</v>
      </c>
      <c r="C227" s="7" t="e">
        <f>#REF!</f>
        <v>#REF!</v>
      </c>
      <c r="D227" s="7" t="e">
        <f>#REF!</f>
        <v>#REF!</v>
      </c>
      <c r="E227" t="e">
        <f t="shared" si="38"/>
        <v>#REF!</v>
      </c>
      <c r="F227" t="e">
        <f t="shared" si="39"/>
        <v>#REF!</v>
      </c>
      <c r="G227">
        <f t="shared" si="40"/>
        <v>227</v>
      </c>
    </row>
    <row r="228" spans="1:7">
      <c r="A228">
        <f t="shared" si="37"/>
        <v>228</v>
      </c>
      <c r="B228" s="37">
        <f t="shared" si="44"/>
        <v>43325</v>
      </c>
      <c r="C228" s="7" t="e">
        <f>#REF!</f>
        <v>#REF!</v>
      </c>
      <c r="D228" s="7" t="e">
        <f>#REF!</f>
        <v>#REF!</v>
      </c>
      <c r="E228" t="e">
        <f t="shared" si="38"/>
        <v>#REF!</v>
      </c>
      <c r="F228" t="e">
        <f t="shared" si="39"/>
        <v>#REF!</v>
      </c>
      <c r="G228">
        <f t="shared" si="40"/>
        <v>228</v>
      </c>
    </row>
    <row r="229" spans="1:7">
      <c r="A229">
        <f t="shared" si="37"/>
        <v>229</v>
      </c>
      <c r="B229" s="37">
        <f t="shared" si="44"/>
        <v>43326</v>
      </c>
      <c r="C229" s="7" t="e">
        <f>#REF!</f>
        <v>#REF!</v>
      </c>
      <c r="D229" s="7" t="e">
        <f>#REF!</f>
        <v>#REF!</v>
      </c>
      <c r="E229" t="e">
        <f t="shared" si="38"/>
        <v>#REF!</v>
      </c>
      <c r="F229" t="e">
        <f t="shared" si="39"/>
        <v>#REF!</v>
      </c>
      <c r="G229">
        <f t="shared" si="40"/>
        <v>229</v>
      </c>
    </row>
    <row r="230" spans="1:7">
      <c r="A230">
        <f t="shared" si="37"/>
        <v>230</v>
      </c>
      <c r="B230" s="37">
        <f t="shared" si="44"/>
        <v>43327</v>
      </c>
      <c r="C230" s="7" t="e">
        <f>#REF!</f>
        <v>#REF!</v>
      </c>
      <c r="D230" s="7" t="e">
        <f>#REF!</f>
        <v>#REF!</v>
      </c>
      <c r="E230" t="e">
        <f t="shared" si="38"/>
        <v>#REF!</v>
      </c>
      <c r="F230" t="e">
        <f t="shared" si="39"/>
        <v>#REF!</v>
      </c>
      <c r="G230">
        <f t="shared" si="40"/>
        <v>230</v>
      </c>
    </row>
    <row r="231" spans="1:7">
      <c r="A231">
        <f t="shared" si="37"/>
        <v>231</v>
      </c>
      <c r="B231" s="37">
        <f>B230+1</f>
        <v>43328</v>
      </c>
      <c r="C231" s="7" t="e">
        <f>#REF!</f>
        <v>#REF!</v>
      </c>
      <c r="D231" s="7" t="e">
        <f>#REF!</f>
        <v>#REF!</v>
      </c>
      <c r="E231" t="e">
        <f t="shared" si="38"/>
        <v>#REF!</v>
      </c>
      <c r="F231" t="e">
        <f t="shared" si="39"/>
        <v>#REF!</v>
      </c>
      <c r="G231">
        <f t="shared" si="40"/>
        <v>231</v>
      </c>
    </row>
    <row r="232" spans="1:7">
      <c r="A232">
        <f t="shared" si="37"/>
        <v>232</v>
      </c>
      <c r="B232" s="37">
        <f t="shared" ref="B232:B238" si="45">B231+1</f>
        <v>43329</v>
      </c>
      <c r="C232" s="7" t="e">
        <f>#REF!</f>
        <v>#REF!</v>
      </c>
      <c r="D232" s="7" t="e">
        <f>#REF!</f>
        <v>#REF!</v>
      </c>
      <c r="E232" t="e">
        <f t="shared" si="38"/>
        <v>#REF!</v>
      </c>
      <c r="F232" t="e">
        <f t="shared" si="39"/>
        <v>#REF!</v>
      </c>
      <c r="G232">
        <f t="shared" si="40"/>
        <v>232</v>
      </c>
    </row>
    <row r="233" spans="1:7">
      <c r="A233">
        <f t="shared" si="37"/>
        <v>233</v>
      </c>
      <c r="B233" s="37">
        <f t="shared" si="45"/>
        <v>43330</v>
      </c>
      <c r="C233" s="7" t="e">
        <f>#REF!</f>
        <v>#REF!</v>
      </c>
      <c r="D233" s="7" t="e">
        <f>#REF!</f>
        <v>#REF!</v>
      </c>
      <c r="E233" t="e">
        <f t="shared" si="38"/>
        <v>#REF!</v>
      </c>
      <c r="F233" t="e">
        <f t="shared" si="39"/>
        <v>#REF!</v>
      </c>
      <c r="G233">
        <f t="shared" si="40"/>
        <v>233</v>
      </c>
    </row>
    <row r="234" spans="1:7">
      <c r="A234">
        <f t="shared" si="37"/>
        <v>234</v>
      </c>
      <c r="B234" s="37">
        <f t="shared" si="45"/>
        <v>43331</v>
      </c>
      <c r="C234" s="7" t="e">
        <f>#REF!</f>
        <v>#REF!</v>
      </c>
      <c r="D234" s="7" t="e">
        <f>#REF!</f>
        <v>#REF!</v>
      </c>
      <c r="E234" t="e">
        <f t="shared" si="38"/>
        <v>#REF!</v>
      </c>
      <c r="F234" t="e">
        <f t="shared" si="39"/>
        <v>#REF!</v>
      </c>
      <c r="G234">
        <f t="shared" si="40"/>
        <v>234</v>
      </c>
    </row>
    <row r="235" spans="1:7">
      <c r="A235">
        <f t="shared" si="37"/>
        <v>235</v>
      </c>
      <c r="B235" s="37">
        <f t="shared" si="45"/>
        <v>43332</v>
      </c>
      <c r="C235" s="7" t="e">
        <f>#REF!</f>
        <v>#REF!</v>
      </c>
      <c r="D235" s="7" t="e">
        <f>#REF!</f>
        <v>#REF!</v>
      </c>
      <c r="E235" t="e">
        <f t="shared" si="38"/>
        <v>#REF!</v>
      </c>
      <c r="F235" t="e">
        <f t="shared" si="39"/>
        <v>#REF!</v>
      </c>
      <c r="G235">
        <f t="shared" si="40"/>
        <v>235</v>
      </c>
    </row>
    <row r="236" spans="1:7">
      <c r="A236">
        <f t="shared" si="37"/>
        <v>236</v>
      </c>
      <c r="B236" s="37">
        <f t="shared" si="45"/>
        <v>43333</v>
      </c>
      <c r="C236" s="7" t="e">
        <f>#REF!</f>
        <v>#REF!</v>
      </c>
      <c r="D236" s="7" t="e">
        <f>#REF!</f>
        <v>#REF!</v>
      </c>
      <c r="E236" t="e">
        <f t="shared" si="38"/>
        <v>#REF!</v>
      </c>
      <c r="F236" t="e">
        <f t="shared" si="39"/>
        <v>#REF!</v>
      </c>
      <c r="G236">
        <f t="shared" si="40"/>
        <v>236</v>
      </c>
    </row>
    <row r="237" spans="1:7">
      <c r="A237">
        <f t="shared" si="37"/>
        <v>237</v>
      </c>
      <c r="B237" s="37">
        <f t="shared" si="45"/>
        <v>43334</v>
      </c>
      <c r="C237" s="7" t="e">
        <f>#REF!</f>
        <v>#REF!</v>
      </c>
      <c r="D237" s="7" t="e">
        <f>#REF!</f>
        <v>#REF!</v>
      </c>
      <c r="E237" t="e">
        <f t="shared" si="38"/>
        <v>#REF!</v>
      </c>
      <c r="F237" t="e">
        <f t="shared" si="39"/>
        <v>#REF!</v>
      </c>
      <c r="G237">
        <f t="shared" si="40"/>
        <v>237</v>
      </c>
    </row>
    <row r="238" spans="1:7">
      <c r="A238">
        <f t="shared" si="37"/>
        <v>238</v>
      </c>
      <c r="B238" s="37">
        <f t="shared" si="45"/>
        <v>43335</v>
      </c>
      <c r="C238" s="7" t="e">
        <f>#REF!</f>
        <v>#REF!</v>
      </c>
      <c r="D238" s="7" t="e">
        <f>#REF!</f>
        <v>#REF!</v>
      </c>
      <c r="E238" t="e">
        <f t="shared" si="38"/>
        <v>#REF!</v>
      </c>
      <c r="F238" t="e">
        <f t="shared" si="39"/>
        <v>#REF!</v>
      </c>
      <c r="G238">
        <f t="shared" si="40"/>
        <v>238</v>
      </c>
    </row>
    <row r="239" spans="1:7">
      <c r="A239">
        <f t="shared" si="37"/>
        <v>239</v>
      </c>
      <c r="B239" s="37">
        <f>B238+1</f>
        <v>43336</v>
      </c>
      <c r="C239" s="7" t="e">
        <f>#REF!</f>
        <v>#REF!</v>
      </c>
      <c r="D239" s="7" t="e">
        <f>#REF!</f>
        <v>#REF!</v>
      </c>
      <c r="E239" t="e">
        <f t="shared" si="38"/>
        <v>#REF!</v>
      </c>
      <c r="F239" t="e">
        <f t="shared" si="39"/>
        <v>#REF!</v>
      </c>
      <c r="G239">
        <f t="shared" si="40"/>
        <v>239</v>
      </c>
    </row>
    <row r="240" spans="1:7">
      <c r="A240">
        <f t="shared" si="37"/>
        <v>240</v>
      </c>
      <c r="B240" s="37">
        <f>B239+1</f>
        <v>43337</v>
      </c>
      <c r="C240" s="7" t="e">
        <f>#REF!</f>
        <v>#REF!</v>
      </c>
      <c r="D240" s="7" t="e">
        <f>#REF!</f>
        <v>#REF!</v>
      </c>
      <c r="E240" t="e">
        <f t="shared" si="38"/>
        <v>#REF!</v>
      </c>
      <c r="F240" t="e">
        <f t="shared" si="39"/>
        <v>#REF!</v>
      </c>
      <c r="G240">
        <f t="shared" si="40"/>
        <v>240</v>
      </c>
    </row>
    <row r="241" spans="1:7">
      <c r="A241">
        <f t="shared" si="37"/>
        <v>241</v>
      </c>
      <c r="B241" s="37">
        <f t="shared" ref="B241:B245" si="46">B240+1</f>
        <v>43338</v>
      </c>
      <c r="C241" s="7" t="e">
        <f>#REF!</f>
        <v>#REF!</v>
      </c>
      <c r="D241" s="7" t="e">
        <f>#REF!</f>
        <v>#REF!</v>
      </c>
      <c r="E241" t="e">
        <f t="shared" si="38"/>
        <v>#REF!</v>
      </c>
      <c r="F241" t="e">
        <f t="shared" si="39"/>
        <v>#REF!</v>
      </c>
      <c r="G241">
        <f t="shared" si="40"/>
        <v>241</v>
      </c>
    </row>
    <row r="242" spans="1:7">
      <c r="A242">
        <f t="shared" si="37"/>
        <v>242</v>
      </c>
      <c r="B242" s="37">
        <f t="shared" si="46"/>
        <v>43339</v>
      </c>
      <c r="C242" s="7" t="e">
        <f>#REF!</f>
        <v>#REF!</v>
      </c>
      <c r="D242" s="7" t="e">
        <f>#REF!</f>
        <v>#REF!</v>
      </c>
      <c r="E242" t="e">
        <f t="shared" si="38"/>
        <v>#REF!</v>
      </c>
      <c r="F242" t="e">
        <f t="shared" si="39"/>
        <v>#REF!</v>
      </c>
      <c r="G242">
        <f t="shared" si="40"/>
        <v>242</v>
      </c>
    </row>
    <row r="243" spans="1:7">
      <c r="A243">
        <f t="shared" si="37"/>
        <v>243</v>
      </c>
      <c r="B243" s="37">
        <f t="shared" si="46"/>
        <v>43340</v>
      </c>
      <c r="C243" s="7" t="e">
        <f>#REF!</f>
        <v>#REF!</v>
      </c>
      <c r="D243" s="7" t="e">
        <f>#REF!</f>
        <v>#REF!</v>
      </c>
      <c r="E243" t="e">
        <f t="shared" si="38"/>
        <v>#REF!</v>
      </c>
      <c r="F243" t="e">
        <f t="shared" si="39"/>
        <v>#REF!</v>
      </c>
      <c r="G243">
        <f t="shared" si="40"/>
        <v>243</v>
      </c>
    </row>
    <row r="244" spans="1:7">
      <c r="A244">
        <f t="shared" si="37"/>
        <v>244</v>
      </c>
      <c r="B244" s="37">
        <f t="shared" si="46"/>
        <v>43341</v>
      </c>
      <c r="C244" s="7" t="e">
        <f>#REF!</f>
        <v>#REF!</v>
      </c>
      <c r="D244" s="7" t="e">
        <f>#REF!</f>
        <v>#REF!</v>
      </c>
      <c r="E244" t="e">
        <f t="shared" si="38"/>
        <v>#REF!</v>
      </c>
      <c r="F244" t="e">
        <f t="shared" si="39"/>
        <v>#REF!</v>
      </c>
      <c r="G244">
        <f t="shared" si="40"/>
        <v>244</v>
      </c>
    </row>
    <row r="245" spans="1:7">
      <c r="A245">
        <f t="shared" si="37"/>
        <v>245</v>
      </c>
      <c r="B245" s="37">
        <f t="shared" si="46"/>
        <v>43342</v>
      </c>
      <c r="C245" s="7" t="e">
        <f>#REF!</f>
        <v>#REF!</v>
      </c>
      <c r="D245" s="7" t="e">
        <f>#REF!</f>
        <v>#REF!</v>
      </c>
      <c r="E245" t="e">
        <f t="shared" si="38"/>
        <v>#REF!</v>
      </c>
      <c r="F245" t="e">
        <f t="shared" si="39"/>
        <v>#REF!</v>
      </c>
      <c r="G245">
        <f t="shared" si="40"/>
        <v>245</v>
      </c>
    </row>
    <row r="246" spans="1:7">
      <c r="A246">
        <f t="shared" si="37"/>
        <v>246</v>
      </c>
      <c r="B246" s="37">
        <f>B245+1</f>
        <v>43343</v>
      </c>
      <c r="C246" s="7" t="e">
        <f>#REF!</f>
        <v>#REF!</v>
      </c>
      <c r="D246" s="7" t="e">
        <f>#REF!</f>
        <v>#REF!</v>
      </c>
      <c r="E246" t="e">
        <f t="shared" si="38"/>
        <v>#REF!</v>
      </c>
      <c r="F246" t="e">
        <f t="shared" si="39"/>
        <v>#REF!</v>
      </c>
      <c r="G246">
        <f t="shared" si="40"/>
        <v>246</v>
      </c>
    </row>
    <row r="247" spans="1:7">
      <c r="A247">
        <f t="shared" si="37"/>
        <v>247</v>
      </c>
      <c r="B247" s="37">
        <f>B246+1</f>
        <v>43344</v>
      </c>
      <c r="C247" s="7" t="e">
        <f>#REF!</f>
        <v>#REF!</v>
      </c>
      <c r="D247" s="7" t="e">
        <f>#REF!</f>
        <v>#REF!</v>
      </c>
      <c r="E247" t="e">
        <f t="shared" si="38"/>
        <v>#REF!</v>
      </c>
      <c r="F247" t="e">
        <f t="shared" si="39"/>
        <v>#REF!</v>
      </c>
      <c r="G247">
        <f t="shared" si="40"/>
        <v>247</v>
      </c>
    </row>
    <row r="248" spans="1:7">
      <c r="A248">
        <f t="shared" si="37"/>
        <v>248</v>
      </c>
      <c r="B248" s="37">
        <f>B247+1</f>
        <v>43345</v>
      </c>
      <c r="C248" s="7" t="e">
        <f>#REF!</f>
        <v>#REF!</v>
      </c>
      <c r="D248" s="7" t="e">
        <f>#REF!</f>
        <v>#REF!</v>
      </c>
      <c r="E248" t="e">
        <f t="shared" si="38"/>
        <v>#REF!</v>
      </c>
      <c r="F248" t="e">
        <f t="shared" si="39"/>
        <v>#REF!</v>
      </c>
      <c r="G248">
        <f t="shared" si="40"/>
        <v>248</v>
      </c>
    </row>
    <row r="249" spans="1:7">
      <c r="A249">
        <f t="shared" si="37"/>
        <v>249</v>
      </c>
      <c r="B249" s="37">
        <f t="shared" ref="B249:B255" si="47">B248+1</f>
        <v>43346</v>
      </c>
      <c r="C249" s="7" t="e">
        <f>#REF!</f>
        <v>#REF!</v>
      </c>
      <c r="D249" s="7" t="e">
        <f>#REF!</f>
        <v>#REF!</v>
      </c>
      <c r="E249" t="e">
        <f t="shared" si="38"/>
        <v>#REF!</v>
      </c>
      <c r="F249" t="e">
        <f t="shared" si="39"/>
        <v>#REF!</v>
      </c>
      <c r="G249">
        <f t="shared" si="40"/>
        <v>249</v>
      </c>
    </row>
    <row r="250" spans="1:7">
      <c r="A250">
        <f t="shared" si="37"/>
        <v>250</v>
      </c>
      <c r="B250" s="37">
        <f t="shared" si="47"/>
        <v>43347</v>
      </c>
      <c r="C250" s="7" t="e">
        <f>#REF!</f>
        <v>#REF!</v>
      </c>
      <c r="D250" s="7" t="e">
        <f>#REF!</f>
        <v>#REF!</v>
      </c>
      <c r="E250" t="e">
        <f t="shared" si="38"/>
        <v>#REF!</v>
      </c>
      <c r="F250" t="e">
        <f t="shared" si="39"/>
        <v>#REF!</v>
      </c>
      <c r="G250">
        <f t="shared" si="40"/>
        <v>250</v>
      </c>
    </row>
    <row r="251" spans="1:7">
      <c r="A251">
        <f t="shared" si="37"/>
        <v>251</v>
      </c>
      <c r="B251" s="37">
        <f t="shared" si="47"/>
        <v>43348</v>
      </c>
      <c r="C251" s="7" t="e">
        <f>#REF!</f>
        <v>#REF!</v>
      </c>
      <c r="D251" s="7" t="e">
        <f>#REF!</f>
        <v>#REF!</v>
      </c>
      <c r="E251" t="e">
        <f t="shared" si="38"/>
        <v>#REF!</v>
      </c>
      <c r="F251" t="e">
        <f t="shared" si="39"/>
        <v>#REF!</v>
      </c>
      <c r="G251">
        <f t="shared" si="40"/>
        <v>251</v>
      </c>
    </row>
    <row r="252" spans="1:7">
      <c r="A252">
        <f t="shared" si="37"/>
        <v>252</v>
      </c>
      <c r="B252" s="37">
        <f t="shared" si="47"/>
        <v>43349</v>
      </c>
      <c r="C252" s="7" t="e">
        <f>#REF!</f>
        <v>#REF!</v>
      </c>
      <c r="D252" s="7" t="e">
        <f>#REF!</f>
        <v>#REF!</v>
      </c>
      <c r="E252" t="e">
        <f t="shared" si="38"/>
        <v>#REF!</v>
      </c>
      <c r="F252" t="e">
        <f t="shared" si="39"/>
        <v>#REF!</v>
      </c>
      <c r="G252">
        <f t="shared" si="40"/>
        <v>252</v>
      </c>
    </row>
    <row r="253" spans="1:7">
      <c r="A253">
        <f t="shared" si="37"/>
        <v>253</v>
      </c>
      <c r="B253" s="37">
        <f t="shared" si="47"/>
        <v>43350</v>
      </c>
      <c r="C253" s="7" t="e">
        <f>#REF!</f>
        <v>#REF!</v>
      </c>
      <c r="D253" s="7" t="e">
        <f>#REF!</f>
        <v>#REF!</v>
      </c>
      <c r="E253" t="e">
        <f t="shared" si="38"/>
        <v>#REF!</v>
      </c>
      <c r="F253" t="e">
        <f t="shared" si="39"/>
        <v>#REF!</v>
      </c>
      <c r="G253">
        <f t="shared" si="40"/>
        <v>253</v>
      </c>
    </row>
    <row r="254" spans="1:7">
      <c r="A254">
        <f t="shared" si="37"/>
        <v>254</v>
      </c>
      <c r="B254" s="37">
        <f t="shared" si="47"/>
        <v>43351</v>
      </c>
      <c r="C254" s="7" t="e">
        <f>#REF!</f>
        <v>#REF!</v>
      </c>
      <c r="D254" s="7" t="e">
        <f>#REF!</f>
        <v>#REF!</v>
      </c>
      <c r="E254" t="e">
        <f t="shared" si="38"/>
        <v>#REF!</v>
      </c>
      <c r="F254" t="e">
        <f t="shared" si="39"/>
        <v>#REF!</v>
      </c>
      <c r="G254">
        <f t="shared" si="40"/>
        <v>254</v>
      </c>
    </row>
    <row r="255" spans="1:7">
      <c r="A255">
        <f t="shared" si="37"/>
        <v>255</v>
      </c>
      <c r="B255" s="37">
        <f t="shared" si="47"/>
        <v>43352</v>
      </c>
      <c r="C255" s="7" t="e">
        <f>#REF!</f>
        <v>#REF!</v>
      </c>
      <c r="D255" s="7" t="e">
        <f>#REF!</f>
        <v>#REF!</v>
      </c>
      <c r="E255" t="e">
        <f t="shared" si="38"/>
        <v>#REF!</v>
      </c>
      <c r="F255" t="e">
        <f t="shared" si="39"/>
        <v>#REF!</v>
      </c>
      <c r="G255">
        <f t="shared" si="40"/>
        <v>255</v>
      </c>
    </row>
    <row r="256" spans="1:7">
      <c r="A256">
        <f t="shared" si="37"/>
        <v>256</v>
      </c>
      <c r="B256" s="37">
        <f t="shared" ref="B256:B271" si="48">B255+1</f>
        <v>43353</v>
      </c>
      <c r="C256" s="7" t="e">
        <f>#REF!</f>
        <v>#REF!</v>
      </c>
      <c r="D256" s="7" t="e">
        <f>#REF!</f>
        <v>#REF!</v>
      </c>
      <c r="E256" t="e">
        <f t="shared" si="38"/>
        <v>#REF!</v>
      </c>
      <c r="F256" t="e">
        <f t="shared" si="39"/>
        <v>#REF!</v>
      </c>
      <c r="G256">
        <f t="shared" si="40"/>
        <v>256</v>
      </c>
    </row>
    <row r="257" spans="1:7">
      <c r="A257">
        <f t="shared" si="37"/>
        <v>257</v>
      </c>
      <c r="B257" s="37">
        <f t="shared" si="48"/>
        <v>43354</v>
      </c>
      <c r="C257" s="7" t="e">
        <f>#REF!</f>
        <v>#REF!</v>
      </c>
      <c r="D257" s="7" t="e">
        <f>#REF!</f>
        <v>#REF!</v>
      </c>
      <c r="E257" t="e">
        <f t="shared" si="38"/>
        <v>#REF!</v>
      </c>
      <c r="F257" t="e">
        <f t="shared" si="39"/>
        <v>#REF!</v>
      </c>
      <c r="G257">
        <f t="shared" si="40"/>
        <v>257</v>
      </c>
    </row>
    <row r="258" spans="1:7">
      <c r="A258">
        <f t="shared" si="37"/>
        <v>258</v>
      </c>
      <c r="B258" s="37">
        <f t="shared" si="48"/>
        <v>43355</v>
      </c>
      <c r="C258" s="7" t="e">
        <f>#REF!</f>
        <v>#REF!</v>
      </c>
      <c r="D258" s="7" t="e">
        <f>#REF!</f>
        <v>#REF!</v>
      </c>
      <c r="E258" t="e">
        <f t="shared" si="38"/>
        <v>#REF!</v>
      </c>
      <c r="F258" t="e">
        <f t="shared" si="39"/>
        <v>#REF!</v>
      </c>
      <c r="G258">
        <f t="shared" si="40"/>
        <v>258</v>
      </c>
    </row>
    <row r="259" spans="1:7">
      <c r="A259">
        <f t="shared" si="37"/>
        <v>259</v>
      </c>
      <c r="B259" s="37">
        <f t="shared" si="48"/>
        <v>43356</v>
      </c>
      <c r="C259" s="7" t="e">
        <f>#REF!</f>
        <v>#REF!</v>
      </c>
      <c r="D259" s="7" t="e">
        <f>#REF!</f>
        <v>#REF!</v>
      </c>
      <c r="E259" t="e">
        <f t="shared" si="38"/>
        <v>#REF!</v>
      </c>
      <c r="F259" t="e">
        <f t="shared" si="39"/>
        <v>#REF!</v>
      </c>
      <c r="G259">
        <f t="shared" si="40"/>
        <v>259</v>
      </c>
    </row>
    <row r="260" spans="1:7">
      <c r="A260">
        <f t="shared" ref="A260:A323" si="49">ROW(B260)</f>
        <v>260</v>
      </c>
      <c r="B260" s="37">
        <f t="shared" si="48"/>
        <v>43357</v>
      </c>
      <c r="C260" s="7" t="e">
        <f>#REF!</f>
        <v>#REF!</v>
      </c>
      <c r="D260" s="7" t="e">
        <f>#REF!</f>
        <v>#REF!</v>
      </c>
      <c r="E260" t="e">
        <f t="shared" ref="E260:E323" si="50">IF(C260&lt;=0,"STOP","")</f>
        <v>#REF!</v>
      </c>
      <c r="F260" t="e">
        <f t="shared" ref="F260:F323" si="51">IF(C260&lt;=2,"ATTENTION","")</f>
        <v>#REF!</v>
      </c>
      <c r="G260">
        <f t="shared" ref="G260:G323" si="52">ROW(B260)</f>
        <v>260</v>
      </c>
    </row>
    <row r="261" spans="1:7">
      <c r="A261">
        <f t="shared" si="49"/>
        <v>261</v>
      </c>
      <c r="B261" s="37">
        <f t="shared" si="48"/>
        <v>43358</v>
      </c>
      <c r="C261" s="7" t="e">
        <f>#REF!</f>
        <v>#REF!</v>
      </c>
      <c r="D261" s="7" t="e">
        <f>#REF!</f>
        <v>#REF!</v>
      </c>
      <c r="E261" t="e">
        <f t="shared" si="50"/>
        <v>#REF!</v>
      </c>
      <c r="F261" t="e">
        <f t="shared" si="51"/>
        <v>#REF!</v>
      </c>
      <c r="G261">
        <f t="shared" si="52"/>
        <v>261</v>
      </c>
    </row>
    <row r="262" spans="1:7">
      <c r="A262">
        <f t="shared" si="49"/>
        <v>262</v>
      </c>
      <c r="B262" s="37">
        <f t="shared" si="48"/>
        <v>43359</v>
      </c>
      <c r="C262" s="7" t="e">
        <f>#REF!</f>
        <v>#REF!</v>
      </c>
      <c r="D262" s="7" t="e">
        <f>#REF!</f>
        <v>#REF!</v>
      </c>
      <c r="E262" t="e">
        <f t="shared" si="50"/>
        <v>#REF!</v>
      </c>
      <c r="F262" t="e">
        <f t="shared" si="51"/>
        <v>#REF!</v>
      </c>
      <c r="G262">
        <f t="shared" si="52"/>
        <v>262</v>
      </c>
    </row>
    <row r="263" spans="1:7">
      <c r="A263">
        <f t="shared" si="49"/>
        <v>263</v>
      </c>
      <c r="B263" s="37">
        <f t="shared" si="48"/>
        <v>43360</v>
      </c>
      <c r="C263" s="7" t="e">
        <f>#REF!</f>
        <v>#REF!</v>
      </c>
      <c r="D263" s="7" t="e">
        <f>#REF!</f>
        <v>#REF!</v>
      </c>
      <c r="E263" t="e">
        <f t="shared" si="50"/>
        <v>#REF!</v>
      </c>
      <c r="F263" t="e">
        <f t="shared" si="51"/>
        <v>#REF!</v>
      </c>
      <c r="G263">
        <f t="shared" si="52"/>
        <v>263</v>
      </c>
    </row>
    <row r="264" spans="1:7">
      <c r="A264">
        <f t="shared" si="49"/>
        <v>264</v>
      </c>
      <c r="B264" s="37">
        <f t="shared" si="48"/>
        <v>43361</v>
      </c>
      <c r="C264" s="7" t="e">
        <f>#REF!</f>
        <v>#REF!</v>
      </c>
      <c r="D264" s="7" t="e">
        <f>#REF!</f>
        <v>#REF!</v>
      </c>
      <c r="E264" t="e">
        <f t="shared" si="50"/>
        <v>#REF!</v>
      </c>
      <c r="F264" t="e">
        <f t="shared" si="51"/>
        <v>#REF!</v>
      </c>
      <c r="G264">
        <f t="shared" si="52"/>
        <v>264</v>
      </c>
    </row>
    <row r="265" spans="1:7">
      <c r="A265">
        <f t="shared" si="49"/>
        <v>265</v>
      </c>
      <c r="B265" s="37">
        <f t="shared" si="48"/>
        <v>43362</v>
      </c>
      <c r="C265" s="7" t="e">
        <f>#REF!</f>
        <v>#REF!</v>
      </c>
      <c r="D265" s="7" t="e">
        <f>#REF!</f>
        <v>#REF!</v>
      </c>
      <c r="E265" t="e">
        <f t="shared" si="50"/>
        <v>#REF!</v>
      </c>
      <c r="F265" t="e">
        <f t="shared" si="51"/>
        <v>#REF!</v>
      </c>
      <c r="G265">
        <f t="shared" si="52"/>
        <v>265</v>
      </c>
    </row>
    <row r="266" spans="1:7">
      <c r="A266">
        <f t="shared" si="49"/>
        <v>266</v>
      </c>
      <c r="B266" s="37">
        <f t="shared" si="48"/>
        <v>43363</v>
      </c>
      <c r="C266" s="7" t="e">
        <f>#REF!</f>
        <v>#REF!</v>
      </c>
      <c r="D266" s="7" t="e">
        <f>#REF!</f>
        <v>#REF!</v>
      </c>
      <c r="E266" t="e">
        <f t="shared" si="50"/>
        <v>#REF!</v>
      </c>
      <c r="F266" t="e">
        <f t="shared" si="51"/>
        <v>#REF!</v>
      </c>
      <c r="G266">
        <f t="shared" si="52"/>
        <v>266</v>
      </c>
    </row>
    <row r="267" spans="1:7">
      <c r="A267">
        <f t="shared" si="49"/>
        <v>267</v>
      </c>
      <c r="B267" s="37">
        <f t="shared" si="48"/>
        <v>43364</v>
      </c>
      <c r="C267" s="7" t="e">
        <f>#REF!</f>
        <v>#REF!</v>
      </c>
      <c r="D267" s="7" t="e">
        <f>#REF!</f>
        <v>#REF!</v>
      </c>
      <c r="E267" t="e">
        <f t="shared" si="50"/>
        <v>#REF!</v>
      </c>
      <c r="F267" t="e">
        <f t="shared" si="51"/>
        <v>#REF!</v>
      </c>
      <c r="G267">
        <f t="shared" si="52"/>
        <v>267</v>
      </c>
    </row>
    <row r="268" spans="1:7">
      <c r="A268">
        <f t="shared" si="49"/>
        <v>268</v>
      </c>
      <c r="B268" s="37">
        <f t="shared" si="48"/>
        <v>43365</v>
      </c>
      <c r="C268" s="7" t="e">
        <f>#REF!</f>
        <v>#REF!</v>
      </c>
      <c r="D268" s="7" t="e">
        <f>#REF!</f>
        <v>#REF!</v>
      </c>
      <c r="E268" t="e">
        <f t="shared" si="50"/>
        <v>#REF!</v>
      </c>
      <c r="F268" t="e">
        <f t="shared" si="51"/>
        <v>#REF!</v>
      </c>
      <c r="G268">
        <f t="shared" si="52"/>
        <v>268</v>
      </c>
    </row>
    <row r="269" spans="1:7">
      <c r="A269">
        <f t="shared" si="49"/>
        <v>269</v>
      </c>
      <c r="B269" s="37">
        <f t="shared" si="48"/>
        <v>43366</v>
      </c>
      <c r="C269" s="7" t="e">
        <f>#REF!</f>
        <v>#REF!</v>
      </c>
      <c r="D269" s="7" t="e">
        <f>#REF!</f>
        <v>#REF!</v>
      </c>
      <c r="E269" t="e">
        <f t="shared" si="50"/>
        <v>#REF!</v>
      </c>
      <c r="F269" t="e">
        <f t="shared" si="51"/>
        <v>#REF!</v>
      </c>
      <c r="G269">
        <f t="shared" si="52"/>
        <v>269</v>
      </c>
    </row>
    <row r="270" spans="1:7">
      <c r="A270">
        <f t="shared" si="49"/>
        <v>270</v>
      </c>
      <c r="B270" s="37">
        <f t="shared" si="48"/>
        <v>43367</v>
      </c>
      <c r="C270" s="7" t="e">
        <f>#REF!</f>
        <v>#REF!</v>
      </c>
      <c r="D270" s="7" t="e">
        <f>#REF!</f>
        <v>#REF!</v>
      </c>
      <c r="E270" t="e">
        <f t="shared" si="50"/>
        <v>#REF!</v>
      </c>
      <c r="F270" t="e">
        <f t="shared" si="51"/>
        <v>#REF!</v>
      </c>
      <c r="G270">
        <f t="shared" si="52"/>
        <v>270</v>
      </c>
    </row>
    <row r="271" spans="1:7">
      <c r="A271">
        <f t="shared" si="49"/>
        <v>271</v>
      </c>
      <c r="B271" s="37">
        <f t="shared" si="48"/>
        <v>43368</v>
      </c>
      <c r="C271" s="7" t="e">
        <f>#REF!</f>
        <v>#REF!</v>
      </c>
      <c r="D271" s="7" t="e">
        <f>#REF!</f>
        <v>#REF!</v>
      </c>
      <c r="E271" t="e">
        <f t="shared" si="50"/>
        <v>#REF!</v>
      </c>
      <c r="F271" t="e">
        <f t="shared" si="51"/>
        <v>#REF!</v>
      </c>
      <c r="G271">
        <f t="shared" si="52"/>
        <v>271</v>
      </c>
    </row>
    <row r="272" spans="1:7">
      <c r="A272">
        <f t="shared" si="49"/>
        <v>272</v>
      </c>
      <c r="B272" s="37">
        <f t="shared" ref="B272:B276" si="53">B271+1</f>
        <v>43369</v>
      </c>
      <c r="C272" s="7" t="e">
        <f>#REF!</f>
        <v>#REF!</v>
      </c>
      <c r="D272" s="7" t="e">
        <f>#REF!</f>
        <v>#REF!</v>
      </c>
      <c r="E272" t="e">
        <f t="shared" si="50"/>
        <v>#REF!</v>
      </c>
      <c r="F272" t="e">
        <f t="shared" si="51"/>
        <v>#REF!</v>
      </c>
      <c r="G272">
        <f t="shared" si="52"/>
        <v>272</v>
      </c>
    </row>
    <row r="273" spans="1:7">
      <c r="A273">
        <f t="shared" si="49"/>
        <v>273</v>
      </c>
      <c r="B273" s="37">
        <f t="shared" si="53"/>
        <v>43370</v>
      </c>
      <c r="C273" s="7" t="e">
        <f>#REF!</f>
        <v>#REF!</v>
      </c>
      <c r="D273" s="7" t="e">
        <f>#REF!</f>
        <v>#REF!</v>
      </c>
      <c r="E273" t="e">
        <f t="shared" si="50"/>
        <v>#REF!</v>
      </c>
      <c r="F273" t="e">
        <f t="shared" si="51"/>
        <v>#REF!</v>
      </c>
      <c r="G273">
        <f t="shared" si="52"/>
        <v>273</v>
      </c>
    </row>
    <row r="274" spans="1:7">
      <c r="A274">
        <f t="shared" si="49"/>
        <v>274</v>
      </c>
      <c r="B274" s="37">
        <f t="shared" si="53"/>
        <v>43371</v>
      </c>
      <c r="C274" s="7" t="e">
        <f>#REF!</f>
        <v>#REF!</v>
      </c>
      <c r="D274" s="7" t="e">
        <f>#REF!</f>
        <v>#REF!</v>
      </c>
      <c r="E274" t="e">
        <f t="shared" si="50"/>
        <v>#REF!</v>
      </c>
      <c r="F274" t="e">
        <f t="shared" si="51"/>
        <v>#REF!</v>
      </c>
      <c r="G274">
        <f t="shared" si="52"/>
        <v>274</v>
      </c>
    </row>
    <row r="275" spans="1:7">
      <c r="A275">
        <f t="shared" si="49"/>
        <v>275</v>
      </c>
      <c r="B275" s="37">
        <f t="shared" si="53"/>
        <v>43372</v>
      </c>
      <c r="C275" s="7" t="e">
        <f>#REF!</f>
        <v>#REF!</v>
      </c>
      <c r="D275" s="7" t="e">
        <f>#REF!</f>
        <v>#REF!</v>
      </c>
      <c r="E275" t="e">
        <f t="shared" si="50"/>
        <v>#REF!</v>
      </c>
      <c r="F275" t="e">
        <f t="shared" si="51"/>
        <v>#REF!</v>
      </c>
      <c r="G275">
        <f t="shared" si="52"/>
        <v>275</v>
      </c>
    </row>
    <row r="276" spans="1:7">
      <c r="A276">
        <f t="shared" si="49"/>
        <v>276</v>
      </c>
      <c r="B276" s="37">
        <f t="shared" si="53"/>
        <v>43373</v>
      </c>
      <c r="C276" s="7" t="e">
        <f>#REF!</f>
        <v>#REF!</v>
      </c>
      <c r="D276" s="7" t="e">
        <f>#REF!</f>
        <v>#REF!</v>
      </c>
      <c r="E276" t="e">
        <f t="shared" si="50"/>
        <v>#REF!</v>
      </c>
      <c r="F276" t="e">
        <f t="shared" si="51"/>
        <v>#REF!</v>
      </c>
      <c r="G276">
        <f t="shared" si="52"/>
        <v>276</v>
      </c>
    </row>
    <row r="277" spans="1:7">
      <c r="A277">
        <f t="shared" si="49"/>
        <v>277</v>
      </c>
      <c r="B277" s="37">
        <f>B276+1</f>
        <v>43374</v>
      </c>
      <c r="C277" s="7" t="e">
        <f>#REF!</f>
        <v>#REF!</v>
      </c>
      <c r="D277" s="7" t="e">
        <f>#REF!</f>
        <v>#REF!</v>
      </c>
      <c r="E277" t="e">
        <f t="shared" si="50"/>
        <v>#REF!</v>
      </c>
      <c r="F277" t="e">
        <f t="shared" si="51"/>
        <v>#REF!</v>
      </c>
      <c r="G277">
        <f t="shared" si="52"/>
        <v>277</v>
      </c>
    </row>
    <row r="278" spans="1:7">
      <c r="A278">
        <f t="shared" si="49"/>
        <v>278</v>
      </c>
      <c r="B278" s="37">
        <f>B277+1</f>
        <v>43375</v>
      </c>
      <c r="C278" s="7" t="e">
        <f>#REF!</f>
        <v>#REF!</v>
      </c>
      <c r="D278" s="7" t="e">
        <f>#REF!</f>
        <v>#REF!</v>
      </c>
      <c r="E278" t="e">
        <f t="shared" si="50"/>
        <v>#REF!</v>
      </c>
      <c r="F278" t="e">
        <f t="shared" si="51"/>
        <v>#REF!</v>
      </c>
      <c r="G278">
        <f t="shared" si="52"/>
        <v>278</v>
      </c>
    </row>
    <row r="279" spans="1:7">
      <c r="A279">
        <f t="shared" si="49"/>
        <v>279</v>
      </c>
      <c r="B279" s="37">
        <f t="shared" ref="B279:B285" si="54">B278+1</f>
        <v>43376</v>
      </c>
      <c r="C279" s="7" t="e">
        <f>#REF!</f>
        <v>#REF!</v>
      </c>
      <c r="D279" s="7" t="e">
        <f>#REF!</f>
        <v>#REF!</v>
      </c>
      <c r="E279" t="e">
        <f t="shared" si="50"/>
        <v>#REF!</v>
      </c>
      <c r="F279" t="e">
        <f t="shared" si="51"/>
        <v>#REF!</v>
      </c>
      <c r="G279">
        <f t="shared" si="52"/>
        <v>279</v>
      </c>
    </row>
    <row r="280" spans="1:7">
      <c r="A280">
        <f t="shared" si="49"/>
        <v>280</v>
      </c>
      <c r="B280" s="37">
        <f t="shared" si="54"/>
        <v>43377</v>
      </c>
      <c r="C280" s="7" t="e">
        <f>#REF!</f>
        <v>#REF!</v>
      </c>
      <c r="D280" s="7" t="e">
        <f>#REF!</f>
        <v>#REF!</v>
      </c>
      <c r="E280" t="e">
        <f t="shared" si="50"/>
        <v>#REF!</v>
      </c>
      <c r="F280" t="e">
        <f t="shared" si="51"/>
        <v>#REF!</v>
      </c>
      <c r="G280">
        <f t="shared" si="52"/>
        <v>280</v>
      </c>
    </row>
    <row r="281" spans="1:7">
      <c r="A281">
        <f t="shared" si="49"/>
        <v>281</v>
      </c>
      <c r="B281" s="37">
        <f t="shared" si="54"/>
        <v>43378</v>
      </c>
      <c r="C281" s="7" t="e">
        <f>#REF!</f>
        <v>#REF!</v>
      </c>
      <c r="D281" s="7" t="e">
        <f>#REF!</f>
        <v>#REF!</v>
      </c>
      <c r="E281" t="e">
        <f t="shared" si="50"/>
        <v>#REF!</v>
      </c>
      <c r="F281" t="e">
        <f t="shared" si="51"/>
        <v>#REF!</v>
      </c>
      <c r="G281">
        <f t="shared" si="52"/>
        <v>281</v>
      </c>
    </row>
    <row r="282" spans="1:7">
      <c r="A282">
        <f t="shared" si="49"/>
        <v>282</v>
      </c>
      <c r="B282" s="37">
        <f t="shared" si="54"/>
        <v>43379</v>
      </c>
      <c r="C282" s="7" t="e">
        <f>#REF!</f>
        <v>#REF!</v>
      </c>
      <c r="D282" s="7" t="e">
        <f>#REF!</f>
        <v>#REF!</v>
      </c>
      <c r="E282" t="e">
        <f t="shared" si="50"/>
        <v>#REF!</v>
      </c>
      <c r="F282" t="e">
        <f t="shared" si="51"/>
        <v>#REF!</v>
      </c>
      <c r="G282">
        <f t="shared" si="52"/>
        <v>282</v>
      </c>
    </row>
    <row r="283" spans="1:7">
      <c r="A283">
        <f t="shared" si="49"/>
        <v>283</v>
      </c>
      <c r="B283" s="37">
        <f t="shared" si="54"/>
        <v>43380</v>
      </c>
      <c r="C283" s="7" t="e">
        <f>#REF!</f>
        <v>#REF!</v>
      </c>
      <c r="D283" s="7" t="e">
        <f>#REF!</f>
        <v>#REF!</v>
      </c>
      <c r="E283" t="e">
        <f t="shared" si="50"/>
        <v>#REF!</v>
      </c>
      <c r="F283" t="e">
        <f t="shared" si="51"/>
        <v>#REF!</v>
      </c>
      <c r="G283">
        <f t="shared" si="52"/>
        <v>283</v>
      </c>
    </row>
    <row r="284" spans="1:7">
      <c r="A284">
        <f t="shared" si="49"/>
        <v>284</v>
      </c>
      <c r="B284" s="37">
        <f t="shared" si="54"/>
        <v>43381</v>
      </c>
      <c r="C284" s="7" t="e">
        <f>#REF!</f>
        <v>#REF!</v>
      </c>
      <c r="D284" s="7" t="e">
        <f>#REF!</f>
        <v>#REF!</v>
      </c>
      <c r="E284" t="e">
        <f t="shared" si="50"/>
        <v>#REF!</v>
      </c>
      <c r="F284" t="e">
        <f t="shared" si="51"/>
        <v>#REF!</v>
      </c>
      <c r="G284">
        <f t="shared" si="52"/>
        <v>284</v>
      </c>
    </row>
    <row r="285" spans="1:7">
      <c r="A285">
        <f t="shared" si="49"/>
        <v>285</v>
      </c>
      <c r="B285" s="37">
        <f t="shared" si="54"/>
        <v>43382</v>
      </c>
      <c r="C285" s="7" t="e">
        <f>#REF!</f>
        <v>#REF!</v>
      </c>
      <c r="D285" s="7" t="e">
        <f>#REF!</f>
        <v>#REF!</v>
      </c>
      <c r="E285" t="e">
        <f t="shared" si="50"/>
        <v>#REF!</v>
      </c>
      <c r="F285" t="e">
        <f t="shared" si="51"/>
        <v>#REF!</v>
      </c>
      <c r="G285">
        <f t="shared" si="52"/>
        <v>285</v>
      </c>
    </row>
    <row r="286" spans="1:7">
      <c r="A286">
        <f t="shared" si="49"/>
        <v>286</v>
      </c>
      <c r="B286" s="37">
        <f>B285+1</f>
        <v>43383</v>
      </c>
      <c r="C286" s="7" t="e">
        <f>#REF!</f>
        <v>#REF!</v>
      </c>
      <c r="D286" s="7" t="e">
        <f>#REF!</f>
        <v>#REF!</v>
      </c>
      <c r="E286" t="e">
        <f t="shared" si="50"/>
        <v>#REF!</v>
      </c>
      <c r="F286" t="e">
        <f t="shared" si="51"/>
        <v>#REF!</v>
      </c>
      <c r="G286">
        <f t="shared" si="52"/>
        <v>286</v>
      </c>
    </row>
    <row r="287" spans="1:7">
      <c r="A287">
        <f t="shared" si="49"/>
        <v>287</v>
      </c>
      <c r="B287" s="37">
        <f t="shared" ref="B287:B291" si="55">B286+1</f>
        <v>43384</v>
      </c>
      <c r="C287" s="7" t="e">
        <f>#REF!</f>
        <v>#REF!</v>
      </c>
      <c r="D287" s="7" t="e">
        <f>#REF!</f>
        <v>#REF!</v>
      </c>
      <c r="E287" t="e">
        <f t="shared" si="50"/>
        <v>#REF!</v>
      </c>
      <c r="F287" t="e">
        <f t="shared" si="51"/>
        <v>#REF!</v>
      </c>
      <c r="G287">
        <f t="shared" si="52"/>
        <v>287</v>
      </c>
    </row>
    <row r="288" spans="1:7">
      <c r="A288">
        <f t="shared" si="49"/>
        <v>288</v>
      </c>
      <c r="B288" s="37">
        <f t="shared" si="55"/>
        <v>43385</v>
      </c>
      <c r="C288" s="7" t="e">
        <f>#REF!</f>
        <v>#REF!</v>
      </c>
      <c r="D288" s="7" t="e">
        <f>#REF!</f>
        <v>#REF!</v>
      </c>
      <c r="E288" t="e">
        <f t="shared" si="50"/>
        <v>#REF!</v>
      </c>
      <c r="F288" t="e">
        <f t="shared" si="51"/>
        <v>#REF!</v>
      </c>
      <c r="G288">
        <f t="shared" si="52"/>
        <v>288</v>
      </c>
    </row>
    <row r="289" spans="1:7">
      <c r="A289">
        <f t="shared" si="49"/>
        <v>289</v>
      </c>
      <c r="B289" s="37">
        <f t="shared" si="55"/>
        <v>43386</v>
      </c>
      <c r="C289" s="7" t="e">
        <f>#REF!</f>
        <v>#REF!</v>
      </c>
      <c r="D289" s="7" t="e">
        <f>#REF!</f>
        <v>#REF!</v>
      </c>
      <c r="E289" t="e">
        <f t="shared" si="50"/>
        <v>#REF!</v>
      </c>
      <c r="F289" t="e">
        <f t="shared" si="51"/>
        <v>#REF!</v>
      </c>
      <c r="G289">
        <f t="shared" si="52"/>
        <v>289</v>
      </c>
    </row>
    <row r="290" spans="1:7">
      <c r="A290">
        <f t="shared" si="49"/>
        <v>290</v>
      </c>
      <c r="B290" s="37">
        <f t="shared" si="55"/>
        <v>43387</v>
      </c>
      <c r="C290" s="7" t="e">
        <f>#REF!</f>
        <v>#REF!</v>
      </c>
      <c r="D290" s="7" t="e">
        <f>#REF!</f>
        <v>#REF!</v>
      </c>
      <c r="E290" t="e">
        <f t="shared" si="50"/>
        <v>#REF!</v>
      </c>
      <c r="F290" t="e">
        <f t="shared" si="51"/>
        <v>#REF!</v>
      </c>
      <c r="G290">
        <f t="shared" si="52"/>
        <v>290</v>
      </c>
    </row>
    <row r="291" spans="1:7">
      <c r="A291">
        <f t="shared" si="49"/>
        <v>291</v>
      </c>
      <c r="B291" s="37">
        <f t="shared" si="55"/>
        <v>43388</v>
      </c>
      <c r="C291" s="7" t="e">
        <f>#REF!</f>
        <v>#REF!</v>
      </c>
      <c r="D291" s="7" t="e">
        <f>#REF!</f>
        <v>#REF!</v>
      </c>
      <c r="E291" t="e">
        <f t="shared" si="50"/>
        <v>#REF!</v>
      </c>
      <c r="F291" t="e">
        <f t="shared" si="51"/>
        <v>#REF!</v>
      </c>
      <c r="G291">
        <f t="shared" si="52"/>
        <v>291</v>
      </c>
    </row>
    <row r="292" spans="1:7">
      <c r="A292">
        <f t="shared" si="49"/>
        <v>292</v>
      </c>
      <c r="B292" s="37">
        <f>B291+1</f>
        <v>43389</v>
      </c>
      <c r="C292" s="7" t="e">
        <f>#REF!</f>
        <v>#REF!</v>
      </c>
      <c r="D292" s="7" t="e">
        <f>#REF!</f>
        <v>#REF!</v>
      </c>
      <c r="E292" t="e">
        <f t="shared" si="50"/>
        <v>#REF!</v>
      </c>
      <c r="F292" t="e">
        <f t="shared" si="51"/>
        <v>#REF!</v>
      </c>
      <c r="G292">
        <f t="shared" si="52"/>
        <v>292</v>
      </c>
    </row>
    <row r="293" spans="1:7">
      <c r="A293">
        <f t="shared" si="49"/>
        <v>293</v>
      </c>
      <c r="B293" s="37">
        <f t="shared" ref="B293:B299" si="56">B292+1</f>
        <v>43390</v>
      </c>
      <c r="C293" s="7" t="e">
        <f>#REF!</f>
        <v>#REF!</v>
      </c>
      <c r="D293" s="7" t="e">
        <f>#REF!</f>
        <v>#REF!</v>
      </c>
      <c r="E293" t="e">
        <f t="shared" si="50"/>
        <v>#REF!</v>
      </c>
      <c r="F293" t="e">
        <f t="shared" si="51"/>
        <v>#REF!</v>
      </c>
      <c r="G293">
        <f t="shared" si="52"/>
        <v>293</v>
      </c>
    </row>
    <row r="294" spans="1:7">
      <c r="A294">
        <f t="shared" si="49"/>
        <v>294</v>
      </c>
      <c r="B294" s="37">
        <f t="shared" si="56"/>
        <v>43391</v>
      </c>
      <c r="C294" s="7" t="e">
        <f>#REF!</f>
        <v>#REF!</v>
      </c>
      <c r="D294" s="7" t="e">
        <f>#REF!</f>
        <v>#REF!</v>
      </c>
      <c r="E294" t="e">
        <f t="shared" si="50"/>
        <v>#REF!</v>
      </c>
      <c r="F294" t="e">
        <f t="shared" si="51"/>
        <v>#REF!</v>
      </c>
      <c r="G294">
        <f t="shared" si="52"/>
        <v>294</v>
      </c>
    </row>
    <row r="295" spans="1:7">
      <c r="A295">
        <f t="shared" si="49"/>
        <v>295</v>
      </c>
      <c r="B295" s="37">
        <f t="shared" si="56"/>
        <v>43392</v>
      </c>
      <c r="C295" s="7" t="e">
        <f>#REF!</f>
        <v>#REF!</v>
      </c>
      <c r="D295" s="7" t="e">
        <f>#REF!</f>
        <v>#REF!</v>
      </c>
      <c r="E295" t="e">
        <f t="shared" si="50"/>
        <v>#REF!</v>
      </c>
      <c r="F295" t="e">
        <f t="shared" si="51"/>
        <v>#REF!</v>
      </c>
      <c r="G295">
        <f t="shared" si="52"/>
        <v>295</v>
      </c>
    </row>
    <row r="296" spans="1:7">
      <c r="A296">
        <f t="shared" si="49"/>
        <v>296</v>
      </c>
      <c r="B296" s="37">
        <f t="shared" si="56"/>
        <v>43393</v>
      </c>
      <c r="C296" s="7" t="e">
        <f>#REF!</f>
        <v>#REF!</v>
      </c>
      <c r="D296" s="7" t="e">
        <f>#REF!</f>
        <v>#REF!</v>
      </c>
      <c r="E296" t="e">
        <f t="shared" si="50"/>
        <v>#REF!</v>
      </c>
      <c r="F296" t="e">
        <f t="shared" si="51"/>
        <v>#REF!</v>
      </c>
      <c r="G296">
        <f t="shared" si="52"/>
        <v>296</v>
      </c>
    </row>
    <row r="297" spans="1:7">
      <c r="A297">
        <f t="shared" si="49"/>
        <v>297</v>
      </c>
      <c r="B297" s="37">
        <f t="shared" si="56"/>
        <v>43394</v>
      </c>
      <c r="C297" s="7" t="e">
        <f>#REF!</f>
        <v>#REF!</v>
      </c>
      <c r="D297" s="7" t="e">
        <f>#REF!</f>
        <v>#REF!</v>
      </c>
      <c r="E297" t="e">
        <f t="shared" si="50"/>
        <v>#REF!</v>
      </c>
      <c r="F297" t="e">
        <f t="shared" si="51"/>
        <v>#REF!</v>
      </c>
      <c r="G297">
        <f t="shared" si="52"/>
        <v>297</v>
      </c>
    </row>
    <row r="298" spans="1:7">
      <c r="A298">
        <f t="shared" si="49"/>
        <v>298</v>
      </c>
      <c r="B298" s="37">
        <f t="shared" si="56"/>
        <v>43395</v>
      </c>
      <c r="C298" s="7" t="e">
        <f>#REF!</f>
        <v>#REF!</v>
      </c>
      <c r="D298" s="7" t="e">
        <f>#REF!</f>
        <v>#REF!</v>
      </c>
      <c r="E298" t="e">
        <f t="shared" si="50"/>
        <v>#REF!</v>
      </c>
      <c r="F298" t="e">
        <f t="shared" si="51"/>
        <v>#REF!</v>
      </c>
      <c r="G298">
        <f t="shared" si="52"/>
        <v>298</v>
      </c>
    </row>
    <row r="299" spans="1:7">
      <c r="A299">
        <f t="shared" si="49"/>
        <v>299</v>
      </c>
      <c r="B299" s="37">
        <f t="shared" si="56"/>
        <v>43396</v>
      </c>
      <c r="C299" s="7" t="e">
        <f>#REF!</f>
        <v>#REF!</v>
      </c>
      <c r="D299" s="7" t="e">
        <f>#REF!</f>
        <v>#REF!</v>
      </c>
      <c r="E299" t="e">
        <f t="shared" si="50"/>
        <v>#REF!</v>
      </c>
      <c r="F299" t="e">
        <f t="shared" si="51"/>
        <v>#REF!</v>
      </c>
      <c r="G299">
        <f t="shared" si="52"/>
        <v>299</v>
      </c>
    </row>
    <row r="300" spans="1:7">
      <c r="A300">
        <f t="shared" si="49"/>
        <v>300</v>
      </c>
      <c r="B300" s="37">
        <f>B299+1</f>
        <v>43397</v>
      </c>
      <c r="C300" s="7" t="e">
        <f>#REF!</f>
        <v>#REF!</v>
      </c>
      <c r="D300" s="7" t="e">
        <f>#REF!</f>
        <v>#REF!</v>
      </c>
      <c r="E300" t="e">
        <f t="shared" si="50"/>
        <v>#REF!</v>
      </c>
      <c r="F300" t="e">
        <f t="shared" si="51"/>
        <v>#REF!</v>
      </c>
      <c r="G300">
        <f t="shared" si="52"/>
        <v>300</v>
      </c>
    </row>
    <row r="301" spans="1:7">
      <c r="A301">
        <f t="shared" si="49"/>
        <v>301</v>
      </c>
      <c r="B301" s="37">
        <f>B300+1</f>
        <v>43398</v>
      </c>
      <c r="C301" s="7" t="e">
        <f>#REF!</f>
        <v>#REF!</v>
      </c>
      <c r="D301" s="7" t="e">
        <f>#REF!</f>
        <v>#REF!</v>
      </c>
      <c r="E301" t="e">
        <f t="shared" si="50"/>
        <v>#REF!</v>
      </c>
      <c r="F301" t="e">
        <f t="shared" si="51"/>
        <v>#REF!</v>
      </c>
      <c r="G301">
        <f t="shared" si="52"/>
        <v>301</v>
      </c>
    </row>
    <row r="302" spans="1:7">
      <c r="A302">
        <f t="shared" si="49"/>
        <v>302</v>
      </c>
      <c r="B302" s="37">
        <f t="shared" ref="B302:B306" si="57">B301+1</f>
        <v>43399</v>
      </c>
      <c r="C302" s="7" t="e">
        <f>#REF!</f>
        <v>#REF!</v>
      </c>
      <c r="D302" s="7" t="e">
        <f>#REF!</f>
        <v>#REF!</v>
      </c>
      <c r="E302" t="e">
        <f t="shared" si="50"/>
        <v>#REF!</v>
      </c>
      <c r="F302" t="e">
        <f t="shared" si="51"/>
        <v>#REF!</v>
      </c>
      <c r="G302">
        <f t="shared" si="52"/>
        <v>302</v>
      </c>
    </row>
    <row r="303" spans="1:7">
      <c r="A303">
        <f t="shared" si="49"/>
        <v>303</v>
      </c>
      <c r="B303" s="37">
        <f t="shared" si="57"/>
        <v>43400</v>
      </c>
      <c r="C303" s="7" t="e">
        <f>#REF!</f>
        <v>#REF!</v>
      </c>
      <c r="D303" s="7" t="e">
        <f>#REF!</f>
        <v>#REF!</v>
      </c>
      <c r="E303" t="e">
        <f t="shared" si="50"/>
        <v>#REF!</v>
      </c>
      <c r="F303" t="e">
        <f t="shared" si="51"/>
        <v>#REF!</v>
      </c>
      <c r="G303">
        <f t="shared" si="52"/>
        <v>303</v>
      </c>
    </row>
    <row r="304" spans="1:7">
      <c r="A304">
        <f t="shared" si="49"/>
        <v>304</v>
      </c>
      <c r="B304" s="37">
        <f t="shared" si="57"/>
        <v>43401</v>
      </c>
      <c r="C304" s="7" t="e">
        <f>#REF!</f>
        <v>#REF!</v>
      </c>
      <c r="D304" s="7" t="e">
        <f>#REF!</f>
        <v>#REF!</v>
      </c>
      <c r="E304" t="e">
        <f t="shared" si="50"/>
        <v>#REF!</v>
      </c>
      <c r="F304" t="e">
        <f t="shared" si="51"/>
        <v>#REF!</v>
      </c>
      <c r="G304">
        <f t="shared" si="52"/>
        <v>304</v>
      </c>
    </row>
    <row r="305" spans="1:7">
      <c r="A305">
        <f t="shared" si="49"/>
        <v>305</v>
      </c>
      <c r="B305" s="37">
        <f t="shared" si="57"/>
        <v>43402</v>
      </c>
      <c r="C305" s="7" t="e">
        <f>#REF!</f>
        <v>#REF!</v>
      </c>
      <c r="D305" s="7" t="e">
        <f>#REF!</f>
        <v>#REF!</v>
      </c>
      <c r="E305" t="e">
        <f t="shared" si="50"/>
        <v>#REF!</v>
      </c>
      <c r="F305" t="e">
        <f t="shared" si="51"/>
        <v>#REF!</v>
      </c>
      <c r="G305">
        <f t="shared" si="52"/>
        <v>305</v>
      </c>
    </row>
    <row r="306" spans="1:7">
      <c r="A306">
        <f t="shared" si="49"/>
        <v>306</v>
      </c>
      <c r="B306" s="37">
        <f t="shared" si="57"/>
        <v>43403</v>
      </c>
      <c r="C306" s="7" t="e">
        <f>#REF!</f>
        <v>#REF!</v>
      </c>
      <c r="D306" s="7" t="e">
        <f>#REF!</f>
        <v>#REF!</v>
      </c>
      <c r="E306" t="e">
        <f t="shared" si="50"/>
        <v>#REF!</v>
      </c>
      <c r="F306" t="e">
        <f t="shared" si="51"/>
        <v>#REF!</v>
      </c>
      <c r="G306">
        <f t="shared" si="52"/>
        <v>306</v>
      </c>
    </row>
    <row r="307" spans="1:7">
      <c r="A307">
        <f t="shared" si="49"/>
        <v>307</v>
      </c>
      <c r="B307" s="37">
        <f>B306+1</f>
        <v>43404</v>
      </c>
      <c r="C307" s="7" t="e">
        <f>#REF!</f>
        <v>#REF!</v>
      </c>
      <c r="D307" s="7" t="e">
        <f>#REF!</f>
        <v>#REF!</v>
      </c>
      <c r="E307" t="e">
        <f t="shared" si="50"/>
        <v>#REF!</v>
      </c>
      <c r="F307" t="e">
        <f t="shared" si="51"/>
        <v>#REF!</v>
      </c>
      <c r="G307">
        <f t="shared" si="52"/>
        <v>307</v>
      </c>
    </row>
    <row r="308" spans="1:7">
      <c r="A308">
        <f t="shared" si="49"/>
        <v>308</v>
      </c>
      <c r="B308" s="37">
        <f>B307+1</f>
        <v>43405</v>
      </c>
      <c r="C308" s="7" t="e">
        <f>#REF!</f>
        <v>#REF!</v>
      </c>
      <c r="D308" s="7" t="e">
        <f>#REF!</f>
        <v>#REF!</v>
      </c>
      <c r="E308" t="e">
        <f t="shared" si="50"/>
        <v>#REF!</v>
      </c>
      <c r="F308" t="e">
        <f t="shared" si="51"/>
        <v>#REF!</v>
      </c>
      <c r="G308">
        <f t="shared" si="52"/>
        <v>308</v>
      </c>
    </row>
    <row r="309" spans="1:7">
      <c r="A309">
        <f t="shared" si="49"/>
        <v>309</v>
      </c>
      <c r="B309" s="37">
        <f>B308+1</f>
        <v>43406</v>
      </c>
      <c r="C309" s="7" t="e">
        <f>#REF!</f>
        <v>#REF!</v>
      </c>
      <c r="D309" s="7" t="e">
        <f>#REF!</f>
        <v>#REF!</v>
      </c>
      <c r="E309" t="e">
        <f t="shared" si="50"/>
        <v>#REF!</v>
      </c>
      <c r="F309" t="e">
        <f t="shared" si="51"/>
        <v>#REF!</v>
      </c>
      <c r="G309">
        <f t="shared" si="52"/>
        <v>309</v>
      </c>
    </row>
    <row r="310" spans="1:7">
      <c r="A310">
        <f t="shared" si="49"/>
        <v>310</v>
      </c>
      <c r="B310" s="37">
        <f t="shared" ref="B310:B316" si="58">B309+1</f>
        <v>43407</v>
      </c>
      <c r="C310" s="7" t="e">
        <f>#REF!</f>
        <v>#REF!</v>
      </c>
      <c r="D310" s="7" t="e">
        <f>#REF!</f>
        <v>#REF!</v>
      </c>
      <c r="E310" t="e">
        <f t="shared" si="50"/>
        <v>#REF!</v>
      </c>
      <c r="F310" t="e">
        <f t="shared" si="51"/>
        <v>#REF!</v>
      </c>
      <c r="G310">
        <f t="shared" si="52"/>
        <v>310</v>
      </c>
    </row>
    <row r="311" spans="1:7">
      <c r="A311">
        <f t="shared" si="49"/>
        <v>311</v>
      </c>
      <c r="B311" s="37">
        <f t="shared" si="58"/>
        <v>43408</v>
      </c>
      <c r="C311" s="7" t="e">
        <f>#REF!</f>
        <v>#REF!</v>
      </c>
      <c r="D311" s="7" t="e">
        <f>#REF!</f>
        <v>#REF!</v>
      </c>
      <c r="E311" t="e">
        <f t="shared" si="50"/>
        <v>#REF!</v>
      </c>
      <c r="F311" t="e">
        <f t="shared" si="51"/>
        <v>#REF!</v>
      </c>
      <c r="G311">
        <f t="shared" si="52"/>
        <v>311</v>
      </c>
    </row>
    <row r="312" spans="1:7">
      <c r="A312">
        <f t="shared" si="49"/>
        <v>312</v>
      </c>
      <c r="B312" s="37">
        <f t="shared" si="58"/>
        <v>43409</v>
      </c>
      <c r="C312" s="7" t="e">
        <f>#REF!</f>
        <v>#REF!</v>
      </c>
      <c r="D312" s="7" t="e">
        <f>#REF!</f>
        <v>#REF!</v>
      </c>
      <c r="E312" t="e">
        <f t="shared" si="50"/>
        <v>#REF!</v>
      </c>
      <c r="F312" t="e">
        <f t="shared" si="51"/>
        <v>#REF!</v>
      </c>
      <c r="G312">
        <f t="shared" si="52"/>
        <v>312</v>
      </c>
    </row>
    <row r="313" spans="1:7">
      <c r="A313">
        <f t="shared" si="49"/>
        <v>313</v>
      </c>
      <c r="B313" s="37">
        <f t="shared" si="58"/>
        <v>43410</v>
      </c>
      <c r="C313" s="7" t="e">
        <f>#REF!</f>
        <v>#REF!</v>
      </c>
      <c r="D313" s="7" t="e">
        <f>#REF!</f>
        <v>#REF!</v>
      </c>
      <c r="E313" t="e">
        <f t="shared" si="50"/>
        <v>#REF!</v>
      </c>
      <c r="F313" t="e">
        <f t="shared" si="51"/>
        <v>#REF!</v>
      </c>
      <c r="G313">
        <f t="shared" si="52"/>
        <v>313</v>
      </c>
    </row>
    <row r="314" spans="1:7">
      <c r="A314">
        <f t="shared" si="49"/>
        <v>314</v>
      </c>
      <c r="B314" s="37">
        <f t="shared" si="58"/>
        <v>43411</v>
      </c>
      <c r="C314" s="7" t="e">
        <f>#REF!</f>
        <v>#REF!</v>
      </c>
      <c r="D314" s="7" t="e">
        <f>#REF!</f>
        <v>#REF!</v>
      </c>
      <c r="E314" t="e">
        <f t="shared" si="50"/>
        <v>#REF!</v>
      </c>
      <c r="F314" t="e">
        <f t="shared" si="51"/>
        <v>#REF!</v>
      </c>
      <c r="G314">
        <f t="shared" si="52"/>
        <v>314</v>
      </c>
    </row>
    <row r="315" spans="1:7">
      <c r="A315">
        <f t="shared" si="49"/>
        <v>315</v>
      </c>
      <c r="B315" s="37">
        <f t="shared" si="58"/>
        <v>43412</v>
      </c>
      <c r="C315" s="7" t="e">
        <f>#REF!</f>
        <v>#REF!</v>
      </c>
      <c r="D315" s="7" t="e">
        <f>#REF!</f>
        <v>#REF!</v>
      </c>
      <c r="E315" t="e">
        <f t="shared" si="50"/>
        <v>#REF!</v>
      </c>
      <c r="F315" t="e">
        <f t="shared" si="51"/>
        <v>#REF!</v>
      </c>
      <c r="G315">
        <f t="shared" si="52"/>
        <v>315</v>
      </c>
    </row>
    <row r="316" spans="1:7">
      <c r="A316">
        <f t="shared" si="49"/>
        <v>316</v>
      </c>
      <c r="B316" s="37">
        <f t="shared" si="58"/>
        <v>43413</v>
      </c>
      <c r="C316" s="7" t="e">
        <f>#REF!</f>
        <v>#REF!</v>
      </c>
      <c r="D316" s="7" t="e">
        <f>#REF!</f>
        <v>#REF!</v>
      </c>
      <c r="E316" t="e">
        <f t="shared" si="50"/>
        <v>#REF!</v>
      </c>
      <c r="F316" t="e">
        <f t="shared" si="51"/>
        <v>#REF!</v>
      </c>
      <c r="G316">
        <f t="shared" si="52"/>
        <v>316</v>
      </c>
    </row>
    <row r="317" spans="1:7">
      <c r="A317">
        <f t="shared" si="49"/>
        <v>317</v>
      </c>
      <c r="B317" s="37">
        <f t="shared" ref="B317:B332" si="59">B316+1</f>
        <v>43414</v>
      </c>
      <c r="C317" s="7" t="e">
        <f>#REF!</f>
        <v>#REF!</v>
      </c>
      <c r="D317" s="7" t="e">
        <f>#REF!</f>
        <v>#REF!</v>
      </c>
      <c r="E317" t="e">
        <f t="shared" si="50"/>
        <v>#REF!</v>
      </c>
      <c r="F317" t="e">
        <f t="shared" si="51"/>
        <v>#REF!</v>
      </c>
      <c r="G317">
        <f t="shared" si="52"/>
        <v>317</v>
      </c>
    </row>
    <row r="318" spans="1:7">
      <c r="A318">
        <f t="shared" si="49"/>
        <v>318</v>
      </c>
      <c r="B318" s="37">
        <f t="shared" si="59"/>
        <v>43415</v>
      </c>
      <c r="C318" s="7" t="e">
        <f>#REF!</f>
        <v>#REF!</v>
      </c>
      <c r="D318" s="7" t="e">
        <f>#REF!</f>
        <v>#REF!</v>
      </c>
      <c r="E318" t="e">
        <f t="shared" si="50"/>
        <v>#REF!</v>
      </c>
      <c r="F318" t="e">
        <f t="shared" si="51"/>
        <v>#REF!</v>
      </c>
      <c r="G318">
        <f t="shared" si="52"/>
        <v>318</v>
      </c>
    </row>
    <row r="319" spans="1:7">
      <c r="A319">
        <f t="shared" si="49"/>
        <v>319</v>
      </c>
      <c r="B319" s="37">
        <f t="shared" si="59"/>
        <v>43416</v>
      </c>
      <c r="C319" s="7" t="e">
        <f>#REF!</f>
        <v>#REF!</v>
      </c>
      <c r="D319" s="7" t="e">
        <f>#REF!</f>
        <v>#REF!</v>
      </c>
      <c r="E319" t="e">
        <f t="shared" si="50"/>
        <v>#REF!</v>
      </c>
      <c r="F319" t="e">
        <f t="shared" si="51"/>
        <v>#REF!</v>
      </c>
      <c r="G319">
        <f t="shared" si="52"/>
        <v>319</v>
      </c>
    </row>
    <row r="320" spans="1:7">
      <c r="A320">
        <f t="shared" si="49"/>
        <v>320</v>
      </c>
      <c r="B320" s="37">
        <f t="shared" si="59"/>
        <v>43417</v>
      </c>
      <c r="C320" s="7" t="e">
        <f>#REF!</f>
        <v>#REF!</v>
      </c>
      <c r="D320" s="7" t="e">
        <f>#REF!</f>
        <v>#REF!</v>
      </c>
      <c r="E320" t="e">
        <f t="shared" si="50"/>
        <v>#REF!</v>
      </c>
      <c r="F320" t="e">
        <f t="shared" si="51"/>
        <v>#REF!</v>
      </c>
      <c r="G320">
        <f t="shared" si="52"/>
        <v>320</v>
      </c>
    </row>
    <row r="321" spans="1:7">
      <c r="A321">
        <f t="shared" si="49"/>
        <v>321</v>
      </c>
      <c r="B321" s="37">
        <f t="shared" si="59"/>
        <v>43418</v>
      </c>
      <c r="C321" s="7" t="e">
        <f>#REF!</f>
        <v>#REF!</v>
      </c>
      <c r="D321" s="7" t="e">
        <f>#REF!</f>
        <v>#REF!</v>
      </c>
      <c r="E321" t="e">
        <f t="shared" si="50"/>
        <v>#REF!</v>
      </c>
      <c r="F321" t="e">
        <f t="shared" si="51"/>
        <v>#REF!</v>
      </c>
      <c r="G321">
        <f t="shared" si="52"/>
        <v>321</v>
      </c>
    </row>
    <row r="322" spans="1:7">
      <c r="A322">
        <f t="shared" si="49"/>
        <v>322</v>
      </c>
      <c r="B322" s="37">
        <f t="shared" si="59"/>
        <v>43419</v>
      </c>
      <c r="C322" s="7" t="e">
        <f>#REF!</f>
        <v>#REF!</v>
      </c>
      <c r="D322" s="7" t="e">
        <f>#REF!</f>
        <v>#REF!</v>
      </c>
      <c r="E322" t="e">
        <f t="shared" si="50"/>
        <v>#REF!</v>
      </c>
      <c r="F322" t="e">
        <f t="shared" si="51"/>
        <v>#REF!</v>
      </c>
      <c r="G322">
        <f t="shared" si="52"/>
        <v>322</v>
      </c>
    </row>
    <row r="323" spans="1:7">
      <c r="A323">
        <f t="shared" si="49"/>
        <v>323</v>
      </c>
      <c r="B323" s="37">
        <f t="shared" si="59"/>
        <v>43420</v>
      </c>
      <c r="C323" s="7" t="e">
        <f>#REF!</f>
        <v>#REF!</v>
      </c>
      <c r="D323" s="7" t="e">
        <f>#REF!</f>
        <v>#REF!</v>
      </c>
      <c r="E323" t="e">
        <f t="shared" si="50"/>
        <v>#REF!</v>
      </c>
      <c r="F323" t="e">
        <f t="shared" si="51"/>
        <v>#REF!</v>
      </c>
      <c r="G323">
        <f t="shared" si="52"/>
        <v>323</v>
      </c>
    </row>
    <row r="324" spans="1:7">
      <c r="A324">
        <f t="shared" ref="A324:A368" si="60">ROW(B324)</f>
        <v>324</v>
      </c>
      <c r="B324" s="37">
        <f t="shared" si="59"/>
        <v>43421</v>
      </c>
      <c r="C324" s="7" t="e">
        <f>#REF!</f>
        <v>#REF!</v>
      </c>
      <c r="D324" s="7" t="e">
        <f>#REF!</f>
        <v>#REF!</v>
      </c>
      <c r="E324" t="e">
        <f t="shared" ref="E324:E368" si="61">IF(C324&lt;=0,"STOP","")</f>
        <v>#REF!</v>
      </c>
      <c r="F324" t="e">
        <f t="shared" ref="F324:F368" si="62">IF(C324&lt;=2,"ATTENTION","")</f>
        <v>#REF!</v>
      </c>
      <c r="G324">
        <f t="shared" ref="G324:G368" si="63">ROW(B324)</f>
        <v>324</v>
      </c>
    </row>
    <row r="325" spans="1:7">
      <c r="A325">
        <f t="shared" si="60"/>
        <v>325</v>
      </c>
      <c r="B325" s="37">
        <f t="shared" si="59"/>
        <v>43422</v>
      </c>
      <c r="C325" s="7" t="e">
        <f>#REF!</f>
        <v>#REF!</v>
      </c>
      <c r="D325" s="7" t="e">
        <f>#REF!</f>
        <v>#REF!</v>
      </c>
      <c r="E325" t="e">
        <f t="shared" si="61"/>
        <v>#REF!</v>
      </c>
      <c r="F325" t="e">
        <f t="shared" si="62"/>
        <v>#REF!</v>
      </c>
      <c r="G325">
        <f t="shared" si="63"/>
        <v>325</v>
      </c>
    </row>
    <row r="326" spans="1:7">
      <c r="A326">
        <f t="shared" si="60"/>
        <v>326</v>
      </c>
      <c r="B326" s="37">
        <f t="shared" si="59"/>
        <v>43423</v>
      </c>
      <c r="C326" s="7" t="e">
        <f>#REF!</f>
        <v>#REF!</v>
      </c>
      <c r="D326" s="7" t="e">
        <f>#REF!</f>
        <v>#REF!</v>
      </c>
      <c r="E326" t="e">
        <f t="shared" si="61"/>
        <v>#REF!</v>
      </c>
      <c r="F326" t="e">
        <f t="shared" si="62"/>
        <v>#REF!</v>
      </c>
      <c r="G326">
        <f t="shared" si="63"/>
        <v>326</v>
      </c>
    </row>
    <row r="327" spans="1:7">
      <c r="A327">
        <f t="shared" si="60"/>
        <v>327</v>
      </c>
      <c r="B327" s="37">
        <f t="shared" si="59"/>
        <v>43424</v>
      </c>
      <c r="C327" s="7" t="e">
        <f>#REF!</f>
        <v>#REF!</v>
      </c>
      <c r="D327" s="7" t="e">
        <f>#REF!</f>
        <v>#REF!</v>
      </c>
      <c r="E327" t="e">
        <f t="shared" si="61"/>
        <v>#REF!</v>
      </c>
      <c r="F327" t="e">
        <f t="shared" si="62"/>
        <v>#REF!</v>
      </c>
      <c r="G327">
        <f t="shared" si="63"/>
        <v>327</v>
      </c>
    </row>
    <row r="328" spans="1:7">
      <c r="A328">
        <f t="shared" si="60"/>
        <v>328</v>
      </c>
      <c r="B328" s="37">
        <f t="shared" si="59"/>
        <v>43425</v>
      </c>
      <c r="C328" s="7" t="e">
        <f>#REF!</f>
        <v>#REF!</v>
      </c>
      <c r="D328" s="7" t="e">
        <f>#REF!</f>
        <v>#REF!</v>
      </c>
      <c r="E328" t="e">
        <f t="shared" si="61"/>
        <v>#REF!</v>
      </c>
      <c r="F328" t="e">
        <f t="shared" si="62"/>
        <v>#REF!</v>
      </c>
      <c r="G328">
        <f t="shared" si="63"/>
        <v>328</v>
      </c>
    </row>
    <row r="329" spans="1:7">
      <c r="A329">
        <f t="shared" si="60"/>
        <v>329</v>
      </c>
      <c r="B329" s="37">
        <f t="shared" si="59"/>
        <v>43426</v>
      </c>
      <c r="C329" s="7" t="e">
        <f>#REF!</f>
        <v>#REF!</v>
      </c>
      <c r="D329" s="7" t="e">
        <f>#REF!</f>
        <v>#REF!</v>
      </c>
      <c r="E329" t="e">
        <f t="shared" si="61"/>
        <v>#REF!</v>
      </c>
      <c r="F329" t="e">
        <f t="shared" si="62"/>
        <v>#REF!</v>
      </c>
      <c r="G329">
        <f t="shared" si="63"/>
        <v>329</v>
      </c>
    </row>
    <row r="330" spans="1:7">
      <c r="A330">
        <f t="shared" si="60"/>
        <v>330</v>
      </c>
      <c r="B330" s="37">
        <f t="shared" si="59"/>
        <v>43427</v>
      </c>
      <c r="C330" s="7" t="e">
        <f>#REF!</f>
        <v>#REF!</v>
      </c>
      <c r="D330" s="7" t="e">
        <f>#REF!</f>
        <v>#REF!</v>
      </c>
      <c r="E330" t="e">
        <f t="shared" si="61"/>
        <v>#REF!</v>
      </c>
      <c r="F330" t="e">
        <f t="shared" si="62"/>
        <v>#REF!</v>
      </c>
      <c r="G330">
        <f t="shared" si="63"/>
        <v>330</v>
      </c>
    </row>
    <row r="331" spans="1:7">
      <c r="A331">
        <f t="shared" si="60"/>
        <v>331</v>
      </c>
      <c r="B331" s="37">
        <f t="shared" si="59"/>
        <v>43428</v>
      </c>
      <c r="C331" s="7" t="e">
        <f>#REF!</f>
        <v>#REF!</v>
      </c>
      <c r="D331" s="7" t="e">
        <f>#REF!</f>
        <v>#REF!</v>
      </c>
      <c r="E331" t="e">
        <f t="shared" si="61"/>
        <v>#REF!</v>
      </c>
      <c r="F331" t="e">
        <f t="shared" si="62"/>
        <v>#REF!</v>
      </c>
      <c r="G331">
        <f t="shared" si="63"/>
        <v>331</v>
      </c>
    </row>
    <row r="332" spans="1:7">
      <c r="A332">
        <f t="shared" si="60"/>
        <v>332</v>
      </c>
      <c r="B332" s="37">
        <f t="shared" si="59"/>
        <v>43429</v>
      </c>
      <c r="C332" s="7" t="e">
        <f>#REF!</f>
        <v>#REF!</v>
      </c>
      <c r="D332" s="7" t="e">
        <f>#REF!</f>
        <v>#REF!</v>
      </c>
      <c r="E332" t="e">
        <f t="shared" si="61"/>
        <v>#REF!</v>
      </c>
      <c r="F332" t="e">
        <f t="shared" si="62"/>
        <v>#REF!</v>
      </c>
      <c r="G332">
        <f t="shared" si="63"/>
        <v>332</v>
      </c>
    </row>
    <row r="333" spans="1:7">
      <c r="A333">
        <f t="shared" si="60"/>
        <v>333</v>
      </c>
      <c r="B333" s="37">
        <f t="shared" ref="B333:B337" si="64">B332+1</f>
        <v>43430</v>
      </c>
      <c r="C333" s="7" t="e">
        <f>#REF!</f>
        <v>#REF!</v>
      </c>
      <c r="D333" s="7" t="e">
        <f>#REF!</f>
        <v>#REF!</v>
      </c>
      <c r="E333" t="e">
        <f t="shared" si="61"/>
        <v>#REF!</v>
      </c>
      <c r="F333" t="e">
        <f t="shared" si="62"/>
        <v>#REF!</v>
      </c>
      <c r="G333">
        <f t="shared" si="63"/>
        <v>333</v>
      </c>
    </row>
    <row r="334" spans="1:7">
      <c r="A334">
        <f t="shared" si="60"/>
        <v>334</v>
      </c>
      <c r="B334" s="37">
        <f t="shared" si="64"/>
        <v>43431</v>
      </c>
      <c r="C334" s="7" t="e">
        <f>#REF!</f>
        <v>#REF!</v>
      </c>
      <c r="D334" s="7" t="e">
        <f>#REF!</f>
        <v>#REF!</v>
      </c>
      <c r="E334" t="e">
        <f t="shared" si="61"/>
        <v>#REF!</v>
      </c>
      <c r="F334" t="e">
        <f t="shared" si="62"/>
        <v>#REF!</v>
      </c>
      <c r="G334">
        <f t="shared" si="63"/>
        <v>334</v>
      </c>
    </row>
    <row r="335" spans="1:7">
      <c r="A335">
        <f t="shared" si="60"/>
        <v>335</v>
      </c>
      <c r="B335" s="37">
        <f t="shared" si="64"/>
        <v>43432</v>
      </c>
      <c r="C335" s="7" t="e">
        <f>#REF!</f>
        <v>#REF!</v>
      </c>
      <c r="D335" s="7" t="e">
        <f>#REF!</f>
        <v>#REF!</v>
      </c>
      <c r="E335" t="e">
        <f t="shared" si="61"/>
        <v>#REF!</v>
      </c>
      <c r="F335" t="e">
        <f t="shared" si="62"/>
        <v>#REF!</v>
      </c>
      <c r="G335">
        <f t="shared" si="63"/>
        <v>335</v>
      </c>
    </row>
    <row r="336" spans="1:7">
      <c r="A336">
        <f t="shared" si="60"/>
        <v>336</v>
      </c>
      <c r="B336" s="37">
        <f t="shared" si="64"/>
        <v>43433</v>
      </c>
      <c r="C336" s="7" t="e">
        <f>#REF!</f>
        <v>#REF!</v>
      </c>
      <c r="D336" s="7" t="e">
        <f>#REF!</f>
        <v>#REF!</v>
      </c>
      <c r="E336" t="e">
        <f t="shared" si="61"/>
        <v>#REF!</v>
      </c>
      <c r="F336" t="e">
        <f t="shared" si="62"/>
        <v>#REF!</v>
      </c>
      <c r="G336">
        <f t="shared" si="63"/>
        <v>336</v>
      </c>
    </row>
    <row r="337" spans="1:7">
      <c r="A337">
        <f t="shared" si="60"/>
        <v>337</v>
      </c>
      <c r="B337" s="37">
        <f t="shared" si="64"/>
        <v>43434</v>
      </c>
      <c r="C337" s="7" t="e">
        <f>#REF!</f>
        <v>#REF!</v>
      </c>
      <c r="D337" s="7" t="e">
        <f>#REF!</f>
        <v>#REF!</v>
      </c>
      <c r="E337" t="e">
        <f t="shared" si="61"/>
        <v>#REF!</v>
      </c>
      <c r="F337" t="e">
        <f t="shared" si="62"/>
        <v>#REF!</v>
      </c>
      <c r="G337">
        <f t="shared" si="63"/>
        <v>337</v>
      </c>
    </row>
    <row r="338" spans="1:7">
      <c r="A338">
        <f t="shared" si="60"/>
        <v>338</v>
      </c>
      <c r="B338" s="37">
        <f>B337+1</f>
        <v>43435</v>
      </c>
      <c r="C338" s="7" t="e">
        <f>#REF!</f>
        <v>#REF!</v>
      </c>
      <c r="D338" s="7" t="e">
        <f>#REF!</f>
        <v>#REF!</v>
      </c>
      <c r="E338" t="e">
        <f t="shared" si="61"/>
        <v>#REF!</v>
      </c>
      <c r="F338" t="e">
        <f t="shared" si="62"/>
        <v>#REF!</v>
      </c>
      <c r="G338">
        <f t="shared" si="63"/>
        <v>338</v>
      </c>
    </row>
    <row r="339" spans="1:7">
      <c r="A339">
        <f t="shared" si="60"/>
        <v>339</v>
      </c>
      <c r="B339" s="37">
        <f>B338+1</f>
        <v>43436</v>
      </c>
      <c r="C339" s="7" t="e">
        <f>#REF!</f>
        <v>#REF!</v>
      </c>
      <c r="D339" s="7" t="e">
        <f>#REF!</f>
        <v>#REF!</v>
      </c>
      <c r="E339" t="e">
        <f t="shared" si="61"/>
        <v>#REF!</v>
      </c>
      <c r="F339" t="e">
        <f t="shared" si="62"/>
        <v>#REF!</v>
      </c>
      <c r="G339">
        <f t="shared" si="63"/>
        <v>339</v>
      </c>
    </row>
    <row r="340" spans="1:7">
      <c r="A340">
        <f t="shared" si="60"/>
        <v>340</v>
      </c>
      <c r="B340" s="37">
        <f t="shared" ref="B340:B346" si="65">B339+1</f>
        <v>43437</v>
      </c>
      <c r="C340" s="7" t="e">
        <f>#REF!</f>
        <v>#REF!</v>
      </c>
      <c r="D340" s="7" t="e">
        <f>#REF!</f>
        <v>#REF!</v>
      </c>
      <c r="E340" t="e">
        <f t="shared" si="61"/>
        <v>#REF!</v>
      </c>
      <c r="F340" t="e">
        <f t="shared" si="62"/>
        <v>#REF!</v>
      </c>
      <c r="G340">
        <f t="shared" si="63"/>
        <v>340</v>
      </c>
    </row>
    <row r="341" spans="1:7">
      <c r="A341">
        <f t="shared" si="60"/>
        <v>341</v>
      </c>
      <c r="B341" s="37">
        <f t="shared" si="65"/>
        <v>43438</v>
      </c>
      <c r="C341" s="7" t="e">
        <f>#REF!</f>
        <v>#REF!</v>
      </c>
      <c r="D341" s="7" t="e">
        <f>#REF!</f>
        <v>#REF!</v>
      </c>
      <c r="E341" t="e">
        <f t="shared" si="61"/>
        <v>#REF!</v>
      </c>
      <c r="F341" t="e">
        <f t="shared" si="62"/>
        <v>#REF!</v>
      </c>
      <c r="G341">
        <f t="shared" si="63"/>
        <v>341</v>
      </c>
    </row>
    <row r="342" spans="1:7">
      <c r="A342">
        <f t="shared" si="60"/>
        <v>342</v>
      </c>
      <c r="B342" s="37">
        <f t="shared" si="65"/>
        <v>43439</v>
      </c>
      <c r="C342" s="7" t="e">
        <f>#REF!</f>
        <v>#REF!</v>
      </c>
      <c r="D342" s="7" t="e">
        <f>#REF!</f>
        <v>#REF!</v>
      </c>
      <c r="E342" t="e">
        <f t="shared" si="61"/>
        <v>#REF!</v>
      </c>
      <c r="F342" t="e">
        <f t="shared" si="62"/>
        <v>#REF!</v>
      </c>
      <c r="G342">
        <f t="shared" si="63"/>
        <v>342</v>
      </c>
    </row>
    <row r="343" spans="1:7">
      <c r="A343">
        <f t="shared" si="60"/>
        <v>343</v>
      </c>
      <c r="B343" s="37">
        <f t="shared" si="65"/>
        <v>43440</v>
      </c>
      <c r="C343" s="7" t="e">
        <f>#REF!</f>
        <v>#REF!</v>
      </c>
      <c r="D343" s="7" t="e">
        <f>#REF!</f>
        <v>#REF!</v>
      </c>
      <c r="E343" t="e">
        <f t="shared" si="61"/>
        <v>#REF!</v>
      </c>
      <c r="F343" t="e">
        <f t="shared" si="62"/>
        <v>#REF!</v>
      </c>
      <c r="G343">
        <f t="shared" si="63"/>
        <v>343</v>
      </c>
    </row>
    <row r="344" spans="1:7">
      <c r="A344">
        <f t="shared" si="60"/>
        <v>344</v>
      </c>
      <c r="B344" s="37">
        <f t="shared" si="65"/>
        <v>43441</v>
      </c>
      <c r="C344" s="7" t="e">
        <f>#REF!</f>
        <v>#REF!</v>
      </c>
      <c r="D344" s="7" t="e">
        <f>#REF!</f>
        <v>#REF!</v>
      </c>
      <c r="E344" t="e">
        <f t="shared" si="61"/>
        <v>#REF!</v>
      </c>
      <c r="F344" t="e">
        <f t="shared" si="62"/>
        <v>#REF!</v>
      </c>
      <c r="G344">
        <f t="shared" si="63"/>
        <v>344</v>
      </c>
    </row>
    <row r="345" spans="1:7">
      <c r="A345">
        <f t="shared" si="60"/>
        <v>345</v>
      </c>
      <c r="B345" s="37">
        <f t="shared" si="65"/>
        <v>43442</v>
      </c>
      <c r="C345" s="7" t="e">
        <f>#REF!</f>
        <v>#REF!</v>
      </c>
      <c r="D345" s="7" t="e">
        <f>#REF!</f>
        <v>#REF!</v>
      </c>
      <c r="E345" t="e">
        <f t="shared" si="61"/>
        <v>#REF!</v>
      </c>
      <c r="F345" t="e">
        <f t="shared" si="62"/>
        <v>#REF!</v>
      </c>
      <c r="G345">
        <f t="shared" si="63"/>
        <v>345</v>
      </c>
    </row>
    <row r="346" spans="1:7">
      <c r="A346">
        <f t="shared" si="60"/>
        <v>346</v>
      </c>
      <c r="B346" s="37">
        <f t="shared" si="65"/>
        <v>43443</v>
      </c>
      <c r="C346" s="7" t="e">
        <f>#REF!</f>
        <v>#REF!</v>
      </c>
      <c r="D346" s="7" t="e">
        <f>#REF!</f>
        <v>#REF!</v>
      </c>
      <c r="E346" t="e">
        <f t="shared" si="61"/>
        <v>#REF!</v>
      </c>
      <c r="F346" t="e">
        <f t="shared" si="62"/>
        <v>#REF!</v>
      </c>
      <c r="G346">
        <f t="shared" si="63"/>
        <v>346</v>
      </c>
    </row>
    <row r="347" spans="1:7">
      <c r="A347">
        <f t="shared" si="60"/>
        <v>347</v>
      </c>
      <c r="B347" s="37">
        <f>B346+1</f>
        <v>43444</v>
      </c>
      <c r="C347" s="7" t="e">
        <f>#REF!</f>
        <v>#REF!</v>
      </c>
      <c r="D347" s="7" t="e">
        <f>#REF!</f>
        <v>#REF!</v>
      </c>
      <c r="E347" t="e">
        <f t="shared" si="61"/>
        <v>#REF!</v>
      </c>
      <c r="F347" t="e">
        <f t="shared" si="62"/>
        <v>#REF!</v>
      </c>
      <c r="G347">
        <f t="shared" si="63"/>
        <v>347</v>
      </c>
    </row>
    <row r="348" spans="1:7">
      <c r="A348">
        <f t="shared" si="60"/>
        <v>348</v>
      </c>
      <c r="B348" s="37">
        <f t="shared" ref="B348:B352" si="66">B347+1</f>
        <v>43445</v>
      </c>
      <c r="C348" s="7" t="e">
        <f>#REF!</f>
        <v>#REF!</v>
      </c>
      <c r="D348" s="7" t="e">
        <f>#REF!</f>
        <v>#REF!</v>
      </c>
      <c r="E348" t="e">
        <f t="shared" si="61"/>
        <v>#REF!</v>
      </c>
      <c r="F348" t="e">
        <f t="shared" si="62"/>
        <v>#REF!</v>
      </c>
      <c r="G348">
        <f t="shared" si="63"/>
        <v>348</v>
      </c>
    </row>
    <row r="349" spans="1:7">
      <c r="A349">
        <f t="shared" si="60"/>
        <v>349</v>
      </c>
      <c r="B349" s="37">
        <f t="shared" si="66"/>
        <v>43446</v>
      </c>
      <c r="C349" s="7" t="e">
        <f>#REF!</f>
        <v>#REF!</v>
      </c>
      <c r="D349" s="7" t="e">
        <f>#REF!</f>
        <v>#REF!</v>
      </c>
      <c r="E349" t="e">
        <f t="shared" si="61"/>
        <v>#REF!</v>
      </c>
      <c r="F349" t="e">
        <f t="shared" si="62"/>
        <v>#REF!</v>
      </c>
      <c r="G349">
        <f t="shared" si="63"/>
        <v>349</v>
      </c>
    </row>
    <row r="350" spans="1:7">
      <c r="A350">
        <f t="shared" si="60"/>
        <v>350</v>
      </c>
      <c r="B350" s="37">
        <f t="shared" si="66"/>
        <v>43447</v>
      </c>
      <c r="C350" s="7" t="e">
        <f>#REF!</f>
        <v>#REF!</v>
      </c>
      <c r="D350" s="7" t="e">
        <f>#REF!</f>
        <v>#REF!</v>
      </c>
      <c r="E350" t="e">
        <f t="shared" si="61"/>
        <v>#REF!</v>
      </c>
      <c r="F350" t="e">
        <f t="shared" si="62"/>
        <v>#REF!</v>
      </c>
      <c r="G350">
        <f t="shared" si="63"/>
        <v>350</v>
      </c>
    </row>
    <row r="351" spans="1:7">
      <c r="A351">
        <f t="shared" si="60"/>
        <v>351</v>
      </c>
      <c r="B351" s="37">
        <f t="shared" si="66"/>
        <v>43448</v>
      </c>
      <c r="C351" s="7" t="e">
        <f>#REF!</f>
        <v>#REF!</v>
      </c>
      <c r="D351" s="7" t="e">
        <f>#REF!</f>
        <v>#REF!</v>
      </c>
      <c r="E351" t="e">
        <f t="shared" si="61"/>
        <v>#REF!</v>
      </c>
      <c r="F351" t="e">
        <f t="shared" si="62"/>
        <v>#REF!</v>
      </c>
      <c r="G351">
        <f t="shared" si="63"/>
        <v>351</v>
      </c>
    </row>
    <row r="352" spans="1:7">
      <c r="A352">
        <f t="shared" si="60"/>
        <v>352</v>
      </c>
      <c r="B352" s="37">
        <f t="shared" si="66"/>
        <v>43449</v>
      </c>
      <c r="C352" s="7" t="e">
        <f>#REF!</f>
        <v>#REF!</v>
      </c>
      <c r="D352" s="7" t="e">
        <f>#REF!</f>
        <v>#REF!</v>
      </c>
      <c r="E352" t="e">
        <f t="shared" si="61"/>
        <v>#REF!</v>
      </c>
      <c r="F352" t="e">
        <f t="shared" si="62"/>
        <v>#REF!</v>
      </c>
      <c r="G352">
        <f t="shared" si="63"/>
        <v>352</v>
      </c>
    </row>
    <row r="353" spans="1:7">
      <c r="A353">
        <f t="shared" si="60"/>
        <v>353</v>
      </c>
      <c r="B353" s="37">
        <f>B352+1</f>
        <v>43450</v>
      </c>
      <c r="C353" s="7" t="e">
        <f>#REF!</f>
        <v>#REF!</v>
      </c>
      <c r="D353" s="7" t="e">
        <f>#REF!</f>
        <v>#REF!</v>
      </c>
      <c r="E353" t="e">
        <f t="shared" si="61"/>
        <v>#REF!</v>
      </c>
      <c r="F353" t="e">
        <f t="shared" si="62"/>
        <v>#REF!</v>
      </c>
      <c r="G353">
        <f t="shared" si="63"/>
        <v>353</v>
      </c>
    </row>
    <row r="354" spans="1:7">
      <c r="A354">
        <f t="shared" si="60"/>
        <v>354</v>
      </c>
      <c r="B354" s="37">
        <f t="shared" ref="B354:B360" si="67">B353+1</f>
        <v>43451</v>
      </c>
      <c r="C354" s="7" t="e">
        <f>#REF!</f>
        <v>#REF!</v>
      </c>
      <c r="D354" s="7" t="e">
        <f>#REF!</f>
        <v>#REF!</v>
      </c>
      <c r="E354" t="e">
        <f t="shared" si="61"/>
        <v>#REF!</v>
      </c>
      <c r="F354" t="e">
        <f t="shared" si="62"/>
        <v>#REF!</v>
      </c>
      <c r="G354">
        <f t="shared" si="63"/>
        <v>354</v>
      </c>
    </row>
    <row r="355" spans="1:7">
      <c r="A355">
        <f t="shared" si="60"/>
        <v>355</v>
      </c>
      <c r="B355" s="37">
        <f t="shared" si="67"/>
        <v>43452</v>
      </c>
      <c r="C355" s="7" t="e">
        <f>#REF!</f>
        <v>#REF!</v>
      </c>
      <c r="D355" s="7" t="e">
        <f>#REF!</f>
        <v>#REF!</v>
      </c>
      <c r="E355" t="e">
        <f t="shared" si="61"/>
        <v>#REF!</v>
      </c>
      <c r="F355" t="e">
        <f t="shared" si="62"/>
        <v>#REF!</v>
      </c>
      <c r="G355">
        <f t="shared" si="63"/>
        <v>355</v>
      </c>
    </row>
    <row r="356" spans="1:7">
      <c r="A356">
        <f t="shared" si="60"/>
        <v>356</v>
      </c>
      <c r="B356" s="37">
        <f t="shared" si="67"/>
        <v>43453</v>
      </c>
      <c r="C356" s="7" t="e">
        <f>#REF!</f>
        <v>#REF!</v>
      </c>
      <c r="D356" s="7" t="e">
        <f>#REF!</f>
        <v>#REF!</v>
      </c>
      <c r="E356" t="e">
        <f t="shared" si="61"/>
        <v>#REF!</v>
      </c>
      <c r="F356" t="e">
        <f t="shared" si="62"/>
        <v>#REF!</v>
      </c>
      <c r="G356">
        <f t="shared" si="63"/>
        <v>356</v>
      </c>
    </row>
    <row r="357" spans="1:7">
      <c r="A357">
        <f t="shared" si="60"/>
        <v>357</v>
      </c>
      <c r="B357" s="37">
        <f t="shared" si="67"/>
        <v>43454</v>
      </c>
      <c r="C357" s="7" t="e">
        <f>#REF!</f>
        <v>#REF!</v>
      </c>
      <c r="D357" s="7" t="e">
        <f>#REF!</f>
        <v>#REF!</v>
      </c>
      <c r="E357" t="e">
        <f t="shared" si="61"/>
        <v>#REF!</v>
      </c>
      <c r="F357" t="e">
        <f t="shared" si="62"/>
        <v>#REF!</v>
      </c>
      <c r="G357">
        <f t="shared" si="63"/>
        <v>357</v>
      </c>
    </row>
    <row r="358" spans="1:7">
      <c r="A358">
        <f t="shared" si="60"/>
        <v>358</v>
      </c>
      <c r="B358" s="37">
        <f t="shared" si="67"/>
        <v>43455</v>
      </c>
      <c r="C358" s="7" t="e">
        <f>#REF!</f>
        <v>#REF!</v>
      </c>
      <c r="D358" s="7" t="e">
        <f>#REF!</f>
        <v>#REF!</v>
      </c>
      <c r="E358" t="e">
        <f t="shared" si="61"/>
        <v>#REF!</v>
      </c>
      <c r="F358" t="e">
        <f t="shared" si="62"/>
        <v>#REF!</v>
      </c>
      <c r="G358">
        <f t="shared" si="63"/>
        <v>358</v>
      </c>
    </row>
    <row r="359" spans="1:7">
      <c r="A359">
        <f t="shared" si="60"/>
        <v>359</v>
      </c>
      <c r="B359" s="37">
        <f t="shared" si="67"/>
        <v>43456</v>
      </c>
      <c r="C359" s="7" t="e">
        <f>#REF!</f>
        <v>#REF!</v>
      </c>
      <c r="D359" s="7" t="e">
        <f>#REF!</f>
        <v>#REF!</v>
      </c>
      <c r="E359" t="e">
        <f t="shared" si="61"/>
        <v>#REF!</v>
      </c>
      <c r="F359" t="e">
        <f t="shared" si="62"/>
        <v>#REF!</v>
      </c>
      <c r="G359">
        <f t="shared" si="63"/>
        <v>359</v>
      </c>
    </row>
    <row r="360" spans="1:7">
      <c r="A360">
        <f t="shared" si="60"/>
        <v>360</v>
      </c>
      <c r="B360" s="37">
        <f t="shared" si="67"/>
        <v>43457</v>
      </c>
      <c r="C360" s="7" t="e">
        <f>#REF!</f>
        <v>#REF!</v>
      </c>
      <c r="D360" s="7" t="e">
        <f>#REF!</f>
        <v>#REF!</v>
      </c>
      <c r="E360" t="e">
        <f t="shared" si="61"/>
        <v>#REF!</v>
      </c>
      <c r="F360" t="e">
        <f t="shared" si="62"/>
        <v>#REF!</v>
      </c>
      <c r="G360">
        <f t="shared" si="63"/>
        <v>360</v>
      </c>
    </row>
    <row r="361" spans="1:7">
      <c r="A361">
        <f t="shared" si="60"/>
        <v>361</v>
      </c>
      <c r="B361" s="37">
        <f>B360+1</f>
        <v>43458</v>
      </c>
      <c r="C361" s="7" t="e">
        <f>#REF!</f>
        <v>#REF!</v>
      </c>
      <c r="D361" s="7" t="e">
        <f>#REF!</f>
        <v>#REF!</v>
      </c>
      <c r="E361" t="e">
        <f t="shared" si="61"/>
        <v>#REF!</v>
      </c>
      <c r="F361" t="e">
        <f t="shared" si="62"/>
        <v>#REF!</v>
      </c>
      <c r="G361">
        <f t="shared" si="63"/>
        <v>361</v>
      </c>
    </row>
    <row r="362" spans="1:7">
      <c r="A362">
        <f t="shared" si="60"/>
        <v>362</v>
      </c>
      <c r="B362" s="37">
        <f>B361+1</f>
        <v>43459</v>
      </c>
      <c r="C362" s="7" t="e">
        <f>#REF!</f>
        <v>#REF!</v>
      </c>
      <c r="D362" s="7" t="e">
        <f>#REF!</f>
        <v>#REF!</v>
      </c>
      <c r="E362" t="e">
        <f t="shared" si="61"/>
        <v>#REF!</v>
      </c>
      <c r="F362" t="e">
        <f t="shared" si="62"/>
        <v>#REF!</v>
      </c>
      <c r="G362">
        <f t="shared" si="63"/>
        <v>362</v>
      </c>
    </row>
    <row r="363" spans="1:7">
      <c r="A363">
        <f t="shared" si="60"/>
        <v>363</v>
      </c>
      <c r="B363" s="37">
        <f t="shared" ref="B363:B367" si="68">B362+1</f>
        <v>43460</v>
      </c>
      <c r="C363" s="7" t="e">
        <f>#REF!</f>
        <v>#REF!</v>
      </c>
      <c r="D363" s="7" t="e">
        <f>#REF!</f>
        <v>#REF!</v>
      </c>
      <c r="E363" t="e">
        <f t="shared" si="61"/>
        <v>#REF!</v>
      </c>
      <c r="F363" t="e">
        <f t="shared" si="62"/>
        <v>#REF!</v>
      </c>
      <c r="G363">
        <f t="shared" si="63"/>
        <v>363</v>
      </c>
    </row>
    <row r="364" spans="1:7">
      <c r="A364">
        <f t="shared" si="60"/>
        <v>364</v>
      </c>
      <c r="B364" s="37">
        <f t="shared" si="68"/>
        <v>43461</v>
      </c>
      <c r="C364" s="7" t="e">
        <f>#REF!</f>
        <v>#REF!</v>
      </c>
      <c r="D364" s="7" t="e">
        <f>#REF!</f>
        <v>#REF!</v>
      </c>
      <c r="E364" t="e">
        <f t="shared" si="61"/>
        <v>#REF!</v>
      </c>
      <c r="F364" t="e">
        <f t="shared" si="62"/>
        <v>#REF!</v>
      </c>
      <c r="G364">
        <f t="shared" si="63"/>
        <v>364</v>
      </c>
    </row>
    <row r="365" spans="1:7">
      <c r="A365">
        <f t="shared" si="60"/>
        <v>365</v>
      </c>
      <c r="B365" s="37">
        <f t="shared" si="68"/>
        <v>43462</v>
      </c>
      <c r="C365" s="7" t="e">
        <f>#REF!</f>
        <v>#REF!</v>
      </c>
      <c r="D365" s="7" t="e">
        <f>#REF!</f>
        <v>#REF!</v>
      </c>
      <c r="E365" t="e">
        <f t="shared" si="61"/>
        <v>#REF!</v>
      </c>
      <c r="F365" t="e">
        <f t="shared" si="62"/>
        <v>#REF!</v>
      </c>
      <c r="G365">
        <f t="shared" si="63"/>
        <v>365</v>
      </c>
    </row>
    <row r="366" spans="1:7">
      <c r="A366">
        <f t="shared" si="60"/>
        <v>366</v>
      </c>
      <c r="B366" s="37">
        <f t="shared" si="68"/>
        <v>43463</v>
      </c>
      <c r="C366" s="7" t="e">
        <f>#REF!</f>
        <v>#REF!</v>
      </c>
      <c r="D366" s="7" t="e">
        <f>#REF!</f>
        <v>#REF!</v>
      </c>
      <c r="E366" t="e">
        <f t="shared" si="61"/>
        <v>#REF!</v>
      </c>
      <c r="F366" t="e">
        <f t="shared" si="62"/>
        <v>#REF!</v>
      </c>
      <c r="G366">
        <f t="shared" si="63"/>
        <v>366</v>
      </c>
    </row>
    <row r="367" spans="1:7">
      <c r="A367">
        <f t="shared" si="60"/>
        <v>367</v>
      </c>
      <c r="B367" s="37">
        <f t="shared" si="68"/>
        <v>43464</v>
      </c>
      <c r="C367" s="7" t="e">
        <f>#REF!</f>
        <v>#REF!</v>
      </c>
      <c r="D367" s="7" t="e">
        <f>#REF!</f>
        <v>#REF!</v>
      </c>
      <c r="E367" t="e">
        <f t="shared" si="61"/>
        <v>#REF!</v>
      </c>
      <c r="F367" t="e">
        <f t="shared" si="62"/>
        <v>#REF!</v>
      </c>
      <c r="G367">
        <f t="shared" si="63"/>
        <v>367</v>
      </c>
    </row>
    <row r="368" spans="1:7">
      <c r="A368">
        <f t="shared" si="60"/>
        <v>368</v>
      </c>
      <c r="B368" s="37">
        <f>B367+1</f>
        <v>43465</v>
      </c>
      <c r="C368" s="7" t="e">
        <f>#REF!</f>
        <v>#REF!</v>
      </c>
      <c r="D368" s="7" t="e">
        <f>#REF!</f>
        <v>#REF!</v>
      </c>
      <c r="E368" t="e">
        <f t="shared" si="61"/>
        <v>#REF!</v>
      </c>
      <c r="F368" t="e">
        <f t="shared" si="62"/>
        <v>#REF!</v>
      </c>
      <c r="G368">
        <f t="shared" si="63"/>
        <v>368</v>
      </c>
    </row>
  </sheetData>
  <mergeCells count="12">
    <mergeCell ref="AV1:AX1"/>
    <mergeCell ref="T1:V1"/>
    <mergeCell ref="X1:Z1"/>
    <mergeCell ref="AB1:AD1"/>
    <mergeCell ref="AF1:AH1"/>
    <mergeCell ref="AJ1:AL1"/>
    <mergeCell ref="AN1:AP1"/>
    <mergeCell ref="B1:D1"/>
    <mergeCell ref="H1:J1"/>
    <mergeCell ref="L1:N1"/>
    <mergeCell ref="P1:R1"/>
    <mergeCell ref="AR1:AT1"/>
  </mergeCells>
  <conditionalFormatting sqref="I2:J2 I3:I32">
    <cfRule type="expression" dxfId="133" priority="7">
      <formula>$D$6=""</formula>
    </cfRule>
    <cfRule type="expression" dxfId="132" priority="8">
      <formula>$D$8=""</formula>
    </cfRule>
  </conditionalFormatting>
  <conditionalFormatting sqref="Q2:Q32">
    <cfRule type="expression" dxfId="131" priority="5">
      <formula>$D$6=""</formula>
    </cfRule>
    <cfRule type="expression" dxfId="130" priority="6">
      <formula>$D$8=""</formula>
    </cfRule>
  </conditionalFormatting>
  <conditionalFormatting sqref="S2:S32">
    <cfRule type="expression" dxfId="129" priority="3">
      <formula>$D$6=""</formula>
    </cfRule>
    <cfRule type="expression" dxfId="128" priority="4">
      <formula>$D$8=""</formula>
    </cfRule>
  </conditionalFormatting>
  <conditionalFormatting sqref="U2:U32">
    <cfRule type="expression" dxfId="127" priority="1">
      <formula>$D$6=""</formula>
    </cfRule>
    <cfRule type="expression" dxfId="126" priority="2">
      <formula>$D$8=""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57FE0-0038-4680-B042-8525FCCF1081}">
  <sheetPr codeName="Feuil6"/>
  <dimension ref="A1:AG788"/>
  <sheetViews>
    <sheetView tabSelected="1" zoomScale="60" zoomScaleNormal="60" workbookViewId="0">
      <selection activeCell="C9" sqref="C9"/>
    </sheetView>
  </sheetViews>
  <sheetFormatPr baseColWidth="10" defaultColWidth="0" defaultRowHeight="15" zeroHeight="1"/>
  <cols>
    <col min="1" max="1" width="9.140625" style="73" customWidth="1"/>
    <col min="2" max="2" width="28" style="73" customWidth="1"/>
    <col min="3" max="3" width="21.7109375" style="99" customWidth="1"/>
    <col min="4" max="33" width="21.7109375" style="73" customWidth="1"/>
    <col min="34" max="16384" width="9.140625" style="73" hidden="1"/>
  </cols>
  <sheetData>
    <row r="1" spans="1:33" s="62" customFormat="1" ht="12" customHeight="1">
      <c r="A1" s="61"/>
      <c r="B1" s="61">
        <v>1</v>
      </c>
      <c r="C1" s="109" t="s">
        <v>7</v>
      </c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</row>
    <row r="2" spans="1:33" s="62" customFormat="1" ht="12" customHeight="1">
      <c r="A2" s="63" t="s">
        <v>23</v>
      </c>
      <c r="B2" s="64">
        <f>Para!A3</f>
        <v>2018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</row>
    <row r="3" spans="1:33" s="62" customFormat="1" ht="12" customHeight="1">
      <c r="A3" s="65"/>
      <c r="B3" s="65"/>
      <c r="C3" s="66" t="str">
        <f>UPPER(TEXT(C5,"JJJJ"))</f>
        <v>LUNDI</v>
      </c>
      <c r="D3" s="66" t="str">
        <f t="shared" ref="D3:AG3" si="0">UPPER(TEXT(D165,"JJJJ"))</f>
        <v>MARDI</v>
      </c>
      <c r="E3" s="66" t="str">
        <f t="shared" si="0"/>
        <v>MERCREDI</v>
      </c>
      <c r="F3" s="66" t="str">
        <f t="shared" si="0"/>
        <v>JEUDI</v>
      </c>
      <c r="G3" s="66" t="str">
        <f t="shared" si="0"/>
        <v>VENDREDI</v>
      </c>
      <c r="H3" s="66" t="str">
        <f t="shared" si="0"/>
        <v>SAMEDI</v>
      </c>
      <c r="I3" s="66" t="str">
        <f t="shared" si="0"/>
        <v>DIMANCHE</v>
      </c>
      <c r="J3" s="66" t="str">
        <f t="shared" si="0"/>
        <v>LUNDI</v>
      </c>
      <c r="K3" s="66" t="str">
        <f t="shared" si="0"/>
        <v>MARDI</v>
      </c>
      <c r="L3" s="66" t="str">
        <f t="shared" si="0"/>
        <v>MERCREDI</v>
      </c>
      <c r="M3" s="66" t="str">
        <f t="shared" si="0"/>
        <v>JEUDI</v>
      </c>
      <c r="N3" s="66" t="str">
        <f t="shared" si="0"/>
        <v>VENDREDI</v>
      </c>
      <c r="O3" s="66" t="str">
        <f t="shared" si="0"/>
        <v>SAMEDI</v>
      </c>
      <c r="P3" s="66" t="str">
        <f t="shared" si="0"/>
        <v>DIMANCHE</v>
      </c>
      <c r="Q3" s="66" t="str">
        <f t="shared" si="0"/>
        <v>LUNDI</v>
      </c>
      <c r="R3" s="66" t="str">
        <f t="shared" si="0"/>
        <v>MARDI</v>
      </c>
      <c r="S3" s="66" t="str">
        <f t="shared" si="0"/>
        <v>MERCREDI</v>
      </c>
      <c r="T3" s="66" t="str">
        <f t="shared" si="0"/>
        <v>JEUDI</v>
      </c>
      <c r="U3" s="66" t="str">
        <f t="shared" si="0"/>
        <v>VENDREDI</v>
      </c>
      <c r="V3" s="66" t="str">
        <f t="shared" si="0"/>
        <v>SAMEDI</v>
      </c>
      <c r="W3" s="66" t="str">
        <f t="shared" si="0"/>
        <v>DIMANCHE</v>
      </c>
      <c r="X3" s="66" t="str">
        <f t="shared" si="0"/>
        <v>LUNDI</v>
      </c>
      <c r="Y3" s="66" t="str">
        <f t="shared" si="0"/>
        <v>MARDI</v>
      </c>
      <c r="Z3" s="66" t="str">
        <f t="shared" si="0"/>
        <v>MERCREDI</v>
      </c>
      <c r="AA3" s="66" t="str">
        <f t="shared" si="0"/>
        <v>JEUDI</v>
      </c>
      <c r="AB3" s="66" t="str">
        <f t="shared" si="0"/>
        <v>VENDREDI</v>
      </c>
      <c r="AC3" s="66" t="str">
        <f t="shared" si="0"/>
        <v>SAMEDI</v>
      </c>
      <c r="AD3" s="66" t="str">
        <f t="shared" si="0"/>
        <v>DIMANCHE</v>
      </c>
      <c r="AE3" s="66" t="str">
        <f t="shared" si="0"/>
        <v>LUNDI</v>
      </c>
      <c r="AF3" s="66" t="str">
        <f t="shared" si="0"/>
        <v>MARDI</v>
      </c>
      <c r="AG3" s="66" t="str">
        <f t="shared" si="0"/>
        <v>MERCREDI</v>
      </c>
    </row>
    <row r="4" spans="1:33" s="62" customFormat="1" ht="12" customHeight="1">
      <c r="A4" s="65" t="s">
        <v>45</v>
      </c>
      <c r="B4" s="65"/>
      <c r="C4" s="67">
        <v>1</v>
      </c>
      <c r="D4" s="67">
        <v>2</v>
      </c>
      <c r="E4" s="67">
        <v>3</v>
      </c>
      <c r="F4" s="67">
        <v>4</v>
      </c>
      <c r="G4" s="67">
        <v>5</v>
      </c>
      <c r="H4" s="67">
        <v>6</v>
      </c>
      <c r="I4" s="67">
        <v>7</v>
      </c>
      <c r="J4" s="67">
        <v>8</v>
      </c>
      <c r="K4" s="67">
        <v>9</v>
      </c>
      <c r="L4" s="67">
        <v>10</v>
      </c>
      <c r="M4" s="67">
        <v>11</v>
      </c>
      <c r="N4" s="67">
        <v>12</v>
      </c>
      <c r="O4" s="67">
        <v>13</v>
      </c>
      <c r="P4" s="67">
        <v>14</v>
      </c>
      <c r="Q4" s="67">
        <v>15</v>
      </c>
      <c r="R4" s="67">
        <v>16</v>
      </c>
      <c r="S4" s="67">
        <v>17</v>
      </c>
      <c r="T4" s="67">
        <v>18</v>
      </c>
      <c r="U4" s="67">
        <v>19</v>
      </c>
      <c r="V4" s="67">
        <v>20</v>
      </c>
      <c r="W4" s="67">
        <v>21</v>
      </c>
      <c r="X4" s="67">
        <v>22</v>
      </c>
      <c r="Y4" s="67">
        <v>23</v>
      </c>
      <c r="Z4" s="67">
        <v>24</v>
      </c>
      <c r="AA4" s="67">
        <v>25</v>
      </c>
      <c r="AB4" s="67">
        <v>26</v>
      </c>
      <c r="AC4" s="67">
        <v>27</v>
      </c>
      <c r="AD4" s="67">
        <v>28</v>
      </c>
      <c r="AE4" s="67">
        <v>29</v>
      </c>
      <c r="AF4" s="67">
        <v>30</v>
      </c>
      <c r="AG4" s="67">
        <v>31</v>
      </c>
    </row>
    <row r="5" spans="1:33" s="62" customFormat="1" ht="12" customHeight="1">
      <c r="A5" s="65"/>
      <c r="B5" s="65"/>
      <c r="C5" s="66">
        <f>DATE($B$2,$B$1,C4)</f>
        <v>43101</v>
      </c>
      <c r="D5" s="66">
        <f t="shared" ref="D5:AG5" si="1">DATE($B$2,$B$1,D4)</f>
        <v>43102</v>
      </c>
      <c r="E5" s="66">
        <f t="shared" si="1"/>
        <v>43103</v>
      </c>
      <c r="F5" s="66">
        <f t="shared" si="1"/>
        <v>43104</v>
      </c>
      <c r="G5" s="66">
        <f t="shared" si="1"/>
        <v>43105</v>
      </c>
      <c r="H5" s="66">
        <f t="shared" si="1"/>
        <v>43106</v>
      </c>
      <c r="I5" s="66">
        <f t="shared" si="1"/>
        <v>43107</v>
      </c>
      <c r="J5" s="66">
        <f t="shared" si="1"/>
        <v>43108</v>
      </c>
      <c r="K5" s="66">
        <f t="shared" si="1"/>
        <v>43109</v>
      </c>
      <c r="L5" s="66">
        <f t="shared" si="1"/>
        <v>43110</v>
      </c>
      <c r="M5" s="66">
        <f t="shared" si="1"/>
        <v>43111</v>
      </c>
      <c r="N5" s="66">
        <f t="shared" si="1"/>
        <v>43112</v>
      </c>
      <c r="O5" s="66">
        <f t="shared" si="1"/>
        <v>43113</v>
      </c>
      <c r="P5" s="66">
        <f t="shared" si="1"/>
        <v>43114</v>
      </c>
      <c r="Q5" s="66">
        <f t="shared" si="1"/>
        <v>43115</v>
      </c>
      <c r="R5" s="66">
        <f t="shared" si="1"/>
        <v>43116</v>
      </c>
      <c r="S5" s="66">
        <f t="shared" si="1"/>
        <v>43117</v>
      </c>
      <c r="T5" s="66">
        <f t="shared" si="1"/>
        <v>43118</v>
      </c>
      <c r="U5" s="66">
        <f t="shared" si="1"/>
        <v>43119</v>
      </c>
      <c r="V5" s="66">
        <f t="shared" si="1"/>
        <v>43120</v>
      </c>
      <c r="W5" s="66">
        <f t="shared" si="1"/>
        <v>43121</v>
      </c>
      <c r="X5" s="66">
        <f t="shared" si="1"/>
        <v>43122</v>
      </c>
      <c r="Y5" s="66">
        <f t="shared" si="1"/>
        <v>43123</v>
      </c>
      <c r="Z5" s="66">
        <f t="shared" si="1"/>
        <v>43124</v>
      </c>
      <c r="AA5" s="66">
        <f t="shared" si="1"/>
        <v>43125</v>
      </c>
      <c r="AB5" s="66">
        <f t="shared" si="1"/>
        <v>43126</v>
      </c>
      <c r="AC5" s="66">
        <f t="shared" si="1"/>
        <v>43127</v>
      </c>
      <c r="AD5" s="66">
        <f t="shared" si="1"/>
        <v>43128</v>
      </c>
      <c r="AE5" s="66">
        <f t="shared" si="1"/>
        <v>43129</v>
      </c>
      <c r="AF5" s="66">
        <f t="shared" si="1"/>
        <v>43130</v>
      </c>
      <c r="AG5" s="66">
        <f t="shared" si="1"/>
        <v>43131</v>
      </c>
    </row>
    <row r="6" spans="1:33" s="62" customFormat="1" ht="12" customHeight="1" thickBot="1">
      <c r="A6" s="65"/>
      <c r="B6" s="68" t="s">
        <v>24</v>
      </c>
      <c r="C6" s="67" t="e">
        <f t="shared" ref="C6:AG6" ca="1" si="2">IF(C140&lt;=0,"STOP VENTE",IF(C140&lt;=2,"ATTENTION",""))</f>
        <v>#N/A</v>
      </c>
      <c r="D6" s="67" t="e">
        <f t="shared" ca="1" si="2"/>
        <v>#N/A</v>
      </c>
      <c r="E6" s="67" t="str">
        <f t="shared" ca="1" si="2"/>
        <v/>
      </c>
      <c r="F6" s="67" t="str">
        <f t="shared" ca="1" si="2"/>
        <v/>
      </c>
      <c r="G6" s="67" t="str">
        <f t="shared" ca="1" si="2"/>
        <v/>
      </c>
      <c r="H6" s="67" t="str">
        <f t="shared" ca="1" si="2"/>
        <v/>
      </c>
      <c r="I6" s="67" t="str">
        <f t="shared" ca="1" si="2"/>
        <v/>
      </c>
      <c r="J6" s="67" t="str">
        <f t="shared" ca="1" si="2"/>
        <v/>
      </c>
      <c r="K6" s="67" t="str">
        <f t="shared" ca="1" si="2"/>
        <v/>
      </c>
      <c r="L6" s="67" t="str">
        <f t="shared" ca="1" si="2"/>
        <v/>
      </c>
      <c r="M6" s="67" t="str">
        <f t="shared" ca="1" si="2"/>
        <v/>
      </c>
      <c r="N6" s="67" t="str">
        <f t="shared" ca="1" si="2"/>
        <v/>
      </c>
      <c r="O6" s="67" t="str">
        <f t="shared" ca="1" si="2"/>
        <v/>
      </c>
      <c r="P6" s="67" t="str">
        <f t="shared" ca="1" si="2"/>
        <v/>
      </c>
      <c r="Q6" s="67" t="str">
        <f t="shared" ca="1" si="2"/>
        <v/>
      </c>
      <c r="R6" s="67" t="str">
        <f t="shared" ca="1" si="2"/>
        <v/>
      </c>
      <c r="S6" s="67" t="str">
        <f t="shared" ca="1" si="2"/>
        <v/>
      </c>
      <c r="T6" s="67" t="str">
        <f t="shared" ca="1" si="2"/>
        <v/>
      </c>
      <c r="U6" s="67" t="str">
        <f t="shared" ca="1" si="2"/>
        <v/>
      </c>
      <c r="V6" s="67" t="str">
        <f t="shared" ca="1" si="2"/>
        <v/>
      </c>
      <c r="W6" s="67" t="str">
        <f t="shared" ca="1" si="2"/>
        <v/>
      </c>
      <c r="X6" s="67" t="str">
        <f t="shared" ca="1" si="2"/>
        <v/>
      </c>
      <c r="Y6" s="67" t="str">
        <f t="shared" ca="1" si="2"/>
        <v/>
      </c>
      <c r="Z6" s="67" t="str">
        <f t="shared" ca="1" si="2"/>
        <v/>
      </c>
      <c r="AA6" s="67" t="str">
        <f t="shared" ca="1" si="2"/>
        <v/>
      </c>
      <c r="AB6" s="67" t="str">
        <f t="shared" ca="1" si="2"/>
        <v/>
      </c>
      <c r="AC6" s="67" t="str">
        <f t="shared" ca="1" si="2"/>
        <v/>
      </c>
      <c r="AD6" s="67" t="str">
        <f t="shared" ca="1" si="2"/>
        <v/>
      </c>
      <c r="AE6" s="67" t="str">
        <f t="shared" ca="1" si="2"/>
        <v/>
      </c>
      <c r="AF6" s="67" t="str">
        <f t="shared" ca="1" si="2"/>
        <v/>
      </c>
      <c r="AG6" s="67" t="str">
        <f t="shared" ca="1" si="2"/>
        <v/>
      </c>
    </row>
    <row r="7" spans="1:33" s="72" customFormat="1" ht="20.100000000000001" customHeight="1">
      <c r="A7" s="110">
        <f>Para!L2</f>
        <v>22</v>
      </c>
      <c r="B7" s="69" t="s">
        <v>25</v>
      </c>
      <c r="C7" s="70">
        <f t="shared" ref="C7:AG7" ca="1" si="3">IF(SUMIFS(BC_JAN,DP_JAN,"&lt;="&amp;C$5,DF_JAN,"&gt;="&amp;C$5,V_JAN,$A7)=0,"",SUMIFS(BC_JAN,DP_JAN,"&lt;="&amp;C$5,DF_JAN,"&gt;="&amp;C$5,V_JAN,$A7))</f>
        <v>1</v>
      </c>
      <c r="D7" s="70">
        <f t="shared" ca="1" si="3"/>
        <v>1</v>
      </c>
      <c r="E7" s="70" t="str">
        <f t="shared" ca="1" si="3"/>
        <v/>
      </c>
      <c r="F7" s="70" t="str">
        <f t="shared" ca="1" si="3"/>
        <v/>
      </c>
      <c r="G7" s="70" t="str">
        <f t="shared" ca="1" si="3"/>
        <v/>
      </c>
      <c r="H7" s="70" t="str">
        <f t="shared" ca="1" si="3"/>
        <v/>
      </c>
      <c r="I7" s="70" t="str">
        <f t="shared" ca="1" si="3"/>
        <v/>
      </c>
      <c r="J7" s="70" t="str">
        <f t="shared" ca="1" si="3"/>
        <v/>
      </c>
      <c r="K7" s="70" t="str">
        <f t="shared" ca="1" si="3"/>
        <v/>
      </c>
      <c r="L7" s="70" t="str">
        <f t="shared" ca="1" si="3"/>
        <v/>
      </c>
      <c r="M7" s="70" t="str">
        <f t="shared" ca="1" si="3"/>
        <v/>
      </c>
      <c r="N7" s="70" t="str">
        <f t="shared" ca="1" si="3"/>
        <v/>
      </c>
      <c r="O7" s="70" t="str">
        <f t="shared" ca="1" si="3"/>
        <v/>
      </c>
      <c r="P7" s="70" t="str">
        <f t="shared" ca="1" si="3"/>
        <v/>
      </c>
      <c r="Q7" s="70" t="str">
        <f t="shared" ca="1" si="3"/>
        <v/>
      </c>
      <c r="R7" s="70" t="str">
        <f t="shared" ca="1" si="3"/>
        <v/>
      </c>
      <c r="S7" s="70" t="str">
        <f t="shared" ca="1" si="3"/>
        <v/>
      </c>
      <c r="T7" s="70" t="str">
        <f t="shared" ca="1" si="3"/>
        <v/>
      </c>
      <c r="U7" s="70" t="str">
        <f t="shared" ca="1" si="3"/>
        <v/>
      </c>
      <c r="V7" s="70" t="str">
        <f t="shared" ca="1" si="3"/>
        <v/>
      </c>
      <c r="W7" s="70" t="str">
        <f t="shared" ca="1" si="3"/>
        <v/>
      </c>
      <c r="X7" s="70" t="str">
        <f t="shared" ca="1" si="3"/>
        <v/>
      </c>
      <c r="Y7" s="70" t="str">
        <f t="shared" ca="1" si="3"/>
        <v/>
      </c>
      <c r="Z7" s="70" t="str">
        <f t="shared" ca="1" si="3"/>
        <v/>
      </c>
      <c r="AA7" s="70" t="str">
        <f t="shared" ca="1" si="3"/>
        <v/>
      </c>
      <c r="AB7" s="70" t="str">
        <f t="shared" ca="1" si="3"/>
        <v/>
      </c>
      <c r="AC7" s="70" t="str">
        <f t="shared" ca="1" si="3"/>
        <v/>
      </c>
      <c r="AD7" s="70" t="str">
        <f t="shared" ca="1" si="3"/>
        <v/>
      </c>
      <c r="AE7" s="70" t="str">
        <f t="shared" ca="1" si="3"/>
        <v/>
      </c>
      <c r="AF7" s="70" t="str">
        <f t="shared" ca="1" si="3"/>
        <v/>
      </c>
      <c r="AG7" s="71" t="str">
        <f t="shared" ca="1" si="3"/>
        <v/>
      </c>
    </row>
    <row r="8" spans="1:33" s="72" customFormat="1" ht="20.100000000000001" customHeight="1">
      <c r="A8" s="111"/>
      <c r="B8" s="73" t="s">
        <v>9</v>
      </c>
      <c r="C8" s="74" t="e">
        <f ca="1">IF(C7="","",IF(INDEX(DATDIF2_JAN,MATCH(C7,BC_JAN))=C$5,INDEX(COND3_JAN,MATCH(C7,BC_JAN)),IF(INDEX(DATDIF1_JAN,MATCH(C7,BC_JAN))=C$5,INDEX(COND2_JAN,MATCH(C7,BC_JAN)),INDEX(COND1_JAN,MATCH(C7,BC_JAN)))))</f>
        <v>#N/A</v>
      </c>
      <c r="D8" s="74" t="e">
        <f t="shared" ref="D8:AG8" ca="1" si="4">IF(D7="","",IF(INDEX(DATDIF2_JAN,MATCH(D7,BC_JAN))=D$5,INDEX(COND3_JAN,MATCH(D7,BC_JAN)),IF(INDEX(DATDIF1_JAN,MATCH(D7,BC_JAN))=D$5,INDEX(COND2_JAN,MATCH(D7,BC_JAN)),INDEX(COND1_JAN,MATCH(D7,BC_JAN)))))</f>
        <v>#N/A</v>
      </c>
      <c r="E8" s="74" t="str">
        <f t="shared" ca="1" si="4"/>
        <v/>
      </c>
      <c r="F8" s="74" t="str">
        <f t="shared" ca="1" si="4"/>
        <v/>
      </c>
      <c r="G8" s="74" t="str">
        <f t="shared" ca="1" si="4"/>
        <v/>
      </c>
      <c r="H8" s="74" t="str">
        <f t="shared" ca="1" si="4"/>
        <v/>
      </c>
      <c r="I8" s="74" t="str">
        <f t="shared" ca="1" si="4"/>
        <v/>
      </c>
      <c r="J8" s="74" t="str">
        <f t="shared" ca="1" si="4"/>
        <v/>
      </c>
      <c r="K8" s="74" t="str">
        <f t="shared" ca="1" si="4"/>
        <v/>
      </c>
      <c r="L8" s="74" t="str">
        <f t="shared" ca="1" si="4"/>
        <v/>
      </c>
      <c r="M8" s="74" t="str">
        <f t="shared" ca="1" si="4"/>
        <v/>
      </c>
      <c r="N8" s="74" t="str">
        <f t="shared" ca="1" si="4"/>
        <v/>
      </c>
      <c r="O8" s="74" t="str">
        <f t="shared" ca="1" si="4"/>
        <v/>
      </c>
      <c r="P8" s="74" t="str">
        <f t="shared" ca="1" si="4"/>
        <v/>
      </c>
      <c r="Q8" s="74" t="str">
        <f t="shared" ca="1" si="4"/>
        <v/>
      </c>
      <c r="R8" s="74" t="str">
        <f t="shared" ca="1" si="4"/>
        <v/>
      </c>
      <c r="S8" s="74" t="str">
        <f t="shared" ca="1" si="4"/>
        <v/>
      </c>
      <c r="T8" s="74" t="str">
        <f t="shared" ca="1" si="4"/>
        <v/>
      </c>
      <c r="U8" s="74" t="str">
        <f t="shared" ca="1" si="4"/>
        <v/>
      </c>
      <c r="V8" s="74" t="str">
        <f t="shared" ca="1" si="4"/>
        <v/>
      </c>
      <c r="W8" s="74" t="str">
        <f t="shared" ca="1" si="4"/>
        <v/>
      </c>
      <c r="X8" s="74" t="str">
        <f t="shared" ca="1" si="4"/>
        <v/>
      </c>
      <c r="Y8" s="74" t="str">
        <f t="shared" ca="1" si="4"/>
        <v/>
      </c>
      <c r="Z8" s="74" t="str">
        <f t="shared" ca="1" si="4"/>
        <v/>
      </c>
      <c r="AA8" s="74" t="str">
        <f t="shared" ca="1" si="4"/>
        <v/>
      </c>
      <c r="AB8" s="74" t="str">
        <f t="shared" ca="1" si="4"/>
        <v/>
      </c>
      <c r="AC8" s="74" t="str">
        <f t="shared" ca="1" si="4"/>
        <v/>
      </c>
      <c r="AD8" s="74" t="str">
        <f t="shared" ca="1" si="4"/>
        <v/>
      </c>
      <c r="AE8" s="74" t="str">
        <f t="shared" ca="1" si="4"/>
        <v/>
      </c>
      <c r="AF8" s="74" t="str">
        <f t="shared" ca="1" si="4"/>
        <v/>
      </c>
      <c r="AG8" s="75" t="str">
        <f t="shared" ca="1" si="4"/>
        <v/>
      </c>
    </row>
    <row r="9" spans="1:33" s="72" customFormat="1" ht="20.100000000000001" customHeight="1">
      <c r="A9" s="111"/>
      <c r="B9" s="73" t="s">
        <v>8</v>
      </c>
      <c r="C9" s="74" t="str">
        <f ca="1">IF(C7="","",VLOOKUP(C7,'C ds'!$C$1:$H$1000,6,FALSE))</f>
        <v>CONFIRME</v>
      </c>
      <c r="D9" s="74" t="str">
        <f ca="1">IF(D7="","",VLOOKUP(D7,'C ds'!$C$1:$H$1000,6,FALSE))</f>
        <v>CONFIRME</v>
      </c>
      <c r="E9" s="74" t="str">
        <f ca="1">IF(E7="","",VLOOKUP(E7,'C ds'!$C$1:$H$1000,6,FALSE))</f>
        <v/>
      </c>
      <c r="F9" s="74" t="str">
        <f ca="1">IF(F7="","",VLOOKUP(F7,'C ds'!$C$1:$H$1000,6,FALSE))</f>
        <v/>
      </c>
      <c r="G9" s="74" t="str">
        <f ca="1">IF(G7="","",VLOOKUP(G7,'C ds'!$C$1:$H$1000,6,FALSE))</f>
        <v/>
      </c>
      <c r="H9" s="74" t="str">
        <f ca="1">IF(H7="","",VLOOKUP(H7,'C ds'!$C$1:$H$1000,6,FALSE))</f>
        <v/>
      </c>
      <c r="I9" s="74" t="str">
        <f ca="1">IF(I7="","",VLOOKUP(I7,'C ds'!$C$1:$H$1000,6,FALSE))</f>
        <v/>
      </c>
      <c r="J9" s="74" t="str">
        <f ca="1">IF(J7="","",VLOOKUP(J7,'C ds'!$C$1:$H$1000,6,FALSE))</f>
        <v/>
      </c>
      <c r="K9" s="74" t="str">
        <f ca="1">IF(K7="","",VLOOKUP(K7,'C ds'!$C$1:$H$1000,6,FALSE))</f>
        <v/>
      </c>
      <c r="L9" s="74" t="str">
        <f ca="1">IF(L7="","",VLOOKUP(L7,'C ds'!$C$1:$H$1000,6,FALSE))</f>
        <v/>
      </c>
      <c r="M9" s="74" t="str">
        <f ca="1">IF(M7="","",VLOOKUP(M7,'C ds'!$C$1:$H$1000,6,FALSE))</f>
        <v/>
      </c>
      <c r="N9" s="74" t="str">
        <f ca="1">IF(N7="","",VLOOKUP(N7,'C ds'!$C$1:$H$1000,6,FALSE))</f>
        <v/>
      </c>
      <c r="O9" s="74" t="str">
        <f ca="1">IF(O7="","",VLOOKUP(O7,'C ds'!$C$1:$H$1000,6,FALSE))</f>
        <v/>
      </c>
      <c r="P9" s="74" t="str">
        <f ca="1">IF(P7="","",VLOOKUP(P7,'C ds'!$C$1:$H$1000,6,FALSE))</f>
        <v/>
      </c>
      <c r="Q9" s="74" t="str">
        <f ca="1">IF(Q7="","",VLOOKUP(Q7,'C ds'!$C$1:$H$1000,6,FALSE))</f>
        <v/>
      </c>
      <c r="R9" s="74" t="str">
        <f ca="1">IF(R7="","",VLOOKUP(R7,'C ds'!$C$1:$H$1000,6,FALSE))</f>
        <v/>
      </c>
      <c r="S9" s="74" t="str">
        <f ca="1">IF(S7="","",VLOOKUP(S7,'C ds'!$C$1:$H$1000,6,FALSE))</f>
        <v/>
      </c>
      <c r="T9" s="74" t="str">
        <f ca="1">IF(T7="","",VLOOKUP(T7,'C ds'!$C$1:$H$1000,6,FALSE))</f>
        <v/>
      </c>
      <c r="U9" s="74" t="str">
        <f ca="1">IF(U7="","",VLOOKUP(U7,'C ds'!$C$1:$H$1000,6,FALSE))</f>
        <v/>
      </c>
      <c r="V9" s="74" t="str">
        <f ca="1">IF(V7="","",VLOOKUP(V7,'C ds'!$C$1:$H$1000,6,FALSE))</f>
        <v/>
      </c>
      <c r="W9" s="74" t="str">
        <f ca="1">IF(W7="","",VLOOKUP(W7,'C ds'!$C$1:$H$1000,6,FALSE))</f>
        <v/>
      </c>
      <c r="X9" s="74" t="str">
        <f ca="1">IF(X7="","",VLOOKUP(X7,'C ds'!$C$1:$H$1000,6,FALSE))</f>
        <v/>
      </c>
      <c r="Y9" s="74" t="str">
        <f ca="1">IF(Y7="","",VLOOKUP(Y7,'C ds'!$C$1:$H$1000,6,FALSE))</f>
        <v/>
      </c>
      <c r="Z9" s="74" t="str">
        <f ca="1">IF(Z7="","",VLOOKUP(Z7,'C ds'!$C$1:$H$1000,6,FALSE))</f>
        <v/>
      </c>
      <c r="AA9" s="74" t="str">
        <f ca="1">IF(AA7="","",VLOOKUP(AA7,'C ds'!$C$1:$H$1000,6,FALSE))</f>
        <v/>
      </c>
      <c r="AB9" s="74" t="str">
        <f ca="1">IF(AB7="","",VLOOKUP(AB7,'C ds'!$C$1:$H$1000,6,FALSE))</f>
        <v/>
      </c>
      <c r="AC9" s="74" t="str">
        <f ca="1">IF(AC7="","",VLOOKUP(AC7,'C ds'!$C$1:$H$1000,6,FALSE))</f>
        <v/>
      </c>
      <c r="AD9" s="74" t="str">
        <f ca="1">IF(AD7="","",VLOOKUP(AD7,'C ds'!$C$1:$H$1000,6,FALSE))</f>
        <v/>
      </c>
      <c r="AE9" s="74" t="str">
        <f ca="1">IF(AE7="","",VLOOKUP(AE7,'C ds'!$C$1:$H$1000,6,FALSE))</f>
        <v/>
      </c>
      <c r="AF9" s="74" t="str">
        <f ca="1">IF(AF7="","",VLOOKUP(AF7,'C ds'!$C$1:$H$1000,6,FALSE))</f>
        <v/>
      </c>
      <c r="AG9" s="75" t="str">
        <f ca="1">IF(AG7="","",VLOOKUP(AG7,'C ds'!$C$1:$H$1000,6,FALSE))</f>
        <v/>
      </c>
    </row>
    <row r="10" spans="1:33" s="72" customFormat="1" ht="20.100000000000001" customHeight="1" thickBot="1">
      <c r="A10" s="112"/>
      <c r="B10" s="76" t="s">
        <v>1</v>
      </c>
      <c r="C10" s="77" t="str">
        <f ca="1">IF(C7="","",VLOOKUP(C7,'C ds'!$C:$I,7,FALSE))</f>
        <v>A</v>
      </c>
      <c r="D10" s="77" t="str">
        <f ca="1">IF(D7="","",VLOOKUP(D7,'C ds'!$C:$I,7,FALSE))</f>
        <v>A</v>
      </c>
      <c r="E10" s="77" t="str">
        <f ca="1">IF(E7="","",VLOOKUP(E7,'C ds'!$C:$I,7,FALSE))</f>
        <v/>
      </c>
      <c r="F10" s="77" t="str">
        <f ca="1">IF(F7="","",VLOOKUP(F7,'C ds'!$C:$I,7,FALSE))</f>
        <v/>
      </c>
      <c r="G10" s="77" t="str">
        <f ca="1">IF(G7="","",VLOOKUP(G7,'C ds'!$C:$I,7,FALSE))</f>
        <v/>
      </c>
      <c r="H10" s="77" t="str">
        <f ca="1">IF(H7="","",VLOOKUP(H7,'C ds'!$C:$I,7,FALSE))</f>
        <v/>
      </c>
      <c r="I10" s="77" t="str">
        <f ca="1">IF(I7="","",VLOOKUP(I7,'C ds'!$C:$I,7,FALSE))</f>
        <v/>
      </c>
      <c r="J10" s="77" t="str">
        <f ca="1">IF(J7="","",VLOOKUP(J7,'C ds'!$C:$I,7,FALSE))</f>
        <v/>
      </c>
      <c r="K10" s="77" t="str">
        <f ca="1">IF(K7="","",VLOOKUP(K7,'C ds'!$C:$I,7,FALSE))</f>
        <v/>
      </c>
      <c r="L10" s="77" t="str">
        <f ca="1">IF(L7="","",VLOOKUP(L7,'C ds'!$C:$I,7,FALSE))</f>
        <v/>
      </c>
      <c r="M10" s="77" t="str">
        <f ca="1">IF(M7="","",VLOOKUP(M7,'C ds'!$C:$I,7,FALSE))</f>
        <v/>
      </c>
      <c r="N10" s="77" t="str">
        <f ca="1">IF(N7="","",VLOOKUP(N7,'C ds'!$C:$I,7,FALSE))</f>
        <v/>
      </c>
      <c r="O10" s="77" t="str">
        <f ca="1">IF(O7="","",VLOOKUP(O7,'C ds'!$C:$I,7,FALSE))</f>
        <v/>
      </c>
      <c r="P10" s="77" t="str">
        <f ca="1">IF(P7="","",VLOOKUP(P7,'C ds'!$C:$I,7,FALSE))</f>
        <v/>
      </c>
      <c r="Q10" s="77" t="str">
        <f ca="1">IF(Q7="","",VLOOKUP(Q7,'C ds'!$C:$I,7,FALSE))</f>
        <v/>
      </c>
      <c r="R10" s="77" t="str">
        <f ca="1">IF(R7="","",VLOOKUP(R7,'C ds'!$C:$I,7,FALSE))</f>
        <v/>
      </c>
      <c r="S10" s="77" t="str">
        <f ca="1">IF(S7="","",VLOOKUP(S7,'C ds'!$C:$I,7,FALSE))</f>
        <v/>
      </c>
      <c r="T10" s="77" t="str">
        <f ca="1">IF(T7="","",VLOOKUP(T7,'C ds'!$C:$I,7,FALSE))</f>
        <v/>
      </c>
      <c r="U10" s="77" t="str">
        <f ca="1">IF(U7="","",VLOOKUP(U7,'C ds'!$C:$I,7,FALSE))</f>
        <v/>
      </c>
      <c r="V10" s="77" t="str">
        <f ca="1">IF(V7="","",VLOOKUP(V7,'C ds'!$C:$I,7,FALSE))</f>
        <v/>
      </c>
      <c r="W10" s="77" t="str">
        <f ca="1">IF(W7="","",VLOOKUP(W7,'C ds'!$C:$I,7,FALSE))</f>
        <v/>
      </c>
      <c r="X10" s="77" t="str">
        <f ca="1">IF(X7="","",VLOOKUP(X7,'C ds'!$C:$I,7,FALSE))</f>
        <v/>
      </c>
      <c r="Y10" s="77" t="str">
        <f ca="1">IF(Y7="","",VLOOKUP(Y7,'C ds'!$C:$I,7,FALSE))</f>
        <v/>
      </c>
      <c r="Z10" s="77" t="str">
        <f ca="1">IF(Z7="","",VLOOKUP(Z7,'C ds'!$C:$I,7,FALSE))</f>
        <v/>
      </c>
      <c r="AA10" s="77" t="str">
        <f ca="1">IF(AA7="","",VLOOKUP(AA7,'C ds'!$C:$I,7,FALSE))</f>
        <v/>
      </c>
      <c r="AB10" s="77" t="str">
        <f ca="1">IF(AB7="","",VLOOKUP(AB7,'C ds'!$C:$I,7,FALSE))</f>
        <v/>
      </c>
      <c r="AC10" s="77" t="str">
        <f ca="1">IF(AC7="","",VLOOKUP(AC7,'C ds'!$C:$I,7,FALSE))</f>
        <v/>
      </c>
      <c r="AD10" s="77" t="str">
        <f ca="1">IF(AD7="","",VLOOKUP(AD7,'C ds'!$C:$I,7,FALSE))</f>
        <v/>
      </c>
      <c r="AE10" s="77" t="str">
        <f ca="1">IF(AE7="","",VLOOKUP(AE7,'C ds'!$C:$I,7,FALSE))</f>
        <v/>
      </c>
      <c r="AF10" s="77" t="str">
        <f ca="1">IF(AF7="","",VLOOKUP(AF7,'C ds'!$C:$I,7,FALSE))</f>
        <v/>
      </c>
      <c r="AG10" s="78" t="str">
        <f ca="1">IF(AG7="","",VLOOKUP(AG7,'C ds'!$C:$I,7,FALSE))</f>
        <v/>
      </c>
    </row>
    <row r="11" spans="1:33" ht="20.100000000000001" customHeight="1">
      <c r="A11" s="110">
        <f>Para!L3</f>
        <v>39</v>
      </c>
      <c r="B11" s="79" t="s">
        <v>25</v>
      </c>
      <c r="C11" s="70" t="str">
        <f t="shared" ref="C11:AG11" ca="1" si="5">IF(SUMIFS(BC_JAN,DP_JAN,"&lt;="&amp;C$5,DF_JAN,"&gt;="&amp;C$5,V_JAN,$A11)=0,"",SUMIFS(BC_JAN,DP_JAN,"&lt;="&amp;C$5,DF_JAN,"&gt;="&amp;C$5,V_JAN,$A11))</f>
        <v/>
      </c>
      <c r="D11" s="70" t="str">
        <f t="shared" ca="1" si="5"/>
        <v/>
      </c>
      <c r="E11" s="70" t="str">
        <f t="shared" ca="1" si="5"/>
        <v/>
      </c>
      <c r="F11" s="70" t="str">
        <f t="shared" ca="1" si="5"/>
        <v/>
      </c>
      <c r="G11" s="70" t="str">
        <f t="shared" ca="1" si="5"/>
        <v/>
      </c>
      <c r="H11" s="70" t="str">
        <f t="shared" ca="1" si="5"/>
        <v/>
      </c>
      <c r="I11" s="70" t="str">
        <f t="shared" ca="1" si="5"/>
        <v/>
      </c>
      <c r="J11" s="70" t="str">
        <f t="shared" ca="1" si="5"/>
        <v/>
      </c>
      <c r="K11" s="70" t="str">
        <f t="shared" ca="1" si="5"/>
        <v/>
      </c>
      <c r="L11" s="70" t="str">
        <f t="shared" ca="1" si="5"/>
        <v/>
      </c>
      <c r="M11" s="70" t="str">
        <f t="shared" ca="1" si="5"/>
        <v/>
      </c>
      <c r="N11" s="70" t="str">
        <f t="shared" ca="1" si="5"/>
        <v/>
      </c>
      <c r="O11" s="70" t="str">
        <f t="shared" ca="1" si="5"/>
        <v/>
      </c>
      <c r="P11" s="70" t="str">
        <f t="shared" ca="1" si="5"/>
        <v/>
      </c>
      <c r="Q11" s="70" t="str">
        <f t="shared" ca="1" si="5"/>
        <v/>
      </c>
      <c r="R11" s="70" t="str">
        <f t="shared" ca="1" si="5"/>
        <v/>
      </c>
      <c r="S11" s="70" t="str">
        <f t="shared" ca="1" si="5"/>
        <v/>
      </c>
      <c r="T11" s="70" t="str">
        <f t="shared" ca="1" si="5"/>
        <v/>
      </c>
      <c r="U11" s="70" t="str">
        <f t="shared" ca="1" si="5"/>
        <v/>
      </c>
      <c r="V11" s="70" t="str">
        <f t="shared" ca="1" si="5"/>
        <v/>
      </c>
      <c r="W11" s="70" t="str">
        <f t="shared" ca="1" si="5"/>
        <v/>
      </c>
      <c r="X11" s="70" t="str">
        <f t="shared" ca="1" si="5"/>
        <v/>
      </c>
      <c r="Y11" s="70" t="str">
        <f t="shared" ca="1" si="5"/>
        <v/>
      </c>
      <c r="Z11" s="70" t="str">
        <f t="shared" ca="1" si="5"/>
        <v/>
      </c>
      <c r="AA11" s="70" t="str">
        <f t="shared" ca="1" si="5"/>
        <v/>
      </c>
      <c r="AB11" s="70" t="str">
        <f t="shared" ca="1" si="5"/>
        <v/>
      </c>
      <c r="AC11" s="70" t="str">
        <f t="shared" ca="1" si="5"/>
        <v/>
      </c>
      <c r="AD11" s="70" t="str">
        <f t="shared" ca="1" si="5"/>
        <v/>
      </c>
      <c r="AE11" s="70" t="str">
        <f t="shared" ca="1" si="5"/>
        <v/>
      </c>
      <c r="AF11" s="70" t="str">
        <f t="shared" ca="1" si="5"/>
        <v/>
      </c>
      <c r="AG11" s="71" t="str">
        <f t="shared" ca="1" si="5"/>
        <v/>
      </c>
    </row>
    <row r="12" spans="1:33" ht="20.100000000000001" customHeight="1">
      <c r="A12" s="111"/>
      <c r="B12" s="80" t="s">
        <v>9</v>
      </c>
      <c r="C12" s="74" t="str">
        <f t="shared" ref="C12:AG12" ca="1" si="6">IF(C11="","",IF(INDEX(DATDIF2_JAN,MATCH(C11,BC_JAN))=C$5,INDEX(COND3_JAN,MATCH(C11,BC_JAN)),IF(INDEX(DATDIF1_JAN,MATCH(C11,BC_JAN))=C$5,INDEX(COND2_JAN,MATCH(C11,BC_JAN)),INDEX(COND1_JAN,MATCH(C11,BC_JAN)))))</f>
        <v/>
      </c>
      <c r="D12" s="74" t="str">
        <f t="shared" ca="1" si="6"/>
        <v/>
      </c>
      <c r="E12" s="74" t="str">
        <f t="shared" ca="1" si="6"/>
        <v/>
      </c>
      <c r="F12" s="74" t="str">
        <f t="shared" ca="1" si="6"/>
        <v/>
      </c>
      <c r="G12" s="74" t="str">
        <f t="shared" ca="1" si="6"/>
        <v/>
      </c>
      <c r="H12" s="74" t="str">
        <f t="shared" ca="1" si="6"/>
        <v/>
      </c>
      <c r="I12" s="74" t="str">
        <f t="shared" ca="1" si="6"/>
        <v/>
      </c>
      <c r="J12" s="74" t="str">
        <f t="shared" ca="1" si="6"/>
        <v/>
      </c>
      <c r="K12" s="74" t="str">
        <f t="shared" ca="1" si="6"/>
        <v/>
      </c>
      <c r="L12" s="74" t="str">
        <f t="shared" ca="1" si="6"/>
        <v/>
      </c>
      <c r="M12" s="74" t="str">
        <f t="shared" ca="1" si="6"/>
        <v/>
      </c>
      <c r="N12" s="74" t="str">
        <f t="shared" ca="1" si="6"/>
        <v/>
      </c>
      <c r="O12" s="74" t="str">
        <f t="shared" ca="1" si="6"/>
        <v/>
      </c>
      <c r="P12" s="74" t="str">
        <f t="shared" ca="1" si="6"/>
        <v/>
      </c>
      <c r="Q12" s="74" t="str">
        <f t="shared" ca="1" si="6"/>
        <v/>
      </c>
      <c r="R12" s="74" t="str">
        <f t="shared" ca="1" si="6"/>
        <v/>
      </c>
      <c r="S12" s="74" t="str">
        <f t="shared" ca="1" si="6"/>
        <v/>
      </c>
      <c r="T12" s="74" t="str">
        <f t="shared" ca="1" si="6"/>
        <v/>
      </c>
      <c r="U12" s="74" t="str">
        <f t="shared" ca="1" si="6"/>
        <v/>
      </c>
      <c r="V12" s="74" t="str">
        <f t="shared" ca="1" si="6"/>
        <v/>
      </c>
      <c r="W12" s="74" t="str">
        <f t="shared" ca="1" si="6"/>
        <v/>
      </c>
      <c r="X12" s="74" t="str">
        <f t="shared" ca="1" si="6"/>
        <v/>
      </c>
      <c r="Y12" s="74" t="str">
        <f t="shared" ca="1" si="6"/>
        <v/>
      </c>
      <c r="Z12" s="74" t="str">
        <f t="shared" ca="1" si="6"/>
        <v/>
      </c>
      <c r="AA12" s="74" t="str">
        <f t="shared" ca="1" si="6"/>
        <v/>
      </c>
      <c r="AB12" s="74" t="str">
        <f t="shared" ca="1" si="6"/>
        <v/>
      </c>
      <c r="AC12" s="74" t="str">
        <f t="shared" ca="1" si="6"/>
        <v/>
      </c>
      <c r="AD12" s="74" t="str">
        <f t="shared" ca="1" si="6"/>
        <v/>
      </c>
      <c r="AE12" s="74" t="str">
        <f t="shared" ca="1" si="6"/>
        <v/>
      </c>
      <c r="AF12" s="74" t="str">
        <f t="shared" ca="1" si="6"/>
        <v/>
      </c>
      <c r="AG12" s="75" t="str">
        <f t="shared" ca="1" si="6"/>
        <v/>
      </c>
    </row>
    <row r="13" spans="1:33" ht="20.100000000000001" customHeight="1">
      <c r="A13" s="111"/>
      <c r="B13" s="80" t="s">
        <v>8</v>
      </c>
      <c r="C13" s="74" t="str">
        <f ca="1">IF(C11="","",VLOOKUP(C11,'C ds'!$C$1:$H$1000,6,FALSE))</f>
        <v/>
      </c>
      <c r="D13" s="74" t="str">
        <f ca="1">IF(D11="","",VLOOKUP(D11,'C ds'!$C$1:$H$1000,6,FALSE))</f>
        <v/>
      </c>
      <c r="E13" s="74" t="str">
        <f ca="1">IF(E11="","",VLOOKUP(E11,'C ds'!$C$1:$H$1000,6,FALSE))</f>
        <v/>
      </c>
      <c r="F13" s="74" t="str">
        <f ca="1">IF(F11="","",VLOOKUP(F11,'C ds'!$C$1:$H$1000,6,FALSE))</f>
        <v/>
      </c>
      <c r="G13" s="74" t="str">
        <f ca="1">IF(G11="","",VLOOKUP(G11,'C ds'!$C$1:$H$1000,6,FALSE))</f>
        <v/>
      </c>
      <c r="H13" s="74" t="str">
        <f ca="1">IF(H11="","",VLOOKUP(H11,'C ds'!$C$1:$H$1000,6,FALSE))</f>
        <v/>
      </c>
      <c r="I13" s="74" t="str">
        <f ca="1">IF(I11="","",VLOOKUP(I11,'C ds'!$C$1:$H$1000,6,FALSE))</f>
        <v/>
      </c>
      <c r="J13" s="74" t="str">
        <f ca="1">IF(J11="","",VLOOKUP(J11,'C ds'!$C$1:$H$1000,6,FALSE))</f>
        <v/>
      </c>
      <c r="K13" s="74" t="str">
        <f ca="1">IF(K11="","",VLOOKUP(K11,'C ds'!$C$1:$H$1000,6,FALSE))</f>
        <v/>
      </c>
      <c r="L13" s="74" t="str">
        <f ca="1">IF(L11="","",VLOOKUP(L11,'C ds'!$C$1:$H$1000,6,FALSE))</f>
        <v/>
      </c>
      <c r="M13" s="74" t="str">
        <f ca="1">IF(M11="","",VLOOKUP(M11,'C ds'!$C$1:$H$1000,6,FALSE))</f>
        <v/>
      </c>
      <c r="N13" s="74" t="str">
        <f ca="1">IF(N11="","",VLOOKUP(N11,'C ds'!$C$1:$H$1000,6,FALSE))</f>
        <v/>
      </c>
      <c r="O13" s="74" t="str">
        <f ca="1">IF(O11="","",VLOOKUP(O11,'C ds'!$C$1:$H$1000,6,FALSE))</f>
        <v/>
      </c>
      <c r="P13" s="74" t="str">
        <f ca="1">IF(P11="","",VLOOKUP(P11,'C ds'!$C$1:$H$1000,6,FALSE))</f>
        <v/>
      </c>
      <c r="Q13" s="74" t="str">
        <f ca="1">IF(Q11="","",VLOOKUP(Q11,'C ds'!$C$1:$H$1000,6,FALSE))</f>
        <v/>
      </c>
      <c r="R13" s="74" t="str">
        <f ca="1">IF(R11="","",VLOOKUP(R11,'C ds'!$C$1:$H$1000,6,FALSE))</f>
        <v/>
      </c>
      <c r="S13" s="74" t="str">
        <f ca="1">IF(S11="","",VLOOKUP(S11,'C ds'!$C$1:$H$1000,6,FALSE))</f>
        <v/>
      </c>
      <c r="T13" s="74" t="str">
        <f ca="1">IF(T11="","",VLOOKUP(T11,'C ds'!$C$1:$H$1000,6,FALSE))</f>
        <v/>
      </c>
      <c r="U13" s="74" t="str">
        <f ca="1">IF(U11="","",VLOOKUP(U11,'C ds'!$C$1:$H$1000,6,FALSE))</f>
        <v/>
      </c>
      <c r="V13" s="74" t="str">
        <f ca="1">IF(V11="","",VLOOKUP(V11,'C ds'!$C$1:$H$1000,6,FALSE))</f>
        <v/>
      </c>
      <c r="W13" s="74" t="str">
        <f ca="1">IF(W11="","",VLOOKUP(W11,'C ds'!$C$1:$H$1000,6,FALSE))</f>
        <v/>
      </c>
      <c r="X13" s="74" t="str">
        <f ca="1">IF(X11="","",VLOOKUP(X11,'C ds'!$C$1:$H$1000,6,FALSE))</f>
        <v/>
      </c>
      <c r="Y13" s="74" t="str">
        <f ca="1">IF(Y11="","",VLOOKUP(Y11,'C ds'!$C$1:$H$1000,6,FALSE))</f>
        <v/>
      </c>
      <c r="Z13" s="74" t="str">
        <f ca="1">IF(Z11="","",VLOOKUP(Z11,'C ds'!$C$1:$H$1000,6,FALSE))</f>
        <v/>
      </c>
      <c r="AA13" s="74" t="str">
        <f ca="1">IF(AA11="","",VLOOKUP(AA11,'C ds'!$C$1:$H$1000,6,FALSE))</f>
        <v/>
      </c>
      <c r="AB13" s="74" t="str">
        <f ca="1">IF(AB11="","",VLOOKUP(AB11,'C ds'!$C$1:$H$1000,6,FALSE))</f>
        <v/>
      </c>
      <c r="AC13" s="74" t="str">
        <f ca="1">IF(AC11="","",VLOOKUP(AC11,'C ds'!$C$1:$H$1000,6,FALSE))</f>
        <v/>
      </c>
      <c r="AD13" s="74" t="str">
        <f ca="1">IF(AD11="","",VLOOKUP(AD11,'C ds'!$C$1:$H$1000,6,FALSE))</f>
        <v/>
      </c>
      <c r="AE13" s="74" t="str">
        <f ca="1">IF(AE11="","",VLOOKUP(AE11,'C ds'!$C$1:$H$1000,6,FALSE))</f>
        <v/>
      </c>
      <c r="AF13" s="74" t="str">
        <f ca="1">IF(AF11="","",VLOOKUP(AF11,'C ds'!$C$1:$H$1000,6,FALSE))</f>
        <v/>
      </c>
      <c r="AG13" s="75" t="str">
        <f ca="1">IF(AG11="","",VLOOKUP(AG11,'C ds'!$C$1:$H$1000,6,FALSE))</f>
        <v/>
      </c>
    </row>
    <row r="14" spans="1:33" ht="20.100000000000001" customHeight="1" thickBot="1">
      <c r="A14" s="112"/>
      <c r="B14" s="81" t="s">
        <v>1</v>
      </c>
      <c r="C14" s="77" t="str">
        <f ca="1">IF(C11="","",VLOOKUP(C11,'C ds'!$C:$I,7,FALSE))</f>
        <v/>
      </c>
      <c r="D14" s="77" t="str">
        <f ca="1">IF(D11="","",VLOOKUP(D11,'C ds'!$C:$I,7,FALSE))</f>
        <v/>
      </c>
      <c r="E14" s="77" t="str">
        <f ca="1">IF(E11="","",VLOOKUP(E11,'C ds'!$C:$I,7,FALSE))</f>
        <v/>
      </c>
      <c r="F14" s="77" t="str">
        <f ca="1">IF(F11="","",VLOOKUP(F11,'C ds'!$C:$I,7,FALSE))</f>
        <v/>
      </c>
      <c r="G14" s="77" t="str">
        <f ca="1">IF(G11="","",VLOOKUP(G11,'C ds'!$C:$I,7,FALSE))</f>
        <v/>
      </c>
      <c r="H14" s="77" t="str">
        <f ca="1">IF(H11="","",VLOOKUP(H11,'C ds'!$C:$I,7,FALSE))</f>
        <v/>
      </c>
      <c r="I14" s="77" t="str">
        <f ca="1">IF(I11="","",VLOOKUP(I11,'C ds'!$C:$I,7,FALSE))</f>
        <v/>
      </c>
      <c r="J14" s="77" t="str">
        <f ca="1">IF(J11="","",VLOOKUP(J11,'C ds'!$C:$I,7,FALSE))</f>
        <v/>
      </c>
      <c r="K14" s="77" t="str">
        <f ca="1">IF(K11="","",VLOOKUP(K11,'C ds'!$C:$I,7,FALSE))</f>
        <v/>
      </c>
      <c r="L14" s="77" t="str">
        <f ca="1">IF(L11="","",VLOOKUP(L11,'C ds'!$C:$I,7,FALSE))</f>
        <v/>
      </c>
      <c r="M14" s="77" t="str">
        <f ca="1">IF(M11="","",VLOOKUP(M11,'C ds'!$C:$I,7,FALSE))</f>
        <v/>
      </c>
      <c r="N14" s="77" t="str">
        <f ca="1">IF(N11="","",VLOOKUP(N11,'C ds'!$C:$I,7,FALSE))</f>
        <v/>
      </c>
      <c r="O14" s="77" t="str">
        <f ca="1">IF(O11="","",VLOOKUP(O11,'C ds'!$C:$I,7,FALSE))</f>
        <v/>
      </c>
      <c r="P14" s="77" t="str">
        <f ca="1">IF(P11="","",VLOOKUP(P11,'C ds'!$C:$I,7,FALSE))</f>
        <v/>
      </c>
      <c r="Q14" s="77" t="str">
        <f ca="1">IF(Q11="","",VLOOKUP(Q11,'C ds'!$C:$I,7,FALSE))</f>
        <v/>
      </c>
      <c r="R14" s="77" t="str">
        <f ca="1">IF(R11="","",VLOOKUP(R11,'C ds'!$C:$I,7,FALSE))</f>
        <v/>
      </c>
      <c r="S14" s="77" t="str">
        <f ca="1">IF(S11="","",VLOOKUP(S11,'C ds'!$C:$I,7,FALSE))</f>
        <v/>
      </c>
      <c r="T14" s="77" t="str">
        <f ca="1">IF(T11="","",VLOOKUP(T11,'C ds'!$C:$I,7,FALSE))</f>
        <v/>
      </c>
      <c r="U14" s="77" t="str">
        <f ca="1">IF(U11="","",VLOOKUP(U11,'C ds'!$C:$I,7,FALSE))</f>
        <v/>
      </c>
      <c r="V14" s="77" t="str">
        <f ca="1">IF(V11="","",VLOOKUP(V11,'C ds'!$C:$I,7,FALSE))</f>
        <v/>
      </c>
      <c r="W14" s="77" t="str">
        <f ca="1">IF(W11="","",VLOOKUP(W11,'C ds'!$C:$I,7,FALSE))</f>
        <v/>
      </c>
      <c r="X14" s="77" t="str">
        <f ca="1">IF(X11="","",VLOOKUP(X11,'C ds'!$C:$I,7,FALSE))</f>
        <v/>
      </c>
      <c r="Y14" s="77" t="str">
        <f ca="1">IF(Y11="","",VLOOKUP(Y11,'C ds'!$C:$I,7,FALSE))</f>
        <v/>
      </c>
      <c r="Z14" s="77" t="str">
        <f ca="1">IF(Z11="","",VLOOKUP(Z11,'C ds'!$C:$I,7,FALSE))</f>
        <v/>
      </c>
      <c r="AA14" s="77" t="str">
        <f ca="1">IF(AA11="","",VLOOKUP(AA11,'C ds'!$C:$I,7,FALSE))</f>
        <v/>
      </c>
      <c r="AB14" s="77" t="str">
        <f ca="1">IF(AB11="","",VLOOKUP(AB11,'C ds'!$C:$I,7,FALSE))</f>
        <v/>
      </c>
      <c r="AC14" s="77" t="str">
        <f ca="1">IF(AC11="","",VLOOKUP(AC11,'C ds'!$C:$I,7,FALSE))</f>
        <v/>
      </c>
      <c r="AD14" s="77" t="str">
        <f ca="1">IF(AD11="","",VLOOKUP(AD11,'C ds'!$C:$I,7,FALSE))</f>
        <v/>
      </c>
      <c r="AE14" s="77" t="str">
        <f ca="1">IF(AE11="","",VLOOKUP(AE11,'C ds'!$C:$I,7,FALSE))</f>
        <v/>
      </c>
      <c r="AF14" s="77" t="str">
        <f ca="1">IF(AF11="","",VLOOKUP(AF11,'C ds'!$C:$I,7,FALSE))</f>
        <v/>
      </c>
      <c r="AG14" s="78" t="str">
        <f ca="1">IF(AG11="","",VLOOKUP(AG11,'C ds'!$C:$I,7,FALSE))</f>
        <v/>
      </c>
    </row>
    <row r="15" spans="1:33" ht="20.100000000000001" customHeight="1">
      <c r="A15" s="110">
        <f>Para!L4</f>
        <v>49.1</v>
      </c>
      <c r="B15" s="79" t="s">
        <v>25</v>
      </c>
      <c r="C15" s="70" t="str">
        <f t="shared" ref="C15:AG15" ca="1" si="7">IF(SUMIFS(BC_JAN,DP_JAN,"&lt;="&amp;C$5,DF_JAN,"&gt;="&amp;C$5,V_JAN,$A15)=0,"",SUMIFS(BC_JAN,DP_JAN,"&lt;="&amp;C$5,DF_JAN,"&gt;="&amp;C$5,V_JAN,$A15))</f>
        <v/>
      </c>
      <c r="D15" s="70" t="str">
        <f t="shared" ca="1" si="7"/>
        <v/>
      </c>
      <c r="E15" s="70" t="str">
        <f t="shared" ca="1" si="7"/>
        <v/>
      </c>
      <c r="F15" s="70" t="str">
        <f t="shared" ca="1" si="7"/>
        <v/>
      </c>
      <c r="G15" s="70" t="str">
        <f t="shared" ca="1" si="7"/>
        <v/>
      </c>
      <c r="H15" s="70" t="str">
        <f t="shared" ca="1" si="7"/>
        <v/>
      </c>
      <c r="I15" s="70" t="str">
        <f t="shared" ca="1" si="7"/>
        <v/>
      </c>
      <c r="J15" s="70" t="str">
        <f t="shared" ca="1" si="7"/>
        <v/>
      </c>
      <c r="K15" s="70" t="str">
        <f t="shared" ca="1" si="7"/>
        <v/>
      </c>
      <c r="L15" s="70" t="str">
        <f t="shared" ca="1" si="7"/>
        <v/>
      </c>
      <c r="M15" s="70" t="str">
        <f t="shared" ca="1" si="7"/>
        <v/>
      </c>
      <c r="N15" s="70" t="str">
        <f t="shared" ca="1" si="7"/>
        <v/>
      </c>
      <c r="O15" s="70" t="str">
        <f t="shared" ca="1" si="7"/>
        <v/>
      </c>
      <c r="P15" s="70" t="str">
        <f t="shared" ca="1" si="7"/>
        <v/>
      </c>
      <c r="Q15" s="70" t="str">
        <f t="shared" ca="1" si="7"/>
        <v/>
      </c>
      <c r="R15" s="70" t="str">
        <f t="shared" ca="1" si="7"/>
        <v/>
      </c>
      <c r="S15" s="70" t="str">
        <f t="shared" ca="1" si="7"/>
        <v/>
      </c>
      <c r="T15" s="70" t="str">
        <f t="shared" ca="1" si="7"/>
        <v/>
      </c>
      <c r="U15" s="70" t="str">
        <f t="shared" ca="1" si="7"/>
        <v/>
      </c>
      <c r="V15" s="70" t="str">
        <f t="shared" ca="1" si="7"/>
        <v/>
      </c>
      <c r="W15" s="70" t="str">
        <f t="shared" ca="1" si="7"/>
        <v/>
      </c>
      <c r="X15" s="70" t="str">
        <f t="shared" ca="1" si="7"/>
        <v/>
      </c>
      <c r="Y15" s="70" t="str">
        <f t="shared" ca="1" si="7"/>
        <v/>
      </c>
      <c r="Z15" s="70" t="str">
        <f t="shared" ca="1" si="7"/>
        <v/>
      </c>
      <c r="AA15" s="70" t="str">
        <f t="shared" ca="1" si="7"/>
        <v/>
      </c>
      <c r="AB15" s="70" t="str">
        <f t="shared" ca="1" si="7"/>
        <v/>
      </c>
      <c r="AC15" s="70" t="str">
        <f t="shared" ca="1" si="7"/>
        <v/>
      </c>
      <c r="AD15" s="70" t="str">
        <f t="shared" ca="1" si="7"/>
        <v/>
      </c>
      <c r="AE15" s="70" t="str">
        <f t="shared" ca="1" si="7"/>
        <v/>
      </c>
      <c r="AF15" s="70" t="str">
        <f t="shared" ca="1" si="7"/>
        <v/>
      </c>
      <c r="AG15" s="71" t="str">
        <f t="shared" ca="1" si="7"/>
        <v/>
      </c>
    </row>
    <row r="16" spans="1:33" ht="20.100000000000001" customHeight="1">
      <c r="A16" s="111"/>
      <c r="B16" s="80" t="s">
        <v>9</v>
      </c>
      <c r="C16" s="74" t="str">
        <f t="shared" ref="C16:AG16" ca="1" si="8">IF(C15="","",IF(INDEX(DATDIF2_JAN,MATCH(C15,BC_JAN))=C$5,INDEX(COND3_JAN,MATCH(C15,BC_JAN)),IF(INDEX(DATDIF1_JAN,MATCH(C15,BC_JAN))=C$5,INDEX(COND2_JAN,MATCH(C15,BC_JAN)),INDEX(COND1_JAN,MATCH(C15,BC_JAN)))))</f>
        <v/>
      </c>
      <c r="D16" s="74" t="str">
        <f t="shared" ca="1" si="8"/>
        <v/>
      </c>
      <c r="E16" s="74" t="str">
        <f t="shared" ca="1" si="8"/>
        <v/>
      </c>
      <c r="F16" s="74" t="str">
        <f t="shared" ca="1" si="8"/>
        <v/>
      </c>
      <c r="G16" s="74" t="str">
        <f t="shared" ca="1" si="8"/>
        <v/>
      </c>
      <c r="H16" s="74" t="str">
        <f t="shared" ca="1" si="8"/>
        <v/>
      </c>
      <c r="I16" s="74" t="str">
        <f t="shared" ca="1" si="8"/>
        <v/>
      </c>
      <c r="J16" s="74" t="str">
        <f t="shared" ca="1" si="8"/>
        <v/>
      </c>
      <c r="K16" s="74" t="str">
        <f t="shared" ca="1" si="8"/>
        <v/>
      </c>
      <c r="L16" s="74" t="str">
        <f t="shared" ca="1" si="8"/>
        <v/>
      </c>
      <c r="M16" s="74" t="str">
        <f t="shared" ca="1" si="8"/>
        <v/>
      </c>
      <c r="N16" s="74" t="str">
        <f t="shared" ca="1" si="8"/>
        <v/>
      </c>
      <c r="O16" s="74" t="str">
        <f t="shared" ca="1" si="8"/>
        <v/>
      </c>
      <c r="P16" s="74" t="str">
        <f t="shared" ca="1" si="8"/>
        <v/>
      </c>
      <c r="Q16" s="74" t="str">
        <f t="shared" ca="1" si="8"/>
        <v/>
      </c>
      <c r="R16" s="74" t="str">
        <f t="shared" ca="1" si="8"/>
        <v/>
      </c>
      <c r="S16" s="74" t="str">
        <f t="shared" ca="1" si="8"/>
        <v/>
      </c>
      <c r="T16" s="74" t="str">
        <f t="shared" ca="1" si="8"/>
        <v/>
      </c>
      <c r="U16" s="74" t="str">
        <f t="shared" ca="1" si="8"/>
        <v/>
      </c>
      <c r="V16" s="74" t="str">
        <f t="shared" ca="1" si="8"/>
        <v/>
      </c>
      <c r="W16" s="74" t="str">
        <f t="shared" ca="1" si="8"/>
        <v/>
      </c>
      <c r="X16" s="74" t="str">
        <f t="shared" ca="1" si="8"/>
        <v/>
      </c>
      <c r="Y16" s="74" t="str">
        <f t="shared" ca="1" si="8"/>
        <v/>
      </c>
      <c r="Z16" s="74" t="str">
        <f t="shared" ca="1" si="8"/>
        <v/>
      </c>
      <c r="AA16" s="74" t="str">
        <f t="shared" ca="1" si="8"/>
        <v/>
      </c>
      <c r="AB16" s="74" t="str">
        <f t="shared" ca="1" si="8"/>
        <v/>
      </c>
      <c r="AC16" s="74" t="str">
        <f t="shared" ca="1" si="8"/>
        <v/>
      </c>
      <c r="AD16" s="74" t="str">
        <f t="shared" ca="1" si="8"/>
        <v/>
      </c>
      <c r="AE16" s="74" t="str">
        <f t="shared" ca="1" si="8"/>
        <v/>
      </c>
      <c r="AF16" s="74" t="str">
        <f t="shared" ca="1" si="8"/>
        <v/>
      </c>
      <c r="AG16" s="75" t="str">
        <f t="shared" ca="1" si="8"/>
        <v/>
      </c>
    </row>
    <row r="17" spans="1:33" ht="20.100000000000001" customHeight="1">
      <c r="A17" s="111"/>
      <c r="B17" s="80" t="s">
        <v>8</v>
      </c>
      <c r="C17" s="74" t="str">
        <f ca="1">IF(C15="","",VLOOKUP(C15,'C ds'!$C$1:$H$1000,6,FALSE))</f>
        <v/>
      </c>
      <c r="D17" s="74" t="str">
        <f ca="1">IF(D15="","",VLOOKUP(D15,'C ds'!$C$1:$H$1000,6,FALSE))</f>
        <v/>
      </c>
      <c r="E17" s="74" t="str">
        <f ca="1">IF(E15="","",VLOOKUP(E15,'C ds'!$C$1:$H$1000,6,FALSE))</f>
        <v/>
      </c>
      <c r="F17" s="74" t="str">
        <f ca="1">IF(F15="","",VLOOKUP(F15,'C ds'!$C$1:$H$1000,6,FALSE))</f>
        <v/>
      </c>
      <c r="G17" s="74" t="str">
        <f ca="1">IF(G15="","",VLOOKUP(G15,'C ds'!$C$1:$H$1000,6,FALSE))</f>
        <v/>
      </c>
      <c r="H17" s="74" t="str">
        <f ca="1">IF(H15="","",VLOOKUP(H15,'C ds'!$C$1:$H$1000,6,FALSE))</f>
        <v/>
      </c>
      <c r="I17" s="74" t="str">
        <f ca="1">IF(I15="","",VLOOKUP(I15,'C ds'!$C$1:$H$1000,6,FALSE))</f>
        <v/>
      </c>
      <c r="J17" s="74" t="str">
        <f ca="1">IF(J15="","",VLOOKUP(J15,'C ds'!$C$1:$H$1000,6,FALSE))</f>
        <v/>
      </c>
      <c r="K17" s="74" t="str">
        <f ca="1">IF(K15="","",VLOOKUP(K15,'C ds'!$C$1:$H$1000,6,FALSE))</f>
        <v/>
      </c>
      <c r="L17" s="74" t="str">
        <f ca="1">IF(L15="","",VLOOKUP(L15,'C ds'!$C$1:$H$1000,6,FALSE))</f>
        <v/>
      </c>
      <c r="M17" s="74" t="str">
        <f ca="1">IF(M15="","",VLOOKUP(M15,'C ds'!$C$1:$H$1000,6,FALSE))</f>
        <v/>
      </c>
      <c r="N17" s="74" t="str">
        <f ca="1">IF(N15="","",VLOOKUP(N15,'C ds'!$C$1:$H$1000,6,FALSE))</f>
        <v/>
      </c>
      <c r="O17" s="74" t="str">
        <f ca="1">IF(O15="","",VLOOKUP(O15,'C ds'!$C$1:$H$1000,6,FALSE))</f>
        <v/>
      </c>
      <c r="P17" s="74" t="str">
        <f ca="1">IF(P15="","",VLOOKUP(P15,'C ds'!$C$1:$H$1000,6,FALSE))</f>
        <v/>
      </c>
      <c r="Q17" s="74" t="str">
        <f ca="1">IF(Q15="","",VLOOKUP(Q15,'C ds'!$C$1:$H$1000,6,FALSE))</f>
        <v/>
      </c>
      <c r="R17" s="74" t="str">
        <f ca="1">IF(R15="","",VLOOKUP(R15,'C ds'!$C$1:$H$1000,6,FALSE))</f>
        <v/>
      </c>
      <c r="S17" s="74" t="str">
        <f ca="1">IF(S15="","",VLOOKUP(S15,'C ds'!$C$1:$H$1000,6,FALSE))</f>
        <v/>
      </c>
      <c r="T17" s="74" t="str">
        <f ca="1">IF(T15="","",VLOOKUP(T15,'C ds'!$C$1:$H$1000,6,FALSE))</f>
        <v/>
      </c>
      <c r="U17" s="74" t="str">
        <f ca="1">IF(U15="","",VLOOKUP(U15,'C ds'!$C$1:$H$1000,6,FALSE))</f>
        <v/>
      </c>
      <c r="V17" s="74" t="str">
        <f ca="1">IF(V15="","",VLOOKUP(V15,'C ds'!$C$1:$H$1000,6,FALSE))</f>
        <v/>
      </c>
      <c r="W17" s="74" t="str">
        <f ca="1">IF(W15="","",VLOOKUP(W15,'C ds'!$C$1:$H$1000,6,FALSE))</f>
        <v/>
      </c>
      <c r="X17" s="74" t="str">
        <f ca="1">IF(X15="","",VLOOKUP(X15,'C ds'!$C$1:$H$1000,6,FALSE))</f>
        <v/>
      </c>
      <c r="Y17" s="74" t="str">
        <f ca="1">IF(Y15="","",VLOOKUP(Y15,'C ds'!$C$1:$H$1000,6,FALSE))</f>
        <v/>
      </c>
      <c r="Z17" s="74" t="str">
        <f ca="1">IF(Z15="","",VLOOKUP(Z15,'C ds'!$C$1:$H$1000,6,FALSE))</f>
        <v/>
      </c>
      <c r="AA17" s="74" t="str">
        <f ca="1">IF(AA15="","",VLOOKUP(AA15,'C ds'!$C$1:$H$1000,6,FALSE))</f>
        <v/>
      </c>
      <c r="AB17" s="74" t="str">
        <f ca="1">IF(AB15="","",VLOOKUP(AB15,'C ds'!$C$1:$H$1000,6,FALSE))</f>
        <v/>
      </c>
      <c r="AC17" s="74" t="str">
        <f ca="1">IF(AC15="","",VLOOKUP(AC15,'C ds'!$C$1:$H$1000,6,FALSE))</f>
        <v/>
      </c>
      <c r="AD17" s="74" t="str">
        <f ca="1">IF(AD15="","",VLOOKUP(AD15,'C ds'!$C$1:$H$1000,6,FALSE))</f>
        <v/>
      </c>
      <c r="AE17" s="74" t="str">
        <f ca="1">IF(AE15="","",VLOOKUP(AE15,'C ds'!$C$1:$H$1000,6,FALSE))</f>
        <v/>
      </c>
      <c r="AF17" s="74" t="str">
        <f ca="1">IF(AF15="","",VLOOKUP(AF15,'C ds'!$C$1:$H$1000,6,FALSE))</f>
        <v/>
      </c>
      <c r="AG17" s="75" t="str">
        <f ca="1">IF(AG15="","",VLOOKUP(AG15,'C ds'!$C$1:$H$1000,6,FALSE))</f>
        <v/>
      </c>
    </row>
    <row r="18" spans="1:33" ht="20.100000000000001" customHeight="1" thickBot="1">
      <c r="A18" s="112"/>
      <c r="B18" s="81" t="s">
        <v>1</v>
      </c>
      <c r="C18" s="77" t="str">
        <f ca="1">IF(C15="","",VLOOKUP(C15,'C ds'!$C:$I,7,FALSE))</f>
        <v/>
      </c>
      <c r="D18" s="77" t="str">
        <f ca="1">IF(D15="","",VLOOKUP(D15,'C ds'!$C:$I,7,FALSE))</f>
        <v/>
      </c>
      <c r="E18" s="77" t="str">
        <f ca="1">IF(E15="","",VLOOKUP(E15,'C ds'!$C:$I,7,FALSE))</f>
        <v/>
      </c>
      <c r="F18" s="77" t="str">
        <f ca="1">IF(F15="","",VLOOKUP(F15,'C ds'!$C:$I,7,FALSE))</f>
        <v/>
      </c>
      <c r="G18" s="77" t="str">
        <f ca="1">IF(G15="","",VLOOKUP(G15,'C ds'!$C:$I,7,FALSE))</f>
        <v/>
      </c>
      <c r="H18" s="77" t="str">
        <f ca="1">IF(H15="","",VLOOKUP(H15,'C ds'!$C:$I,7,FALSE))</f>
        <v/>
      </c>
      <c r="I18" s="77" t="str">
        <f ca="1">IF(I15="","",VLOOKUP(I15,'C ds'!$C:$I,7,FALSE))</f>
        <v/>
      </c>
      <c r="J18" s="77" t="str">
        <f ca="1">IF(J15="","",VLOOKUP(J15,'C ds'!$C:$I,7,FALSE))</f>
        <v/>
      </c>
      <c r="K18" s="77" t="str">
        <f ca="1">IF(K15="","",VLOOKUP(K15,'C ds'!$C:$I,7,FALSE))</f>
        <v/>
      </c>
      <c r="L18" s="77" t="str">
        <f ca="1">IF(L15="","",VLOOKUP(L15,'C ds'!$C:$I,7,FALSE))</f>
        <v/>
      </c>
      <c r="M18" s="77" t="str">
        <f ca="1">IF(M15="","",VLOOKUP(M15,'C ds'!$C:$I,7,FALSE))</f>
        <v/>
      </c>
      <c r="N18" s="77" t="str">
        <f ca="1">IF(N15="","",VLOOKUP(N15,'C ds'!$C:$I,7,FALSE))</f>
        <v/>
      </c>
      <c r="O18" s="77" t="str">
        <f ca="1">IF(O15="","",VLOOKUP(O15,'C ds'!$C:$I,7,FALSE))</f>
        <v/>
      </c>
      <c r="P18" s="77" t="str">
        <f ca="1">IF(P15="","",VLOOKUP(P15,'C ds'!$C:$I,7,FALSE))</f>
        <v/>
      </c>
      <c r="Q18" s="77" t="str">
        <f ca="1">IF(Q15="","",VLOOKUP(Q15,'C ds'!$C:$I,7,FALSE))</f>
        <v/>
      </c>
      <c r="R18" s="77" t="str">
        <f ca="1">IF(R15="","",VLOOKUP(R15,'C ds'!$C:$I,7,FALSE))</f>
        <v/>
      </c>
      <c r="S18" s="77" t="str">
        <f ca="1">IF(S15="","",VLOOKUP(S15,'C ds'!$C:$I,7,FALSE))</f>
        <v/>
      </c>
      <c r="T18" s="77" t="str">
        <f ca="1">IF(T15="","",VLOOKUP(T15,'C ds'!$C:$I,7,FALSE))</f>
        <v/>
      </c>
      <c r="U18" s="77" t="str">
        <f ca="1">IF(U15="","",VLOOKUP(U15,'C ds'!$C:$I,7,FALSE))</f>
        <v/>
      </c>
      <c r="V18" s="77" t="str">
        <f ca="1">IF(V15="","",VLOOKUP(V15,'C ds'!$C:$I,7,FALSE))</f>
        <v/>
      </c>
      <c r="W18" s="77" t="str">
        <f ca="1">IF(W15="","",VLOOKUP(W15,'C ds'!$C:$I,7,FALSE))</f>
        <v/>
      </c>
      <c r="X18" s="77" t="str">
        <f ca="1">IF(X15="","",VLOOKUP(X15,'C ds'!$C:$I,7,FALSE))</f>
        <v/>
      </c>
      <c r="Y18" s="77" t="str">
        <f ca="1">IF(Y15="","",VLOOKUP(Y15,'C ds'!$C:$I,7,FALSE))</f>
        <v/>
      </c>
      <c r="Z18" s="77" t="str">
        <f ca="1">IF(Z15="","",VLOOKUP(Z15,'C ds'!$C:$I,7,FALSE))</f>
        <v/>
      </c>
      <c r="AA18" s="77" t="str">
        <f ca="1">IF(AA15="","",VLOOKUP(AA15,'C ds'!$C:$I,7,FALSE))</f>
        <v/>
      </c>
      <c r="AB18" s="77" t="str">
        <f ca="1">IF(AB15="","",VLOOKUP(AB15,'C ds'!$C:$I,7,FALSE))</f>
        <v/>
      </c>
      <c r="AC18" s="77" t="str">
        <f ca="1">IF(AC15="","",VLOOKUP(AC15,'C ds'!$C:$I,7,FALSE))</f>
        <v/>
      </c>
      <c r="AD18" s="77" t="str">
        <f ca="1">IF(AD15="","",VLOOKUP(AD15,'C ds'!$C:$I,7,FALSE))</f>
        <v/>
      </c>
      <c r="AE18" s="77" t="str">
        <f ca="1">IF(AE15="","",VLOOKUP(AE15,'C ds'!$C:$I,7,FALSE))</f>
        <v/>
      </c>
      <c r="AF18" s="77" t="str">
        <f ca="1">IF(AF15="","",VLOOKUP(AF15,'C ds'!$C:$I,7,FALSE))</f>
        <v/>
      </c>
      <c r="AG18" s="78" t="str">
        <f ca="1">IF(AG15="","",VLOOKUP(AG15,'C ds'!$C:$I,7,FALSE))</f>
        <v/>
      </c>
    </row>
    <row r="19" spans="1:33" ht="20.100000000000001" customHeight="1">
      <c r="A19" s="110">
        <f>Para!L5</f>
        <v>49.2</v>
      </c>
      <c r="B19" s="79" t="s">
        <v>25</v>
      </c>
      <c r="C19" s="70" t="str">
        <f t="shared" ref="C19:AG19" ca="1" si="9">IF(SUMIFS(BC_JAN,DP_JAN,"&lt;="&amp;C$5,DF_JAN,"&gt;="&amp;C$5,V_JAN,$A19)=0,"",SUMIFS(BC_JAN,DP_JAN,"&lt;="&amp;C$5,DF_JAN,"&gt;="&amp;C$5,V_JAN,$A19))</f>
        <v/>
      </c>
      <c r="D19" s="70" t="str">
        <f t="shared" ca="1" si="9"/>
        <v/>
      </c>
      <c r="E19" s="70" t="str">
        <f t="shared" ca="1" si="9"/>
        <v/>
      </c>
      <c r="F19" s="70" t="str">
        <f t="shared" ca="1" si="9"/>
        <v/>
      </c>
      <c r="G19" s="70" t="str">
        <f t="shared" ca="1" si="9"/>
        <v/>
      </c>
      <c r="H19" s="70" t="str">
        <f t="shared" ca="1" si="9"/>
        <v/>
      </c>
      <c r="I19" s="70" t="str">
        <f t="shared" ca="1" si="9"/>
        <v/>
      </c>
      <c r="J19" s="70" t="str">
        <f t="shared" ca="1" si="9"/>
        <v/>
      </c>
      <c r="K19" s="70" t="str">
        <f t="shared" ca="1" si="9"/>
        <v/>
      </c>
      <c r="L19" s="70" t="str">
        <f t="shared" ca="1" si="9"/>
        <v/>
      </c>
      <c r="M19" s="70" t="str">
        <f t="shared" ca="1" si="9"/>
        <v/>
      </c>
      <c r="N19" s="70" t="str">
        <f t="shared" ca="1" si="9"/>
        <v/>
      </c>
      <c r="O19" s="70" t="str">
        <f t="shared" ca="1" si="9"/>
        <v/>
      </c>
      <c r="P19" s="70" t="str">
        <f t="shared" ca="1" si="9"/>
        <v/>
      </c>
      <c r="Q19" s="70" t="str">
        <f t="shared" ca="1" si="9"/>
        <v/>
      </c>
      <c r="R19" s="70" t="str">
        <f t="shared" ca="1" si="9"/>
        <v/>
      </c>
      <c r="S19" s="70" t="str">
        <f t="shared" ca="1" si="9"/>
        <v/>
      </c>
      <c r="T19" s="70" t="str">
        <f t="shared" ca="1" si="9"/>
        <v/>
      </c>
      <c r="U19" s="70" t="str">
        <f t="shared" ca="1" si="9"/>
        <v/>
      </c>
      <c r="V19" s="70" t="str">
        <f t="shared" ca="1" si="9"/>
        <v/>
      </c>
      <c r="W19" s="70" t="str">
        <f t="shared" ca="1" si="9"/>
        <v/>
      </c>
      <c r="X19" s="70" t="str">
        <f t="shared" ca="1" si="9"/>
        <v/>
      </c>
      <c r="Y19" s="70" t="str">
        <f t="shared" ca="1" si="9"/>
        <v/>
      </c>
      <c r="Z19" s="70" t="str">
        <f t="shared" ca="1" si="9"/>
        <v/>
      </c>
      <c r="AA19" s="70" t="str">
        <f t="shared" ca="1" si="9"/>
        <v/>
      </c>
      <c r="AB19" s="70" t="str">
        <f t="shared" ca="1" si="9"/>
        <v/>
      </c>
      <c r="AC19" s="70" t="str">
        <f t="shared" ca="1" si="9"/>
        <v/>
      </c>
      <c r="AD19" s="70" t="str">
        <f t="shared" ca="1" si="9"/>
        <v/>
      </c>
      <c r="AE19" s="70" t="str">
        <f t="shared" ca="1" si="9"/>
        <v/>
      </c>
      <c r="AF19" s="70" t="str">
        <f t="shared" ca="1" si="9"/>
        <v/>
      </c>
      <c r="AG19" s="71" t="str">
        <f t="shared" ca="1" si="9"/>
        <v/>
      </c>
    </row>
    <row r="20" spans="1:33" ht="20.100000000000001" customHeight="1">
      <c r="A20" s="111"/>
      <c r="B20" s="80" t="s">
        <v>9</v>
      </c>
      <c r="C20" s="74" t="str">
        <f t="shared" ref="C20:AG20" ca="1" si="10">IF(C19="","",IF(INDEX(DATDIF2_JAN,MATCH(C19,BC_JAN))=C$5,INDEX(COND3_JAN,MATCH(C19,BC_JAN)),IF(INDEX(DATDIF1_JAN,MATCH(C19,BC_JAN))=C$5,INDEX(COND2_JAN,MATCH(C19,BC_JAN)),INDEX(COND1_JAN,MATCH(C19,BC_JAN)))))</f>
        <v/>
      </c>
      <c r="D20" s="74" t="str">
        <f t="shared" ca="1" si="10"/>
        <v/>
      </c>
      <c r="E20" s="74" t="str">
        <f t="shared" ca="1" si="10"/>
        <v/>
      </c>
      <c r="F20" s="74" t="str">
        <f t="shared" ca="1" si="10"/>
        <v/>
      </c>
      <c r="G20" s="74" t="str">
        <f t="shared" ca="1" si="10"/>
        <v/>
      </c>
      <c r="H20" s="74" t="str">
        <f t="shared" ca="1" si="10"/>
        <v/>
      </c>
      <c r="I20" s="74" t="str">
        <f t="shared" ca="1" si="10"/>
        <v/>
      </c>
      <c r="J20" s="74" t="str">
        <f t="shared" ca="1" si="10"/>
        <v/>
      </c>
      <c r="K20" s="74" t="str">
        <f t="shared" ca="1" si="10"/>
        <v/>
      </c>
      <c r="L20" s="74" t="str">
        <f t="shared" ca="1" si="10"/>
        <v/>
      </c>
      <c r="M20" s="74" t="str">
        <f t="shared" ca="1" si="10"/>
        <v/>
      </c>
      <c r="N20" s="74" t="str">
        <f t="shared" ca="1" si="10"/>
        <v/>
      </c>
      <c r="O20" s="74" t="str">
        <f t="shared" ca="1" si="10"/>
        <v/>
      </c>
      <c r="P20" s="74" t="str">
        <f t="shared" ca="1" si="10"/>
        <v/>
      </c>
      <c r="Q20" s="74" t="str">
        <f t="shared" ca="1" si="10"/>
        <v/>
      </c>
      <c r="R20" s="74" t="str">
        <f t="shared" ca="1" si="10"/>
        <v/>
      </c>
      <c r="S20" s="74" t="str">
        <f t="shared" ca="1" si="10"/>
        <v/>
      </c>
      <c r="T20" s="74" t="str">
        <f t="shared" ca="1" si="10"/>
        <v/>
      </c>
      <c r="U20" s="74" t="str">
        <f t="shared" ca="1" si="10"/>
        <v/>
      </c>
      <c r="V20" s="74" t="str">
        <f t="shared" ca="1" si="10"/>
        <v/>
      </c>
      <c r="W20" s="74" t="str">
        <f t="shared" ca="1" si="10"/>
        <v/>
      </c>
      <c r="X20" s="74" t="str">
        <f t="shared" ca="1" si="10"/>
        <v/>
      </c>
      <c r="Y20" s="74" t="str">
        <f t="shared" ca="1" si="10"/>
        <v/>
      </c>
      <c r="Z20" s="74" t="str">
        <f t="shared" ca="1" si="10"/>
        <v/>
      </c>
      <c r="AA20" s="74" t="str">
        <f t="shared" ca="1" si="10"/>
        <v/>
      </c>
      <c r="AB20" s="74" t="str">
        <f t="shared" ca="1" si="10"/>
        <v/>
      </c>
      <c r="AC20" s="74" t="str">
        <f t="shared" ca="1" si="10"/>
        <v/>
      </c>
      <c r="AD20" s="74" t="str">
        <f t="shared" ca="1" si="10"/>
        <v/>
      </c>
      <c r="AE20" s="74" t="str">
        <f t="shared" ca="1" si="10"/>
        <v/>
      </c>
      <c r="AF20" s="74" t="str">
        <f t="shared" ca="1" si="10"/>
        <v/>
      </c>
      <c r="AG20" s="75" t="str">
        <f t="shared" ca="1" si="10"/>
        <v/>
      </c>
    </row>
    <row r="21" spans="1:33" ht="20.100000000000001" customHeight="1">
      <c r="A21" s="111"/>
      <c r="B21" s="80" t="s">
        <v>8</v>
      </c>
      <c r="C21" s="74" t="str">
        <f ca="1">IF(C19="","",VLOOKUP(C19,'C ds'!$C$1:$H$1000,6,FALSE))</f>
        <v/>
      </c>
      <c r="D21" s="74" t="str">
        <f ca="1">IF(D19="","",VLOOKUP(D19,'C ds'!$C$1:$H$1000,6,FALSE))</f>
        <v/>
      </c>
      <c r="E21" s="74" t="str">
        <f ca="1">IF(E19="","",VLOOKUP(E19,'C ds'!$C$1:$H$1000,6,FALSE))</f>
        <v/>
      </c>
      <c r="F21" s="74" t="str">
        <f ca="1">IF(F19="","",VLOOKUP(F19,'C ds'!$C$1:$H$1000,6,FALSE))</f>
        <v/>
      </c>
      <c r="G21" s="74" t="str">
        <f ca="1">IF(G19="","",VLOOKUP(G19,'C ds'!$C$1:$H$1000,6,FALSE))</f>
        <v/>
      </c>
      <c r="H21" s="74" t="str">
        <f ca="1">IF(H19="","",VLOOKUP(H19,'C ds'!$C$1:$H$1000,6,FALSE))</f>
        <v/>
      </c>
      <c r="I21" s="74" t="str">
        <f ca="1">IF(I19="","",VLOOKUP(I19,'C ds'!$C$1:$H$1000,6,FALSE))</f>
        <v/>
      </c>
      <c r="J21" s="74" t="str">
        <f ca="1">IF(J19="","",VLOOKUP(J19,'C ds'!$C$1:$H$1000,6,FALSE))</f>
        <v/>
      </c>
      <c r="K21" s="74" t="str">
        <f ca="1">IF(K19="","",VLOOKUP(K19,'C ds'!$C$1:$H$1000,6,FALSE))</f>
        <v/>
      </c>
      <c r="L21" s="74" t="str">
        <f ca="1">IF(L19="","",VLOOKUP(L19,'C ds'!$C$1:$H$1000,6,FALSE))</f>
        <v/>
      </c>
      <c r="M21" s="74" t="str">
        <f ca="1">IF(M19="","",VLOOKUP(M19,'C ds'!$C$1:$H$1000,6,FALSE))</f>
        <v/>
      </c>
      <c r="N21" s="74" t="str">
        <f ca="1">IF(N19="","",VLOOKUP(N19,'C ds'!$C$1:$H$1000,6,FALSE))</f>
        <v/>
      </c>
      <c r="O21" s="74" t="str">
        <f ca="1">IF(O19="","",VLOOKUP(O19,'C ds'!$C$1:$H$1000,6,FALSE))</f>
        <v/>
      </c>
      <c r="P21" s="74" t="str">
        <f ca="1">IF(P19="","",VLOOKUP(P19,'C ds'!$C$1:$H$1000,6,FALSE))</f>
        <v/>
      </c>
      <c r="Q21" s="74" t="str">
        <f ca="1">IF(Q19="","",VLOOKUP(Q19,'C ds'!$C$1:$H$1000,6,FALSE))</f>
        <v/>
      </c>
      <c r="R21" s="74" t="str">
        <f ca="1">IF(R19="","",VLOOKUP(R19,'C ds'!$C$1:$H$1000,6,FALSE))</f>
        <v/>
      </c>
      <c r="S21" s="74" t="str">
        <f ca="1">IF(S19="","",VLOOKUP(S19,'C ds'!$C$1:$H$1000,6,FALSE))</f>
        <v/>
      </c>
      <c r="T21" s="74" t="str">
        <f ca="1">IF(T19="","",VLOOKUP(T19,'C ds'!$C$1:$H$1000,6,FALSE))</f>
        <v/>
      </c>
      <c r="U21" s="74" t="str">
        <f ca="1">IF(U19="","",VLOOKUP(U19,'C ds'!$C$1:$H$1000,6,FALSE))</f>
        <v/>
      </c>
      <c r="V21" s="74" t="str">
        <f ca="1">IF(V19="","",VLOOKUP(V19,'C ds'!$C$1:$H$1000,6,FALSE))</f>
        <v/>
      </c>
      <c r="W21" s="74" t="str">
        <f ca="1">IF(W19="","",VLOOKUP(W19,'C ds'!$C$1:$H$1000,6,FALSE))</f>
        <v/>
      </c>
      <c r="X21" s="74" t="str">
        <f ca="1">IF(X19="","",VLOOKUP(X19,'C ds'!$C$1:$H$1000,6,FALSE))</f>
        <v/>
      </c>
      <c r="Y21" s="74" t="str">
        <f ca="1">IF(Y19="","",VLOOKUP(Y19,'C ds'!$C$1:$H$1000,6,FALSE))</f>
        <v/>
      </c>
      <c r="Z21" s="74" t="str">
        <f ca="1">IF(Z19="","",VLOOKUP(Z19,'C ds'!$C$1:$H$1000,6,FALSE))</f>
        <v/>
      </c>
      <c r="AA21" s="74" t="str">
        <f ca="1">IF(AA19="","",VLOOKUP(AA19,'C ds'!$C$1:$H$1000,6,FALSE))</f>
        <v/>
      </c>
      <c r="AB21" s="74" t="str">
        <f ca="1">IF(AB19="","",VLOOKUP(AB19,'C ds'!$C$1:$H$1000,6,FALSE))</f>
        <v/>
      </c>
      <c r="AC21" s="74" t="str">
        <f ca="1">IF(AC19="","",VLOOKUP(AC19,'C ds'!$C$1:$H$1000,6,FALSE))</f>
        <v/>
      </c>
      <c r="AD21" s="74" t="str">
        <f ca="1">IF(AD19="","",VLOOKUP(AD19,'C ds'!$C$1:$H$1000,6,FALSE))</f>
        <v/>
      </c>
      <c r="AE21" s="74" t="str">
        <f ca="1">IF(AE19="","",VLOOKUP(AE19,'C ds'!$C$1:$H$1000,6,FALSE))</f>
        <v/>
      </c>
      <c r="AF21" s="74" t="str">
        <f ca="1">IF(AF19="","",VLOOKUP(AF19,'C ds'!$C$1:$H$1000,6,FALSE))</f>
        <v/>
      </c>
      <c r="AG21" s="75" t="str">
        <f ca="1">IF(AG19="","",VLOOKUP(AG19,'C ds'!$C$1:$H$1000,6,FALSE))</f>
        <v/>
      </c>
    </row>
    <row r="22" spans="1:33" ht="20.100000000000001" customHeight="1" thickBot="1">
      <c r="A22" s="112"/>
      <c r="B22" s="81" t="s">
        <v>1</v>
      </c>
      <c r="C22" s="77" t="str">
        <f ca="1">IF(C19="","",VLOOKUP(C19,'C ds'!$C:$I,7,FALSE))</f>
        <v/>
      </c>
      <c r="D22" s="77" t="str">
        <f ca="1">IF(D19="","",VLOOKUP(D19,'C ds'!$C:$I,7,FALSE))</f>
        <v/>
      </c>
      <c r="E22" s="77" t="str">
        <f ca="1">IF(E19="","",VLOOKUP(E19,'C ds'!$C:$I,7,FALSE))</f>
        <v/>
      </c>
      <c r="F22" s="77" t="str">
        <f ca="1">IF(F19="","",VLOOKUP(F19,'C ds'!$C:$I,7,FALSE))</f>
        <v/>
      </c>
      <c r="G22" s="77" t="str">
        <f ca="1">IF(G19="","",VLOOKUP(G19,'C ds'!$C:$I,7,FALSE))</f>
        <v/>
      </c>
      <c r="H22" s="77" t="str">
        <f ca="1">IF(H19="","",VLOOKUP(H19,'C ds'!$C:$I,7,FALSE))</f>
        <v/>
      </c>
      <c r="I22" s="77" t="str">
        <f ca="1">IF(I19="","",VLOOKUP(I19,'C ds'!$C:$I,7,FALSE))</f>
        <v/>
      </c>
      <c r="J22" s="77" t="str">
        <f ca="1">IF(J19="","",VLOOKUP(J19,'C ds'!$C:$I,7,FALSE))</f>
        <v/>
      </c>
      <c r="K22" s="77" t="str">
        <f ca="1">IF(K19="","",VLOOKUP(K19,'C ds'!$C:$I,7,FALSE))</f>
        <v/>
      </c>
      <c r="L22" s="77" t="str">
        <f ca="1">IF(L19="","",VLOOKUP(L19,'C ds'!$C:$I,7,FALSE))</f>
        <v/>
      </c>
      <c r="M22" s="77" t="str">
        <f ca="1">IF(M19="","",VLOOKUP(M19,'C ds'!$C:$I,7,FALSE))</f>
        <v/>
      </c>
      <c r="N22" s="77" t="str">
        <f ca="1">IF(N19="","",VLOOKUP(N19,'C ds'!$C:$I,7,FALSE))</f>
        <v/>
      </c>
      <c r="O22" s="77" t="str">
        <f ca="1">IF(O19="","",VLOOKUP(O19,'C ds'!$C:$I,7,FALSE))</f>
        <v/>
      </c>
      <c r="P22" s="77" t="str">
        <f ca="1">IF(P19="","",VLOOKUP(P19,'C ds'!$C:$I,7,FALSE))</f>
        <v/>
      </c>
      <c r="Q22" s="77" t="str">
        <f ca="1">IF(Q19="","",VLOOKUP(Q19,'C ds'!$C:$I,7,FALSE))</f>
        <v/>
      </c>
      <c r="R22" s="77" t="str">
        <f ca="1">IF(R19="","",VLOOKUP(R19,'C ds'!$C:$I,7,FALSE))</f>
        <v/>
      </c>
      <c r="S22" s="77" t="str">
        <f ca="1">IF(S19="","",VLOOKUP(S19,'C ds'!$C:$I,7,FALSE))</f>
        <v/>
      </c>
      <c r="T22" s="77" t="str">
        <f ca="1">IF(T19="","",VLOOKUP(T19,'C ds'!$C:$I,7,FALSE))</f>
        <v/>
      </c>
      <c r="U22" s="77" t="str">
        <f ca="1">IF(U19="","",VLOOKUP(U19,'C ds'!$C:$I,7,FALSE))</f>
        <v/>
      </c>
      <c r="V22" s="77" t="str">
        <f ca="1">IF(V19="","",VLOOKUP(V19,'C ds'!$C:$I,7,FALSE))</f>
        <v/>
      </c>
      <c r="W22" s="77" t="str">
        <f ca="1">IF(W19="","",VLOOKUP(W19,'C ds'!$C:$I,7,FALSE))</f>
        <v/>
      </c>
      <c r="X22" s="77" t="str">
        <f ca="1">IF(X19="","",VLOOKUP(X19,'C ds'!$C:$I,7,FALSE))</f>
        <v/>
      </c>
      <c r="Y22" s="77" t="str">
        <f ca="1">IF(Y19="","",VLOOKUP(Y19,'C ds'!$C:$I,7,FALSE))</f>
        <v/>
      </c>
      <c r="Z22" s="77" t="str">
        <f ca="1">IF(Z19="","",VLOOKUP(Z19,'C ds'!$C:$I,7,FALSE))</f>
        <v/>
      </c>
      <c r="AA22" s="77" t="str">
        <f ca="1">IF(AA19="","",VLOOKUP(AA19,'C ds'!$C:$I,7,FALSE))</f>
        <v/>
      </c>
      <c r="AB22" s="77" t="str">
        <f ca="1">IF(AB19="","",VLOOKUP(AB19,'C ds'!$C:$I,7,FALSE))</f>
        <v/>
      </c>
      <c r="AC22" s="77" t="str">
        <f ca="1">IF(AC19="","",VLOOKUP(AC19,'C ds'!$C:$I,7,FALSE))</f>
        <v/>
      </c>
      <c r="AD22" s="77" t="str">
        <f ca="1">IF(AD19="","",VLOOKUP(AD19,'C ds'!$C:$I,7,FALSE))</f>
        <v/>
      </c>
      <c r="AE22" s="77" t="str">
        <f ca="1">IF(AE19="","",VLOOKUP(AE19,'C ds'!$C:$I,7,FALSE))</f>
        <v/>
      </c>
      <c r="AF22" s="77" t="str">
        <f ca="1">IF(AF19="","",VLOOKUP(AF19,'C ds'!$C:$I,7,FALSE))</f>
        <v/>
      </c>
      <c r="AG22" s="78" t="str">
        <f ca="1">IF(AG19="","",VLOOKUP(AG19,'C ds'!$C:$I,7,FALSE))</f>
        <v/>
      </c>
    </row>
    <row r="23" spans="1:33" ht="19.5" customHeight="1">
      <c r="A23" s="110">
        <f>Para!L6</f>
        <v>49.3</v>
      </c>
      <c r="B23" s="79" t="s">
        <v>25</v>
      </c>
      <c r="C23" s="70" t="str">
        <f t="shared" ref="C23:AG23" ca="1" si="11">IF(SUMIFS(BC_JAN,DP_JAN,"&lt;="&amp;C$5,DF_JAN,"&gt;="&amp;C$5,V_JAN,$A23)=0,"",SUMIFS(BC_JAN,DP_JAN,"&lt;="&amp;C$5,DF_JAN,"&gt;="&amp;C$5,V_JAN,$A23))</f>
        <v/>
      </c>
      <c r="D23" s="70" t="str">
        <f t="shared" ca="1" si="11"/>
        <v/>
      </c>
      <c r="E23" s="70" t="str">
        <f t="shared" ca="1" si="11"/>
        <v/>
      </c>
      <c r="F23" s="70" t="str">
        <f t="shared" ca="1" si="11"/>
        <v/>
      </c>
      <c r="G23" s="70" t="str">
        <f t="shared" ca="1" si="11"/>
        <v/>
      </c>
      <c r="H23" s="70" t="str">
        <f t="shared" ca="1" si="11"/>
        <v/>
      </c>
      <c r="I23" s="70" t="str">
        <f t="shared" ca="1" si="11"/>
        <v/>
      </c>
      <c r="J23" s="70" t="str">
        <f t="shared" ca="1" si="11"/>
        <v/>
      </c>
      <c r="K23" s="70" t="str">
        <f t="shared" ca="1" si="11"/>
        <v/>
      </c>
      <c r="L23" s="70" t="str">
        <f t="shared" ca="1" si="11"/>
        <v/>
      </c>
      <c r="M23" s="70" t="str">
        <f t="shared" ca="1" si="11"/>
        <v/>
      </c>
      <c r="N23" s="70" t="str">
        <f t="shared" ca="1" si="11"/>
        <v/>
      </c>
      <c r="O23" s="70" t="str">
        <f t="shared" ca="1" si="11"/>
        <v/>
      </c>
      <c r="P23" s="70" t="str">
        <f t="shared" ca="1" si="11"/>
        <v/>
      </c>
      <c r="Q23" s="70" t="str">
        <f t="shared" ca="1" si="11"/>
        <v/>
      </c>
      <c r="R23" s="70" t="str">
        <f t="shared" ca="1" si="11"/>
        <v/>
      </c>
      <c r="S23" s="70" t="str">
        <f t="shared" ca="1" si="11"/>
        <v/>
      </c>
      <c r="T23" s="70" t="str">
        <f t="shared" ca="1" si="11"/>
        <v/>
      </c>
      <c r="U23" s="70" t="str">
        <f t="shared" ca="1" si="11"/>
        <v/>
      </c>
      <c r="V23" s="70" t="str">
        <f t="shared" ca="1" si="11"/>
        <v/>
      </c>
      <c r="W23" s="70" t="str">
        <f t="shared" ca="1" si="11"/>
        <v/>
      </c>
      <c r="X23" s="70" t="str">
        <f t="shared" ca="1" si="11"/>
        <v/>
      </c>
      <c r="Y23" s="70" t="str">
        <f t="shared" ca="1" si="11"/>
        <v/>
      </c>
      <c r="Z23" s="70" t="str">
        <f t="shared" ca="1" si="11"/>
        <v/>
      </c>
      <c r="AA23" s="70" t="str">
        <f t="shared" ca="1" si="11"/>
        <v/>
      </c>
      <c r="AB23" s="70" t="str">
        <f t="shared" ca="1" si="11"/>
        <v/>
      </c>
      <c r="AC23" s="70" t="str">
        <f t="shared" ca="1" si="11"/>
        <v/>
      </c>
      <c r="AD23" s="70" t="str">
        <f t="shared" ca="1" si="11"/>
        <v/>
      </c>
      <c r="AE23" s="70" t="str">
        <f t="shared" ca="1" si="11"/>
        <v/>
      </c>
      <c r="AF23" s="70" t="str">
        <f t="shared" ca="1" si="11"/>
        <v/>
      </c>
      <c r="AG23" s="71" t="str">
        <f t="shared" ca="1" si="11"/>
        <v/>
      </c>
    </row>
    <row r="24" spans="1:33" ht="20.100000000000001" customHeight="1">
      <c r="A24" s="111"/>
      <c r="B24" s="80" t="s">
        <v>9</v>
      </c>
      <c r="C24" s="74" t="str">
        <f t="shared" ref="C24:AG24" ca="1" si="12">IF(C23="","",IF(INDEX(DATDIF2_JAN,MATCH(C23,BC_JAN))=C$5,INDEX(COND3_JAN,MATCH(C23,BC_JAN)),IF(INDEX(DATDIF1_JAN,MATCH(C23,BC_JAN))=C$5,INDEX(COND2_JAN,MATCH(C23,BC_JAN)),INDEX(COND1_JAN,MATCH(C23,BC_JAN)))))</f>
        <v/>
      </c>
      <c r="D24" s="74" t="str">
        <f t="shared" ca="1" si="12"/>
        <v/>
      </c>
      <c r="E24" s="74" t="str">
        <f t="shared" ca="1" si="12"/>
        <v/>
      </c>
      <c r="F24" s="74" t="str">
        <f t="shared" ca="1" si="12"/>
        <v/>
      </c>
      <c r="G24" s="74" t="str">
        <f t="shared" ca="1" si="12"/>
        <v/>
      </c>
      <c r="H24" s="74" t="str">
        <f t="shared" ca="1" si="12"/>
        <v/>
      </c>
      <c r="I24" s="74" t="str">
        <f t="shared" ca="1" si="12"/>
        <v/>
      </c>
      <c r="J24" s="74" t="str">
        <f t="shared" ca="1" si="12"/>
        <v/>
      </c>
      <c r="K24" s="74" t="str">
        <f t="shared" ca="1" si="12"/>
        <v/>
      </c>
      <c r="L24" s="74" t="str">
        <f t="shared" ca="1" si="12"/>
        <v/>
      </c>
      <c r="M24" s="74" t="str">
        <f t="shared" ca="1" si="12"/>
        <v/>
      </c>
      <c r="N24" s="74" t="str">
        <f t="shared" ca="1" si="12"/>
        <v/>
      </c>
      <c r="O24" s="74" t="str">
        <f t="shared" ca="1" si="12"/>
        <v/>
      </c>
      <c r="P24" s="74" t="str">
        <f t="shared" ca="1" si="12"/>
        <v/>
      </c>
      <c r="Q24" s="74" t="str">
        <f t="shared" ca="1" si="12"/>
        <v/>
      </c>
      <c r="R24" s="74" t="str">
        <f t="shared" ca="1" si="12"/>
        <v/>
      </c>
      <c r="S24" s="74" t="str">
        <f t="shared" ca="1" si="12"/>
        <v/>
      </c>
      <c r="T24" s="74" t="str">
        <f t="shared" ca="1" si="12"/>
        <v/>
      </c>
      <c r="U24" s="74" t="str">
        <f t="shared" ca="1" si="12"/>
        <v/>
      </c>
      <c r="V24" s="74" t="str">
        <f t="shared" ca="1" si="12"/>
        <v/>
      </c>
      <c r="W24" s="74" t="str">
        <f t="shared" ca="1" si="12"/>
        <v/>
      </c>
      <c r="X24" s="74" t="str">
        <f t="shared" ca="1" si="12"/>
        <v/>
      </c>
      <c r="Y24" s="74" t="str">
        <f t="shared" ca="1" si="12"/>
        <v/>
      </c>
      <c r="Z24" s="74" t="str">
        <f t="shared" ca="1" si="12"/>
        <v/>
      </c>
      <c r="AA24" s="74" t="str">
        <f t="shared" ca="1" si="12"/>
        <v/>
      </c>
      <c r="AB24" s="74" t="str">
        <f t="shared" ca="1" si="12"/>
        <v/>
      </c>
      <c r="AC24" s="74" t="str">
        <f t="shared" ca="1" si="12"/>
        <v/>
      </c>
      <c r="AD24" s="74" t="str">
        <f t="shared" ca="1" si="12"/>
        <v/>
      </c>
      <c r="AE24" s="74" t="str">
        <f t="shared" ca="1" si="12"/>
        <v/>
      </c>
      <c r="AF24" s="74" t="str">
        <f t="shared" ca="1" si="12"/>
        <v/>
      </c>
      <c r="AG24" s="75" t="str">
        <f t="shared" ca="1" si="12"/>
        <v/>
      </c>
    </row>
    <row r="25" spans="1:33" ht="20.100000000000001" customHeight="1">
      <c r="A25" s="111"/>
      <c r="B25" s="80" t="s">
        <v>8</v>
      </c>
      <c r="C25" s="74" t="str">
        <f ca="1">IF(C23="","",VLOOKUP(C23,'C ds'!$C$1:$H$1000,6,FALSE))</f>
        <v/>
      </c>
      <c r="D25" s="74" t="str">
        <f ca="1">IF(D23="","",VLOOKUP(D23,'C ds'!$C$1:$H$1000,6,FALSE))</f>
        <v/>
      </c>
      <c r="E25" s="74" t="str">
        <f ca="1">IF(E23="","",VLOOKUP(E23,'C ds'!$C$1:$H$1000,6,FALSE))</f>
        <v/>
      </c>
      <c r="F25" s="74" t="str">
        <f ca="1">IF(F23="","",VLOOKUP(F23,'C ds'!$C$1:$H$1000,6,FALSE))</f>
        <v/>
      </c>
      <c r="G25" s="74" t="str">
        <f ca="1">IF(G23="","",VLOOKUP(G23,'C ds'!$C$1:$H$1000,6,FALSE))</f>
        <v/>
      </c>
      <c r="H25" s="74" t="str">
        <f ca="1">IF(H23="","",VLOOKUP(H23,'C ds'!$C$1:$H$1000,6,FALSE))</f>
        <v/>
      </c>
      <c r="I25" s="74" t="str">
        <f ca="1">IF(I23="","",VLOOKUP(I23,'C ds'!$C$1:$H$1000,6,FALSE))</f>
        <v/>
      </c>
      <c r="J25" s="74" t="str">
        <f ca="1">IF(J23="","",VLOOKUP(J23,'C ds'!$C$1:$H$1000,6,FALSE))</f>
        <v/>
      </c>
      <c r="K25" s="74" t="str">
        <f ca="1">IF(K23="","",VLOOKUP(K23,'C ds'!$C$1:$H$1000,6,FALSE))</f>
        <v/>
      </c>
      <c r="L25" s="74" t="str">
        <f ca="1">IF(L23="","",VLOOKUP(L23,'C ds'!$C$1:$H$1000,6,FALSE))</f>
        <v/>
      </c>
      <c r="M25" s="74" t="str">
        <f ca="1">IF(M23="","",VLOOKUP(M23,'C ds'!$C$1:$H$1000,6,FALSE))</f>
        <v/>
      </c>
      <c r="N25" s="74" t="str">
        <f ca="1">IF(N23="","",VLOOKUP(N23,'C ds'!$C$1:$H$1000,6,FALSE))</f>
        <v/>
      </c>
      <c r="O25" s="74" t="str">
        <f ca="1">IF(O23="","",VLOOKUP(O23,'C ds'!$C$1:$H$1000,6,FALSE))</f>
        <v/>
      </c>
      <c r="P25" s="74" t="str">
        <f ca="1">IF(P23="","",VLOOKUP(P23,'C ds'!$C$1:$H$1000,6,FALSE))</f>
        <v/>
      </c>
      <c r="Q25" s="74" t="str">
        <f ca="1">IF(Q23="","",VLOOKUP(Q23,'C ds'!$C$1:$H$1000,6,FALSE))</f>
        <v/>
      </c>
      <c r="R25" s="74" t="str">
        <f ca="1">IF(R23="","",VLOOKUP(R23,'C ds'!$C$1:$H$1000,6,FALSE))</f>
        <v/>
      </c>
      <c r="S25" s="74" t="str">
        <f ca="1">IF(S23="","",VLOOKUP(S23,'C ds'!$C$1:$H$1000,6,FALSE))</f>
        <v/>
      </c>
      <c r="T25" s="74" t="str">
        <f ca="1">IF(T23="","",VLOOKUP(T23,'C ds'!$C$1:$H$1000,6,FALSE))</f>
        <v/>
      </c>
      <c r="U25" s="74" t="str">
        <f ca="1">IF(U23="","",VLOOKUP(U23,'C ds'!$C$1:$H$1000,6,FALSE))</f>
        <v/>
      </c>
      <c r="V25" s="74" t="str">
        <f ca="1">IF(V23="","",VLOOKUP(V23,'C ds'!$C$1:$H$1000,6,FALSE))</f>
        <v/>
      </c>
      <c r="W25" s="74" t="str">
        <f ca="1">IF(W23="","",VLOOKUP(W23,'C ds'!$C$1:$H$1000,6,FALSE))</f>
        <v/>
      </c>
      <c r="X25" s="74" t="str">
        <f ca="1">IF(X23="","",VLOOKUP(X23,'C ds'!$C$1:$H$1000,6,FALSE))</f>
        <v/>
      </c>
      <c r="Y25" s="74" t="str">
        <f ca="1">IF(Y23="","",VLOOKUP(Y23,'C ds'!$C$1:$H$1000,6,FALSE))</f>
        <v/>
      </c>
      <c r="Z25" s="74" t="str">
        <f ca="1">IF(Z23="","",VLOOKUP(Z23,'C ds'!$C$1:$H$1000,6,FALSE))</f>
        <v/>
      </c>
      <c r="AA25" s="74" t="str">
        <f ca="1">IF(AA23="","",VLOOKUP(AA23,'C ds'!$C$1:$H$1000,6,FALSE))</f>
        <v/>
      </c>
      <c r="AB25" s="74" t="str">
        <f ca="1">IF(AB23="","",VLOOKUP(AB23,'C ds'!$C$1:$H$1000,6,FALSE))</f>
        <v/>
      </c>
      <c r="AC25" s="74" t="str">
        <f ca="1">IF(AC23="","",VLOOKUP(AC23,'C ds'!$C$1:$H$1000,6,FALSE))</f>
        <v/>
      </c>
      <c r="AD25" s="74" t="str">
        <f ca="1">IF(AD23="","",VLOOKUP(AD23,'C ds'!$C$1:$H$1000,6,FALSE))</f>
        <v/>
      </c>
      <c r="AE25" s="74" t="str">
        <f ca="1">IF(AE23="","",VLOOKUP(AE23,'C ds'!$C$1:$H$1000,6,FALSE))</f>
        <v/>
      </c>
      <c r="AF25" s="74" t="str">
        <f ca="1">IF(AF23="","",VLOOKUP(AF23,'C ds'!$C$1:$H$1000,6,FALSE))</f>
        <v/>
      </c>
      <c r="AG25" s="75" t="str">
        <f ca="1">IF(AG23="","",VLOOKUP(AG23,'C ds'!$C$1:$H$1000,6,FALSE))</f>
        <v/>
      </c>
    </row>
    <row r="26" spans="1:33" ht="20.100000000000001" customHeight="1" thickBot="1">
      <c r="A26" s="112"/>
      <c r="B26" s="81" t="s">
        <v>1</v>
      </c>
      <c r="C26" s="77" t="str">
        <f ca="1">IF(C23="","",VLOOKUP(C23,'C ds'!$C:$I,7,FALSE))</f>
        <v/>
      </c>
      <c r="D26" s="77" t="str">
        <f ca="1">IF(D23="","",VLOOKUP(D23,'C ds'!$C:$I,7,FALSE))</f>
        <v/>
      </c>
      <c r="E26" s="77" t="str">
        <f ca="1">IF(E23="","",VLOOKUP(E23,'C ds'!$C:$I,7,FALSE))</f>
        <v/>
      </c>
      <c r="F26" s="77" t="str">
        <f ca="1">IF(F23="","",VLOOKUP(F23,'C ds'!$C:$I,7,FALSE))</f>
        <v/>
      </c>
      <c r="G26" s="77" t="str">
        <f ca="1">IF(G23="","",VLOOKUP(G23,'C ds'!$C:$I,7,FALSE))</f>
        <v/>
      </c>
      <c r="H26" s="77" t="str">
        <f ca="1">IF(H23="","",VLOOKUP(H23,'C ds'!$C:$I,7,FALSE))</f>
        <v/>
      </c>
      <c r="I26" s="77" t="str">
        <f ca="1">IF(I23="","",VLOOKUP(I23,'C ds'!$C:$I,7,FALSE))</f>
        <v/>
      </c>
      <c r="J26" s="77" t="str">
        <f ca="1">IF(J23="","",VLOOKUP(J23,'C ds'!$C:$I,7,FALSE))</f>
        <v/>
      </c>
      <c r="K26" s="77" t="str">
        <f ca="1">IF(K23="","",VLOOKUP(K23,'C ds'!$C:$I,7,FALSE))</f>
        <v/>
      </c>
      <c r="L26" s="77" t="str">
        <f ca="1">IF(L23="","",VLOOKUP(L23,'C ds'!$C:$I,7,FALSE))</f>
        <v/>
      </c>
      <c r="M26" s="77" t="str">
        <f ca="1">IF(M23="","",VLOOKUP(M23,'C ds'!$C:$I,7,FALSE))</f>
        <v/>
      </c>
      <c r="N26" s="77" t="str">
        <f ca="1">IF(N23="","",VLOOKUP(N23,'C ds'!$C:$I,7,FALSE))</f>
        <v/>
      </c>
      <c r="O26" s="77" t="str">
        <f ca="1">IF(O23="","",VLOOKUP(O23,'C ds'!$C:$I,7,FALSE))</f>
        <v/>
      </c>
      <c r="P26" s="77" t="str">
        <f ca="1">IF(P23="","",VLOOKUP(P23,'C ds'!$C:$I,7,FALSE))</f>
        <v/>
      </c>
      <c r="Q26" s="77" t="str">
        <f ca="1">IF(Q23="","",VLOOKUP(Q23,'C ds'!$C:$I,7,FALSE))</f>
        <v/>
      </c>
      <c r="R26" s="77" t="str">
        <f ca="1">IF(R23="","",VLOOKUP(R23,'C ds'!$C:$I,7,FALSE))</f>
        <v/>
      </c>
      <c r="S26" s="77" t="str">
        <f ca="1">IF(S23="","",VLOOKUP(S23,'C ds'!$C:$I,7,FALSE))</f>
        <v/>
      </c>
      <c r="T26" s="77" t="str">
        <f ca="1">IF(T23="","",VLOOKUP(T23,'C ds'!$C:$I,7,FALSE))</f>
        <v/>
      </c>
      <c r="U26" s="77" t="str">
        <f ca="1">IF(U23="","",VLOOKUP(U23,'C ds'!$C:$I,7,FALSE))</f>
        <v/>
      </c>
      <c r="V26" s="77" t="str">
        <f ca="1">IF(V23="","",VLOOKUP(V23,'C ds'!$C:$I,7,FALSE))</f>
        <v/>
      </c>
      <c r="W26" s="77" t="str">
        <f ca="1">IF(W23="","",VLOOKUP(W23,'C ds'!$C:$I,7,FALSE))</f>
        <v/>
      </c>
      <c r="X26" s="77" t="str">
        <f ca="1">IF(X23="","",VLOOKUP(X23,'C ds'!$C:$I,7,FALSE))</f>
        <v/>
      </c>
      <c r="Y26" s="77" t="str">
        <f ca="1">IF(Y23="","",VLOOKUP(Y23,'C ds'!$C:$I,7,FALSE))</f>
        <v/>
      </c>
      <c r="Z26" s="77" t="str">
        <f ca="1">IF(Z23="","",VLOOKUP(Z23,'C ds'!$C:$I,7,FALSE))</f>
        <v/>
      </c>
      <c r="AA26" s="77" t="str">
        <f ca="1">IF(AA23="","",VLOOKUP(AA23,'C ds'!$C:$I,7,FALSE))</f>
        <v/>
      </c>
      <c r="AB26" s="77" t="str">
        <f ca="1">IF(AB23="","",VLOOKUP(AB23,'C ds'!$C:$I,7,FALSE))</f>
        <v/>
      </c>
      <c r="AC26" s="77" t="str">
        <f ca="1">IF(AC23="","",VLOOKUP(AC23,'C ds'!$C:$I,7,FALSE))</f>
        <v/>
      </c>
      <c r="AD26" s="77" t="str">
        <f ca="1">IF(AD23="","",VLOOKUP(AD23,'C ds'!$C:$I,7,FALSE))</f>
        <v/>
      </c>
      <c r="AE26" s="77" t="str">
        <f ca="1">IF(AE23="","",VLOOKUP(AE23,'C ds'!$C:$I,7,FALSE))</f>
        <v/>
      </c>
      <c r="AF26" s="77" t="str">
        <f ca="1">IF(AF23="","",VLOOKUP(AF23,'C ds'!$C:$I,7,FALSE))</f>
        <v/>
      </c>
      <c r="AG26" s="78" t="str">
        <f ca="1">IF(AG23="","",VLOOKUP(AG23,'C ds'!$C:$I,7,FALSE))</f>
        <v/>
      </c>
    </row>
    <row r="27" spans="1:33" ht="19.5" customHeight="1">
      <c r="A27" s="110">
        <f>Para!L7</f>
        <v>49.4</v>
      </c>
      <c r="B27" s="79" t="s">
        <v>25</v>
      </c>
      <c r="C27" s="70" t="str">
        <f t="shared" ref="C27:AG27" ca="1" si="13">IF(SUMIFS(BC_JAN,DP_JAN,"&lt;="&amp;C$5,DF_JAN,"&gt;="&amp;C$5,V_JAN,$A27)=0,"",SUMIFS(BC_JAN,DP_JAN,"&lt;="&amp;C$5,DF_JAN,"&gt;="&amp;C$5,V_JAN,$A27))</f>
        <v/>
      </c>
      <c r="D27" s="70" t="str">
        <f t="shared" ca="1" si="13"/>
        <v/>
      </c>
      <c r="E27" s="70" t="str">
        <f t="shared" ca="1" si="13"/>
        <v/>
      </c>
      <c r="F27" s="70" t="str">
        <f t="shared" ca="1" si="13"/>
        <v/>
      </c>
      <c r="G27" s="70" t="str">
        <f t="shared" ca="1" si="13"/>
        <v/>
      </c>
      <c r="H27" s="70" t="str">
        <f t="shared" ca="1" si="13"/>
        <v/>
      </c>
      <c r="I27" s="70" t="str">
        <f t="shared" ca="1" si="13"/>
        <v/>
      </c>
      <c r="J27" s="70" t="str">
        <f t="shared" ca="1" si="13"/>
        <v/>
      </c>
      <c r="K27" s="70" t="str">
        <f t="shared" ca="1" si="13"/>
        <v/>
      </c>
      <c r="L27" s="70" t="str">
        <f t="shared" ca="1" si="13"/>
        <v/>
      </c>
      <c r="M27" s="70" t="str">
        <f t="shared" ca="1" si="13"/>
        <v/>
      </c>
      <c r="N27" s="70" t="str">
        <f t="shared" ca="1" si="13"/>
        <v/>
      </c>
      <c r="O27" s="70" t="str">
        <f t="shared" ca="1" si="13"/>
        <v/>
      </c>
      <c r="P27" s="70" t="str">
        <f t="shared" ca="1" si="13"/>
        <v/>
      </c>
      <c r="Q27" s="70" t="str">
        <f t="shared" ca="1" si="13"/>
        <v/>
      </c>
      <c r="R27" s="70" t="str">
        <f t="shared" ca="1" si="13"/>
        <v/>
      </c>
      <c r="S27" s="70" t="str">
        <f t="shared" ca="1" si="13"/>
        <v/>
      </c>
      <c r="T27" s="70" t="str">
        <f t="shared" ca="1" si="13"/>
        <v/>
      </c>
      <c r="U27" s="70" t="str">
        <f t="shared" ca="1" si="13"/>
        <v/>
      </c>
      <c r="V27" s="70" t="str">
        <f t="shared" ca="1" si="13"/>
        <v/>
      </c>
      <c r="W27" s="70" t="str">
        <f t="shared" ca="1" si="13"/>
        <v/>
      </c>
      <c r="X27" s="70" t="str">
        <f t="shared" ca="1" si="13"/>
        <v/>
      </c>
      <c r="Y27" s="70" t="str">
        <f t="shared" ca="1" si="13"/>
        <v/>
      </c>
      <c r="Z27" s="70" t="str">
        <f t="shared" ca="1" si="13"/>
        <v/>
      </c>
      <c r="AA27" s="70" t="str">
        <f t="shared" ca="1" si="13"/>
        <v/>
      </c>
      <c r="AB27" s="70" t="str">
        <f t="shared" ca="1" si="13"/>
        <v/>
      </c>
      <c r="AC27" s="70" t="str">
        <f t="shared" ca="1" si="13"/>
        <v/>
      </c>
      <c r="AD27" s="70" t="str">
        <f t="shared" ca="1" si="13"/>
        <v/>
      </c>
      <c r="AE27" s="70" t="str">
        <f t="shared" ca="1" si="13"/>
        <v/>
      </c>
      <c r="AF27" s="70" t="str">
        <f t="shared" ca="1" si="13"/>
        <v/>
      </c>
      <c r="AG27" s="71" t="str">
        <f t="shared" ca="1" si="13"/>
        <v/>
      </c>
    </row>
    <row r="28" spans="1:33" ht="20.100000000000001" customHeight="1">
      <c r="A28" s="111"/>
      <c r="B28" s="80" t="s">
        <v>9</v>
      </c>
      <c r="C28" s="74" t="str">
        <f t="shared" ref="C28:AG28" ca="1" si="14">IF(C27="","",IF(INDEX(DATDIF2_JAN,MATCH(C27,BC_JAN))=C$5,INDEX(COND3_JAN,MATCH(C27,BC_JAN)),IF(INDEX(DATDIF1_JAN,MATCH(C27,BC_JAN))=C$5,INDEX(COND2_JAN,MATCH(C27,BC_JAN)),INDEX(COND1_JAN,MATCH(C27,BC_JAN)))))</f>
        <v/>
      </c>
      <c r="D28" s="74" t="str">
        <f t="shared" ca="1" si="14"/>
        <v/>
      </c>
      <c r="E28" s="74" t="str">
        <f t="shared" ca="1" si="14"/>
        <v/>
      </c>
      <c r="F28" s="74" t="str">
        <f t="shared" ca="1" si="14"/>
        <v/>
      </c>
      <c r="G28" s="74" t="str">
        <f t="shared" ca="1" si="14"/>
        <v/>
      </c>
      <c r="H28" s="74" t="str">
        <f t="shared" ca="1" si="14"/>
        <v/>
      </c>
      <c r="I28" s="74" t="str">
        <f t="shared" ca="1" si="14"/>
        <v/>
      </c>
      <c r="J28" s="74" t="str">
        <f t="shared" ca="1" si="14"/>
        <v/>
      </c>
      <c r="K28" s="74" t="str">
        <f t="shared" ca="1" si="14"/>
        <v/>
      </c>
      <c r="L28" s="74" t="str">
        <f t="shared" ca="1" si="14"/>
        <v/>
      </c>
      <c r="M28" s="74" t="str">
        <f t="shared" ca="1" si="14"/>
        <v/>
      </c>
      <c r="N28" s="74" t="str">
        <f t="shared" ca="1" si="14"/>
        <v/>
      </c>
      <c r="O28" s="74" t="str">
        <f t="shared" ca="1" si="14"/>
        <v/>
      </c>
      <c r="P28" s="74" t="str">
        <f t="shared" ca="1" si="14"/>
        <v/>
      </c>
      <c r="Q28" s="74" t="str">
        <f t="shared" ca="1" si="14"/>
        <v/>
      </c>
      <c r="R28" s="74" t="str">
        <f t="shared" ca="1" si="14"/>
        <v/>
      </c>
      <c r="S28" s="74" t="str">
        <f t="shared" ca="1" si="14"/>
        <v/>
      </c>
      <c r="T28" s="74" t="str">
        <f t="shared" ca="1" si="14"/>
        <v/>
      </c>
      <c r="U28" s="74" t="str">
        <f t="shared" ca="1" si="14"/>
        <v/>
      </c>
      <c r="V28" s="74" t="str">
        <f t="shared" ca="1" si="14"/>
        <v/>
      </c>
      <c r="W28" s="74" t="str">
        <f t="shared" ca="1" si="14"/>
        <v/>
      </c>
      <c r="X28" s="74" t="str">
        <f t="shared" ca="1" si="14"/>
        <v/>
      </c>
      <c r="Y28" s="74" t="str">
        <f t="shared" ca="1" si="14"/>
        <v/>
      </c>
      <c r="Z28" s="74" t="str">
        <f t="shared" ca="1" si="14"/>
        <v/>
      </c>
      <c r="AA28" s="74" t="str">
        <f t="shared" ca="1" si="14"/>
        <v/>
      </c>
      <c r="AB28" s="74" t="str">
        <f t="shared" ca="1" si="14"/>
        <v/>
      </c>
      <c r="AC28" s="74" t="str">
        <f t="shared" ca="1" si="14"/>
        <v/>
      </c>
      <c r="AD28" s="74" t="str">
        <f t="shared" ca="1" si="14"/>
        <v/>
      </c>
      <c r="AE28" s="74" t="str">
        <f t="shared" ca="1" si="14"/>
        <v/>
      </c>
      <c r="AF28" s="74" t="str">
        <f t="shared" ca="1" si="14"/>
        <v/>
      </c>
      <c r="AG28" s="75" t="str">
        <f t="shared" ca="1" si="14"/>
        <v/>
      </c>
    </row>
    <row r="29" spans="1:33" ht="20.100000000000001" customHeight="1">
      <c r="A29" s="111"/>
      <c r="B29" s="80" t="s">
        <v>8</v>
      </c>
      <c r="C29" s="74" t="str">
        <f ca="1">IF(C27="","",VLOOKUP(C27,'C ds'!$C$1:$H$1000,6,FALSE))</f>
        <v/>
      </c>
      <c r="D29" s="74" t="str">
        <f ca="1">IF(D27="","",VLOOKUP(D27,'C ds'!$C$1:$H$1000,6,FALSE))</f>
        <v/>
      </c>
      <c r="E29" s="74" t="str">
        <f ca="1">IF(E27="","",VLOOKUP(E27,'C ds'!$C$1:$H$1000,6,FALSE))</f>
        <v/>
      </c>
      <c r="F29" s="74" t="str">
        <f ca="1">IF(F27="","",VLOOKUP(F27,'C ds'!$C$1:$H$1000,6,FALSE))</f>
        <v/>
      </c>
      <c r="G29" s="74" t="str">
        <f ca="1">IF(G27="","",VLOOKUP(G27,'C ds'!$C$1:$H$1000,6,FALSE))</f>
        <v/>
      </c>
      <c r="H29" s="74" t="str">
        <f ca="1">IF(H27="","",VLOOKUP(H27,'C ds'!$C$1:$H$1000,6,FALSE))</f>
        <v/>
      </c>
      <c r="I29" s="74" t="str">
        <f ca="1">IF(I27="","",VLOOKUP(I27,'C ds'!$C$1:$H$1000,6,FALSE))</f>
        <v/>
      </c>
      <c r="J29" s="74" t="str">
        <f ca="1">IF(J27="","",VLOOKUP(J27,'C ds'!$C$1:$H$1000,6,FALSE))</f>
        <v/>
      </c>
      <c r="K29" s="74" t="str">
        <f ca="1">IF(K27="","",VLOOKUP(K27,'C ds'!$C$1:$H$1000,6,FALSE))</f>
        <v/>
      </c>
      <c r="L29" s="74" t="str">
        <f ca="1">IF(L27="","",VLOOKUP(L27,'C ds'!$C$1:$H$1000,6,FALSE))</f>
        <v/>
      </c>
      <c r="M29" s="74" t="str">
        <f ca="1">IF(M27="","",VLOOKUP(M27,'C ds'!$C$1:$H$1000,6,FALSE))</f>
        <v/>
      </c>
      <c r="N29" s="74" t="str">
        <f ca="1">IF(N27="","",VLOOKUP(N27,'C ds'!$C$1:$H$1000,6,FALSE))</f>
        <v/>
      </c>
      <c r="O29" s="74" t="str">
        <f ca="1">IF(O27="","",VLOOKUP(O27,'C ds'!$C$1:$H$1000,6,FALSE))</f>
        <v/>
      </c>
      <c r="P29" s="74" t="str">
        <f ca="1">IF(P27="","",VLOOKUP(P27,'C ds'!$C$1:$H$1000,6,FALSE))</f>
        <v/>
      </c>
      <c r="Q29" s="74" t="str">
        <f ca="1">IF(Q27="","",VLOOKUP(Q27,'C ds'!$C$1:$H$1000,6,FALSE))</f>
        <v/>
      </c>
      <c r="R29" s="74" t="str">
        <f ca="1">IF(R27="","",VLOOKUP(R27,'C ds'!$C$1:$H$1000,6,FALSE))</f>
        <v/>
      </c>
      <c r="S29" s="74" t="str">
        <f ca="1">IF(S27="","",VLOOKUP(S27,'C ds'!$C$1:$H$1000,6,FALSE))</f>
        <v/>
      </c>
      <c r="T29" s="74" t="str">
        <f ca="1">IF(T27="","",VLOOKUP(T27,'C ds'!$C$1:$H$1000,6,FALSE))</f>
        <v/>
      </c>
      <c r="U29" s="74" t="str">
        <f ca="1">IF(U27="","",VLOOKUP(U27,'C ds'!$C$1:$H$1000,6,FALSE))</f>
        <v/>
      </c>
      <c r="V29" s="74" t="str">
        <f ca="1">IF(V27="","",VLOOKUP(V27,'C ds'!$C$1:$H$1000,6,FALSE))</f>
        <v/>
      </c>
      <c r="W29" s="74" t="str">
        <f ca="1">IF(W27="","",VLOOKUP(W27,'C ds'!$C$1:$H$1000,6,FALSE))</f>
        <v/>
      </c>
      <c r="X29" s="74" t="str">
        <f ca="1">IF(X27="","",VLOOKUP(X27,'C ds'!$C$1:$H$1000,6,FALSE))</f>
        <v/>
      </c>
      <c r="Y29" s="74" t="str">
        <f ca="1">IF(Y27="","",VLOOKUP(Y27,'C ds'!$C$1:$H$1000,6,FALSE))</f>
        <v/>
      </c>
      <c r="Z29" s="74" t="str">
        <f ca="1">IF(Z27="","",VLOOKUP(Z27,'C ds'!$C$1:$H$1000,6,FALSE))</f>
        <v/>
      </c>
      <c r="AA29" s="74" t="str">
        <f ca="1">IF(AA27="","",VLOOKUP(AA27,'C ds'!$C$1:$H$1000,6,FALSE))</f>
        <v/>
      </c>
      <c r="AB29" s="74" t="str">
        <f ca="1">IF(AB27="","",VLOOKUP(AB27,'C ds'!$C$1:$H$1000,6,FALSE))</f>
        <v/>
      </c>
      <c r="AC29" s="74" t="str">
        <f ca="1">IF(AC27="","",VLOOKUP(AC27,'C ds'!$C$1:$H$1000,6,FALSE))</f>
        <v/>
      </c>
      <c r="AD29" s="74" t="str">
        <f ca="1">IF(AD27="","",VLOOKUP(AD27,'C ds'!$C$1:$H$1000,6,FALSE))</f>
        <v/>
      </c>
      <c r="AE29" s="74" t="str">
        <f ca="1">IF(AE27="","",VLOOKUP(AE27,'C ds'!$C$1:$H$1000,6,FALSE))</f>
        <v/>
      </c>
      <c r="AF29" s="74" t="str">
        <f ca="1">IF(AF27="","",VLOOKUP(AF27,'C ds'!$C$1:$H$1000,6,FALSE))</f>
        <v/>
      </c>
      <c r="AG29" s="75" t="str">
        <f ca="1">IF(AG27="","",VLOOKUP(AG27,'C ds'!$C$1:$H$1000,6,FALSE))</f>
        <v/>
      </c>
    </row>
    <row r="30" spans="1:33" ht="20.100000000000001" customHeight="1" thickBot="1">
      <c r="A30" s="112"/>
      <c r="B30" s="81" t="s">
        <v>1</v>
      </c>
      <c r="C30" s="77" t="str">
        <f ca="1">IF(C27="","",VLOOKUP(C27,'C ds'!$C:$I,7,FALSE))</f>
        <v/>
      </c>
      <c r="D30" s="77" t="str">
        <f ca="1">IF(D27="","",VLOOKUP(D27,'C ds'!$C:$I,7,FALSE))</f>
        <v/>
      </c>
      <c r="E30" s="77" t="str">
        <f ca="1">IF(E27="","",VLOOKUP(E27,'C ds'!$C:$I,7,FALSE))</f>
        <v/>
      </c>
      <c r="F30" s="77" t="str">
        <f ca="1">IF(F27="","",VLOOKUP(F27,'C ds'!$C:$I,7,FALSE))</f>
        <v/>
      </c>
      <c r="G30" s="77" t="str">
        <f ca="1">IF(G27="","",VLOOKUP(G27,'C ds'!$C:$I,7,FALSE))</f>
        <v/>
      </c>
      <c r="H30" s="77" t="str">
        <f ca="1">IF(H27="","",VLOOKUP(H27,'C ds'!$C:$I,7,FALSE))</f>
        <v/>
      </c>
      <c r="I30" s="77" t="str">
        <f ca="1">IF(I27="","",VLOOKUP(I27,'C ds'!$C:$I,7,FALSE))</f>
        <v/>
      </c>
      <c r="J30" s="77" t="str">
        <f ca="1">IF(J27="","",VLOOKUP(J27,'C ds'!$C:$I,7,FALSE))</f>
        <v/>
      </c>
      <c r="K30" s="77" t="str">
        <f ca="1">IF(K27="","",VLOOKUP(K27,'C ds'!$C:$I,7,FALSE))</f>
        <v/>
      </c>
      <c r="L30" s="77" t="str">
        <f ca="1">IF(L27="","",VLOOKUP(L27,'C ds'!$C:$I,7,FALSE))</f>
        <v/>
      </c>
      <c r="M30" s="77" t="str">
        <f ca="1">IF(M27="","",VLOOKUP(M27,'C ds'!$C:$I,7,FALSE))</f>
        <v/>
      </c>
      <c r="N30" s="77" t="str">
        <f ca="1">IF(N27="","",VLOOKUP(N27,'C ds'!$C:$I,7,FALSE))</f>
        <v/>
      </c>
      <c r="O30" s="77" t="str">
        <f ca="1">IF(O27="","",VLOOKUP(O27,'C ds'!$C:$I,7,FALSE))</f>
        <v/>
      </c>
      <c r="P30" s="77" t="str">
        <f ca="1">IF(P27="","",VLOOKUP(P27,'C ds'!$C:$I,7,FALSE))</f>
        <v/>
      </c>
      <c r="Q30" s="77" t="str">
        <f ca="1">IF(Q27="","",VLOOKUP(Q27,'C ds'!$C:$I,7,FALSE))</f>
        <v/>
      </c>
      <c r="R30" s="77" t="str">
        <f ca="1">IF(R27="","",VLOOKUP(R27,'C ds'!$C:$I,7,FALSE))</f>
        <v/>
      </c>
      <c r="S30" s="77" t="str">
        <f ca="1">IF(S27="","",VLOOKUP(S27,'C ds'!$C:$I,7,FALSE))</f>
        <v/>
      </c>
      <c r="T30" s="77" t="str">
        <f ca="1">IF(T27="","",VLOOKUP(T27,'C ds'!$C:$I,7,FALSE))</f>
        <v/>
      </c>
      <c r="U30" s="77" t="str">
        <f ca="1">IF(U27="","",VLOOKUP(U27,'C ds'!$C:$I,7,FALSE))</f>
        <v/>
      </c>
      <c r="V30" s="77" t="str">
        <f ca="1">IF(V27="","",VLOOKUP(V27,'C ds'!$C:$I,7,FALSE))</f>
        <v/>
      </c>
      <c r="W30" s="77" t="str">
        <f ca="1">IF(W27="","",VLOOKUP(W27,'C ds'!$C:$I,7,FALSE))</f>
        <v/>
      </c>
      <c r="X30" s="77" t="str">
        <f ca="1">IF(X27="","",VLOOKUP(X27,'C ds'!$C:$I,7,FALSE))</f>
        <v/>
      </c>
      <c r="Y30" s="77" t="str">
        <f ca="1">IF(Y27="","",VLOOKUP(Y27,'C ds'!$C:$I,7,FALSE))</f>
        <v/>
      </c>
      <c r="Z30" s="77" t="str">
        <f ca="1">IF(Z27="","",VLOOKUP(Z27,'C ds'!$C:$I,7,FALSE))</f>
        <v/>
      </c>
      <c r="AA30" s="77" t="str">
        <f ca="1">IF(AA27="","",VLOOKUP(AA27,'C ds'!$C:$I,7,FALSE))</f>
        <v/>
      </c>
      <c r="AB30" s="77" t="str">
        <f ca="1">IF(AB27="","",VLOOKUP(AB27,'C ds'!$C:$I,7,FALSE))</f>
        <v/>
      </c>
      <c r="AC30" s="77" t="str">
        <f ca="1">IF(AC27="","",VLOOKUP(AC27,'C ds'!$C:$I,7,FALSE))</f>
        <v/>
      </c>
      <c r="AD30" s="77" t="str">
        <f ca="1">IF(AD27="","",VLOOKUP(AD27,'C ds'!$C:$I,7,FALSE))</f>
        <v/>
      </c>
      <c r="AE30" s="77" t="str">
        <f ca="1">IF(AE27="","",VLOOKUP(AE27,'C ds'!$C:$I,7,FALSE))</f>
        <v/>
      </c>
      <c r="AF30" s="77" t="str">
        <f ca="1">IF(AF27="","",VLOOKUP(AF27,'C ds'!$C:$I,7,FALSE))</f>
        <v/>
      </c>
      <c r="AG30" s="78" t="str">
        <f ca="1">IF(AG27="","",VLOOKUP(AG27,'C ds'!$C:$I,7,FALSE))</f>
        <v/>
      </c>
    </row>
    <row r="31" spans="1:33" ht="19.5" customHeight="1">
      <c r="A31" s="110">
        <f>Para!L8</f>
        <v>51</v>
      </c>
      <c r="B31" s="79" t="s">
        <v>25</v>
      </c>
      <c r="C31" s="70" t="str">
        <f t="shared" ref="C31:AG31" ca="1" si="15">IF(SUMIFS(BC_JAN,DP_JAN,"&lt;="&amp;C$5,DF_JAN,"&gt;="&amp;C$5,V_JAN,$A31)=0,"",SUMIFS(BC_JAN,DP_JAN,"&lt;="&amp;C$5,DF_JAN,"&gt;="&amp;C$5,V_JAN,$A31))</f>
        <v/>
      </c>
      <c r="D31" s="70" t="str">
        <f t="shared" ca="1" si="15"/>
        <v/>
      </c>
      <c r="E31" s="70" t="str">
        <f t="shared" ca="1" si="15"/>
        <v/>
      </c>
      <c r="F31" s="70" t="str">
        <f t="shared" ca="1" si="15"/>
        <v/>
      </c>
      <c r="G31" s="70" t="str">
        <f t="shared" ca="1" si="15"/>
        <v/>
      </c>
      <c r="H31" s="70" t="str">
        <f t="shared" ca="1" si="15"/>
        <v/>
      </c>
      <c r="I31" s="70" t="str">
        <f t="shared" ca="1" si="15"/>
        <v/>
      </c>
      <c r="J31" s="70" t="str">
        <f t="shared" ca="1" si="15"/>
        <v/>
      </c>
      <c r="K31" s="70" t="str">
        <f t="shared" ca="1" si="15"/>
        <v/>
      </c>
      <c r="L31" s="70" t="str">
        <f t="shared" ca="1" si="15"/>
        <v/>
      </c>
      <c r="M31" s="70" t="str">
        <f t="shared" ca="1" si="15"/>
        <v/>
      </c>
      <c r="N31" s="70" t="str">
        <f t="shared" ca="1" si="15"/>
        <v/>
      </c>
      <c r="O31" s="70" t="str">
        <f t="shared" ca="1" si="15"/>
        <v/>
      </c>
      <c r="P31" s="70" t="str">
        <f t="shared" ca="1" si="15"/>
        <v/>
      </c>
      <c r="Q31" s="70" t="str">
        <f t="shared" ca="1" si="15"/>
        <v/>
      </c>
      <c r="R31" s="70" t="str">
        <f t="shared" ca="1" si="15"/>
        <v/>
      </c>
      <c r="S31" s="70" t="str">
        <f t="shared" ca="1" si="15"/>
        <v/>
      </c>
      <c r="T31" s="70" t="str">
        <f t="shared" ca="1" si="15"/>
        <v/>
      </c>
      <c r="U31" s="70" t="str">
        <f t="shared" ca="1" si="15"/>
        <v/>
      </c>
      <c r="V31" s="70" t="str">
        <f t="shared" ca="1" si="15"/>
        <v/>
      </c>
      <c r="W31" s="70" t="str">
        <f t="shared" ca="1" si="15"/>
        <v/>
      </c>
      <c r="X31" s="70" t="str">
        <f t="shared" ca="1" si="15"/>
        <v/>
      </c>
      <c r="Y31" s="70" t="str">
        <f t="shared" ca="1" si="15"/>
        <v/>
      </c>
      <c r="Z31" s="70" t="str">
        <f t="shared" ca="1" si="15"/>
        <v/>
      </c>
      <c r="AA31" s="70" t="str">
        <f t="shared" ca="1" si="15"/>
        <v/>
      </c>
      <c r="AB31" s="70" t="str">
        <f t="shared" ca="1" si="15"/>
        <v/>
      </c>
      <c r="AC31" s="70" t="str">
        <f t="shared" ca="1" si="15"/>
        <v/>
      </c>
      <c r="AD31" s="70" t="str">
        <f t="shared" ca="1" si="15"/>
        <v/>
      </c>
      <c r="AE31" s="70" t="str">
        <f t="shared" ca="1" si="15"/>
        <v/>
      </c>
      <c r="AF31" s="70" t="str">
        <f t="shared" ca="1" si="15"/>
        <v/>
      </c>
      <c r="AG31" s="71" t="str">
        <f t="shared" ca="1" si="15"/>
        <v/>
      </c>
    </row>
    <row r="32" spans="1:33" ht="20.100000000000001" customHeight="1">
      <c r="A32" s="111"/>
      <c r="B32" s="80" t="s">
        <v>9</v>
      </c>
      <c r="C32" s="74" t="str">
        <f t="shared" ref="C32:AG32" ca="1" si="16">IF(C31="","",IF(INDEX(DATDIF2_JAN,MATCH(C31,BC_JAN))=C$5,INDEX(COND3_JAN,MATCH(C31,BC_JAN)),IF(INDEX(DATDIF1_JAN,MATCH(C31,BC_JAN))=C$5,INDEX(COND2_JAN,MATCH(C31,BC_JAN)),INDEX(COND1_JAN,MATCH(C31,BC_JAN)))))</f>
        <v/>
      </c>
      <c r="D32" s="74" t="str">
        <f t="shared" ca="1" si="16"/>
        <v/>
      </c>
      <c r="E32" s="74" t="str">
        <f t="shared" ca="1" si="16"/>
        <v/>
      </c>
      <c r="F32" s="74" t="str">
        <f t="shared" ca="1" si="16"/>
        <v/>
      </c>
      <c r="G32" s="74" t="str">
        <f t="shared" ca="1" si="16"/>
        <v/>
      </c>
      <c r="H32" s="74" t="str">
        <f t="shared" ca="1" si="16"/>
        <v/>
      </c>
      <c r="I32" s="74" t="str">
        <f t="shared" ca="1" si="16"/>
        <v/>
      </c>
      <c r="J32" s="74" t="str">
        <f t="shared" ca="1" si="16"/>
        <v/>
      </c>
      <c r="K32" s="74" t="str">
        <f t="shared" ca="1" si="16"/>
        <v/>
      </c>
      <c r="L32" s="74" t="str">
        <f t="shared" ca="1" si="16"/>
        <v/>
      </c>
      <c r="M32" s="74" t="str">
        <f t="shared" ca="1" si="16"/>
        <v/>
      </c>
      <c r="N32" s="74" t="str">
        <f t="shared" ca="1" si="16"/>
        <v/>
      </c>
      <c r="O32" s="74" t="str">
        <f t="shared" ca="1" si="16"/>
        <v/>
      </c>
      <c r="P32" s="74" t="str">
        <f t="shared" ca="1" si="16"/>
        <v/>
      </c>
      <c r="Q32" s="74" t="str">
        <f t="shared" ca="1" si="16"/>
        <v/>
      </c>
      <c r="R32" s="74" t="str">
        <f t="shared" ca="1" si="16"/>
        <v/>
      </c>
      <c r="S32" s="74" t="str">
        <f t="shared" ca="1" si="16"/>
        <v/>
      </c>
      <c r="T32" s="74" t="str">
        <f t="shared" ca="1" si="16"/>
        <v/>
      </c>
      <c r="U32" s="74" t="str">
        <f t="shared" ca="1" si="16"/>
        <v/>
      </c>
      <c r="V32" s="74" t="str">
        <f t="shared" ca="1" si="16"/>
        <v/>
      </c>
      <c r="W32" s="74" t="str">
        <f t="shared" ca="1" si="16"/>
        <v/>
      </c>
      <c r="X32" s="74" t="str">
        <f t="shared" ca="1" si="16"/>
        <v/>
      </c>
      <c r="Y32" s="74" t="str">
        <f t="shared" ca="1" si="16"/>
        <v/>
      </c>
      <c r="Z32" s="74" t="str">
        <f t="shared" ca="1" si="16"/>
        <v/>
      </c>
      <c r="AA32" s="74" t="str">
        <f t="shared" ca="1" si="16"/>
        <v/>
      </c>
      <c r="AB32" s="74" t="str">
        <f t="shared" ca="1" si="16"/>
        <v/>
      </c>
      <c r="AC32" s="74" t="str">
        <f t="shared" ca="1" si="16"/>
        <v/>
      </c>
      <c r="AD32" s="74" t="str">
        <f t="shared" ca="1" si="16"/>
        <v/>
      </c>
      <c r="AE32" s="74" t="str">
        <f t="shared" ca="1" si="16"/>
        <v/>
      </c>
      <c r="AF32" s="74" t="str">
        <f t="shared" ca="1" si="16"/>
        <v/>
      </c>
      <c r="AG32" s="75" t="str">
        <f t="shared" ca="1" si="16"/>
        <v/>
      </c>
    </row>
    <row r="33" spans="1:33" ht="20.100000000000001" customHeight="1">
      <c r="A33" s="111"/>
      <c r="B33" s="80" t="s">
        <v>8</v>
      </c>
      <c r="C33" s="74" t="str">
        <f ca="1">IF(C31="","",VLOOKUP(C31,'C ds'!$C$1:$H$1000,6,FALSE))</f>
        <v/>
      </c>
      <c r="D33" s="74" t="str">
        <f ca="1">IF(D31="","",VLOOKUP(D31,'C ds'!$C$1:$H$1000,6,FALSE))</f>
        <v/>
      </c>
      <c r="E33" s="74" t="str">
        <f ca="1">IF(E31="","",VLOOKUP(E31,'C ds'!$C$1:$H$1000,6,FALSE))</f>
        <v/>
      </c>
      <c r="F33" s="74" t="str">
        <f ca="1">IF(F31="","",VLOOKUP(F31,'C ds'!$C$1:$H$1000,6,FALSE))</f>
        <v/>
      </c>
      <c r="G33" s="74" t="str">
        <f ca="1">IF(G31="","",VLOOKUP(G31,'C ds'!$C$1:$H$1000,6,FALSE))</f>
        <v/>
      </c>
      <c r="H33" s="74" t="str">
        <f ca="1">IF(H31="","",VLOOKUP(H31,'C ds'!$C$1:$H$1000,6,FALSE))</f>
        <v/>
      </c>
      <c r="I33" s="74" t="str">
        <f ca="1">IF(I31="","",VLOOKUP(I31,'C ds'!$C$1:$H$1000,6,FALSE))</f>
        <v/>
      </c>
      <c r="J33" s="74" t="str">
        <f ca="1">IF(J31="","",VLOOKUP(J31,'C ds'!$C$1:$H$1000,6,FALSE))</f>
        <v/>
      </c>
      <c r="K33" s="74" t="str">
        <f ca="1">IF(K31="","",VLOOKUP(K31,'C ds'!$C$1:$H$1000,6,FALSE))</f>
        <v/>
      </c>
      <c r="L33" s="74" t="str">
        <f ca="1">IF(L31="","",VLOOKUP(L31,'C ds'!$C$1:$H$1000,6,FALSE))</f>
        <v/>
      </c>
      <c r="M33" s="74" t="str">
        <f ca="1">IF(M31="","",VLOOKUP(M31,'C ds'!$C$1:$H$1000,6,FALSE))</f>
        <v/>
      </c>
      <c r="N33" s="74" t="str">
        <f ca="1">IF(N31="","",VLOOKUP(N31,'C ds'!$C$1:$H$1000,6,FALSE))</f>
        <v/>
      </c>
      <c r="O33" s="74" t="str">
        <f ca="1">IF(O31="","",VLOOKUP(O31,'C ds'!$C$1:$H$1000,6,FALSE))</f>
        <v/>
      </c>
      <c r="P33" s="74" t="str">
        <f ca="1">IF(P31="","",VLOOKUP(P31,'C ds'!$C$1:$H$1000,6,FALSE))</f>
        <v/>
      </c>
      <c r="Q33" s="74" t="str">
        <f ca="1">IF(Q31="","",VLOOKUP(Q31,'C ds'!$C$1:$H$1000,6,FALSE))</f>
        <v/>
      </c>
      <c r="R33" s="74" t="str">
        <f ca="1">IF(R31="","",VLOOKUP(R31,'C ds'!$C$1:$H$1000,6,FALSE))</f>
        <v/>
      </c>
      <c r="S33" s="74" t="str">
        <f ca="1">IF(S31="","",VLOOKUP(S31,'C ds'!$C$1:$H$1000,6,FALSE))</f>
        <v/>
      </c>
      <c r="T33" s="74" t="str">
        <f ca="1">IF(T31="","",VLOOKUP(T31,'C ds'!$C$1:$H$1000,6,FALSE))</f>
        <v/>
      </c>
      <c r="U33" s="74" t="str">
        <f ca="1">IF(U31="","",VLOOKUP(U31,'C ds'!$C$1:$H$1000,6,FALSE))</f>
        <v/>
      </c>
      <c r="V33" s="74" t="str">
        <f ca="1">IF(V31="","",VLOOKUP(V31,'C ds'!$C$1:$H$1000,6,FALSE))</f>
        <v/>
      </c>
      <c r="W33" s="74" t="str">
        <f ca="1">IF(W31="","",VLOOKUP(W31,'C ds'!$C$1:$H$1000,6,FALSE))</f>
        <v/>
      </c>
      <c r="X33" s="74" t="str">
        <f ca="1">IF(X31="","",VLOOKUP(X31,'C ds'!$C$1:$H$1000,6,FALSE))</f>
        <v/>
      </c>
      <c r="Y33" s="74" t="str">
        <f ca="1">IF(Y31="","",VLOOKUP(Y31,'C ds'!$C$1:$H$1000,6,FALSE))</f>
        <v/>
      </c>
      <c r="Z33" s="74" t="str">
        <f ca="1">IF(Z31="","",VLOOKUP(Z31,'C ds'!$C$1:$H$1000,6,FALSE))</f>
        <v/>
      </c>
      <c r="AA33" s="74" t="str">
        <f ca="1">IF(AA31="","",VLOOKUP(AA31,'C ds'!$C$1:$H$1000,6,FALSE))</f>
        <v/>
      </c>
      <c r="AB33" s="74" t="str">
        <f ca="1">IF(AB31="","",VLOOKUP(AB31,'C ds'!$C$1:$H$1000,6,FALSE))</f>
        <v/>
      </c>
      <c r="AC33" s="74" t="str">
        <f ca="1">IF(AC31="","",VLOOKUP(AC31,'C ds'!$C$1:$H$1000,6,FALSE))</f>
        <v/>
      </c>
      <c r="AD33" s="74" t="str">
        <f ca="1">IF(AD31="","",VLOOKUP(AD31,'C ds'!$C$1:$H$1000,6,FALSE))</f>
        <v/>
      </c>
      <c r="AE33" s="74" t="str">
        <f ca="1">IF(AE31="","",VLOOKUP(AE31,'C ds'!$C$1:$H$1000,6,FALSE))</f>
        <v/>
      </c>
      <c r="AF33" s="74" t="str">
        <f ca="1">IF(AF31="","",VLOOKUP(AF31,'C ds'!$C$1:$H$1000,6,FALSE))</f>
        <v/>
      </c>
      <c r="AG33" s="75" t="str">
        <f ca="1">IF(AG31="","",VLOOKUP(AG31,'C ds'!$C$1:$H$1000,6,FALSE))</f>
        <v/>
      </c>
    </row>
    <row r="34" spans="1:33" ht="20.100000000000001" customHeight="1" thickBot="1">
      <c r="A34" s="112"/>
      <c r="B34" s="81" t="s">
        <v>1</v>
      </c>
      <c r="C34" s="77" t="str">
        <f ca="1">IF(C31="","",VLOOKUP(C31,'C ds'!$C:$I,7,FALSE))</f>
        <v/>
      </c>
      <c r="D34" s="77" t="str">
        <f ca="1">IF(D31="","",VLOOKUP(D31,'C ds'!$C:$I,7,FALSE))</f>
        <v/>
      </c>
      <c r="E34" s="77" t="str">
        <f ca="1">IF(E31="","",VLOOKUP(E31,'C ds'!$C:$I,7,FALSE))</f>
        <v/>
      </c>
      <c r="F34" s="77" t="str">
        <f ca="1">IF(F31="","",VLOOKUP(F31,'C ds'!$C:$I,7,FALSE))</f>
        <v/>
      </c>
      <c r="G34" s="77" t="str">
        <f ca="1">IF(G31="","",VLOOKUP(G31,'C ds'!$C:$I,7,FALSE))</f>
        <v/>
      </c>
      <c r="H34" s="77" t="str">
        <f ca="1">IF(H31="","",VLOOKUP(H31,'C ds'!$C:$I,7,FALSE))</f>
        <v/>
      </c>
      <c r="I34" s="77" t="str">
        <f ca="1">IF(I31="","",VLOOKUP(I31,'C ds'!$C:$I,7,FALSE))</f>
        <v/>
      </c>
      <c r="J34" s="77" t="str">
        <f ca="1">IF(J31="","",VLOOKUP(J31,'C ds'!$C:$I,7,FALSE))</f>
        <v/>
      </c>
      <c r="K34" s="77" t="str">
        <f ca="1">IF(K31="","",VLOOKUP(K31,'C ds'!$C:$I,7,FALSE))</f>
        <v/>
      </c>
      <c r="L34" s="77" t="str">
        <f ca="1">IF(L31="","",VLOOKUP(L31,'C ds'!$C:$I,7,FALSE))</f>
        <v/>
      </c>
      <c r="M34" s="77" t="str">
        <f ca="1">IF(M31="","",VLOOKUP(M31,'C ds'!$C:$I,7,FALSE))</f>
        <v/>
      </c>
      <c r="N34" s="77" t="str">
        <f ca="1">IF(N31="","",VLOOKUP(N31,'C ds'!$C:$I,7,FALSE))</f>
        <v/>
      </c>
      <c r="O34" s="77" t="str">
        <f ca="1">IF(O31="","",VLOOKUP(O31,'C ds'!$C:$I,7,FALSE))</f>
        <v/>
      </c>
      <c r="P34" s="77" t="str">
        <f ca="1">IF(P31="","",VLOOKUP(P31,'C ds'!$C:$I,7,FALSE))</f>
        <v/>
      </c>
      <c r="Q34" s="77" t="str">
        <f ca="1">IF(Q31="","",VLOOKUP(Q31,'C ds'!$C:$I,7,FALSE))</f>
        <v/>
      </c>
      <c r="R34" s="77" t="str">
        <f ca="1">IF(R31="","",VLOOKUP(R31,'C ds'!$C:$I,7,FALSE))</f>
        <v/>
      </c>
      <c r="S34" s="77" t="str">
        <f ca="1">IF(S31="","",VLOOKUP(S31,'C ds'!$C:$I,7,FALSE))</f>
        <v/>
      </c>
      <c r="T34" s="77" t="str">
        <f ca="1">IF(T31="","",VLOOKUP(T31,'C ds'!$C:$I,7,FALSE))</f>
        <v/>
      </c>
      <c r="U34" s="77" t="str">
        <f ca="1">IF(U31="","",VLOOKUP(U31,'C ds'!$C:$I,7,FALSE))</f>
        <v/>
      </c>
      <c r="V34" s="77" t="str">
        <f ca="1">IF(V31="","",VLOOKUP(V31,'C ds'!$C:$I,7,FALSE))</f>
        <v/>
      </c>
      <c r="W34" s="77" t="str">
        <f ca="1">IF(W31="","",VLOOKUP(W31,'C ds'!$C:$I,7,FALSE))</f>
        <v/>
      </c>
      <c r="X34" s="77" t="str">
        <f ca="1">IF(X31="","",VLOOKUP(X31,'C ds'!$C:$I,7,FALSE))</f>
        <v/>
      </c>
      <c r="Y34" s="77" t="str">
        <f ca="1">IF(Y31="","",VLOOKUP(Y31,'C ds'!$C:$I,7,FALSE))</f>
        <v/>
      </c>
      <c r="Z34" s="77" t="str">
        <f ca="1">IF(Z31="","",VLOOKUP(Z31,'C ds'!$C:$I,7,FALSE))</f>
        <v/>
      </c>
      <c r="AA34" s="77" t="str">
        <f ca="1">IF(AA31="","",VLOOKUP(AA31,'C ds'!$C:$I,7,FALSE))</f>
        <v/>
      </c>
      <c r="AB34" s="77" t="str">
        <f ca="1">IF(AB31="","",VLOOKUP(AB31,'C ds'!$C:$I,7,FALSE))</f>
        <v/>
      </c>
      <c r="AC34" s="77" t="str">
        <f ca="1">IF(AC31="","",VLOOKUP(AC31,'C ds'!$C:$I,7,FALSE))</f>
        <v/>
      </c>
      <c r="AD34" s="77" t="str">
        <f ca="1">IF(AD31="","",VLOOKUP(AD31,'C ds'!$C:$I,7,FALSE))</f>
        <v/>
      </c>
      <c r="AE34" s="77" t="str">
        <f ca="1">IF(AE31="","",VLOOKUP(AE31,'C ds'!$C:$I,7,FALSE))</f>
        <v/>
      </c>
      <c r="AF34" s="77" t="str">
        <f ca="1">IF(AF31="","",VLOOKUP(AF31,'C ds'!$C:$I,7,FALSE))</f>
        <v/>
      </c>
      <c r="AG34" s="78" t="str">
        <f ca="1">IF(AG31="","",VLOOKUP(AG31,'C ds'!$C:$I,7,FALSE))</f>
        <v/>
      </c>
    </row>
    <row r="35" spans="1:33" ht="19.5" customHeight="1">
      <c r="A35" s="110">
        <f>Para!L9</f>
        <v>53.1</v>
      </c>
      <c r="B35" s="79" t="s">
        <v>25</v>
      </c>
      <c r="C35" s="70" t="str">
        <f t="shared" ref="C35:AG35" ca="1" si="17">IF(SUMIFS(BC_JAN,DP_JAN,"&lt;="&amp;C$5,DF_JAN,"&gt;="&amp;C$5,V_JAN,$A35)=0,"",SUMIFS(BC_JAN,DP_JAN,"&lt;="&amp;C$5,DF_JAN,"&gt;="&amp;C$5,V_JAN,$A35))</f>
        <v/>
      </c>
      <c r="D35" s="70" t="str">
        <f t="shared" ca="1" si="17"/>
        <v/>
      </c>
      <c r="E35" s="70" t="str">
        <f t="shared" ca="1" si="17"/>
        <v/>
      </c>
      <c r="F35" s="70" t="str">
        <f t="shared" ca="1" si="17"/>
        <v/>
      </c>
      <c r="G35" s="70" t="str">
        <f t="shared" ca="1" si="17"/>
        <v/>
      </c>
      <c r="H35" s="70" t="str">
        <f t="shared" ca="1" si="17"/>
        <v/>
      </c>
      <c r="I35" s="70" t="str">
        <f t="shared" ca="1" si="17"/>
        <v/>
      </c>
      <c r="J35" s="70" t="str">
        <f t="shared" ca="1" si="17"/>
        <v/>
      </c>
      <c r="K35" s="70" t="str">
        <f t="shared" ca="1" si="17"/>
        <v/>
      </c>
      <c r="L35" s="70" t="str">
        <f t="shared" ca="1" si="17"/>
        <v/>
      </c>
      <c r="M35" s="70" t="str">
        <f t="shared" ca="1" si="17"/>
        <v/>
      </c>
      <c r="N35" s="70" t="str">
        <f t="shared" ca="1" si="17"/>
        <v/>
      </c>
      <c r="O35" s="70" t="str">
        <f t="shared" ca="1" si="17"/>
        <v/>
      </c>
      <c r="P35" s="70" t="str">
        <f t="shared" ca="1" si="17"/>
        <v/>
      </c>
      <c r="Q35" s="70" t="str">
        <f t="shared" ca="1" si="17"/>
        <v/>
      </c>
      <c r="R35" s="70" t="str">
        <f t="shared" ca="1" si="17"/>
        <v/>
      </c>
      <c r="S35" s="70" t="str">
        <f t="shared" ca="1" si="17"/>
        <v/>
      </c>
      <c r="T35" s="70" t="str">
        <f t="shared" ca="1" si="17"/>
        <v/>
      </c>
      <c r="U35" s="70" t="str">
        <f t="shared" ca="1" si="17"/>
        <v/>
      </c>
      <c r="V35" s="70" t="str">
        <f t="shared" ca="1" si="17"/>
        <v/>
      </c>
      <c r="W35" s="70" t="str">
        <f t="shared" ca="1" si="17"/>
        <v/>
      </c>
      <c r="X35" s="70" t="str">
        <f t="shared" ca="1" si="17"/>
        <v/>
      </c>
      <c r="Y35" s="70" t="str">
        <f t="shared" ca="1" si="17"/>
        <v/>
      </c>
      <c r="Z35" s="70" t="str">
        <f t="shared" ca="1" si="17"/>
        <v/>
      </c>
      <c r="AA35" s="70" t="str">
        <f t="shared" ca="1" si="17"/>
        <v/>
      </c>
      <c r="AB35" s="70" t="str">
        <f t="shared" ca="1" si="17"/>
        <v/>
      </c>
      <c r="AC35" s="70" t="str">
        <f t="shared" ca="1" si="17"/>
        <v/>
      </c>
      <c r="AD35" s="70" t="str">
        <f t="shared" ca="1" si="17"/>
        <v/>
      </c>
      <c r="AE35" s="70" t="str">
        <f t="shared" ca="1" si="17"/>
        <v/>
      </c>
      <c r="AF35" s="70" t="str">
        <f t="shared" ca="1" si="17"/>
        <v/>
      </c>
      <c r="AG35" s="71" t="str">
        <f t="shared" ca="1" si="17"/>
        <v/>
      </c>
    </row>
    <row r="36" spans="1:33" ht="20.100000000000001" customHeight="1">
      <c r="A36" s="111"/>
      <c r="B36" s="80" t="s">
        <v>9</v>
      </c>
      <c r="C36" s="74" t="str">
        <f t="shared" ref="C36:AG36" ca="1" si="18">IF(C35="","",IF(INDEX(DATDIF2_JAN,MATCH(C35,BC_JAN))=C$5,INDEX(COND3_JAN,MATCH(C35,BC_JAN)),IF(INDEX(DATDIF1_JAN,MATCH(C35,BC_JAN))=C$5,INDEX(COND2_JAN,MATCH(C35,BC_JAN)),INDEX(COND1_JAN,MATCH(C35,BC_JAN)))))</f>
        <v/>
      </c>
      <c r="D36" s="74" t="str">
        <f t="shared" ca="1" si="18"/>
        <v/>
      </c>
      <c r="E36" s="74" t="str">
        <f t="shared" ca="1" si="18"/>
        <v/>
      </c>
      <c r="F36" s="74" t="str">
        <f t="shared" ca="1" si="18"/>
        <v/>
      </c>
      <c r="G36" s="74" t="str">
        <f t="shared" ca="1" si="18"/>
        <v/>
      </c>
      <c r="H36" s="74" t="str">
        <f t="shared" ca="1" si="18"/>
        <v/>
      </c>
      <c r="I36" s="74" t="str">
        <f t="shared" ca="1" si="18"/>
        <v/>
      </c>
      <c r="J36" s="74" t="str">
        <f t="shared" ca="1" si="18"/>
        <v/>
      </c>
      <c r="K36" s="74" t="str">
        <f t="shared" ca="1" si="18"/>
        <v/>
      </c>
      <c r="L36" s="74" t="str">
        <f t="shared" ca="1" si="18"/>
        <v/>
      </c>
      <c r="M36" s="74" t="str">
        <f t="shared" ca="1" si="18"/>
        <v/>
      </c>
      <c r="N36" s="74" t="str">
        <f t="shared" ca="1" si="18"/>
        <v/>
      </c>
      <c r="O36" s="74" t="str">
        <f t="shared" ca="1" si="18"/>
        <v/>
      </c>
      <c r="P36" s="74" t="str">
        <f t="shared" ca="1" si="18"/>
        <v/>
      </c>
      <c r="Q36" s="74" t="str">
        <f t="shared" ca="1" si="18"/>
        <v/>
      </c>
      <c r="R36" s="74" t="str">
        <f t="shared" ca="1" si="18"/>
        <v/>
      </c>
      <c r="S36" s="74" t="str">
        <f t="shared" ca="1" si="18"/>
        <v/>
      </c>
      <c r="T36" s="74" t="str">
        <f t="shared" ca="1" si="18"/>
        <v/>
      </c>
      <c r="U36" s="74" t="str">
        <f t="shared" ca="1" si="18"/>
        <v/>
      </c>
      <c r="V36" s="74" t="str">
        <f t="shared" ca="1" si="18"/>
        <v/>
      </c>
      <c r="W36" s="74" t="str">
        <f t="shared" ca="1" si="18"/>
        <v/>
      </c>
      <c r="X36" s="74" t="str">
        <f t="shared" ca="1" si="18"/>
        <v/>
      </c>
      <c r="Y36" s="74" t="str">
        <f t="shared" ca="1" si="18"/>
        <v/>
      </c>
      <c r="Z36" s="74" t="str">
        <f t="shared" ca="1" si="18"/>
        <v/>
      </c>
      <c r="AA36" s="74" t="str">
        <f t="shared" ca="1" si="18"/>
        <v/>
      </c>
      <c r="AB36" s="74" t="str">
        <f t="shared" ca="1" si="18"/>
        <v/>
      </c>
      <c r="AC36" s="74" t="str">
        <f t="shared" ca="1" si="18"/>
        <v/>
      </c>
      <c r="AD36" s="74" t="str">
        <f t="shared" ca="1" si="18"/>
        <v/>
      </c>
      <c r="AE36" s="74" t="str">
        <f t="shared" ca="1" si="18"/>
        <v/>
      </c>
      <c r="AF36" s="74" t="str">
        <f t="shared" ca="1" si="18"/>
        <v/>
      </c>
      <c r="AG36" s="75" t="str">
        <f t="shared" ca="1" si="18"/>
        <v/>
      </c>
    </row>
    <row r="37" spans="1:33" ht="20.100000000000001" customHeight="1">
      <c r="A37" s="111"/>
      <c r="B37" s="80" t="s">
        <v>8</v>
      </c>
      <c r="C37" s="74" t="str">
        <f ca="1">IF(C35="","",VLOOKUP(C35,'C ds'!$C$1:$H$1000,6,FALSE))</f>
        <v/>
      </c>
      <c r="D37" s="74" t="str">
        <f ca="1">IF(D35="","",VLOOKUP(D35,'C ds'!$C$1:$H$1000,6,FALSE))</f>
        <v/>
      </c>
      <c r="E37" s="74" t="str">
        <f ca="1">IF(E35="","",VLOOKUP(E35,'C ds'!$C$1:$H$1000,6,FALSE))</f>
        <v/>
      </c>
      <c r="F37" s="74" t="str">
        <f ca="1">IF(F35="","",VLOOKUP(F35,'C ds'!$C$1:$H$1000,6,FALSE))</f>
        <v/>
      </c>
      <c r="G37" s="74" t="str">
        <f ca="1">IF(G35="","",VLOOKUP(G35,'C ds'!$C$1:$H$1000,6,FALSE))</f>
        <v/>
      </c>
      <c r="H37" s="74" t="str">
        <f ca="1">IF(H35="","",VLOOKUP(H35,'C ds'!$C$1:$H$1000,6,FALSE))</f>
        <v/>
      </c>
      <c r="I37" s="74" t="str">
        <f ca="1">IF(I35="","",VLOOKUP(I35,'C ds'!$C$1:$H$1000,6,FALSE))</f>
        <v/>
      </c>
      <c r="J37" s="74" t="str">
        <f ca="1">IF(J35="","",VLOOKUP(J35,'C ds'!$C$1:$H$1000,6,FALSE))</f>
        <v/>
      </c>
      <c r="K37" s="74" t="str">
        <f ca="1">IF(K35="","",VLOOKUP(K35,'C ds'!$C$1:$H$1000,6,FALSE))</f>
        <v/>
      </c>
      <c r="L37" s="74" t="str">
        <f ca="1">IF(L35="","",VLOOKUP(L35,'C ds'!$C$1:$H$1000,6,FALSE))</f>
        <v/>
      </c>
      <c r="M37" s="74" t="str">
        <f ca="1">IF(M35="","",VLOOKUP(M35,'C ds'!$C$1:$H$1000,6,FALSE))</f>
        <v/>
      </c>
      <c r="N37" s="74" t="str">
        <f ca="1">IF(N35="","",VLOOKUP(N35,'C ds'!$C$1:$H$1000,6,FALSE))</f>
        <v/>
      </c>
      <c r="O37" s="74" t="str">
        <f ca="1">IF(O35="","",VLOOKUP(O35,'C ds'!$C$1:$H$1000,6,FALSE))</f>
        <v/>
      </c>
      <c r="P37" s="74" t="str">
        <f ca="1">IF(P35="","",VLOOKUP(P35,'C ds'!$C$1:$H$1000,6,FALSE))</f>
        <v/>
      </c>
      <c r="Q37" s="74" t="str">
        <f ca="1">IF(Q35="","",VLOOKUP(Q35,'C ds'!$C$1:$H$1000,6,FALSE))</f>
        <v/>
      </c>
      <c r="R37" s="74" t="str">
        <f ca="1">IF(R35="","",VLOOKUP(R35,'C ds'!$C$1:$H$1000,6,FALSE))</f>
        <v/>
      </c>
      <c r="S37" s="74" t="str">
        <f ca="1">IF(S35="","",VLOOKUP(S35,'C ds'!$C$1:$H$1000,6,FALSE))</f>
        <v/>
      </c>
      <c r="T37" s="74" t="str">
        <f ca="1">IF(T35="","",VLOOKUP(T35,'C ds'!$C$1:$H$1000,6,FALSE))</f>
        <v/>
      </c>
      <c r="U37" s="74" t="str">
        <f ca="1">IF(U35="","",VLOOKUP(U35,'C ds'!$C$1:$H$1000,6,FALSE))</f>
        <v/>
      </c>
      <c r="V37" s="74" t="str">
        <f ca="1">IF(V35="","",VLOOKUP(V35,'C ds'!$C$1:$H$1000,6,FALSE))</f>
        <v/>
      </c>
      <c r="W37" s="74" t="str">
        <f ca="1">IF(W35="","",VLOOKUP(W35,'C ds'!$C$1:$H$1000,6,FALSE))</f>
        <v/>
      </c>
      <c r="X37" s="74" t="str">
        <f ca="1">IF(X35="","",VLOOKUP(X35,'C ds'!$C$1:$H$1000,6,FALSE))</f>
        <v/>
      </c>
      <c r="Y37" s="74" t="str">
        <f ca="1">IF(Y35="","",VLOOKUP(Y35,'C ds'!$C$1:$H$1000,6,FALSE))</f>
        <v/>
      </c>
      <c r="Z37" s="74" t="str">
        <f ca="1">IF(Z35="","",VLOOKUP(Z35,'C ds'!$C$1:$H$1000,6,FALSE))</f>
        <v/>
      </c>
      <c r="AA37" s="74" t="str">
        <f ca="1">IF(AA35="","",VLOOKUP(AA35,'C ds'!$C$1:$H$1000,6,FALSE))</f>
        <v/>
      </c>
      <c r="AB37" s="74" t="str">
        <f ca="1">IF(AB35="","",VLOOKUP(AB35,'C ds'!$C$1:$H$1000,6,FALSE))</f>
        <v/>
      </c>
      <c r="AC37" s="74" t="str">
        <f ca="1">IF(AC35="","",VLOOKUP(AC35,'C ds'!$C$1:$H$1000,6,FALSE))</f>
        <v/>
      </c>
      <c r="AD37" s="74" t="str">
        <f ca="1">IF(AD35="","",VLOOKUP(AD35,'C ds'!$C$1:$H$1000,6,FALSE))</f>
        <v/>
      </c>
      <c r="AE37" s="74" t="str">
        <f ca="1">IF(AE35="","",VLOOKUP(AE35,'C ds'!$C$1:$H$1000,6,FALSE))</f>
        <v/>
      </c>
      <c r="AF37" s="74" t="str">
        <f ca="1">IF(AF35="","",VLOOKUP(AF35,'C ds'!$C$1:$H$1000,6,FALSE))</f>
        <v/>
      </c>
      <c r="AG37" s="75" t="str">
        <f ca="1">IF(AG35="","",VLOOKUP(AG35,'C ds'!$C$1:$H$1000,6,FALSE))</f>
        <v/>
      </c>
    </row>
    <row r="38" spans="1:33" ht="20.100000000000001" customHeight="1" thickBot="1">
      <c r="A38" s="112"/>
      <c r="B38" s="81" t="s">
        <v>1</v>
      </c>
      <c r="C38" s="77" t="str">
        <f ca="1">IF(C35="","",VLOOKUP(C35,'C ds'!$C:$I,7,FALSE))</f>
        <v/>
      </c>
      <c r="D38" s="77" t="str">
        <f ca="1">IF(D35="","",VLOOKUP(D35,'C ds'!$C:$I,7,FALSE))</f>
        <v/>
      </c>
      <c r="E38" s="77" t="str">
        <f ca="1">IF(E35="","",VLOOKUP(E35,'C ds'!$C:$I,7,FALSE))</f>
        <v/>
      </c>
      <c r="F38" s="77" t="str">
        <f ca="1">IF(F35="","",VLOOKUP(F35,'C ds'!$C:$I,7,FALSE))</f>
        <v/>
      </c>
      <c r="G38" s="77" t="str">
        <f ca="1">IF(G35="","",VLOOKUP(G35,'C ds'!$C:$I,7,FALSE))</f>
        <v/>
      </c>
      <c r="H38" s="77" t="str">
        <f ca="1">IF(H35="","",VLOOKUP(H35,'C ds'!$C:$I,7,FALSE))</f>
        <v/>
      </c>
      <c r="I38" s="77" t="str">
        <f ca="1">IF(I35="","",VLOOKUP(I35,'C ds'!$C:$I,7,FALSE))</f>
        <v/>
      </c>
      <c r="J38" s="77" t="str">
        <f ca="1">IF(J35="","",VLOOKUP(J35,'C ds'!$C:$I,7,FALSE))</f>
        <v/>
      </c>
      <c r="K38" s="77" t="str">
        <f ca="1">IF(K35="","",VLOOKUP(K35,'C ds'!$C:$I,7,FALSE))</f>
        <v/>
      </c>
      <c r="L38" s="77" t="str">
        <f ca="1">IF(L35="","",VLOOKUP(L35,'C ds'!$C:$I,7,FALSE))</f>
        <v/>
      </c>
      <c r="M38" s="77" t="str">
        <f ca="1">IF(M35="","",VLOOKUP(M35,'C ds'!$C:$I,7,FALSE))</f>
        <v/>
      </c>
      <c r="N38" s="77" t="str">
        <f ca="1">IF(N35="","",VLOOKUP(N35,'C ds'!$C:$I,7,FALSE))</f>
        <v/>
      </c>
      <c r="O38" s="77" t="str">
        <f ca="1">IF(O35="","",VLOOKUP(O35,'C ds'!$C:$I,7,FALSE))</f>
        <v/>
      </c>
      <c r="P38" s="77" t="str">
        <f ca="1">IF(P35="","",VLOOKUP(P35,'C ds'!$C:$I,7,FALSE))</f>
        <v/>
      </c>
      <c r="Q38" s="77" t="str">
        <f ca="1">IF(Q35="","",VLOOKUP(Q35,'C ds'!$C:$I,7,FALSE))</f>
        <v/>
      </c>
      <c r="R38" s="77" t="str">
        <f ca="1">IF(R35="","",VLOOKUP(R35,'C ds'!$C:$I,7,FALSE))</f>
        <v/>
      </c>
      <c r="S38" s="77" t="str">
        <f ca="1">IF(S35="","",VLOOKUP(S35,'C ds'!$C:$I,7,FALSE))</f>
        <v/>
      </c>
      <c r="T38" s="77" t="str">
        <f ca="1">IF(T35="","",VLOOKUP(T35,'C ds'!$C:$I,7,FALSE))</f>
        <v/>
      </c>
      <c r="U38" s="77" t="str">
        <f ca="1">IF(U35="","",VLOOKUP(U35,'C ds'!$C:$I,7,FALSE))</f>
        <v/>
      </c>
      <c r="V38" s="77" t="str">
        <f ca="1">IF(V35="","",VLOOKUP(V35,'C ds'!$C:$I,7,FALSE))</f>
        <v/>
      </c>
      <c r="W38" s="77" t="str">
        <f ca="1">IF(W35="","",VLOOKUP(W35,'C ds'!$C:$I,7,FALSE))</f>
        <v/>
      </c>
      <c r="X38" s="77" t="str">
        <f ca="1">IF(X35="","",VLOOKUP(X35,'C ds'!$C:$I,7,FALSE))</f>
        <v/>
      </c>
      <c r="Y38" s="77" t="str">
        <f ca="1">IF(Y35="","",VLOOKUP(Y35,'C ds'!$C:$I,7,FALSE))</f>
        <v/>
      </c>
      <c r="Z38" s="77" t="str">
        <f ca="1">IF(Z35="","",VLOOKUP(Z35,'C ds'!$C:$I,7,FALSE))</f>
        <v/>
      </c>
      <c r="AA38" s="77" t="str">
        <f ca="1">IF(AA35="","",VLOOKUP(AA35,'C ds'!$C:$I,7,FALSE))</f>
        <v/>
      </c>
      <c r="AB38" s="77" t="str">
        <f ca="1">IF(AB35="","",VLOOKUP(AB35,'C ds'!$C:$I,7,FALSE))</f>
        <v/>
      </c>
      <c r="AC38" s="77" t="str">
        <f ca="1">IF(AC35="","",VLOOKUP(AC35,'C ds'!$C:$I,7,FALSE))</f>
        <v/>
      </c>
      <c r="AD38" s="77" t="str">
        <f ca="1">IF(AD35="","",VLOOKUP(AD35,'C ds'!$C:$I,7,FALSE))</f>
        <v/>
      </c>
      <c r="AE38" s="77" t="str">
        <f ca="1">IF(AE35="","",VLOOKUP(AE35,'C ds'!$C:$I,7,FALSE))</f>
        <v/>
      </c>
      <c r="AF38" s="77" t="str">
        <f ca="1">IF(AF35="","",VLOOKUP(AF35,'C ds'!$C:$I,7,FALSE))</f>
        <v/>
      </c>
      <c r="AG38" s="78" t="str">
        <f ca="1">IF(AG35="","",VLOOKUP(AG35,'C ds'!$C:$I,7,FALSE))</f>
        <v/>
      </c>
    </row>
    <row r="39" spans="1:33" ht="19.5" customHeight="1">
      <c r="A39" s="110">
        <f>Para!L10</f>
        <v>53.2</v>
      </c>
      <c r="B39" s="79" t="s">
        <v>25</v>
      </c>
      <c r="C39" s="70" t="str">
        <f t="shared" ref="C39:AG39" ca="1" si="19">IF(SUMIFS(BC_JAN,DP_JAN,"&lt;="&amp;C$5,DF_JAN,"&gt;="&amp;C$5,V_JAN,$A39)=0,"",SUMIFS(BC_JAN,DP_JAN,"&lt;="&amp;C$5,DF_JAN,"&gt;="&amp;C$5,V_JAN,$A39))</f>
        <v/>
      </c>
      <c r="D39" s="70" t="str">
        <f t="shared" ca="1" si="19"/>
        <v/>
      </c>
      <c r="E39" s="70" t="str">
        <f t="shared" ca="1" si="19"/>
        <v/>
      </c>
      <c r="F39" s="70" t="str">
        <f t="shared" ca="1" si="19"/>
        <v/>
      </c>
      <c r="G39" s="70" t="str">
        <f t="shared" ca="1" si="19"/>
        <v/>
      </c>
      <c r="H39" s="70" t="str">
        <f t="shared" ca="1" si="19"/>
        <v/>
      </c>
      <c r="I39" s="70" t="str">
        <f t="shared" ca="1" si="19"/>
        <v/>
      </c>
      <c r="J39" s="70" t="str">
        <f t="shared" ca="1" si="19"/>
        <v/>
      </c>
      <c r="K39" s="70" t="str">
        <f t="shared" ca="1" si="19"/>
        <v/>
      </c>
      <c r="L39" s="70" t="str">
        <f t="shared" ca="1" si="19"/>
        <v/>
      </c>
      <c r="M39" s="70" t="str">
        <f t="shared" ca="1" si="19"/>
        <v/>
      </c>
      <c r="N39" s="70" t="str">
        <f t="shared" ca="1" si="19"/>
        <v/>
      </c>
      <c r="O39" s="70" t="str">
        <f t="shared" ca="1" si="19"/>
        <v/>
      </c>
      <c r="P39" s="70" t="str">
        <f t="shared" ca="1" si="19"/>
        <v/>
      </c>
      <c r="Q39" s="70" t="str">
        <f t="shared" ca="1" si="19"/>
        <v/>
      </c>
      <c r="R39" s="70" t="str">
        <f t="shared" ca="1" si="19"/>
        <v/>
      </c>
      <c r="S39" s="70" t="str">
        <f t="shared" ca="1" si="19"/>
        <v/>
      </c>
      <c r="T39" s="70" t="str">
        <f t="shared" ca="1" si="19"/>
        <v/>
      </c>
      <c r="U39" s="70" t="str">
        <f t="shared" ca="1" si="19"/>
        <v/>
      </c>
      <c r="V39" s="70" t="str">
        <f t="shared" ca="1" si="19"/>
        <v/>
      </c>
      <c r="W39" s="70" t="str">
        <f t="shared" ca="1" si="19"/>
        <v/>
      </c>
      <c r="X39" s="70" t="str">
        <f t="shared" ca="1" si="19"/>
        <v/>
      </c>
      <c r="Y39" s="70" t="str">
        <f t="shared" ca="1" si="19"/>
        <v/>
      </c>
      <c r="Z39" s="70" t="str">
        <f t="shared" ca="1" si="19"/>
        <v/>
      </c>
      <c r="AA39" s="70" t="str">
        <f t="shared" ca="1" si="19"/>
        <v/>
      </c>
      <c r="AB39" s="70" t="str">
        <f t="shared" ca="1" si="19"/>
        <v/>
      </c>
      <c r="AC39" s="70" t="str">
        <f t="shared" ca="1" si="19"/>
        <v/>
      </c>
      <c r="AD39" s="70" t="str">
        <f t="shared" ca="1" si="19"/>
        <v/>
      </c>
      <c r="AE39" s="70" t="str">
        <f t="shared" ca="1" si="19"/>
        <v/>
      </c>
      <c r="AF39" s="70" t="str">
        <f t="shared" ca="1" si="19"/>
        <v/>
      </c>
      <c r="AG39" s="71" t="str">
        <f t="shared" ca="1" si="19"/>
        <v/>
      </c>
    </row>
    <row r="40" spans="1:33" ht="20.100000000000001" customHeight="1">
      <c r="A40" s="111"/>
      <c r="B40" s="80" t="s">
        <v>9</v>
      </c>
      <c r="C40" s="74" t="str">
        <f t="shared" ref="C40:AG40" ca="1" si="20">IF(C39="","",IF(INDEX(DATDIF2_JAN,MATCH(C39,BC_JAN))=C$5,INDEX(COND3_JAN,MATCH(C39,BC_JAN)),IF(INDEX(DATDIF1_JAN,MATCH(C39,BC_JAN))=C$5,INDEX(COND2_JAN,MATCH(C39,BC_JAN)),INDEX(COND1_JAN,MATCH(C39,BC_JAN)))))</f>
        <v/>
      </c>
      <c r="D40" s="74" t="str">
        <f t="shared" ca="1" si="20"/>
        <v/>
      </c>
      <c r="E40" s="74" t="str">
        <f t="shared" ca="1" si="20"/>
        <v/>
      </c>
      <c r="F40" s="74" t="str">
        <f t="shared" ca="1" si="20"/>
        <v/>
      </c>
      <c r="G40" s="74" t="str">
        <f t="shared" ca="1" si="20"/>
        <v/>
      </c>
      <c r="H40" s="74" t="str">
        <f t="shared" ca="1" si="20"/>
        <v/>
      </c>
      <c r="I40" s="74" t="str">
        <f t="shared" ca="1" si="20"/>
        <v/>
      </c>
      <c r="J40" s="74" t="str">
        <f t="shared" ca="1" si="20"/>
        <v/>
      </c>
      <c r="K40" s="74" t="str">
        <f t="shared" ca="1" si="20"/>
        <v/>
      </c>
      <c r="L40" s="74" t="str">
        <f t="shared" ca="1" si="20"/>
        <v/>
      </c>
      <c r="M40" s="74" t="str">
        <f t="shared" ca="1" si="20"/>
        <v/>
      </c>
      <c r="N40" s="74" t="str">
        <f t="shared" ca="1" si="20"/>
        <v/>
      </c>
      <c r="O40" s="74" t="str">
        <f t="shared" ca="1" si="20"/>
        <v/>
      </c>
      <c r="P40" s="74" t="str">
        <f t="shared" ca="1" si="20"/>
        <v/>
      </c>
      <c r="Q40" s="74" t="str">
        <f t="shared" ca="1" si="20"/>
        <v/>
      </c>
      <c r="R40" s="74" t="str">
        <f t="shared" ca="1" si="20"/>
        <v/>
      </c>
      <c r="S40" s="74" t="str">
        <f t="shared" ca="1" si="20"/>
        <v/>
      </c>
      <c r="T40" s="74" t="str">
        <f t="shared" ca="1" si="20"/>
        <v/>
      </c>
      <c r="U40" s="74" t="str">
        <f t="shared" ca="1" si="20"/>
        <v/>
      </c>
      <c r="V40" s="74" t="str">
        <f t="shared" ca="1" si="20"/>
        <v/>
      </c>
      <c r="W40" s="74" t="str">
        <f t="shared" ca="1" si="20"/>
        <v/>
      </c>
      <c r="X40" s="74" t="str">
        <f t="shared" ca="1" si="20"/>
        <v/>
      </c>
      <c r="Y40" s="74" t="str">
        <f t="shared" ca="1" si="20"/>
        <v/>
      </c>
      <c r="Z40" s="74" t="str">
        <f t="shared" ca="1" si="20"/>
        <v/>
      </c>
      <c r="AA40" s="74" t="str">
        <f t="shared" ca="1" si="20"/>
        <v/>
      </c>
      <c r="AB40" s="74" t="str">
        <f t="shared" ca="1" si="20"/>
        <v/>
      </c>
      <c r="AC40" s="74" t="str">
        <f t="shared" ca="1" si="20"/>
        <v/>
      </c>
      <c r="AD40" s="74" t="str">
        <f t="shared" ca="1" si="20"/>
        <v/>
      </c>
      <c r="AE40" s="74" t="str">
        <f t="shared" ca="1" si="20"/>
        <v/>
      </c>
      <c r="AF40" s="74" t="str">
        <f t="shared" ca="1" si="20"/>
        <v/>
      </c>
      <c r="AG40" s="75" t="str">
        <f t="shared" ca="1" si="20"/>
        <v/>
      </c>
    </row>
    <row r="41" spans="1:33" ht="20.100000000000001" customHeight="1">
      <c r="A41" s="111"/>
      <c r="B41" s="80" t="s">
        <v>8</v>
      </c>
      <c r="C41" s="74" t="str">
        <f ca="1">IF(C39="","",VLOOKUP(C39,'C ds'!$C$1:$H$1000,6,FALSE))</f>
        <v/>
      </c>
      <c r="D41" s="74" t="str">
        <f ca="1">IF(D39="","",VLOOKUP(D39,'C ds'!$C$1:$H$1000,6,FALSE))</f>
        <v/>
      </c>
      <c r="E41" s="74" t="str">
        <f ca="1">IF(E39="","",VLOOKUP(E39,'C ds'!$C$1:$H$1000,6,FALSE))</f>
        <v/>
      </c>
      <c r="F41" s="74" t="str">
        <f ca="1">IF(F39="","",VLOOKUP(F39,'C ds'!$C$1:$H$1000,6,FALSE))</f>
        <v/>
      </c>
      <c r="G41" s="74" t="str">
        <f ca="1">IF(G39="","",VLOOKUP(G39,'C ds'!$C$1:$H$1000,6,FALSE))</f>
        <v/>
      </c>
      <c r="H41" s="74" t="str">
        <f ca="1">IF(H39="","",VLOOKUP(H39,'C ds'!$C$1:$H$1000,6,FALSE))</f>
        <v/>
      </c>
      <c r="I41" s="74" t="str">
        <f ca="1">IF(I39="","",VLOOKUP(I39,'C ds'!$C$1:$H$1000,6,FALSE))</f>
        <v/>
      </c>
      <c r="J41" s="74" t="str">
        <f ca="1">IF(J39="","",VLOOKUP(J39,'C ds'!$C$1:$H$1000,6,FALSE))</f>
        <v/>
      </c>
      <c r="K41" s="74" t="str">
        <f ca="1">IF(K39="","",VLOOKUP(K39,'C ds'!$C$1:$H$1000,6,FALSE))</f>
        <v/>
      </c>
      <c r="L41" s="74" t="str">
        <f ca="1">IF(L39="","",VLOOKUP(L39,'C ds'!$C$1:$H$1000,6,FALSE))</f>
        <v/>
      </c>
      <c r="M41" s="74" t="str">
        <f ca="1">IF(M39="","",VLOOKUP(M39,'C ds'!$C$1:$H$1000,6,FALSE))</f>
        <v/>
      </c>
      <c r="N41" s="74" t="str">
        <f ca="1">IF(N39="","",VLOOKUP(N39,'C ds'!$C$1:$H$1000,6,FALSE))</f>
        <v/>
      </c>
      <c r="O41" s="74" t="str">
        <f ca="1">IF(O39="","",VLOOKUP(O39,'C ds'!$C$1:$H$1000,6,FALSE))</f>
        <v/>
      </c>
      <c r="P41" s="74" t="str">
        <f ca="1">IF(P39="","",VLOOKUP(P39,'C ds'!$C$1:$H$1000,6,FALSE))</f>
        <v/>
      </c>
      <c r="Q41" s="74" t="str">
        <f ca="1">IF(Q39="","",VLOOKUP(Q39,'C ds'!$C$1:$H$1000,6,FALSE))</f>
        <v/>
      </c>
      <c r="R41" s="74" t="str">
        <f ca="1">IF(R39="","",VLOOKUP(R39,'C ds'!$C$1:$H$1000,6,FALSE))</f>
        <v/>
      </c>
      <c r="S41" s="74" t="str">
        <f ca="1">IF(S39="","",VLOOKUP(S39,'C ds'!$C$1:$H$1000,6,FALSE))</f>
        <v/>
      </c>
      <c r="T41" s="74" t="str">
        <f ca="1">IF(T39="","",VLOOKUP(T39,'C ds'!$C$1:$H$1000,6,FALSE))</f>
        <v/>
      </c>
      <c r="U41" s="74" t="str">
        <f ca="1">IF(U39="","",VLOOKUP(U39,'C ds'!$C$1:$H$1000,6,FALSE))</f>
        <v/>
      </c>
      <c r="V41" s="74" t="str">
        <f ca="1">IF(V39="","",VLOOKUP(V39,'C ds'!$C$1:$H$1000,6,FALSE))</f>
        <v/>
      </c>
      <c r="W41" s="74" t="str">
        <f ca="1">IF(W39="","",VLOOKUP(W39,'C ds'!$C$1:$H$1000,6,FALSE))</f>
        <v/>
      </c>
      <c r="X41" s="74" t="str">
        <f ca="1">IF(X39="","",VLOOKUP(X39,'C ds'!$C$1:$H$1000,6,FALSE))</f>
        <v/>
      </c>
      <c r="Y41" s="74" t="str">
        <f ca="1">IF(Y39="","",VLOOKUP(Y39,'C ds'!$C$1:$H$1000,6,FALSE))</f>
        <v/>
      </c>
      <c r="Z41" s="74" t="str">
        <f ca="1">IF(Z39="","",VLOOKUP(Z39,'C ds'!$C$1:$H$1000,6,FALSE))</f>
        <v/>
      </c>
      <c r="AA41" s="74" t="str">
        <f ca="1">IF(AA39="","",VLOOKUP(AA39,'C ds'!$C$1:$H$1000,6,FALSE))</f>
        <v/>
      </c>
      <c r="AB41" s="74" t="str">
        <f ca="1">IF(AB39="","",VLOOKUP(AB39,'C ds'!$C$1:$H$1000,6,FALSE))</f>
        <v/>
      </c>
      <c r="AC41" s="74" t="str">
        <f ca="1">IF(AC39="","",VLOOKUP(AC39,'C ds'!$C$1:$H$1000,6,FALSE))</f>
        <v/>
      </c>
      <c r="AD41" s="74" t="str">
        <f ca="1">IF(AD39="","",VLOOKUP(AD39,'C ds'!$C$1:$H$1000,6,FALSE))</f>
        <v/>
      </c>
      <c r="AE41" s="74" t="str">
        <f ca="1">IF(AE39="","",VLOOKUP(AE39,'C ds'!$C$1:$H$1000,6,FALSE))</f>
        <v/>
      </c>
      <c r="AF41" s="74" t="str">
        <f ca="1">IF(AF39="","",VLOOKUP(AF39,'C ds'!$C$1:$H$1000,6,FALSE))</f>
        <v/>
      </c>
      <c r="AG41" s="75" t="str">
        <f ca="1">IF(AG39="","",VLOOKUP(AG39,'C ds'!$C$1:$H$1000,6,FALSE))</f>
        <v/>
      </c>
    </row>
    <row r="42" spans="1:33" ht="20.100000000000001" customHeight="1" thickBot="1">
      <c r="A42" s="112"/>
      <c r="B42" s="81" t="s">
        <v>1</v>
      </c>
      <c r="C42" s="77" t="str">
        <f ca="1">IF(C39="","",VLOOKUP(C39,'C ds'!$C:$I,7,FALSE))</f>
        <v/>
      </c>
      <c r="D42" s="77" t="str">
        <f ca="1">IF(D39="","",VLOOKUP(D39,'C ds'!$C:$I,7,FALSE))</f>
        <v/>
      </c>
      <c r="E42" s="77" t="str">
        <f ca="1">IF(E39="","",VLOOKUP(E39,'C ds'!$C:$I,7,FALSE))</f>
        <v/>
      </c>
      <c r="F42" s="77" t="str">
        <f ca="1">IF(F39="","",VLOOKUP(F39,'C ds'!$C:$I,7,FALSE))</f>
        <v/>
      </c>
      <c r="G42" s="77" t="str">
        <f ca="1">IF(G39="","",VLOOKUP(G39,'C ds'!$C:$I,7,FALSE))</f>
        <v/>
      </c>
      <c r="H42" s="77" t="str">
        <f ca="1">IF(H39="","",VLOOKUP(H39,'C ds'!$C:$I,7,FALSE))</f>
        <v/>
      </c>
      <c r="I42" s="77" t="str">
        <f ca="1">IF(I39="","",VLOOKUP(I39,'C ds'!$C:$I,7,FALSE))</f>
        <v/>
      </c>
      <c r="J42" s="77" t="str">
        <f ca="1">IF(J39="","",VLOOKUP(J39,'C ds'!$C:$I,7,FALSE))</f>
        <v/>
      </c>
      <c r="K42" s="77" t="str">
        <f ca="1">IF(K39="","",VLOOKUP(K39,'C ds'!$C:$I,7,FALSE))</f>
        <v/>
      </c>
      <c r="L42" s="77" t="str">
        <f ca="1">IF(L39="","",VLOOKUP(L39,'C ds'!$C:$I,7,FALSE))</f>
        <v/>
      </c>
      <c r="M42" s="77" t="str">
        <f ca="1">IF(M39="","",VLOOKUP(M39,'C ds'!$C:$I,7,FALSE))</f>
        <v/>
      </c>
      <c r="N42" s="77" t="str">
        <f ca="1">IF(N39="","",VLOOKUP(N39,'C ds'!$C:$I,7,FALSE))</f>
        <v/>
      </c>
      <c r="O42" s="77" t="str">
        <f ca="1">IF(O39="","",VLOOKUP(O39,'C ds'!$C:$I,7,FALSE))</f>
        <v/>
      </c>
      <c r="P42" s="77" t="str">
        <f ca="1">IF(P39="","",VLOOKUP(P39,'C ds'!$C:$I,7,FALSE))</f>
        <v/>
      </c>
      <c r="Q42" s="77" t="str">
        <f ca="1">IF(Q39="","",VLOOKUP(Q39,'C ds'!$C:$I,7,FALSE))</f>
        <v/>
      </c>
      <c r="R42" s="77" t="str">
        <f ca="1">IF(R39="","",VLOOKUP(R39,'C ds'!$C:$I,7,FALSE))</f>
        <v/>
      </c>
      <c r="S42" s="77" t="str">
        <f ca="1">IF(S39="","",VLOOKUP(S39,'C ds'!$C:$I,7,FALSE))</f>
        <v/>
      </c>
      <c r="T42" s="77" t="str">
        <f ca="1">IF(T39="","",VLOOKUP(T39,'C ds'!$C:$I,7,FALSE))</f>
        <v/>
      </c>
      <c r="U42" s="77" t="str">
        <f ca="1">IF(U39="","",VLOOKUP(U39,'C ds'!$C:$I,7,FALSE))</f>
        <v/>
      </c>
      <c r="V42" s="77" t="str">
        <f ca="1">IF(V39="","",VLOOKUP(V39,'C ds'!$C:$I,7,FALSE))</f>
        <v/>
      </c>
      <c r="W42" s="77" t="str">
        <f ca="1">IF(W39="","",VLOOKUP(W39,'C ds'!$C:$I,7,FALSE))</f>
        <v/>
      </c>
      <c r="X42" s="77" t="str">
        <f ca="1">IF(X39="","",VLOOKUP(X39,'C ds'!$C:$I,7,FALSE))</f>
        <v/>
      </c>
      <c r="Y42" s="77" t="str">
        <f ca="1">IF(Y39="","",VLOOKUP(Y39,'C ds'!$C:$I,7,FALSE))</f>
        <v/>
      </c>
      <c r="Z42" s="77" t="str">
        <f ca="1">IF(Z39="","",VLOOKUP(Z39,'C ds'!$C:$I,7,FALSE))</f>
        <v/>
      </c>
      <c r="AA42" s="77" t="str">
        <f ca="1">IF(AA39="","",VLOOKUP(AA39,'C ds'!$C:$I,7,FALSE))</f>
        <v/>
      </c>
      <c r="AB42" s="77" t="str">
        <f ca="1">IF(AB39="","",VLOOKUP(AB39,'C ds'!$C:$I,7,FALSE))</f>
        <v/>
      </c>
      <c r="AC42" s="77" t="str">
        <f ca="1">IF(AC39="","",VLOOKUP(AC39,'C ds'!$C:$I,7,FALSE))</f>
        <v/>
      </c>
      <c r="AD42" s="77" t="str">
        <f ca="1">IF(AD39="","",VLOOKUP(AD39,'C ds'!$C:$I,7,FALSE))</f>
        <v/>
      </c>
      <c r="AE42" s="77" t="str">
        <f ca="1">IF(AE39="","",VLOOKUP(AE39,'C ds'!$C:$I,7,FALSE))</f>
        <v/>
      </c>
      <c r="AF42" s="77" t="str">
        <f ca="1">IF(AF39="","",VLOOKUP(AF39,'C ds'!$C:$I,7,FALSE))</f>
        <v/>
      </c>
      <c r="AG42" s="78" t="str">
        <f ca="1">IF(AG39="","",VLOOKUP(AG39,'C ds'!$C:$I,7,FALSE))</f>
        <v/>
      </c>
    </row>
    <row r="43" spans="1:33" ht="19.5" customHeight="1">
      <c r="A43" s="110">
        <f>Para!L11</f>
        <v>53.3</v>
      </c>
      <c r="B43" s="79" t="s">
        <v>25</v>
      </c>
      <c r="C43" s="70" t="str">
        <f t="shared" ref="C43:AG43" ca="1" si="21">IF(SUMIFS(BC_JAN,DP_JAN,"&lt;="&amp;C$5,DF_JAN,"&gt;="&amp;C$5,V_JAN,$A43)=0,"",SUMIFS(BC_JAN,DP_JAN,"&lt;="&amp;C$5,DF_JAN,"&gt;="&amp;C$5,V_JAN,$A43))</f>
        <v/>
      </c>
      <c r="D43" s="70" t="str">
        <f t="shared" ca="1" si="21"/>
        <v/>
      </c>
      <c r="E43" s="70" t="str">
        <f t="shared" ca="1" si="21"/>
        <v/>
      </c>
      <c r="F43" s="70" t="str">
        <f t="shared" ca="1" si="21"/>
        <v/>
      </c>
      <c r="G43" s="70" t="str">
        <f t="shared" ca="1" si="21"/>
        <v/>
      </c>
      <c r="H43" s="70" t="str">
        <f t="shared" ca="1" si="21"/>
        <v/>
      </c>
      <c r="I43" s="70" t="str">
        <f t="shared" ca="1" si="21"/>
        <v/>
      </c>
      <c r="J43" s="70" t="str">
        <f t="shared" ca="1" si="21"/>
        <v/>
      </c>
      <c r="K43" s="70" t="str">
        <f t="shared" ca="1" si="21"/>
        <v/>
      </c>
      <c r="L43" s="70" t="str">
        <f t="shared" ca="1" si="21"/>
        <v/>
      </c>
      <c r="M43" s="70" t="str">
        <f t="shared" ca="1" si="21"/>
        <v/>
      </c>
      <c r="N43" s="70" t="str">
        <f t="shared" ca="1" si="21"/>
        <v/>
      </c>
      <c r="O43" s="70" t="str">
        <f t="shared" ca="1" si="21"/>
        <v/>
      </c>
      <c r="P43" s="70" t="str">
        <f t="shared" ca="1" si="21"/>
        <v/>
      </c>
      <c r="Q43" s="70" t="str">
        <f t="shared" ca="1" si="21"/>
        <v/>
      </c>
      <c r="R43" s="70" t="str">
        <f t="shared" ca="1" si="21"/>
        <v/>
      </c>
      <c r="S43" s="70" t="str">
        <f t="shared" ca="1" si="21"/>
        <v/>
      </c>
      <c r="T43" s="70" t="str">
        <f t="shared" ca="1" si="21"/>
        <v/>
      </c>
      <c r="U43" s="70" t="str">
        <f t="shared" ca="1" si="21"/>
        <v/>
      </c>
      <c r="V43" s="70" t="str">
        <f t="shared" ca="1" si="21"/>
        <v/>
      </c>
      <c r="W43" s="70" t="str">
        <f t="shared" ca="1" si="21"/>
        <v/>
      </c>
      <c r="X43" s="70" t="str">
        <f t="shared" ca="1" si="21"/>
        <v/>
      </c>
      <c r="Y43" s="70" t="str">
        <f t="shared" ca="1" si="21"/>
        <v/>
      </c>
      <c r="Z43" s="70" t="str">
        <f t="shared" ca="1" si="21"/>
        <v/>
      </c>
      <c r="AA43" s="70" t="str">
        <f t="shared" ca="1" si="21"/>
        <v/>
      </c>
      <c r="AB43" s="70" t="str">
        <f t="shared" ca="1" si="21"/>
        <v/>
      </c>
      <c r="AC43" s="70" t="str">
        <f t="shared" ca="1" si="21"/>
        <v/>
      </c>
      <c r="AD43" s="70" t="str">
        <f t="shared" ca="1" si="21"/>
        <v/>
      </c>
      <c r="AE43" s="70" t="str">
        <f t="shared" ca="1" si="21"/>
        <v/>
      </c>
      <c r="AF43" s="70" t="str">
        <f t="shared" ca="1" si="21"/>
        <v/>
      </c>
      <c r="AG43" s="71" t="str">
        <f t="shared" ca="1" si="21"/>
        <v/>
      </c>
    </row>
    <row r="44" spans="1:33" ht="20.100000000000001" customHeight="1">
      <c r="A44" s="111"/>
      <c r="B44" s="80" t="s">
        <v>9</v>
      </c>
      <c r="C44" s="74" t="str">
        <f t="shared" ref="C44:AG44" ca="1" si="22">IF(C43="","",IF(INDEX(DATDIF2_JAN,MATCH(C43,BC_JAN))=C$5,INDEX(COND3_JAN,MATCH(C43,BC_JAN)),IF(INDEX(DATDIF1_JAN,MATCH(C43,BC_JAN))=C$5,INDEX(COND2_JAN,MATCH(C43,BC_JAN)),INDEX(COND1_JAN,MATCH(C43,BC_JAN)))))</f>
        <v/>
      </c>
      <c r="D44" s="74" t="str">
        <f t="shared" ca="1" si="22"/>
        <v/>
      </c>
      <c r="E44" s="74" t="str">
        <f t="shared" ca="1" si="22"/>
        <v/>
      </c>
      <c r="F44" s="74" t="str">
        <f t="shared" ca="1" si="22"/>
        <v/>
      </c>
      <c r="G44" s="74" t="str">
        <f t="shared" ca="1" si="22"/>
        <v/>
      </c>
      <c r="H44" s="74" t="str">
        <f t="shared" ca="1" si="22"/>
        <v/>
      </c>
      <c r="I44" s="74" t="str">
        <f t="shared" ca="1" si="22"/>
        <v/>
      </c>
      <c r="J44" s="74" t="str">
        <f t="shared" ca="1" si="22"/>
        <v/>
      </c>
      <c r="K44" s="74" t="str">
        <f t="shared" ca="1" si="22"/>
        <v/>
      </c>
      <c r="L44" s="74" t="str">
        <f t="shared" ca="1" si="22"/>
        <v/>
      </c>
      <c r="M44" s="74" t="str">
        <f t="shared" ca="1" si="22"/>
        <v/>
      </c>
      <c r="N44" s="74" t="str">
        <f t="shared" ca="1" si="22"/>
        <v/>
      </c>
      <c r="O44" s="74" t="str">
        <f t="shared" ca="1" si="22"/>
        <v/>
      </c>
      <c r="P44" s="74" t="str">
        <f t="shared" ca="1" si="22"/>
        <v/>
      </c>
      <c r="Q44" s="74" t="str">
        <f t="shared" ca="1" si="22"/>
        <v/>
      </c>
      <c r="R44" s="74" t="str">
        <f t="shared" ca="1" si="22"/>
        <v/>
      </c>
      <c r="S44" s="74" t="str">
        <f t="shared" ca="1" si="22"/>
        <v/>
      </c>
      <c r="T44" s="74" t="str">
        <f t="shared" ca="1" si="22"/>
        <v/>
      </c>
      <c r="U44" s="74" t="str">
        <f t="shared" ca="1" si="22"/>
        <v/>
      </c>
      <c r="V44" s="74" t="str">
        <f t="shared" ca="1" si="22"/>
        <v/>
      </c>
      <c r="W44" s="74" t="str">
        <f t="shared" ca="1" si="22"/>
        <v/>
      </c>
      <c r="X44" s="74" t="str">
        <f t="shared" ca="1" si="22"/>
        <v/>
      </c>
      <c r="Y44" s="74" t="str">
        <f t="shared" ca="1" si="22"/>
        <v/>
      </c>
      <c r="Z44" s="74" t="str">
        <f t="shared" ca="1" si="22"/>
        <v/>
      </c>
      <c r="AA44" s="74" t="str">
        <f t="shared" ca="1" si="22"/>
        <v/>
      </c>
      <c r="AB44" s="74" t="str">
        <f t="shared" ca="1" si="22"/>
        <v/>
      </c>
      <c r="AC44" s="74" t="str">
        <f t="shared" ca="1" si="22"/>
        <v/>
      </c>
      <c r="AD44" s="74" t="str">
        <f t="shared" ca="1" si="22"/>
        <v/>
      </c>
      <c r="AE44" s="74" t="str">
        <f t="shared" ca="1" si="22"/>
        <v/>
      </c>
      <c r="AF44" s="74" t="str">
        <f t="shared" ca="1" si="22"/>
        <v/>
      </c>
      <c r="AG44" s="75" t="str">
        <f t="shared" ca="1" si="22"/>
        <v/>
      </c>
    </row>
    <row r="45" spans="1:33" ht="20.100000000000001" customHeight="1">
      <c r="A45" s="111"/>
      <c r="B45" s="80" t="s">
        <v>8</v>
      </c>
      <c r="C45" s="74" t="str">
        <f ca="1">IF(C43="","",VLOOKUP(C43,'C ds'!$C$1:$H$1000,6,FALSE))</f>
        <v/>
      </c>
      <c r="D45" s="74" t="str">
        <f ca="1">IF(D43="","",VLOOKUP(D43,'C ds'!$C$1:$H$1000,6,FALSE))</f>
        <v/>
      </c>
      <c r="E45" s="74" t="str">
        <f ca="1">IF(E43="","",VLOOKUP(E43,'C ds'!$C$1:$H$1000,6,FALSE))</f>
        <v/>
      </c>
      <c r="F45" s="74" t="str">
        <f ca="1">IF(F43="","",VLOOKUP(F43,'C ds'!$C$1:$H$1000,6,FALSE))</f>
        <v/>
      </c>
      <c r="G45" s="74" t="str">
        <f ca="1">IF(G43="","",VLOOKUP(G43,'C ds'!$C$1:$H$1000,6,FALSE))</f>
        <v/>
      </c>
      <c r="H45" s="74" t="str">
        <f ca="1">IF(H43="","",VLOOKUP(H43,'C ds'!$C$1:$H$1000,6,FALSE))</f>
        <v/>
      </c>
      <c r="I45" s="74" t="str">
        <f ca="1">IF(I43="","",VLOOKUP(I43,'C ds'!$C$1:$H$1000,6,FALSE))</f>
        <v/>
      </c>
      <c r="J45" s="74" t="str">
        <f ca="1">IF(J43="","",VLOOKUP(J43,'C ds'!$C$1:$H$1000,6,FALSE))</f>
        <v/>
      </c>
      <c r="K45" s="74" t="str">
        <f ca="1">IF(K43="","",VLOOKUP(K43,'C ds'!$C$1:$H$1000,6,FALSE))</f>
        <v/>
      </c>
      <c r="L45" s="74" t="str">
        <f ca="1">IF(L43="","",VLOOKUP(L43,'C ds'!$C$1:$H$1000,6,FALSE))</f>
        <v/>
      </c>
      <c r="M45" s="74" t="str">
        <f ca="1">IF(M43="","",VLOOKUP(M43,'C ds'!$C$1:$H$1000,6,FALSE))</f>
        <v/>
      </c>
      <c r="N45" s="74" t="str">
        <f ca="1">IF(N43="","",VLOOKUP(N43,'C ds'!$C$1:$H$1000,6,FALSE))</f>
        <v/>
      </c>
      <c r="O45" s="74" t="str">
        <f ca="1">IF(O43="","",VLOOKUP(O43,'C ds'!$C$1:$H$1000,6,FALSE))</f>
        <v/>
      </c>
      <c r="P45" s="74" t="str">
        <f ca="1">IF(P43="","",VLOOKUP(P43,'C ds'!$C$1:$H$1000,6,FALSE))</f>
        <v/>
      </c>
      <c r="Q45" s="74" t="str">
        <f ca="1">IF(Q43="","",VLOOKUP(Q43,'C ds'!$C$1:$H$1000,6,FALSE))</f>
        <v/>
      </c>
      <c r="R45" s="74" t="str">
        <f ca="1">IF(R43="","",VLOOKUP(R43,'C ds'!$C$1:$H$1000,6,FALSE))</f>
        <v/>
      </c>
      <c r="S45" s="74" t="str">
        <f ca="1">IF(S43="","",VLOOKUP(S43,'C ds'!$C$1:$H$1000,6,FALSE))</f>
        <v/>
      </c>
      <c r="T45" s="74" t="str">
        <f ca="1">IF(T43="","",VLOOKUP(T43,'C ds'!$C$1:$H$1000,6,FALSE))</f>
        <v/>
      </c>
      <c r="U45" s="74" t="str">
        <f ca="1">IF(U43="","",VLOOKUP(U43,'C ds'!$C$1:$H$1000,6,FALSE))</f>
        <v/>
      </c>
      <c r="V45" s="74" t="str">
        <f ca="1">IF(V43="","",VLOOKUP(V43,'C ds'!$C$1:$H$1000,6,FALSE))</f>
        <v/>
      </c>
      <c r="W45" s="74" t="str">
        <f ca="1">IF(W43="","",VLOOKUP(W43,'C ds'!$C$1:$H$1000,6,FALSE))</f>
        <v/>
      </c>
      <c r="X45" s="74" t="str">
        <f ca="1">IF(X43="","",VLOOKUP(X43,'C ds'!$C$1:$H$1000,6,FALSE))</f>
        <v/>
      </c>
      <c r="Y45" s="74" t="str">
        <f ca="1">IF(Y43="","",VLOOKUP(Y43,'C ds'!$C$1:$H$1000,6,FALSE))</f>
        <v/>
      </c>
      <c r="Z45" s="74" t="str">
        <f ca="1">IF(Z43="","",VLOOKUP(Z43,'C ds'!$C$1:$H$1000,6,FALSE))</f>
        <v/>
      </c>
      <c r="AA45" s="74" t="str">
        <f ca="1">IF(AA43="","",VLOOKUP(AA43,'C ds'!$C$1:$H$1000,6,FALSE))</f>
        <v/>
      </c>
      <c r="AB45" s="74" t="str">
        <f ca="1">IF(AB43="","",VLOOKUP(AB43,'C ds'!$C$1:$H$1000,6,FALSE))</f>
        <v/>
      </c>
      <c r="AC45" s="74" t="str">
        <f ca="1">IF(AC43="","",VLOOKUP(AC43,'C ds'!$C$1:$H$1000,6,FALSE))</f>
        <v/>
      </c>
      <c r="AD45" s="74" t="str">
        <f ca="1">IF(AD43="","",VLOOKUP(AD43,'C ds'!$C$1:$H$1000,6,FALSE))</f>
        <v/>
      </c>
      <c r="AE45" s="74" t="str">
        <f ca="1">IF(AE43="","",VLOOKUP(AE43,'C ds'!$C$1:$H$1000,6,FALSE))</f>
        <v/>
      </c>
      <c r="AF45" s="74" t="str">
        <f ca="1">IF(AF43="","",VLOOKUP(AF43,'C ds'!$C$1:$H$1000,6,FALSE))</f>
        <v/>
      </c>
      <c r="AG45" s="75" t="str">
        <f ca="1">IF(AG43="","",VLOOKUP(AG43,'C ds'!$C$1:$H$1000,6,FALSE))</f>
        <v/>
      </c>
    </row>
    <row r="46" spans="1:33" ht="20.100000000000001" customHeight="1" thickBot="1">
      <c r="A46" s="112"/>
      <c r="B46" s="81" t="s">
        <v>1</v>
      </c>
      <c r="C46" s="77" t="str">
        <f ca="1">IF(C43="","",VLOOKUP(C43,'C ds'!$C:$I,7,FALSE))</f>
        <v/>
      </c>
      <c r="D46" s="77" t="str">
        <f ca="1">IF(D43="","",VLOOKUP(D43,'C ds'!$C:$I,7,FALSE))</f>
        <v/>
      </c>
      <c r="E46" s="77" t="str">
        <f ca="1">IF(E43="","",VLOOKUP(E43,'C ds'!$C:$I,7,FALSE))</f>
        <v/>
      </c>
      <c r="F46" s="77" t="str">
        <f ca="1">IF(F43="","",VLOOKUP(F43,'C ds'!$C:$I,7,FALSE))</f>
        <v/>
      </c>
      <c r="G46" s="77" t="str">
        <f ca="1">IF(G43="","",VLOOKUP(G43,'C ds'!$C:$I,7,FALSE))</f>
        <v/>
      </c>
      <c r="H46" s="77" t="str">
        <f ca="1">IF(H43="","",VLOOKUP(H43,'C ds'!$C:$I,7,FALSE))</f>
        <v/>
      </c>
      <c r="I46" s="77" t="str">
        <f ca="1">IF(I43="","",VLOOKUP(I43,'C ds'!$C:$I,7,FALSE))</f>
        <v/>
      </c>
      <c r="J46" s="77" t="str">
        <f ca="1">IF(J43="","",VLOOKUP(J43,'C ds'!$C:$I,7,FALSE))</f>
        <v/>
      </c>
      <c r="K46" s="77" t="str">
        <f ca="1">IF(K43="","",VLOOKUP(K43,'C ds'!$C:$I,7,FALSE))</f>
        <v/>
      </c>
      <c r="L46" s="77" t="str">
        <f ca="1">IF(L43="","",VLOOKUP(L43,'C ds'!$C:$I,7,FALSE))</f>
        <v/>
      </c>
      <c r="M46" s="77" t="str">
        <f ca="1">IF(M43="","",VLOOKUP(M43,'C ds'!$C:$I,7,FALSE))</f>
        <v/>
      </c>
      <c r="N46" s="77" t="str">
        <f ca="1">IF(N43="","",VLOOKUP(N43,'C ds'!$C:$I,7,FALSE))</f>
        <v/>
      </c>
      <c r="O46" s="77" t="str">
        <f ca="1">IF(O43="","",VLOOKUP(O43,'C ds'!$C:$I,7,FALSE))</f>
        <v/>
      </c>
      <c r="P46" s="77" t="str">
        <f ca="1">IF(P43="","",VLOOKUP(P43,'C ds'!$C:$I,7,FALSE))</f>
        <v/>
      </c>
      <c r="Q46" s="77" t="str">
        <f ca="1">IF(Q43="","",VLOOKUP(Q43,'C ds'!$C:$I,7,FALSE))</f>
        <v/>
      </c>
      <c r="R46" s="77" t="str">
        <f ca="1">IF(R43="","",VLOOKUP(R43,'C ds'!$C:$I,7,FALSE))</f>
        <v/>
      </c>
      <c r="S46" s="77" t="str">
        <f ca="1">IF(S43="","",VLOOKUP(S43,'C ds'!$C:$I,7,FALSE))</f>
        <v/>
      </c>
      <c r="T46" s="77" t="str">
        <f ca="1">IF(T43="","",VLOOKUP(T43,'C ds'!$C:$I,7,FALSE))</f>
        <v/>
      </c>
      <c r="U46" s="77" t="str">
        <f ca="1">IF(U43="","",VLOOKUP(U43,'C ds'!$C:$I,7,FALSE))</f>
        <v/>
      </c>
      <c r="V46" s="77" t="str">
        <f ca="1">IF(V43="","",VLOOKUP(V43,'C ds'!$C:$I,7,FALSE))</f>
        <v/>
      </c>
      <c r="W46" s="77" t="str">
        <f ca="1">IF(W43="","",VLOOKUP(W43,'C ds'!$C:$I,7,FALSE))</f>
        <v/>
      </c>
      <c r="X46" s="77" t="str">
        <f ca="1">IF(X43="","",VLOOKUP(X43,'C ds'!$C:$I,7,FALSE))</f>
        <v/>
      </c>
      <c r="Y46" s="77" t="str">
        <f ca="1">IF(Y43="","",VLOOKUP(Y43,'C ds'!$C:$I,7,FALSE))</f>
        <v/>
      </c>
      <c r="Z46" s="77" t="str">
        <f ca="1">IF(Z43="","",VLOOKUP(Z43,'C ds'!$C:$I,7,FALSE))</f>
        <v/>
      </c>
      <c r="AA46" s="77" t="str">
        <f ca="1">IF(AA43="","",VLOOKUP(AA43,'C ds'!$C:$I,7,FALSE))</f>
        <v/>
      </c>
      <c r="AB46" s="77" t="str">
        <f ca="1">IF(AB43="","",VLOOKUP(AB43,'C ds'!$C:$I,7,FALSE))</f>
        <v/>
      </c>
      <c r="AC46" s="77" t="str">
        <f ca="1">IF(AC43="","",VLOOKUP(AC43,'C ds'!$C:$I,7,FALSE))</f>
        <v/>
      </c>
      <c r="AD46" s="77" t="str">
        <f ca="1">IF(AD43="","",VLOOKUP(AD43,'C ds'!$C:$I,7,FALSE))</f>
        <v/>
      </c>
      <c r="AE46" s="77" t="str">
        <f ca="1">IF(AE43="","",VLOOKUP(AE43,'C ds'!$C:$I,7,FALSE))</f>
        <v/>
      </c>
      <c r="AF46" s="77" t="str">
        <f ca="1">IF(AF43="","",VLOOKUP(AF43,'C ds'!$C:$I,7,FALSE))</f>
        <v/>
      </c>
      <c r="AG46" s="78" t="str">
        <f ca="1">IF(AG43="","",VLOOKUP(AG43,'C ds'!$C:$I,7,FALSE))</f>
        <v/>
      </c>
    </row>
    <row r="47" spans="1:33" ht="19.5" customHeight="1">
      <c r="A47" s="110">
        <f>Para!L12</f>
        <v>55.1</v>
      </c>
      <c r="B47" s="79" t="s">
        <v>25</v>
      </c>
      <c r="C47" s="70">
        <f t="shared" ref="C47:AG47" ca="1" si="23">IF(SUMIFS(BC_JAN,DP_JAN,"&lt;="&amp;C$5,DF_JAN,"&gt;="&amp;C$5,V_JAN,$A47)=0,"",SUMIFS(BC_JAN,DP_JAN,"&lt;="&amp;C$5,DF_JAN,"&gt;="&amp;C$5,V_JAN,$A47))</f>
        <v>2</v>
      </c>
      <c r="D47" s="70" t="str">
        <f t="shared" ca="1" si="23"/>
        <v/>
      </c>
      <c r="E47" s="70" t="str">
        <f t="shared" ca="1" si="23"/>
        <v/>
      </c>
      <c r="F47" s="70" t="str">
        <f t="shared" ca="1" si="23"/>
        <v/>
      </c>
      <c r="G47" s="70" t="str">
        <f t="shared" ca="1" si="23"/>
        <v/>
      </c>
      <c r="H47" s="70" t="str">
        <f t="shared" ca="1" si="23"/>
        <v/>
      </c>
      <c r="I47" s="70" t="str">
        <f t="shared" ca="1" si="23"/>
        <v/>
      </c>
      <c r="J47" s="70" t="str">
        <f t="shared" ca="1" si="23"/>
        <v/>
      </c>
      <c r="K47" s="70" t="str">
        <f t="shared" ca="1" si="23"/>
        <v/>
      </c>
      <c r="L47" s="70" t="str">
        <f t="shared" ca="1" si="23"/>
        <v/>
      </c>
      <c r="M47" s="70" t="str">
        <f t="shared" ca="1" si="23"/>
        <v/>
      </c>
      <c r="N47" s="70" t="str">
        <f t="shared" ca="1" si="23"/>
        <v/>
      </c>
      <c r="O47" s="70" t="str">
        <f t="shared" ca="1" si="23"/>
        <v/>
      </c>
      <c r="P47" s="70" t="str">
        <f t="shared" ca="1" si="23"/>
        <v/>
      </c>
      <c r="Q47" s="70" t="str">
        <f t="shared" ca="1" si="23"/>
        <v/>
      </c>
      <c r="R47" s="70" t="str">
        <f t="shared" ca="1" si="23"/>
        <v/>
      </c>
      <c r="S47" s="70" t="str">
        <f t="shared" ca="1" si="23"/>
        <v/>
      </c>
      <c r="T47" s="70" t="str">
        <f t="shared" ca="1" si="23"/>
        <v/>
      </c>
      <c r="U47" s="70" t="str">
        <f t="shared" ca="1" si="23"/>
        <v/>
      </c>
      <c r="V47" s="70" t="str">
        <f t="shared" ca="1" si="23"/>
        <v/>
      </c>
      <c r="W47" s="70" t="str">
        <f t="shared" ca="1" si="23"/>
        <v/>
      </c>
      <c r="X47" s="70" t="str">
        <f t="shared" ca="1" si="23"/>
        <v/>
      </c>
      <c r="Y47" s="70" t="str">
        <f t="shared" ca="1" si="23"/>
        <v/>
      </c>
      <c r="Z47" s="70" t="str">
        <f t="shared" ca="1" si="23"/>
        <v/>
      </c>
      <c r="AA47" s="70" t="str">
        <f t="shared" ca="1" si="23"/>
        <v/>
      </c>
      <c r="AB47" s="70" t="str">
        <f t="shared" ca="1" si="23"/>
        <v/>
      </c>
      <c r="AC47" s="70" t="str">
        <f t="shared" ca="1" si="23"/>
        <v/>
      </c>
      <c r="AD47" s="70" t="str">
        <f t="shared" ca="1" si="23"/>
        <v/>
      </c>
      <c r="AE47" s="70" t="str">
        <f t="shared" ca="1" si="23"/>
        <v/>
      </c>
      <c r="AF47" s="70" t="str">
        <f t="shared" ca="1" si="23"/>
        <v/>
      </c>
      <c r="AG47" s="71" t="str">
        <f t="shared" ca="1" si="23"/>
        <v/>
      </c>
    </row>
    <row r="48" spans="1:33" ht="20.100000000000001" customHeight="1">
      <c r="A48" s="111"/>
      <c r="B48" s="80" t="s">
        <v>9</v>
      </c>
      <c r="C48" s="74" t="str">
        <f t="shared" ref="C48:AG48" ca="1" si="24">IF(C47="","",IF(INDEX(DATDIF2_JAN,MATCH(C47,BC_JAN))=C$5,INDEX(COND3_JAN,MATCH(C47,BC_JAN)),IF(INDEX(DATDIF1_JAN,MATCH(C47,BC_JAN))=C$5,INDEX(COND2_JAN,MATCH(C47,BC_JAN)),INDEX(COND1_JAN,MATCH(C47,BC_JAN)))))</f>
        <v>1 Cond Nuit</v>
      </c>
      <c r="D48" s="74" t="str">
        <f t="shared" ca="1" si="24"/>
        <v/>
      </c>
      <c r="E48" s="74" t="str">
        <f t="shared" ca="1" si="24"/>
        <v/>
      </c>
      <c r="F48" s="74" t="str">
        <f t="shared" ca="1" si="24"/>
        <v/>
      </c>
      <c r="G48" s="74" t="str">
        <f t="shared" ca="1" si="24"/>
        <v/>
      </c>
      <c r="H48" s="74" t="str">
        <f t="shared" ca="1" si="24"/>
        <v/>
      </c>
      <c r="I48" s="74" t="str">
        <f t="shared" ca="1" si="24"/>
        <v/>
      </c>
      <c r="J48" s="74" t="str">
        <f t="shared" ca="1" si="24"/>
        <v/>
      </c>
      <c r="K48" s="74" t="str">
        <f t="shared" ca="1" si="24"/>
        <v/>
      </c>
      <c r="L48" s="74" t="str">
        <f t="shared" ca="1" si="24"/>
        <v/>
      </c>
      <c r="M48" s="74" t="str">
        <f t="shared" ca="1" si="24"/>
        <v/>
      </c>
      <c r="N48" s="74" t="str">
        <f t="shared" ca="1" si="24"/>
        <v/>
      </c>
      <c r="O48" s="74" t="str">
        <f t="shared" ca="1" si="24"/>
        <v/>
      </c>
      <c r="P48" s="74" t="str">
        <f t="shared" ca="1" si="24"/>
        <v/>
      </c>
      <c r="Q48" s="74" t="str">
        <f t="shared" ca="1" si="24"/>
        <v/>
      </c>
      <c r="R48" s="74" t="str">
        <f t="shared" ca="1" si="24"/>
        <v/>
      </c>
      <c r="S48" s="74" t="str">
        <f t="shared" ca="1" si="24"/>
        <v/>
      </c>
      <c r="T48" s="74" t="str">
        <f t="shared" ca="1" si="24"/>
        <v/>
      </c>
      <c r="U48" s="74" t="str">
        <f t="shared" ca="1" si="24"/>
        <v/>
      </c>
      <c r="V48" s="74" t="str">
        <f t="shared" ca="1" si="24"/>
        <v/>
      </c>
      <c r="W48" s="74" t="str">
        <f t="shared" ca="1" si="24"/>
        <v/>
      </c>
      <c r="X48" s="74" t="str">
        <f t="shared" ca="1" si="24"/>
        <v/>
      </c>
      <c r="Y48" s="74" t="str">
        <f t="shared" ca="1" si="24"/>
        <v/>
      </c>
      <c r="Z48" s="74" t="str">
        <f t="shared" ca="1" si="24"/>
        <v/>
      </c>
      <c r="AA48" s="74" t="str">
        <f t="shared" ca="1" si="24"/>
        <v/>
      </c>
      <c r="AB48" s="74" t="str">
        <f t="shared" ca="1" si="24"/>
        <v/>
      </c>
      <c r="AC48" s="74" t="str">
        <f t="shared" ca="1" si="24"/>
        <v/>
      </c>
      <c r="AD48" s="74" t="str">
        <f t="shared" ca="1" si="24"/>
        <v/>
      </c>
      <c r="AE48" s="74" t="str">
        <f t="shared" ca="1" si="24"/>
        <v/>
      </c>
      <c r="AF48" s="74" t="str">
        <f t="shared" ca="1" si="24"/>
        <v/>
      </c>
      <c r="AG48" s="75" t="str">
        <f t="shared" ca="1" si="24"/>
        <v/>
      </c>
    </row>
    <row r="49" spans="1:33" ht="20.100000000000001" customHeight="1">
      <c r="A49" s="111"/>
      <c r="B49" s="80" t="s">
        <v>8</v>
      </c>
      <c r="C49" s="74" t="str">
        <f ca="1">IF(C47="","",VLOOKUP(C47,'C ds'!$C$1:$H$1000,6,FALSE))</f>
        <v>CONFIRME</v>
      </c>
      <c r="D49" s="74" t="str">
        <f ca="1">IF(D47="","",VLOOKUP(D47,'C ds'!$C$1:$H$1000,6,FALSE))</f>
        <v/>
      </c>
      <c r="E49" s="74" t="str">
        <f ca="1">IF(E47="","",VLOOKUP(E47,'C ds'!$C$1:$H$1000,6,FALSE))</f>
        <v/>
      </c>
      <c r="F49" s="74" t="str">
        <f ca="1">IF(F47="","",VLOOKUP(F47,'C ds'!$C$1:$H$1000,6,FALSE))</f>
        <v/>
      </c>
      <c r="G49" s="74" t="str">
        <f ca="1">IF(G47="","",VLOOKUP(G47,'C ds'!$C$1:$H$1000,6,FALSE))</f>
        <v/>
      </c>
      <c r="H49" s="74" t="str">
        <f ca="1">IF(H47="","",VLOOKUP(H47,'C ds'!$C$1:$H$1000,6,FALSE))</f>
        <v/>
      </c>
      <c r="I49" s="74" t="str">
        <f ca="1">IF(I47="","",VLOOKUP(I47,'C ds'!$C$1:$H$1000,6,FALSE))</f>
        <v/>
      </c>
      <c r="J49" s="74" t="str">
        <f ca="1">IF(J47="","",VLOOKUP(J47,'C ds'!$C$1:$H$1000,6,FALSE))</f>
        <v/>
      </c>
      <c r="K49" s="74" t="str">
        <f ca="1">IF(K47="","",VLOOKUP(K47,'C ds'!$C$1:$H$1000,6,FALSE))</f>
        <v/>
      </c>
      <c r="L49" s="74" t="str">
        <f ca="1">IF(L47="","",VLOOKUP(L47,'C ds'!$C$1:$H$1000,6,FALSE))</f>
        <v/>
      </c>
      <c r="M49" s="74" t="str">
        <f ca="1">IF(M47="","",VLOOKUP(M47,'C ds'!$C$1:$H$1000,6,FALSE))</f>
        <v/>
      </c>
      <c r="N49" s="74" t="str">
        <f ca="1">IF(N47="","",VLOOKUP(N47,'C ds'!$C$1:$H$1000,6,FALSE))</f>
        <v/>
      </c>
      <c r="O49" s="74" t="str">
        <f ca="1">IF(O47="","",VLOOKUP(O47,'C ds'!$C$1:$H$1000,6,FALSE))</f>
        <v/>
      </c>
      <c r="P49" s="74" t="str">
        <f ca="1">IF(P47="","",VLOOKUP(P47,'C ds'!$C$1:$H$1000,6,FALSE))</f>
        <v/>
      </c>
      <c r="Q49" s="74" t="str">
        <f ca="1">IF(Q47="","",VLOOKUP(Q47,'C ds'!$C$1:$H$1000,6,FALSE))</f>
        <v/>
      </c>
      <c r="R49" s="74" t="str">
        <f ca="1">IF(R47="","",VLOOKUP(R47,'C ds'!$C$1:$H$1000,6,FALSE))</f>
        <v/>
      </c>
      <c r="S49" s="74" t="str">
        <f ca="1">IF(S47="","",VLOOKUP(S47,'C ds'!$C$1:$H$1000,6,FALSE))</f>
        <v/>
      </c>
      <c r="T49" s="74" t="str">
        <f ca="1">IF(T47="","",VLOOKUP(T47,'C ds'!$C$1:$H$1000,6,FALSE))</f>
        <v/>
      </c>
      <c r="U49" s="74" t="str">
        <f ca="1">IF(U47="","",VLOOKUP(U47,'C ds'!$C$1:$H$1000,6,FALSE))</f>
        <v/>
      </c>
      <c r="V49" s="74" t="str">
        <f ca="1">IF(V47="","",VLOOKUP(V47,'C ds'!$C$1:$H$1000,6,FALSE))</f>
        <v/>
      </c>
      <c r="W49" s="74" t="str">
        <f ca="1">IF(W47="","",VLOOKUP(W47,'C ds'!$C$1:$H$1000,6,FALSE))</f>
        <v/>
      </c>
      <c r="X49" s="74" t="str">
        <f ca="1">IF(X47="","",VLOOKUP(X47,'C ds'!$C$1:$H$1000,6,FALSE))</f>
        <v/>
      </c>
      <c r="Y49" s="74" t="str">
        <f ca="1">IF(Y47="","",VLOOKUP(Y47,'C ds'!$C$1:$H$1000,6,FALSE))</f>
        <v/>
      </c>
      <c r="Z49" s="74" t="str">
        <f ca="1">IF(Z47="","",VLOOKUP(Z47,'C ds'!$C$1:$H$1000,6,FALSE))</f>
        <v/>
      </c>
      <c r="AA49" s="74" t="str">
        <f ca="1">IF(AA47="","",VLOOKUP(AA47,'C ds'!$C$1:$H$1000,6,FALSE))</f>
        <v/>
      </c>
      <c r="AB49" s="74" t="str">
        <f ca="1">IF(AB47="","",VLOOKUP(AB47,'C ds'!$C$1:$H$1000,6,FALSE))</f>
        <v/>
      </c>
      <c r="AC49" s="74" t="str">
        <f ca="1">IF(AC47="","",VLOOKUP(AC47,'C ds'!$C$1:$H$1000,6,FALSE))</f>
        <v/>
      </c>
      <c r="AD49" s="74" t="str">
        <f ca="1">IF(AD47="","",VLOOKUP(AD47,'C ds'!$C$1:$H$1000,6,FALSE))</f>
        <v/>
      </c>
      <c r="AE49" s="74" t="str">
        <f ca="1">IF(AE47="","",VLOOKUP(AE47,'C ds'!$C$1:$H$1000,6,FALSE))</f>
        <v/>
      </c>
      <c r="AF49" s="74" t="str">
        <f ca="1">IF(AF47="","",VLOOKUP(AF47,'C ds'!$C$1:$H$1000,6,FALSE))</f>
        <v/>
      </c>
      <c r="AG49" s="75" t="str">
        <f ca="1">IF(AG47="","",VLOOKUP(AG47,'C ds'!$C$1:$H$1000,6,FALSE))</f>
        <v/>
      </c>
    </row>
    <row r="50" spans="1:33" ht="20.100000000000001" customHeight="1" thickBot="1">
      <c r="A50" s="112"/>
      <c r="B50" s="81" t="s">
        <v>1</v>
      </c>
      <c r="C50" s="77" t="str">
        <f ca="1">IF(C47="","",VLOOKUP(C47,'C ds'!$C:$I,7,FALSE))</f>
        <v/>
      </c>
      <c r="D50" s="77" t="str">
        <f ca="1">IF(D47="","",VLOOKUP(D47,'C ds'!$C:$I,7,FALSE))</f>
        <v/>
      </c>
      <c r="E50" s="77" t="str">
        <f ca="1">IF(E47="","",VLOOKUP(E47,'C ds'!$C:$I,7,FALSE))</f>
        <v/>
      </c>
      <c r="F50" s="77" t="str">
        <f ca="1">IF(F47="","",VLOOKUP(F47,'C ds'!$C:$I,7,FALSE))</f>
        <v/>
      </c>
      <c r="G50" s="77" t="str">
        <f ca="1">IF(G47="","",VLOOKUP(G47,'C ds'!$C:$I,7,FALSE))</f>
        <v/>
      </c>
      <c r="H50" s="77" t="str">
        <f ca="1">IF(H47="","",VLOOKUP(H47,'C ds'!$C:$I,7,FALSE))</f>
        <v/>
      </c>
      <c r="I50" s="77" t="str">
        <f ca="1">IF(I47="","",VLOOKUP(I47,'C ds'!$C:$I,7,FALSE))</f>
        <v/>
      </c>
      <c r="J50" s="77" t="str">
        <f ca="1">IF(J47="","",VLOOKUP(J47,'C ds'!$C:$I,7,FALSE))</f>
        <v/>
      </c>
      <c r="K50" s="77" t="str">
        <f ca="1">IF(K47="","",VLOOKUP(K47,'C ds'!$C:$I,7,FALSE))</f>
        <v/>
      </c>
      <c r="L50" s="77" t="str">
        <f ca="1">IF(L47="","",VLOOKUP(L47,'C ds'!$C:$I,7,FALSE))</f>
        <v/>
      </c>
      <c r="M50" s="77" t="str">
        <f ca="1">IF(M47="","",VLOOKUP(M47,'C ds'!$C:$I,7,FALSE))</f>
        <v/>
      </c>
      <c r="N50" s="77" t="str">
        <f ca="1">IF(N47="","",VLOOKUP(N47,'C ds'!$C:$I,7,FALSE))</f>
        <v/>
      </c>
      <c r="O50" s="77" t="str">
        <f ca="1">IF(O47="","",VLOOKUP(O47,'C ds'!$C:$I,7,FALSE))</f>
        <v/>
      </c>
      <c r="P50" s="77" t="str">
        <f ca="1">IF(P47="","",VLOOKUP(P47,'C ds'!$C:$I,7,FALSE))</f>
        <v/>
      </c>
      <c r="Q50" s="77" t="str">
        <f ca="1">IF(Q47="","",VLOOKUP(Q47,'C ds'!$C:$I,7,FALSE))</f>
        <v/>
      </c>
      <c r="R50" s="77" t="str">
        <f ca="1">IF(R47="","",VLOOKUP(R47,'C ds'!$C:$I,7,FALSE))</f>
        <v/>
      </c>
      <c r="S50" s="77" t="str">
        <f ca="1">IF(S47="","",VLOOKUP(S47,'C ds'!$C:$I,7,FALSE))</f>
        <v/>
      </c>
      <c r="T50" s="77" t="str">
        <f ca="1">IF(T47="","",VLOOKUP(T47,'C ds'!$C:$I,7,FALSE))</f>
        <v/>
      </c>
      <c r="U50" s="77" t="str">
        <f ca="1">IF(U47="","",VLOOKUP(U47,'C ds'!$C:$I,7,FALSE))</f>
        <v/>
      </c>
      <c r="V50" s="77" t="str">
        <f ca="1">IF(V47="","",VLOOKUP(V47,'C ds'!$C:$I,7,FALSE))</f>
        <v/>
      </c>
      <c r="W50" s="77" t="str">
        <f ca="1">IF(W47="","",VLOOKUP(W47,'C ds'!$C:$I,7,FALSE))</f>
        <v/>
      </c>
      <c r="X50" s="77" t="str">
        <f ca="1">IF(X47="","",VLOOKUP(X47,'C ds'!$C:$I,7,FALSE))</f>
        <v/>
      </c>
      <c r="Y50" s="77" t="str">
        <f ca="1">IF(Y47="","",VLOOKUP(Y47,'C ds'!$C:$I,7,FALSE))</f>
        <v/>
      </c>
      <c r="Z50" s="77" t="str">
        <f ca="1">IF(Z47="","",VLOOKUP(Z47,'C ds'!$C:$I,7,FALSE))</f>
        <v/>
      </c>
      <c r="AA50" s="77" t="str">
        <f ca="1">IF(AA47="","",VLOOKUP(AA47,'C ds'!$C:$I,7,FALSE))</f>
        <v/>
      </c>
      <c r="AB50" s="77" t="str">
        <f ca="1">IF(AB47="","",VLOOKUP(AB47,'C ds'!$C:$I,7,FALSE))</f>
        <v/>
      </c>
      <c r="AC50" s="77" t="str">
        <f ca="1">IF(AC47="","",VLOOKUP(AC47,'C ds'!$C:$I,7,FALSE))</f>
        <v/>
      </c>
      <c r="AD50" s="77" t="str">
        <f ca="1">IF(AD47="","",VLOOKUP(AD47,'C ds'!$C:$I,7,FALSE))</f>
        <v/>
      </c>
      <c r="AE50" s="77" t="str">
        <f ca="1">IF(AE47="","",VLOOKUP(AE47,'C ds'!$C:$I,7,FALSE))</f>
        <v/>
      </c>
      <c r="AF50" s="77" t="str">
        <f ca="1">IF(AF47="","",VLOOKUP(AF47,'C ds'!$C:$I,7,FALSE))</f>
        <v/>
      </c>
      <c r="AG50" s="78" t="str">
        <f ca="1">IF(AG47="","",VLOOKUP(AG47,'C ds'!$C:$I,7,FALSE))</f>
        <v/>
      </c>
    </row>
    <row r="51" spans="1:33" ht="19.5" customHeight="1">
      <c r="A51" s="110">
        <f>Para!L13</f>
        <v>55.2</v>
      </c>
      <c r="B51" s="79" t="s">
        <v>25</v>
      </c>
      <c r="C51" s="70" t="str">
        <f t="shared" ref="C51:AG51" ca="1" si="25">IF(SUMIFS(BC_JAN,DP_JAN,"&lt;="&amp;C$5,DF_JAN,"&gt;="&amp;C$5,V_JAN,$A51)=0,"",SUMIFS(BC_JAN,DP_JAN,"&lt;="&amp;C$5,DF_JAN,"&gt;="&amp;C$5,V_JAN,$A51))</f>
        <v/>
      </c>
      <c r="D51" s="70" t="str">
        <f t="shared" ca="1" si="25"/>
        <v/>
      </c>
      <c r="E51" s="70" t="str">
        <f t="shared" ca="1" si="25"/>
        <v/>
      </c>
      <c r="F51" s="70" t="str">
        <f t="shared" ca="1" si="25"/>
        <v/>
      </c>
      <c r="G51" s="70" t="str">
        <f t="shared" ca="1" si="25"/>
        <v/>
      </c>
      <c r="H51" s="70" t="str">
        <f t="shared" ca="1" si="25"/>
        <v/>
      </c>
      <c r="I51" s="70" t="str">
        <f t="shared" ca="1" si="25"/>
        <v/>
      </c>
      <c r="J51" s="70" t="str">
        <f t="shared" ca="1" si="25"/>
        <v/>
      </c>
      <c r="K51" s="70" t="str">
        <f t="shared" ca="1" si="25"/>
        <v/>
      </c>
      <c r="L51" s="70" t="str">
        <f t="shared" ca="1" si="25"/>
        <v/>
      </c>
      <c r="M51" s="70" t="str">
        <f t="shared" ca="1" si="25"/>
        <v/>
      </c>
      <c r="N51" s="70" t="str">
        <f t="shared" ca="1" si="25"/>
        <v/>
      </c>
      <c r="O51" s="70" t="str">
        <f t="shared" ca="1" si="25"/>
        <v/>
      </c>
      <c r="P51" s="70" t="str">
        <f t="shared" ca="1" si="25"/>
        <v/>
      </c>
      <c r="Q51" s="70" t="str">
        <f t="shared" ca="1" si="25"/>
        <v/>
      </c>
      <c r="R51" s="70" t="str">
        <f t="shared" ca="1" si="25"/>
        <v/>
      </c>
      <c r="S51" s="70" t="str">
        <f t="shared" ca="1" si="25"/>
        <v/>
      </c>
      <c r="T51" s="70" t="str">
        <f t="shared" ca="1" si="25"/>
        <v/>
      </c>
      <c r="U51" s="70" t="str">
        <f t="shared" ca="1" si="25"/>
        <v/>
      </c>
      <c r="V51" s="70" t="str">
        <f t="shared" ca="1" si="25"/>
        <v/>
      </c>
      <c r="W51" s="70" t="str">
        <f t="shared" ca="1" si="25"/>
        <v/>
      </c>
      <c r="X51" s="70" t="str">
        <f t="shared" ca="1" si="25"/>
        <v/>
      </c>
      <c r="Y51" s="70" t="str">
        <f t="shared" ca="1" si="25"/>
        <v/>
      </c>
      <c r="Z51" s="70" t="str">
        <f t="shared" ca="1" si="25"/>
        <v/>
      </c>
      <c r="AA51" s="70" t="str">
        <f t="shared" ca="1" si="25"/>
        <v/>
      </c>
      <c r="AB51" s="70" t="str">
        <f t="shared" ca="1" si="25"/>
        <v/>
      </c>
      <c r="AC51" s="70" t="str">
        <f t="shared" ca="1" si="25"/>
        <v/>
      </c>
      <c r="AD51" s="70" t="str">
        <f t="shared" ca="1" si="25"/>
        <v/>
      </c>
      <c r="AE51" s="70" t="str">
        <f t="shared" ca="1" si="25"/>
        <v/>
      </c>
      <c r="AF51" s="70" t="str">
        <f t="shared" ca="1" si="25"/>
        <v/>
      </c>
      <c r="AG51" s="71" t="str">
        <f t="shared" ca="1" si="25"/>
        <v/>
      </c>
    </row>
    <row r="52" spans="1:33" ht="20.100000000000001" customHeight="1">
      <c r="A52" s="111"/>
      <c r="B52" s="80" t="s">
        <v>9</v>
      </c>
      <c r="C52" s="74" t="str">
        <f t="shared" ref="C52:AG52" ca="1" si="26">IF(C51="","",IF(INDEX(DATDIF2_JAN,MATCH(C51,BC_JAN))=C$5,INDEX(COND3_JAN,MATCH(C51,BC_JAN)),IF(INDEX(DATDIF1_JAN,MATCH(C51,BC_JAN))=C$5,INDEX(COND2_JAN,MATCH(C51,BC_JAN)),INDEX(COND1_JAN,MATCH(C51,BC_JAN)))))</f>
        <v/>
      </c>
      <c r="D52" s="74" t="str">
        <f t="shared" ca="1" si="26"/>
        <v/>
      </c>
      <c r="E52" s="74" t="str">
        <f t="shared" ca="1" si="26"/>
        <v/>
      </c>
      <c r="F52" s="74" t="str">
        <f t="shared" ca="1" si="26"/>
        <v/>
      </c>
      <c r="G52" s="74" t="str">
        <f t="shared" ca="1" si="26"/>
        <v/>
      </c>
      <c r="H52" s="74" t="str">
        <f t="shared" ca="1" si="26"/>
        <v/>
      </c>
      <c r="I52" s="74" t="str">
        <f t="shared" ca="1" si="26"/>
        <v/>
      </c>
      <c r="J52" s="74" t="str">
        <f t="shared" ca="1" si="26"/>
        <v/>
      </c>
      <c r="K52" s="74" t="str">
        <f t="shared" ca="1" si="26"/>
        <v/>
      </c>
      <c r="L52" s="74" t="str">
        <f t="shared" ca="1" si="26"/>
        <v/>
      </c>
      <c r="M52" s="74" t="str">
        <f t="shared" ca="1" si="26"/>
        <v/>
      </c>
      <c r="N52" s="74" t="str">
        <f t="shared" ca="1" si="26"/>
        <v/>
      </c>
      <c r="O52" s="74" t="str">
        <f t="shared" ca="1" si="26"/>
        <v/>
      </c>
      <c r="P52" s="74" t="str">
        <f t="shared" ca="1" si="26"/>
        <v/>
      </c>
      <c r="Q52" s="74" t="str">
        <f t="shared" ca="1" si="26"/>
        <v/>
      </c>
      <c r="R52" s="74" t="str">
        <f t="shared" ca="1" si="26"/>
        <v/>
      </c>
      <c r="S52" s="74" t="str">
        <f t="shared" ca="1" si="26"/>
        <v/>
      </c>
      <c r="T52" s="74" t="str">
        <f t="shared" ca="1" si="26"/>
        <v/>
      </c>
      <c r="U52" s="74" t="str">
        <f t="shared" ca="1" si="26"/>
        <v/>
      </c>
      <c r="V52" s="74" t="str">
        <f t="shared" ca="1" si="26"/>
        <v/>
      </c>
      <c r="W52" s="74" t="str">
        <f t="shared" ca="1" si="26"/>
        <v/>
      </c>
      <c r="X52" s="74" t="str">
        <f t="shared" ca="1" si="26"/>
        <v/>
      </c>
      <c r="Y52" s="74" t="str">
        <f t="shared" ca="1" si="26"/>
        <v/>
      </c>
      <c r="Z52" s="74" t="str">
        <f t="shared" ca="1" si="26"/>
        <v/>
      </c>
      <c r="AA52" s="74" t="str">
        <f t="shared" ca="1" si="26"/>
        <v/>
      </c>
      <c r="AB52" s="74" t="str">
        <f t="shared" ca="1" si="26"/>
        <v/>
      </c>
      <c r="AC52" s="74" t="str">
        <f t="shared" ca="1" si="26"/>
        <v/>
      </c>
      <c r="AD52" s="74" t="str">
        <f t="shared" ca="1" si="26"/>
        <v/>
      </c>
      <c r="AE52" s="74" t="str">
        <f t="shared" ca="1" si="26"/>
        <v/>
      </c>
      <c r="AF52" s="74" t="str">
        <f t="shared" ca="1" si="26"/>
        <v/>
      </c>
      <c r="AG52" s="75" t="str">
        <f t="shared" ca="1" si="26"/>
        <v/>
      </c>
    </row>
    <row r="53" spans="1:33" ht="20.100000000000001" customHeight="1">
      <c r="A53" s="111"/>
      <c r="B53" s="80" t="s">
        <v>8</v>
      </c>
      <c r="C53" s="74" t="str">
        <f ca="1">IF(C51="","",VLOOKUP(C51,'C ds'!$C$1:$H$1000,6,FALSE))</f>
        <v/>
      </c>
      <c r="D53" s="74" t="str">
        <f ca="1">IF(D51="","",VLOOKUP(D51,'C ds'!$C$1:$H$1000,6,FALSE))</f>
        <v/>
      </c>
      <c r="E53" s="74" t="str">
        <f ca="1">IF(E51="","",VLOOKUP(E51,'C ds'!$C$1:$H$1000,6,FALSE))</f>
        <v/>
      </c>
      <c r="F53" s="74" t="str">
        <f ca="1">IF(F51="","",VLOOKUP(F51,'C ds'!$C$1:$H$1000,6,FALSE))</f>
        <v/>
      </c>
      <c r="G53" s="74" t="str">
        <f ca="1">IF(G51="","",VLOOKUP(G51,'C ds'!$C$1:$H$1000,6,FALSE))</f>
        <v/>
      </c>
      <c r="H53" s="74" t="str">
        <f ca="1">IF(H51="","",VLOOKUP(H51,'C ds'!$C$1:$H$1000,6,FALSE))</f>
        <v/>
      </c>
      <c r="I53" s="74" t="str">
        <f ca="1">IF(I51="","",VLOOKUP(I51,'C ds'!$C$1:$H$1000,6,FALSE))</f>
        <v/>
      </c>
      <c r="J53" s="74" t="str">
        <f ca="1">IF(J51="","",VLOOKUP(J51,'C ds'!$C$1:$H$1000,6,FALSE))</f>
        <v/>
      </c>
      <c r="K53" s="74" t="str">
        <f ca="1">IF(K51="","",VLOOKUP(K51,'C ds'!$C$1:$H$1000,6,FALSE))</f>
        <v/>
      </c>
      <c r="L53" s="74" t="str">
        <f ca="1">IF(L51="","",VLOOKUP(L51,'C ds'!$C$1:$H$1000,6,FALSE))</f>
        <v/>
      </c>
      <c r="M53" s="74" t="str">
        <f ca="1">IF(M51="","",VLOOKUP(M51,'C ds'!$C$1:$H$1000,6,FALSE))</f>
        <v/>
      </c>
      <c r="N53" s="74" t="str">
        <f ca="1">IF(N51="","",VLOOKUP(N51,'C ds'!$C$1:$H$1000,6,FALSE))</f>
        <v/>
      </c>
      <c r="O53" s="74" t="str">
        <f ca="1">IF(O51="","",VLOOKUP(O51,'C ds'!$C$1:$H$1000,6,FALSE))</f>
        <v/>
      </c>
      <c r="P53" s="74" t="str">
        <f ca="1">IF(P51="","",VLOOKUP(P51,'C ds'!$C$1:$H$1000,6,FALSE))</f>
        <v/>
      </c>
      <c r="Q53" s="74" t="str">
        <f ca="1">IF(Q51="","",VLOOKUP(Q51,'C ds'!$C$1:$H$1000,6,FALSE))</f>
        <v/>
      </c>
      <c r="R53" s="74" t="str">
        <f ca="1">IF(R51="","",VLOOKUP(R51,'C ds'!$C$1:$H$1000,6,FALSE))</f>
        <v/>
      </c>
      <c r="S53" s="74" t="str">
        <f ca="1">IF(S51="","",VLOOKUP(S51,'C ds'!$C$1:$H$1000,6,FALSE))</f>
        <v/>
      </c>
      <c r="T53" s="74" t="str">
        <f ca="1">IF(T51="","",VLOOKUP(T51,'C ds'!$C$1:$H$1000,6,FALSE))</f>
        <v/>
      </c>
      <c r="U53" s="74" t="str">
        <f ca="1">IF(U51="","",VLOOKUP(U51,'C ds'!$C$1:$H$1000,6,FALSE))</f>
        <v/>
      </c>
      <c r="V53" s="74" t="str">
        <f ca="1">IF(V51="","",VLOOKUP(V51,'C ds'!$C$1:$H$1000,6,FALSE))</f>
        <v/>
      </c>
      <c r="W53" s="74" t="str">
        <f ca="1">IF(W51="","",VLOOKUP(W51,'C ds'!$C$1:$H$1000,6,FALSE))</f>
        <v/>
      </c>
      <c r="X53" s="74" t="str">
        <f ca="1">IF(X51="","",VLOOKUP(X51,'C ds'!$C$1:$H$1000,6,FALSE))</f>
        <v/>
      </c>
      <c r="Y53" s="74" t="str">
        <f ca="1">IF(Y51="","",VLOOKUP(Y51,'C ds'!$C$1:$H$1000,6,FALSE))</f>
        <v/>
      </c>
      <c r="Z53" s="74" t="str">
        <f ca="1">IF(Z51="","",VLOOKUP(Z51,'C ds'!$C$1:$H$1000,6,FALSE))</f>
        <v/>
      </c>
      <c r="AA53" s="74" t="str">
        <f ca="1">IF(AA51="","",VLOOKUP(AA51,'C ds'!$C$1:$H$1000,6,FALSE))</f>
        <v/>
      </c>
      <c r="AB53" s="74" t="str">
        <f ca="1">IF(AB51="","",VLOOKUP(AB51,'C ds'!$C$1:$H$1000,6,FALSE))</f>
        <v/>
      </c>
      <c r="AC53" s="74" t="str">
        <f ca="1">IF(AC51="","",VLOOKUP(AC51,'C ds'!$C$1:$H$1000,6,FALSE))</f>
        <v/>
      </c>
      <c r="AD53" s="74" t="str">
        <f ca="1">IF(AD51="","",VLOOKUP(AD51,'C ds'!$C$1:$H$1000,6,FALSE))</f>
        <v/>
      </c>
      <c r="AE53" s="74" t="str">
        <f ca="1">IF(AE51="","",VLOOKUP(AE51,'C ds'!$C$1:$H$1000,6,FALSE))</f>
        <v/>
      </c>
      <c r="AF53" s="74" t="str">
        <f ca="1">IF(AF51="","",VLOOKUP(AF51,'C ds'!$C$1:$H$1000,6,FALSE))</f>
        <v/>
      </c>
      <c r="AG53" s="75" t="str">
        <f ca="1">IF(AG51="","",VLOOKUP(AG51,'C ds'!$C$1:$H$1000,6,FALSE))</f>
        <v/>
      </c>
    </row>
    <row r="54" spans="1:33" ht="20.100000000000001" customHeight="1" thickBot="1">
      <c r="A54" s="112"/>
      <c r="B54" s="81" t="s">
        <v>1</v>
      </c>
      <c r="C54" s="77" t="str">
        <f ca="1">IF(C51="","",VLOOKUP(C51,'C ds'!$C:$I,7,FALSE))</f>
        <v/>
      </c>
      <c r="D54" s="77" t="str">
        <f ca="1">IF(D51="","",VLOOKUP(D51,'C ds'!$C:$I,7,FALSE))</f>
        <v/>
      </c>
      <c r="E54" s="77" t="str">
        <f ca="1">IF(E51="","",VLOOKUP(E51,'C ds'!$C:$I,7,FALSE))</f>
        <v/>
      </c>
      <c r="F54" s="77" t="str">
        <f ca="1">IF(F51="","",VLOOKUP(F51,'C ds'!$C:$I,7,FALSE))</f>
        <v/>
      </c>
      <c r="G54" s="77" t="str">
        <f ca="1">IF(G51="","",VLOOKUP(G51,'C ds'!$C:$I,7,FALSE))</f>
        <v/>
      </c>
      <c r="H54" s="77" t="str">
        <f ca="1">IF(H51="","",VLOOKUP(H51,'C ds'!$C:$I,7,FALSE))</f>
        <v/>
      </c>
      <c r="I54" s="77" t="str">
        <f ca="1">IF(I51="","",VLOOKUP(I51,'C ds'!$C:$I,7,FALSE))</f>
        <v/>
      </c>
      <c r="J54" s="77" t="str">
        <f ca="1">IF(J51="","",VLOOKUP(J51,'C ds'!$C:$I,7,FALSE))</f>
        <v/>
      </c>
      <c r="K54" s="77" t="str">
        <f ca="1">IF(K51="","",VLOOKUP(K51,'C ds'!$C:$I,7,FALSE))</f>
        <v/>
      </c>
      <c r="L54" s="77" t="str">
        <f ca="1">IF(L51="","",VLOOKUP(L51,'C ds'!$C:$I,7,FALSE))</f>
        <v/>
      </c>
      <c r="M54" s="77" t="str">
        <f ca="1">IF(M51="","",VLOOKUP(M51,'C ds'!$C:$I,7,FALSE))</f>
        <v/>
      </c>
      <c r="N54" s="77" t="str">
        <f ca="1">IF(N51="","",VLOOKUP(N51,'C ds'!$C:$I,7,FALSE))</f>
        <v/>
      </c>
      <c r="O54" s="77" t="str">
        <f ca="1">IF(O51="","",VLOOKUP(O51,'C ds'!$C:$I,7,FALSE))</f>
        <v/>
      </c>
      <c r="P54" s="77" t="str">
        <f ca="1">IF(P51="","",VLOOKUP(P51,'C ds'!$C:$I,7,FALSE))</f>
        <v/>
      </c>
      <c r="Q54" s="77" t="str">
        <f ca="1">IF(Q51="","",VLOOKUP(Q51,'C ds'!$C:$I,7,FALSE))</f>
        <v/>
      </c>
      <c r="R54" s="77" t="str">
        <f ca="1">IF(R51="","",VLOOKUP(R51,'C ds'!$C:$I,7,FALSE))</f>
        <v/>
      </c>
      <c r="S54" s="77" t="str">
        <f ca="1">IF(S51="","",VLOOKUP(S51,'C ds'!$C:$I,7,FALSE))</f>
        <v/>
      </c>
      <c r="T54" s="77" t="str">
        <f ca="1">IF(T51="","",VLOOKUP(T51,'C ds'!$C:$I,7,FALSE))</f>
        <v/>
      </c>
      <c r="U54" s="77" t="str">
        <f ca="1">IF(U51="","",VLOOKUP(U51,'C ds'!$C:$I,7,FALSE))</f>
        <v/>
      </c>
      <c r="V54" s="77" t="str">
        <f ca="1">IF(V51="","",VLOOKUP(V51,'C ds'!$C:$I,7,FALSE))</f>
        <v/>
      </c>
      <c r="W54" s="77" t="str">
        <f ca="1">IF(W51="","",VLOOKUP(W51,'C ds'!$C:$I,7,FALSE))</f>
        <v/>
      </c>
      <c r="X54" s="77" t="str">
        <f ca="1">IF(X51="","",VLOOKUP(X51,'C ds'!$C:$I,7,FALSE))</f>
        <v/>
      </c>
      <c r="Y54" s="77" t="str">
        <f ca="1">IF(Y51="","",VLOOKUP(Y51,'C ds'!$C:$I,7,FALSE))</f>
        <v/>
      </c>
      <c r="Z54" s="77" t="str">
        <f ca="1">IF(Z51="","",VLOOKUP(Z51,'C ds'!$C:$I,7,FALSE))</f>
        <v/>
      </c>
      <c r="AA54" s="77" t="str">
        <f ca="1">IF(AA51="","",VLOOKUP(AA51,'C ds'!$C:$I,7,FALSE))</f>
        <v/>
      </c>
      <c r="AB54" s="77" t="str">
        <f ca="1">IF(AB51="","",VLOOKUP(AB51,'C ds'!$C:$I,7,FALSE))</f>
        <v/>
      </c>
      <c r="AC54" s="77" t="str">
        <f ca="1">IF(AC51="","",VLOOKUP(AC51,'C ds'!$C:$I,7,FALSE))</f>
        <v/>
      </c>
      <c r="AD54" s="77" t="str">
        <f ca="1">IF(AD51="","",VLOOKUP(AD51,'C ds'!$C:$I,7,FALSE))</f>
        <v/>
      </c>
      <c r="AE54" s="77" t="str">
        <f ca="1">IF(AE51="","",VLOOKUP(AE51,'C ds'!$C:$I,7,FALSE))</f>
        <v/>
      </c>
      <c r="AF54" s="77" t="str">
        <f ca="1">IF(AF51="","",VLOOKUP(AF51,'C ds'!$C:$I,7,FALSE))</f>
        <v/>
      </c>
      <c r="AG54" s="78" t="str">
        <f ca="1">IF(AG51="","",VLOOKUP(AG51,'C ds'!$C:$I,7,FALSE))</f>
        <v/>
      </c>
    </row>
    <row r="55" spans="1:33" ht="19.5" customHeight="1">
      <c r="A55" s="110">
        <f>Para!L14</f>
        <v>55.3</v>
      </c>
      <c r="B55" s="79" t="s">
        <v>25</v>
      </c>
      <c r="C55" s="70" t="str">
        <f t="shared" ref="C55:AG55" ca="1" si="27">IF(SUMIFS(BC_JAN,DP_JAN,"&lt;="&amp;C$5,DF_JAN,"&gt;="&amp;C$5,V_JAN,$A55)=0,"",SUMIFS(BC_JAN,DP_JAN,"&lt;="&amp;C$5,DF_JAN,"&gt;="&amp;C$5,V_JAN,$A55))</f>
        <v/>
      </c>
      <c r="D55" s="70" t="str">
        <f t="shared" ca="1" si="27"/>
        <v/>
      </c>
      <c r="E55" s="70" t="str">
        <f t="shared" ca="1" si="27"/>
        <v/>
      </c>
      <c r="F55" s="70" t="str">
        <f t="shared" ca="1" si="27"/>
        <v/>
      </c>
      <c r="G55" s="70" t="str">
        <f t="shared" ca="1" si="27"/>
        <v/>
      </c>
      <c r="H55" s="70" t="str">
        <f t="shared" ca="1" si="27"/>
        <v/>
      </c>
      <c r="I55" s="70" t="str">
        <f t="shared" ca="1" si="27"/>
        <v/>
      </c>
      <c r="J55" s="70" t="str">
        <f t="shared" ca="1" si="27"/>
        <v/>
      </c>
      <c r="K55" s="70" t="str">
        <f t="shared" ca="1" si="27"/>
        <v/>
      </c>
      <c r="L55" s="70" t="str">
        <f t="shared" ca="1" si="27"/>
        <v/>
      </c>
      <c r="M55" s="70" t="str">
        <f t="shared" ca="1" si="27"/>
        <v/>
      </c>
      <c r="N55" s="70" t="str">
        <f t="shared" ca="1" si="27"/>
        <v/>
      </c>
      <c r="O55" s="70" t="str">
        <f t="shared" ca="1" si="27"/>
        <v/>
      </c>
      <c r="P55" s="70" t="str">
        <f t="shared" ca="1" si="27"/>
        <v/>
      </c>
      <c r="Q55" s="70" t="str">
        <f t="shared" ca="1" si="27"/>
        <v/>
      </c>
      <c r="R55" s="70" t="str">
        <f t="shared" ca="1" si="27"/>
        <v/>
      </c>
      <c r="S55" s="70" t="str">
        <f t="shared" ca="1" si="27"/>
        <v/>
      </c>
      <c r="T55" s="70" t="str">
        <f t="shared" ca="1" si="27"/>
        <v/>
      </c>
      <c r="U55" s="70" t="str">
        <f t="shared" ca="1" si="27"/>
        <v/>
      </c>
      <c r="V55" s="70" t="str">
        <f t="shared" ca="1" si="27"/>
        <v/>
      </c>
      <c r="W55" s="70" t="str">
        <f t="shared" ca="1" si="27"/>
        <v/>
      </c>
      <c r="X55" s="70" t="str">
        <f t="shared" ca="1" si="27"/>
        <v/>
      </c>
      <c r="Y55" s="70" t="str">
        <f t="shared" ca="1" si="27"/>
        <v/>
      </c>
      <c r="Z55" s="70" t="str">
        <f t="shared" ca="1" si="27"/>
        <v/>
      </c>
      <c r="AA55" s="70" t="str">
        <f t="shared" ca="1" si="27"/>
        <v/>
      </c>
      <c r="AB55" s="70" t="str">
        <f t="shared" ca="1" si="27"/>
        <v/>
      </c>
      <c r="AC55" s="70" t="str">
        <f t="shared" ca="1" si="27"/>
        <v/>
      </c>
      <c r="AD55" s="70" t="str">
        <f t="shared" ca="1" si="27"/>
        <v/>
      </c>
      <c r="AE55" s="70" t="str">
        <f t="shared" ca="1" si="27"/>
        <v/>
      </c>
      <c r="AF55" s="70" t="str">
        <f t="shared" ca="1" si="27"/>
        <v/>
      </c>
      <c r="AG55" s="71" t="str">
        <f t="shared" ca="1" si="27"/>
        <v/>
      </c>
    </row>
    <row r="56" spans="1:33" ht="20.100000000000001" customHeight="1">
      <c r="A56" s="111"/>
      <c r="B56" s="80" t="s">
        <v>9</v>
      </c>
      <c r="C56" s="74" t="str">
        <f t="shared" ref="C56:AG56" ca="1" si="28">IF(C55="","",IF(INDEX(DATDIF2_JAN,MATCH(C55,BC_JAN))=C$5,INDEX(COND3_JAN,MATCH(C55,BC_JAN)),IF(INDEX(DATDIF1_JAN,MATCH(C55,BC_JAN))=C$5,INDEX(COND2_JAN,MATCH(C55,BC_JAN)),INDEX(COND1_JAN,MATCH(C55,BC_JAN)))))</f>
        <v/>
      </c>
      <c r="D56" s="74" t="str">
        <f t="shared" ca="1" si="28"/>
        <v/>
      </c>
      <c r="E56" s="74" t="str">
        <f t="shared" ca="1" si="28"/>
        <v/>
      </c>
      <c r="F56" s="74" t="str">
        <f t="shared" ca="1" si="28"/>
        <v/>
      </c>
      <c r="G56" s="74" t="str">
        <f t="shared" ca="1" si="28"/>
        <v/>
      </c>
      <c r="H56" s="74" t="str">
        <f t="shared" ca="1" si="28"/>
        <v/>
      </c>
      <c r="I56" s="74" t="str">
        <f t="shared" ca="1" si="28"/>
        <v/>
      </c>
      <c r="J56" s="74" t="str">
        <f t="shared" ca="1" si="28"/>
        <v/>
      </c>
      <c r="K56" s="74" t="str">
        <f t="shared" ca="1" si="28"/>
        <v/>
      </c>
      <c r="L56" s="74" t="str">
        <f t="shared" ca="1" si="28"/>
        <v/>
      </c>
      <c r="M56" s="74" t="str">
        <f t="shared" ca="1" si="28"/>
        <v/>
      </c>
      <c r="N56" s="74" t="str">
        <f t="shared" ca="1" si="28"/>
        <v/>
      </c>
      <c r="O56" s="74" t="str">
        <f t="shared" ca="1" si="28"/>
        <v/>
      </c>
      <c r="P56" s="74" t="str">
        <f t="shared" ca="1" si="28"/>
        <v/>
      </c>
      <c r="Q56" s="74" t="str">
        <f t="shared" ca="1" si="28"/>
        <v/>
      </c>
      <c r="R56" s="74" t="str">
        <f t="shared" ca="1" si="28"/>
        <v/>
      </c>
      <c r="S56" s="74" t="str">
        <f t="shared" ca="1" si="28"/>
        <v/>
      </c>
      <c r="T56" s="74" t="str">
        <f t="shared" ca="1" si="28"/>
        <v/>
      </c>
      <c r="U56" s="74" t="str">
        <f t="shared" ca="1" si="28"/>
        <v/>
      </c>
      <c r="V56" s="74" t="str">
        <f t="shared" ca="1" si="28"/>
        <v/>
      </c>
      <c r="W56" s="74" t="str">
        <f t="shared" ca="1" si="28"/>
        <v/>
      </c>
      <c r="X56" s="74" t="str">
        <f t="shared" ca="1" si="28"/>
        <v/>
      </c>
      <c r="Y56" s="74" t="str">
        <f t="shared" ca="1" si="28"/>
        <v/>
      </c>
      <c r="Z56" s="74" t="str">
        <f t="shared" ca="1" si="28"/>
        <v/>
      </c>
      <c r="AA56" s="74" t="str">
        <f t="shared" ca="1" si="28"/>
        <v/>
      </c>
      <c r="AB56" s="74" t="str">
        <f t="shared" ca="1" si="28"/>
        <v/>
      </c>
      <c r="AC56" s="74" t="str">
        <f t="shared" ca="1" si="28"/>
        <v/>
      </c>
      <c r="AD56" s="74" t="str">
        <f t="shared" ca="1" si="28"/>
        <v/>
      </c>
      <c r="AE56" s="74" t="str">
        <f t="shared" ca="1" si="28"/>
        <v/>
      </c>
      <c r="AF56" s="74" t="str">
        <f t="shared" ca="1" si="28"/>
        <v/>
      </c>
      <c r="AG56" s="75" t="str">
        <f t="shared" ca="1" si="28"/>
        <v/>
      </c>
    </row>
    <row r="57" spans="1:33" ht="20.100000000000001" customHeight="1">
      <c r="A57" s="111"/>
      <c r="B57" s="80" t="s">
        <v>8</v>
      </c>
      <c r="C57" s="74" t="str">
        <f ca="1">IF(C55="","",VLOOKUP(C55,'C ds'!$C$1:$H$1000,6,FALSE))</f>
        <v/>
      </c>
      <c r="D57" s="74" t="str">
        <f ca="1">IF(D55="","",VLOOKUP(D55,'C ds'!$C$1:$H$1000,6,FALSE))</f>
        <v/>
      </c>
      <c r="E57" s="74" t="str">
        <f ca="1">IF(E55="","",VLOOKUP(E55,'C ds'!$C$1:$H$1000,6,FALSE))</f>
        <v/>
      </c>
      <c r="F57" s="74" t="str">
        <f ca="1">IF(F55="","",VLOOKUP(F55,'C ds'!$C$1:$H$1000,6,FALSE))</f>
        <v/>
      </c>
      <c r="G57" s="74" t="str">
        <f ca="1">IF(G55="","",VLOOKUP(G55,'C ds'!$C$1:$H$1000,6,FALSE))</f>
        <v/>
      </c>
      <c r="H57" s="74" t="str">
        <f ca="1">IF(H55="","",VLOOKUP(H55,'C ds'!$C$1:$H$1000,6,FALSE))</f>
        <v/>
      </c>
      <c r="I57" s="74" t="str">
        <f ca="1">IF(I55="","",VLOOKUP(I55,'C ds'!$C$1:$H$1000,6,FALSE))</f>
        <v/>
      </c>
      <c r="J57" s="74" t="str">
        <f ca="1">IF(J55="","",VLOOKUP(J55,'C ds'!$C$1:$H$1000,6,FALSE))</f>
        <v/>
      </c>
      <c r="K57" s="74" t="str">
        <f ca="1">IF(K55="","",VLOOKUP(K55,'C ds'!$C$1:$H$1000,6,FALSE))</f>
        <v/>
      </c>
      <c r="L57" s="74" t="str">
        <f ca="1">IF(L55="","",VLOOKUP(L55,'C ds'!$C$1:$H$1000,6,FALSE))</f>
        <v/>
      </c>
      <c r="M57" s="74" t="str">
        <f ca="1">IF(M55="","",VLOOKUP(M55,'C ds'!$C$1:$H$1000,6,FALSE))</f>
        <v/>
      </c>
      <c r="N57" s="74" t="str">
        <f ca="1">IF(N55="","",VLOOKUP(N55,'C ds'!$C$1:$H$1000,6,FALSE))</f>
        <v/>
      </c>
      <c r="O57" s="74" t="str">
        <f ca="1">IF(O55="","",VLOOKUP(O55,'C ds'!$C$1:$H$1000,6,FALSE))</f>
        <v/>
      </c>
      <c r="P57" s="74" t="str">
        <f ca="1">IF(P55="","",VLOOKUP(P55,'C ds'!$C$1:$H$1000,6,FALSE))</f>
        <v/>
      </c>
      <c r="Q57" s="74" t="str">
        <f ca="1">IF(Q55="","",VLOOKUP(Q55,'C ds'!$C$1:$H$1000,6,FALSE))</f>
        <v/>
      </c>
      <c r="R57" s="74" t="str">
        <f ca="1">IF(R55="","",VLOOKUP(R55,'C ds'!$C$1:$H$1000,6,FALSE))</f>
        <v/>
      </c>
      <c r="S57" s="74" t="str">
        <f ca="1">IF(S55="","",VLOOKUP(S55,'C ds'!$C$1:$H$1000,6,FALSE))</f>
        <v/>
      </c>
      <c r="T57" s="74" t="str">
        <f ca="1">IF(T55="","",VLOOKUP(T55,'C ds'!$C$1:$H$1000,6,FALSE))</f>
        <v/>
      </c>
      <c r="U57" s="74" t="str">
        <f ca="1">IF(U55="","",VLOOKUP(U55,'C ds'!$C$1:$H$1000,6,FALSE))</f>
        <v/>
      </c>
      <c r="V57" s="74" t="str">
        <f ca="1">IF(V55="","",VLOOKUP(V55,'C ds'!$C$1:$H$1000,6,FALSE))</f>
        <v/>
      </c>
      <c r="W57" s="74" t="str">
        <f ca="1">IF(W55="","",VLOOKUP(W55,'C ds'!$C$1:$H$1000,6,FALSE))</f>
        <v/>
      </c>
      <c r="X57" s="74" t="str">
        <f ca="1">IF(X55="","",VLOOKUP(X55,'C ds'!$C$1:$H$1000,6,FALSE))</f>
        <v/>
      </c>
      <c r="Y57" s="74" t="str">
        <f ca="1">IF(Y55="","",VLOOKUP(Y55,'C ds'!$C$1:$H$1000,6,FALSE))</f>
        <v/>
      </c>
      <c r="Z57" s="74" t="str">
        <f ca="1">IF(Z55="","",VLOOKUP(Z55,'C ds'!$C$1:$H$1000,6,FALSE))</f>
        <v/>
      </c>
      <c r="AA57" s="74" t="str">
        <f ca="1">IF(AA55="","",VLOOKUP(AA55,'C ds'!$C$1:$H$1000,6,FALSE))</f>
        <v/>
      </c>
      <c r="AB57" s="74" t="str">
        <f ca="1">IF(AB55="","",VLOOKUP(AB55,'C ds'!$C$1:$H$1000,6,FALSE))</f>
        <v/>
      </c>
      <c r="AC57" s="74" t="str">
        <f ca="1">IF(AC55="","",VLOOKUP(AC55,'C ds'!$C$1:$H$1000,6,FALSE))</f>
        <v/>
      </c>
      <c r="AD57" s="74" t="str">
        <f ca="1">IF(AD55="","",VLOOKUP(AD55,'C ds'!$C$1:$H$1000,6,FALSE))</f>
        <v/>
      </c>
      <c r="AE57" s="74" t="str">
        <f ca="1">IF(AE55="","",VLOOKUP(AE55,'C ds'!$C$1:$H$1000,6,FALSE))</f>
        <v/>
      </c>
      <c r="AF57" s="74" t="str">
        <f ca="1">IF(AF55="","",VLOOKUP(AF55,'C ds'!$C$1:$H$1000,6,FALSE))</f>
        <v/>
      </c>
      <c r="AG57" s="75" t="str">
        <f ca="1">IF(AG55="","",VLOOKUP(AG55,'C ds'!$C$1:$H$1000,6,FALSE))</f>
        <v/>
      </c>
    </row>
    <row r="58" spans="1:33" ht="20.100000000000001" customHeight="1" thickBot="1">
      <c r="A58" s="112"/>
      <c r="B58" s="81" t="s">
        <v>1</v>
      </c>
      <c r="C58" s="77" t="str">
        <f ca="1">IF(C55="","",VLOOKUP(C55,'C ds'!$C:$I,7,FALSE))</f>
        <v/>
      </c>
      <c r="D58" s="77" t="str">
        <f ca="1">IF(D55="","",VLOOKUP(D55,'C ds'!$C:$I,7,FALSE))</f>
        <v/>
      </c>
      <c r="E58" s="77" t="str">
        <f ca="1">IF(E55="","",VLOOKUP(E55,'C ds'!$C:$I,7,FALSE))</f>
        <v/>
      </c>
      <c r="F58" s="77" t="str">
        <f ca="1">IF(F55="","",VLOOKUP(F55,'C ds'!$C:$I,7,FALSE))</f>
        <v/>
      </c>
      <c r="G58" s="77" t="str">
        <f ca="1">IF(G55="","",VLOOKUP(G55,'C ds'!$C:$I,7,FALSE))</f>
        <v/>
      </c>
      <c r="H58" s="77" t="str">
        <f ca="1">IF(H55="","",VLOOKUP(H55,'C ds'!$C:$I,7,FALSE))</f>
        <v/>
      </c>
      <c r="I58" s="77" t="str">
        <f ca="1">IF(I55="","",VLOOKUP(I55,'C ds'!$C:$I,7,FALSE))</f>
        <v/>
      </c>
      <c r="J58" s="77" t="str">
        <f ca="1">IF(J55="","",VLOOKUP(J55,'C ds'!$C:$I,7,FALSE))</f>
        <v/>
      </c>
      <c r="K58" s="77" t="str">
        <f ca="1">IF(K55="","",VLOOKUP(K55,'C ds'!$C:$I,7,FALSE))</f>
        <v/>
      </c>
      <c r="L58" s="77" t="str">
        <f ca="1">IF(L55="","",VLOOKUP(L55,'C ds'!$C:$I,7,FALSE))</f>
        <v/>
      </c>
      <c r="M58" s="77" t="str">
        <f ca="1">IF(M55="","",VLOOKUP(M55,'C ds'!$C:$I,7,FALSE))</f>
        <v/>
      </c>
      <c r="N58" s="77" t="str">
        <f ca="1">IF(N55="","",VLOOKUP(N55,'C ds'!$C:$I,7,FALSE))</f>
        <v/>
      </c>
      <c r="O58" s="77" t="str">
        <f ca="1">IF(O55="","",VLOOKUP(O55,'C ds'!$C:$I,7,FALSE))</f>
        <v/>
      </c>
      <c r="P58" s="77" t="str">
        <f ca="1">IF(P55="","",VLOOKUP(P55,'C ds'!$C:$I,7,FALSE))</f>
        <v/>
      </c>
      <c r="Q58" s="77" t="str">
        <f ca="1">IF(Q55="","",VLOOKUP(Q55,'C ds'!$C:$I,7,FALSE))</f>
        <v/>
      </c>
      <c r="R58" s="77" t="str">
        <f ca="1">IF(R55="","",VLOOKUP(R55,'C ds'!$C:$I,7,FALSE))</f>
        <v/>
      </c>
      <c r="S58" s="77" t="str">
        <f ca="1">IF(S55="","",VLOOKUP(S55,'C ds'!$C:$I,7,FALSE))</f>
        <v/>
      </c>
      <c r="T58" s="77" t="str">
        <f ca="1">IF(T55="","",VLOOKUP(T55,'C ds'!$C:$I,7,FALSE))</f>
        <v/>
      </c>
      <c r="U58" s="77" t="str">
        <f ca="1">IF(U55="","",VLOOKUP(U55,'C ds'!$C:$I,7,FALSE))</f>
        <v/>
      </c>
      <c r="V58" s="77" t="str">
        <f ca="1">IF(V55="","",VLOOKUP(V55,'C ds'!$C:$I,7,FALSE))</f>
        <v/>
      </c>
      <c r="W58" s="77" t="str">
        <f ca="1">IF(W55="","",VLOOKUP(W55,'C ds'!$C:$I,7,FALSE))</f>
        <v/>
      </c>
      <c r="X58" s="77" t="str">
        <f ca="1">IF(X55="","",VLOOKUP(X55,'C ds'!$C:$I,7,FALSE))</f>
        <v/>
      </c>
      <c r="Y58" s="77" t="str">
        <f ca="1">IF(Y55="","",VLOOKUP(Y55,'C ds'!$C:$I,7,FALSE))</f>
        <v/>
      </c>
      <c r="Z58" s="77" t="str">
        <f ca="1">IF(Z55="","",VLOOKUP(Z55,'C ds'!$C:$I,7,FALSE))</f>
        <v/>
      </c>
      <c r="AA58" s="77" t="str">
        <f ca="1">IF(AA55="","",VLOOKUP(AA55,'C ds'!$C:$I,7,FALSE))</f>
        <v/>
      </c>
      <c r="AB58" s="77" t="str">
        <f ca="1">IF(AB55="","",VLOOKUP(AB55,'C ds'!$C:$I,7,FALSE))</f>
        <v/>
      </c>
      <c r="AC58" s="77" t="str">
        <f ca="1">IF(AC55="","",VLOOKUP(AC55,'C ds'!$C:$I,7,FALSE))</f>
        <v/>
      </c>
      <c r="AD58" s="77" t="str">
        <f ca="1">IF(AD55="","",VLOOKUP(AD55,'C ds'!$C:$I,7,FALSE))</f>
        <v/>
      </c>
      <c r="AE58" s="77" t="str">
        <f ca="1">IF(AE55="","",VLOOKUP(AE55,'C ds'!$C:$I,7,FALSE))</f>
        <v/>
      </c>
      <c r="AF58" s="77" t="str">
        <f ca="1">IF(AF55="","",VLOOKUP(AF55,'C ds'!$C:$I,7,FALSE))</f>
        <v/>
      </c>
      <c r="AG58" s="78" t="str">
        <f ca="1">IF(AG55="","",VLOOKUP(AG55,'C ds'!$C:$I,7,FALSE))</f>
        <v/>
      </c>
    </row>
    <row r="59" spans="1:33" ht="19.5" customHeight="1">
      <c r="A59" s="110">
        <f>Para!L15</f>
        <v>55.4</v>
      </c>
      <c r="B59" s="79" t="s">
        <v>25</v>
      </c>
      <c r="C59" s="70" t="str">
        <f t="shared" ref="C59:AG59" ca="1" si="29">IF(SUMIFS(BC_JAN,DP_JAN,"&lt;="&amp;C$5,DF_JAN,"&gt;="&amp;C$5,V_JAN,$A59)=0,"",SUMIFS(BC_JAN,DP_JAN,"&lt;="&amp;C$5,DF_JAN,"&gt;="&amp;C$5,V_JAN,$A59))</f>
        <v/>
      </c>
      <c r="D59" s="70" t="str">
        <f t="shared" ca="1" si="29"/>
        <v/>
      </c>
      <c r="E59" s="70" t="str">
        <f t="shared" ca="1" si="29"/>
        <v/>
      </c>
      <c r="F59" s="70" t="str">
        <f t="shared" ca="1" si="29"/>
        <v/>
      </c>
      <c r="G59" s="70" t="str">
        <f t="shared" ca="1" si="29"/>
        <v/>
      </c>
      <c r="H59" s="70" t="str">
        <f t="shared" ca="1" si="29"/>
        <v/>
      </c>
      <c r="I59" s="70" t="str">
        <f t="shared" ca="1" si="29"/>
        <v/>
      </c>
      <c r="J59" s="70" t="str">
        <f t="shared" ca="1" si="29"/>
        <v/>
      </c>
      <c r="K59" s="70" t="str">
        <f t="shared" ca="1" si="29"/>
        <v/>
      </c>
      <c r="L59" s="70" t="str">
        <f t="shared" ca="1" si="29"/>
        <v/>
      </c>
      <c r="M59" s="70" t="str">
        <f t="shared" ca="1" si="29"/>
        <v/>
      </c>
      <c r="N59" s="70" t="str">
        <f t="shared" ca="1" si="29"/>
        <v/>
      </c>
      <c r="O59" s="70" t="str">
        <f t="shared" ca="1" si="29"/>
        <v/>
      </c>
      <c r="P59" s="70" t="str">
        <f t="shared" ca="1" si="29"/>
        <v/>
      </c>
      <c r="Q59" s="70" t="str">
        <f t="shared" ca="1" si="29"/>
        <v/>
      </c>
      <c r="R59" s="70" t="str">
        <f t="shared" ca="1" si="29"/>
        <v/>
      </c>
      <c r="S59" s="70" t="str">
        <f t="shared" ca="1" si="29"/>
        <v/>
      </c>
      <c r="T59" s="70" t="str">
        <f t="shared" ca="1" si="29"/>
        <v/>
      </c>
      <c r="U59" s="70" t="str">
        <f t="shared" ca="1" si="29"/>
        <v/>
      </c>
      <c r="V59" s="70" t="str">
        <f t="shared" ca="1" si="29"/>
        <v/>
      </c>
      <c r="W59" s="70" t="str">
        <f t="shared" ca="1" si="29"/>
        <v/>
      </c>
      <c r="X59" s="70" t="str">
        <f t="shared" ca="1" si="29"/>
        <v/>
      </c>
      <c r="Y59" s="70" t="str">
        <f t="shared" ca="1" si="29"/>
        <v/>
      </c>
      <c r="Z59" s="70" t="str">
        <f t="shared" ca="1" si="29"/>
        <v/>
      </c>
      <c r="AA59" s="70" t="str">
        <f t="shared" ca="1" si="29"/>
        <v/>
      </c>
      <c r="AB59" s="70" t="str">
        <f t="shared" ca="1" si="29"/>
        <v/>
      </c>
      <c r="AC59" s="70" t="str">
        <f t="shared" ca="1" si="29"/>
        <v/>
      </c>
      <c r="AD59" s="70" t="str">
        <f t="shared" ca="1" si="29"/>
        <v/>
      </c>
      <c r="AE59" s="70" t="str">
        <f t="shared" ca="1" si="29"/>
        <v/>
      </c>
      <c r="AF59" s="70" t="str">
        <f t="shared" ca="1" si="29"/>
        <v/>
      </c>
      <c r="AG59" s="71" t="str">
        <f t="shared" ca="1" si="29"/>
        <v/>
      </c>
    </row>
    <row r="60" spans="1:33" ht="20.100000000000001" customHeight="1">
      <c r="A60" s="111"/>
      <c r="B60" s="80" t="s">
        <v>9</v>
      </c>
      <c r="C60" s="74" t="str">
        <f t="shared" ref="C60:AG60" ca="1" si="30">IF(C59="","",IF(INDEX(DATDIF2_JAN,MATCH(C59,BC_JAN))=C$5,INDEX(COND3_JAN,MATCH(C59,BC_JAN)),IF(INDEX(DATDIF1_JAN,MATCH(C59,BC_JAN))=C$5,INDEX(COND2_JAN,MATCH(C59,BC_JAN)),INDEX(COND1_JAN,MATCH(C59,BC_JAN)))))</f>
        <v/>
      </c>
      <c r="D60" s="74" t="str">
        <f t="shared" ca="1" si="30"/>
        <v/>
      </c>
      <c r="E60" s="74" t="str">
        <f t="shared" ca="1" si="30"/>
        <v/>
      </c>
      <c r="F60" s="74" t="str">
        <f t="shared" ca="1" si="30"/>
        <v/>
      </c>
      <c r="G60" s="74" t="str">
        <f t="shared" ca="1" si="30"/>
        <v/>
      </c>
      <c r="H60" s="74" t="str">
        <f t="shared" ca="1" si="30"/>
        <v/>
      </c>
      <c r="I60" s="74" t="str">
        <f t="shared" ca="1" si="30"/>
        <v/>
      </c>
      <c r="J60" s="74" t="str">
        <f t="shared" ca="1" si="30"/>
        <v/>
      </c>
      <c r="K60" s="74" t="str">
        <f t="shared" ca="1" si="30"/>
        <v/>
      </c>
      <c r="L60" s="74" t="str">
        <f t="shared" ca="1" si="30"/>
        <v/>
      </c>
      <c r="M60" s="74" t="str">
        <f t="shared" ca="1" si="30"/>
        <v/>
      </c>
      <c r="N60" s="74" t="str">
        <f t="shared" ca="1" si="30"/>
        <v/>
      </c>
      <c r="O60" s="74" t="str">
        <f t="shared" ca="1" si="30"/>
        <v/>
      </c>
      <c r="P60" s="74" t="str">
        <f t="shared" ca="1" si="30"/>
        <v/>
      </c>
      <c r="Q60" s="74" t="str">
        <f t="shared" ca="1" si="30"/>
        <v/>
      </c>
      <c r="R60" s="74" t="str">
        <f t="shared" ca="1" si="30"/>
        <v/>
      </c>
      <c r="S60" s="74" t="str">
        <f t="shared" ca="1" si="30"/>
        <v/>
      </c>
      <c r="T60" s="74" t="str">
        <f t="shared" ca="1" si="30"/>
        <v/>
      </c>
      <c r="U60" s="74" t="str">
        <f t="shared" ca="1" si="30"/>
        <v/>
      </c>
      <c r="V60" s="74" t="str">
        <f t="shared" ca="1" si="30"/>
        <v/>
      </c>
      <c r="W60" s="74" t="str">
        <f t="shared" ca="1" si="30"/>
        <v/>
      </c>
      <c r="X60" s="74" t="str">
        <f t="shared" ca="1" si="30"/>
        <v/>
      </c>
      <c r="Y60" s="74" t="str">
        <f t="shared" ca="1" si="30"/>
        <v/>
      </c>
      <c r="Z60" s="74" t="str">
        <f t="shared" ca="1" si="30"/>
        <v/>
      </c>
      <c r="AA60" s="74" t="str">
        <f t="shared" ca="1" si="30"/>
        <v/>
      </c>
      <c r="AB60" s="74" t="str">
        <f t="shared" ca="1" si="30"/>
        <v/>
      </c>
      <c r="AC60" s="74" t="str">
        <f t="shared" ca="1" si="30"/>
        <v/>
      </c>
      <c r="AD60" s="74" t="str">
        <f t="shared" ca="1" si="30"/>
        <v/>
      </c>
      <c r="AE60" s="74" t="str">
        <f t="shared" ca="1" si="30"/>
        <v/>
      </c>
      <c r="AF60" s="74" t="str">
        <f t="shared" ca="1" si="30"/>
        <v/>
      </c>
      <c r="AG60" s="75" t="str">
        <f t="shared" ca="1" si="30"/>
        <v/>
      </c>
    </row>
    <row r="61" spans="1:33" ht="20.100000000000001" customHeight="1">
      <c r="A61" s="111"/>
      <c r="B61" s="80" t="s">
        <v>8</v>
      </c>
      <c r="C61" s="74" t="str">
        <f ca="1">IF(C59="","",VLOOKUP(C59,'C ds'!$C$1:$H$1000,6,FALSE))</f>
        <v/>
      </c>
      <c r="D61" s="74" t="str">
        <f ca="1">IF(D59="","",VLOOKUP(D59,'C ds'!$C$1:$H$1000,6,FALSE))</f>
        <v/>
      </c>
      <c r="E61" s="74" t="str">
        <f ca="1">IF(E59="","",VLOOKUP(E59,'C ds'!$C$1:$H$1000,6,FALSE))</f>
        <v/>
      </c>
      <c r="F61" s="74" t="str">
        <f ca="1">IF(F59="","",VLOOKUP(F59,'C ds'!$C$1:$H$1000,6,FALSE))</f>
        <v/>
      </c>
      <c r="G61" s="74" t="str">
        <f ca="1">IF(G59="","",VLOOKUP(G59,'C ds'!$C$1:$H$1000,6,FALSE))</f>
        <v/>
      </c>
      <c r="H61" s="74" t="str">
        <f ca="1">IF(H59="","",VLOOKUP(H59,'C ds'!$C$1:$H$1000,6,FALSE))</f>
        <v/>
      </c>
      <c r="I61" s="74" t="str">
        <f ca="1">IF(I59="","",VLOOKUP(I59,'C ds'!$C$1:$H$1000,6,FALSE))</f>
        <v/>
      </c>
      <c r="J61" s="74" t="str">
        <f ca="1">IF(J59="","",VLOOKUP(J59,'C ds'!$C$1:$H$1000,6,FALSE))</f>
        <v/>
      </c>
      <c r="K61" s="74" t="str">
        <f ca="1">IF(K59="","",VLOOKUP(K59,'C ds'!$C$1:$H$1000,6,FALSE))</f>
        <v/>
      </c>
      <c r="L61" s="74" t="str">
        <f ca="1">IF(L59="","",VLOOKUP(L59,'C ds'!$C$1:$H$1000,6,FALSE))</f>
        <v/>
      </c>
      <c r="M61" s="74" t="str">
        <f ca="1">IF(M59="","",VLOOKUP(M59,'C ds'!$C$1:$H$1000,6,FALSE))</f>
        <v/>
      </c>
      <c r="N61" s="74" t="str">
        <f ca="1">IF(N59="","",VLOOKUP(N59,'C ds'!$C$1:$H$1000,6,FALSE))</f>
        <v/>
      </c>
      <c r="O61" s="74" t="str">
        <f ca="1">IF(O59="","",VLOOKUP(O59,'C ds'!$C$1:$H$1000,6,FALSE))</f>
        <v/>
      </c>
      <c r="P61" s="74" t="str">
        <f ca="1">IF(P59="","",VLOOKUP(P59,'C ds'!$C$1:$H$1000,6,FALSE))</f>
        <v/>
      </c>
      <c r="Q61" s="74" t="str">
        <f ca="1">IF(Q59="","",VLOOKUP(Q59,'C ds'!$C$1:$H$1000,6,FALSE))</f>
        <v/>
      </c>
      <c r="R61" s="74" t="str">
        <f ca="1">IF(R59="","",VLOOKUP(R59,'C ds'!$C$1:$H$1000,6,FALSE))</f>
        <v/>
      </c>
      <c r="S61" s="74" t="str">
        <f ca="1">IF(S59="","",VLOOKUP(S59,'C ds'!$C$1:$H$1000,6,FALSE))</f>
        <v/>
      </c>
      <c r="T61" s="74" t="str">
        <f ca="1">IF(T59="","",VLOOKUP(T59,'C ds'!$C$1:$H$1000,6,FALSE))</f>
        <v/>
      </c>
      <c r="U61" s="74" t="str">
        <f ca="1">IF(U59="","",VLOOKUP(U59,'C ds'!$C$1:$H$1000,6,FALSE))</f>
        <v/>
      </c>
      <c r="V61" s="74" t="str">
        <f ca="1">IF(V59="","",VLOOKUP(V59,'C ds'!$C$1:$H$1000,6,FALSE))</f>
        <v/>
      </c>
      <c r="W61" s="74" t="str">
        <f ca="1">IF(W59="","",VLOOKUP(W59,'C ds'!$C$1:$H$1000,6,FALSE))</f>
        <v/>
      </c>
      <c r="X61" s="74" t="str">
        <f ca="1">IF(X59="","",VLOOKUP(X59,'C ds'!$C$1:$H$1000,6,FALSE))</f>
        <v/>
      </c>
      <c r="Y61" s="74" t="str">
        <f ca="1">IF(Y59="","",VLOOKUP(Y59,'C ds'!$C$1:$H$1000,6,FALSE))</f>
        <v/>
      </c>
      <c r="Z61" s="74" t="str">
        <f ca="1">IF(Z59="","",VLOOKUP(Z59,'C ds'!$C$1:$H$1000,6,FALSE))</f>
        <v/>
      </c>
      <c r="AA61" s="74" t="str">
        <f ca="1">IF(AA59="","",VLOOKUP(AA59,'C ds'!$C$1:$H$1000,6,FALSE))</f>
        <v/>
      </c>
      <c r="AB61" s="74" t="str">
        <f ca="1">IF(AB59="","",VLOOKUP(AB59,'C ds'!$C$1:$H$1000,6,FALSE))</f>
        <v/>
      </c>
      <c r="AC61" s="74" t="str">
        <f ca="1">IF(AC59="","",VLOOKUP(AC59,'C ds'!$C$1:$H$1000,6,FALSE))</f>
        <v/>
      </c>
      <c r="AD61" s="74" t="str">
        <f ca="1">IF(AD59="","",VLOOKUP(AD59,'C ds'!$C$1:$H$1000,6,FALSE))</f>
        <v/>
      </c>
      <c r="AE61" s="74" t="str">
        <f ca="1">IF(AE59="","",VLOOKUP(AE59,'C ds'!$C$1:$H$1000,6,FALSE))</f>
        <v/>
      </c>
      <c r="AF61" s="74" t="str">
        <f ca="1">IF(AF59="","",VLOOKUP(AF59,'C ds'!$C$1:$H$1000,6,FALSE))</f>
        <v/>
      </c>
      <c r="AG61" s="75" t="str">
        <f ca="1">IF(AG59="","",VLOOKUP(AG59,'C ds'!$C$1:$H$1000,6,FALSE))</f>
        <v/>
      </c>
    </row>
    <row r="62" spans="1:33" ht="20.100000000000001" customHeight="1" thickBot="1">
      <c r="A62" s="112"/>
      <c r="B62" s="81" t="s">
        <v>1</v>
      </c>
      <c r="C62" s="77" t="str">
        <f ca="1">IF(C59="","",VLOOKUP(C59,'C ds'!$C:$I,7,FALSE))</f>
        <v/>
      </c>
      <c r="D62" s="77" t="str">
        <f ca="1">IF(D59="","",VLOOKUP(D59,'C ds'!$C:$I,7,FALSE))</f>
        <v/>
      </c>
      <c r="E62" s="77" t="str">
        <f ca="1">IF(E59="","",VLOOKUP(E59,'C ds'!$C:$I,7,FALSE))</f>
        <v/>
      </c>
      <c r="F62" s="77" t="str">
        <f ca="1">IF(F59="","",VLOOKUP(F59,'C ds'!$C:$I,7,FALSE))</f>
        <v/>
      </c>
      <c r="G62" s="77" t="str">
        <f ca="1">IF(G59="","",VLOOKUP(G59,'C ds'!$C:$I,7,FALSE))</f>
        <v/>
      </c>
      <c r="H62" s="77" t="str">
        <f ca="1">IF(H59="","",VLOOKUP(H59,'C ds'!$C:$I,7,FALSE))</f>
        <v/>
      </c>
      <c r="I62" s="77" t="str">
        <f ca="1">IF(I59="","",VLOOKUP(I59,'C ds'!$C:$I,7,FALSE))</f>
        <v/>
      </c>
      <c r="J62" s="77" t="str">
        <f ca="1">IF(J59="","",VLOOKUP(J59,'C ds'!$C:$I,7,FALSE))</f>
        <v/>
      </c>
      <c r="K62" s="77" t="str">
        <f ca="1">IF(K59="","",VLOOKUP(K59,'C ds'!$C:$I,7,FALSE))</f>
        <v/>
      </c>
      <c r="L62" s="77" t="str">
        <f ca="1">IF(L59="","",VLOOKUP(L59,'C ds'!$C:$I,7,FALSE))</f>
        <v/>
      </c>
      <c r="M62" s="77" t="str">
        <f ca="1">IF(M59="","",VLOOKUP(M59,'C ds'!$C:$I,7,FALSE))</f>
        <v/>
      </c>
      <c r="N62" s="77" t="str">
        <f ca="1">IF(N59="","",VLOOKUP(N59,'C ds'!$C:$I,7,FALSE))</f>
        <v/>
      </c>
      <c r="O62" s="77" t="str">
        <f ca="1">IF(O59="","",VLOOKUP(O59,'C ds'!$C:$I,7,FALSE))</f>
        <v/>
      </c>
      <c r="P62" s="77" t="str">
        <f ca="1">IF(P59="","",VLOOKUP(P59,'C ds'!$C:$I,7,FALSE))</f>
        <v/>
      </c>
      <c r="Q62" s="77" t="str">
        <f ca="1">IF(Q59="","",VLOOKUP(Q59,'C ds'!$C:$I,7,FALSE))</f>
        <v/>
      </c>
      <c r="R62" s="77" t="str">
        <f ca="1">IF(R59="","",VLOOKUP(R59,'C ds'!$C:$I,7,FALSE))</f>
        <v/>
      </c>
      <c r="S62" s="77" t="str">
        <f ca="1">IF(S59="","",VLOOKUP(S59,'C ds'!$C:$I,7,FALSE))</f>
        <v/>
      </c>
      <c r="T62" s="77" t="str">
        <f ca="1">IF(T59="","",VLOOKUP(T59,'C ds'!$C:$I,7,FALSE))</f>
        <v/>
      </c>
      <c r="U62" s="77" t="str">
        <f ca="1">IF(U59="","",VLOOKUP(U59,'C ds'!$C:$I,7,FALSE))</f>
        <v/>
      </c>
      <c r="V62" s="77" t="str">
        <f ca="1">IF(V59="","",VLOOKUP(V59,'C ds'!$C:$I,7,FALSE))</f>
        <v/>
      </c>
      <c r="W62" s="77" t="str">
        <f ca="1">IF(W59="","",VLOOKUP(W59,'C ds'!$C:$I,7,FALSE))</f>
        <v/>
      </c>
      <c r="X62" s="77" t="str">
        <f ca="1">IF(X59="","",VLOOKUP(X59,'C ds'!$C:$I,7,FALSE))</f>
        <v/>
      </c>
      <c r="Y62" s="77" t="str">
        <f ca="1">IF(Y59="","",VLOOKUP(Y59,'C ds'!$C:$I,7,FALSE))</f>
        <v/>
      </c>
      <c r="Z62" s="77" t="str">
        <f ca="1">IF(Z59="","",VLOOKUP(Z59,'C ds'!$C:$I,7,FALSE))</f>
        <v/>
      </c>
      <c r="AA62" s="77" t="str">
        <f ca="1">IF(AA59="","",VLOOKUP(AA59,'C ds'!$C:$I,7,FALSE))</f>
        <v/>
      </c>
      <c r="AB62" s="77" t="str">
        <f ca="1">IF(AB59="","",VLOOKUP(AB59,'C ds'!$C:$I,7,FALSE))</f>
        <v/>
      </c>
      <c r="AC62" s="77" t="str">
        <f ca="1">IF(AC59="","",VLOOKUP(AC59,'C ds'!$C:$I,7,FALSE))</f>
        <v/>
      </c>
      <c r="AD62" s="77" t="str">
        <f ca="1">IF(AD59="","",VLOOKUP(AD59,'C ds'!$C:$I,7,FALSE))</f>
        <v/>
      </c>
      <c r="AE62" s="77" t="str">
        <f ca="1">IF(AE59="","",VLOOKUP(AE59,'C ds'!$C:$I,7,FALSE))</f>
        <v/>
      </c>
      <c r="AF62" s="77" t="str">
        <f ca="1">IF(AF59="","",VLOOKUP(AF59,'C ds'!$C:$I,7,FALSE))</f>
        <v/>
      </c>
      <c r="AG62" s="78" t="str">
        <f ca="1">IF(AG59="","",VLOOKUP(AG59,'C ds'!$C:$I,7,FALSE))</f>
        <v/>
      </c>
    </row>
    <row r="63" spans="1:33" ht="19.5" customHeight="1">
      <c r="A63" s="110">
        <f>Para!L16</f>
        <v>57.1</v>
      </c>
      <c r="B63" s="79" t="s">
        <v>25</v>
      </c>
      <c r="C63" s="70" t="str">
        <f t="shared" ref="C63:AG63" ca="1" si="31">IF(SUMIFS(BC_JAN,DP_JAN,"&lt;="&amp;C$5,DF_JAN,"&gt;="&amp;C$5,V_JAN,$A63)=0,"",SUMIFS(BC_JAN,DP_JAN,"&lt;="&amp;C$5,DF_JAN,"&gt;="&amp;C$5,V_JAN,$A63))</f>
        <v/>
      </c>
      <c r="D63" s="70" t="str">
        <f t="shared" ca="1" si="31"/>
        <v/>
      </c>
      <c r="E63" s="70" t="str">
        <f t="shared" ca="1" si="31"/>
        <v/>
      </c>
      <c r="F63" s="70" t="str">
        <f t="shared" ca="1" si="31"/>
        <v/>
      </c>
      <c r="G63" s="70" t="str">
        <f t="shared" ca="1" si="31"/>
        <v/>
      </c>
      <c r="H63" s="70" t="str">
        <f t="shared" ca="1" si="31"/>
        <v/>
      </c>
      <c r="I63" s="70" t="str">
        <f t="shared" ca="1" si="31"/>
        <v/>
      </c>
      <c r="J63" s="70" t="str">
        <f t="shared" ca="1" si="31"/>
        <v/>
      </c>
      <c r="K63" s="70" t="str">
        <f t="shared" ca="1" si="31"/>
        <v/>
      </c>
      <c r="L63" s="70" t="str">
        <f t="shared" ca="1" si="31"/>
        <v/>
      </c>
      <c r="M63" s="70" t="str">
        <f t="shared" ca="1" si="31"/>
        <v/>
      </c>
      <c r="N63" s="70" t="str">
        <f t="shared" ca="1" si="31"/>
        <v/>
      </c>
      <c r="O63" s="70" t="str">
        <f t="shared" ca="1" si="31"/>
        <v/>
      </c>
      <c r="P63" s="70" t="str">
        <f t="shared" ca="1" si="31"/>
        <v/>
      </c>
      <c r="Q63" s="70" t="str">
        <f t="shared" ca="1" si="31"/>
        <v/>
      </c>
      <c r="R63" s="70" t="str">
        <f t="shared" ca="1" si="31"/>
        <v/>
      </c>
      <c r="S63" s="70" t="str">
        <f t="shared" ca="1" si="31"/>
        <v/>
      </c>
      <c r="T63" s="70" t="str">
        <f t="shared" ca="1" si="31"/>
        <v/>
      </c>
      <c r="U63" s="70" t="str">
        <f t="shared" ca="1" si="31"/>
        <v/>
      </c>
      <c r="V63" s="70" t="str">
        <f t="shared" ca="1" si="31"/>
        <v/>
      </c>
      <c r="W63" s="70" t="str">
        <f t="shared" ca="1" si="31"/>
        <v/>
      </c>
      <c r="X63" s="70" t="str">
        <f t="shared" ca="1" si="31"/>
        <v/>
      </c>
      <c r="Y63" s="70" t="str">
        <f t="shared" ca="1" si="31"/>
        <v/>
      </c>
      <c r="Z63" s="70" t="str">
        <f t="shared" ca="1" si="31"/>
        <v/>
      </c>
      <c r="AA63" s="70" t="str">
        <f t="shared" ca="1" si="31"/>
        <v/>
      </c>
      <c r="AB63" s="70" t="str">
        <f t="shared" ca="1" si="31"/>
        <v/>
      </c>
      <c r="AC63" s="70" t="str">
        <f t="shared" ca="1" si="31"/>
        <v/>
      </c>
      <c r="AD63" s="70" t="str">
        <f t="shared" ca="1" si="31"/>
        <v/>
      </c>
      <c r="AE63" s="70" t="str">
        <f t="shared" ca="1" si="31"/>
        <v/>
      </c>
      <c r="AF63" s="70" t="str">
        <f t="shared" ca="1" si="31"/>
        <v/>
      </c>
      <c r="AG63" s="71" t="str">
        <f t="shared" ca="1" si="31"/>
        <v/>
      </c>
    </row>
    <row r="64" spans="1:33" ht="20.100000000000001" customHeight="1">
      <c r="A64" s="111"/>
      <c r="B64" s="80" t="s">
        <v>9</v>
      </c>
      <c r="C64" s="74" t="str">
        <f t="shared" ref="C64:AG64" ca="1" si="32">IF(C63="","",IF(INDEX(DATDIF2_JAN,MATCH(C63,BC_JAN))=C$5,INDEX(COND3_JAN,MATCH(C63,BC_JAN)),IF(INDEX(DATDIF1_JAN,MATCH(C63,BC_JAN))=C$5,INDEX(COND2_JAN,MATCH(C63,BC_JAN)),INDEX(COND1_JAN,MATCH(C63,BC_JAN)))))</f>
        <v/>
      </c>
      <c r="D64" s="74" t="str">
        <f t="shared" ca="1" si="32"/>
        <v/>
      </c>
      <c r="E64" s="74" t="str">
        <f t="shared" ca="1" si="32"/>
        <v/>
      </c>
      <c r="F64" s="74" t="str">
        <f t="shared" ca="1" si="32"/>
        <v/>
      </c>
      <c r="G64" s="74" t="str">
        <f t="shared" ca="1" si="32"/>
        <v/>
      </c>
      <c r="H64" s="74" t="str">
        <f t="shared" ca="1" si="32"/>
        <v/>
      </c>
      <c r="I64" s="74" t="str">
        <f t="shared" ca="1" si="32"/>
        <v/>
      </c>
      <c r="J64" s="74" t="str">
        <f t="shared" ca="1" si="32"/>
        <v/>
      </c>
      <c r="K64" s="74" t="str">
        <f t="shared" ca="1" si="32"/>
        <v/>
      </c>
      <c r="L64" s="74" t="str">
        <f t="shared" ca="1" si="32"/>
        <v/>
      </c>
      <c r="M64" s="74" t="str">
        <f t="shared" ca="1" si="32"/>
        <v/>
      </c>
      <c r="N64" s="74" t="str">
        <f t="shared" ca="1" si="32"/>
        <v/>
      </c>
      <c r="O64" s="74" t="str">
        <f t="shared" ca="1" si="32"/>
        <v/>
      </c>
      <c r="P64" s="74" t="str">
        <f t="shared" ca="1" si="32"/>
        <v/>
      </c>
      <c r="Q64" s="74" t="str">
        <f t="shared" ca="1" si="32"/>
        <v/>
      </c>
      <c r="R64" s="74" t="str">
        <f t="shared" ca="1" si="32"/>
        <v/>
      </c>
      <c r="S64" s="74" t="str">
        <f t="shared" ca="1" si="32"/>
        <v/>
      </c>
      <c r="T64" s="74" t="str">
        <f t="shared" ca="1" si="32"/>
        <v/>
      </c>
      <c r="U64" s="74" t="str">
        <f t="shared" ca="1" si="32"/>
        <v/>
      </c>
      <c r="V64" s="74" t="str">
        <f t="shared" ca="1" si="32"/>
        <v/>
      </c>
      <c r="W64" s="74" t="str">
        <f t="shared" ca="1" si="32"/>
        <v/>
      </c>
      <c r="X64" s="74" t="str">
        <f t="shared" ca="1" si="32"/>
        <v/>
      </c>
      <c r="Y64" s="74" t="str">
        <f t="shared" ca="1" si="32"/>
        <v/>
      </c>
      <c r="Z64" s="74" t="str">
        <f t="shared" ca="1" si="32"/>
        <v/>
      </c>
      <c r="AA64" s="74" t="str">
        <f t="shared" ca="1" si="32"/>
        <v/>
      </c>
      <c r="AB64" s="74" t="str">
        <f t="shared" ca="1" si="32"/>
        <v/>
      </c>
      <c r="AC64" s="74" t="str">
        <f t="shared" ca="1" si="32"/>
        <v/>
      </c>
      <c r="AD64" s="74" t="str">
        <f t="shared" ca="1" si="32"/>
        <v/>
      </c>
      <c r="AE64" s="74" t="str">
        <f t="shared" ca="1" si="32"/>
        <v/>
      </c>
      <c r="AF64" s="74" t="str">
        <f t="shared" ca="1" si="32"/>
        <v/>
      </c>
      <c r="AG64" s="75" t="str">
        <f t="shared" ca="1" si="32"/>
        <v/>
      </c>
    </row>
    <row r="65" spans="1:33" ht="20.100000000000001" customHeight="1">
      <c r="A65" s="111"/>
      <c r="B65" s="80" t="s">
        <v>8</v>
      </c>
      <c r="C65" s="74" t="str">
        <f ca="1">IF(C63="","",VLOOKUP(C63,'C ds'!$C$1:$H$1000,6,FALSE))</f>
        <v/>
      </c>
      <c r="D65" s="74" t="str">
        <f ca="1">IF(D63="","",VLOOKUP(D63,'C ds'!$C$1:$H$1000,6,FALSE))</f>
        <v/>
      </c>
      <c r="E65" s="74" t="str">
        <f ca="1">IF(E63="","",VLOOKUP(E63,'C ds'!$C$1:$H$1000,6,FALSE))</f>
        <v/>
      </c>
      <c r="F65" s="74" t="str">
        <f ca="1">IF(F63="","",VLOOKUP(F63,'C ds'!$C$1:$H$1000,6,FALSE))</f>
        <v/>
      </c>
      <c r="G65" s="74" t="str">
        <f ca="1">IF(G63="","",VLOOKUP(G63,'C ds'!$C$1:$H$1000,6,FALSE))</f>
        <v/>
      </c>
      <c r="H65" s="74" t="str">
        <f ca="1">IF(H63="","",VLOOKUP(H63,'C ds'!$C$1:$H$1000,6,FALSE))</f>
        <v/>
      </c>
      <c r="I65" s="74" t="str">
        <f ca="1">IF(I63="","",VLOOKUP(I63,'C ds'!$C$1:$H$1000,6,FALSE))</f>
        <v/>
      </c>
      <c r="J65" s="74" t="str">
        <f ca="1">IF(J63="","",VLOOKUP(J63,'C ds'!$C$1:$H$1000,6,FALSE))</f>
        <v/>
      </c>
      <c r="K65" s="74" t="str">
        <f ca="1">IF(K63="","",VLOOKUP(K63,'C ds'!$C$1:$H$1000,6,FALSE))</f>
        <v/>
      </c>
      <c r="L65" s="74" t="str">
        <f ca="1">IF(L63="","",VLOOKUP(L63,'C ds'!$C$1:$H$1000,6,FALSE))</f>
        <v/>
      </c>
      <c r="M65" s="74" t="str">
        <f ca="1">IF(M63="","",VLOOKUP(M63,'C ds'!$C$1:$H$1000,6,FALSE))</f>
        <v/>
      </c>
      <c r="N65" s="74" t="str">
        <f ca="1">IF(N63="","",VLOOKUP(N63,'C ds'!$C$1:$H$1000,6,FALSE))</f>
        <v/>
      </c>
      <c r="O65" s="74" t="str">
        <f ca="1">IF(O63="","",VLOOKUP(O63,'C ds'!$C$1:$H$1000,6,FALSE))</f>
        <v/>
      </c>
      <c r="P65" s="74" t="str">
        <f ca="1">IF(P63="","",VLOOKUP(P63,'C ds'!$C$1:$H$1000,6,FALSE))</f>
        <v/>
      </c>
      <c r="Q65" s="74" t="str">
        <f ca="1">IF(Q63="","",VLOOKUP(Q63,'C ds'!$C$1:$H$1000,6,FALSE))</f>
        <v/>
      </c>
      <c r="R65" s="74" t="str">
        <f ca="1">IF(R63="","",VLOOKUP(R63,'C ds'!$C$1:$H$1000,6,FALSE))</f>
        <v/>
      </c>
      <c r="S65" s="74" t="str">
        <f ca="1">IF(S63="","",VLOOKUP(S63,'C ds'!$C$1:$H$1000,6,FALSE))</f>
        <v/>
      </c>
      <c r="T65" s="74" t="str">
        <f ca="1">IF(T63="","",VLOOKUP(T63,'C ds'!$C$1:$H$1000,6,FALSE))</f>
        <v/>
      </c>
      <c r="U65" s="74" t="str">
        <f ca="1">IF(U63="","",VLOOKUP(U63,'C ds'!$C$1:$H$1000,6,FALSE))</f>
        <v/>
      </c>
      <c r="V65" s="74" t="str">
        <f ca="1">IF(V63="","",VLOOKUP(V63,'C ds'!$C$1:$H$1000,6,FALSE))</f>
        <v/>
      </c>
      <c r="W65" s="74" t="str">
        <f ca="1">IF(W63="","",VLOOKUP(W63,'C ds'!$C$1:$H$1000,6,FALSE))</f>
        <v/>
      </c>
      <c r="X65" s="74" t="str">
        <f ca="1">IF(X63="","",VLOOKUP(X63,'C ds'!$C$1:$H$1000,6,FALSE))</f>
        <v/>
      </c>
      <c r="Y65" s="74" t="str">
        <f ca="1">IF(Y63="","",VLOOKUP(Y63,'C ds'!$C$1:$H$1000,6,FALSE))</f>
        <v/>
      </c>
      <c r="Z65" s="74" t="str">
        <f ca="1">IF(Z63="","",VLOOKUP(Z63,'C ds'!$C$1:$H$1000,6,FALSE))</f>
        <v/>
      </c>
      <c r="AA65" s="74" t="str">
        <f ca="1">IF(AA63="","",VLOOKUP(AA63,'C ds'!$C$1:$H$1000,6,FALSE))</f>
        <v/>
      </c>
      <c r="AB65" s="74" t="str">
        <f ca="1">IF(AB63="","",VLOOKUP(AB63,'C ds'!$C$1:$H$1000,6,FALSE))</f>
        <v/>
      </c>
      <c r="AC65" s="74" t="str">
        <f ca="1">IF(AC63="","",VLOOKUP(AC63,'C ds'!$C$1:$H$1000,6,FALSE))</f>
        <v/>
      </c>
      <c r="AD65" s="74" t="str">
        <f ca="1">IF(AD63="","",VLOOKUP(AD63,'C ds'!$C$1:$H$1000,6,FALSE))</f>
        <v/>
      </c>
      <c r="AE65" s="74" t="str">
        <f ca="1">IF(AE63="","",VLOOKUP(AE63,'C ds'!$C$1:$H$1000,6,FALSE))</f>
        <v/>
      </c>
      <c r="AF65" s="74" t="str">
        <f ca="1">IF(AF63="","",VLOOKUP(AF63,'C ds'!$C$1:$H$1000,6,FALSE))</f>
        <v/>
      </c>
      <c r="AG65" s="75" t="str">
        <f ca="1">IF(AG63="","",VLOOKUP(AG63,'C ds'!$C$1:$H$1000,6,FALSE))</f>
        <v/>
      </c>
    </row>
    <row r="66" spans="1:33" ht="20.100000000000001" customHeight="1" thickBot="1">
      <c r="A66" s="112"/>
      <c r="B66" s="81" t="s">
        <v>1</v>
      </c>
      <c r="C66" s="77" t="str">
        <f ca="1">IF(C63="","",VLOOKUP(C63,'C ds'!$C:$I,7,FALSE))</f>
        <v/>
      </c>
      <c r="D66" s="77" t="str">
        <f ca="1">IF(D63="","",VLOOKUP(D63,'C ds'!$C:$I,7,FALSE))</f>
        <v/>
      </c>
      <c r="E66" s="77" t="str">
        <f ca="1">IF(E63="","",VLOOKUP(E63,'C ds'!$C:$I,7,FALSE))</f>
        <v/>
      </c>
      <c r="F66" s="77" t="str">
        <f ca="1">IF(F63="","",VLOOKUP(F63,'C ds'!$C:$I,7,FALSE))</f>
        <v/>
      </c>
      <c r="G66" s="77" t="str">
        <f ca="1">IF(G63="","",VLOOKUP(G63,'C ds'!$C:$I,7,FALSE))</f>
        <v/>
      </c>
      <c r="H66" s="77" t="str">
        <f ca="1">IF(H63="","",VLOOKUP(H63,'C ds'!$C:$I,7,FALSE))</f>
        <v/>
      </c>
      <c r="I66" s="77" t="str">
        <f ca="1">IF(I63="","",VLOOKUP(I63,'C ds'!$C:$I,7,FALSE))</f>
        <v/>
      </c>
      <c r="J66" s="77" t="str">
        <f ca="1">IF(J63="","",VLOOKUP(J63,'C ds'!$C:$I,7,FALSE))</f>
        <v/>
      </c>
      <c r="K66" s="77" t="str">
        <f ca="1">IF(K63="","",VLOOKUP(K63,'C ds'!$C:$I,7,FALSE))</f>
        <v/>
      </c>
      <c r="L66" s="77" t="str">
        <f ca="1">IF(L63="","",VLOOKUP(L63,'C ds'!$C:$I,7,FALSE))</f>
        <v/>
      </c>
      <c r="M66" s="77" t="str">
        <f ca="1">IF(M63="","",VLOOKUP(M63,'C ds'!$C:$I,7,FALSE))</f>
        <v/>
      </c>
      <c r="N66" s="77" t="str">
        <f ca="1">IF(N63="","",VLOOKUP(N63,'C ds'!$C:$I,7,FALSE))</f>
        <v/>
      </c>
      <c r="O66" s="77" t="str">
        <f ca="1">IF(O63="","",VLOOKUP(O63,'C ds'!$C:$I,7,FALSE))</f>
        <v/>
      </c>
      <c r="P66" s="77" t="str">
        <f ca="1">IF(P63="","",VLOOKUP(P63,'C ds'!$C:$I,7,FALSE))</f>
        <v/>
      </c>
      <c r="Q66" s="77" t="str">
        <f ca="1">IF(Q63="","",VLOOKUP(Q63,'C ds'!$C:$I,7,FALSE))</f>
        <v/>
      </c>
      <c r="R66" s="77" t="str">
        <f ca="1">IF(R63="","",VLOOKUP(R63,'C ds'!$C:$I,7,FALSE))</f>
        <v/>
      </c>
      <c r="S66" s="77" t="str">
        <f ca="1">IF(S63="","",VLOOKUP(S63,'C ds'!$C:$I,7,FALSE))</f>
        <v/>
      </c>
      <c r="T66" s="77" t="str">
        <f ca="1">IF(T63="","",VLOOKUP(T63,'C ds'!$C:$I,7,FALSE))</f>
        <v/>
      </c>
      <c r="U66" s="77" t="str">
        <f ca="1">IF(U63="","",VLOOKUP(U63,'C ds'!$C:$I,7,FALSE))</f>
        <v/>
      </c>
      <c r="V66" s="77" t="str">
        <f ca="1">IF(V63="","",VLOOKUP(V63,'C ds'!$C:$I,7,FALSE))</f>
        <v/>
      </c>
      <c r="W66" s="77" t="str">
        <f ca="1">IF(W63="","",VLOOKUP(W63,'C ds'!$C:$I,7,FALSE))</f>
        <v/>
      </c>
      <c r="X66" s="77" t="str">
        <f ca="1">IF(X63="","",VLOOKUP(X63,'C ds'!$C:$I,7,FALSE))</f>
        <v/>
      </c>
      <c r="Y66" s="77" t="str">
        <f ca="1">IF(Y63="","",VLOOKUP(Y63,'C ds'!$C:$I,7,FALSE))</f>
        <v/>
      </c>
      <c r="Z66" s="77" t="str">
        <f ca="1">IF(Z63="","",VLOOKUP(Z63,'C ds'!$C:$I,7,FALSE))</f>
        <v/>
      </c>
      <c r="AA66" s="77" t="str">
        <f ca="1">IF(AA63="","",VLOOKUP(AA63,'C ds'!$C:$I,7,FALSE))</f>
        <v/>
      </c>
      <c r="AB66" s="77" t="str">
        <f ca="1">IF(AB63="","",VLOOKUP(AB63,'C ds'!$C:$I,7,FALSE))</f>
        <v/>
      </c>
      <c r="AC66" s="77" t="str">
        <f ca="1">IF(AC63="","",VLOOKUP(AC63,'C ds'!$C:$I,7,FALSE))</f>
        <v/>
      </c>
      <c r="AD66" s="77" t="str">
        <f ca="1">IF(AD63="","",VLOOKUP(AD63,'C ds'!$C:$I,7,FALSE))</f>
        <v/>
      </c>
      <c r="AE66" s="77" t="str">
        <f ca="1">IF(AE63="","",VLOOKUP(AE63,'C ds'!$C:$I,7,FALSE))</f>
        <v/>
      </c>
      <c r="AF66" s="77" t="str">
        <f ca="1">IF(AF63="","",VLOOKUP(AF63,'C ds'!$C:$I,7,FALSE))</f>
        <v/>
      </c>
      <c r="AG66" s="78" t="str">
        <f ca="1">IF(AG63="","",VLOOKUP(AG63,'C ds'!$C:$I,7,FALSE))</f>
        <v/>
      </c>
    </row>
    <row r="67" spans="1:33" ht="19.5" customHeight="1">
      <c r="A67" s="110">
        <f>Para!L17</f>
        <v>57.2</v>
      </c>
      <c r="B67" s="79" t="s">
        <v>25</v>
      </c>
      <c r="C67" s="70" t="str">
        <f t="shared" ref="C67:AG67" ca="1" si="33">IF(SUMIFS(BC_JAN,DP_JAN,"&lt;="&amp;C$5,DF_JAN,"&gt;="&amp;C$5,V_JAN,$A67)=0,"",SUMIFS(BC_JAN,DP_JAN,"&lt;="&amp;C$5,DF_JAN,"&gt;="&amp;C$5,V_JAN,$A67))</f>
        <v/>
      </c>
      <c r="D67" s="70" t="str">
        <f t="shared" ca="1" si="33"/>
        <v/>
      </c>
      <c r="E67" s="70" t="str">
        <f t="shared" ca="1" si="33"/>
        <v/>
      </c>
      <c r="F67" s="70" t="str">
        <f t="shared" ca="1" si="33"/>
        <v/>
      </c>
      <c r="G67" s="70" t="str">
        <f t="shared" ca="1" si="33"/>
        <v/>
      </c>
      <c r="H67" s="70" t="str">
        <f t="shared" ca="1" si="33"/>
        <v/>
      </c>
      <c r="I67" s="70" t="str">
        <f t="shared" ca="1" si="33"/>
        <v/>
      </c>
      <c r="J67" s="70" t="str">
        <f t="shared" ca="1" si="33"/>
        <v/>
      </c>
      <c r="K67" s="70" t="str">
        <f t="shared" ca="1" si="33"/>
        <v/>
      </c>
      <c r="L67" s="70" t="str">
        <f t="shared" ca="1" si="33"/>
        <v/>
      </c>
      <c r="M67" s="70" t="str">
        <f t="shared" ca="1" si="33"/>
        <v/>
      </c>
      <c r="N67" s="70" t="str">
        <f t="shared" ca="1" si="33"/>
        <v/>
      </c>
      <c r="O67" s="70" t="str">
        <f t="shared" ca="1" si="33"/>
        <v/>
      </c>
      <c r="P67" s="70" t="str">
        <f t="shared" ca="1" si="33"/>
        <v/>
      </c>
      <c r="Q67" s="70" t="str">
        <f t="shared" ca="1" si="33"/>
        <v/>
      </c>
      <c r="R67" s="70" t="str">
        <f t="shared" ca="1" si="33"/>
        <v/>
      </c>
      <c r="S67" s="70" t="str">
        <f t="shared" ca="1" si="33"/>
        <v/>
      </c>
      <c r="T67" s="70" t="str">
        <f t="shared" ca="1" si="33"/>
        <v/>
      </c>
      <c r="U67" s="70" t="str">
        <f t="shared" ca="1" si="33"/>
        <v/>
      </c>
      <c r="V67" s="70" t="str">
        <f t="shared" ca="1" si="33"/>
        <v/>
      </c>
      <c r="W67" s="70" t="str">
        <f t="shared" ca="1" si="33"/>
        <v/>
      </c>
      <c r="X67" s="70" t="str">
        <f t="shared" ca="1" si="33"/>
        <v/>
      </c>
      <c r="Y67" s="70" t="str">
        <f t="shared" ca="1" si="33"/>
        <v/>
      </c>
      <c r="Z67" s="70" t="str">
        <f t="shared" ca="1" si="33"/>
        <v/>
      </c>
      <c r="AA67" s="70" t="str">
        <f t="shared" ca="1" si="33"/>
        <v/>
      </c>
      <c r="AB67" s="70" t="str">
        <f t="shared" ca="1" si="33"/>
        <v/>
      </c>
      <c r="AC67" s="70" t="str">
        <f t="shared" ca="1" si="33"/>
        <v/>
      </c>
      <c r="AD67" s="70" t="str">
        <f t="shared" ca="1" si="33"/>
        <v/>
      </c>
      <c r="AE67" s="70" t="str">
        <f t="shared" ca="1" si="33"/>
        <v/>
      </c>
      <c r="AF67" s="70" t="str">
        <f t="shared" ca="1" si="33"/>
        <v/>
      </c>
      <c r="AG67" s="71" t="str">
        <f t="shared" ca="1" si="33"/>
        <v/>
      </c>
    </row>
    <row r="68" spans="1:33" ht="20.100000000000001" customHeight="1">
      <c r="A68" s="111"/>
      <c r="B68" s="80" t="s">
        <v>9</v>
      </c>
      <c r="C68" s="74" t="str">
        <f t="shared" ref="C68:AG68" ca="1" si="34">IF(C67="","",IF(INDEX(DATDIF2_JAN,MATCH(C67,BC_JAN))=C$5,INDEX(COND3_JAN,MATCH(C67,BC_JAN)),IF(INDEX(DATDIF1_JAN,MATCH(C67,BC_JAN))=C$5,INDEX(COND2_JAN,MATCH(C67,BC_JAN)),INDEX(COND1_JAN,MATCH(C67,BC_JAN)))))</f>
        <v/>
      </c>
      <c r="D68" s="74" t="str">
        <f t="shared" ca="1" si="34"/>
        <v/>
      </c>
      <c r="E68" s="74" t="str">
        <f t="shared" ca="1" si="34"/>
        <v/>
      </c>
      <c r="F68" s="74" t="str">
        <f t="shared" ca="1" si="34"/>
        <v/>
      </c>
      <c r="G68" s="74" t="str">
        <f t="shared" ca="1" si="34"/>
        <v/>
      </c>
      <c r="H68" s="74" t="str">
        <f t="shared" ca="1" si="34"/>
        <v/>
      </c>
      <c r="I68" s="74" t="str">
        <f t="shared" ca="1" si="34"/>
        <v/>
      </c>
      <c r="J68" s="74" t="str">
        <f t="shared" ca="1" si="34"/>
        <v/>
      </c>
      <c r="K68" s="74" t="str">
        <f t="shared" ca="1" si="34"/>
        <v/>
      </c>
      <c r="L68" s="74" t="str">
        <f t="shared" ca="1" si="34"/>
        <v/>
      </c>
      <c r="M68" s="74" t="str">
        <f t="shared" ca="1" si="34"/>
        <v/>
      </c>
      <c r="N68" s="74" t="str">
        <f t="shared" ca="1" si="34"/>
        <v/>
      </c>
      <c r="O68" s="74" t="str">
        <f t="shared" ca="1" si="34"/>
        <v/>
      </c>
      <c r="P68" s="74" t="str">
        <f t="shared" ca="1" si="34"/>
        <v/>
      </c>
      <c r="Q68" s="74" t="str">
        <f t="shared" ca="1" si="34"/>
        <v/>
      </c>
      <c r="R68" s="74" t="str">
        <f t="shared" ca="1" si="34"/>
        <v/>
      </c>
      <c r="S68" s="74" t="str">
        <f t="shared" ca="1" si="34"/>
        <v/>
      </c>
      <c r="T68" s="74" t="str">
        <f t="shared" ca="1" si="34"/>
        <v/>
      </c>
      <c r="U68" s="74" t="str">
        <f t="shared" ca="1" si="34"/>
        <v/>
      </c>
      <c r="V68" s="74" t="str">
        <f t="shared" ca="1" si="34"/>
        <v/>
      </c>
      <c r="W68" s="74" t="str">
        <f t="shared" ca="1" si="34"/>
        <v/>
      </c>
      <c r="X68" s="74" t="str">
        <f t="shared" ca="1" si="34"/>
        <v/>
      </c>
      <c r="Y68" s="74" t="str">
        <f t="shared" ca="1" si="34"/>
        <v/>
      </c>
      <c r="Z68" s="74" t="str">
        <f t="shared" ca="1" si="34"/>
        <v/>
      </c>
      <c r="AA68" s="74" t="str">
        <f t="shared" ca="1" si="34"/>
        <v/>
      </c>
      <c r="AB68" s="74" t="str">
        <f t="shared" ca="1" si="34"/>
        <v/>
      </c>
      <c r="AC68" s="74" t="str">
        <f t="shared" ca="1" si="34"/>
        <v/>
      </c>
      <c r="AD68" s="74" t="str">
        <f t="shared" ca="1" si="34"/>
        <v/>
      </c>
      <c r="AE68" s="74" t="str">
        <f t="shared" ca="1" si="34"/>
        <v/>
      </c>
      <c r="AF68" s="74" t="str">
        <f t="shared" ca="1" si="34"/>
        <v/>
      </c>
      <c r="AG68" s="75" t="str">
        <f t="shared" ca="1" si="34"/>
        <v/>
      </c>
    </row>
    <row r="69" spans="1:33" ht="20.100000000000001" customHeight="1">
      <c r="A69" s="111"/>
      <c r="B69" s="80" t="s">
        <v>8</v>
      </c>
      <c r="C69" s="74" t="str">
        <f ca="1">IF(C67="","",VLOOKUP(C67,'C ds'!$C$1:$H$1000,6,FALSE))</f>
        <v/>
      </c>
      <c r="D69" s="74" t="str">
        <f ca="1">IF(D67="","",VLOOKUP(D67,'C ds'!$C$1:$H$1000,6,FALSE))</f>
        <v/>
      </c>
      <c r="E69" s="74" t="str">
        <f ca="1">IF(E67="","",VLOOKUP(E67,'C ds'!$C$1:$H$1000,6,FALSE))</f>
        <v/>
      </c>
      <c r="F69" s="74" t="str">
        <f ca="1">IF(F67="","",VLOOKUP(F67,'C ds'!$C$1:$H$1000,6,FALSE))</f>
        <v/>
      </c>
      <c r="G69" s="74" t="str">
        <f ca="1">IF(G67="","",VLOOKUP(G67,'C ds'!$C$1:$H$1000,6,FALSE))</f>
        <v/>
      </c>
      <c r="H69" s="74" t="str">
        <f ca="1">IF(H67="","",VLOOKUP(H67,'C ds'!$C$1:$H$1000,6,FALSE))</f>
        <v/>
      </c>
      <c r="I69" s="74" t="str">
        <f ca="1">IF(I67="","",VLOOKUP(I67,'C ds'!$C$1:$H$1000,6,FALSE))</f>
        <v/>
      </c>
      <c r="J69" s="74" t="str">
        <f ca="1">IF(J67="","",VLOOKUP(J67,'C ds'!$C$1:$H$1000,6,FALSE))</f>
        <v/>
      </c>
      <c r="K69" s="74" t="str">
        <f ca="1">IF(K67="","",VLOOKUP(K67,'C ds'!$C$1:$H$1000,6,FALSE))</f>
        <v/>
      </c>
      <c r="L69" s="74" t="str">
        <f ca="1">IF(L67="","",VLOOKUP(L67,'C ds'!$C$1:$H$1000,6,FALSE))</f>
        <v/>
      </c>
      <c r="M69" s="74" t="str">
        <f ca="1">IF(M67="","",VLOOKUP(M67,'C ds'!$C$1:$H$1000,6,FALSE))</f>
        <v/>
      </c>
      <c r="N69" s="74" t="str">
        <f ca="1">IF(N67="","",VLOOKUP(N67,'C ds'!$C$1:$H$1000,6,FALSE))</f>
        <v/>
      </c>
      <c r="O69" s="74" t="str">
        <f ca="1">IF(O67="","",VLOOKUP(O67,'C ds'!$C$1:$H$1000,6,FALSE))</f>
        <v/>
      </c>
      <c r="P69" s="74" t="str">
        <f ca="1">IF(P67="","",VLOOKUP(P67,'C ds'!$C$1:$H$1000,6,FALSE))</f>
        <v/>
      </c>
      <c r="Q69" s="74" t="str">
        <f ca="1">IF(Q67="","",VLOOKUP(Q67,'C ds'!$C$1:$H$1000,6,FALSE))</f>
        <v/>
      </c>
      <c r="R69" s="74" t="str">
        <f ca="1">IF(R67="","",VLOOKUP(R67,'C ds'!$C$1:$H$1000,6,FALSE))</f>
        <v/>
      </c>
      <c r="S69" s="74" t="str">
        <f ca="1">IF(S67="","",VLOOKUP(S67,'C ds'!$C$1:$H$1000,6,FALSE))</f>
        <v/>
      </c>
      <c r="T69" s="74" t="str">
        <f ca="1">IF(T67="","",VLOOKUP(T67,'C ds'!$C$1:$H$1000,6,FALSE))</f>
        <v/>
      </c>
      <c r="U69" s="74" t="str">
        <f ca="1">IF(U67="","",VLOOKUP(U67,'C ds'!$C$1:$H$1000,6,FALSE))</f>
        <v/>
      </c>
      <c r="V69" s="74" t="str">
        <f ca="1">IF(V67="","",VLOOKUP(V67,'C ds'!$C$1:$H$1000,6,FALSE))</f>
        <v/>
      </c>
      <c r="W69" s="74" t="str">
        <f ca="1">IF(W67="","",VLOOKUP(W67,'C ds'!$C$1:$H$1000,6,FALSE))</f>
        <v/>
      </c>
      <c r="X69" s="74" t="str">
        <f ca="1">IF(X67="","",VLOOKUP(X67,'C ds'!$C$1:$H$1000,6,FALSE))</f>
        <v/>
      </c>
      <c r="Y69" s="74" t="str">
        <f ca="1">IF(Y67="","",VLOOKUP(Y67,'C ds'!$C$1:$H$1000,6,FALSE))</f>
        <v/>
      </c>
      <c r="Z69" s="74" t="str">
        <f ca="1">IF(Z67="","",VLOOKUP(Z67,'C ds'!$C$1:$H$1000,6,FALSE))</f>
        <v/>
      </c>
      <c r="AA69" s="74" t="str">
        <f ca="1">IF(AA67="","",VLOOKUP(AA67,'C ds'!$C$1:$H$1000,6,FALSE))</f>
        <v/>
      </c>
      <c r="AB69" s="74" t="str">
        <f ca="1">IF(AB67="","",VLOOKUP(AB67,'C ds'!$C$1:$H$1000,6,FALSE))</f>
        <v/>
      </c>
      <c r="AC69" s="74" t="str">
        <f ca="1">IF(AC67="","",VLOOKUP(AC67,'C ds'!$C$1:$H$1000,6,FALSE))</f>
        <v/>
      </c>
      <c r="AD69" s="74" t="str">
        <f ca="1">IF(AD67="","",VLOOKUP(AD67,'C ds'!$C$1:$H$1000,6,FALSE))</f>
        <v/>
      </c>
      <c r="AE69" s="74" t="str">
        <f ca="1">IF(AE67="","",VLOOKUP(AE67,'C ds'!$C$1:$H$1000,6,FALSE))</f>
        <v/>
      </c>
      <c r="AF69" s="74" t="str">
        <f ca="1">IF(AF67="","",VLOOKUP(AF67,'C ds'!$C$1:$H$1000,6,FALSE))</f>
        <v/>
      </c>
      <c r="AG69" s="75" t="str">
        <f ca="1">IF(AG67="","",VLOOKUP(AG67,'C ds'!$C$1:$H$1000,6,FALSE))</f>
        <v/>
      </c>
    </row>
    <row r="70" spans="1:33" ht="20.100000000000001" customHeight="1" thickBot="1">
      <c r="A70" s="112"/>
      <c r="B70" s="81" t="s">
        <v>1</v>
      </c>
      <c r="C70" s="77" t="str">
        <f ca="1">IF(C67="","",VLOOKUP(C67,'C ds'!$C:$I,7,FALSE))</f>
        <v/>
      </c>
      <c r="D70" s="77" t="str">
        <f ca="1">IF(D67="","",VLOOKUP(D67,'C ds'!$C:$I,7,FALSE))</f>
        <v/>
      </c>
      <c r="E70" s="77" t="str">
        <f ca="1">IF(E67="","",VLOOKUP(E67,'C ds'!$C:$I,7,FALSE))</f>
        <v/>
      </c>
      <c r="F70" s="77" t="str">
        <f ca="1">IF(F67="","",VLOOKUP(F67,'C ds'!$C:$I,7,FALSE))</f>
        <v/>
      </c>
      <c r="G70" s="77" t="str">
        <f ca="1">IF(G67="","",VLOOKUP(G67,'C ds'!$C:$I,7,FALSE))</f>
        <v/>
      </c>
      <c r="H70" s="77" t="str">
        <f ca="1">IF(H67="","",VLOOKUP(H67,'C ds'!$C:$I,7,FALSE))</f>
        <v/>
      </c>
      <c r="I70" s="77" t="str">
        <f ca="1">IF(I67="","",VLOOKUP(I67,'C ds'!$C:$I,7,FALSE))</f>
        <v/>
      </c>
      <c r="J70" s="77" t="str">
        <f ca="1">IF(J67="","",VLOOKUP(J67,'C ds'!$C:$I,7,FALSE))</f>
        <v/>
      </c>
      <c r="K70" s="77" t="str">
        <f ca="1">IF(K67="","",VLOOKUP(K67,'C ds'!$C:$I,7,FALSE))</f>
        <v/>
      </c>
      <c r="L70" s="77" t="str">
        <f ca="1">IF(L67="","",VLOOKUP(L67,'C ds'!$C:$I,7,FALSE))</f>
        <v/>
      </c>
      <c r="M70" s="77" t="str">
        <f ca="1">IF(M67="","",VLOOKUP(M67,'C ds'!$C:$I,7,FALSE))</f>
        <v/>
      </c>
      <c r="N70" s="77" t="str">
        <f ca="1">IF(N67="","",VLOOKUP(N67,'C ds'!$C:$I,7,FALSE))</f>
        <v/>
      </c>
      <c r="O70" s="77" t="str">
        <f ca="1">IF(O67="","",VLOOKUP(O67,'C ds'!$C:$I,7,FALSE))</f>
        <v/>
      </c>
      <c r="P70" s="77" t="str">
        <f ca="1">IF(P67="","",VLOOKUP(P67,'C ds'!$C:$I,7,FALSE))</f>
        <v/>
      </c>
      <c r="Q70" s="77" t="str">
        <f ca="1">IF(Q67="","",VLOOKUP(Q67,'C ds'!$C:$I,7,FALSE))</f>
        <v/>
      </c>
      <c r="R70" s="77" t="str">
        <f ca="1">IF(R67="","",VLOOKUP(R67,'C ds'!$C:$I,7,FALSE))</f>
        <v/>
      </c>
      <c r="S70" s="77" t="str">
        <f ca="1">IF(S67="","",VLOOKUP(S67,'C ds'!$C:$I,7,FALSE))</f>
        <v/>
      </c>
      <c r="T70" s="77" t="str">
        <f ca="1">IF(T67="","",VLOOKUP(T67,'C ds'!$C:$I,7,FALSE))</f>
        <v/>
      </c>
      <c r="U70" s="77" t="str">
        <f ca="1">IF(U67="","",VLOOKUP(U67,'C ds'!$C:$I,7,FALSE))</f>
        <v/>
      </c>
      <c r="V70" s="77" t="str">
        <f ca="1">IF(V67="","",VLOOKUP(V67,'C ds'!$C:$I,7,FALSE))</f>
        <v/>
      </c>
      <c r="W70" s="77" t="str">
        <f ca="1">IF(W67="","",VLOOKUP(W67,'C ds'!$C:$I,7,FALSE))</f>
        <v/>
      </c>
      <c r="X70" s="77" t="str">
        <f ca="1">IF(X67="","",VLOOKUP(X67,'C ds'!$C:$I,7,FALSE))</f>
        <v/>
      </c>
      <c r="Y70" s="77" t="str">
        <f ca="1">IF(Y67="","",VLOOKUP(Y67,'C ds'!$C:$I,7,FALSE))</f>
        <v/>
      </c>
      <c r="Z70" s="77" t="str">
        <f ca="1">IF(Z67="","",VLOOKUP(Z67,'C ds'!$C:$I,7,FALSE))</f>
        <v/>
      </c>
      <c r="AA70" s="77" t="str">
        <f ca="1">IF(AA67="","",VLOOKUP(AA67,'C ds'!$C:$I,7,FALSE))</f>
        <v/>
      </c>
      <c r="AB70" s="77" t="str">
        <f ca="1">IF(AB67="","",VLOOKUP(AB67,'C ds'!$C:$I,7,FALSE))</f>
        <v/>
      </c>
      <c r="AC70" s="77" t="str">
        <f ca="1">IF(AC67="","",VLOOKUP(AC67,'C ds'!$C:$I,7,FALSE))</f>
        <v/>
      </c>
      <c r="AD70" s="77" t="str">
        <f ca="1">IF(AD67="","",VLOOKUP(AD67,'C ds'!$C:$I,7,FALSE))</f>
        <v/>
      </c>
      <c r="AE70" s="77" t="str">
        <f ca="1">IF(AE67="","",VLOOKUP(AE67,'C ds'!$C:$I,7,FALSE))</f>
        <v/>
      </c>
      <c r="AF70" s="77" t="str">
        <f ca="1">IF(AF67="","",VLOOKUP(AF67,'C ds'!$C:$I,7,FALSE))</f>
        <v/>
      </c>
      <c r="AG70" s="78" t="str">
        <f ca="1">IF(AG67="","",VLOOKUP(AG67,'C ds'!$C:$I,7,FALSE))</f>
        <v/>
      </c>
    </row>
    <row r="71" spans="1:33" ht="19.5" customHeight="1">
      <c r="A71" s="110">
        <f>Para!L18</f>
        <v>59.1</v>
      </c>
      <c r="B71" s="79" t="s">
        <v>25</v>
      </c>
      <c r="C71" s="70" t="str">
        <f t="shared" ref="C71:AG71" ca="1" si="35">IF(SUMIFS(BC_JAN,DP_JAN,"&lt;="&amp;C$5,DF_JAN,"&gt;="&amp;C$5,V_JAN,$A71)=0,"",SUMIFS(BC_JAN,DP_JAN,"&lt;="&amp;C$5,DF_JAN,"&gt;="&amp;C$5,V_JAN,$A71))</f>
        <v/>
      </c>
      <c r="D71" s="70" t="str">
        <f t="shared" ca="1" si="35"/>
        <v/>
      </c>
      <c r="E71" s="70" t="str">
        <f t="shared" ca="1" si="35"/>
        <v/>
      </c>
      <c r="F71" s="70" t="str">
        <f t="shared" ca="1" si="35"/>
        <v/>
      </c>
      <c r="G71" s="70" t="str">
        <f t="shared" ca="1" si="35"/>
        <v/>
      </c>
      <c r="H71" s="70" t="str">
        <f t="shared" ca="1" si="35"/>
        <v/>
      </c>
      <c r="I71" s="70" t="str">
        <f t="shared" ca="1" si="35"/>
        <v/>
      </c>
      <c r="J71" s="70" t="str">
        <f t="shared" ca="1" si="35"/>
        <v/>
      </c>
      <c r="K71" s="70" t="str">
        <f t="shared" ca="1" si="35"/>
        <v/>
      </c>
      <c r="L71" s="70" t="str">
        <f t="shared" ca="1" si="35"/>
        <v/>
      </c>
      <c r="M71" s="70" t="str">
        <f t="shared" ca="1" si="35"/>
        <v/>
      </c>
      <c r="N71" s="70" t="str">
        <f t="shared" ca="1" si="35"/>
        <v/>
      </c>
      <c r="O71" s="70" t="str">
        <f t="shared" ca="1" si="35"/>
        <v/>
      </c>
      <c r="P71" s="70" t="str">
        <f t="shared" ca="1" si="35"/>
        <v/>
      </c>
      <c r="Q71" s="70" t="str">
        <f t="shared" ca="1" si="35"/>
        <v/>
      </c>
      <c r="R71" s="70" t="str">
        <f t="shared" ca="1" si="35"/>
        <v/>
      </c>
      <c r="S71" s="70" t="str">
        <f t="shared" ca="1" si="35"/>
        <v/>
      </c>
      <c r="T71" s="70" t="str">
        <f t="shared" ca="1" si="35"/>
        <v/>
      </c>
      <c r="U71" s="70" t="str">
        <f t="shared" ca="1" si="35"/>
        <v/>
      </c>
      <c r="V71" s="70" t="str">
        <f t="shared" ca="1" si="35"/>
        <v/>
      </c>
      <c r="W71" s="70" t="str">
        <f t="shared" ca="1" si="35"/>
        <v/>
      </c>
      <c r="X71" s="70" t="str">
        <f t="shared" ca="1" si="35"/>
        <v/>
      </c>
      <c r="Y71" s="70" t="str">
        <f t="shared" ca="1" si="35"/>
        <v/>
      </c>
      <c r="Z71" s="70" t="str">
        <f t="shared" ca="1" si="35"/>
        <v/>
      </c>
      <c r="AA71" s="70" t="str">
        <f t="shared" ca="1" si="35"/>
        <v/>
      </c>
      <c r="AB71" s="70" t="str">
        <f t="shared" ca="1" si="35"/>
        <v/>
      </c>
      <c r="AC71" s="70" t="str">
        <f t="shared" ca="1" si="35"/>
        <v/>
      </c>
      <c r="AD71" s="70" t="str">
        <f t="shared" ca="1" si="35"/>
        <v/>
      </c>
      <c r="AE71" s="70" t="str">
        <f t="shared" ca="1" si="35"/>
        <v/>
      </c>
      <c r="AF71" s="70" t="str">
        <f t="shared" ca="1" si="35"/>
        <v/>
      </c>
      <c r="AG71" s="71" t="str">
        <f t="shared" ca="1" si="35"/>
        <v/>
      </c>
    </row>
    <row r="72" spans="1:33" ht="19.5" customHeight="1">
      <c r="A72" s="111"/>
      <c r="B72" s="80" t="s">
        <v>9</v>
      </c>
      <c r="C72" s="74" t="str">
        <f t="shared" ref="C72:AG72" ca="1" si="36">IF(C71="","",IF(INDEX(DATDIF2_JAN,MATCH(C71,BC_JAN))=C$5,INDEX(COND3_JAN,MATCH(C71,BC_JAN)),IF(INDEX(DATDIF1_JAN,MATCH(C71,BC_JAN))=C$5,INDEX(COND2_JAN,MATCH(C71,BC_JAN)),INDEX(COND1_JAN,MATCH(C71,BC_JAN)))))</f>
        <v/>
      </c>
      <c r="D72" s="74" t="str">
        <f t="shared" ca="1" si="36"/>
        <v/>
      </c>
      <c r="E72" s="74" t="str">
        <f t="shared" ca="1" si="36"/>
        <v/>
      </c>
      <c r="F72" s="74" t="str">
        <f t="shared" ca="1" si="36"/>
        <v/>
      </c>
      <c r="G72" s="74" t="str">
        <f t="shared" ca="1" si="36"/>
        <v/>
      </c>
      <c r="H72" s="74" t="str">
        <f t="shared" ca="1" si="36"/>
        <v/>
      </c>
      <c r="I72" s="74" t="str">
        <f t="shared" ca="1" si="36"/>
        <v/>
      </c>
      <c r="J72" s="74" t="str">
        <f t="shared" ca="1" si="36"/>
        <v/>
      </c>
      <c r="K72" s="74" t="str">
        <f t="shared" ca="1" si="36"/>
        <v/>
      </c>
      <c r="L72" s="74" t="str">
        <f t="shared" ca="1" si="36"/>
        <v/>
      </c>
      <c r="M72" s="74" t="str">
        <f t="shared" ca="1" si="36"/>
        <v/>
      </c>
      <c r="N72" s="74" t="str">
        <f t="shared" ca="1" si="36"/>
        <v/>
      </c>
      <c r="O72" s="74" t="str">
        <f t="shared" ca="1" si="36"/>
        <v/>
      </c>
      <c r="P72" s="74" t="str">
        <f t="shared" ca="1" si="36"/>
        <v/>
      </c>
      <c r="Q72" s="74" t="str">
        <f t="shared" ca="1" si="36"/>
        <v/>
      </c>
      <c r="R72" s="74" t="str">
        <f t="shared" ca="1" si="36"/>
        <v/>
      </c>
      <c r="S72" s="74" t="str">
        <f t="shared" ca="1" si="36"/>
        <v/>
      </c>
      <c r="T72" s="74" t="str">
        <f t="shared" ca="1" si="36"/>
        <v/>
      </c>
      <c r="U72" s="74" t="str">
        <f t="shared" ca="1" si="36"/>
        <v/>
      </c>
      <c r="V72" s="74" t="str">
        <f t="shared" ca="1" si="36"/>
        <v/>
      </c>
      <c r="W72" s="74" t="str">
        <f t="shared" ca="1" si="36"/>
        <v/>
      </c>
      <c r="X72" s="74" t="str">
        <f t="shared" ca="1" si="36"/>
        <v/>
      </c>
      <c r="Y72" s="74" t="str">
        <f t="shared" ca="1" si="36"/>
        <v/>
      </c>
      <c r="Z72" s="74" t="str">
        <f t="shared" ca="1" si="36"/>
        <v/>
      </c>
      <c r="AA72" s="74" t="str">
        <f t="shared" ca="1" si="36"/>
        <v/>
      </c>
      <c r="AB72" s="74" t="str">
        <f t="shared" ca="1" si="36"/>
        <v/>
      </c>
      <c r="AC72" s="74" t="str">
        <f t="shared" ca="1" si="36"/>
        <v/>
      </c>
      <c r="AD72" s="74" t="str">
        <f t="shared" ca="1" si="36"/>
        <v/>
      </c>
      <c r="AE72" s="74" t="str">
        <f t="shared" ca="1" si="36"/>
        <v/>
      </c>
      <c r="AF72" s="74" t="str">
        <f t="shared" ca="1" si="36"/>
        <v/>
      </c>
      <c r="AG72" s="75" t="str">
        <f t="shared" ca="1" si="36"/>
        <v/>
      </c>
    </row>
    <row r="73" spans="1:33" ht="20.100000000000001" customHeight="1">
      <c r="A73" s="111"/>
      <c r="B73" s="80" t="s">
        <v>8</v>
      </c>
      <c r="C73" s="74" t="str">
        <f ca="1">IF(C71="","",VLOOKUP(C71,'C ds'!$C$1:$H$1000,6,FALSE))</f>
        <v/>
      </c>
      <c r="D73" s="74" t="str">
        <f ca="1">IF(D71="","",VLOOKUP(D71,'C ds'!$C$1:$H$1000,6,FALSE))</f>
        <v/>
      </c>
      <c r="E73" s="74" t="str">
        <f ca="1">IF(E71="","",VLOOKUP(E71,'C ds'!$C$1:$H$1000,6,FALSE))</f>
        <v/>
      </c>
      <c r="F73" s="74" t="str">
        <f ca="1">IF(F71="","",VLOOKUP(F71,'C ds'!$C$1:$H$1000,6,FALSE))</f>
        <v/>
      </c>
      <c r="G73" s="74" t="str">
        <f ca="1">IF(G71="","",VLOOKUP(G71,'C ds'!$C$1:$H$1000,6,FALSE))</f>
        <v/>
      </c>
      <c r="H73" s="74" t="str">
        <f ca="1">IF(H71="","",VLOOKUP(H71,'C ds'!$C$1:$H$1000,6,FALSE))</f>
        <v/>
      </c>
      <c r="I73" s="74" t="str">
        <f ca="1">IF(I71="","",VLOOKUP(I71,'C ds'!$C$1:$H$1000,6,FALSE))</f>
        <v/>
      </c>
      <c r="J73" s="74" t="str">
        <f ca="1">IF(J71="","",VLOOKUP(J71,'C ds'!$C$1:$H$1000,6,FALSE))</f>
        <v/>
      </c>
      <c r="K73" s="74" t="str">
        <f ca="1">IF(K71="","",VLOOKUP(K71,'C ds'!$C$1:$H$1000,6,FALSE))</f>
        <v/>
      </c>
      <c r="L73" s="74" t="str">
        <f ca="1">IF(L71="","",VLOOKUP(L71,'C ds'!$C$1:$H$1000,6,FALSE))</f>
        <v/>
      </c>
      <c r="M73" s="74" t="str">
        <f ca="1">IF(M71="","",VLOOKUP(M71,'C ds'!$C$1:$H$1000,6,FALSE))</f>
        <v/>
      </c>
      <c r="N73" s="74" t="str">
        <f ca="1">IF(N71="","",VLOOKUP(N71,'C ds'!$C$1:$H$1000,6,FALSE))</f>
        <v/>
      </c>
      <c r="O73" s="74" t="str">
        <f ca="1">IF(O71="","",VLOOKUP(O71,'C ds'!$C$1:$H$1000,6,FALSE))</f>
        <v/>
      </c>
      <c r="P73" s="74" t="str">
        <f ca="1">IF(P71="","",VLOOKUP(P71,'C ds'!$C$1:$H$1000,6,FALSE))</f>
        <v/>
      </c>
      <c r="Q73" s="74" t="str">
        <f ca="1">IF(Q71="","",VLOOKUP(Q71,'C ds'!$C$1:$H$1000,6,FALSE))</f>
        <v/>
      </c>
      <c r="R73" s="74" t="str">
        <f ca="1">IF(R71="","",VLOOKUP(R71,'C ds'!$C$1:$H$1000,6,FALSE))</f>
        <v/>
      </c>
      <c r="S73" s="74" t="str">
        <f ca="1">IF(S71="","",VLOOKUP(S71,'C ds'!$C$1:$H$1000,6,FALSE))</f>
        <v/>
      </c>
      <c r="T73" s="74" t="str">
        <f ca="1">IF(T71="","",VLOOKUP(T71,'C ds'!$C$1:$H$1000,6,FALSE))</f>
        <v/>
      </c>
      <c r="U73" s="74" t="str">
        <f ca="1">IF(U71="","",VLOOKUP(U71,'C ds'!$C$1:$H$1000,6,FALSE))</f>
        <v/>
      </c>
      <c r="V73" s="74" t="str">
        <f ca="1">IF(V71="","",VLOOKUP(V71,'C ds'!$C$1:$H$1000,6,FALSE))</f>
        <v/>
      </c>
      <c r="W73" s="74" t="str">
        <f ca="1">IF(W71="","",VLOOKUP(W71,'C ds'!$C$1:$H$1000,6,FALSE))</f>
        <v/>
      </c>
      <c r="X73" s="74" t="str">
        <f ca="1">IF(X71="","",VLOOKUP(X71,'C ds'!$C$1:$H$1000,6,FALSE))</f>
        <v/>
      </c>
      <c r="Y73" s="74" t="str">
        <f ca="1">IF(Y71="","",VLOOKUP(Y71,'C ds'!$C$1:$H$1000,6,FALSE))</f>
        <v/>
      </c>
      <c r="Z73" s="74" t="str">
        <f ca="1">IF(Z71="","",VLOOKUP(Z71,'C ds'!$C$1:$H$1000,6,FALSE))</f>
        <v/>
      </c>
      <c r="AA73" s="74" t="str">
        <f ca="1">IF(AA71="","",VLOOKUP(AA71,'C ds'!$C$1:$H$1000,6,FALSE))</f>
        <v/>
      </c>
      <c r="AB73" s="74" t="str">
        <f ca="1">IF(AB71="","",VLOOKUP(AB71,'C ds'!$C$1:$H$1000,6,FALSE))</f>
        <v/>
      </c>
      <c r="AC73" s="74" t="str">
        <f ca="1">IF(AC71="","",VLOOKUP(AC71,'C ds'!$C$1:$H$1000,6,FALSE))</f>
        <v/>
      </c>
      <c r="AD73" s="74" t="str">
        <f ca="1">IF(AD71="","",VLOOKUP(AD71,'C ds'!$C$1:$H$1000,6,FALSE))</f>
        <v/>
      </c>
      <c r="AE73" s="74" t="str">
        <f ca="1">IF(AE71="","",VLOOKUP(AE71,'C ds'!$C$1:$H$1000,6,FALSE))</f>
        <v/>
      </c>
      <c r="AF73" s="74" t="str">
        <f ca="1">IF(AF71="","",VLOOKUP(AF71,'C ds'!$C$1:$H$1000,6,FALSE))</f>
        <v/>
      </c>
      <c r="AG73" s="75" t="str">
        <f ca="1">IF(AG71="","",VLOOKUP(AG71,'C ds'!$C$1:$H$1000,6,FALSE))</f>
        <v/>
      </c>
    </row>
    <row r="74" spans="1:33" ht="20.100000000000001" customHeight="1" thickBot="1">
      <c r="A74" s="112"/>
      <c r="B74" s="81" t="s">
        <v>1</v>
      </c>
      <c r="C74" s="77" t="str">
        <f ca="1">IF(C71="","",VLOOKUP(C71,'C ds'!$C:$I,7,FALSE))</f>
        <v/>
      </c>
      <c r="D74" s="77" t="str">
        <f ca="1">IF(D71="","",VLOOKUP(D71,'C ds'!$C:$I,7,FALSE))</f>
        <v/>
      </c>
      <c r="E74" s="77" t="str">
        <f ca="1">IF(E71="","",VLOOKUP(E71,'C ds'!$C:$I,7,FALSE))</f>
        <v/>
      </c>
      <c r="F74" s="77" t="str">
        <f ca="1">IF(F71="","",VLOOKUP(F71,'C ds'!$C:$I,7,FALSE))</f>
        <v/>
      </c>
      <c r="G74" s="77" t="str">
        <f ca="1">IF(G71="","",VLOOKUP(G71,'C ds'!$C:$I,7,FALSE))</f>
        <v/>
      </c>
      <c r="H74" s="77" t="str">
        <f ca="1">IF(H71="","",VLOOKUP(H71,'C ds'!$C:$I,7,FALSE))</f>
        <v/>
      </c>
      <c r="I74" s="77" t="str">
        <f ca="1">IF(I71="","",VLOOKUP(I71,'C ds'!$C:$I,7,FALSE))</f>
        <v/>
      </c>
      <c r="J74" s="77" t="str">
        <f ca="1">IF(J71="","",VLOOKUP(J71,'C ds'!$C:$I,7,FALSE))</f>
        <v/>
      </c>
      <c r="K74" s="77" t="str">
        <f ca="1">IF(K71="","",VLOOKUP(K71,'C ds'!$C:$I,7,FALSE))</f>
        <v/>
      </c>
      <c r="L74" s="77" t="str">
        <f ca="1">IF(L71="","",VLOOKUP(L71,'C ds'!$C:$I,7,FALSE))</f>
        <v/>
      </c>
      <c r="M74" s="77" t="str">
        <f ca="1">IF(M71="","",VLOOKUP(M71,'C ds'!$C:$I,7,FALSE))</f>
        <v/>
      </c>
      <c r="N74" s="77" t="str">
        <f ca="1">IF(N71="","",VLOOKUP(N71,'C ds'!$C:$I,7,FALSE))</f>
        <v/>
      </c>
      <c r="O74" s="77" t="str">
        <f ca="1">IF(O71="","",VLOOKUP(O71,'C ds'!$C:$I,7,FALSE))</f>
        <v/>
      </c>
      <c r="P74" s="77" t="str">
        <f ca="1">IF(P71="","",VLOOKUP(P71,'C ds'!$C:$I,7,FALSE))</f>
        <v/>
      </c>
      <c r="Q74" s="77" t="str">
        <f ca="1">IF(Q71="","",VLOOKUP(Q71,'C ds'!$C:$I,7,FALSE))</f>
        <v/>
      </c>
      <c r="R74" s="77" t="str">
        <f ca="1">IF(R71="","",VLOOKUP(R71,'C ds'!$C:$I,7,FALSE))</f>
        <v/>
      </c>
      <c r="S74" s="77" t="str">
        <f ca="1">IF(S71="","",VLOOKUP(S71,'C ds'!$C:$I,7,FALSE))</f>
        <v/>
      </c>
      <c r="T74" s="77" t="str">
        <f ca="1">IF(T71="","",VLOOKUP(T71,'C ds'!$C:$I,7,FALSE))</f>
        <v/>
      </c>
      <c r="U74" s="77" t="str">
        <f ca="1">IF(U71="","",VLOOKUP(U71,'C ds'!$C:$I,7,FALSE))</f>
        <v/>
      </c>
      <c r="V74" s="77" t="str">
        <f ca="1">IF(V71="","",VLOOKUP(V71,'C ds'!$C:$I,7,FALSE))</f>
        <v/>
      </c>
      <c r="W74" s="77" t="str">
        <f ca="1">IF(W71="","",VLOOKUP(W71,'C ds'!$C:$I,7,FALSE))</f>
        <v/>
      </c>
      <c r="X74" s="77" t="str">
        <f ca="1">IF(X71="","",VLOOKUP(X71,'C ds'!$C:$I,7,FALSE))</f>
        <v/>
      </c>
      <c r="Y74" s="77" t="str">
        <f ca="1">IF(Y71="","",VLOOKUP(Y71,'C ds'!$C:$I,7,FALSE))</f>
        <v/>
      </c>
      <c r="Z74" s="77" t="str">
        <f ca="1">IF(Z71="","",VLOOKUP(Z71,'C ds'!$C:$I,7,FALSE))</f>
        <v/>
      </c>
      <c r="AA74" s="77" t="str">
        <f ca="1">IF(AA71="","",VLOOKUP(AA71,'C ds'!$C:$I,7,FALSE))</f>
        <v/>
      </c>
      <c r="AB74" s="77" t="str">
        <f ca="1">IF(AB71="","",VLOOKUP(AB71,'C ds'!$C:$I,7,FALSE))</f>
        <v/>
      </c>
      <c r="AC74" s="77" t="str">
        <f ca="1">IF(AC71="","",VLOOKUP(AC71,'C ds'!$C:$I,7,FALSE))</f>
        <v/>
      </c>
      <c r="AD74" s="77" t="str">
        <f ca="1">IF(AD71="","",VLOOKUP(AD71,'C ds'!$C:$I,7,FALSE))</f>
        <v/>
      </c>
      <c r="AE74" s="77" t="str">
        <f ca="1">IF(AE71="","",VLOOKUP(AE71,'C ds'!$C:$I,7,FALSE))</f>
        <v/>
      </c>
      <c r="AF74" s="77" t="str">
        <f ca="1">IF(AF71="","",VLOOKUP(AF71,'C ds'!$C:$I,7,FALSE))</f>
        <v/>
      </c>
      <c r="AG74" s="78" t="str">
        <f ca="1">IF(AG71="","",VLOOKUP(AG71,'C ds'!$C:$I,7,FALSE))</f>
        <v/>
      </c>
    </row>
    <row r="75" spans="1:33" ht="19.5" customHeight="1">
      <c r="A75" s="110">
        <f>Para!L19</f>
        <v>59.2</v>
      </c>
      <c r="B75" s="79" t="s">
        <v>25</v>
      </c>
      <c r="C75" s="70" t="str">
        <f t="shared" ref="C75:AG75" ca="1" si="37">IF(SUMIFS(BC_JAN,DP_JAN,"&lt;="&amp;C$5,DF_JAN,"&gt;="&amp;C$5,V_JAN,$A75)=0,"",SUMIFS(BC_JAN,DP_JAN,"&lt;="&amp;C$5,DF_JAN,"&gt;="&amp;C$5,V_JAN,$A75))</f>
        <v/>
      </c>
      <c r="D75" s="70" t="str">
        <f t="shared" ca="1" si="37"/>
        <v/>
      </c>
      <c r="E75" s="70" t="str">
        <f t="shared" ca="1" si="37"/>
        <v/>
      </c>
      <c r="F75" s="70" t="str">
        <f t="shared" ca="1" si="37"/>
        <v/>
      </c>
      <c r="G75" s="70" t="str">
        <f t="shared" ca="1" si="37"/>
        <v/>
      </c>
      <c r="H75" s="70" t="str">
        <f t="shared" ca="1" si="37"/>
        <v/>
      </c>
      <c r="I75" s="70" t="str">
        <f t="shared" ca="1" si="37"/>
        <v/>
      </c>
      <c r="J75" s="70" t="str">
        <f t="shared" ca="1" si="37"/>
        <v/>
      </c>
      <c r="K75" s="70" t="str">
        <f t="shared" ca="1" si="37"/>
        <v/>
      </c>
      <c r="L75" s="70" t="str">
        <f t="shared" ca="1" si="37"/>
        <v/>
      </c>
      <c r="M75" s="70" t="str">
        <f t="shared" ca="1" si="37"/>
        <v/>
      </c>
      <c r="N75" s="70" t="str">
        <f t="shared" ca="1" si="37"/>
        <v/>
      </c>
      <c r="O75" s="70" t="str">
        <f t="shared" ca="1" si="37"/>
        <v/>
      </c>
      <c r="P75" s="70" t="str">
        <f t="shared" ca="1" si="37"/>
        <v/>
      </c>
      <c r="Q75" s="70" t="str">
        <f t="shared" ca="1" si="37"/>
        <v/>
      </c>
      <c r="R75" s="70" t="str">
        <f t="shared" ca="1" si="37"/>
        <v/>
      </c>
      <c r="S75" s="70" t="str">
        <f t="shared" ca="1" si="37"/>
        <v/>
      </c>
      <c r="T75" s="70" t="str">
        <f t="shared" ca="1" si="37"/>
        <v/>
      </c>
      <c r="U75" s="70" t="str">
        <f t="shared" ca="1" si="37"/>
        <v/>
      </c>
      <c r="V75" s="70" t="str">
        <f t="shared" ca="1" si="37"/>
        <v/>
      </c>
      <c r="W75" s="70" t="str">
        <f t="shared" ca="1" si="37"/>
        <v/>
      </c>
      <c r="X75" s="70" t="str">
        <f t="shared" ca="1" si="37"/>
        <v/>
      </c>
      <c r="Y75" s="70" t="str">
        <f t="shared" ca="1" si="37"/>
        <v/>
      </c>
      <c r="Z75" s="70" t="str">
        <f t="shared" ca="1" si="37"/>
        <v/>
      </c>
      <c r="AA75" s="70" t="str">
        <f t="shared" ca="1" si="37"/>
        <v/>
      </c>
      <c r="AB75" s="70" t="str">
        <f t="shared" ca="1" si="37"/>
        <v/>
      </c>
      <c r="AC75" s="70" t="str">
        <f t="shared" ca="1" si="37"/>
        <v/>
      </c>
      <c r="AD75" s="70" t="str">
        <f t="shared" ca="1" si="37"/>
        <v/>
      </c>
      <c r="AE75" s="70" t="str">
        <f t="shared" ca="1" si="37"/>
        <v/>
      </c>
      <c r="AF75" s="70" t="str">
        <f t="shared" ca="1" si="37"/>
        <v/>
      </c>
      <c r="AG75" s="71" t="str">
        <f t="shared" ca="1" si="37"/>
        <v/>
      </c>
    </row>
    <row r="76" spans="1:33" ht="20.100000000000001" customHeight="1">
      <c r="A76" s="111"/>
      <c r="B76" s="80" t="s">
        <v>9</v>
      </c>
      <c r="C76" s="74" t="str">
        <f t="shared" ref="C76:AG76" ca="1" si="38">IF(C75="","",IF(INDEX(DATDIF2_JAN,MATCH(C75,BC_JAN))=C$5,INDEX(COND3_JAN,MATCH(C75,BC_JAN)),IF(INDEX(DATDIF1_JAN,MATCH(C75,BC_JAN))=C$5,INDEX(COND2_JAN,MATCH(C75,BC_JAN)),INDEX(COND1_JAN,MATCH(C75,BC_JAN)))))</f>
        <v/>
      </c>
      <c r="D76" s="74" t="str">
        <f t="shared" ca="1" si="38"/>
        <v/>
      </c>
      <c r="E76" s="74" t="str">
        <f t="shared" ca="1" si="38"/>
        <v/>
      </c>
      <c r="F76" s="74" t="str">
        <f t="shared" ca="1" si="38"/>
        <v/>
      </c>
      <c r="G76" s="74" t="str">
        <f t="shared" ca="1" si="38"/>
        <v/>
      </c>
      <c r="H76" s="74" t="str">
        <f t="shared" ca="1" si="38"/>
        <v/>
      </c>
      <c r="I76" s="74" t="str">
        <f t="shared" ca="1" si="38"/>
        <v/>
      </c>
      <c r="J76" s="74" t="str">
        <f t="shared" ca="1" si="38"/>
        <v/>
      </c>
      <c r="K76" s="74" t="str">
        <f t="shared" ca="1" si="38"/>
        <v/>
      </c>
      <c r="L76" s="74" t="str">
        <f t="shared" ca="1" si="38"/>
        <v/>
      </c>
      <c r="M76" s="74" t="str">
        <f t="shared" ca="1" si="38"/>
        <v/>
      </c>
      <c r="N76" s="74" t="str">
        <f t="shared" ca="1" si="38"/>
        <v/>
      </c>
      <c r="O76" s="74" t="str">
        <f t="shared" ca="1" si="38"/>
        <v/>
      </c>
      <c r="P76" s="74" t="str">
        <f t="shared" ca="1" si="38"/>
        <v/>
      </c>
      <c r="Q76" s="74" t="str">
        <f t="shared" ca="1" si="38"/>
        <v/>
      </c>
      <c r="R76" s="74" t="str">
        <f t="shared" ca="1" si="38"/>
        <v/>
      </c>
      <c r="S76" s="74" t="str">
        <f t="shared" ca="1" si="38"/>
        <v/>
      </c>
      <c r="T76" s="74" t="str">
        <f t="shared" ca="1" si="38"/>
        <v/>
      </c>
      <c r="U76" s="74" t="str">
        <f t="shared" ca="1" si="38"/>
        <v/>
      </c>
      <c r="V76" s="74" t="str">
        <f t="shared" ca="1" si="38"/>
        <v/>
      </c>
      <c r="W76" s="74" t="str">
        <f t="shared" ca="1" si="38"/>
        <v/>
      </c>
      <c r="X76" s="74" t="str">
        <f t="shared" ca="1" si="38"/>
        <v/>
      </c>
      <c r="Y76" s="74" t="str">
        <f t="shared" ca="1" si="38"/>
        <v/>
      </c>
      <c r="Z76" s="74" t="str">
        <f t="shared" ca="1" si="38"/>
        <v/>
      </c>
      <c r="AA76" s="74" t="str">
        <f t="shared" ca="1" si="38"/>
        <v/>
      </c>
      <c r="AB76" s="74" t="str">
        <f t="shared" ca="1" si="38"/>
        <v/>
      </c>
      <c r="AC76" s="74" t="str">
        <f t="shared" ca="1" si="38"/>
        <v/>
      </c>
      <c r="AD76" s="74" t="str">
        <f t="shared" ca="1" si="38"/>
        <v/>
      </c>
      <c r="AE76" s="74" t="str">
        <f t="shared" ca="1" si="38"/>
        <v/>
      </c>
      <c r="AF76" s="74" t="str">
        <f t="shared" ca="1" si="38"/>
        <v/>
      </c>
      <c r="AG76" s="75" t="str">
        <f t="shared" ca="1" si="38"/>
        <v/>
      </c>
    </row>
    <row r="77" spans="1:33" ht="20.100000000000001" customHeight="1">
      <c r="A77" s="111"/>
      <c r="B77" s="80" t="s">
        <v>8</v>
      </c>
      <c r="C77" s="74" t="str">
        <f ca="1">IF(C75="","",VLOOKUP(C75,'C ds'!$C$1:$H$1000,6,FALSE))</f>
        <v/>
      </c>
      <c r="D77" s="74" t="str">
        <f ca="1">IF(D75="","",VLOOKUP(D75,'C ds'!$C$1:$H$1000,6,FALSE))</f>
        <v/>
      </c>
      <c r="E77" s="74" t="str">
        <f ca="1">IF(E75="","",VLOOKUP(E75,'C ds'!$C$1:$H$1000,6,FALSE))</f>
        <v/>
      </c>
      <c r="F77" s="74" t="str">
        <f ca="1">IF(F75="","",VLOOKUP(F75,'C ds'!$C$1:$H$1000,6,FALSE))</f>
        <v/>
      </c>
      <c r="G77" s="74" t="str">
        <f ca="1">IF(G75="","",VLOOKUP(G75,'C ds'!$C$1:$H$1000,6,FALSE))</f>
        <v/>
      </c>
      <c r="H77" s="74" t="str">
        <f ca="1">IF(H75="","",VLOOKUP(H75,'C ds'!$C$1:$H$1000,6,FALSE))</f>
        <v/>
      </c>
      <c r="I77" s="74" t="str">
        <f ca="1">IF(I75="","",VLOOKUP(I75,'C ds'!$C$1:$H$1000,6,FALSE))</f>
        <v/>
      </c>
      <c r="J77" s="74" t="str">
        <f ca="1">IF(J75="","",VLOOKUP(J75,'C ds'!$C$1:$H$1000,6,FALSE))</f>
        <v/>
      </c>
      <c r="K77" s="74" t="str">
        <f ca="1">IF(K75="","",VLOOKUP(K75,'C ds'!$C$1:$H$1000,6,FALSE))</f>
        <v/>
      </c>
      <c r="L77" s="74" t="str">
        <f ca="1">IF(L75="","",VLOOKUP(L75,'C ds'!$C$1:$H$1000,6,FALSE))</f>
        <v/>
      </c>
      <c r="M77" s="74" t="str">
        <f ca="1">IF(M75="","",VLOOKUP(M75,'C ds'!$C$1:$H$1000,6,FALSE))</f>
        <v/>
      </c>
      <c r="N77" s="74" t="str">
        <f ca="1">IF(N75="","",VLOOKUP(N75,'C ds'!$C$1:$H$1000,6,FALSE))</f>
        <v/>
      </c>
      <c r="O77" s="74" t="str">
        <f ca="1">IF(O75="","",VLOOKUP(O75,'C ds'!$C$1:$H$1000,6,FALSE))</f>
        <v/>
      </c>
      <c r="P77" s="74" t="str">
        <f ca="1">IF(P75="","",VLOOKUP(P75,'C ds'!$C$1:$H$1000,6,FALSE))</f>
        <v/>
      </c>
      <c r="Q77" s="74" t="str">
        <f ca="1">IF(Q75="","",VLOOKUP(Q75,'C ds'!$C$1:$H$1000,6,FALSE))</f>
        <v/>
      </c>
      <c r="R77" s="74" t="str">
        <f ca="1">IF(R75="","",VLOOKUP(R75,'C ds'!$C$1:$H$1000,6,FALSE))</f>
        <v/>
      </c>
      <c r="S77" s="74" t="str">
        <f ca="1">IF(S75="","",VLOOKUP(S75,'C ds'!$C$1:$H$1000,6,FALSE))</f>
        <v/>
      </c>
      <c r="T77" s="74" t="str">
        <f ca="1">IF(T75="","",VLOOKUP(T75,'C ds'!$C$1:$H$1000,6,FALSE))</f>
        <v/>
      </c>
      <c r="U77" s="74" t="str">
        <f ca="1">IF(U75="","",VLOOKUP(U75,'C ds'!$C$1:$H$1000,6,FALSE))</f>
        <v/>
      </c>
      <c r="V77" s="74" t="str">
        <f ca="1">IF(V75="","",VLOOKUP(V75,'C ds'!$C$1:$H$1000,6,FALSE))</f>
        <v/>
      </c>
      <c r="W77" s="74" t="str">
        <f ca="1">IF(W75="","",VLOOKUP(W75,'C ds'!$C$1:$H$1000,6,FALSE))</f>
        <v/>
      </c>
      <c r="X77" s="74" t="str">
        <f ca="1">IF(X75="","",VLOOKUP(X75,'C ds'!$C$1:$H$1000,6,FALSE))</f>
        <v/>
      </c>
      <c r="Y77" s="74" t="str">
        <f ca="1">IF(Y75="","",VLOOKUP(Y75,'C ds'!$C$1:$H$1000,6,FALSE))</f>
        <v/>
      </c>
      <c r="Z77" s="74" t="str">
        <f ca="1">IF(Z75="","",VLOOKUP(Z75,'C ds'!$C$1:$H$1000,6,FALSE))</f>
        <v/>
      </c>
      <c r="AA77" s="74" t="str">
        <f ca="1">IF(AA75="","",VLOOKUP(AA75,'C ds'!$C$1:$H$1000,6,FALSE))</f>
        <v/>
      </c>
      <c r="AB77" s="74" t="str">
        <f ca="1">IF(AB75="","",VLOOKUP(AB75,'C ds'!$C$1:$H$1000,6,FALSE))</f>
        <v/>
      </c>
      <c r="AC77" s="74" t="str">
        <f ca="1">IF(AC75="","",VLOOKUP(AC75,'C ds'!$C$1:$H$1000,6,FALSE))</f>
        <v/>
      </c>
      <c r="AD77" s="74" t="str">
        <f ca="1">IF(AD75="","",VLOOKUP(AD75,'C ds'!$C$1:$H$1000,6,FALSE))</f>
        <v/>
      </c>
      <c r="AE77" s="74" t="str">
        <f ca="1">IF(AE75="","",VLOOKUP(AE75,'C ds'!$C$1:$H$1000,6,FALSE))</f>
        <v/>
      </c>
      <c r="AF77" s="74" t="str">
        <f ca="1">IF(AF75="","",VLOOKUP(AF75,'C ds'!$C$1:$H$1000,6,FALSE))</f>
        <v/>
      </c>
      <c r="AG77" s="75" t="str">
        <f ca="1">IF(AG75="","",VLOOKUP(AG75,'C ds'!$C$1:$H$1000,6,FALSE))</f>
        <v/>
      </c>
    </row>
    <row r="78" spans="1:33" ht="20.100000000000001" customHeight="1" thickBot="1">
      <c r="A78" s="112"/>
      <c r="B78" s="81" t="s">
        <v>1</v>
      </c>
      <c r="C78" s="77" t="str">
        <f ca="1">IF(C75="","",VLOOKUP(C75,'C ds'!$C:$I,7,FALSE))</f>
        <v/>
      </c>
      <c r="D78" s="77" t="str">
        <f ca="1">IF(D75="","",VLOOKUP(D75,'C ds'!$C:$I,7,FALSE))</f>
        <v/>
      </c>
      <c r="E78" s="77" t="str">
        <f ca="1">IF(E75="","",VLOOKUP(E75,'C ds'!$C:$I,7,FALSE))</f>
        <v/>
      </c>
      <c r="F78" s="77" t="str">
        <f ca="1">IF(F75="","",VLOOKUP(F75,'C ds'!$C:$I,7,FALSE))</f>
        <v/>
      </c>
      <c r="G78" s="77" t="str">
        <f ca="1">IF(G75="","",VLOOKUP(G75,'C ds'!$C:$I,7,FALSE))</f>
        <v/>
      </c>
      <c r="H78" s="77" t="str">
        <f ca="1">IF(H75="","",VLOOKUP(H75,'C ds'!$C:$I,7,FALSE))</f>
        <v/>
      </c>
      <c r="I78" s="77" t="str">
        <f ca="1">IF(I75="","",VLOOKUP(I75,'C ds'!$C:$I,7,FALSE))</f>
        <v/>
      </c>
      <c r="J78" s="77" t="str">
        <f ca="1">IF(J75="","",VLOOKUP(J75,'C ds'!$C:$I,7,FALSE))</f>
        <v/>
      </c>
      <c r="K78" s="77" t="str">
        <f ca="1">IF(K75="","",VLOOKUP(K75,'C ds'!$C:$I,7,FALSE))</f>
        <v/>
      </c>
      <c r="L78" s="77" t="str">
        <f ca="1">IF(L75="","",VLOOKUP(L75,'C ds'!$C:$I,7,FALSE))</f>
        <v/>
      </c>
      <c r="M78" s="77" t="str">
        <f ca="1">IF(M75="","",VLOOKUP(M75,'C ds'!$C:$I,7,FALSE))</f>
        <v/>
      </c>
      <c r="N78" s="77" t="str">
        <f ca="1">IF(N75="","",VLOOKUP(N75,'C ds'!$C:$I,7,FALSE))</f>
        <v/>
      </c>
      <c r="O78" s="77" t="str">
        <f ca="1">IF(O75="","",VLOOKUP(O75,'C ds'!$C:$I,7,FALSE))</f>
        <v/>
      </c>
      <c r="P78" s="77" t="str">
        <f ca="1">IF(P75="","",VLOOKUP(P75,'C ds'!$C:$I,7,FALSE))</f>
        <v/>
      </c>
      <c r="Q78" s="77" t="str">
        <f ca="1">IF(Q75="","",VLOOKUP(Q75,'C ds'!$C:$I,7,FALSE))</f>
        <v/>
      </c>
      <c r="R78" s="77" t="str">
        <f ca="1">IF(R75="","",VLOOKUP(R75,'C ds'!$C:$I,7,FALSE))</f>
        <v/>
      </c>
      <c r="S78" s="77" t="str">
        <f ca="1">IF(S75="","",VLOOKUP(S75,'C ds'!$C:$I,7,FALSE))</f>
        <v/>
      </c>
      <c r="T78" s="77" t="str">
        <f ca="1">IF(T75="","",VLOOKUP(T75,'C ds'!$C:$I,7,FALSE))</f>
        <v/>
      </c>
      <c r="U78" s="77" t="str">
        <f ca="1">IF(U75="","",VLOOKUP(U75,'C ds'!$C:$I,7,FALSE))</f>
        <v/>
      </c>
      <c r="V78" s="77" t="str">
        <f ca="1">IF(V75="","",VLOOKUP(V75,'C ds'!$C:$I,7,FALSE))</f>
        <v/>
      </c>
      <c r="W78" s="77" t="str">
        <f ca="1">IF(W75="","",VLOOKUP(W75,'C ds'!$C:$I,7,FALSE))</f>
        <v/>
      </c>
      <c r="X78" s="77" t="str">
        <f ca="1">IF(X75="","",VLOOKUP(X75,'C ds'!$C:$I,7,FALSE))</f>
        <v/>
      </c>
      <c r="Y78" s="77" t="str">
        <f ca="1">IF(Y75="","",VLOOKUP(Y75,'C ds'!$C:$I,7,FALSE))</f>
        <v/>
      </c>
      <c r="Z78" s="77" t="str">
        <f ca="1">IF(Z75="","",VLOOKUP(Z75,'C ds'!$C:$I,7,FALSE))</f>
        <v/>
      </c>
      <c r="AA78" s="77" t="str">
        <f ca="1">IF(AA75="","",VLOOKUP(AA75,'C ds'!$C:$I,7,FALSE))</f>
        <v/>
      </c>
      <c r="AB78" s="77" t="str">
        <f ca="1">IF(AB75="","",VLOOKUP(AB75,'C ds'!$C:$I,7,FALSE))</f>
        <v/>
      </c>
      <c r="AC78" s="77" t="str">
        <f ca="1">IF(AC75="","",VLOOKUP(AC75,'C ds'!$C:$I,7,FALSE))</f>
        <v/>
      </c>
      <c r="AD78" s="77" t="str">
        <f ca="1">IF(AD75="","",VLOOKUP(AD75,'C ds'!$C:$I,7,FALSE))</f>
        <v/>
      </c>
      <c r="AE78" s="77" t="str">
        <f ca="1">IF(AE75="","",VLOOKUP(AE75,'C ds'!$C:$I,7,FALSE))</f>
        <v/>
      </c>
      <c r="AF78" s="77" t="str">
        <f ca="1">IF(AF75="","",VLOOKUP(AF75,'C ds'!$C:$I,7,FALSE))</f>
        <v/>
      </c>
      <c r="AG78" s="78" t="str">
        <f ca="1">IF(AG75="","",VLOOKUP(AG75,'C ds'!$C:$I,7,FALSE))</f>
        <v/>
      </c>
    </row>
    <row r="79" spans="1:33" ht="19.5" customHeight="1">
      <c r="A79" s="110">
        <f>Para!L20</f>
        <v>59.3</v>
      </c>
      <c r="B79" s="79" t="s">
        <v>25</v>
      </c>
      <c r="C79" s="70" t="str">
        <f t="shared" ref="C79:AG79" ca="1" si="39">IF(SUMIFS(BC_JAN,DP_JAN,"&lt;="&amp;C$5,DF_JAN,"&gt;="&amp;C$5,V_JAN,$A79)=0,"",SUMIFS(BC_JAN,DP_JAN,"&lt;="&amp;C$5,DF_JAN,"&gt;="&amp;C$5,V_JAN,$A79))</f>
        <v/>
      </c>
      <c r="D79" s="70" t="str">
        <f t="shared" ca="1" si="39"/>
        <v/>
      </c>
      <c r="E79" s="70" t="str">
        <f t="shared" ca="1" si="39"/>
        <v/>
      </c>
      <c r="F79" s="70" t="str">
        <f t="shared" ca="1" si="39"/>
        <v/>
      </c>
      <c r="G79" s="70" t="str">
        <f t="shared" ca="1" si="39"/>
        <v/>
      </c>
      <c r="H79" s="70" t="str">
        <f t="shared" ca="1" si="39"/>
        <v/>
      </c>
      <c r="I79" s="70" t="str">
        <f t="shared" ca="1" si="39"/>
        <v/>
      </c>
      <c r="J79" s="70" t="str">
        <f t="shared" ca="1" si="39"/>
        <v/>
      </c>
      <c r="K79" s="70" t="str">
        <f t="shared" ca="1" si="39"/>
        <v/>
      </c>
      <c r="L79" s="70" t="str">
        <f t="shared" ca="1" si="39"/>
        <v/>
      </c>
      <c r="M79" s="70" t="str">
        <f t="shared" ca="1" si="39"/>
        <v/>
      </c>
      <c r="N79" s="70" t="str">
        <f t="shared" ca="1" si="39"/>
        <v/>
      </c>
      <c r="O79" s="70" t="str">
        <f t="shared" ca="1" si="39"/>
        <v/>
      </c>
      <c r="P79" s="70" t="str">
        <f t="shared" ca="1" si="39"/>
        <v/>
      </c>
      <c r="Q79" s="70" t="str">
        <f t="shared" ca="1" si="39"/>
        <v/>
      </c>
      <c r="R79" s="70" t="str">
        <f t="shared" ca="1" si="39"/>
        <v/>
      </c>
      <c r="S79" s="70" t="str">
        <f t="shared" ca="1" si="39"/>
        <v/>
      </c>
      <c r="T79" s="70" t="str">
        <f t="shared" ca="1" si="39"/>
        <v/>
      </c>
      <c r="U79" s="70" t="str">
        <f t="shared" ca="1" si="39"/>
        <v/>
      </c>
      <c r="V79" s="70" t="str">
        <f t="shared" ca="1" si="39"/>
        <v/>
      </c>
      <c r="W79" s="70" t="str">
        <f t="shared" ca="1" si="39"/>
        <v/>
      </c>
      <c r="X79" s="70" t="str">
        <f t="shared" ca="1" si="39"/>
        <v/>
      </c>
      <c r="Y79" s="70" t="str">
        <f t="shared" ca="1" si="39"/>
        <v/>
      </c>
      <c r="Z79" s="70" t="str">
        <f t="shared" ca="1" si="39"/>
        <v/>
      </c>
      <c r="AA79" s="70" t="str">
        <f t="shared" ca="1" si="39"/>
        <v/>
      </c>
      <c r="AB79" s="70" t="str">
        <f t="shared" ca="1" si="39"/>
        <v/>
      </c>
      <c r="AC79" s="70" t="str">
        <f t="shared" ca="1" si="39"/>
        <v/>
      </c>
      <c r="AD79" s="70" t="str">
        <f t="shared" ca="1" si="39"/>
        <v/>
      </c>
      <c r="AE79" s="70" t="str">
        <f t="shared" ca="1" si="39"/>
        <v/>
      </c>
      <c r="AF79" s="70" t="str">
        <f t="shared" ca="1" si="39"/>
        <v/>
      </c>
      <c r="AG79" s="71" t="str">
        <f t="shared" ca="1" si="39"/>
        <v/>
      </c>
    </row>
    <row r="80" spans="1:33" ht="20.100000000000001" customHeight="1">
      <c r="A80" s="111"/>
      <c r="B80" s="80" t="s">
        <v>9</v>
      </c>
      <c r="C80" s="74" t="str">
        <f t="shared" ref="C80:AG80" ca="1" si="40">IF(C79="","",IF(INDEX(DATDIF2_JAN,MATCH(C79,BC_JAN))=C$5,INDEX(COND3_JAN,MATCH(C79,BC_JAN)),IF(INDEX(DATDIF1_JAN,MATCH(C79,BC_JAN))=C$5,INDEX(COND2_JAN,MATCH(C79,BC_JAN)),INDEX(COND1_JAN,MATCH(C79,BC_JAN)))))</f>
        <v/>
      </c>
      <c r="D80" s="74" t="str">
        <f t="shared" ca="1" si="40"/>
        <v/>
      </c>
      <c r="E80" s="74" t="str">
        <f t="shared" ca="1" si="40"/>
        <v/>
      </c>
      <c r="F80" s="74" t="str">
        <f t="shared" ca="1" si="40"/>
        <v/>
      </c>
      <c r="G80" s="74" t="str">
        <f t="shared" ca="1" si="40"/>
        <v/>
      </c>
      <c r="H80" s="74" t="str">
        <f t="shared" ca="1" si="40"/>
        <v/>
      </c>
      <c r="I80" s="74" t="str">
        <f t="shared" ca="1" si="40"/>
        <v/>
      </c>
      <c r="J80" s="74" t="str">
        <f t="shared" ca="1" si="40"/>
        <v/>
      </c>
      <c r="K80" s="74" t="str">
        <f t="shared" ca="1" si="40"/>
        <v/>
      </c>
      <c r="L80" s="74" t="str">
        <f t="shared" ca="1" si="40"/>
        <v/>
      </c>
      <c r="M80" s="74" t="str">
        <f t="shared" ca="1" si="40"/>
        <v/>
      </c>
      <c r="N80" s="74" t="str">
        <f t="shared" ca="1" si="40"/>
        <v/>
      </c>
      <c r="O80" s="74" t="str">
        <f t="shared" ca="1" si="40"/>
        <v/>
      </c>
      <c r="P80" s="74" t="str">
        <f t="shared" ca="1" si="40"/>
        <v/>
      </c>
      <c r="Q80" s="74" t="str">
        <f t="shared" ca="1" si="40"/>
        <v/>
      </c>
      <c r="R80" s="74" t="str">
        <f t="shared" ca="1" si="40"/>
        <v/>
      </c>
      <c r="S80" s="74" t="str">
        <f t="shared" ca="1" si="40"/>
        <v/>
      </c>
      <c r="T80" s="74" t="str">
        <f t="shared" ca="1" si="40"/>
        <v/>
      </c>
      <c r="U80" s="74" t="str">
        <f t="shared" ca="1" si="40"/>
        <v/>
      </c>
      <c r="V80" s="74" t="str">
        <f t="shared" ca="1" si="40"/>
        <v/>
      </c>
      <c r="W80" s="74" t="str">
        <f t="shared" ca="1" si="40"/>
        <v/>
      </c>
      <c r="X80" s="74" t="str">
        <f t="shared" ca="1" si="40"/>
        <v/>
      </c>
      <c r="Y80" s="74" t="str">
        <f t="shared" ca="1" si="40"/>
        <v/>
      </c>
      <c r="Z80" s="74" t="str">
        <f t="shared" ca="1" si="40"/>
        <v/>
      </c>
      <c r="AA80" s="74" t="str">
        <f t="shared" ca="1" si="40"/>
        <v/>
      </c>
      <c r="AB80" s="74" t="str">
        <f t="shared" ca="1" si="40"/>
        <v/>
      </c>
      <c r="AC80" s="74" t="str">
        <f t="shared" ca="1" si="40"/>
        <v/>
      </c>
      <c r="AD80" s="74" t="str">
        <f t="shared" ca="1" si="40"/>
        <v/>
      </c>
      <c r="AE80" s="74" t="str">
        <f t="shared" ca="1" si="40"/>
        <v/>
      </c>
      <c r="AF80" s="74" t="str">
        <f t="shared" ca="1" si="40"/>
        <v/>
      </c>
      <c r="AG80" s="75" t="str">
        <f t="shared" ca="1" si="40"/>
        <v/>
      </c>
    </row>
    <row r="81" spans="1:33" ht="20.100000000000001" customHeight="1">
      <c r="A81" s="111"/>
      <c r="B81" s="80" t="s">
        <v>8</v>
      </c>
      <c r="C81" s="74" t="str">
        <f ca="1">IF(C79="","",VLOOKUP(C79,'C ds'!$C$1:$H$1000,6,FALSE))</f>
        <v/>
      </c>
      <c r="D81" s="74" t="str">
        <f ca="1">IF(D79="","",VLOOKUP(D79,'C ds'!$C$1:$H$1000,6,FALSE))</f>
        <v/>
      </c>
      <c r="E81" s="74" t="str">
        <f ca="1">IF(E79="","",VLOOKUP(E79,'C ds'!$C$1:$H$1000,6,FALSE))</f>
        <v/>
      </c>
      <c r="F81" s="74" t="str">
        <f ca="1">IF(F79="","",VLOOKUP(F79,'C ds'!$C$1:$H$1000,6,FALSE))</f>
        <v/>
      </c>
      <c r="G81" s="74" t="str">
        <f ca="1">IF(G79="","",VLOOKUP(G79,'C ds'!$C$1:$H$1000,6,FALSE))</f>
        <v/>
      </c>
      <c r="H81" s="74" t="str">
        <f ca="1">IF(H79="","",VLOOKUP(H79,'C ds'!$C$1:$H$1000,6,FALSE))</f>
        <v/>
      </c>
      <c r="I81" s="74" t="str">
        <f ca="1">IF(I79="","",VLOOKUP(I79,'C ds'!$C$1:$H$1000,6,FALSE))</f>
        <v/>
      </c>
      <c r="J81" s="74" t="str">
        <f ca="1">IF(J79="","",VLOOKUP(J79,'C ds'!$C$1:$H$1000,6,FALSE))</f>
        <v/>
      </c>
      <c r="K81" s="74" t="str">
        <f ca="1">IF(K79="","",VLOOKUP(K79,'C ds'!$C$1:$H$1000,6,FALSE))</f>
        <v/>
      </c>
      <c r="L81" s="74" t="str">
        <f ca="1">IF(L79="","",VLOOKUP(L79,'C ds'!$C$1:$H$1000,6,FALSE))</f>
        <v/>
      </c>
      <c r="M81" s="74" t="str">
        <f ca="1">IF(M79="","",VLOOKUP(M79,'C ds'!$C$1:$H$1000,6,FALSE))</f>
        <v/>
      </c>
      <c r="N81" s="74" t="str">
        <f ca="1">IF(N79="","",VLOOKUP(N79,'C ds'!$C$1:$H$1000,6,FALSE))</f>
        <v/>
      </c>
      <c r="O81" s="74" t="str">
        <f ca="1">IF(O79="","",VLOOKUP(O79,'C ds'!$C$1:$H$1000,6,FALSE))</f>
        <v/>
      </c>
      <c r="P81" s="74" t="str">
        <f ca="1">IF(P79="","",VLOOKUP(P79,'C ds'!$C$1:$H$1000,6,FALSE))</f>
        <v/>
      </c>
      <c r="Q81" s="74" t="str">
        <f ca="1">IF(Q79="","",VLOOKUP(Q79,'C ds'!$C$1:$H$1000,6,FALSE))</f>
        <v/>
      </c>
      <c r="R81" s="74" t="str">
        <f ca="1">IF(R79="","",VLOOKUP(R79,'C ds'!$C$1:$H$1000,6,FALSE))</f>
        <v/>
      </c>
      <c r="S81" s="74" t="str">
        <f ca="1">IF(S79="","",VLOOKUP(S79,'C ds'!$C$1:$H$1000,6,FALSE))</f>
        <v/>
      </c>
      <c r="T81" s="74" t="str">
        <f ca="1">IF(T79="","",VLOOKUP(T79,'C ds'!$C$1:$H$1000,6,FALSE))</f>
        <v/>
      </c>
      <c r="U81" s="74" t="str">
        <f ca="1">IF(U79="","",VLOOKUP(U79,'C ds'!$C$1:$H$1000,6,FALSE))</f>
        <v/>
      </c>
      <c r="V81" s="74" t="str">
        <f ca="1">IF(V79="","",VLOOKUP(V79,'C ds'!$C$1:$H$1000,6,FALSE))</f>
        <v/>
      </c>
      <c r="W81" s="74" t="str">
        <f ca="1">IF(W79="","",VLOOKUP(W79,'C ds'!$C$1:$H$1000,6,FALSE))</f>
        <v/>
      </c>
      <c r="X81" s="74" t="str">
        <f ca="1">IF(X79="","",VLOOKUP(X79,'C ds'!$C$1:$H$1000,6,FALSE))</f>
        <v/>
      </c>
      <c r="Y81" s="74" t="str">
        <f ca="1">IF(Y79="","",VLOOKUP(Y79,'C ds'!$C$1:$H$1000,6,FALSE))</f>
        <v/>
      </c>
      <c r="Z81" s="74" t="str">
        <f ca="1">IF(Z79="","",VLOOKUP(Z79,'C ds'!$C$1:$H$1000,6,FALSE))</f>
        <v/>
      </c>
      <c r="AA81" s="74" t="str">
        <f ca="1">IF(AA79="","",VLOOKUP(AA79,'C ds'!$C$1:$H$1000,6,FALSE))</f>
        <v/>
      </c>
      <c r="AB81" s="74" t="str">
        <f ca="1">IF(AB79="","",VLOOKUP(AB79,'C ds'!$C$1:$H$1000,6,FALSE))</f>
        <v/>
      </c>
      <c r="AC81" s="74" t="str">
        <f ca="1">IF(AC79="","",VLOOKUP(AC79,'C ds'!$C$1:$H$1000,6,FALSE))</f>
        <v/>
      </c>
      <c r="AD81" s="74" t="str">
        <f ca="1">IF(AD79="","",VLOOKUP(AD79,'C ds'!$C$1:$H$1000,6,FALSE))</f>
        <v/>
      </c>
      <c r="AE81" s="74" t="str">
        <f ca="1">IF(AE79="","",VLOOKUP(AE79,'C ds'!$C$1:$H$1000,6,FALSE))</f>
        <v/>
      </c>
      <c r="AF81" s="74" t="str">
        <f ca="1">IF(AF79="","",VLOOKUP(AF79,'C ds'!$C$1:$H$1000,6,FALSE))</f>
        <v/>
      </c>
      <c r="AG81" s="75" t="str">
        <f ca="1">IF(AG79="","",VLOOKUP(AG79,'C ds'!$C$1:$H$1000,6,FALSE))</f>
        <v/>
      </c>
    </row>
    <row r="82" spans="1:33" ht="20.100000000000001" customHeight="1" thickBot="1">
      <c r="A82" s="112"/>
      <c r="B82" s="81" t="s">
        <v>1</v>
      </c>
      <c r="C82" s="77" t="str">
        <f ca="1">IF(C79="","",VLOOKUP(C79,'C ds'!$C:$I,7,FALSE))</f>
        <v/>
      </c>
      <c r="D82" s="77" t="str">
        <f ca="1">IF(D79="","",VLOOKUP(D79,'C ds'!$C:$I,7,FALSE))</f>
        <v/>
      </c>
      <c r="E82" s="77" t="str">
        <f ca="1">IF(E79="","",VLOOKUP(E79,'C ds'!$C:$I,7,FALSE))</f>
        <v/>
      </c>
      <c r="F82" s="77" t="str">
        <f ca="1">IF(F79="","",VLOOKUP(F79,'C ds'!$C:$I,7,FALSE))</f>
        <v/>
      </c>
      <c r="G82" s="77" t="str">
        <f ca="1">IF(G79="","",VLOOKUP(G79,'C ds'!$C:$I,7,FALSE))</f>
        <v/>
      </c>
      <c r="H82" s="77" t="str">
        <f ca="1">IF(H79="","",VLOOKUP(H79,'C ds'!$C:$I,7,FALSE))</f>
        <v/>
      </c>
      <c r="I82" s="77" t="str">
        <f ca="1">IF(I79="","",VLOOKUP(I79,'C ds'!$C:$I,7,FALSE))</f>
        <v/>
      </c>
      <c r="J82" s="77" t="str">
        <f ca="1">IF(J79="","",VLOOKUP(J79,'C ds'!$C:$I,7,FALSE))</f>
        <v/>
      </c>
      <c r="K82" s="77" t="str">
        <f ca="1">IF(K79="","",VLOOKUP(K79,'C ds'!$C:$I,7,FALSE))</f>
        <v/>
      </c>
      <c r="L82" s="77" t="str">
        <f ca="1">IF(L79="","",VLOOKUP(L79,'C ds'!$C:$I,7,FALSE))</f>
        <v/>
      </c>
      <c r="M82" s="77" t="str">
        <f ca="1">IF(M79="","",VLOOKUP(M79,'C ds'!$C:$I,7,FALSE))</f>
        <v/>
      </c>
      <c r="N82" s="77" t="str">
        <f ca="1">IF(N79="","",VLOOKUP(N79,'C ds'!$C:$I,7,FALSE))</f>
        <v/>
      </c>
      <c r="O82" s="77" t="str">
        <f ca="1">IF(O79="","",VLOOKUP(O79,'C ds'!$C:$I,7,FALSE))</f>
        <v/>
      </c>
      <c r="P82" s="77" t="str">
        <f ca="1">IF(P79="","",VLOOKUP(P79,'C ds'!$C:$I,7,FALSE))</f>
        <v/>
      </c>
      <c r="Q82" s="77" t="str">
        <f ca="1">IF(Q79="","",VLOOKUP(Q79,'C ds'!$C:$I,7,FALSE))</f>
        <v/>
      </c>
      <c r="R82" s="77" t="str">
        <f ca="1">IF(R79="","",VLOOKUP(R79,'C ds'!$C:$I,7,FALSE))</f>
        <v/>
      </c>
      <c r="S82" s="77" t="str">
        <f ca="1">IF(S79="","",VLOOKUP(S79,'C ds'!$C:$I,7,FALSE))</f>
        <v/>
      </c>
      <c r="T82" s="77" t="str">
        <f ca="1">IF(T79="","",VLOOKUP(T79,'C ds'!$C:$I,7,FALSE))</f>
        <v/>
      </c>
      <c r="U82" s="77" t="str">
        <f ca="1">IF(U79="","",VLOOKUP(U79,'C ds'!$C:$I,7,FALSE))</f>
        <v/>
      </c>
      <c r="V82" s="77" t="str">
        <f ca="1">IF(V79="","",VLOOKUP(V79,'C ds'!$C:$I,7,FALSE))</f>
        <v/>
      </c>
      <c r="W82" s="77" t="str">
        <f ca="1">IF(W79="","",VLOOKUP(W79,'C ds'!$C:$I,7,FALSE))</f>
        <v/>
      </c>
      <c r="X82" s="77" t="str">
        <f ca="1">IF(X79="","",VLOOKUP(X79,'C ds'!$C:$I,7,FALSE))</f>
        <v/>
      </c>
      <c r="Y82" s="77" t="str">
        <f ca="1">IF(Y79="","",VLOOKUP(Y79,'C ds'!$C:$I,7,FALSE))</f>
        <v/>
      </c>
      <c r="Z82" s="77" t="str">
        <f ca="1">IF(Z79="","",VLOOKUP(Z79,'C ds'!$C:$I,7,FALSE))</f>
        <v/>
      </c>
      <c r="AA82" s="77" t="str">
        <f ca="1">IF(AA79="","",VLOOKUP(AA79,'C ds'!$C:$I,7,FALSE))</f>
        <v/>
      </c>
      <c r="AB82" s="77" t="str">
        <f ca="1">IF(AB79="","",VLOOKUP(AB79,'C ds'!$C:$I,7,FALSE))</f>
        <v/>
      </c>
      <c r="AC82" s="77" t="str">
        <f ca="1">IF(AC79="","",VLOOKUP(AC79,'C ds'!$C:$I,7,FALSE))</f>
        <v/>
      </c>
      <c r="AD82" s="77" t="str">
        <f ca="1">IF(AD79="","",VLOOKUP(AD79,'C ds'!$C:$I,7,FALSE))</f>
        <v/>
      </c>
      <c r="AE82" s="77" t="str">
        <f ca="1">IF(AE79="","",VLOOKUP(AE79,'C ds'!$C:$I,7,FALSE))</f>
        <v/>
      </c>
      <c r="AF82" s="77" t="str">
        <f ca="1">IF(AF79="","",VLOOKUP(AF79,'C ds'!$C:$I,7,FALSE))</f>
        <v/>
      </c>
      <c r="AG82" s="78" t="str">
        <f ca="1">IF(AG79="","",VLOOKUP(AG79,'C ds'!$C:$I,7,FALSE))</f>
        <v/>
      </c>
    </row>
    <row r="83" spans="1:33" ht="19.5" customHeight="1">
      <c r="A83" s="110">
        <f>Para!L21</f>
        <v>61.1</v>
      </c>
      <c r="B83" s="79" t="s">
        <v>25</v>
      </c>
      <c r="C83" s="70" t="str">
        <f t="shared" ref="C83:AG83" ca="1" si="41">IF(SUMIFS(BC_JAN,DP_JAN,"&lt;="&amp;C$5,DF_JAN,"&gt;="&amp;C$5,V_JAN,$A83)=0,"",SUMIFS(BC_JAN,DP_JAN,"&lt;="&amp;C$5,DF_JAN,"&gt;="&amp;C$5,V_JAN,$A83))</f>
        <v/>
      </c>
      <c r="D83" s="70" t="str">
        <f t="shared" ca="1" si="41"/>
        <v/>
      </c>
      <c r="E83" s="70" t="str">
        <f t="shared" ca="1" si="41"/>
        <v/>
      </c>
      <c r="F83" s="70" t="str">
        <f t="shared" ca="1" si="41"/>
        <v/>
      </c>
      <c r="G83" s="70" t="str">
        <f t="shared" ca="1" si="41"/>
        <v/>
      </c>
      <c r="H83" s="70" t="str">
        <f t="shared" ca="1" si="41"/>
        <v/>
      </c>
      <c r="I83" s="70" t="str">
        <f t="shared" ca="1" si="41"/>
        <v/>
      </c>
      <c r="J83" s="70" t="str">
        <f t="shared" ca="1" si="41"/>
        <v/>
      </c>
      <c r="K83" s="70" t="str">
        <f t="shared" ca="1" si="41"/>
        <v/>
      </c>
      <c r="L83" s="70" t="str">
        <f t="shared" ca="1" si="41"/>
        <v/>
      </c>
      <c r="M83" s="70" t="str">
        <f t="shared" ca="1" si="41"/>
        <v/>
      </c>
      <c r="N83" s="70" t="str">
        <f t="shared" ca="1" si="41"/>
        <v/>
      </c>
      <c r="O83" s="70" t="str">
        <f t="shared" ca="1" si="41"/>
        <v/>
      </c>
      <c r="P83" s="70" t="str">
        <f t="shared" ca="1" si="41"/>
        <v/>
      </c>
      <c r="Q83" s="70" t="str">
        <f t="shared" ca="1" si="41"/>
        <v/>
      </c>
      <c r="R83" s="70" t="str">
        <f t="shared" ca="1" si="41"/>
        <v/>
      </c>
      <c r="S83" s="70" t="str">
        <f t="shared" ca="1" si="41"/>
        <v/>
      </c>
      <c r="T83" s="70" t="str">
        <f t="shared" ca="1" si="41"/>
        <v/>
      </c>
      <c r="U83" s="70" t="str">
        <f t="shared" ca="1" si="41"/>
        <v/>
      </c>
      <c r="V83" s="70" t="str">
        <f t="shared" ca="1" si="41"/>
        <v/>
      </c>
      <c r="W83" s="70" t="str">
        <f t="shared" ca="1" si="41"/>
        <v/>
      </c>
      <c r="X83" s="70" t="str">
        <f t="shared" ca="1" si="41"/>
        <v/>
      </c>
      <c r="Y83" s="70" t="str">
        <f t="shared" ca="1" si="41"/>
        <v/>
      </c>
      <c r="Z83" s="70" t="str">
        <f t="shared" ca="1" si="41"/>
        <v/>
      </c>
      <c r="AA83" s="70" t="str">
        <f t="shared" ca="1" si="41"/>
        <v/>
      </c>
      <c r="AB83" s="70" t="str">
        <f t="shared" ca="1" si="41"/>
        <v/>
      </c>
      <c r="AC83" s="70" t="str">
        <f t="shared" ca="1" si="41"/>
        <v/>
      </c>
      <c r="AD83" s="70" t="str">
        <f t="shared" ca="1" si="41"/>
        <v/>
      </c>
      <c r="AE83" s="70" t="str">
        <f t="shared" ca="1" si="41"/>
        <v/>
      </c>
      <c r="AF83" s="70" t="str">
        <f t="shared" ca="1" si="41"/>
        <v/>
      </c>
      <c r="AG83" s="71" t="str">
        <f t="shared" ca="1" si="41"/>
        <v/>
      </c>
    </row>
    <row r="84" spans="1:33" ht="20.100000000000001" customHeight="1">
      <c r="A84" s="111"/>
      <c r="B84" s="80" t="s">
        <v>9</v>
      </c>
      <c r="C84" s="74" t="str">
        <f t="shared" ref="C84:AG84" ca="1" si="42">IF(C83="","",IF(INDEX(DATDIF2_JAN,MATCH(C83,BC_JAN))=C$5,INDEX(COND3_JAN,MATCH(C83,BC_JAN)),IF(INDEX(DATDIF1_JAN,MATCH(C83,BC_JAN))=C$5,INDEX(COND2_JAN,MATCH(C83,BC_JAN)),INDEX(COND1_JAN,MATCH(C83,BC_JAN)))))</f>
        <v/>
      </c>
      <c r="D84" s="74" t="str">
        <f t="shared" ca="1" si="42"/>
        <v/>
      </c>
      <c r="E84" s="74" t="str">
        <f t="shared" ca="1" si="42"/>
        <v/>
      </c>
      <c r="F84" s="74" t="str">
        <f t="shared" ca="1" si="42"/>
        <v/>
      </c>
      <c r="G84" s="74" t="str">
        <f t="shared" ca="1" si="42"/>
        <v/>
      </c>
      <c r="H84" s="74" t="str">
        <f t="shared" ca="1" si="42"/>
        <v/>
      </c>
      <c r="I84" s="74" t="str">
        <f t="shared" ca="1" si="42"/>
        <v/>
      </c>
      <c r="J84" s="74" t="str">
        <f t="shared" ca="1" si="42"/>
        <v/>
      </c>
      <c r="K84" s="74" t="str">
        <f t="shared" ca="1" si="42"/>
        <v/>
      </c>
      <c r="L84" s="74" t="str">
        <f t="shared" ca="1" si="42"/>
        <v/>
      </c>
      <c r="M84" s="74" t="str">
        <f t="shared" ca="1" si="42"/>
        <v/>
      </c>
      <c r="N84" s="74" t="str">
        <f t="shared" ca="1" si="42"/>
        <v/>
      </c>
      <c r="O84" s="74" t="str">
        <f t="shared" ca="1" si="42"/>
        <v/>
      </c>
      <c r="P84" s="74" t="str">
        <f t="shared" ca="1" si="42"/>
        <v/>
      </c>
      <c r="Q84" s="74" t="str">
        <f t="shared" ca="1" si="42"/>
        <v/>
      </c>
      <c r="R84" s="74" t="str">
        <f t="shared" ca="1" si="42"/>
        <v/>
      </c>
      <c r="S84" s="74" t="str">
        <f t="shared" ca="1" si="42"/>
        <v/>
      </c>
      <c r="T84" s="74" t="str">
        <f t="shared" ca="1" si="42"/>
        <v/>
      </c>
      <c r="U84" s="74" t="str">
        <f t="shared" ca="1" si="42"/>
        <v/>
      </c>
      <c r="V84" s="74" t="str">
        <f t="shared" ca="1" si="42"/>
        <v/>
      </c>
      <c r="W84" s="74" t="str">
        <f t="shared" ca="1" si="42"/>
        <v/>
      </c>
      <c r="X84" s="74" t="str">
        <f t="shared" ca="1" si="42"/>
        <v/>
      </c>
      <c r="Y84" s="74" t="str">
        <f t="shared" ca="1" si="42"/>
        <v/>
      </c>
      <c r="Z84" s="74" t="str">
        <f t="shared" ca="1" si="42"/>
        <v/>
      </c>
      <c r="AA84" s="74" t="str">
        <f t="shared" ca="1" si="42"/>
        <v/>
      </c>
      <c r="AB84" s="74" t="str">
        <f t="shared" ca="1" si="42"/>
        <v/>
      </c>
      <c r="AC84" s="74" t="str">
        <f t="shared" ca="1" si="42"/>
        <v/>
      </c>
      <c r="AD84" s="74" t="str">
        <f t="shared" ca="1" si="42"/>
        <v/>
      </c>
      <c r="AE84" s="74" t="str">
        <f t="shared" ca="1" si="42"/>
        <v/>
      </c>
      <c r="AF84" s="74" t="str">
        <f t="shared" ca="1" si="42"/>
        <v/>
      </c>
      <c r="AG84" s="75" t="str">
        <f t="shared" ca="1" si="42"/>
        <v/>
      </c>
    </row>
    <row r="85" spans="1:33" ht="20.100000000000001" customHeight="1">
      <c r="A85" s="111"/>
      <c r="B85" s="80" t="s">
        <v>8</v>
      </c>
      <c r="C85" s="74" t="str">
        <f ca="1">IF(C83="","",VLOOKUP(C83,'C ds'!$C$1:$H$1000,6,FALSE))</f>
        <v/>
      </c>
      <c r="D85" s="74" t="str">
        <f ca="1">IF(D83="","",VLOOKUP(D83,'C ds'!$C$1:$H$1000,6,FALSE))</f>
        <v/>
      </c>
      <c r="E85" s="74" t="str">
        <f ca="1">IF(E83="","",VLOOKUP(E83,'C ds'!$C$1:$H$1000,6,FALSE))</f>
        <v/>
      </c>
      <c r="F85" s="74" t="str">
        <f ca="1">IF(F83="","",VLOOKUP(F83,'C ds'!$C$1:$H$1000,6,FALSE))</f>
        <v/>
      </c>
      <c r="G85" s="74" t="str">
        <f ca="1">IF(G83="","",VLOOKUP(G83,'C ds'!$C$1:$H$1000,6,FALSE))</f>
        <v/>
      </c>
      <c r="H85" s="74" t="str">
        <f ca="1">IF(H83="","",VLOOKUP(H83,'C ds'!$C$1:$H$1000,6,FALSE))</f>
        <v/>
      </c>
      <c r="I85" s="74" t="str">
        <f ca="1">IF(I83="","",VLOOKUP(I83,'C ds'!$C$1:$H$1000,6,FALSE))</f>
        <v/>
      </c>
      <c r="J85" s="74" t="str">
        <f ca="1">IF(J83="","",VLOOKUP(J83,'C ds'!$C$1:$H$1000,6,FALSE))</f>
        <v/>
      </c>
      <c r="K85" s="74" t="str">
        <f ca="1">IF(K83="","",VLOOKUP(K83,'C ds'!$C$1:$H$1000,6,FALSE))</f>
        <v/>
      </c>
      <c r="L85" s="74" t="str">
        <f ca="1">IF(L83="","",VLOOKUP(L83,'C ds'!$C$1:$H$1000,6,FALSE))</f>
        <v/>
      </c>
      <c r="M85" s="74" t="str">
        <f ca="1">IF(M83="","",VLOOKUP(M83,'C ds'!$C$1:$H$1000,6,FALSE))</f>
        <v/>
      </c>
      <c r="N85" s="74" t="str">
        <f ca="1">IF(N83="","",VLOOKUP(N83,'C ds'!$C$1:$H$1000,6,FALSE))</f>
        <v/>
      </c>
      <c r="O85" s="74" t="str">
        <f ca="1">IF(O83="","",VLOOKUP(O83,'C ds'!$C$1:$H$1000,6,FALSE))</f>
        <v/>
      </c>
      <c r="P85" s="74" t="str">
        <f ca="1">IF(P83="","",VLOOKUP(P83,'C ds'!$C$1:$H$1000,6,FALSE))</f>
        <v/>
      </c>
      <c r="Q85" s="74" t="str">
        <f ca="1">IF(Q83="","",VLOOKUP(Q83,'C ds'!$C$1:$H$1000,6,FALSE))</f>
        <v/>
      </c>
      <c r="R85" s="74" t="str">
        <f ca="1">IF(R83="","",VLOOKUP(R83,'C ds'!$C$1:$H$1000,6,FALSE))</f>
        <v/>
      </c>
      <c r="S85" s="74" t="str">
        <f ca="1">IF(S83="","",VLOOKUP(S83,'C ds'!$C$1:$H$1000,6,FALSE))</f>
        <v/>
      </c>
      <c r="T85" s="74" t="str">
        <f ca="1">IF(T83="","",VLOOKUP(T83,'C ds'!$C$1:$H$1000,6,FALSE))</f>
        <v/>
      </c>
      <c r="U85" s="74" t="str">
        <f ca="1">IF(U83="","",VLOOKUP(U83,'C ds'!$C$1:$H$1000,6,FALSE))</f>
        <v/>
      </c>
      <c r="V85" s="74" t="str">
        <f ca="1">IF(V83="","",VLOOKUP(V83,'C ds'!$C$1:$H$1000,6,FALSE))</f>
        <v/>
      </c>
      <c r="W85" s="74" t="str">
        <f ca="1">IF(W83="","",VLOOKUP(W83,'C ds'!$C$1:$H$1000,6,FALSE))</f>
        <v/>
      </c>
      <c r="X85" s="74" t="str">
        <f ca="1">IF(X83="","",VLOOKUP(X83,'C ds'!$C$1:$H$1000,6,FALSE))</f>
        <v/>
      </c>
      <c r="Y85" s="74" t="str">
        <f ca="1">IF(Y83="","",VLOOKUP(Y83,'C ds'!$C$1:$H$1000,6,FALSE))</f>
        <v/>
      </c>
      <c r="Z85" s="74" t="str">
        <f ca="1">IF(Z83="","",VLOOKUP(Z83,'C ds'!$C$1:$H$1000,6,FALSE))</f>
        <v/>
      </c>
      <c r="AA85" s="74" t="str">
        <f ca="1">IF(AA83="","",VLOOKUP(AA83,'C ds'!$C$1:$H$1000,6,FALSE))</f>
        <v/>
      </c>
      <c r="AB85" s="74" t="str">
        <f ca="1">IF(AB83="","",VLOOKUP(AB83,'C ds'!$C$1:$H$1000,6,FALSE))</f>
        <v/>
      </c>
      <c r="AC85" s="74" t="str">
        <f ca="1">IF(AC83="","",VLOOKUP(AC83,'C ds'!$C$1:$H$1000,6,FALSE))</f>
        <v/>
      </c>
      <c r="AD85" s="74" t="str">
        <f ca="1">IF(AD83="","",VLOOKUP(AD83,'C ds'!$C$1:$H$1000,6,FALSE))</f>
        <v/>
      </c>
      <c r="AE85" s="74" t="str">
        <f ca="1">IF(AE83="","",VLOOKUP(AE83,'C ds'!$C$1:$H$1000,6,FALSE))</f>
        <v/>
      </c>
      <c r="AF85" s="74" t="str">
        <f ca="1">IF(AF83="","",VLOOKUP(AF83,'C ds'!$C$1:$H$1000,6,FALSE))</f>
        <v/>
      </c>
      <c r="AG85" s="75" t="str">
        <f ca="1">IF(AG83="","",VLOOKUP(AG83,'C ds'!$C$1:$H$1000,6,FALSE))</f>
        <v/>
      </c>
    </row>
    <row r="86" spans="1:33" ht="20.100000000000001" customHeight="1" thickBot="1">
      <c r="A86" s="112"/>
      <c r="B86" s="81" t="s">
        <v>1</v>
      </c>
      <c r="C86" s="77" t="str">
        <f ca="1">IF(C83="","",VLOOKUP(C83,'C ds'!$C:$I,7,FALSE))</f>
        <v/>
      </c>
      <c r="D86" s="77" t="str">
        <f ca="1">IF(D83="","",VLOOKUP(D83,'C ds'!$C:$I,7,FALSE))</f>
        <v/>
      </c>
      <c r="E86" s="77" t="str">
        <f ca="1">IF(E83="","",VLOOKUP(E83,'C ds'!$C:$I,7,FALSE))</f>
        <v/>
      </c>
      <c r="F86" s="77" t="str">
        <f ca="1">IF(F83="","",VLOOKUP(F83,'C ds'!$C:$I,7,FALSE))</f>
        <v/>
      </c>
      <c r="G86" s="77" t="str">
        <f ca="1">IF(G83="","",VLOOKUP(G83,'C ds'!$C:$I,7,FALSE))</f>
        <v/>
      </c>
      <c r="H86" s="77" t="str">
        <f ca="1">IF(H83="","",VLOOKUP(H83,'C ds'!$C:$I,7,FALSE))</f>
        <v/>
      </c>
      <c r="I86" s="77" t="str">
        <f ca="1">IF(I83="","",VLOOKUP(I83,'C ds'!$C:$I,7,FALSE))</f>
        <v/>
      </c>
      <c r="J86" s="77" t="str">
        <f ca="1">IF(J83="","",VLOOKUP(J83,'C ds'!$C:$I,7,FALSE))</f>
        <v/>
      </c>
      <c r="K86" s="77" t="str">
        <f ca="1">IF(K83="","",VLOOKUP(K83,'C ds'!$C:$I,7,FALSE))</f>
        <v/>
      </c>
      <c r="L86" s="77" t="str">
        <f ca="1">IF(L83="","",VLOOKUP(L83,'C ds'!$C:$I,7,FALSE))</f>
        <v/>
      </c>
      <c r="M86" s="77" t="str">
        <f ca="1">IF(M83="","",VLOOKUP(M83,'C ds'!$C:$I,7,FALSE))</f>
        <v/>
      </c>
      <c r="N86" s="77" t="str">
        <f ca="1">IF(N83="","",VLOOKUP(N83,'C ds'!$C:$I,7,FALSE))</f>
        <v/>
      </c>
      <c r="O86" s="77" t="str">
        <f ca="1">IF(O83="","",VLOOKUP(O83,'C ds'!$C:$I,7,FALSE))</f>
        <v/>
      </c>
      <c r="P86" s="77" t="str">
        <f ca="1">IF(P83="","",VLOOKUP(P83,'C ds'!$C:$I,7,FALSE))</f>
        <v/>
      </c>
      <c r="Q86" s="77" t="str">
        <f ca="1">IF(Q83="","",VLOOKUP(Q83,'C ds'!$C:$I,7,FALSE))</f>
        <v/>
      </c>
      <c r="R86" s="77" t="str">
        <f ca="1">IF(R83="","",VLOOKUP(R83,'C ds'!$C:$I,7,FALSE))</f>
        <v/>
      </c>
      <c r="S86" s="77" t="str">
        <f ca="1">IF(S83="","",VLOOKUP(S83,'C ds'!$C:$I,7,FALSE))</f>
        <v/>
      </c>
      <c r="T86" s="77" t="str">
        <f ca="1">IF(T83="","",VLOOKUP(T83,'C ds'!$C:$I,7,FALSE))</f>
        <v/>
      </c>
      <c r="U86" s="77" t="str">
        <f ca="1">IF(U83="","",VLOOKUP(U83,'C ds'!$C:$I,7,FALSE))</f>
        <v/>
      </c>
      <c r="V86" s="77" t="str">
        <f ca="1">IF(V83="","",VLOOKUP(V83,'C ds'!$C:$I,7,FALSE))</f>
        <v/>
      </c>
      <c r="W86" s="77" t="str">
        <f ca="1">IF(W83="","",VLOOKUP(W83,'C ds'!$C:$I,7,FALSE))</f>
        <v/>
      </c>
      <c r="X86" s="77" t="str">
        <f ca="1">IF(X83="","",VLOOKUP(X83,'C ds'!$C:$I,7,FALSE))</f>
        <v/>
      </c>
      <c r="Y86" s="77" t="str">
        <f ca="1">IF(Y83="","",VLOOKUP(Y83,'C ds'!$C:$I,7,FALSE))</f>
        <v/>
      </c>
      <c r="Z86" s="77" t="str">
        <f ca="1">IF(Z83="","",VLOOKUP(Z83,'C ds'!$C:$I,7,FALSE))</f>
        <v/>
      </c>
      <c r="AA86" s="77" t="str">
        <f ca="1">IF(AA83="","",VLOOKUP(AA83,'C ds'!$C:$I,7,FALSE))</f>
        <v/>
      </c>
      <c r="AB86" s="77" t="str">
        <f ca="1">IF(AB83="","",VLOOKUP(AB83,'C ds'!$C:$I,7,FALSE))</f>
        <v/>
      </c>
      <c r="AC86" s="77" t="str">
        <f ca="1">IF(AC83="","",VLOOKUP(AC83,'C ds'!$C:$I,7,FALSE))</f>
        <v/>
      </c>
      <c r="AD86" s="77" t="str">
        <f ca="1">IF(AD83="","",VLOOKUP(AD83,'C ds'!$C:$I,7,FALSE))</f>
        <v/>
      </c>
      <c r="AE86" s="77" t="str">
        <f ca="1">IF(AE83="","",VLOOKUP(AE83,'C ds'!$C:$I,7,FALSE))</f>
        <v/>
      </c>
      <c r="AF86" s="77" t="str">
        <f ca="1">IF(AF83="","",VLOOKUP(AF83,'C ds'!$C:$I,7,FALSE))</f>
        <v/>
      </c>
      <c r="AG86" s="78" t="str">
        <f ca="1">IF(AG83="","",VLOOKUP(AG83,'C ds'!$C:$I,7,FALSE))</f>
        <v/>
      </c>
    </row>
    <row r="87" spans="1:33" ht="19.5" customHeight="1">
      <c r="A87" s="110">
        <f>Para!L22</f>
        <v>61.2</v>
      </c>
      <c r="B87" s="79" t="s">
        <v>25</v>
      </c>
      <c r="C87" s="70" t="str">
        <f t="shared" ref="C87:AG87" ca="1" si="43">IF(SUMIFS(BC_JAN,DP_JAN,"&lt;="&amp;C$5,DF_JAN,"&gt;="&amp;C$5,V_JAN,$A87)=0,"",SUMIFS(BC_JAN,DP_JAN,"&lt;="&amp;C$5,DF_JAN,"&gt;="&amp;C$5,V_JAN,$A87))</f>
        <v/>
      </c>
      <c r="D87" s="70" t="str">
        <f t="shared" ca="1" si="43"/>
        <v/>
      </c>
      <c r="E87" s="70" t="str">
        <f t="shared" ca="1" si="43"/>
        <v/>
      </c>
      <c r="F87" s="70" t="str">
        <f t="shared" ca="1" si="43"/>
        <v/>
      </c>
      <c r="G87" s="70" t="str">
        <f t="shared" ca="1" si="43"/>
        <v/>
      </c>
      <c r="H87" s="70" t="str">
        <f t="shared" ca="1" si="43"/>
        <v/>
      </c>
      <c r="I87" s="70" t="str">
        <f t="shared" ca="1" si="43"/>
        <v/>
      </c>
      <c r="J87" s="70" t="str">
        <f t="shared" ca="1" si="43"/>
        <v/>
      </c>
      <c r="K87" s="70" t="str">
        <f t="shared" ca="1" si="43"/>
        <v/>
      </c>
      <c r="L87" s="70" t="str">
        <f t="shared" ca="1" si="43"/>
        <v/>
      </c>
      <c r="M87" s="70" t="str">
        <f t="shared" ca="1" si="43"/>
        <v/>
      </c>
      <c r="N87" s="70" t="str">
        <f t="shared" ca="1" si="43"/>
        <v/>
      </c>
      <c r="O87" s="70" t="str">
        <f t="shared" ca="1" si="43"/>
        <v/>
      </c>
      <c r="P87" s="70" t="str">
        <f t="shared" ca="1" si="43"/>
        <v/>
      </c>
      <c r="Q87" s="70" t="str">
        <f t="shared" ca="1" si="43"/>
        <v/>
      </c>
      <c r="R87" s="70" t="str">
        <f t="shared" ca="1" si="43"/>
        <v/>
      </c>
      <c r="S87" s="70" t="str">
        <f t="shared" ca="1" si="43"/>
        <v/>
      </c>
      <c r="T87" s="70" t="str">
        <f t="shared" ca="1" si="43"/>
        <v/>
      </c>
      <c r="U87" s="70" t="str">
        <f t="shared" ca="1" si="43"/>
        <v/>
      </c>
      <c r="V87" s="70" t="str">
        <f t="shared" ca="1" si="43"/>
        <v/>
      </c>
      <c r="W87" s="70" t="str">
        <f t="shared" ca="1" si="43"/>
        <v/>
      </c>
      <c r="X87" s="70" t="str">
        <f t="shared" ca="1" si="43"/>
        <v/>
      </c>
      <c r="Y87" s="70" t="str">
        <f t="shared" ca="1" si="43"/>
        <v/>
      </c>
      <c r="Z87" s="70" t="str">
        <f t="shared" ca="1" si="43"/>
        <v/>
      </c>
      <c r="AA87" s="70" t="str">
        <f t="shared" ca="1" si="43"/>
        <v/>
      </c>
      <c r="AB87" s="70" t="str">
        <f t="shared" ca="1" si="43"/>
        <v/>
      </c>
      <c r="AC87" s="70" t="str">
        <f t="shared" ca="1" si="43"/>
        <v/>
      </c>
      <c r="AD87" s="70" t="str">
        <f t="shared" ca="1" si="43"/>
        <v/>
      </c>
      <c r="AE87" s="70" t="str">
        <f t="shared" ca="1" si="43"/>
        <v/>
      </c>
      <c r="AF87" s="70" t="str">
        <f t="shared" ca="1" si="43"/>
        <v/>
      </c>
      <c r="AG87" s="71" t="str">
        <f t="shared" ca="1" si="43"/>
        <v/>
      </c>
    </row>
    <row r="88" spans="1:33" ht="20.100000000000001" customHeight="1">
      <c r="A88" s="111"/>
      <c r="B88" s="80" t="s">
        <v>9</v>
      </c>
      <c r="C88" s="74" t="str">
        <f t="shared" ref="C88:AG88" ca="1" si="44">IF(C87="","",IF(INDEX(DATDIF2_JAN,MATCH(C87,BC_JAN))=C$5,INDEX(COND3_JAN,MATCH(C87,BC_JAN)),IF(INDEX(DATDIF1_JAN,MATCH(C87,BC_JAN))=C$5,INDEX(COND2_JAN,MATCH(C87,BC_JAN)),INDEX(COND1_JAN,MATCH(C87,BC_JAN)))))</f>
        <v/>
      </c>
      <c r="D88" s="74" t="str">
        <f t="shared" ca="1" si="44"/>
        <v/>
      </c>
      <c r="E88" s="74" t="str">
        <f t="shared" ca="1" si="44"/>
        <v/>
      </c>
      <c r="F88" s="74" t="str">
        <f t="shared" ca="1" si="44"/>
        <v/>
      </c>
      <c r="G88" s="74" t="str">
        <f t="shared" ca="1" si="44"/>
        <v/>
      </c>
      <c r="H88" s="74" t="str">
        <f t="shared" ca="1" si="44"/>
        <v/>
      </c>
      <c r="I88" s="74" t="str">
        <f t="shared" ca="1" si="44"/>
        <v/>
      </c>
      <c r="J88" s="74" t="str">
        <f t="shared" ca="1" si="44"/>
        <v/>
      </c>
      <c r="K88" s="74" t="str">
        <f t="shared" ca="1" si="44"/>
        <v/>
      </c>
      <c r="L88" s="74" t="str">
        <f t="shared" ca="1" si="44"/>
        <v/>
      </c>
      <c r="M88" s="74" t="str">
        <f t="shared" ca="1" si="44"/>
        <v/>
      </c>
      <c r="N88" s="74" t="str">
        <f t="shared" ca="1" si="44"/>
        <v/>
      </c>
      <c r="O88" s="74" t="str">
        <f t="shared" ca="1" si="44"/>
        <v/>
      </c>
      <c r="P88" s="74" t="str">
        <f t="shared" ca="1" si="44"/>
        <v/>
      </c>
      <c r="Q88" s="74" t="str">
        <f t="shared" ca="1" si="44"/>
        <v/>
      </c>
      <c r="R88" s="74" t="str">
        <f t="shared" ca="1" si="44"/>
        <v/>
      </c>
      <c r="S88" s="74" t="str">
        <f t="shared" ca="1" si="44"/>
        <v/>
      </c>
      <c r="T88" s="74" t="str">
        <f t="shared" ca="1" si="44"/>
        <v/>
      </c>
      <c r="U88" s="74" t="str">
        <f t="shared" ca="1" si="44"/>
        <v/>
      </c>
      <c r="V88" s="74" t="str">
        <f t="shared" ca="1" si="44"/>
        <v/>
      </c>
      <c r="W88" s="74" t="str">
        <f t="shared" ca="1" si="44"/>
        <v/>
      </c>
      <c r="X88" s="74" t="str">
        <f t="shared" ca="1" si="44"/>
        <v/>
      </c>
      <c r="Y88" s="74" t="str">
        <f t="shared" ca="1" si="44"/>
        <v/>
      </c>
      <c r="Z88" s="74" t="str">
        <f t="shared" ca="1" si="44"/>
        <v/>
      </c>
      <c r="AA88" s="74" t="str">
        <f t="shared" ca="1" si="44"/>
        <v/>
      </c>
      <c r="AB88" s="74" t="str">
        <f t="shared" ca="1" si="44"/>
        <v/>
      </c>
      <c r="AC88" s="74" t="str">
        <f t="shared" ca="1" si="44"/>
        <v/>
      </c>
      <c r="AD88" s="74" t="str">
        <f t="shared" ca="1" si="44"/>
        <v/>
      </c>
      <c r="AE88" s="74" t="str">
        <f t="shared" ca="1" si="44"/>
        <v/>
      </c>
      <c r="AF88" s="74" t="str">
        <f t="shared" ca="1" si="44"/>
        <v/>
      </c>
      <c r="AG88" s="75" t="str">
        <f t="shared" ca="1" si="44"/>
        <v/>
      </c>
    </row>
    <row r="89" spans="1:33" ht="20.100000000000001" customHeight="1">
      <c r="A89" s="111"/>
      <c r="B89" s="80" t="s">
        <v>8</v>
      </c>
      <c r="C89" s="74" t="str">
        <f ca="1">IF(C87="","",VLOOKUP(C87,'C ds'!$C$1:$H$1000,6,FALSE))</f>
        <v/>
      </c>
      <c r="D89" s="74" t="str">
        <f ca="1">IF(D87="","",VLOOKUP(D87,'C ds'!$C$1:$H$1000,6,FALSE))</f>
        <v/>
      </c>
      <c r="E89" s="74" t="str">
        <f ca="1">IF(E87="","",VLOOKUP(E87,'C ds'!$C$1:$H$1000,6,FALSE))</f>
        <v/>
      </c>
      <c r="F89" s="74" t="str">
        <f ca="1">IF(F87="","",VLOOKUP(F87,'C ds'!$C$1:$H$1000,6,FALSE))</f>
        <v/>
      </c>
      <c r="G89" s="74" t="str">
        <f ca="1">IF(G87="","",VLOOKUP(G87,'C ds'!$C$1:$H$1000,6,FALSE))</f>
        <v/>
      </c>
      <c r="H89" s="74" t="str">
        <f ca="1">IF(H87="","",VLOOKUP(H87,'C ds'!$C$1:$H$1000,6,FALSE))</f>
        <v/>
      </c>
      <c r="I89" s="74" t="str">
        <f ca="1">IF(I87="","",VLOOKUP(I87,'C ds'!$C$1:$H$1000,6,FALSE))</f>
        <v/>
      </c>
      <c r="J89" s="74" t="str">
        <f ca="1">IF(J87="","",VLOOKUP(J87,'C ds'!$C$1:$H$1000,6,FALSE))</f>
        <v/>
      </c>
      <c r="K89" s="74" t="str">
        <f ca="1">IF(K87="","",VLOOKUP(K87,'C ds'!$C$1:$H$1000,6,FALSE))</f>
        <v/>
      </c>
      <c r="L89" s="74" t="str">
        <f ca="1">IF(L87="","",VLOOKUP(L87,'C ds'!$C$1:$H$1000,6,FALSE))</f>
        <v/>
      </c>
      <c r="M89" s="74" t="str">
        <f ca="1">IF(M87="","",VLOOKUP(M87,'C ds'!$C$1:$H$1000,6,FALSE))</f>
        <v/>
      </c>
      <c r="N89" s="74" t="str">
        <f ca="1">IF(N87="","",VLOOKUP(N87,'C ds'!$C$1:$H$1000,6,FALSE))</f>
        <v/>
      </c>
      <c r="O89" s="74" t="str">
        <f ca="1">IF(O87="","",VLOOKUP(O87,'C ds'!$C$1:$H$1000,6,FALSE))</f>
        <v/>
      </c>
      <c r="P89" s="74" t="str">
        <f ca="1">IF(P87="","",VLOOKUP(P87,'C ds'!$C$1:$H$1000,6,FALSE))</f>
        <v/>
      </c>
      <c r="Q89" s="74" t="str">
        <f ca="1">IF(Q87="","",VLOOKUP(Q87,'C ds'!$C$1:$H$1000,6,FALSE))</f>
        <v/>
      </c>
      <c r="R89" s="74" t="str">
        <f ca="1">IF(R87="","",VLOOKUP(R87,'C ds'!$C$1:$H$1000,6,FALSE))</f>
        <v/>
      </c>
      <c r="S89" s="74" t="str">
        <f ca="1">IF(S87="","",VLOOKUP(S87,'C ds'!$C$1:$H$1000,6,FALSE))</f>
        <v/>
      </c>
      <c r="T89" s="74" t="str">
        <f ca="1">IF(T87="","",VLOOKUP(T87,'C ds'!$C$1:$H$1000,6,FALSE))</f>
        <v/>
      </c>
      <c r="U89" s="74" t="str">
        <f ca="1">IF(U87="","",VLOOKUP(U87,'C ds'!$C$1:$H$1000,6,FALSE))</f>
        <v/>
      </c>
      <c r="V89" s="74" t="str">
        <f ca="1">IF(V87="","",VLOOKUP(V87,'C ds'!$C$1:$H$1000,6,FALSE))</f>
        <v/>
      </c>
      <c r="W89" s="74" t="str">
        <f ca="1">IF(W87="","",VLOOKUP(W87,'C ds'!$C$1:$H$1000,6,FALSE))</f>
        <v/>
      </c>
      <c r="X89" s="74" t="str">
        <f ca="1">IF(X87="","",VLOOKUP(X87,'C ds'!$C$1:$H$1000,6,FALSE))</f>
        <v/>
      </c>
      <c r="Y89" s="74" t="str">
        <f ca="1">IF(Y87="","",VLOOKUP(Y87,'C ds'!$C$1:$H$1000,6,FALSE))</f>
        <v/>
      </c>
      <c r="Z89" s="74" t="str">
        <f ca="1">IF(Z87="","",VLOOKUP(Z87,'C ds'!$C$1:$H$1000,6,FALSE))</f>
        <v/>
      </c>
      <c r="AA89" s="74" t="str">
        <f ca="1">IF(AA87="","",VLOOKUP(AA87,'C ds'!$C$1:$H$1000,6,FALSE))</f>
        <v/>
      </c>
      <c r="AB89" s="74" t="str">
        <f ca="1">IF(AB87="","",VLOOKUP(AB87,'C ds'!$C$1:$H$1000,6,FALSE))</f>
        <v/>
      </c>
      <c r="AC89" s="74" t="str">
        <f ca="1">IF(AC87="","",VLOOKUP(AC87,'C ds'!$C$1:$H$1000,6,FALSE))</f>
        <v/>
      </c>
      <c r="AD89" s="74" t="str">
        <f ca="1">IF(AD87="","",VLOOKUP(AD87,'C ds'!$C$1:$H$1000,6,FALSE))</f>
        <v/>
      </c>
      <c r="AE89" s="74" t="str">
        <f ca="1">IF(AE87="","",VLOOKUP(AE87,'C ds'!$C$1:$H$1000,6,FALSE))</f>
        <v/>
      </c>
      <c r="AF89" s="74" t="str">
        <f ca="1">IF(AF87="","",VLOOKUP(AF87,'C ds'!$C$1:$H$1000,6,FALSE))</f>
        <v/>
      </c>
      <c r="AG89" s="75" t="str">
        <f ca="1">IF(AG87="","",VLOOKUP(AG87,'C ds'!$C$1:$H$1000,6,FALSE))</f>
        <v/>
      </c>
    </row>
    <row r="90" spans="1:33" ht="20.100000000000001" customHeight="1" thickBot="1">
      <c r="A90" s="112"/>
      <c r="B90" s="81" t="s">
        <v>1</v>
      </c>
      <c r="C90" s="77" t="str">
        <f ca="1">IF(C87="","",VLOOKUP(C87,'C ds'!$C:$I,7,FALSE))</f>
        <v/>
      </c>
      <c r="D90" s="77" t="str">
        <f ca="1">IF(D87="","",VLOOKUP(D87,'C ds'!$C:$I,7,FALSE))</f>
        <v/>
      </c>
      <c r="E90" s="77" t="str">
        <f ca="1">IF(E87="","",VLOOKUP(E87,'C ds'!$C:$I,7,FALSE))</f>
        <v/>
      </c>
      <c r="F90" s="77" t="str">
        <f ca="1">IF(F87="","",VLOOKUP(F87,'C ds'!$C:$I,7,FALSE))</f>
        <v/>
      </c>
      <c r="G90" s="77" t="str">
        <f ca="1">IF(G87="","",VLOOKUP(G87,'C ds'!$C:$I,7,FALSE))</f>
        <v/>
      </c>
      <c r="H90" s="77" t="str">
        <f ca="1">IF(H87="","",VLOOKUP(H87,'C ds'!$C:$I,7,FALSE))</f>
        <v/>
      </c>
      <c r="I90" s="77" t="str">
        <f ca="1">IF(I87="","",VLOOKUP(I87,'C ds'!$C:$I,7,FALSE))</f>
        <v/>
      </c>
      <c r="J90" s="77" t="str">
        <f ca="1">IF(J87="","",VLOOKUP(J87,'C ds'!$C:$I,7,FALSE))</f>
        <v/>
      </c>
      <c r="K90" s="77" t="str">
        <f ca="1">IF(K87="","",VLOOKUP(K87,'C ds'!$C:$I,7,FALSE))</f>
        <v/>
      </c>
      <c r="L90" s="77" t="str">
        <f ca="1">IF(L87="","",VLOOKUP(L87,'C ds'!$C:$I,7,FALSE))</f>
        <v/>
      </c>
      <c r="M90" s="77" t="str">
        <f ca="1">IF(M87="","",VLOOKUP(M87,'C ds'!$C:$I,7,FALSE))</f>
        <v/>
      </c>
      <c r="N90" s="77" t="str">
        <f ca="1">IF(N87="","",VLOOKUP(N87,'C ds'!$C:$I,7,FALSE))</f>
        <v/>
      </c>
      <c r="O90" s="77" t="str">
        <f ca="1">IF(O87="","",VLOOKUP(O87,'C ds'!$C:$I,7,FALSE))</f>
        <v/>
      </c>
      <c r="P90" s="77" t="str">
        <f ca="1">IF(P87="","",VLOOKUP(P87,'C ds'!$C:$I,7,FALSE))</f>
        <v/>
      </c>
      <c r="Q90" s="77" t="str">
        <f ca="1">IF(Q87="","",VLOOKUP(Q87,'C ds'!$C:$I,7,FALSE))</f>
        <v/>
      </c>
      <c r="R90" s="77" t="str">
        <f ca="1">IF(R87="","",VLOOKUP(R87,'C ds'!$C:$I,7,FALSE))</f>
        <v/>
      </c>
      <c r="S90" s="77" t="str">
        <f ca="1">IF(S87="","",VLOOKUP(S87,'C ds'!$C:$I,7,FALSE))</f>
        <v/>
      </c>
      <c r="T90" s="77" t="str">
        <f ca="1">IF(T87="","",VLOOKUP(T87,'C ds'!$C:$I,7,FALSE))</f>
        <v/>
      </c>
      <c r="U90" s="77" t="str">
        <f ca="1">IF(U87="","",VLOOKUP(U87,'C ds'!$C:$I,7,FALSE))</f>
        <v/>
      </c>
      <c r="V90" s="77" t="str">
        <f ca="1">IF(V87="","",VLOOKUP(V87,'C ds'!$C:$I,7,FALSE))</f>
        <v/>
      </c>
      <c r="W90" s="77" t="str">
        <f ca="1">IF(W87="","",VLOOKUP(W87,'C ds'!$C:$I,7,FALSE))</f>
        <v/>
      </c>
      <c r="X90" s="77" t="str">
        <f ca="1">IF(X87="","",VLOOKUP(X87,'C ds'!$C:$I,7,FALSE))</f>
        <v/>
      </c>
      <c r="Y90" s="77" t="str">
        <f ca="1">IF(Y87="","",VLOOKUP(Y87,'C ds'!$C:$I,7,FALSE))</f>
        <v/>
      </c>
      <c r="Z90" s="77" t="str">
        <f ca="1">IF(Z87="","",VLOOKUP(Z87,'C ds'!$C:$I,7,FALSE))</f>
        <v/>
      </c>
      <c r="AA90" s="77" t="str">
        <f ca="1">IF(AA87="","",VLOOKUP(AA87,'C ds'!$C:$I,7,FALSE))</f>
        <v/>
      </c>
      <c r="AB90" s="77" t="str">
        <f ca="1">IF(AB87="","",VLOOKUP(AB87,'C ds'!$C:$I,7,FALSE))</f>
        <v/>
      </c>
      <c r="AC90" s="77" t="str">
        <f ca="1">IF(AC87="","",VLOOKUP(AC87,'C ds'!$C:$I,7,FALSE))</f>
        <v/>
      </c>
      <c r="AD90" s="77" t="str">
        <f ca="1">IF(AD87="","",VLOOKUP(AD87,'C ds'!$C:$I,7,FALSE))</f>
        <v/>
      </c>
      <c r="AE90" s="77" t="str">
        <f ca="1">IF(AE87="","",VLOOKUP(AE87,'C ds'!$C:$I,7,FALSE))</f>
        <v/>
      </c>
      <c r="AF90" s="77" t="str">
        <f ca="1">IF(AF87="","",VLOOKUP(AF87,'C ds'!$C:$I,7,FALSE))</f>
        <v/>
      </c>
      <c r="AG90" s="78" t="str">
        <f ca="1">IF(AG87="","",VLOOKUP(AG87,'C ds'!$C:$I,7,FALSE))</f>
        <v/>
      </c>
    </row>
    <row r="91" spans="1:33" ht="19.5" customHeight="1">
      <c r="A91" s="110">
        <f>Para!L23</f>
        <v>61.3</v>
      </c>
      <c r="B91" s="79" t="s">
        <v>25</v>
      </c>
      <c r="C91" s="70" t="str">
        <f t="shared" ref="C91:AG91" ca="1" si="45">IF(SUMIFS(BC_JAN,DP_JAN,"&lt;="&amp;C$5,DF_JAN,"&gt;="&amp;C$5,V_JAN,$A91)=0,"",SUMIFS(BC_JAN,DP_JAN,"&lt;="&amp;C$5,DF_JAN,"&gt;="&amp;C$5,V_JAN,$A91))</f>
        <v/>
      </c>
      <c r="D91" s="70" t="str">
        <f t="shared" ca="1" si="45"/>
        <v/>
      </c>
      <c r="E91" s="70" t="str">
        <f t="shared" ca="1" si="45"/>
        <v/>
      </c>
      <c r="F91" s="70" t="str">
        <f t="shared" ca="1" si="45"/>
        <v/>
      </c>
      <c r="G91" s="70" t="str">
        <f t="shared" ca="1" si="45"/>
        <v/>
      </c>
      <c r="H91" s="70" t="str">
        <f t="shared" ca="1" si="45"/>
        <v/>
      </c>
      <c r="I91" s="70" t="str">
        <f t="shared" ca="1" si="45"/>
        <v/>
      </c>
      <c r="J91" s="70" t="str">
        <f t="shared" ca="1" si="45"/>
        <v/>
      </c>
      <c r="K91" s="70" t="str">
        <f t="shared" ca="1" si="45"/>
        <v/>
      </c>
      <c r="L91" s="70" t="str">
        <f t="shared" ca="1" si="45"/>
        <v/>
      </c>
      <c r="M91" s="70" t="str">
        <f t="shared" ca="1" si="45"/>
        <v/>
      </c>
      <c r="N91" s="70" t="str">
        <f t="shared" ca="1" si="45"/>
        <v/>
      </c>
      <c r="O91" s="70" t="str">
        <f t="shared" ca="1" si="45"/>
        <v/>
      </c>
      <c r="P91" s="70" t="str">
        <f t="shared" ca="1" si="45"/>
        <v/>
      </c>
      <c r="Q91" s="70" t="str">
        <f t="shared" ca="1" si="45"/>
        <v/>
      </c>
      <c r="R91" s="70" t="str">
        <f t="shared" ca="1" si="45"/>
        <v/>
      </c>
      <c r="S91" s="70" t="str">
        <f t="shared" ca="1" si="45"/>
        <v/>
      </c>
      <c r="T91" s="70" t="str">
        <f t="shared" ca="1" si="45"/>
        <v/>
      </c>
      <c r="U91" s="70" t="str">
        <f t="shared" ca="1" si="45"/>
        <v/>
      </c>
      <c r="V91" s="70" t="str">
        <f t="shared" ca="1" si="45"/>
        <v/>
      </c>
      <c r="W91" s="70" t="str">
        <f t="shared" ca="1" si="45"/>
        <v/>
      </c>
      <c r="X91" s="70" t="str">
        <f t="shared" ca="1" si="45"/>
        <v/>
      </c>
      <c r="Y91" s="70" t="str">
        <f t="shared" ca="1" si="45"/>
        <v/>
      </c>
      <c r="Z91" s="70" t="str">
        <f t="shared" ca="1" si="45"/>
        <v/>
      </c>
      <c r="AA91" s="70" t="str">
        <f t="shared" ca="1" si="45"/>
        <v/>
      </c>
      <c r="AB91" s="70" t="str">
        <f t="shared" ca="1" si="45"/>
        <v/>
      </c>
      <c r="AC91" s="70" t="str">
        <f t="shared" ca="1" si="45"/>
        <v/>
      </c>
      <c r="AD91" s="70" t="str">
        <f t="shared" ca="1" si="45"/>
        <v/>
      </c>
      <c r="AE91" s="70" t="str">
        <f t="shared" ca="1" si="45"/>
        <v/>
      </c>
      <c r="AF91" s="70" t="str">
        <f t="shared" ca="1" si="45"/>
        <v/>
      </c>
      <c r="AG91" s="71" t="str">
        <f t="shared" ca="1" si="45"/>
        <v/>
      </c>
    </row>
    <row r="92" spans="1:33" ht="20.100000000000001" customHeight="1">
      <c r="A92" s="111"/>
      <c r="B92" s="80" t="s">
        <v>9</v>
      </c>
      <c r="C92" s="74" t="str">
        <f t="shared" ref="C92:AG92" ca="1" si="46">IF(C91="","",IF(INDEX(DATDIF2_JAN,MATCH(C91,BC_JAN))=C$5,INDEX(COND3_JAN,MATCH(C91,BC_JAN)),IF(INDEX(DATDIF1_JAN,MATCH(C91,BC_JAN))=C$5,INDEX(COND2_JAN,MATCH(C91,BC_JAN)),INDEX(COND1_JAN,MATCH(C91,BC_JAN)))))</f>
        <v/>
      </c>
      <c r="D92" s="74" t="str">
        <f t="shared" ca="1" si="46"/>
        <v/>
      </c>
      <c r="E92" s="74" t="str">
        <f t="shared" ca="1" si="46"/>
        <v/>
      </c>
      <c r="F92" s="74" t="str">
        <f t="shared" ca="1" si="46"/>
        <v/>
      </c>
      <c r="G92" s="74" t="str">
        <f t="shared" ca="1" si="46"/>
        <v/>
      </c>
      <c r="H92" s="74" t="str">
        <f t="shared" ca="1" si="46"/>
        <v/>
      </c>
      <c r="I92" s="74" t="str">
        <f t="shared" ca="1" si="46"/>
        <v/>
      </c>
      <c r="J92" s="74" t="str">
        <f t="shared" ca="1" si="46"/>
        <v/>
      </c>
      <c r="K92" s="74" t="str">
        <f t="shared" ca="1" si="46"/>
        <v/>
      </c>
      <c r="L92" s="74" t="str">
        <f t="shared" ca="1" si="46"/>
        <v/>
      </c>
      <c r="M92" s="74" t="str">
        <f t="shared" ca="1" si="46"/>
        <v/>
      </c>
      <c r="N92" s="74" t="str">
        <f t="shared" ca="1" si="46"/>
        <v/>
      </c>
      <c r="O92" s="74" t="str">
        <f t="shared" ca="1" si="46"/>
        <v/>
      </c>
      <c r="P92" s="74" t="str">
        <f t="shared" ca="1" si="46"/>
        <v/>
      </c>
      <c r="Q92" s="74" t="str">
        <f t="shared" ca="1" si="46"/>
        <v/>
      </c>
      <c r="R92" s="74" t="str">
        <f t="shared" ca="1" si="46"/>
        <v/>
      </c>
      <c r="S92" s="74" t="str">
        <f t="shared" ca="1" si="46"/>
        <v/>
      </c>
      <c r="T92" s="74" t="str">
        <f t="shared" ca="1" si="46"/>
        <v/>
      </c>
      <c r="U92" s="74" t="str">
        <f t="shared" ca="1" si="46"/>
        <v/>
      </c>
      <c r="V92" s="74" t="str">
        <f t="shared" ca="1" si="46"/>
        <v/>
      </c>
      <c r="W92" s="74" t="str">
        <f t="shared" ca="1" si="46"/>
        <v/>
      </c>
      <c r="X92" s="74" t="str">
        <f t="shared" ca="1" si="46"/>
        <v/>
      </c>
      <c r="Y92" s="74" t="str">
        <f t="shared" ca="1" si="46"/>
        <v/>
      </c>
      <c r="Z92" s="74" t="str">
        <f t="shared" ca="1" si="46"/>
        <v/>
      </c>
      <c r="AA92" s="74" t="str">
        <f t="shared" ca="1" si="46"/>
        <v/>
      </c>
      <c r="AB92" s="74" t="str">
        <f t="shared" ca="1" si="46"/>
        <v/>
      </c>
      <c r="AC92" s="74" t="str">
        <f t="shared" ca="1" si="46"/>
        <v/>
      </c>
      <c r="AD92" s="74" t="str">
        <f t="shared" ca="1" si="46"/>
        <v/>
      </c>
      <c r="AE92" s="74" t="str">
        <f t="shared" ca="1" si="46"/>
        <v/>
      </c>
      <c r="AF92" s="74" t="str">
        <f t="shared" ca="1" si="46"/>
        <v/>
      </c>
      <c r="AG92" s="75" t="str">
        <f t="shared" ca="1" si="46"/>
        <v/>
      </c>
    </row>
    <row r="93" spans="1:33" ht="20.100000000000001" customHeight="1">
      <c r="A93" s="111"/>
      <c r="B93" s="80" t="s">
        <v>8</v>
      </c>
      <c r="C93" s="74" t="str">
        <f ca="1">IF(C91="","",VLOOKUP(C91,'C ds'!$C$1:$H$1000,6,FALSE))</f>
        <v/>
      </c>
      <c r="D93" s="74" t="str">
        <f ca="1">IF(D91="","",VLOOKUP(D91,'C ds'!$C$1:$H$1000,6,FALSE))</f>
        <v/>
      </c>
      <c r="E93" s="74" t="str">
        <f ca="1">IF(E91="","",VLOOKUP(E91,'C ds'!$C$1:$H$1000,6,FALSE))</f>
        <v/>
      </c>
      <c r="F93" s="74" t="str">
        <f ca="1">IF(F91="","",VLOOKUP(F91,'C ds'!$C$1:$H$1000,6,FALSE))</f>
        <v/>
      </c>
      <c r="G93" s="74" t="str">
        <f ca="1">IF(G91="","",VLOOKUP(G91,'C ds'!$C$1:$H$1000,6,FALSE))</f>
        <v/>
      </c>
      <c r="H93" s="74" t="str">
        <f ca="1">IF(H91="","",VLOOKUP(H91,'C ds'!$C$1:$H$1000,6,FALSE))</f>
        <v/>
      </c>
      <c r="I93" s="74" t="str">
        <f ca="1">IF(I91="","",VLOOKUP(I91,'C ds'!$C$1:$H$1000,6,FALSE))</f>
        <v/>
      </c>
      <c r="J93" s="74" t="str">
        <f ca="1">IF(J91="","",VLOOKUP(J91,'C ds'!$C$1:$H$1000,6,FALSE))</f>
        <v/>
      </c>
      <c r="K93" s="74" t="str">
        <f ca="1">IF(K91="","",VLOOKUP(K91,'C ds'!$C$1:$H$1000,6,FALSE))</f>
        <v/>
      </c>
      <c r="L93" s="74" t="str">
        <f ca="1">IF(L91="","",VLOOKUP(L91,'C ds'!$C$1:$H$1000,6,FALSE))</f>
        <v/>
      </c>
      <c r="M93" s="74" t="str">
        <f ca="1">IF(M91="","",VLOOKUP(M91,'C ds'!$C$1:$H$1000,6,FALSE))</f>
        <v/>
      </c>
      <c r="N93" s="74" t="str">
        <f ca="1">IF(N91="","",VLOOKUP(N91,'C ds'!$C$1:$H$1000,6,FALSE))</f>
        <v/>
      </c>
      <c r="O93" s="74" t="str">
        <f ca="1">IF(O91="","",VLOOKUP(O91,'C ds'!$C$1:$H$1000,6,FALSE))</f>
        <v/>
      </c>
      <c r="P93" s="74" t="str">
        <f ca="1">IF(P91="","",VLOOKUP(P91,'C ds'!$C$1:$H$1000,6,FALSE))</f>
        <v/>
      </c>
      <c r="Q93" s="74" t="str">
        <f ca="1">IF(Q91="","",VLOOKUP(Q91,'C ds'!$C$1:$H$1000,6,FALSE))</f>
        <v/>
      </c>
      <c r="R93" s="74" t="str">
        <f ca="1">IF(R91="","",VLOOKUP(R91,'C ds'!$C$1:$H$1000,6,FALSE))</f>
        <v/>
      </c>
      <c r="S93" s="74" t="str">
        <f ca="1">IF(S91="","",VLOOKUP(S91,'C ds'!$C$1:$H$1000,6,FALSE))</f>
        <v/>
      </c>
      <c r="T93" s="74" t="str">
        <f ca="1">IF(T91="","",VLOOKUP(T91,'C ds'!$C$1:$H$1000,6,FALSE))</f>
        <v/>
      </c>
      <c r="U93" s="74" t="str">
        <f ca="1">IF(U91="","",VLOOKUP(U91,'C ds'!$C$1:$H$1000,6,FALSE))</f>
        <v/>
      </c>
      <c r="V93" s="74" t="str">
        <f ca="1">IF(V91="","",VLOOKUP(V91,'C ds'!$C$1:$H$1000,6,FALSE))</f>
        <v/>
      </c>
      <c r="W93" s="74" t="str">
        <f ca="1">IF(W91="","",VLOOKUP(W91,'C ds'!$C$1:$H$1000,6,FALSE))</f>
        <v/>
      </c>
      <c r="X93" s="74" t="str">
        <f ca="1">IF(X91="","",VLOOKUP(X91,'C ds'!$C$1:$H$1000,6,FALSE))</f>
        <v/>
      </c>
      <c r="Y93" s="74" t="str">
        <f ca="1">IF(Y91="","",VLOOKUP(Y91,'C ds'!$C$1:$H$1000,6,FALSE))</f>
        <v/>
      </c>
      <c r="Z93" s="74" t="str">
        <f ca="1">IF(Z91="","",VLOOKUP(Z91,'C ds'!$C$1:$H$1000,6,FALSE))</f>
        <v/>
      </c>
      <c r="AA93" s="74" t="str">
        <f ca="1">IF(AA91="","",VLOOKUP(AA91,'C ds'!$C$1:$H$1000,6,FALSE))</f>
        <v/>
      </c>
      <c r="AB93" s="74" t="str">
        <f ca="1">IF(AB91="","",VLOOKUP(AB91,'C ds'!$C$1:$H$1000,6,FALSE))</f>
        <v/>
      </c>
      <c r="AC93" s="74" t="str">
        <f ca="1">IF(AC91="","",VLOOKUP(AC91,'C ds'!$C$1:$H$1000,6,FALSE))</f>
        <v/>
      </c>
      <c r="AD93" s="74" t="str">
        <f ca="1">IF(AD91="","",VLOOKUP(AD91,'C ds'!$C$1:$H$1000,6,FALSE))</f>
        <v/>
      </c>
      <c r="AE93" s="74" t="str">
        <f ca="1">IF(AE91="","",VLOOKUP(AE91,'C ds'!$C$1:$H$1000,6,FALSE))</f>
        <v/>
      </c>
      <c r="AF93" s="74" t="str">
        <f ca="1">IF(AF91="","",VLOOKUP(AF91,'C ds'!$C$1:$H$1000,6,FALSE))</f>
        <v/>
      </c>
      <c r="AG93" s="75" t="str">
        <f ca="1">IF(AG91="","",VLOOKUP(AG91,'C ds'!$C$1:$H$1000,6,FALSE))</f>
        <v/>
      </c>
    </row>
    <row r="94" spans="1:33" ht="20.100000000000001" customHeight="1" thickBot="1">
      <c r="A94" s="112"/>
      <c r="B94" s="81" t="s">
        <v>1</v>
      </c>
      <c r="C94" s="77" t="str">
        <f ca="1">IF(C91="","",VLOOKUP(C91,'C ds'!$C:$I,7,FALSE))</f>
        <v/>
      </c>
      <c r="D94" s="77" t="str">
        <f ca="1">IF(D91="","",VLOOKUP(D91,'C ds'!$C:$I,7,FALSE))</f>
        <v/>
      </c>
      <c r="E94" s="77" t="str">
        <f ca="1">IF(E91="","",VLOOKUP(E91,'C ds'!$C:$I,7,FALSE))</f>
        <v/>
      </c>
      <c r="F94" s="77" t="str">
        <f ca="1">IF(F91="","",VLOOKUP(F91,'C ds'!$C:$I,7,FALSE))</f>
        <v/>
      </c>
      <c r="G94" s="77" t="str">
        <f ca="1">IF(G91="","",VLOOKUP(G91,'C ds'!$C:$I,7,FALSE))</f>
        <v/>
      </c>
      <c r="H94" s="77" t="str">
        <f ca="1">IF(H91="","",VLOOKUP(H91,'C ds'!$C:$I,7,FALSE))</f>
        <v/>
      </c>
      <c r="I94" s="77" t="str">
        <f ca="1">IF(I91="","",VLOOKUP(I91,'C ds'!$C:$I,7,FALSE))</f>
        <v/>
      </c>
      <c r="J94" s="77" t="str">
        <f ca="1">IF(J91="","",VLOOKUP(J91,'C ds'!$C:$I,7,FALSE))</f>
        <v/>
      </c>
      <c r="K94" s="77" t="str">
        <f ca="1">IF(K91="","",VLOOKUP(K91,'C ds'!$C:$I,7,FALSE))</f>
        <v/>
      </c>
      <c r="L94" s="77" t="str">
        <f ca="1">IF(L91="","",VLOOKUP(L91,'C ds'!$C:$I,7,FALSE))</f>
        <v/>
      </c>
      <c r="M94" s="77" t="str">
        <f ca="1">IF(M91="","",VLOOKUP(M91,'C ds'!$C:$I,7,FALSE))</f>
        <v/>
      </c>
      <c r="N94" s="77" t="str">
        <f ca="1">IF(N91="","",VLOOKUP(N91,'C ds'!$C:$I,7,FALSE))</f>
        <v/>
      </c>
      <c r="O94" s="77" t="str">
        <f ca="1">IF(O91="","",VLOOKUP(O91,'C ds'!$C:$I,7,FALSE))</f>
        <v/>
      </c>
      <c r="P94" s="77" t="str">
        <f ca="1">IF(P91="","",VLOOKUP(P91,'C ds'!$C:$I,7,FALSE))</f>
        <v/>
      </c>
      <c r="Q94" s="77" t="str">
        <f ca="1">IF(Q91="","",VLOOKUP(Q91,'C ds'!$C:$I,7,FALSE))</f>
        <v/>
      </c>
      <c r="R94" s="77" t="str">
        <f ca="1">IF(R91="","",VLOOKUP(R91,'C ds'!$C:$I,7,FALSE))</f>
        <v/>
      </c>
      <c r="S94" s="77" t="str">
        <f ca="1">IF(S91="","",VLOOKUP(S91,'C ds'!$C:$I,7,FALSE))</f>
        <v/>
      </c>
      <c r="T94" s="77" t="str">
        <f ca="1">IF(T91="","",VLOOKUP(T91,'C ds'!$C:$I,7,FALSE))</f>
        <v/>
      </c>
      <c r="U94" s="77" t="str">
        <f ca="1">IF(U91="","",VLOOKUP(U91,'C ds'!$C:$I,7,FALSE))</f>
        <v/>
      </c>
      <c r="V94" s="77" t="str">
        <f ca="1">IF(V91="","",VLOOKUP(V91,'C ds'!$C:$I,7,FALSE))</f>
        <v/>
      </c>
      <c r="W94" s="77" t="str">
        <f ca="1">IF(W91="","",VLOOKUP(W91,'C ds'!$C:$I,7,FALSE))</f>
        <v/>
      </c>
      <c r="X94" s="77" t="str">
        <f ca="1">IF(X91="","",VLOOKUP(X91,'C ds'!$C:$I,7,FALSE))</f>
        <v/>
      </c>
      <c r="Y94" s="77" t="str">
        <f ca="1">IF(Y91="","",VLOOKUP(Y91,'C ds'!$C:$I,7,FALSE))</f>
        <v/>
      </c>
      <c r="Z94" s="77" t="str">
        <f ca="1">IF(Z91="","",VLOOKUP(Z91,'C ds'!$C:$I,7,FALSE))</f>
        <v/>
      </c>
      <c r="AA94" s="77" t="str">
        <f ca="1">IF(AA91="","",VLOOKUP(AA91,'C ds'!$C:$I,7,FALSE))</f>
        <v/>
      </c>
      <c r="AB94" s="77" t="str">
        <f ca="1">IF(AB91="","",VLOOKUP(AB91,'C ds'!$C:$I,7,FALSE))</f>
        <v/>
      </c>
      <c r="AC94" s="77" t="str">
        <f ca="1">IF(AC91="","",VLOOKUP(AC91,'C ds'!$C:$I,7,FALSE))</f>
        <v/>
      </c>
      <c r="AD94" s="77" t="str">
        <f ca="1">IF(AD91="","",VLOOKUP(AD91,'C ds'!$C:$I,7,FALSE))</f>
        <v/>
      </c>
      <c r="AE94" s="77" t="str">
        <f ca="1">IF(AE91="","",VLOOKUP(AE91,'C ds'!$C:$I,7,FALSE))</f>
        <v/>
      </c>
      <c r="AF94" s="77" t="str">
        <f ca="1">IF(AF91="","",VLOOKUP(AF91,'C ds'!$C:$I,7,FALSE))</f>
        <v/>
      </c>
      <c r="AG94" s="78" t="str">
        <f ca="1">IF(AG91="","",VLOOKUP(AG91,'C ds'!$C:$I,7,FALSE))</f>
        <v/>
      </c>
    </row>
    <row r="95" spans="1:33" ht="19.5" customHeight="1">
      <c r="A95" s="110">
        <f>Para!L24</f>
        <v>61.4</v>
      </c>
      <c r="B95" s="79" t="s">
        <v>25</v>
      </c>
      <c r="C95" s="70" t="str">
        <f t="shared" ref="C95:AG95" ca="1" si="47">IF(SUMIFS(BC_JAN,DP_JAN,"&lt;="&amp;C$5,DF_JAN,"&gt;="&amp;C$5,V_JAN,$A95)=0,"",SUMIFS(BC_JAN,DP_JAN,"&lt;="&amp;C$5,DF_JAN,"&gt;="&amp;C$5,V_JAN,$A95))</f>
        <v/>
      </c>
      <c r="D95" s="70" t="str">
        <f t="shared" ca="1" si="47"/>
        <v/>
      </c>
      <c r="E95" s="70" t="str">
        <f t="shared" ca="1" si="47"/>
        <v/>
      </c>
      <c r="F95" s="70" t="str">
        <f t="shared" ca="1" si="47"/>
        <v/>
      </c>
      <c r="G95" s="70" t="str">
        <f t="shared" ca="1" si="47"/>
        <v/>
      </c>
      <c r="H95" s="70" t="str">
        <f t="shared" ca="1" si="47"/>
        <v/>
      </c>
      <c r="I95" s="70" t="str">
        <f t="shared" ca="1" si="47"/>
        <v/>
      </c>
      <c r="J95" s="70" t="str">
        <f t="shared" ca="1" si="47"/>
        <v/>
      </c>
      <c r="K95" s="70" t="str">
        <f t="shared" ca="1" si="47"/>
        <v/>
      </c>
      <c r="L95" s="70" t="str">
        <f t="shared" ca="1" si="47"/>
        <v/>
      </c>
      <c r="M95" s="70" t="str">
        <f t="shared" ca="1" si="47"/>
        <v/>
      </c>
      <c r="N95" s="70" t="str">
        <f t="shared" ca="1" si="47"/>
        <v/>
      </c>
      <c r="O95" s="70" t="str">
        <f t="shared" ca="1" si="47"/>
        <v/>
      </c>
      <c r="P95" s="70" t="str">
        <f t="shared" ca="1" si="47"/>
        <v/>
      </c>
      <c r="Q95" s="70" t="str">
        <f t="shared" ca="1" si="47"/>
        <v/>
      </c>
      <c r="R95" s="70" t="str">
        <f t="shared" ca="1" si="47"/>
        <v/>
      </c>
      <c r="S95" s="70" t="str">
        <f t="shared" ca="1" si="47"/>
        <v/>
      </c>
      <c r="T95" s="70" t="str">
        <f t="shared" ca="1" si="47"/>
        <v/>
      </c>
      <c r="U95" s="70" t="str">
        <f t="shared" ca="1" si="47"/>
        <v/>
      </c>
      <c r="V95" s="70" t="str">
        <f t="shared" ca="1" si="47"/>
        <v/>
      </c>
      <c r="W95" s="70" t="str">
        <f t="shared" ca="1" si="47"/>
        <v/>
      </c>
      <c r="X95" s="70" t="str">
        <f t="shared" ca="1" si="47"/>
        <v/>
      </c>
      <c r="Y95" s="70" t="str">
        <f t="shared" ca="1" si="47"/>
        <v/>
      </c>
      <c r="Z95" s="70" t="str">
        <f t="shared" ca="1" si="47"/>
        <v/>
      </c>
      <c r="AA95" s="70" t="str">
        <f t="shared" ca="1" si="47"/>
        <v/>
      </c>
      <c r="AB95" s="70" t="str">
        <f t="shared" ca="1" si="47"/>
        <v/>
      </c>
      <c r="AC95" s="70" t="str">
        <f t="shared" ca="1" si="47"/>
        <v/>
      </c>
      <c r="AD95" s="70" t="str">
        <f t="shared" ca="1" si="47"/>
        <v/>
      </c>
      <c r="AE95" s="70" t="str">
        <f t="shared" ca="1" si="47"/>
        <v/>
      </c>
      <c r="AF95" s="70" t="str">
        <f t="shared" ca="1" si="47"/>
        <v/>
      </c>
      <c r="AG95" s="71" t="str">
        <f t="shared" ca="1" si="47"/>
        <v/>
      </c>
    </row>
    <row r="96" spans="1:33" ht="20.100000000000001" customHeight="1">
      <c r="A96" s="111"/>
      <c r="B96" s="80" t="s">
        <v>9</v>
      </c>
      <c r="C96" s="74" t="str">
        <f t="shared" ref="C96:AG96" ca="1" si="48">IF(C95="","",IF(INDEX(DATDIF2_JAN,MATCH(C95,BC_JAN))=C$5,INDEX(COND3_JAN,MATCH(C95,BC_JAN)),IF(INDEX(DATDIF1_JAN,MATCH(C95,BC_JAN))=C$5,INDEX(COND2_JAN,MATCH(C95,BC_JAN)),INDEX(COND1_JAN,MATCH(C95,BC_JAN)))))</f>
        <v/>
      </c>
      <c r="D96" s="74" t="str">
        <f t="shared" ca="1" si="48"/>
        <v/>
      </c>
      <c r="E96" s="74" t="str">
        <f t="shared" ca="1" si="48"/>
        <v/>
      </c>
      <c r="F96" s="74" t="str">
        <f t="shared" ca="1" si="48"/>
        <v/>
      </c>
      <c r="G96" s="74" t="str">
        <f t="shared" ca="1" si="48"/>
        <v/>
      </c>
      <c r="H96" s="74" t="str">
        <f t="shared" ca="1" si="48"/>
        <v/>
      </c>
      <c r="I96" s="74" t="str">
        <f t="shared" ca="1" si="48"/>
        <v/>
      </c>
      <c r="J96" s="74" t="str">
        <f t="shared" ca="1" si="48"/>
        <v/>
      </c>
      <c r="K96" s="74" t="str">
        <f t="shared" ca="1" si="48"/>
        <v/>
      </c>
      <c r="L96" s="74" t="str">
        <f t="shared" ca="1" si="48"/>
        <v/>
      </c>
      <c r="M96" s="74" t="str">
        <f t="shared" ca="1" si="48"/>
        <v/>
      </c>
      <c r="N96" s="74" t="str">
        <f t="shared" ca="1" si="48"/>
        <v/>
      </c>
      <c r="O96" s="74" t="str">
        <f t="shared" ca="1" si="48"/>
        <v/>
      </c>
      <c r="P96" s="74" t="str">
        <f t="shared" ca="1" si="48"/>
        <v/>
      </c>
      <c r="Q96" s="74" t="str">
        <f t="shared" ca="1" si="48"/>
        <v/>
      </c>
      <c r="R96" s="74" t="str">
        <f t="shared" ca="1" si="48"/>
        <v/>
      </c>
      <c r="S96" s="74" t="str">
        <f t="shared" ca="1" si="48"/>
        <v/>
      </c>
      <c r="T96" s="74" t="str">
        <f t="shared" ca="1" si="48"/>
        <v/>
      </c>
      <c r="U96" s="74" t="str">
        <f t="shared" ca="1" si="48"/>
        <v/>
      </c>
      <c r="V96" s="74" t="str">
        <f t="shared" ca="1" si="48"/>
        <v/>
      </c>
      <c r="W96" s="74" t="str">
        <f t="shared" ca="1" si="48"/>
        <v/>
      </c>
      <c r="X96" s="74" t="str">
        <f t="shared" ca="1" si="48"/>
        <v/>
      </c>
      <c r="Y96" s="74" t="str">
        <f t="shared" ca="1" si="48"/>
        <v/>
      </c>
      <c r="Z96" s="74" t="str">
        <f t="shared" ca="1" si="48"/>
        <v/>
      </c>
      <c r="AA96" s="74" t="str">
        <f t="shared" ca="1" si="48"/>
        <v/>
      </c>
      <c r="AB96" s="74" t="str">
        <f t="shared" ca="1" si="48"/>
        <v/>
      </c>
      <c r="AC96" s="74" t="str">
        <f t="shared" ca="1" si="48"/>
        <v/>
      </c>
      <c r="AD96" s="74" t="str">
        <f t="shared" ca="1" si="48"/>
        <v/>
      </c>
      <c r="AE96" s="74" t="str">
        <f t="shared" ca="1" si="48"/>
        <v/>
      </c>
      <c r="AF96" s="74" t="str">
        <f t="shared" ca="1" si="48"/>
        <v/>
      </c>
      <c r="AG96" s="75" t="str">
        <f t="shared" ca="1" si="48"/>
        <v/>
      </c>
    </row>
    <row r="97" spans="1:33" ht="20.100000000000001" customHeight="1">
      <c r="A97" s="111"/>
      <c r="B97" s="80" t="s">
        <v>8</v>
      </c>
      <c r="C97" s="74" t="str">
        <f ca="1">IF(C95="","",VLOOKUP(C95,'C ds'!$C$1:$H$1000,6,FALSE))</f>
        <v/>
      </c>
      <c r="D97" s="74" t="str">
        <f ca="1">IF(D95="","",VLOOKUP(D95,'C ds'!$C$1:$H$1000,6,FALSE))</f>
        <v/>
      </c>
      <c r="E97" s="74" t="str">
        <f ca="1">IF(E95="","",VLOOKUP(E95,'C ds'!$C$1:$H$1000,6,FALSE))</f>
        <v/>
      </c>
      <c r="F97" s="74" t="str">
        <f ca="1">IF(F95="","",VLOOKUP(F95,'C ds'!$C$1:$H$1000,6,FALSE))</f>
        <v/>
      </c>
      <c r="G97" s="74" t="str">
        <f ca="1">IF(G95="","",VLOOKUP(G95,'C ds'!$C$1:$H$1000,6,FALSE))</f>
        <v/>
      </c>
      <c r="H97" s="74" t="str">
        <f ca="1">IF(H95="","",VLOOKUP(H95,'C ds'!$C$1:$H$1000,6,FALSE))</f>
        <v/>
      </c>
      <c r="I97" s="74" t="str">
        <f ca="1">IF(I95="","",VLOOKUP(I95,'C ds'!$C$1:$H$1000,6,FALSE))</f>
        <v/>
      </c>
      <c r="J97" s="74" t="str">
        <f ca="1">IF(J95="","",VLOOKUP(J95,'C ds'!$C$1:$H$1000,6,FALSE))</f>
        <v/>
      </c>
      <c r="K97" s="74" t="str">
        <f ca="1">IF(K95="","",VLOOKUP(K95,'C ds'!$C$1:$H$1000,6,FALSE))</f>
        <v/>
      </c>
      <c r="L97" s="74" t="str">
        <f ca="1">IF(L95="","",VLOOKUP(L95,'C ds'!$C$1:$H$1000,6,FALSE))</f>
        <v/>
      </c>
      <c r="M97" s="74" t="str">
        <f ca="1">IF(M95="","",VLOOKUP(M95,'C ds'!$C$1:$H$1000,6,FALSE))</f>
        <v/>
      </c>
      <c r="N97" s="74" t="str">
        <f ca="1">IF(N95="","",VLOOKUP(N95,'C ds'!$C$1:$H$1000,6,FALSE))</f>
        <v/>
      </c>
      <c r="O97" s="74" t="str">
        <f ca="1">IF(O95="","",VLOOKUP(O95,'C ds'!$C$1:$H$1000,6,FALSE))</f>
        <v/>
      </c>
      <c r="P97" s="74" t="str">
        <f ca="1">IF(P95="","",VLOOKUP(P95,'C ds'!$C$1:$H$1000,6,FALSE))</f>
        <v/>
      </c>
      <c r="Q97" s="74" t="str">
        <f ca="1">IF(Q95="","",VLOOKUP(Q95,'C ds'!$C$1:$H$1000,6,FALSE))</f>
        <v/>
      </c>
      <c r="R97" s="74" t="str">
        <f ca="1">IF(R95="","",VLOOKUP(R95,'C ds'!$C$1:$H$1000,6,FALSE))</f>
        <v/>
      </c>
      <c r="S97" s="74" t="str">
        <f ca="1">IF(S95="","",VLOOKUP(S95,'C ds'!$C$1:$H$1000,6,FALSE))</f>
        <v/>
      </c>
      <c r="T97" s="74" t="str">
        <f ca="1">IF(T95="","",VLOOKUP(T95,'C ds'!$C$1:$H$1000,6,FALSE))</f>
        <v/>
      </c>
      <c r="U97" s="74" t="str">
        <f ca="1">IF(U95="","",VLOOKUP(U95,'C ds'!$C$1:$H$1000,6,FALSE))</f>
        <v/>
      </c>
      <c r="V97" s="74" t="str">
        <f ca="1">IF(V95="","",VLOOKUP(V95,'C ds'!$C$1:$H$1000,6,FALSE))</f>
        <v/>
      </c>
      <c r="W97" s="74" t="str">
        <f ca="1">IF(W95="","",VLOOKUP(W95,'C ds'!$C$1:$H$1000,6,FALSE))</f>
        <v/>
      </c>
      <c r="X97" s="74" t="str">
        <f ca="1">IF(X95="","",VLOOKUP(X95,'C ds'!$C$1:$H$1000,6,FALSE))</f>
        <v/>
      </c>
      <c r="Y97" s="74" t="str">
        <f ca="1">IF(Y95="","",VLOOKUP(Y95,'C ds'!$C$1:$H$1000,6,FALSE))</f>
        <v/>
      </c>
      <c r="Z97" s="74" t="str">
        <f ca="1">IF(Z95="","",VLOOKUP(Z95,'C ds'!$C$1:$H$1000,6,FALSE))</f>
        <v/>
      </c>
      <c r="AA97" s="74" t="str">
        <f ca="1">IF(AA95="","",VLOOKUP(AA95,'C ds'!$C$1:$H$1000,6,FALSE))</f>
        <v/>
      </c>
      <c r="AB97" s="74" t="str">
        <f ca="1">IF(AB95="","",VLOOKUP(AB95,'C ds'!$C$1:$H$1000,6,FALSE))</f>
        <v/>
      </c>
      <c r="AC97" s="74" t="str">
        <f ca="1">IF(AC95="","",VLOOKUP(AC95,'C ds'!$C$1:$H$1000,6,FALSE))</f>
        <v/>
      </c>
      <c r="AD97" s="74" t="str">
        <f ca="1">IF(AD95="","",VLOOKUP(AD95,'C ds'!$C$1:$H$1000,6,FALSE))</f>
        <v/>
      </c>
      <c r="AE97" s="74" t="str">
        <f ca="1">IF(AE95="","",VLOOKUP(AE95,'C ds'!$C$1:$H$1000,6,FALSE))</f>
        <v/>
      </c>
      <c r="AF97" s="74" t="str">
        <f ca="1">IF(AF95="","",VLOOKUP(AF95,'C ds'!$C$1:$H$1000,6,FALSE))</f>
        <v/>
      </c>
      <c r="AG97" s="75" t="str">
        <f ca="1">IF(AG95="","",VLOOKUP(AG95,'C ds'!$C$1:$H$1000,6,FALSE))</f>
        <v/>
      </c>
    </row>
    <row r="98" spans="1:33" ht="20.100000000000001" customHeight="1" thickBot="1">
      <c r="A98" s="112"/>
      <c r="B98" s="81" t="s">
        <v>1</v>
      </c>
      <c r="C98" s="77" t="str">
        <f ca="1">IF(C95="","",VLOOKUP(C95,'C ds'!$C:$I,7,FALSE))</f>
        <v/>
      </c>
      <c r="D98" s="77" t="str">
        <f ca="1">IF(D95="","",VLOOKUP(D95,'C ds'!$C:$I,7,FALSE))</f>
        <v/>
      </c>
      <c r="E98" s="77" t="str">
        <f ca="1">IF(E95="","",VLOOKUP(E95,'C ds'!$C:$I,7,FALSE))</f>
        <v/>
      </c>
      <c r="F98" s="77" t="str">
        <f ca="1">IF(F95="","",VLOOKUP(F95,'C ds'!$C:$I,7,FALSE))</f>
        <v/>
      </c>
      <c r="G98" s="77" t="str">
        <f ca="1">IF(G95="","",VLOOKUP(G95,'C ds'!$C:$I,7,FALSE))</f>
        <v/>
      </c>
      <c r="H98" s="77" t="str">
        <f ca="1">IF(H95="","",VLOOKUP(H95,'C ds'!$C:$I,7,FALSE))</f>
        <v/>
      </c>
      <c r="I98" s="77" t="str">
        <f ca="1">IF(I95="","",VLOOKUP(I95,'C ds'!$C:$I,7,FALSE))</f>
        <v/>
      </c>
      <c r="J98" s="77" t="str">
        <f ca="1">IF(J95="","",VLOOKUP(J95,'C ds'!$C:$I,7,FALSE))</f>
        <v/>
      </c>
      <c r="K98" s="77" t="str">
        <f ca="1">IF(K95="","",VLOOKUP(K95,'C ds'!$C:$I,7,FALSE))</f>
        <v/>
      </c>
      <c r="L98" s="77" t="str">
        <f ca="1">IF(L95="","",VLOOKUP(L95,'C ds'!$C:$I,7,FALSE))</f>
        <v/>
      </c>
      <c r="M98" s="77" t="str">
        <f ca="1">IF(M95="","",VLOOKUP(M95,'C ds'!$C:$I,7,FALSE))</f>
        <v/>
      </c>
      <c r="N98" s="77" t="str">
        <f ca="1">IF(N95="","",VLOOKUP(N95,'C ds'!$C:$I,7,FALSE))</f>
        <v/>
      </c>
      <c r="O98" s="77" t="str">
        <f ca="1">IF(O95="","",VLOOKUP(O95,'C ds'!$C:$I,7,FALSE))</f>
        <v/>
      </c>
      <c r="P98" s="77" t="str">
        <f ca="1">IF(P95="","",VLOOKUP(P95,'C ds'!$C:$I,7,FALSE))</f>
        <v/>
      </c>
      <c r="Q98" s="77" t="str">
        <f ca="1">IF(Q95="","",VLOOKUP(Q95,'C ds'!$C:$I,7,FALSE))</f>
        <v/>
      </c>
      <c r="R98" s="77" t="str">
        <f ca="1">IF(R95="","",VLOOKUP(R95,'C ds'!$C:$I,7,FALSE))</f>
        <v/>
      </c>
      <c r="S98" s="77" t="str">
        <f ca="1">IF(S95="","",VLOOKUP(S95,'C ds'!$C:$I,7,FALSE))</f>
        <v/>
      </c>
      <c r="T98" s="77" t="str">
        <f ca="1">IF(T95="","",VLOOKUP(T95,'C ds'!$C:$I,7,FALSE))</f>
        <v/>
      </c>
      <c r="U98" s="77" t="str">
        <f ca="1">IF(U95="","",VLOOKUP(U95,'C ds'!$C:$I,7,FALSE))</f>
        <v/>
      </c>
      <c r="V98" s="77" t="str">
        <f ca="1">IF(V95="","",VLOOKUP(V95,'C ds'!$C:$I,7,FALSE))</f>
        <v/>
      </c>
      <c r="W98" s="77" t="str">
        <f ca="1">IF(W95="","",VLOOKUP(W95,'C ds'!$C:$I,7,FALSE))</f>
        <v/>
      </c>
      <c r="X98" s="77" t="str">
        <f ca="1">IF(X95="","",VLOOKUP(X95,'C ds'!$C:$I,7,FALSE))</f>
        <v/>
      </c>
      <c r="Y98" s="77" t="str">
        <f ca="1">IF(Y95="","",VLOOKUP(Y95,'C ds'!$C:$I,7,FALSE))</f>
        <v/>
      </c>
      <c r="Z98" s="77" t="str">
        <f ca="1">IF(Z95="","",VLOOKUP(Z95,'C ds'!$C:$I,7,FALSE))</f>
        <v/>
      </c>
      <c r="AA98" s="77" t="str">
        <f ca="1">IF(AA95="","",VLOOKUP(AA95,'C ds'!$C:$I,7,FALSE))</f>
        <v/>
      </c>
      <c r="AB98" s="77" t="str">
        <f ca="1">IF(AB95="","",VLOOKUP(AB95,'C ds'!$C:$I,7,FALSE))</f>
        <v/>
      </c>
      <c r="AC98" s="77" t="str">
        <f ca="1">IF(AC95="","",VLOOKUP(AC95,'C ds'!$C:$I,7,FALSE))</f>
        <v/>
      </c>
      <c r="AD98" s="77" t="str">
        <f ca="1">IF(AD95="","",VLOOKUP(AD95,'C ds'!$C:$I,7,FALSE))</f>
        <v/>
      </c>
      <c r="AE98" s="77" t="str">
        <f ca="1">IF(AE95="","",VLOOKUP(AE95,'C ds'!$C:$I,7,FALSE))</f>
        <v/>
      </c>
      <c r="AF98" s="77" t="str">
        <f ca="1">IF(AF95="","",VLOOKUP(AF95,'C ds'!$C:$I,7,FALSE))</f>
        <v/>
      </c>
      <c r="AG98" s="78" t="str">
        <f ca="1">IF(AG95="","",VLOOKUP(AG95,'C ds'!$C:$I,7,FALSE))</f>
        <v/>
      </c>
    </row>
    <row r="99" spans="1:33" ht="19.5" customHeight="1">
      <c r="A99" s="110">
        <f>Para!L25</f>
        <v>63</v>
      </c>
      <c r="B99" s="79" t="s">
        <v>25</v>
      </c>
      <c r="C99" s="70" t="str">
        <f t="shared" ref="C99:AG99" ca="1" si="49">IF(SUMIFS(BC_JAN,DP_JAN,"&lt;="&amp;C$5,DF_JAN,"&gt;="&amp;C$5,V_JAN,$A99)=0,"",SUMIFS(BC_JAN,DP_JAN,"&lt;="&amp;C$5,DF_JAN,"&gt;="&amp;C$5,V_JAN,$A99))</f>
        <v/>
      </c>
      <c r="D99" s="70" t="str">
        <f t="shared" ca="1" si="49"/>
        <v/>
      </c>
      <c r="E99" s="70" t="str">
        <f t="shared" ca="1" si="49"/>
        <v/>
      </c>
      <c r="F99" s="70" t="str">
        <f t="shared" ca="1" si="49"/>
        <v/>
      </c>
      <c r="G99" s="70" t="str">
        <f t="shared" ca="1" si="49"/>
        <v/>
      </c>
      <c r="H99" s="70" t="str">
        <f t="shared" ca="1" si="49"/>
        <v/>
      </c>
      <c r="I99" s="70" t="str">
        <f t="shared" ca="1" si="49"/>
        <v/>
      </c>
      <c r="J99" s="70" t="str">
        <f t="shared" ca="1" si="49"/>
        <v/>
      </c>
      <c r="K99" s="70" t="str">
        <f t="shared" ca="1" si="49"/>
        <v/>
      </c>
      <c r="L99" s="70" t="str">
        <f t="shared" ca="1" si="49"/>
        <v/>
      </c>
      <c r="M99" s="70" t="str">
        <f t="shared" ca="1" si="49"/>
        <v/>
      </c>
      <c r="N99" s="70" t="str">
        <f t="shared" ca="1" si="49"/>
        <v/>
      </c>
      <c r="O99" s="70" t="str">
        <f t="shared" ca="1" si="49"/>
        <v/>
      </c>
      <c r="P99" s="70" t="str">
        <f t="shared" ca="1" si="49"/>
        <v/>
      </c>
      <c r="Q99" s="70" t="str">
        <f t="shared" ca="1" si="49"/>
        <v/>
      </c>
      <c r="R99" s="70" t="str">
        <f t="shared" ca="1" si="49"/>
        <v/>
      </c>
      <c r="S99" s="70" t="str">
        <f t="shared" ca="1" si="49"/>
        <v/>
      </c>
      <c r="T99" s="70" t="str">
        <f t="shared" ca="1" si="49"/>
        <v/>
      </c>
      <c r="U99" s="70" t="str">
        <f t="shared" ca="1" si="49"/>
        <v/>
      </c>
      <c r="V99" s="70" t="str">
        <f t="shared" ca="1" si="49"/>
        <v/>
      </c>
      <c r="W99" s="70" t="str">
        <f t="shared" ca="1" si="49"/>
        <v/>
      </c>
      <c r="X99" s="70" t="str">
        <f t="shared" ca="1" si="49"/>
        <v/>
      </c>
      <c r="Y99" s="70" t="str">
        <f t="shared" ca="1" si="49"/>
        <v/>
      </c>
      <c r="Z99" s="70" t="str">
        <f t="shared" ca="1" si="49"/>
        <v/>
      </c>
      <c r="AA99" s="70" t="str">
        <f t="shared" ca="1" si="49"/>
        <v/>
      </c>
      <c r="AB99" s="70" t="str">
        <f t="shared" ca="1" si="49"/>
        <v/>
      </c>
      <c r="AC99" s="70" t="str">
        <f t="shared" ca="1" si="49"/>
        <v/>
      </c>
      <c r="AD99" s="70" t="str">
        <f t="shared" ca="1" si="49"/>
        <v/>
      </c>
      <c r="AE99" s="70" t="str">
        <f t="shared" ca="1" si="49"/>
        <v/>
      </c>
      <c r="AF99" s="70" t="str">
        <f t="shared" ca="1" si="49"/>
        <v/>
      </c>
      <c r="AG99" s="71" t="str">
        <f t="shared" ca="1" si="49"/>
        <v/>
      </c>
    </row>
    <row r="100" spans="1:33" ht="20.100000000000001" customHeight="1">
      <c r="A100" s="111"/>
      <c r="B100" s="80" t="s">
        <v>9</v>
      </c>
      <c r="C100" s="74" t="str">
        <f t="shared" ref="C100:AG100" ca="1" si="50">IF(C99="","",IF(INDEX(DATDIF2_JAN,MATCH(C99,BC_JAN))=C$5,INDEX(COND3_JAN,MATCH(C99,BC_JAN)),IF(INDEX(DATDIF1_JAN,MATCH(C99,BC_JAN))=C$5,INDEX(COND2_JAN,MATCH(C99,BC_JAN)),INDEX(COND1_JAN,MATCH(C99,BC_JAN)))))</f>
        <v/>
      </c>
      <c r="D100" s="74" t="str">
        <f t="shared" ca="1" si="50"/>
        <v/>
      </c>
      <c r="E100" s="74" t="str">
        <f t="shared" ca="1" si="50"/>
        <v/>
      </c>
      <c r="F100" s="74" t="str">
        <f t="shared" ca="1" si="50"/>
        <v/>
      </c>
      <c r="G100" s="74" t="str">
        <f t="shared" ca="1" si="50"/>
        <v/>
      </c>
      <c r="H100" s="74" t="str">
        <f t="shared" ca="1" si="50"/>
        <v/>
      </c>
      <c r="I100" s="74" t="str">
        <f t="shared" ca="1" si="50"/>
        <v/>
      </c>
      <c r="J100" s="74" t="str">
        <f t="shared" ca="1" si="50"/>
        <v/>
      </c>
      <c r="K100" s="74" t="str">
        <f t="shared" ca="1" si="50"/>
        <v/>
      </c>
      <c r="L100" s="74" t="str">
        <f t="shared" ca="1" si="50"/>
        <v/>
      </c>
      <c r="M100" s="74" t="str">
        <f t="shared" ca="1" si="50"/>
        <v/>
      </c>
      <c r="N100" s="74" t="str">
        <f t="shared" ca="1" si="50"/>
        <v/>
      </c>
      <c r="O100" s="74" t="str">
        <f t="shared" ca="1" si="50"/>
        <v/>
      </c>
      <c r="P100" s="74" t="str">
        <f t="shared" ca="1" si="50"/>
        <v/>
      </c>
      <c r="Q100" s="74" t="str">
        <f t="shared" ca="1" si="50"/>
        <v/>
      </c>
      <c r="R100" s="74" t="str">
        <f t="shared" ca="1" si="50"/>
        <v/>
      </c>
      <c r="S100" s="74" t="str">
        <f t="shared" ca="1" si="50"/>
        <v/>
      </c>
      <c r="T100" s="74" t="str">
        <f t="shared" ca="1" si="50"/>
        <v/>
      </c>
      <c r="U100" s="74" t="str">
        <f t="shared" ca="1" si="50"/>
        <v/>
      </c>
      <c r="V100" s="74" t="str">
        <f t="shared" ca="1" si="50"/>
        <v/>
      </c>
      <c r="W100" s="74" t="str">
        <f t="shared" ca="1" si="50"/>
        <v/>
      </c>
      <c r="X100" s="74" t="str">
        <f t="shared" ca="1" si="50"/>
        <v/>
      </c>
      <c r="Y100" s="74" t="str">
        <f t="shared" ca="1" si="50"/>
        <v/>
      </c>
      <c r="Z100" s="74" t="str">
        <f t="shared" ca="1" si="50"/>
        <v/>
      </c>
      <c r="AA100" s="74" t="str">
        <f t="shared" ca="1" si="50"/>
        <v/>
      </c>
      <c r="AB100" s="74" t="str">
        <f t="shared" ca="1" si="50"/>
        <v/>
      </c>
      <c r="AC100" s="74" t="str">
        <f t="shared" ca="1" si="50"/>
        <v/>
      </c>
      <c r="AD100" s="74" t="str">
        <f t="shared" ca="1" si="50"/>
        <v/>
      </c>
      <c r="AE100" s="74" t="str">
        <f t="shared" ca="1" si="50"/>
        <v/>
      </c>
      <c r="AF100" s="74" t="str">
        <f t="shared" ca="1" si="50"/>
        <v/>
      </c>
      <c r="AG100" s="75" t="str">
        <f t="shared" ca="1" si="50"/>
        <v/>
      </c>
    </row>
    <row r="101" spans="1:33" ht="20.100000000000001" customHeight="1">
      <c r="A101" s="111"/>
      <c r="B101" s="80" t="s">
        <v>8</v>
      </c>
      <c r="C101" s="74" t="str">
        <f ca="1">IF(C99="","",VLOOKUP(C99,'C ds'!$C$1:$H$1000,6,FALSE))</f>
        <v/>
      </c>
      <c r="D101" s="74" t="str">
        <f ca="1">IF(D99="","",VLOOKUP(D99,'C ds'!$C$1:$H$1000,6,FALSE))</f>
        <v/>
      </c>
      <c r="E101" s="74" t="str">
        <f ca="1">IF(E99="","",VLOOKUP(E99,'C ds'!$C$1:$H$1000,6,FALSE))</f>
        <v/>
      </c>
      <c r="F101" s="74" t="str">
        <f ca="1">IF(F99="","",VLOOKUP(F99,'C ds'!$C$1:$H$1000,6,FALSE))</f>
        <v/>
      </c>
      <c r="G101" s="74" t="str">
        <f ca="1">IF(G99="","",VLOOKUP(G99,'C ds'!$C$1:$H$1000,6,FALSE))</f>
        <v/>
      </c>
      <c r="H101" s="74" t="str">
        <f ca="1">IF(H99="","",VLOOKUP(H99,'C ds'!$C$1:$H$1000,6,FALSE))</f>
        <v/>
      </c>
      <c r="I101" s="74" t="str">
        <f ca="1">IF(I99="","",VLOOKUP(I99,'C ds'!$C$1:$H$1000,6,FALSE))</f>
        <v/>
      </c>
      <c r="J101" s="74" t="str">
        <f ca="1">IF(J99="","",VLOOKUP(J99,'C ds'!$C$1:$H$1000,6,FALSE))</f>
        <v/>
      </c>
      <c r="K101" s="74" t="str">
        <f ca="1">IF(K99="","",VLOOKUP(K99,'C ds'!$C$1:$H$1000,6,FALSE))</f>
        <v/>
      </c>
      <c r="L101" s="74" t="str">
        <f ca="1">IF(L99="","",VLOOKUP(L99,'C ds'!$C$1:$H$1000,6,FALSE))</f>
        <v/>
      </c>
      <c r="M101" s="74" t="str">
        <f ca="1">IF(M99="","",VLOOKUP(M99,'C ds'!$C$1:$H$1000,6,FALSE))</f>
        <v/>
      </c>
      <c r="N101" s="74" t="str">
        <f ca="1">IF(N99="","",VLOOKUP(N99,'C ds'!$C$1:$H$1000,6,FALSE))</f>
        <v/>
      </c>
      <c r="O101" s="74" t="str">
        <f ca="1">IF(O99="","",VLOOKUP(O99,'C ds'!$C$1:$H$1000,6,FALSE))</f>
        <v/>
      </c>
      <c r="P101" s="74" t="str">
        <f ca="1">IF(P99="","",VLOOKUP(P99,'C ds'!$C$1:$H$1000,6,FALSE))</f>
        <v/>
      </c>
      <c r="Q101" s="74" t="str">
        <f ca="1">IF(Q99="","",VLOOKUP(Q99,'C ds'!$C$1:$H$1000,6,FALSE))</f>
        <v/>
      </c>
      <c r="R101" s="74" t="str">
        <f ca="1">IF(R99="","",VLOOKUP(R99,'C ds'!$C$1:$H$1000,6,FALSE))</f>
        <v/>
      </c>
      <c r="S101" s="74" t="str">
        <f ca="1">IF(S99="","",VLOOKUP(S99,'C ds'!$C$1:$H$1000,6,FALSE))</f>
        <v/>
      </c>
      <c r="T101" s="74" t="str">
        <f ca="1">IF(T99="","",VLOOKUP(T99,'C ds'!$C$1:$H$1000,6,FALSE))</f>
        <v/>
      </c>
      <c r="U101" s="74" t="str">
        <f ca="1">IF(U99="","",VLOOKUP(U99,'C ds'!$C$1:$H$1000,6,FALSE))</f>
        <v/>
      </c>
      <c r="V101" s="74" t="str">
        <f ca="1">IF(V99="","",VLOOKUP(V99,'C ds'!$C$1:$H$1000,6,FALSE))</f>
        <v/>
      </c>
      <c r="W101" s="74" t="str">
        <f ca="1">IF(W99="","",VLOOKUP(W99,'C ds'!$C$1:$H$1000,6,FALSE))</f>
        <v/>
      </c>
      <c r="X101" s="74" t="str">
        <f ca="1">IF(X99="","",VLOOKUP(X99,'C ds'!$C$1:$H$1000,6,FALSE))</f>
        <v/>
      </c>
      <c r="Y101" s="74" t="str">
        <f ca="1">IF(Y99="","",VLOOKUP(Y99,'C ds'!$C$1:$H$1000,6,FALSE))</f>
        <v/>
      </c>
      <c r="Z101" s="74" t="str">
        <f ca="1">IF(Z99="","",VLOOKUP(Z99,'C ds'!$C$1:$H$1000,6,FALSE))</f>
        <v/>
      </c>
      <c r="AA101" s="74" t="str">
        <f ca="1">IF(AA99="","",VLOOKUP(AA99,'C ds'!$C$1:$H$1000,6,FALSE))</f>
        <v/>
      </c>
      <c r="AB101" s="74" t="str">
        <f ca="1">IF(AB99="","",VLOOKUP(AB99,'C ds'!$C$1:$H$1000,6,FALSE))</f>
        <v/>
      </c>
      <c r="AC101" s="74" t="str">
        <f ca="1">IF(AC99="","",VLOOKUP(AC99,'C ds'!$C$1:$H$1000,6,FALSE))</f>
        <v/>
      </c>
      <c r="AD101" s="74" t="str">
        <f ca="1">IF(AD99="","",VLOOKUP(AD99,'C ds'!$C$1:$H$1000,6,FALSE))</f>
        <v/>
      </c>
      <c r="AE101" s="74" t="str">
        <f ca="1">IF(AE99="","",VLOOKUP(AE99,'C ds'!$C$1:$H$1000,6,FALSE))</f>
        <v/>
      </c>
      <c r="AF101" s="74" t="str">
        <f ca="1">IF(AF99="","",VLOOKUP(AF99,'C ds'!$C$1:$H$1000,6,FALSE))</f>
        <v/>
      </c>
      <c r="AG101" s="75" t="str">
        <f ca="1">IF(AG99="","",VLOOKUP(AG99,'C ds'!$C$1:$H$1000,6,FALSE))</f>
        <v/>
      </c>
    </row>
    <row r="102" spans="1:33" ht="20.100000000000001" customHeight="1" thickBot="1">
      <c r="A102" s="112"/>
      <c r="B102" s="81" t="s">
        <v>1</v>
      </c>
      <c r="C102" s="77" t="str">
        <f ca="1">IF(C99="","",VLOOKUP(C99,'C ds'!$C:$I,7,FALSE))</f>
        <v/>
      </c>
      <c r="D102" s="77" t="str">
        <f ca="1">IF(D99="","",VLOOKUP(D99,'C ds'!$C:$I,7,FALSE))</f>
        <v/>
      </c>
      <c r="E102" s="77" t="str">
        <f ca="1">IF(E99="","",VLOOKUP(E99,'C ds'!$C:$I,7,FALSE))</f>
        <v/>
      </c>
      <c r="F102" s="77" t="str">
        <f ca="1">IF(F99="","",VLOOKUP(F99,'C ds'!$C:$I,7,FALSE))</f>
        <v/>
      </c>
      <c r="G102" s="77" t="str">
        <f ca="1">IF(G99="","",VLOOKUP(G99,'C ds'!$C:$I,7,FALSE))</f>
        <v/>
      </c>
      <c r="H102" s="77" t="str">
        <f ca="1">IF(H99="","",VLOOKUP(H99,'C ds'!$C:$I,7,FALSE))</f>
        <v/>
      </c>
      <c r="I102" s="77" t="str">
        <f ca="1">IF(I99="","",VLOOKUP(I99,'C ds'!$C:$I,7,FALSE))</f>
        <v/>
      </c>
      <c r="J102" s="77" t="str">
        <f ca="1">IF(J99="","",VLOOKUP(J99,'C ds'!$C:$I,7,FALSE))</f>
        <v/>
      </c>
      <c r="K102" s="77" t="str">
        <f ca="1">IF(K99="","",VLOOKUP(K99,'C ds'!$C:$I,7,FALSE))</f>
        <v/>
      </c>
      <c r="L102" s="77" t="str">
        <f ca="1">IF(L99="","",VLOOKUP(L99,'C ds'!$C:$I,7,FALSE))</f>
        <v/>
      </c>
      <c r="M102" s="77" t="str">
        <f ca="1">IF(M99="","",VLOOKUP(M99,'C ds'!$C:$I,7,FALSE))</f>
        <v/>
      </c>
      <c r="N102" s="77" t="str">
        <f ca="1">IF(N99="","",VLOOKUP(N99,'C ds'!$C:$I,7,FALSE))</f>
        <v/>
      </c>
      <c r="O102" s="77" t="str">
        <f ca="1">IF(O99="","",VLOOKUP(O99,'C ds'!$C:$I,7,FALSE))</f>
        <v/>
      </c>
      <c r="P102" s="77" t="str">
        <f ca="1">IF(P99="","",VLOOKUP(P99,'C ds'!$C:$I,7,FALSE))</f>
        <v/>
      </c>
      <c r="Q102" s="77" t="str">
        <f ca="1">IF(Q99="","",VLOOKUP(Q99,'C ds'!$C:$I,7,FALSE))</f>
        <v/>
      </c>
      <c r="R102" s="77" t="str">
        <f ca="1">IF(R99="","",VLOOKUP(R99,'C ds'!$C:$I,7,FALSE))</f>
        <v/>
      </c>
      <c r="S102" s="77" t="str">
        <f ca="1">IF(S99="","",VLOOKUP(S99,'C ds'!$C:$I,7,FALSE))</f>
        <v/>
      </c>
      <c r="T102" s="77" t="str">
        <f ca="1">IF(T99="","",VLOOKUP(T99,'C ds'!$C:$I,7,FALSE))</f>
        <v/>
      </c>
      <c r="U102" s="77" t="str">
        <f ca="1">IF(U99="","",VLOOKUP(U99,'C ds'!$C:$I,7,FALSE))</f>
        <v/>
      </c>
      <c r="V102" s="77" t="str">
        <f ca="1">IF(V99="","",VLOOKUP(V99,'C ds'!$C:$I,7,FALSE))</f>
        <v/>
      </c>
      <c r="W102" s="77" t="str">
        <f ca="1">IF(W99="","",VLOOKUP(W99,'C ds'!$C:$I,7,FALSE))</f>
        <v/>
      </c>
      <c r="X102" s="77" t="str">
        <f ca="1">IF(X99="","",VLOOKUP(X99,'C ds'!$C:$I,7,FALSE))</f>
        <v/>
      </c>
      <c r="Y102" s="77" t="str">
        <f ca="1">IF(Y99="","",VLOOKUP(Y99,'C ds'!$C:$I,7,FALSE))</f>
        <v/>
      </c>
      <c r="Z102" s="77" t="str">
        <f ca="1">IF(Z99="","",VLOOKUP(Z99,'C ds'!$C:$I,7,FALSE))</f>
        <v/>
      </c>
      <c r="AA102" s="77" t="str">
        <f ca="1">IF(AA99="","",VLOOKUP(AA99,'C ds'!$C:$I,7,FALSE))</f>
        <v/>
      </c>
      <c r="AB102" s="77" t="str">
        <f ca="1">IF(AB99="","",VLOOKUP(AB99,'C ds'!$C:$I,7,FALSE))</f>
        <v/>
      </c>
      <c r="AC102" s="77" t="str">
        <f ca="1">IF(AC99="","",VLOOKUP(AC99,'C ds'!$C:$I,7,FALSE))</f>
        <v/>
      </c>
      <c r="AD102" s="77" t="str">
        <f ca="1">IF(AD99="","",VLOOKUP(AD99,'C ds'!$C:$I,7,FALSE))</f>
        <v/>
      </c>
      <c r="AE102" s="77" t="str">
        <f ca="1">IF(AE99="","",VLOOKUP(AE99,'C ds'!$C:$I,7,FALSE))</f>
        <v/>
      </c>
      <c r="AF102" s="77" t="str">
        <f ca="1">IF(AF99="","",VLOOKUP(AF99,'C ds'!$C:$I,7,FALSE))</f>
        <v/>
      </c>
      <c r="AG102" s="78" t="str">
        <f ca="1">IF(AG99="","",VLOOKUP(AG99,'C ds'!$C:$I,7,FALSE))</f>
        <v/>
      </c>
    </row>
    <row r="103" spans="1:33" ht="19.5" customHeight="1">
      <c r="A103" s="110">
        <f>Para!L26</f>
        <v>65.099999999999994</v>
      </c>
      <c r="B103" s="79" t="s">
        <v>25</v>
      </c>
      <c r="C103" s="70" t="str">
        <f t="shared" ref="C103:AG103" ca="1" si="51">IF(SUMIFS(BC_JAN,DP_JAN,"&lt;="&amp;C$5,DF_JAN,"&gt;="&amp;C$5,V_JAN,$A103)=0,"",SUMIFS(BC_JAN,DP_JAN,"&lt;="&amp;C$5,DF_JAN,"&gt;="&amp;C$5,V_JAN,$A103))</f>
        <v/>
      </c>
      <c r="D103" s="70" t="str">
        <f t="shared" ca="1" si="51"/>
        <v/>
      </c>
      <c r="E103" s="70" t="str">
        <f t="shared" ca="1" si="51"/>
        <v/>
      </c>
      <c r="F103" s="70" t="str">
        <f t="shared" ca="1" si="51"/>
        <v/>
      </c>
      <c r="G103" s="70" t="str">
        <f t="shared" ca="1" si="51"/>
        <v/>
      </c>
      <c r="H103" s="70" t="str">
        <f t="shared" ca="1" si="51"/>
        <v/>
      </c>
      <c r="I103" s="70" t="str">
        <f t="shared" ca="1" si="51"/>
        <v/>
      </c>
      <c r="J103" s="70" t="str">
        <f t="shared" ca="1" si="51"/>
        <v/>
      </c>
      <c r="K103" s="70" t="str">
        <f t="shared" ca="1" si="51"/>
        <v/>
      </c>
      <c r="L103" s="70" t="str">
        <f t="shared" ca="1" si="51"/>
        <v/>
      </c>
      <c r="M103" s="70" t="str">
        <f t="shared" ca="1" si="51"/>
        <v/>
      </c>
      <c r="N103" s="70" t="str">
        <f t="shared" ca="1" si="51"/>
        <v/>
      </c>
      <c r="O103" s="70" t="str">
        <f t="shared" ca="1" si="51"/>
        <v/>
      </c>
      <c r="P103" s="70" t="str">
        <f t="shared" ca="1" si="51"/>
        <v/>
      </c>
      <c r="Q103" s="70" t="str">
        <f t="shared" ca="1" si="51"/>
        <v/>
      </c>
      <c r="R103" s="70" t="str">
        <f t="shared" ca="1" si="51"/>
        <v/>
      </c>
      <c r="S103" s="70" t="str">
        <f t="shared" ca="1" si="51"/>
        <v/>
      </c>
      <c r="T103" s="70" t="str">
        <f t="shared" ca="1" si="51"/>
        <v/>
      </c>
      <c r="U103" s="70" t="str">
        <f t="shared" ca="1" si="51"/>
        <v/>
      </c>
      <c r="V103" s="70" t="str">
        <f t="shared" ca="1" si="51"/>
        <v/>
      </c>
      <c r="W103" s="70" t="str">
        <f t="shared" ca="1" si="51"/>
        <v/>
      </c>
      <c r="X103" s="70" t="str">
        <f t="shared" ca="1" si="51"/>
        <v/>
      </c>
      <c r="Y103" s="70" t="str">
        <f t="shared" ca="1" si="51"/>
        <v/>
      </c>
      <c r="Z103" s="70" t="str">
        <f t="shared" ca="1" si="51"/>
        <v/>
      </c>
      <c r="AA103" s="70" t="str">
        <f t="shared" ca="1" si="51"/>
        <v/>
      </c>
      <c r="AB103" s="70" t="str">
        <f t="shared" ca="1" si="51"/>
        <v/>
      </c>
      <c r="AC103" s="70" t="str">
        <f t="shared" ca="1" si="51"/>
        <v/>
      </c>
      <c r="AD103" s="70" t="str">
        <f t="shared" ca="1" si="51"/>
        <v/>
      </c>
      <c r="AE103" s="70" t="str">
        <f t="shared" ca="1" si="51"/>
        <v/>
      </c>
      <c r="AF103" s="70" t="str">
        <f t="shared" ca="1" si="51"/>
        <v/>
      </c>
      <c r="AG103" s="71" t="str">
        <f t="shared" ca="1" si="51"/>
        <v/>
      </c>
    </row>
    <row r="104" spans="1:33" ht="20.100000000000001" customHeight="1">
      <c r="A104" s="111"/>
      <c r="B104" s="80" t="s">
        <v>9</v>
      </c>
      <c r="C104" s="74" t="str">
        <f t="shared" ref="C104:AG104" ca="1" si="52">IF(C103="","",IF(INDEX(DATDIF2_JAN,MATCH(C103,BC_JAN))=C$5,INDEX(COND3_JAN,MATCH(C103,BC_JAN)),IF(INDEX(DATDIF1_JAN,MATCH(C103,BC_JAN))=C$5,INDEX(COND2_JAN,MATCH(C103,BC_JAN)),INDEX(COND1_JAN,MATCH(C103,BC_JAN)))))</f>
        <v/>
      </c>
      <c r="D104" s="74" t="str">
        <f t="shared" ca="1" si="52"/>
        <v/>
      </c>
      <c r="E104" s="74" t="str">
        <f t="shared" ca="1" si="52"/>
        <v/>
      </c>
      <c r="F104" s="74" t="str">
        <f t="shared" ca="1" si="52"/>
        <v/>
      </c>
      <c r="G104" s="74" t="str">
        <f t="shared" ca="1" si="52"/>
        <v/>
      </c>
      <c r="H104" s="74" t="str">
        <f t="shared" ca="1" si="52"/>
        <v/>
      </c>
      <c r="I104" s="74" t="str">
        <f t="shared" ca="1" si="52"/>
        <v/>
      </c>
      <c r="J104" s="74" t="str">
        <f t="shared" ca="1" si="52"/>
        <v/>
      </c>
      <c r="K104" s="74" t="str">
        <f t="shared" ca="1" si="52"/>
        <v/>
      </c>
      <c r="L104" s="74" t="str">
        <f t="shared" ca="1" si="52"/>
        <v/>
      </c>
      <c r="M104" s="74" t="str">
        <f t="shared" ca="1" si="52"/>
        <v/>
      </c>
      <c r="N104" s="74" t="str">
        <f t="shared" ca="1" si="52"/>
        <v/>
      </c>
      <c r="O104" s="74" t="str">
        <f t="shared" ca="1" si="52"/>
        <v/>
      </c>
      <c r="P104" s="74" t="str">
        <f t="shared" ca="1" si="52"/>
        <v/>
      </c>
      <c r="Q104" s="74" t="str">
        <f t="shared" ca="1" si="52"/>
        <v/>
      </c>
      <c r="R104" s="74" t="str">
        <f t="shared" ca="1" si="52"/>
        <v/>
      </c>
      <c r="S104" s="74" t="str">
        <f t="shared" ca="1" si="52"/>
        <v/>
      </c>
      <c r="T104" s="74" t="str">
        <f t="shared" ca="1" si="52"/>
        <v/>
      </c>
      <c r="U104" s="74" t="str">
        <f t="shared" ca="1" si="52"/>
        <v/>
      </c>
      <c r="V104" s="74" t="str">
        <f t="shared" ca="1" si="52"/>
        <v/>
      </c>
      <c r="W104" s="74" t="str">
        <f t="shared" ca="1" si="52"/>
        <v/>
      </c>
      <c r="X104" s="74" t="str">
        <f t="shared" ca="1" si="52"/>
        <v/>
      </c>
      <c r="Y104" s="74" t="str">
        <f t="shared" ca="1" si="52"/>
        <v/>
      </c>
      <c r="Z104" s="74" t="str">
        <f t="shared" ca="1" si="52"/>
        <v/>
      </c>
      <c r="AA104" s="74" t="str">
        <f t="shared" ca="1" si="52"/>
        <v/>
      </c>
      <c r="AB104" s="74" t="str">
        <f t="shared" ca="1" si="52"/>
        <v/>
      </c>
      <c r="AC104" s="74" t="str">
        <f t="shared" ca="1" si="52"/>
        <v/>
      </c>
      <c r="AD104" s="74" t="str">
        <f t="shared" ca="1" si="52"/>
        <v/>
      </c>
      <c r="AE104" s="74" t="str">
        <f t="shared" ca="1" si="52"/>
        <v/>
      </c>
      <c r="AF104" s="74" t="str">
        <f t="shared" ca="1" si="52"/>
        <v/>
      </c>
      <c r="AG104" s="75" t="str">
        <f t="shared" ca="1" si="52"/>
        <v/>
      </c>
    </row>
    <row r="105" spans="1:33" ht="20.100000000000001" customHeight="1">
      <c r="A105" s="111"/>
      <c r="B105" s="80" t="s">
        <v>8</v>
      </c>
      <c r="C105" s="74" t="str">
        <f ca="1">IF(C103="","",VLOOKUP(C103,'C ds'!$C$1:$H$1000,6,FALSE))</f>
        <v/>
      </c>
      <c r="D105" s="74" t="str">
        <f ca="1">IF(D103="","",VLOOKUP(D103,'C ds'!$C$1:$H$1000,6,FALSE))</f>
        <v/>
      </c>
      <c r="E105" s="74" t="str">
        <f ca="1">IF(E103="","",VLOOKUP(E103,'C ds'!$C$1:$H$1000,6,FALSE))</f>
        <v/>
      </c>
      <c r="F105" s="74" t="str">
        <f ca="1">IF(F103="","",VLOOKUP(F103,'C ds'!$C$1:$H$1000,6,FALSE))</f>
        <v/>
      </c>
      <c r="G105" s="74" t="str">
        <f ca="1">IF(G103="","",VLOOKUP(G103,'C ds'!$C$1:$H$1000,6,FALSE))</f>
        <v/>
      </c>
      <c r="H105" s="74" t="str">
        <f ca="1">IF(H103="","",VLOOKUP(H103,'C ds'!$C$1:$H$1000,6,FALSE))</f>
        <v/>
      </c>
      <c r="I105" s="74" t="str">
        <f ca="1">IF(I103="","",VLOOKUP(I103,'C ds'!$C$1:$H$1000,6,FALSE))</f>
        <v/>
      </c>
      <c r="J105" s="74" t="str">
        <f ca="1">IF(J103="","",VLOOKUP(J103,'C ds'!$C$1:$H$1000,6,FALSE))</f>
        <v/>
      </c>
      <c r="K105" s="74" t="str">
        <f ca="1">IF(K103="","",VLOOKUP(K103,'C ds'!$C$1:$H$1000,6,FALSE))</f>
        <v/>
      </c>
      <c r="L105" s="74" t="str">
        <f ca="1">IF(L103="","",VLOOKUP(L103,'C ds'!$C$1:$H$1000,6,FALSE))</f>
        <v/>
      </c>
      <c r="M105" s="74" t="str">
        <f ca="1">IF(M103="","",VLOOKUP(M103,'C ds'!$C$1:$H$1000,6,FALSE))</f>
        <v/>
      </c>
      <c r="N105" s="74" t="str">
        <f ca="1">IF(N103="","",VLOOKUP(N103,'C ds'!$C$1:$H$1000,6,FALSE))</f>
        <v/>
      </c>
      <c r="O105" s="74" t="str">
        <f ca="1">IF(O103="","",VLOOKUP(O103,'C ds'!$C$1:$H$1000,6,FALSE))</f>
        <v/>
      </c>
      <c r="P105" s="74" t="str">
        <f ca="1">IF(P103="","",VLOOKUP(P103,'C ds'!$C$1:$H$1000,6,FALSE))</f>
        <v/>
      </c>
      <c r="Q105" s="74" t="str">
        <f ca="1">IF(Q103="","",VLOOKUP(Q103,'C ds'!$C$1:$H$1000,6,FALSE))</f>
        <v/>
      </c>
      <c r="R105" s="74" t="str">
        <f ca="1">IF(R103="","",VLOOKUP(R103,'C ds'!$C$1:$H$1000,6,FALSE))</f>
        <v/>
      </c>
      <c r="S105" s="74" t="str">
        <f ca="1">IF(S103="","",VLOOKUP(S103,'C ds'!$C$1:$H$1000,6,FALSE))</f>
        <v/>
      </c>
      <c r="T105" s="74" t="str">
        <f ca="1">IF(T103="","",VLOOKUP(T103,'C ds'!$C$1:$H$1000,6,FALSE))</f>
        <v/>
      </c>
      <c r="U105" s="74" t="str">
        <f ca="1">IF(U103="","",VLOOKUP(U103,'C ds'!$C$1:$H$1000,6,FALSE))</f>
        <v/>
      </c>
      <c r="V105" s="74" t="str">
        <f ca="1">IF(V103="","",VLOOKUP(V103,'C ds'!$C$1:$H$1000,6,FALSE))</f>
        <v/>
      </c>
      <c r="W105" s="74" t="str">
        <f ca="1">IF(W103="","",VLOOKUP(W103,'C ds'!$C$1:$H$1000,6,FALSE))</f>
        <v/>
      </c>
      <c r="X105" s="74" t="str">
        <f ca="1">IF(X103="","",VLOOKUP(X103,'C ds'!$C$1:$H$1000,6,FALSE))</f>
        <v/>
      </c>
      <c r="Y105" s="74" t="str">
        <f ca="1">IF(Y103="","",VLOOKUP(Y103,'C ds'!$C$1:$H$1000,6,FALSE))</f>
        <v/>
      </c>
      <c r="Z105" s="74" t="str">
        <f ca="1">IF(Z103="","",VLOOKUP(Z103,'C ds'!$C$1:$H$1000,6,FALSE))</f>
        <v/>
      </c>
      <c r="AA105" s="74" t="str">
        <f ca="1">IF(AA103="","",VLOOKUP(AA103,'C ds'!$C$1:$H$1000,6,FALSE))</f>
        <v/>
      </c>
      <c r="AB105" s="74" t="str">
        <f ca="1">IF(AB103="","",VLOOKUP(AB103,'C ds'!$C$1:$H$1000,6,FALSE))</f>
        <v/>
      </c>
      <c r="AC105" s="74" t="str">
        <f ca="1">IF(AC103="","",VLOOKUP(AC103,'C ds'!$C$1:$H$1000,6,FALSE))</f>
        <v/>
      </c>
      <c r="AD105" s="74" t="str">
        <f ca="1">IF(AD103="","",VLOOKUP(AD103,'C ds'!$C$1:$H$1000,6,FALSE))</f>
        <v/>
      </c>
      <c r="AE105" s="74" t="str">
        <f ca="1">IF(AE103="","",VLOOKUP(AE103,'C ds'!$C$1:$H$1000,6,FALSE))</f>
        <v/>
      </c>
      <c r="AF105" s="74" t="str">
        <f ca="1">IF(AF103="","",VLOOKUP(AF103,'C ds'!$C$1:$H$1000,6,FALSE))</f>
        <v/>
      </c>
      <c r="AG105" s="75" t="str">
        <f ca="1">IF(AG103="","",VLOOKUP(AG103,'C ds'!$C$1:$H$1000,6,FALSE))</f>
        <v/>
      </c>
    </row>
    <row r="106" spans="1:33" ht="20.100000000000001" customHeight="1" thickBot="1">
      <c r="A106" s="112"/>
      <c r="B106" s="81" t="s">
        <v>1</v>
      </c>
      <c r="C106" s="77" t="str">
        <f ca="1">IF(C103="","",VLOOKUP(C103,'C ds'!$C:$I,7,FALSE))</f>
        <v/>
      </c>
      <c r="D106" s="77" t="str">
        <f ca="1">IF(D103="","",VLOOKUP(D103,'C ds'!$C:$I,7,FALSE))</f>
        <v/>
      </c>
      <c r="E106" s="77" t="str">
        <f ca="1">IF(E103="","",VLOOKUP(E103,'C ds'!$C:$I,7,FALSE))</f>
        <v/>
      </c>
      <c r="F106" s="77" t="str">
        <f ca="1">IF(F103="","",VLOOKUP(F103,'C ds'!$C:$I,7,FALSE))</f>
        <v/>
      </c>
      <c r="G106" s="77" t="str">
        <f ca="1">IF(G103="","",VLOOKUP(G103,'C ds'!$C:$I,7,FALSE))</f>
        <v/>
      </c>
      <c r="H106" s="77" t="str">
        <f ca="1">IF(H103="","",VLOOKUP(H103,'C ds'!$C:$I,7,FALSE))</f>
        <v/>
      </c>
      <c r="I106" s="77" t="str">
        <f ca="1">IF(I103="","",VLOOKUP(I103,'C ds'!$C:$I,7,FALSE))</f>
        <v/>
      </c>
      <c r="J106" s="77" t="str">
        <f ca="1">IF(J103="","",VLOOKUP(J103,'C ds'!$C:$I,7,FALSE))</f>
        <v/>
      </c>
      <c r="K106" s="77" t="str">
        <f ca="1">IF(K103="","",VLOOKUP(K103,'C ds'!$C:$I,7,FALSE))</f>
        <v/>
      </c>
      <c r="L106" s="77" t="str">
        <f ca="1">IF(L103="","",VLOOKUP(L103,'C ds'!$C:$I,7,FALSE))</f>
        <v/>
      </c>
      <c r="M106" s="77" t="str">
        <f ca="1">IF(M103="","",VLOOKUP(M103,'C ds'!$C:$I,7,FALSE))</f>
        <v/>
      </c>
      <c r="N106" s="77" t="str">
        <f ca="1">IF(N103="","",VLOOKUP(N103,'C ds'!$C:$I,7,FALSE))</f>
        <v/>
      </c>
      <c r="O106" s="77" t="str">
        <f ca="1">IF(O103="","",VLOOKUP(O103,'C ds'!$C:$I,7,FALSE))</f>
        <v/>
      </c>
      <c r="P106" s="77" t="str">
        <f ca="1">IF(P103="","",VLOOKUP(P103,'C ds'!$C:$I,7,FALSE))</f>
        <v/>
      </c>
      <c r="Q106" s="77" t="str">
        <f ca="1">IF(Q103="","",VLOOKUP(Q103,'C ds'!$C:$I,7,FALSE))</f>
        <v/>
      </c>
      <c r="R106" s="77" t="str">
        <f ca="1">IF(R103="","",VLOOKUP(R103,'C ds'!$C:$I,7,FALSE))</f>
        <v/>
      </c>
      <c r="S106" s="77" t="str">
        <f ca="1">IF(S103="","",VLOOKUP(S103,'C ds'!$C:$I,7,FALSE))</f>
        <v/>
      </c>
      <c r="T106" s="77" t="str">
        <f ca="1">IF(T103="","",VLOOKUP(T103,'C ds'!$C:$I,7,FALSE))</f>
        <v/>
      </c>
      <c r="U106" s="77" t="str">
        <f ca="1">IF(U103="","",VLOOKUP(U103,'C ds'!$C:$I,7,FALSE))</f>
        <v/>
      </c>
      <c r="V106" s="77" t="str">
        <f ca="1">IF(V103="","",VLOOKUP(V103,'C ds'!$C:$I,7,FALSE))</f>
        <v/>
      </c>
      <c r="W106" s="77" t="str">
        <f ca="1">IF(W103="","",VLOOKUP(W103,'C ds'!$C:$I,7,FALSE))</f>
        <v/>
      </c>
      <c r="X106" s="77" t="str">
        <f ca="1">IF(X103="","",VLOOKUP(X103,'C ds'!$C:$I,7,FALSE))</f>
        <v/>
      </c>
      <c r="Y106" s="77" t="str">
        <f ca="1">IF(Y103="","",VLOOKUP(Y103,'C ds'!$C:$I,7,FALSE))</f>
        <v/>
      </c>
      <c r="Z106" s="77" t="str">
        <f ca="1">IF(Z103="","",VLOOKUP(Z103,'C ds'!$C:$I,7,FALSE))</f>
        <v/>
      </c>
      <c r="AA106" s="77" t="str">
        <f ca="1">IF(AA103="","",VLOOKUP(AA103,'C ds'!$C:$I,7,FALSE))</f>
        <v/>
      </c>
      <c r="AB106" s="77" t="str">
        <f ca="1">IF(AB103="","",VLOOKUP(AB103,'C ds'!$C:$I,7,FALSE))</f>
        <v/>
      </c>
      <c r="AC106" s="77" t="str">
        <f ca="1">IF(AC103="","",VLOOKUP(AC103,'C ds'!$C:$I,7,FALSE))</f>
        <v/>
      </c>
      <c r="AD106" s="77" t="str">
        <f ca="1">IF(AD103="","",VLOOKUP(AD103,'C ds'!$C:$I,7,FALSE))</f>
        <v/>
      </c>
      <c r="AE106" s="77" t="str">
        <f ca="1">IF(AE103="","",VLOOKUP(AE103,'C ds'!$C:$I,7,FALSE))</f>
        <v/>
      </c>
      <c r="AF106" s="77" t="str">
        <f ca="1">IF(AF103="","",VLOOKUP(AF103,'C ds'!$C:$I,7,FALSE))</f>
        <v/>
      </c>
      <c r="AG106" s="78" t="str">
        <f ca="1">IF(AG103="","",VLOOKUP(AG103,'C ds'!$C:$I,7,FALSE))</f>
        <v/>
      </c>
    </row>
    <row r="107" spans="1:33" ht="19.5" customHeight="1">
      <c r="A107" s="110">
        <f>Para!L27</f>
        <v>65.2</v>
      </c>
      <c r="B107" s="79" t="s">
        <v>25</v>
      </c>
      <c r="C107" s="70" t="str">
        <f t="shared" ref="C107:AG107" ca="1" si="53">IF(SUMIFS(BC_JAN,DP_JAN,"&lt;="&amp;C$5,DF_JAN,"&gt;="&amp;C$5,V_JAN,$A107)=0,"",SUMIFS(BC_JAN,DP_JAN,"&lt;="&amp;C$5,DF_JAN,"&gt;="&amp;C$5,V_JAN,$A107))</f>
        <v/>
      </c>
      <c r="D107" s="70" t="str">
        <f t="shared" ca="1" si="53"/>
        <v/>
      </c>
      <c r="E107" s="70" t="str">
        <f t="shared" ca="1" si="53"/>
        <v/>
      </c>
      <c r="F107" s="70" t="str">
        <f t="shared" ca="1" si="53"/>
        <v/>
      </c>
      <c r="G107" s="70" t="str">
        <f t="shared" ca="1" si="53"/>
        <v/>
      </c>
      <c r="H107" s="70" t="str">
        <f t="shared" ca="1" si="53"/>
        <v/>
      </c>
      <c r="I107" s="70" t="str">
        <f t="shared" ca="1" si="53"/>
        <v/>
      </c>
      <c r="J107" s="70" t="str">
        <f t="shared" ca="1" si="53"/>
        <v/>
      </c>
      <c r="K107" s="70" t="str">
        <f t="shared" ca="1" si="53"/>
        <v/>
      </c>
      <c r="L107" s="70" t="str">
        <f t="shared" ca="1" si="53"/>
        <v/>
      </c>
      <c r="M107" s="70" t="str">
        <f t="shared" ca="1" si="53"/>
        <v/>
      </c>
      <c r="N107" s="70" t="str">
        <f t="shared" ca="1" si="53"/>
        <v/>
      </c>
      <c r="O107" s="70" t="str">
        <f t="shared" ca="1" si="53"/>
        <v/>
      </c>
      <c r="P107" s="70" t="str">
        <f t="shared" ca="1" si="53"/>
        <v/>
      </c>
      <c r="Q107" s="70" t="str">
        <f t="shared" ca="1" si="53"/>
        <v/>
      </c>
      <c r="R107" s="70" t="str">
        <f t="shared" ca="1" si="53"/>
        <v/>
      </c>
      <c r="S107" s="70" t="str">
        <f t="shared" ca="1" si="53"/>
        <v/>
      </c>
      <c r="T107" s="70" t="str">
        <f t="shared" ca="1" si="53"/>
        <v/>
      </c>
      <c r="U107" s="70" t="str">
        <f t="shared" ca="1" si="53"/>
        <v/>
      </c>
      <c r="V107" s="70" t="str">
        <f t="shared" ca="1" si="53"/>
        <v/>
      </c>
      <c r="W107" s="70" t="str">
        <f t="shared" ca="1" si="53"/>
        <v/>
      </c>
      <c r="X107" s="70" t="str">
        <f t="shared" ca="1" si="53"/>
        <v/>
      </c>
      <c r="Y107" s="70" t="str">
        <f t="shared" ca="1" si="53"/>
        <v/>
      </c>
      <c r="Z107" s="70" t="str">
        <f t="shared" ca="1" si="53"/>
        <v/>
      </c>
      <c r="AA107" s="70" t="str">
        <f t="shared" ca="1" si="53"/>
        <v/>
      </c>
      <c r="AB107" s="70" t="str">
        <f t="shared" ca="1" si="53"/>
        <v/>
      </c>
      <c r="AC107" s="70" t="str">
        <f t="shared" ca="1" si="53"/>
        <v/>
      </c>
      <c r="AD107" s="70" t="str">
        <f t="shared" ca="1" si="53"/>
        <v/>
      </c>
      <c r="AE107" s="70" t="str">
        <f t="shared" ca="1" si="53"/>
        <v/>
      </c>
      <c r="AF107" s="70" t="str">
        <f t="shared" ca="1" si="53"/>
        <v/>
      </c>
      <c r="AG107" s="71" t="str">
        <f t="shared" ca="1" si="53"/>
        <v/>
      </c>
    </row>
    <row r="108" spans="1:33" ht="20.100000000000001" customHeight="1">
      <c r="A108" s="111"/>
      <c r="B108" s="80" t="s">
        <v>9</v>
      </c>
      <c r="C108" s="74" t="str">
        <f t="shared" ref="C108:AG108" ca="1" si="54">IF(C107="","",IF(INDEX(DATDIF2_JAN,MATCH(C107,BC_JAN))=C$5,INDEX(COND3_JAN,MATCH(C107,BC_JAN)),IF(INDEX(DATDIF1_JAN,MATCH(C107,BC_JAN))=C$5,INDEX(COND2_JAN,MATCH(C107,BC_JAN)),INDEX(COND1_JAN,MATCH(C107,BC_JAN)))))</f>
        <v/>
      </c>
      <c r="D108" s="74" t="str">
        <f t="shared" ca="1" si="54"/>
        <v/>
      </c>
      <c r="E108" s="74" t="str">
        <f t="shared" ca="1" si="54"/>
        <v/>
      </c>
      <c r="F108" s="74" t="str">
        <f t="shared" ca="1" si="54"/>
        <v/>
      </c>
      <c r="G108" s="74" t="str">
        <f t="shared" ca="1" si="54"/>
        <v/>
      </c>
      <c r="H108" s="74" t="str">
        <f t="shared" ca="1" si="54"/>
        <v/>
      </c>
      <c r="I108" s="74" t="str">
        <f t="shared" ca="1" si="54"/>
        <v/>
      </c>
      <c r="J108" s="74" t="str">
        <f t="shared" ca="1" si="54"/>
        <v/>
      </c>
      <c r="K108" s="74" t="str">
        <f t="shared" ca="1" si="54"/>
        <v/>
      </c>
      <c r="L108" s="74" t="str">
        <f t="shared" ca="1" si="54"/>
        <v/>
      </c>
      <c r="M108" s="74" t="str">
        <f t="shared" ca="1" si="54"/>
        <v/>
      </c>
      <c r="N108" s="74" t="str">
        <f t="shared" ca="1" si="54"/>
        <v/>
      </c>
      <c r="O108" s="74" t="str">
        <f t="shared" ca="1" si="54"/>
        <v/>
      </c>
      <c r="P108" s="74" t="str">
        <f t="shared" ca="1" si="54"/>
        <v/>
      </c>
      <c r="Q108" s="74" t="str">
        <f t="shared" ca="1" si="54"/>
        <v/>
      </c>
      <c r="R108" s="74" t="str">
        <f t="shared" ca="1" si="54"/>
        <v/>
      </c>
      <c r="S108" s="74" t="str">
        <f t="shared" ca="1" si="54"/>
        <v/>
      </c>
      <c r="T108" s="74" t="str">
        <f t="shared" ca="1" si="54"/>
        <v/>
      </c>
      <c r="U108" s="74" t="str">
        <f t="shared" ca="1" si="54"/>
        <v/>
      </c>
      <c r="V108" s="74" t="str">
        <f t="shared" ca="1" si="54"/>
        <v/>
      </c>
      <c r="W108" s="74" t="str">
        <f t="shared" ca="1" si="54"/>
        <v/>
      </c>
      <c r="X108" s="74" t="str">
        <f t="shared" ca="1" si="54"/>
        <v/>
      </c>
      <c r="Y108" s="74" t="str">
        <f t="shared" ca="1" si="54"/>
        <v/>
      </c>
      <c r="Z108" s="74" t="str">
        <f t="shared" ca="1" si="54"/>
        <v/>
      </c>
      <c r="AA108" s="74" t="str">
        <f t="shared" ca="1" si="54"/>
        <v/>
      </c>
      <c r="AB108" s="74" t="str">
        <f t="shared" ca="1" si="54"/>
        <v/>
      </c>
      <c r="AC108" s="74" t="str">
        <f t="shared" ca="1" si="54"/>
        <v/>
      </c>
      <c r="AD108" s="74" t="str">
        <f t="shared" ca="1" si="54"/>
        <v/>
      </c>
      <c r="AE108" s="74" t="str">
        <f t="shared" ca="1" si="54"/>
        <v/>
      </c>
      <c r="AF108" s="74" t="str">
        <f t="shared" ca="1" si="54"/>
        <v/>
      </c>
      <c r="AG108" s="75" t="str">
        <f t="shared" ca="1" si="54"/>
        <v/>
      </c>
    </row>
    <row r="109" spans="1:33" ht="20.100000000000001" customHeight="1">
      <c r="A109" s="111"/>
      <c r="B109" s="80" t="s">
        <v>8</v>
      </c>
      <c r="C109" s="74" t="str">
        <f ca="1">IF(C107="","",VLOOKUP(C107,'C ds'!$C$1:$H$1000,6,FALSE))</f>
        <v/>
      </c>
      <c r="D109" s="74" t="str">
        <f ca="1">IF(D107="","",VLOOKUP(D107,'C ds'!$C$1:$H$1000,6,FALSE))</f>
        <v/>
      </c>
      <c r="E109" s="74" t="str">
        <f ca="1">IF(E107="","",VLOOKUP(E107,'C ds'!$C$1:$H$1000,6,FALSE))</f>
        <v/>
      </c>
      <c r="F109" s="74" t="str">
        <f ca="1">IF(F107="","",VLOOKUP(F107,'C ds'!$C$1:$H$1000,6,FALSE))</f>
        <v/>
      </c>
      <c r="G109" s="74" t="str">
        <f ca="1">IF(G107="","",VLOOKUP(G107,'C ds'!$C$1:$H$1000,6,FALSE))</f>
        <v/>
      </c>
      <c r="H109" s="74" t="str">
        <f ca="1">IF(H107="","",VLOOKUP(H107,'C ds'!$C$1:$H$1000,6,FALSE))</f>
        <v/>
      </c>
      <c r="I109" s="74" t="str">
        <f ca="1">IF(I107="","",VLOOKUP(I107,'C ds'!$C$1:$H$1000,6,FALSE))</f>
        <v/>
      </c>
      <c r="J109" s="74" t="str">
        <f ca="1">IF(J107="","",VLOOKUP(J107,'C ds'!$C$1:$H$1000,6,FALSE))</f>
        <v/>
      </c>
      <c r="K109" s="74" t="str">
        <f ca="1">IF(K107="","",VLOOKUP(K107,'C ds'!$C$1:$H$1000,6,FALSE))</f>
        <v/>
      </c>
      <c r="L109" s="74" t="str">
        <f ca="1">IF(L107="","",VLOOKUP(L107,'C ds'!$C$1:$H$1000,6,FALSE))</f>
        <v/>
      </c>
      <c r="M109" s="74" t="str">
        <f ca="1">IF(M107="","",VLOOKUP(M107,'C ds'!$C$1:$H$1000,6,FALSE))</f>
        <v/>
      </c>
      <c r="N109" s="74" t="str">
        <f ca="1">IF(N107="","",VLOOKUP(N107,'C ds'!$C$1:$H$1000,6,FALSE))</f>
        <v/>
      </c>
      <c r="O109" s="74" t="str">
        <f ca="1">IF(O107="","",VLOOKUP(O107,'C ds'!$C$1:$H$1000,6,FALSE))</f>
        <v/>
      </c>
      <c r="P109" s="74" t="str">
        <f ca="1">IF(P107="","",VLOOKUP(P107,'C ds'!$C$1:$H$1000,6,FALSE))</f>
        <v/>
      </c>
      <c r="Q109" s="74" t="str">
        <f ca="1">IF(Q107="","",VLOOKUP(Q107,'C ds'!$C$1:$H$1000,6,FALSE))</f>
        <v/>
      </c>
      <c r="R109" s="74" t="str">
        <f ca="1">IF(R107="","",VLOOKUP(R107,'C ds'!$C$1:$H$1000,6,FALSE))</f>
        <v/>
      </c>
      <c r="S109" s="74" t="str">
        <f ca="1">IF(S107="","",VLOOKUP(S107,'C ds'!$C$1:$H$1000,6,FALSE))</f>
        <v/>
      </c>
      <c r="T109" s="74" t="str">
        <f ca="1">IF(T107="","",VLOOKUP(T107,'C ds'!$C$1:$H$1000,6,FALSE))</f>
        <v/>
      </c>
      <c r="U109" s="74" t="str">
        <f ca="1">IF(U107="","",VLOOKUP(U107,'C ds'!$C$1:$H$1000,6,FALSE))</f>
        <v/>
      </c>
      <c r="V109" s="74" t="str">
        <f ca="1">IF(V107="","",VLOOKUP(V107,'C ds'!$C$1:$H$1000,6,FALSE))</f>
        <v/>
      </c>
      <c r="W109" s="74" t="str">
        <f ca="1">IF(W107="","",VLOOKUP(W107,'C ds'!$C$1:$H$1000,6,FALSE))</f>
        <v/>
      </c>
      <c r="X109" s="74" t="str">
        <f ca="1">IF(X107="","",VLOOKUP(X107,'C ds'!$C$1:$H$1000,6,FALSE))</f>
        <v/>
      </c>
      <c r="Y109" s="74" t="str">
        <f ca="1">IF(Y107="","",VLOOKUP(Y107,'C ds'!$C$1:$H$1000,6,FALSE))</f>
        <v/>
      </c>
      <c r="Z109" s="74" t="str">
        <f ca="1">IF(Z107="","",VLOOKUP(Z107,'C ds'!$C$1:$H$1000,6,FALSE))</f>
        <v/>
      </c>
      <c r="AA109" s="74" t="str">
        <f ca="1">IF(AA107="","",VLOOKUP(AA107,'C ds'!$C$1:$H$1000,6,FALSE))</f>
        <v/>
      </c>
      <c r="AB109" s="74" t="str">
        <f ca="1">IF(AB107="","",VLOOKUP(AB107,'C ds'!$C$1:$H$1000,6,FALSE))</f>
        <v/>
      </c>
      <c r="AC109" s="74" t="str">
        <f ca="1">IF(AC107="","",VLOOKUP(AC107,'C ds'!$C$1:$H$1000,6,FALSE))</f>
        <v/>
      </c>
      <c r="AD109" s="74" t="str">
        <f ca="1">IF(AD107="","",VLOOKUP(AD107,'C ds'!$C$1:$H$1000,6,FALSE))</f>
        <v/>
      </c>
      <c r="AE109" s="74" t="str">
        <f ca="1">IF(AE107="","",VLOOKUP(AE107,'C ds'!$C$1:$H$1000,6,FALSE))</f>
        <v/>
      </c>
      <c r="AF109" s="74" t="str">
        <f ca="1">IF(AF107="","",VLOOKUP(AF107,'C ds'!$C$1:$H$1000,6,FALSE))</f>
        <v/>
      </c>
      <c r="AG109" s="75" t="str">
        <f ca="1">IF(AG107="","",VLOOKUP(AG107,'C ds'!$C$1:$H$1000,6,FALSE))</f>
        <v/>
      </c>
    </row>
    <row r="110" spans="1:33" ht="20.100000000000001" customHeight="1" thickBot="1">
      <c r="A110" s="112"/>
      <c r="B110" s="81" t="s">
        <v>1</v>
      </c>
      <c r="C110" s="77" t="str">
        <f ca="1">IF(C107="","",VLOOKUP(C107,'C ds'!$C:$I,7,FALSE))</f>
        <v/>
      </c>
      <c r="D110" s="77" t="str">
        <f ca="1">IF(D107="","",VLOOKUP(D107,'C ds'!$C:$I,7,FALSE))</f>
        <v/>
      </c>
      <c r="E110" s="77" t="str">
        <f ca="1">IF(E107="","",VLOOKUP(E107,'C ds'!$C:$I,7,FALSE))</f>
        <v/>
      </c>
      <c r="F110" s="77" t="str">
        <f ca="1">IF(F107="","",VLOOKUP(F107,'C ds'!$C:$I,7,FALSE))</f>
        <v/>
      </c>
      <c r="G110" s="77" t="str">
        <f ca="1">IF(G107="","",VLOOKUP(G107,'C ds'!$C:$I,7,FALSE))</f>
        <v/>
      </c>
      <c r="H110" s="77" t="str">
        <f ca="1">IF(H107="","",VLOOKUP(H107,'C ds'!$C:$I,7,FALSE))</f>
        <v/>
      </c>
      <c r="I110" s="77" t="str">
        <f ca="1">IF(I107="","",VLOOKUP(I107,'C ds'!$C:$I,7,FALSE))</f>
        <v/>
      </c>
      <c r="J110" s="77" t="str">
        <f ca="1">IF(J107="","",VLOOKUP(J107,'C ds'!$C:$I,7,FALSE))</f>
        <v/>
      </c>
      <c r="K110" s="77" t="str">
        <f ca="1">IF(K107="","",VLOOKUP(K107,'C ds'!$C:$I,7,FALSE))</f>
        <v/>
      </c>
      <c r="L110" s="77" t="str">
        <f ca="1">IF(L107="","",VLOOKUP(L107,'C ds'!$C:$I,7,FALSE))</f>
        <v/>
      </c>
      <c r="M110" s="77" t="str">
        <f ca="1">IF(M107="","",VLOOKUP(M107,'C ds'!$C:$I,7,FALSE))</f>
        <v/>
      </c>
      <c r="N110" s="77" t="str">
        <f ca="1">IF(N107="","",VLOOKUP(N107,'C ds'!$C:$I,7,FALSE))</f>
        <v/>
      </c>
      <c r="O110" s="77" t="str">
        <f ca="1">IF(O107="","",VLOOKUP(O107,'C ds'!$C:$I,7,FALSE))</f>
        <v/>
      </c>
      <c r="P110" s="77" t="str">
        <f ca="1">IF(P107="","",VLOOKUP(P107,'C ds'!$C:$I,7,FALSE))</f>
        <v/>
      </c>
      <c r="Q110" s="77" t="str">
        <f ca="1">IF(Q107="","",VLOOKUP(Q107,'C ds'!$C:$I,7,FALSE))</f>
        <v/>
      </c>
      <c r="R110" s="77" t="str">
        <f ca="1">IF(R107="","",VLOOKUP(R107,'C ds'!$C:$I,7,FALSE))</f>
        <v/>
      </c>
      <c r="S110" s="77" t="str">
        <f ca="1">IF(S107="","",VLOOKUP(S107,'C ds'!$C:$I,7,FALSE))</f>
        <v/>
      </c>
      <c r="T110" s="77" t="str">
        <f ca="1">IF(T107="","",VLOOKUP(T107,'C ds'!$C:$I,7,FALSE))</f>
        <v/>
      </c>
      <c r="U110" s="77" t="str">
        <f ca="1">IF(U107="","",VLOOKUP(U107,'C ds'!$C:$I,7,FALSE))</f>
        <v/>
      </c>
      <c r="V110" s="77" t="str">
        <f ca="1">IF(V107="","",VLOOKUP(V107,'C ds'!$C:$I,7,FALSE))</f>
        <v/>
      </c>
      <c r="W110" s="77" t="str">
        <f ca="1">IF(W107="","",VLOOKUP(W107,'C ds'!$C:$I,7,FALSE))</f>
        <v/>
      </c>
      <c r="X110" s="77" t="str">
        <f ca="1">IF(X107="","",VLOOKUP(X107,'C ds'!$C:$I,7,FALSE))</f>
        <v/>
      </c>
      <c r="Y110" s="77" t="str">
        <f ca="1">IF(Y107="","",VLOOKUP(Y107,'C ds'!$C:$I,7,FALSE))</f>
        <v/>
      </c>
      <c r="Z110" s="77" t="str">
        <f ca="1">IF(Z107="","",VLOOKUP(Z107,'C ds'!$C:$I,7,FALSE))</f>
        <v/>
      </c>
      <c r="AA110" s="77" t="str">
        <f ca="1">IF(AA107="","",VLOOKUP(AA107,'C ds'!$C:$I,7,FALSE))</f>
        <v/>
      </c>
      <c r="AB110" s="77" t="str">
        <f ca="1">IF(AB107="","",VLOOKUP(AB107,'C ds'!$C:$I,7,FALSE))</f>
        <v/>
      </c>
      <c r="AC110" s="77" t="str">
        <f ca="1">IF(AC107="","",VLOOKUP(AC107,'C ds'!$C:$I,7,FALSE))</f>
        <v/>
      </c>
      <c r="AD110" s="77" t="str">
        <f ca="1">IF(AD107="","",VLOOKUP(AD107,'C ds'!$C:$I,7,FALSE))</f>
        <v/>
      </c>
      <c r="AE110" s="77" t="str">
        <f ca="1">IF(AE107="","",VLOOKUP(AE107,'C ds'!$C:$I,7,FALSE))</f>
        <v/>
      </c>
      <c r="AF110" s="77" t="str">
        <f ca="1">IF(AF107="","",VLOOKUP(AF107,'C ds'!$C:$I,7,FALSE))</f>
        <v/>
      </c>
      <c r="AG110" s="78" t="str">
        <f ca="1">IF(AG107="","",VLOOKUP(AG107,'C ds'!$C:$I,7,FALSE))</f>
        <v/>
      </c>
    </row>
    <row r="111" spans="1:33" ht="19.5" customHeight="1">
      <c r="A111" s="110">
        <f>Para!L28</f>
        <v>65.3</v>
      </c>
      <c r="B111" s="79" t="s">
        <v>25</v>
      </c>
      <c r="C111" s="70" t="str">
        <f t="shared" ref="C111:AG111" ca="1" si="55">IF(SUMIFS(BC_JAN,DP_JAN,"&lt;="&amp;C$5,DF_JAN,"&gt;="&amp;C$5,V_JAN,$A111)=0,"",SUMIFS(BC_JAN,DP_JAN,"&lt;="&amp;C$5,DF_JAN,"&gt;="&amp;C$5,V_JAN,$A111))</f>
        <v/>
      </c>
      <c r="D111" s="70" t="str">
        <f t="shared" ca="1" si="55"/>
        <v/>
      </c>
      <c r="E111" s="70" t="str">
        <f t="shared" ca="1" si="55"/>
        <v/>
      </c>
      <c r="F111" s="70" t="str">
        <f t="shared" ca="1" si="55"/>
        <v/>
      </c>
      <c r="G111" s="70" t="str">
        <f t="shared" ca="1" si="55"/>
        <v/>
      </c>
      <c r="H111" s="70" t="str">
        <f t="shared" ca="1" si="55"/>
        <v/>
      </c>
      <c r="I111" s="70" t="str">
        <f t="shared" ca="1" si="55"/>
        <v/>
      </c>
      <c r="J111" s="70" t="str">
        <f t="shared" ca="1" si="55"/>
        <v/>
      </c>
      <c r="K111" s="70" t="str">
        <f t="shared" ca="1" si="55"/>
        <v/>
      </c>
      <c r="L111" s="70" t="str">
        <f t="shared" ca="1" si="55"/>
        <v/>
      </c>
      <c r="M111" s="70" t="str">
        <f t="shared" ca="1" si="55"/>
        <v/>
      </c>
      <c r="N111" s="70" t="str">
        <f t="shared" ca="1" si="55"/>
        <v/>
      </c>
      <c r="O111" s="70" t="str">
        <f t="shared" ca="1" si="55"/>
        <v/>
      </c>
      <c r="P111" s="70" t="str">
        <f t="shared" ca="1" si="55"/>
        <v/>
      </c>
      <c r="Q111" s="70" t="str">
        <f t="shared" ca="1" si="55"/>
        <v/>
      </c>
      <c r="R111" s="70" t="str">
        <f t="shared" ca="1" si="55"/>
        <v/>
      </c>
      <c r="S111" s="70" t="str">
        <f t="shared" ca="1" si="55"/>
        <v/>
      </c>
      <c r="T111" s="70" t="str">
        <f t="shared" ca="1" si="55"/>
        <v/>
      </c>
      <c r="U111" s="70" t="str">
        <f t="shared" ca="1" si="55"/>
        <v/>
      </c>
      <c r="V111" s="70" t="str">
        <f t="shared" ca="1" si="55"/>
        <v/>
      </c>
      <c r="W111" s="70" t="str">
        <f t="shared" ca="1" si="55"/>
        <v/>
      </c>
      <c r="X111" s="70" t="str">
        <f t="shared" ca="1" si="55"/>
        <v/>
      </c>
      <c r="Y111" s="70" t="str">
        <f t="shared" ca="1" si="55"/>
        <v/>
      </c>
      <c r="Z111" s="70" t="str">
        <f t="shared" ca="1" si="55"/>
        <v/>
      </c>
      <c r="AA111" s="70" t="str">
        <f t="shared" ca="1" si="55"/>
        <v/>
      </c>
      <c r="AB111" s="70" t="str">
        <f t="shared" ca="1" si="55"/>
        <v/>
      </c>
      <c r="AC111" s="70" t="str">
        <f t="shared" ca="1" si="55"/>
        <v/>
      </c>
      <c r="AD111" s="70" t="str">
        <f t="shared" ca="1" si="55"/>
        <v/>
      </c>
      <c r="AE111" s="70" t="str">
        <f t="shared" ca="1" si="55"/>
        <v/>
      </c>
      <c r="AF111" s="70" t="str">
        <f t="shared" ca="1" si="55"/>
        <v/>
      </c>
      <c r="AG111" s="71" t="str">
        <f t="shared" ca="1" si="55"/>
        <v/>
      </c>
    </row>
    <row r="112" spans="1:33" ht="20.100000000000001" customHeight="1">
      <c r="A112" s="111"/>
      <c r="B112" s="80" t="s">
        <v>9</v>
      </c>
      <c r="C112" s="74" t="str">
        <f t="shared" ref="C112:AG112" ca="1" si="56">IF(C111="","",IF(INDEX(DATDIF2_JAN,MATCH(C111,BC_JAN))=C$5,INDEX(COND3_JAN,MATCH(C111,BC_JAN)),IF(INDEX(DATDIF1_JAN,MATCH(C111,BC_JAN))=C$5,INDEX(COND2_JAN,MATCH(C111,BC_JAN)),INDEX(COND1_JAN,MATCH(C111,BC_JAN)))))</f>
        <v/>
      </c>
      <c r="D112" s="74" t="str">
        <f t="shared" ca="1" si="56"/>
        <v/>
      </c>
      <c r="E112" s="74" t="str">
        <f t="shared" ca="1" si="56"/>
        <v/>
      </c>
      <c r="F112" s="74" t="str">
        <f t="shared" ca="1" si="56"/>
        <v/>
      </c>
      <c r="G112" s="74" t="str">
        <f t="shared" ca="1" si="56"/>
        <v/>
      </c>
      <c r="H112" s="74" t="str">
        <f t="shared" ca="1" si="56"/>
        <v/>
      </c>
      <c r="I112" s="74" t="str">
        <f t="shared" ca="1" si="56"/>
        <v/>
      </c>
      <c r="J112" s="74" t="str">
        <f t="shared" ca="1" si="56"/>
        <v/>
      </c>
      <c r="K112" s="74" t="str">
        <f t="shared" ca="1" si="56"/>
        <v/>
      </c>
      <c r="L112" s="74" t="str">
        <f t="shared" ca="1" si="56"/>
        <v/>
      </c>
      <c r="M112" s="74" t="str">
        <f t="shared" ca="1" si="56"/>
        <v/>
      </c>
      <c r="N112" s="74" t="str">
        <f t="shared" ca="1" si="56"/>
        <v/>
      </c>
      <c r="O112" s="74" t="str">
        <f t="shared" ca="1" si="56"/>
        <v/>
      </c>
      <c r="P112" s="74" t="str">
        <f t="shared" ca="1" si="56"/>
        <v/>
      </c>
      <c r="Q112" s="74" t="str">
        <f t="shared" ca="1" si="56"/>
        <v/>
      </c>
      <c r="R112" s="74" t="str">
        <f t="shared" ca="1" si="56"/>
        <v/>
      </c>
      <c r="S112" s="74" t="str">
        <f t="shared" ca="1" si="56"/>
        <v/>
      </c>
      <c r="T112" s="74" t="str">
        <f t="shared" ca="1" si="56"/>
        <v/>
      </c>
      <c r="U112" s="74" t="str">
        <f t="shared" ca="1" si="56"/>
        <v/>
      </c>
      <c r="V112" s="74" t="str">
        <f t="shared" ca="1" si="56"/>
        <v/>
      </c>
      <c r="W112" s="74" t="str">
        <f t="shared" ca="1" si="56"/>
        <v/>
      </c>
      <c r="X112" s="74" t="str">
        <f t="shared" ca="1" si="56"/>
        <v/>
      </c>
      <c r="Y112" s="74" t="str">
        <f t="shared" ca="1" si="56"/>
        <v/>
      </c>
      <c r="Z112" s="74" t="str">
        <f t="shared" ca="1" si="56"/>
        <v/>
      </c>
      <c r="AA112" s="74" t="str">
        <f t="shared" ca="1" si="56"/>
        <v/>
      </c>
      <c r="AB112" s="74" t="str">
        <f t="shared" ca="1" si="56"/>
        <v/>
      </c>
      <c r="AC112" s="74" t="str">
        <f t="shared" ca="1" si="56"/>
        <v/>
      </c>
      <c r="AD112" s="74" t="str">
        <f t="shared" ca="1" si="56"/>
        <v/>
      </c>
      <c r="AE112" s="74" t="str">
        <f t="shared" ca="1" si="56"/>
        <v/>
      </c>
      <c r="AF112" s="74" t="str">
        <f t="shared" ca="1" si="56"/>
        <v/>
      </c>
      <c r="AG112" s="75" t="str">
        <f t="shared" ca="1" si="56"/>
        <v/>
      </c>
    </row>
    <row r="113" spans="1:33" ht="20.100000000000001" customHeight="1">
      <c r="A113" s="111"/>
      <c r="B113" s="80" t="s">
        <v>8</v>
      </c>
      <c r="C113" s="74" t="str">
        <f ca="1">IF(C111="","",VLOOKUP(C111,'C ds'!$C$1:$H$1000,6,FALSE))</f>
        <v/>
      </c>
      <c r="D113" s="74" t="str">
        <f ca="1">IF(D111="","",VLOOKUP(D111,'C ds'!$C$1:$H$1000,6,FALSE))</f>
        <v/>
      </c>
      <c r="E113" s="74" t="str">
        <f ca="1">IF(E111="","",VLOOKUP(E111,'C ds'!$C$1:$H$1000,6,FALSE))</f>
        <v/>
      </c>
      <c r="F113" s="74" t="str">
        <f ca="1">IF(F111="","",VLOOKUP(F111,'C ds'!$C$1:$H$1000,6,FALSE))</f>
        <v/>
      </c>
      <c r="G113" s="74" t="str">
        <f ca="1">IF(G111="","",VLOOKUP(G111,'C ds'!$C$1:$H$1000,6,FALSE))</f>
        <v/>
      </c>
      <c r="H113" s="74" t="str">
        <f ca="1">IF(H111="","",VLOOKUP(H111,'C ds'!$C$1:$H$1000,6,FALSE))</f>
        <v/>
      </c>
      <c r="I113" s="74" t="str">
        <f ca="1">IF(I111="","",VLOOKUP(I111,'C ds'!$C$1:$H$1000,6,FALSE))</f>
        <v/>
      </c>
      <c r="J113" s="74" t="str">
        <f ca="1">IF(J111="","",VLOOKUP(J111,'C ds'!$C$1:$H$1000,6,FALSE))</f>
        <v/>
      </c>
      <c r="K113" s="74" t="str">
        <f ca="1">IF(K111="","",VLOOKUP(K111,'C ds'!$C$1:$H$1000,6,FALSE))</f>
        <v/>
      </c>
      <c r="L113" s="74" t="str">
        <f ca="1">IF(L111="","",VLOOKUP(L111,'C ds'!$C$1:$H$1000,6,FALSE))</f>
        <v/>
      </c>
      <c r="M113" s="74" t="str">
        <f ca="1">IF(M111="","",VLOOKUP(M111,'C ds'!$C$1:$H$1000,6,FALSE))</f>
        <v/>
      </c>
      <c r="N113" s="74" t="str">
        <f ca="1">IF(N111="","",VLOOKUP(N111,'C ds'!$C$1:$H$1000,6,FALSE))</f>
        <v/>
      </c>
      <c r="O113" s="74" t="str">
        <f ca="1">IF(O111="","",VLOOKUP(O111,'C ds'!$C$1:$H$1000,6,FALSE))</f>
        <v/>
      </c>
      <c r="P113" s="74" t="str">
        <f ca="1">IF(P111="","",VLOOKUP(P111,'C ds'!$C$1:$H$1000,6,FALSE))</f>
        <v/>
      </c>
      <c r="Q113" s="74" t="str">
        <f ca="1">IF(Q111="","",VLOOKUP(Q111,'C ds'!$C$1:$H$1000,6,FALSE))</f>
        <v/>
      </c>
      <c r="R113" s="74" t="str">
        <f ca="1">IF(R111="","",VLOOKUP(R111,'C ds'!$C$1:$H$1000,6,FALSE))</f>
        <v/>
      </c>
      <c r="S113" s="74" t="str">
        <f ca="1">IF(S111="","",VLOOKUP(S111,'C ds'!$C$1:$H$1000,6,FALSE))</f>
        <v/>
      </c>
      <c r="T113" s="74" t="str">
        <f ca="1">IF(T111="","",VLOOKUP(T111,'C ds'!$C$1:$H$1000,6,FALSE))</f>
        <v/>
      </c>
      <c r="U113" s="74" t="str">
        <f ca="1">IF(U111="","",VLOOKUP(U111,'C ds'!$C$1:$H$1000,6,FALSE))</f>
        <v/>
      </c>
      <c r="V113" s="74" t="str">
        <f ca="1">IF(V111="","",VLOOKUP(V111,'C ds'!$C$1:$H$1000,6,FALSE))</f>
        <v/>
      </c>
      <c r="W113" s="74" t="str">
        <f ca="1">IF(W111="","",VLOOKUP(W111,'C ds'!$C$1:$H$1000,6,FALSE))</f>
        <v/>
      </c>
      <c r="X113" s="74" t="str">
        <f ca="1">IF(X111="","",VLOOKUP(X111,'C ds'!$C$1:$H$1000,6,FALSE))</f>
        <v/>
      </c>
      <c r="Y113" s="74" t="str">
        <f ca="1">IF(Y111="","",VLOOKUP(Y111,'C ds'!$C$1:$H$1000,6,FALSE))</f>
        <v/>
      </c>
      <c r="Z113" s="74" t="str">
        <f ca="1">IF(Z111="","",VLOOKUP(Z111,'C ds'!$C$1:$H$1000,6,FALSE))</f>
        <v/>
      </c>
      <c r="AA113" s="74" t="str">
        <f ca="1">IF(AA111="","",VLOOKUP(AA111,'C ds'!$C$1:$H$1000,6,FALSE))</f>
        <v/>
      </c>
      <c r="AB113" s="74" t="str">
        <f ca="1">IF(AB111="","",VLOOKUP(AB111,'C ds'!$C$1:$H$1000,6,FALSE))</f>
        <v/>
      </c>
      <c r="AC113" s="74" t="str">
        <f ca="1">IF(AC111="","",VLOOKUP(AC111,'C ds'!$C$1:$H$1000,6,FALSE))</f>
        <v/>
      </c>
      <c r="AD113" s="74" t="str">
        <f ca="1">IF(AD111="","",VLOOKUP(AD111,'C ds'!$C$1:$H$1000,6,FALSE))</f>
        <v/>
      </c>
      <c r="AE113" s="74" t="str">
        <f ca="1">IF(AE111="","",VLOOKUP(AE111,'C ds'!$C$1:$H$1000,6,FALSE))</f>
        <v/>
      </c>
      <c r="AF113" s="74" t="str">
        <f ca="1">IF(AF111="","",VLOOKUP(AF111,'C ds'!$C$1:$H$1000,6,FALSE))</f>
        <v/>
      </c>
      <c r="AG113" s="75" t="str">
        <f ca="1">IF(AG111="","",VLOOKUP(AG111,'C ds'!$C$1:$H$1000,6,FALSE))</f>
        <v/>
      </c>
    </row>
    <row r="114" spans="1:33" ht="20.100000000000001" customHeight="1" thickBot="1">
      <c r="A114" s="112"/>
      <c r="B114" s="81" t="s">
        <v>1</v>
      </c>
      <c r="C114" s="77" t="str">
        <f ca="1">IF(C111="","",VLOOKUP(C111,'C ds'!$C:$I,7,FALSE))</f>
        <v/>
      </c>
      <c r="D114" s="77" t="str">
        <f ca="1">IF(D111="","",VLOOKUP(D111,'C ds'!$C:$I,7,FALSE))</f>
        <v/>
      </c>
      <c r="E114" s="77" t="str">
        <f ca="1">IF(E111="","",VLOOKUP(E111,'C ds'!$C:$I,7,FALSE))</f>
        <v/>
      </c>
      <c r="F114" s="77" t="str">
        <f ca="1">IF(F111="","",VLOOKUP(F111,'C ds'!$C:$I,7,FALSE))</f>
        <v/>
      </c>
      <c r="G114" s="77" t="str">
        <f ca="1">IF(G111="","",VLOOKUP(G111,'C ds'!$C:$I,7,FALSE))</f>
        <v/>
      </c>
      <c r="H114" s="77" t="str">
        <f ca="1">IF(H111="","",VLOOKUP(H111,'C ds'!$C:$I,7,FALSE))</f>
        <v/>
      </c>
      <c r="I114" s="77" t="str">
        <f ca="1">IF(I111="","",VLOOKUP(I111,'C ds'!$C:$I,7,FALSE))</f>
        <v/>
      </c>
      <c r="J114" s="77" t="str">
        <f ca="1">IF(J111="","",VLOOKUP(J111,'C ds'!$C:$I,7,FALSE))</f>
        <v/>
      </c>
      <c r="K114" s="77" t="str">
        <f ca="1">IF(K111="","",VLOOKUP(K111,'C ds'!$C:$I,7,FALSE))</f>
        <v/>
      </c>
      <c r="L114" s="77" t="str">
        <f ca="1">IF(L111="","",VLOOKUP(L111,'C ds'!$C:$I,7,FALSE))</f>
        <v/>
      </c>
      <c r="M114" s="77" t="str">
        <f ca="1">IF(M111="","",VLOOKUP(M111,'C ds'!$C:$I,7,FALSE))</f>
        <v/>
      </c>
      <c r="N114" s="77" t="str">
        <f ca="1">IF(N111="","",VLOOKUP(N111,'C ds'!$C:$I,7,FALSE))</f>
        <v/>
      </c>
      <c r="O114" s="77" t="str">
        <f ca="1">IF(O111="","",VLOOKUP(O111,'C ds'!$C:$I,7,FALSE))</f>
        <v/>
      </c>
      <c r="P114" s="77" t="str">
        <f ca="1">IF(P111="","",VLOOKUP(P111,'C ds'!$C:$I,7,FALSE))</f>
        <v/>
      </c>
      <c r="Q114" s="77" t="str">
        <f ca="1">IF(Q111="","",VLOOKUP(Q111,'C ds'!$C:$I,7,FALSE))</f>
        <v/>
      </c>
      <c r="R114" s="77" t="str">
        <f ca="1">IF(R111="","",VLOOKUP(R111,'C ds'!$C:$I,7,FALSE))</f>
        <v/>
      </c>
      <c r="S114" s="77" t="str">
        <f ca="1">IF(S111="","",VLOOKUP(S111,'C ds'!$C:$I,7,FALSE))</f>
        <v/>
      </c>
      <c r="T114" s="77" t="str">
        <f ca="1">IF(T111="","",VLOOKUP(T111,'C ds'!$C:$I,7,FALSE))</f>
        <v/>
      </c>
      <c r="U114" s="77" t="str">
        <f ca="1">IF(U111="","",VLOOKUP(U111,'C ds'!$C:$I,7,FALSE))</f>
        <v/>
      </c>
      <c r="V114" s="77" t="str">
        <f ca="1">IF(V111="","",VLOOKUP(V111,'C ds'!$C:$I,7,FALSE))</f>
        <v/>
      </c>
      <c r="W114" s="77" t="str">
        <f ca="1">IF(W111="","",VLOOKUP(W111,'C ds'!$C:$I,7,FALSE))</f>
        <v/>
      </c>
      <c r="X114" s="77" t="str">
        <f ca="1">IF(X111="","",VLOOKUP(X111,'C ds'!$C:$I,7,FALSE))</f>
        <v/>
      </c>
      <c r="Y114" s="77" t="str">
        <f ca="1">IF(Y111="","",VLOOKUP(Y111,'C ds'!$C:$I,7,FALSE))</f>
        <v/>
      </c>
      <c r="Z114" s="77" t="str">
        <f ca="1">IF(Z111="","",VLOOKUP(Z111,'C ds'!$C:$I,7,FALSE))</f>
        <v/>
      </c>
      <c r="AA114" s="77" t="str">
        <f ca="1">IF(AA111="","",VLOOKUP(AA111,'C ds'!$C:$I,7,FALSE))</f>
        <v/>
      </c>
      <c r="AB114" s="77" t="str">
        <f ca="1">IF(AB111="","",VLOOKUP(AB111,'C ds'!$C:$I,7,FALSE))</f>
        <v/>
      </c>
      <c r="AC114" s="77" t="str">
        <f ca="1">IF(AC111="","",VLOOKUP(AC111,'C ds'!$C:$I,7,FALSE))</f>
        <v/>
      </c>
      <c r="AD114" s="77" t="str">
        <f ca="1">IF(AD111="","",VLOOKUP(AD111,'C ds'!$C:$I,7,FALSE))</f>
        <v/>
      </c>
      <c r="AE114" s="77" t="str">
        <f ca="1">IF(AE111="","",VLOOKUP(AE111,'C ds'!$C:$I,7,FALSE))</f>
        <v/>
      </c>
      <c r="AF114" s="77" t="str">
        <f ca="1">IF(AF111="","",VLOOKUP(AF111,'C ds'!$C:$I,7,FALSE))</f>
        <v/>
      </c>
      <c r="AG114" s="78" t="str">
        <f ca="1">IF(AG111="","",VLOOKUP(AG111,'C ds'!$C:$I,7,FALSE))</f>
        <v/>
      </c>
    </row>
    <row r="115" spans="1:33" ht="19.5" customHeight="1">
      <c r="A115" s="110">
        <f>Para!L29</f>
        <v>83.1</v>
      </c>
      <c r="B115" s="79" t="s">
        <v>25</v>
      </c>
      <c r="C115" s="70" t="str">
        <f t="shared" ref="C115:AG115" ca="1" si="57">IF(SUMIFS(BC_JAN,DP_JAN,"&lt;="&amp;C$5,DF_JAN,"&gt;="&amp;C$5,V_JAN,$A115)=0,"",SUMIFS(BC_JAN,DP_JAN,"&lt;="&amp;C$5,DF_JAN,"&gt;="&amp;C$5,V_JAN,$A115))</f>
        <v/>
      </c>
      <c r="D115" s="70" t="str">
        <f t="shared" ca="1" si="57"/>
        <v/>
      </c>
      <c r="E115" s="70" t="str">
        <f t="shared" ca="1" si="57"/>
        <v/>
      </c>
      <c r="F115" s="70" t="str">
        <f t="shared" ca="1" si="57"/>
        <v/>
      </c>
      <c r="G115" s="70" t="str">
        <f t="shared" ca="1" si="57"/>
        <v/>
      </c>
      <c r="H115" s="70" t="str">
        <f t="shared" ca="1" si="57"/>
        <v/>
      </c>
      <c r="I115" s="70" t="str">
        <f t="shared" ca="1" si="57"/>
        <v/>
      </c>
      <c r="J115" s="70" t="str">
        <f t="shared" ca="1" si="57"/>
        <v/>
      </c>
      <c r="K115" s="70" t="str">
        <f t="shared" ca="1" si="57"/>
        <v/>
      </c>
      <c r="L115" s="70" t="str">
        <f t="shared" ca="1" si="57"/>
        <v/>
      </c>
      <c r="M115" s="70" t="str">
        <f t="shared" ca="1" si="57"/>
        <v/>
      </c>
      <c r="N115" s="70" t="str">
        <f t="shared" ca="1" si="57"/>
        <v/>
      </c>
      <c r="O115" s="70" t="str">
        <f t="shared" ca="1" si="57"/>
        <v/>
      </c>
      <c r="P115" s="70" t="str">
        <f t="shared" ca="1" si="57"/>
        <v/>
      </c>
      <c r="Q115" s="70" t="str">
        <f t="shared" ca="1" si="57"/>
        <v/>
      </c>
      <c r="R115" s="70" t="str">
        <f t="shared" ca="1" si="57"/>
        <v/>
      </c>
      <c r="S115" s="70" t="str">
        <f t="shared" ca="1" si="57"/>
        <v/>
      </c>
      <c r="T115" s="70" t="str">
        <f t="shared" ca="1" si="57"/>
        <v/>
      </c>
      <c r="U115" s="70" t="str">
        <f t="shared" ca="1" si="57"/>
        <v/>
      </c>
      <c r="V115" s="70" t="str">
        <f t="shared" ca="1" si="57"/>
        <v/>
      </c>
      <c r="W115" s="70" t="str">
        <f t="shared" ca="1" si="57"/>
        <v/>
      </c>
      <c r="X115" s="70" t="str">
        <f t="shared" ca="1" si="57"/>
        <v/>
      </c>
      <c r="Y115" s="70" t="str">
        <f t="shared" ca="1" si="57"/>
        <v/>
      </c>
      <c r="Z115" s="70" t="str">
        <f t="shared" ca="1" si="57"/>
        <v/>
      </c>
      <c r="AA115" s="70" t="str">
        <f t="shared" ca="1" si="57"/>
        <v/>
      </c>
      <c r="AB115" s="70" t="str">
        <f t="shared" ca="1" si="57"/>
        <v/>
      </c>
      <c r="AC115" s="70" t="str">
        <f t="shared" ca="1" si="57"/>
        <v/>
      </c>
      <c r="AD115" s="70" t="str">
        <f t="shared" ca="1" si="57"/>
        <v/>
      </c>
      <c r="AE115" s="70" t="str">
        <f t="shared" ca="1" si="57"/>
        <v/>
      </c>
      <c r="AF115" s="70" t="str">
        <f t="shared" ca="1" si="57"/>
        <v/>
      </c>
      <c r="AG115" s="71" t="str">
        <f t="shared" ca="1" si="57"/>
        <v/>
      </c>
    </row>
    <row r="116" spans="1:33" ht="20.100000000000001" customHeight="1">
      <c r="A116" s="111"/>
      <c r="B116" s="80" t="s">
        <v>9</v>
      </c>
      <c r="C116" s="74" t="str">
        <f t="shared" ref="C116:AG116" ca="1" si="58">IF(C115="","",IF(INDEX(DATDIF2_JAN,MATCH(C115,BC_JAN))=C$5,INDEX(COND3_JAN,MATCH(C115,BC_JAN)),IF(INDEX(DATDIF1_JAN,MATCH(C115,BC_JAN))=C$5,INDEX(COND2_JAN,MATCH(C115,BC_JAN)),INDEX(COND1_JAN,MATCH(C115,BC_JAN)))))</f>
        <v/>
      </c>
      <c r="D116" s="74" t="str">
        <f t="shared" ca="1" si="58"/>
        <v/>
      </c>
      <c r="E116" s="74" t="str">
        <f t="shared" ca="1" si="58"/>
        <v/>
      </c>
      <c r="F116" s="74" t="str">
        <f t="shared" ca="1" si="58"/>
        <v/>
      </c>
      <c r="G116" s="74" t="str">
        <f t="shared" ca="1" si="58"/>
        <v/>
      </c>
      <c r="H116" s="74" t="str">
        <f t="shared" ca="1" si="58"/>
        <v/>
      </c>
      <c r="I116" s="74" t="str">
        <f t="shared" ca="1" si="58"/>
        <v/>
      </c>
      <c r="J116" s="74" t="str">
        <f t="shared" ca="1" si="58"/>
        <v/>
      </c>
      <c r="K116" s="74" t="str">
        <f t="shared" ca="1" si="58"/>
        <v/>
      </c>
      <c r="L116" s="74" t="str">
        <f t="shared" ca="1" si="58"/>
        <v/>
      </c>
      <c r="M116" s="74" t="str">
        <f t="shared" ca="1" si="58"/>
        <v/>
      </c>
      <c r="N116" s="74" t="str">
        <f t="shared" ca="1" si="58"/>
        <v/>
      </c>
      <c r="O116" s="74" t="str">
        <f t="shared" ca="1" si="58"/>
        <v/>
      </c>
      <c r="P116" s="74" t="str">
        <f t="shared" ca="1" si="58"/>
        <v/>
      </c>
      <c r="Q116" s="74" t="str">
        <f t="shared" ca="1" si="58"/>
        <v/>
      </c>
      <c r="R116" s="74" t="str">
        <f t="shared" ca="1" si="58"/>
        <v/>
      </c>
      <c r="S116" s="74" t="str">
        <f t="shared" ca="1" si="58"/>
        <v/>
      </c>
      <c r="T116" s="74" t="str">
        <f t="shared" ca="1" si="58"/>
        <v/>
      </c>
      <c r="U116" s="74" t="str">
        <f t="shared" ca="1" si="58"/>
        <v/>
      </c>
      <c r="V116" s="74" t="str">
        <f t="shared" ca="1" si="58"/>
        <v/>
      </c>
      <c r="W116" s="74" t="str">
        <f t="shared" ca="1" si="58"/>
        <v/>
      </c>
      <c r="X116" s="74" t="str">
        <f t="shared" ca="1" si="58"/>
        <v/>
      </c>
      <c r="Y116" s="74" t="str">
        <f t="shared" ca="1" si="58"/>
        <v/>
      </c>
      <c r="Z116" s="74" t="str">
        <f t="shared" ca="1" si="58"/>
        <v/>
      </c>
      <c r="AA116" s="74" t="str">
        <f t="shared" ca="1" si="58"/>
        <v/>
      </c>
      <c r="AB116" s="74" t="str">
        <f t="shared" ca="1" si="58"/>
        <v/>
      </c>
      <c r="AC116" s="74" t="str">
        <f t="shared" ca="1" si="58"/>
        <v/>
      </c>
      <c r="AD116" s="74" t="str">
        <f t="shared" ca="1" si="58"/>
        <v/>
      </c>
      <c r="AE116" s="74" t="str">
        <f t="shared" ca="1" si="58"/>
        <v/>
      </c>
      <c r="AF116" s="74" t="str">
        <f t="shared" ca="1" si="58"/>
        <v/>
      </c>
      <c r="AG116" s="75" t="str">
        <f t="shared" ca="1" si="58"/>
        <v/>
      </c>
    </row>
    <row r="117" spans="1:33" ht="20.100000000000001" customHeight="1">
      <c r="A117" s="111"/>
      <c r="B117" s="80" t="s">
        <v>8</v>
      </c>
      <c r="C117" s="74" t="str">
        <f ca="1">IF(C115="","",VLOOKUP(C115,'C ds'!$C$1:$H$1000,6,FALSE))</f>
        <v/>
      </c>
      <c r="D117" s="74" t="str">
        <f ca="1">IF(D115="","",VLOOKUP(D115,'C ds'!$C$1:$H$1000,6,FALSE))</f>
        <v/>
      </c>
      <c r="E117" s="74" t="str">
        <f ca="1">IF(E115="","",VLOOKUP(E115,'C ds'!$C$1:$H$1000,6,FALSE))</f>
        <v/>
      </c>
      <c r="F117" s="74" t="str">
        <f ca="1">IF(F115="","",VLOOKUP(F115,'C ds'!$C$1:$H$1000,6,FALSE))</f>
        <v/>
      </c>
      <c r="G117" s="74" t="str">
        <f ca="1">IF(G115="","",VLOOKUP(G115,'C ds'!$C$1:$H$1000,6,FALSE))</f>
        <v/>
      </c>
      <c r="H117" s="74" t="str">
        <f ca="1">IF(H115="","",VLOOKUP(H115,'C ds'!$C$1:$H$1000,6,FALSE))</f>
        <v/>
      </c>
      <c r="I117" s="74" t="str">
        <f ca="1">IF(I115="","",VLOOKUP(I115,'C ds'!$C$1:$H$1000,6,FALSE))</f>
        <v/>
      </c>
      <c r="J117" s="74" t="str">
        <f ca="1">IF(J115="","",VLOOKUP(J115,'C ds'!$C$1:$H$1000,6,FALSE))</f>
        <v/>
      </c>
      <c r="K117" s="74" t="str">
        <f ca="1">IF(K115="","",VLOOKUP(K115,'C ds'!$C$1:$H$1000,6,FALSE))</f>
        <v/>
      </c>
      <c r="L117" s="74" t="str">
        <f ca="1">IF(L115="","",VLOOKUP(L115,'C ds'!$C$1:$H$1000,6,FALSE))</f>
        <v/>
      </c>
      <c r="M117" s="74" t="str">
        <f ca="1">IF(M115="","",VLOOKUP(M115,'C ds'!$C$1:$H$1000,6,FALSE))</f>
        <v/>
      </c>
      <c r="N117" s="74" t="str">
        <f ca="1">IF(N115="","",VLOOKUP(N115,'C ds'!$C$1:$H$1000,6,FALSE))</f>
        <v/>
      </c>
      <c r="O117" s="74" t="str">
        <f ca="1">IF(O115="","",VLOOKUP(O115,'C ds'!$C$1:$H$1000,6,FALSE))</f>
        <v/>
      </c>
      <c r="P117" s="74" t="str">
        <f ca="1">IF(P115="","",VLOOKUP(P115,'C ds'!$C$1:$H$1000,6,FALSE))</f>
        <v/>
      </c>
      <c r="Q117" s="74" t="str">
        <f ca="1">IF(Q115="","",VLOOKUP(Q115,'C ds'!$C$1:$H$1000,6,FALSE))</f>
        <v/>
      </c>
      <c r="R117" s="74" t="str">
        <f ca="1">IF(R115="","",VLOOKUP(R115,'C ds'!$C$1:$H$1000,6,FALSE))</f>
        <v/>
      </c>
      <c r="S117" s="74" t="str">
        <f ca="1">IF(S115="","",VLOOKUP(S115,'C ds'!$C$1:$H$1000,6,FALSE))</f>
        <v/>
      </c>
      <c r="T117" s="74" t="str">
        <f ca="1">IF(T115="","",VLOOKUP(T115,'C ds'!$C$1:$H$1000,6,FALSE))</f>
        <v/>
      </c>
      <c r="U117" s="74" t="str">
        <f ca="1">IF(U115="","",VLOOKUP(U115,'C ds'!$C$1:$H$1000,6,FALSE))</f>
        <v/>
      </c>
      <c r="V117" s="74" t="str">
        <f ca="1">IF(V115="","",VLOOKUP(V115,'C ds'!$C$1:$H$1000,6,FALSE))</f>
        <v/>
      </c>
      <c r="W117" s="74" t="str">
        <f ca="1">IF(W115="","",VLOOKUP(W115,'C ds'!$C$1:$H$1000,6,FALSE))</f>
        <v/>
      </c>
      <c r="X117" s="74" t="str">
        <f ca="1">IF(X115="","",VLOOKUP(X115,'C ds'!$C$1:$H$1000,6,FALSE))</f>
        <v/>
      </c>
      <c r="Y117" s="74" t="str">
        <f ca="1">IF(Y115="","",VLOOKUP(Y115,'C ds'!$C$1:$H$1000,6,FALSE))</f>
        <v/>
      </c>
      <c r="Z117" s="74" t="str">
        <f ca="1">IF(Z115="","",VLOOKUP(Z115,'C ds'!$C$1:$H$1000,6,FALSE))</f>
        <v/>
      </c>
      <c r="AA117" s="74" t="str">
        <f ca="1">IF(AA115="","",VLOOKUP(AA115,'C ds'!$C$1:$H$1000,6,FALSE))</f>
        <v/>
      </c>
      <c r="AB117" s="74" t="str">
        <f ca="1">IF(AB115="","",VLOOKUP(AB115,'C ds'!$C$1:$H$1000,6,FALSE))</f>
        <v/>
      </c>
      <c r="AC117" s="74" t="str">
        <f ca="1">IF(AC115="","",VLOOKUP(AC115,'C ds'!$C$1:$H$1000,6,FALSE))</f>
        <v/>
      </c>
      <c r="AD117" s="74" t="str">
        <f ca="1">IF(AD115="","",VLOOKUP(AD115,'C ds'!$C$1:$H$1000,6,FALSE))</f>
        <v/>
      </c>
      <c r="AE117" s="74" t="str">
        <f ca="1">IF(AE115="","",VLOOKUP(AE115,'C ds'!$C$1:$H$1000,6,FALSE))</f>
        <v/>
      </c>
      <c r="AF117" s="74" t="str">
        <f ca="1">IF(AF115="","",VLOOKUP(AF115,'C ds'!$C$1:$H$1000,6,FALSE))</f>
        <v/>
      </c>
      <c r="AG117" s="75" t="str">
        <f ca="1">IF(AG115="","",VLOOKUP(AG115,'C ds'!$C$1:$H$1000,6,FALSE))</f>
        <v/>
      </c>
    </row>
    <row r="118" spans="1:33" ht="20.100000000000001" customHeight="1" thickBot="1">
      <c r="A118" s="112"/>
      <c r="B118" s="81" t="s">
        <v>1</v>
      </c>
      <c r="C118" s="77" t="str">
        <f ca="1">IF(C115="","",VLOOKUP(C115,'C ds'!$C:$I,7,FALSE))</f>
        <v/>
      </c>
      <c r="D118" s="77" t="str">
        <f ca="1">IF(D115="","",VLOOKUP(D115,'C ds'!$C:$I,7,FALSE))</f>
        <v/>
      </c>
      <c r="E118" s="77" t="str">
        <f ca="1">IF(E115="","",VLOOKUP(E115,'C ds'!$C:$I,7,FALSE))</f>
        <v/>
      </c>
      <c r="F118" s="77" t="str">
        <f ca="1">IF(F115="","",VLOOKUP(F115,'C ds'!$C:$I,7,FALSE))</f>
        <v/>
      </c>
      <c r="G118" s="77" t="str">
        <f ca="1">IF(G115="","",VLOOKUP(G115,'C ds'!$C:$I,7,FALSE))</f>
        <v/>
      </c>
      <c r="H118" s="77" t="str">
        <f ca="1">IF(H115="","",VLOOKUP(H115,'C ds'!$C:$I,7,FALSE))</f>
        <v/>
      </c>
      <c r="I118" s="77" t="str">
        <f ca="1">IF(I115="","",VLOOKUP(I115,'C ds'!$C:$I,7,FALSE))</f>
        <v/>
      </c>
      <c r="J118" s="77" t="str">
        <f ca="1">IF(J115="","",VLOOKUP(J115,'C ds'!$C:$I,7,FALSE))</f>
        <v/>
      </c>
      <c r="K118" s="77" t="str">
        <f ca="1">IF(K115="","",VLOOKUP(K115,'C ds'!$C:$I,7,FALSE))</f>
        <v/>
      </c>
      <c r="L118" s="77" t="str">
        <f ca="1">IF(L115="","",VLOOKUP(L115,'C ds'!$C:$I,7,FALSE))</f>
        <v/>
      </c>
      <c r="M118" s="77" t="str">
        <f ca="1">IF(M115="","",VLOOKUP(M115,'C ds'!$C:$I,7,FALSE))</f>
        <v/>
      </c>
      <c r="N118" s="77" t="str">
        <f ca="1">IF(N115="","",VLOOKUP(N115,'C ds'!$C:$I,7,FALSE))</f>
        <v/>
      </c>
      <c r="O118" s="77" t="str">
        <f ca="1">IF(O115="","",VLOOKUP(O115,'C ds'!$C:$I,7,FALSE))</f>
        <v/>
      </c>
      <c r="P118" s="77" t="str">
        <f ca="1">IF(P115="","",VLOOKUP(P115,'C ds'!$C:$I,7,FALSE))</f>
        <v/>
      </c>
      <c r="Q118" s="77" t="str">
        <f ca="1">IF(Q115="","",VLOOKUP(Q115,'C ds'!$C:$I,7,FALSE))</f>
        <v/>
      </c>
      <c r="R118" s="77" t="str">
        <f ca="1">IF(R115="","",VLOOKUP(R115,'C ds'!$C:$I,7,FALSE))</f>
        <v/>
      </c>
      <c r="S118" s="77" t="str">
        <f ca="1">IF(S115="","",VLOOKUP(S115,'C ds'!$C:$I,7,FALSE))</f>
        <v/>
      </c>
      <c r="T118" s="77" t="str">
        <f ca="1">IF(T115="","",VLOOKUP(T115,'C ds'!$C:$I,7,FALSE))</f>
        <v/>
      </c>
      <c r="U118" s="77" t="str">
        <f ca="1">IF(U115="","",VLOOKUP(U115,'C ds'!$C:$I,7,FALSE))</f>
        <v/>
      </c>
      <c r="V118" s="77" t="str">
        <f ca="1">IF(V115="","",VLOOKUP(V115,'C ds'!$C:$I,7,FALSE))</f>
        <v/>
      </c>
      <c r="W118" s="77" t="str">
        <f ca="1">IF(W115="","",VLOOKUP(W115,'C ds'!$C:$I,7,FALSE))</f>
        <v/>
      </c>
      <c r="X118" s="77" t="str">
        <f ca="1">IF(X115="","",VLOOKUP(X115,'C ds'!$C:$I,7,FALSE))</f>
        <v/>
      </c>
      <c r="Y118" s="77" t="str">
        <f ca="1">IF(Y115="","",VLOOKUP(Y115,'C ds'!$C:$I,7,FALSE))</f>
        <v/>
      </c>
      <c r="Z118" s="77" t="str">
        <f ca="1">IF(Z115="","",VLOOKUP(Z115,'C ds'!$C:$I,7,FALSE))</f>
        <v/>
      </c>
      <c r="AA118" s="77" t="str">
        <f ca="1">IF(AA115="","",VLOOKUP(AA115,'C ds'!$C:$I,7,FALSE))</f>
        <v/>
      </c>
      <c r="AB118" s="77" t="str">
        <f ca="1">IF(AB115="","",VLOOKUP(AB115,'C ds'!$C:$I,7,FALSE))</f>
        <v/>
      </c>
      <c r="AC118" s="77" t="str">
        <f ca="1">IF(AC115="","",VLOOKUP(AC115,'C ds'!$C:$I,7,FALSE))</f>
        <v/>
      </c>
      <c r="AD118" s="77" t="str">
        <f ca="1">IF(AD115="","",VLOOKUP(AD115,'C ds'!$C:$I,7,FALSE))</f>
        <v/>
      </c>
      <c r="AE118" s="77" t="str">
        <f ca="1">IF(AE115="","",VLOOKUP(AE115,'C ds'!$C:$I,7,FALSE))</f>
        <v/>
      </c>
      <c r="AF118" s="77" t="str">
        <f ca="1">IF(AF115="","",VLOOKUP(AF115,'C ds'!$C:$I,7,FALSE))</f>
        <v/>
      </c>
      <c r="AG118" s="78" t="str">
        <f ca="1">IF(AG115="","",VLOOKUP(AG115,'C ds'!$C:$I,7,FALSE))</f>
        <v/>
      </c>
    </row>
    <row r="119" spans="1:33" ht="19.5" customHeight="1">
      <c r="A119" s="110">
        <f>Para!L30</f>
        <v>83.2</v>
      </c>
      <c r="B119" s="73" t="s">
        <v>25</v>
      </c>
      <c r="C119" s="70" t="str">
        <f t="shared" ref="C119:AG119" ca="1" si="59">IF(SUMIFS(BC_JAN,DP_JAN,"&lt;="&amp;C$5,DF_JAN,"&gt;="&amp;C$5,V_JAN,$A119)=0,"",SUMIFS(BC_JAN,DP_JAN,"&lt;="&amp;C$5,DF_JAN,"&gt;="&amp;C$5,V_JAN,$A119))</f>
        <v/>
      </c>
      <c r="D119" s="70" t="str">
        <f t="shared" ca="1" si="59"/>
        <v/>
      </c>
      <c r="E119" s="70" t="str">
        <f t="shared" ca="1" si="59"/>
        <v/>
      </c>
      <c r="F119" s="70" t="str">
        <f t="shared" ca="1" si="59"/>
        <v/>
      </c>
      <c r="G119" s="70" t="str">
        <f t="shared" ca="1" si="59"/>
        <v/>
      </c>
      <c r="H119" s="70" t="str">
        <f t="shared" ca="1" si="59"/>
        <v/>
      </c>
      <c r="I119" s="70" t="str">
        <f t="shared" ca="1" si="59"/>
        <v/>
      </c>
      <c r="J119" s="70" t="str">
        <f t="shared" ca="1" si="59"/>
        <v/>
      </c>
      <c r="K119" s="70" t="str">
        <f t="shared" ca="1" si="59"/>
        <v/>
      </c>
      <c r="L119" s="70" t="str">
        <f t="shared" ca="1" si="59"/>
        <v/>
      </c>
      <c r="M119" s="70" t="str">
        <f t="shared" ca="1" si="59"/>
        <v/>
      </c>
      <c r="N119" s="70" t="str">
        <f t="shared" ca="1" si="59"/>
        <v/>
      </c>
      <c r="O119" s="70" t="str">
        <f t="shared" ca="1" si="59"/>
        <v/>
      </c>
      <c r="P119" s="70" t="str">
        <f t="shared" ca="1" si="59"/>
        <v/>
      </c>
      <c r="Q119" s="70" t="str">
        <f t="shared" ca="1" si="59"/>
        <v/>
      </c>
      <c r="R119" s="70" t="str">
        <f t="shared" ca="1" si="59"/>
        <v/>
      </c>
      <c r="S119" s="70" t="str">
        <f t="shared" ca="1" si="59"/>
        <v/>
      </c>
      <c r="T119" s="70" t="str">
        <f t="shared" ca="1" si="59"/>
        <v/>
      </c>
      <c r="U119" s="70" t="str">
        <f t="shared" ca="1" si="59"/>
        <v/>
      </c>
      <c r="V119" s="70" t="str">
        <f t="shared" ca="1" si="59"/>
        <v/>
      </c>
      <c r="W119" s="70" t="str">
        <f t="shared" ca="1" si="59"/>
        <v/>
      </c>
      <c r="X119" s="70" t="str">
        <f t="shared" ca="1" si="59"/>
        <v/>
      </c>
      <c r="Y119" s="70" t="str">
        <f t="shared" ca="1" si="59"/>
        <v/>
      </c>
      <c r="Z119" s="70" t="str">
        <f t="shared" ca="1" si="59"/>
        <v/>
      </c>
      <c r="AA119" s="70" t="str">
        <f t="shared" ca="1" si="59"/>
        <v/>
      </c>
      <c r="AB119" s="70" t="str">
        <f t="shared" ca="1" si="59"/>
        <v/>
      </c>
      <c r="AC119" s="70" t="str">
        <f t="shared" ca="1" si="59"/>
        <v/>
      </c>
      <c r="AD119" s="70" t="str">
        <f t="shared" ca="1" si="59"/>
        <v/>
      </c>
      <c r="AE119" s="70" t="str">
        <f t="shared" ca="1" si="59"/>
        <v/>
      </c>
      <c r="AF119" s="70" t="str">
        <f t="shared" ca="1" si="59"/>
        <v/>
      </c>
      <c r="AG119" s="71" t="str">
        <f t="shared" ca="1" si="59"/>
        <v/>
      </c>
    </row>
    <row r="120" spans="1:33" ht="20.100000000000001" customHeight="1">
      <c r="A120" s="111"/>
      <c r="B120" s="73" t="s">
        <v>9</v>
      </c>
      <c r="C120" s="74" t="str">
        <f t="shared" ref="C120:AG120" ca="1" si="60">IF(C119="","",IF(INDEX(DATDIF2_JAN,MATCH(C119,BC_JAN))=C$5,INDEX(COND3_JAN,MATCH(C119,BC_JAN)),IF(INDEX(DATDIF1_JAN,MATCH(C119,BC_JAN))=C$5,INDEX(COND2_JAN,MATCH(C119,BC_JAN)),INDEX(COND1_JAN,MATCH(C119,BC_JAN)))))</f>
        <v/>
      </c>
      <c r="D120" s="74" t="str">
        <f t="shared" ca="1" si="60"/>
        <v/>
      </c>
      <c r="E120" s="74" t="str">
        <f t="shared" ca="1" si="60"/>
        <v/>
      </c>
      <c r="F120" s="74" t="str">
        <f t="shared" ca="1" si="60"/>
        <v/>
      </c>
      <c r="G120" s="74" t="str">
        <f t="shared" ca="1" si="60"/>
        <v/>
      </c>
      <c r="H120" s="74" t="str">
        <f t="shared" ca="1" si="60"/>
        <v/>
      </c>
      <c r="I120" s="74" t="str">
        <f t="shared" ca="1" si="60"/>
        <v/>
      </c>
      <c r="J120" s="74" t="str">
        <f t="shared" ca="1" si="60"/>
        <v/>
      </c>
      <c r="K120" s="74" t="str">
        <f t="shared" ca="1" si="60"/>
        <v/>
      </c>
      <c r="L120" s="74" t="str">
        <f t="shared" ca="1" si="60"/>
        <v/>
      </c>
      <c r="M120" s="74" t="str">
        <f t="shared" ca="1" si="60"/>
        <v/>
      </c>
      <c r="N120" s="74" t="str">
        <f t="shared" ca="1" si="60"/>
        <v/>
      </c>
      <c r="O120" s="74" t="str">
        <f t="shared" ca="1" si="60"/>
        <v/>
      </c>
      <c r="P120" s="74" t="str">
        <f t="shared" ca="1" si="60"/>
        <v/>
      </c>
      <c r="Q120" s="74" t="str">
        <f t="shared" ca="1" si="60"/>
        <v/>
      </c>
      <c r="R120" s="74" t="str">
        <f t="shared" ca="1" si="60"/>
        <v/>
      </c>
      <c r="S120" s="74" t="str">
        <f t="shared" ca="1" si="60"/>
        <v/>
      </c>
      <c r="T120" s="74" t="str">
        <f t="shared" ca="1" si="60"/>
        <v/>
      </c>
      <c r="U120" s="74" t="str">
        <f t="shared" ca="1" si="60"/>
        <v/>
      </c>
      <c r="V120" s="74" t="str">
        <f t="shared" ca="1" si="60"/>
        <v/>
      </c>
      <c r="W120" s="74" t="str">
        <f t="shared" ca="1" si="60"/>
        <v/>
      </c>
      <c r="X120" s="74" t="str">
        <f t="shared" ca="1" si="60"/>
        <v/>
      </c>
      <c r="Y120" s="74" t="str">
        <f t="shared" ca="1" si="60"/>
        <v/>
      </c>
      <c r="Z120" s="74" t="str">
        <f t="shared" ca="1" si="60"/>
        <v/>
      </c>
      <c r="AA120" s="74" t="str">
        <f t="shared" ca="1" si="60"/>
        <v/>
      </c>
      <c r="AB120" s="74" t="str">
        <f t="shared" ca="1" si="60"/>
        <v/>
      </c>
      <c r="AC120" s="74" t="str">
        <f t="shared" ca="1" si="60"/>
        <v/>
      </c>
      <c r="AD120" s="74" t="str">
        <f t="shared" ca="1" si="60"/>
        <v/>
      </c>
      <c r="AE120" s="74" t="str">
        <f t="shared" ca="1" si="60"/>
        <v/>
      </c>
      <c r="AF120" s="74" t="str">
        <f t="shared" ca="1" si="60"/>
        <v/>
      </c>
      <c r="AG120" s="75" t="str">
        <f t="shared" ca="1" si="60"/>
        <v/>
      </c>
    </row>
    <row r="121" spans="1:33" ht="20.100000000000001" customHeight="1">
      <c r="A121" s="111"/>
      <c r="B121" s="73" t="s">
        <v>8</v>
      </c>
      <c r="C121" s="74" t="str">
        <f ca="1">IF(C119="","",VLOOKUP(C119,'C ds'!$C$1:$H$1000,6,FALSE))</f>
        <v/>
      </c>
      <c r="D121" s="74" t="str">
        <f ca="1">IF(D119="","",VLOOKUP(D119,'C ds'!$C$1:$H$1000,6,FALSE))</f>
        <v/>
      </c>
      <c r="E121" s="74" t="str">
        <f ca="1">IF(E119="","",VLOOKUP(E119,'C ds'!$C$1:$H$1000,6,FALSE))</f>
        <v/>
      </c>
      <c r="F121" s="74" t="str">
        <f ca="1">IF(F119="","",VLOOKUP(F119,'C ds'!$C$1:$H$1000,6,FALSE))</f>
        <v/>
      </c>
      <c r="G121" s="74" t="str">
        <f ca="1">IF(G119="","",VLOOKUP(G119,'C ds'!$C$1:$H$1000,6,FALSE))</f>
        <v/>
      </c>
      <c r="H121" s="74" t="str">
        <f ca="1">IF(H119="","",VLOOKUP(H119,'C ds'!$C$1:$H$1000,6,FALSE))</f>
        <v/>
      </c>
      <c r="I121" s="74" t="str">
        <f ca="1">IF(I119="","",VLOOKUP(I119,'C ds'!$C$1:$H$1000,6,FALSE))</f>
        <v/>
      </c>
      <c r="J121" s="74" t="str">
        <f ca="1">IF(J119="","",VLOOKUP(J119,'C ds'!$C$1:$H$1000,6,FALSE))</f>
        <v/>
      </c>
      <c r="K121" s="74" t="str">
        <f ca="1">IF(K119="","",VLOOKUP(K119,'C ds'!$C$1:$H$1000,6,FALSE))</f>
        <v/>
      </c>
      <c r="L121" s="74" t="str">
        <f ca="1">IF(L119="","",VLOOKUP(L119,'C ds'!$C$1:$H$1000,6,FALSE))</f>
        <v/>
      </c>
      <c r="M121" s="74" t="str">
        <f ca="1">IF(M119="","",VLOOKUP(M119,'C ds'!$C$1:$H$1000,6,FALSE))</f>
        <v/>
      </c>
      <c r="N121" s="74" t="str">
        <f ca="1">IF(N119="","",VLOOKUP(N119,'C ds'!$C$1:$H$1000,6,FALSE))</f>
        <v/>
      </c>
      <c r="O121" s="74" t="str">
        <f ca="1">IF(O119="","",VLOOKUP(O119,'C ds'!$C$1:$H$1000,6,FALSE))</f>
        <v/>
      </c>
      <c r="P121" s="74" t="str">
        <f ca="1">IF(P119="","",VLOOKUP(P119,'C ds'!$C$1:$H$1000,6,FALSE))</f>
        <v/>
      </c>
      <c r="Q121" s="74" t="str">
        <f ca="1">IF(Q119="","",VLOOKUP(Q119,'C ds'!$C$1:$H$1000,6,FALSE))</f>
        <v/>
      </c>
      <c r="R121" s="74" t="str">
        <f ca="1">IF(R119="","",VLOOKUP(R119,'C ds'!$C$1:$H$1000,6,FALSE))</f>
        <v/>
      </c>
      <c r="S121" s="74" t="str">
        <f ca="1">IF(S119="","",VLOOKUP(S119,'C ds'!$C$1:$H$1000,6,FALSE))</f>
        <v/>
      </c>
      <c r="T121" s="74" t="str">
        <f ca="1">IF(T119="","",VLOOKUP(T119,'C ds'!$C$1:$H$1000,6,FALSE))</f>
        <v/>
      </c>
      <c r="U121" s="74" t="str">
        <f ca="1">IF(U119="","",VLOOKUP(U119,'C ds'!$C$1:$H$1000,6,FALSE))</f>
        <v/>
      </c>
      <c r="V121" s="74" t="str">
        <f ca="1">IF(V119="","",VLOOKUP(V119,'C ds'!$C$1:$H$1000,6,FALSE))</f>
        <v/>
      </c>
      <c r="W121" s="74" t="str">
        <f ca="1">IF(W119="","",VLOOKUP(W119,'C ds'!$C$1:$H$1000,6,FALSE))</f>
        <v/>
      </c>
      <c r="X121" s="74" t="str">
        <f ca="1">IF(X119="","",VLOOKUP(X119,'C ds'!$C$1:$H$1000,6,FALSE))</f>
        <v/>
      </c>
      <c r="Y121" s="74" t="str">
        <f ca="1">IF(Y119="","",VLOOKUP(Y119,'C ds'!$C$1:$H$1000,6,FALSE))</f>
        <v/>
      </c>
      <c r="Z121" s="74" t="str">
        <f ca="1">IF(Z119="","",VLOOKUP(Z119,'C ds'!$C$1:$H$1000,6,FALSE))</f>
        <v/>
      </c>
      <c r="AA121" s="74" t="str">
        <f ca="1">IF(AA119="","",VLOOKUP(AA119,'C ds'!$C$1:$H$1000,6,FALSE))</f>
        <v/>
      </c>
      <c r="AB121" s="74" t="str">
        <f ca="1">IF(AB119="","",VLOOKUP(AB119,'C ds'!$C$1:$H$1000,6,FALSE))</f>
        <v/>
      </c>
      <c r="AC121" s="74" t="str">
        <f ca="1">IF(AC119="","",VLOOKUP(AC119,'C ds'!$C$1:$H$1000,6,FALSE))</f>
        <v/>
      </c>
      <c r="AD121" s="74" t="str">
        <f ca="1">IF(AD119="","",VLOOKUP(AD119,'C ds'!$C$1:$H$1000,6,FALSE))</f>
        <v/>
      </c>
      <c r="AE121" s="74" t="str">
        <f ca="1">IF(AE119="","",VLOOKUP(AE119,'C ds'!$C$1:$H$1000,6,FALSE))</f>
        <v/>
      </c>
      <c r="AF121" s="74" t="str">
        <f ca="1">IF(AF119="","",VLOOKUP(AF119,'C ds'!$C$1:$H$1000,6,FALSE))</f>
        <v/>
      </c>
      <c r="AG121" s="75" t="str">
        <f ca="1">IF(AG119="","",VLOOKUP(AG119,'C ds'!$C$1:$H$1000,6,FALSE))</f>
        <v/>
      </c>
    </row>
    <row r="122" spans="1:33" ht="20.100000000000001" customHeight="1" thickBot="1">
      <c r="A122" s="112"/>
      <c r="B122" s="73" t="s">
        <v>1</v>
      </c>
      <c r="C122" s="77" t="str">
        <f ca="1">IF(C119="","",VLOOKUP(C119,'C ds'!$C:$I,7,FALSE))</f>
        <v/>
      </c>
      <c r="D122" s="77" t="str">
        <f ca="1">IF(D119="","",VLOOKUP(D119,'C ds'!$C:$I,7,FALSE))</f>
        <v/>
      </c>
      <c r="E122" s="77" t="str">
        <f ca="1">IF(E119="","",VLOOKUP(E119,'C ds'!$C:$I,7,FALSE))</f>
        <v/>
      </c>
      <c r="F122" s="77" t="str">
        <f ca="1">IF(F119="","",VLOOKUP(F119,'C ds'!$C:$I,7,FALSE))</f>
        <v/>
      </c>
      <c r="G122" s="77" t="str">
        <f ca="1">IF(G119="","",VLOOKUP(G119,'C ds'!$C:$I,7,FALSE))</f>
        <v/>
      </c>
      <c r="H122" s="77" t="str">
        <f ca="1">IF(H119="","",VLOOKUP(H119,'C ds'!$C:$I,7,FALSE))</f>
        <v/>
      </c>
      <c r="I122" s="77" t="str">
        <f ca="1">IF(I119="","",VLOOKUP(I119,'C ds'!$C:$I,7,FALSE))</f>
        <v/>
      </c>
      <c r="J122" s="77" t="str">
        <f ca="1">IF(J119="","",VLOOKUP(J119,'C ds'!$C:$I,7,FALSE))</f>
        <v/>
      </c>
      <c r="K122" s="77" t="str">
        <f ca="1">IF(K119="","",VLOOKUP(K119,'C ds'!$C:$I,7,FALSE))</f>
        <v/>
      </c>
      <c r="L122" s="77" t="str">
        <f ca="1">IF(L119="","",VLOOKUP(L119,'C ds'!$C:$I,7,FALSE))</f>
        <v/>
      </c>
      <c r="M122" s="77" t="str">
        <f ca="1">IF(M119="","",VLOOKUP(M119,'C ds'!$C:$I,7,FALSE))</f>
        <v/>
      </c>
      <c r="N122" s="77" t="str">
        <f ca="1">IF(N119="","",VLOOKUP(N119,'C ds'!$C:$I,7,FALSE))</f>
        <v/>
      </c>
      <c r="O122" s="77" t="str">
        <f ca="1">IF(O119="","",VLOOKUP(O119,'C ds'!$C:$I,7,FALSE))</f>
        <v/>
      </c>
      <c r="P122" s="77" t="str">
        <f ca="1">IF(P119="","",VLOOKUP(P119,'C ds'!$C:$I,7,FALSE))</f>
        <v/>
      </c>
      <c r="Q122" s="77" t="str">
        <f ca="1">IF(Q119="","",VLOOKUP(Q119,'C ds'!$C:$I,7,FALSE))</f>
        <v/>
      </c>
      <c r="R122" s="77" t="str">
        <f ca="1">IF(R119="","",VLOOKUP(R119,'C ds'!$C:$I,7,FALSE))</f>
        <v/>
      </c>
      <c r="S122" s="77" t="str">
        <f ca="1">IF(S119="","",VLOOKUP(S119,'C ds'!$C:$I,7,FALSE))</f>
        <v/>
      </c>
      <c r="T122" s="77" t="str">
        <f ca="1">IF(T119="","",VLOOKUP(T119,'C ds'!$C:$I,7,FALSE))</f>
        <v/>
      </c>
      <c r="U122" s="77" t="str">
        <f ca="1">IF(U119="","",VLOOKUP(U119,'C ds'!$C:$I,7,FALSE))</f>
        <v/>
      </c>
      <c r="V122" s="77" t="str">
        <f ca="1">IF(V119="","",VLOOKUP(V119,'C ds'!$C:$I,7,FALSE))</f>
        <v/>
      </c>
      <c r="W122" s="77" t="str">
        <f ca="1">IF(W119="","",VLOOKUP(W119,'C ds'!$C:$I,7,FALSE))</f>
        <v/>
      </c>
      <c r="X122" s="77" t="str">
        <f ca="1">IF(X119="","",VLOOKUP(X119,'C ds'!$C:$I,7,FALSE))</f>
        <v/>
      </c>
      <c r="Y122" s="77" t="str">
        <f ca="1">IF(Y119="","",VLOOKUP(Y119,'C ds'!$C:$I,7,FALSE))</f>
        <v/>
      </c>
      <c r="Z122" s="77" t="str">
        <f ca="1">IF(Z119="","",VLOOKUP(Z119,'C ds'!$C:$I,7,FALSE))</f>
        <v/>
      </c>
      <c r="AA122" s="77" t="str">
        <f ca="1">IF(AA119="","",VLOOKUP(AA119,'C ds'!$C:$I,7,FALSE))</f>
        <v/>
      </c>
      <c r="AB122" s="77" t="str">
        <f ca="1">IF(AB119="","",VLOOKUP(AB119,'C ds'!$C:$I,7,FALSE))</f>
        <v/>
      </c>
      <c r="AC122" s="77" t="str">
        <f ca="1">IF(AC119="","",VLOOKUP(AC119,'C ds'!$C:$I,7,FALSE))</f>
        <v/>
      </c>
      <c r="AD122" s="77" t="str">
        <f ca="1">IF(AD119="","",VLOOKUP(AD119,'C ds'!$C:$I,7,FALSE))</f>
        <v/>
      </c>
      <c r="AE122" s="77" t="str">
        <f ca="1">IF(AE119="","",VLOOKUP(AE119,'C ds'!$C:$I,7,FALSE))</f>
        <v/>
      </c>
      <c r="AF122" s="77" t="str">
        <f ca="1">IF(AF119="","",VLOOKUP(AF119,'C ds'!$C:$I,7,FALSE))</f>
        <v/>
      </c>
      <c r="AG122" s="78" t="str">
        <f ca="1">IF(AG119="","",VLOOKUP(AG119,'C ds'!$C:$I,7,FALSE))</f>
        <v/>
      </c>
    </row>
    <row r="123" spans="1:33" ht="15.75" thickBot="1">
      <c r="A123" s="82"/>
      <c r="B123" s="83"/>
      <c r="C123" s="83"/>
      <c r="D123" s="83"/>
      <c r="E123" s="83"/>
      <c r="F123" s="83"/>
      <c r="G123" s="83"/>
      <c r="H123" s="83"/>
      <c r="I123" s="83"/>
      <c r="J123" s="83"/>
      <c r="K123" s="83"/>
      <c r="L123" s="83"/>
      <c r="M123" s="83"/>
      <c r="N123" s="83"/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  <c r="AA123" s="83"/>
      <c r="AB123" s="83"/>
      <c r="AC123" s="83"/>
      <c r="AD123" s="83"/>
      <c r="AE123" s="83"/>
      <c r="AF123" s="83"/>
      <c r="AG123" s="83"/>
    </row>
    <row r="124" spans="1:33">
      <c r="A124" s="84" t="s">
        <v>26</v>
      </c>
      <c r="B124" s="84"/>
      <c r="C124" s="85" t="e">
        <f ca="1">C143+C144+C147+C148+C151</f>
        <v>#N/A</v>
      </c>
      <c r="D124" s="85" t="e">
        <f t="shared" ref="D124:AG124" ca="1" si="61">D143+D144+D147+D148+D151</f>
        <v>#N/A</v>
      </c>
      <c r="E124" s="85">
        <f t="shared" ca="1" si="61"/>
        <v>0</v>
      </c>
      <c r="F124" s="85">
        <f t="shared" ca="1" si="61"/>
        <v>0</v>
      </c>
      <c r="G124" s="85">
        <f t="shared" ca="1" si="61"/>
        <v>0</v>
      </c>
      <c r="H124" s="85">
        <f t="shared" ca="1" si="61"/>
        <v>0</v>
      </c>
      <c r="I124" s="85">
        <f t="shared" ca="1" si="61"/>
        <v>0</v>
      </c>
      <c r="J124" s="85">
        <f t="shared" ca="1" si="61"/>
        <v>0</v>
      </c>
      <c r="K124" s="85">
        <f t="shared" ca="1" si="61"/>
        <v>0</v>
      </c>
      <c r="L124" s="85">
        <f t="shared" ca="1" si="61"/>
        <v>0</v>
      </c>
      <c r="M124" s="85">
        <f t="shared" ca="1" si="61"/>
        <v>0</v>
      </c>
      <c r="N124" s="85">
        <f t="shared" ca="1" si="61"/>
        <v>0</v>
      </c>
      <c r="O124" s="85">
        <f t="shared" ca="1" si="61"/>
        <v>0</v>
      </c>
      <c r="P124" s="85">
        <f t="shared" ca="1" si="61"/>
        <v>0</v>
      </c>
      <c r="Q124" s="85">
        <f t="shared" ca="1" si="61"/>
        <v>0</v>
      </c>
      <c r="R124" s="85">
        <f t="shared" ca="1" si="61"/>
        <v>0</v>
      </c>
      <c r="S124" s="85">
        <f t="shared" ca="1" si="61"/>
        <v>0</v>
      </c>
      <c r="T124" s="85">
        <f t="shared" ca="1" si="61"/>
        <v>0</v>
      </c>
      <c r="U124" s="85">
        <f t="shared" ca="1" si="61"/>
        <v>0</v>
      </c>
      <c r="V124" s="85">
        <f t="shared" ca="1" si="61"/>
        <v>0</v>
      </c>
      <c r="W124" s="85">
        <f t="shared" ca="1" si="61"/>
        <v>0</v>
      </c>
      <c r="X124" s="85">
        <f t="shared" ca="1" si="61"/>
        <v>0</v>
      </c>
      <c r="Y124" s="85">
        <f t="shared" ca="1" si="61"/>
        <v>0</v>
      </c>
      <c r="Z124" s="85">
        <f t="shared" ca="1" si="61"/>
        <v>0</v>
      </c>
      <c r="AA124" s="85">
        <f t="shared" ca="1" si="61"/>
        <v>0</v>
      </c>
      <c r="AB124" s="85">
        <f t="shared" ca="1" si="61"/>
        <v>0</v>
      </c>
      <c r="AC124" s="85">
        <f t="shared" ca="1" si="61"/>
        <v>0</v>
      </c>
      <c r="AD124" s="85">
        <f t="shared" ca="1" si="61"/>
        <v>0</v>
      </c>
      <c r="AE124" s="85">
        <f t="shared" ca="1" si="61"/>
        <v>0</v>
      </c>
      <c r="AF124" s="85">
        <f t="shared" ca="1" si="61"/>
        <v>0</v>
      </c>
      <c r="AG124" s="85">
        <f t="shared" ca="1" si="61"/>
        <v>0</v>
      </c>
    </row>
    <row r="125" spans="1:33">
      <c r="A125" s="84" t="s">
        <v>27</v>
      </c>
      <c r="B125" s="84"/>
      <c r="C125" s="85" t="e">
        <f ca="1">C145+C146+C149+C150+C152</f>
        <v>#N/A</v>
      </c>
      <c r="D125" s="85" t="e">
        <f t="shared" ref="D125:AG125" ca="1" si="62">D145+D146+D149+D150+D152</f>
        <v>#N/A</v>
      </c>
      <c r="E125" s="85">
        <f t="shared" ca="1" si="62"/>
        <v>0</v>
      </c>
      <c r="F125" s="85">
        <f t="shared" ca="1" si="62"/>
        <v>0</v>
      </c>
      <c r="G125" s="85">
        <f t="shared" ca="1" si="62"/>
        <v>0</v>
      </c>
      <c r="H125" s="85">
        <f t="shared" ca="1" si="62"/>
        <v>0</v>
      </c>
      <c r="I125" s="85">
        <f t="shared" ca="1" si="62"/>
        <v>0</v>
      </c>
      <c r="J125" s="85">
        <f t="shared" ca="1" si="62"/>
        <v>0</v>
      </c>
      <c r="K125" s="85">
        <f t="shared" ca="1" si="62"/>
        <v>0</v>
      </c>
      <c r="L125" s="85">
        <f t="shared" ca="1" si="62"/>
        <v>0</v>
      </c>
      <c r="M125" s="85">
        <f t="shared" ca="1" si="62"/>
        <v>0</v>
      </c>
      <c r="N125" s="85">
        <f t="shared" ca="1" si="62"/>
        <v>0</v>
      </c>
      <c r="O125" s="85">
        <f t="shared" ca="1" si="62"/>
        <v>0</v>
      </c>
      <c r="P125" s="85">
        <f t="shared" ca="1" si="62"/>
        <v>0</v>
      </c>
      <c r="Q125" s="85">
        <f t="shared" ca="1" si="62"/>
        <v>0</v>
      </c>
      <c r="R125" s="85">
        <f t="shared" ca="1" si="62"/>
        <v>0</v>
      </c>
      <c r="S125" s="85">
        <f t="shared" ca="1" si="62"/>
        <v>0</v>
      </c>
      <c r="T125" s="85">
        <f t="shared" ca="1" si="62"/>
        <v>0</v>
      </c>
      <c r="U125" s="85">
        <f t="shared" ca="1" si="62"/>
        <v>0</v>
      </c>
      <c r="V125" s="85">
        <f t="shared" ca="1" si="62"/>
        <v>0</v>
      </c>
      <c r="W125" s="85">
        <f t="shared" ca="1" si="62"/>
        <v>0</v>
      </c>
      <c r="X125" s="85">
        <f t="shared" ca="1" si="62"/>
        <v>0</v>
      </c>
      <c r="Y125" s="85">
        <f t="shared" ca="1" si="62"/>
        <v>0</v>
      </c>
      <c r="Z125" s="85">
        <f t="shared" ca="1" si="62"/>
        <v>0</v>
      </c>
      <c r="AA125" s="85">
        <f t="shared" ca="1" si="62"/>
        <v>0</v>
      </c>
      <c r="AB125" s="85">
        <f t="shared" ca="1" si="62"/>
        <v>0</v>
      </c>
      <c r="AC125" s="85">
        <f t="shared" ca="1" si="62"/>
        <v>0</v>
      </c>
      <c r="AD125" s="85">
        <f t="shared" ca="1" si="62"/>
        <v>0</v>
      </c>
      <c r="AE125" s="85">
        <f t="shared" ca="1" si="62"/>
        <v>0</v>
      </c>
      <c r="AF125" s="85">
        <f t="shared" ca="1" si="62"/>
        <v>0</v>
      </c>
      <c r="AG125" s="85">
        <f t="shared" ca="1" si="62"/>
        <v>0</v>
      </c>
    </row>
    <row r="126" spans="1:33">
      <c r="A126" s="84"/>
      <c r="B126" s="84"/>
      <c r="C126" s="85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B126" s="85"/>
      <c r="AC126" s="85"/>
      <c r="AD126" s="85"/>
      <c r="AE126" s="85"/>
      <c r="AF126" s="85"/>
      <c r="AG126" s="85"/>
    </row>
    <row r="127" spans="1:33">
      <c r="A127" s="84" t="s">
        <v>28</v>
      </c>
      <c r="B127" s="84"/>
      <c r="C127" s="85" t="e">
        <f ca="1">C147+C148+C149+C150+(C151*2)+(C152*2)</f>
        <v>#N/A</v>
      </c>
      <c r="D127" s="85" t="e">
        <f t="shared" ref="D127:AG127" ca="1" si="63">D147+D148+D149+D150+(D151*2)+(D152*2)</f>
        <v>#N/A</v>
      </c>
      <c r="E127" s="85">
        <f t="shared" ca="1" si="63"/>
        <v>0</v>
      </c>
      <c r="F127" s="85">
        <f t="shared" ca="1" si="63"/>
        <v>0</v>
      </c>
      <c r="G127" s="85">
        <f t="shared" ca="1" si="63"/>
        <v>0</v>
      </c>
      <c r="H127" s="85">
        <f t="shared" ca="1" si="63"/>
        <v>0</v>
      </c>
      <c r="I127" s="85">
        <f t="shared" ca="1" si="63"/>
        <v>0</v>
      </c>
      <c r="J127" s="85">
        <f t="shared" ca="1" si="63"/>
        <v>0</v>
      </c>
      <c r="K127" s="85">
        <f t="shared" ca="1" si="63"/>
        <v>0</v>
      </c>
      <c r="L127" s="85">
        <f t="shared" ca="1" si="63"/>
        <v>0</v>
      </c>
      <c r="M127" s="85">
        <f t="shared" ca="1" si="63"/>
        <v>0</v>
      </c>
      <c r="N127" s="85">
        <f t="shared" ca="1" si="63"/>
        <v>0</v>
      </c>
      <c r="O127" s="85">
        <f t="shared" ca="1" si="63"/>
        <v>0</v>
      </c>
      <c r="P127" s="85">
        <f t="shared" ca="1" si="63"/>
        <v>0</v>
      </c>
      <c r="Q127" s="85">
        <f t="shared" ca="1" si="63"/>
        <v>0</v>
      </c>
      <c r="R127" s="85">
        <f t="shared" ca="1" si="63"/>
        <v>0</v>
      </c>
      <c r="S127" s="85">
        <f t="shared" ca="1" si="63"/>
        <v>0</v>
      </c>
      <c r="T127" s="85">
        <f t="shared" ca="1" si="63"/>
        <v>0</v>
      </c>
      <c r="U127" s="85">
        <f t="shared" ca="1" si="63"/>
        <v>0</v>
      </c>
      <c r="V127" s="85">
        <f t="shared" ca="1" si="63"/>
        <v>0</v>
      </c>
      <c r="W127" s="85">
        <f t="shared" ca="1" si="63"/>
        <v>0</v>
      </c>
      <c r="X127" s="85">
        <f t="shared" ca="1" si="63"/>
        <v>0</v>
      </c>
      <c r="Y127" s="85">
        <f t="shared" ca="1" si="63"/>
        <v>0</v>
      </c>
      <c r="Z127" s="85">
        <f t="shared" ca="1" si="63"/>
        <v>0</v>
      </c>
      <c r="AA127" s="85">
        <f t="shared" ca="1" si="63"/>
        <v>0</v>
      </c>
      <c r="AB127" s="85">
        <f t="shared" ca="1" si="63"/>
        <v>0</v>
      </c>
      <c r="AC127" s="85">
        <f t="shared" ca="1" si="63"/>
        <v>0</v>
      </c>
      <c r="AD127" s="85">
        <f t="shared" ca="1" si="63"/>
        <v>0</v>
      </c>
      <c r="AE127" s="85">
        <f t="shared" ca="1" si="63"/>
        <v>0</v>
      </c>
      <c r="AF127" s="85">
        <f t="shared" ca="1" si="63"/>
        <v>0</v>
      </c>
      <c r="AG127" s="85">
        <f t="shared" ca="1" si="63"/>
        <v>0</v>
      </c>
    </row>
    <row r="128" spans="1:33">
      <c r="A128" s="84"/>
      <c r="B128" s="84"/>
      <c r="C128" s="85"/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5"/>
      <c r="S128" s="85"/>
      <c r="T128" s="85"/>
      <c r="U128" s="85"/>
      <c r="V128" s="85"/>
      <c r="W128" s="85"/>
      <c r="X128" s="85"/>
      <c r="Y128" s="85"/>
      <c r="Z128" s="85"/>
      <c r="AA128" s="85"/>
      <c r="AB128" s="85"/>
      <c r="AC128" s="85"/>
      <c r="AD128" s="85"/>
      <c r="AE128" s="85"/>
      <c r="AF128" s="85"/>
      <c r="AG128" s="85"/>
    </row>
    <row r="129" spans="1:33" ht="15.75" thickBot="1">
      <c r="A129" s="86" t="s">
        <v>29</v>
      </c>
      <c r="B129" s="86"/>
      <c r="C129" s="87" t="e">
        <f t="shared" ref="C129" ca="1" si="64">C124+C125+C127</f>
        <v>#N/A</v>
      </c>
      <c r="D129" s="87" t="e">
        <f t="shared" ref="D129:AG129" ca="1" si="65">D124+D125+D127</f>
        <v>#N/A</v>
      </c>
      <c r="E129" s="87">
        <f t="shared" ca="1" si="65"/>
        <v>0</v>
      </c>
      <c r="F129" s="87">
        <f t="shared" ca="1" si="65"/>
        <v>0</v>
      </c>
      <c r="G129" s="87">
        <f t="shared" ca="1" si="65"/>
        <v>0</v>
      </c>
      <c r="H129" s="87">
        <f t="shared" ca="1" si="65"/>
        <v>0</v>
      </c>
      <c r="I129" s="87">
        <f t="shared" ca="1" si="65"/>
        <v>0</v>
      </c>
      <c r="J129" s="87">
        <f t="shared" ca="1" si="65"/>
        <v>0</v>
      </c>
      <c r="K129" s="87">
        <f t="shared" ca="1" si="65"/>
        <v>0</v>
      </c>
      <c r="L129" s="87">
        <f t="shared" ca="1" si="65"/>
        <v>0</v>
      </c>
      <c r="M129" s="87">
        <f t="shared" ca="1" si="65"/>
        <v>0</v>
      </c>
      <c r="N129" s="87">
        <f t="shared" ca="1" si="65"/>
        <v>0</v>
      </c>
      <c r="O129" s="87">
        <f t="shared" ca="1" si="65"/>
        <v>0</v>
      </c>
      <c r="P129" s="87">
        <f t="shared" ca="1" si="65"/>
        <v>0</v>
      </c>
      <c r="Q129" s="87">
        <f t="shared" ca="1" si="65"/>
        <v>0</v>
      </c>
      <c r="R129" s="87">
        <f t="shared" ca="1" si="65"/>
        <v>0</v>
      </c>
      <c r="S129" s="87">
        <f t="shared" ca="1" si="65"/>
        <v>0</v>
      </c>
      <c r="T129" s="87">
        <f t="shared" ca="1" si="65"/>
        <v>0</v>
      </c>
      <c r="U129" s="87">
        <f t="shared" ca="1" si="65"/>
        <v>0</v>
      </c>
      <c r="V129" s="87">
        <f t="shared" ca="1" si="65"/>
        <v>0</v>
      </c>
      <c r="W129" s="87">
        <f t="shared" ca="1" si="65"/>
        <v>0</v>
      </c>
      <c r="X129" s="87">
        <f t="shared" ca="1" si="65"/>
        <v>0</v>
      </c>
      <c r="Y129" s="87">
        <f t="shared" ca="1" si="65"/>
        <v>0</v>
      </c>
      <c r="Z129" s="87">
        <f t="shared" ca="1" si="65"/>
        <v>0</v>
      </c>
      <c r="AA129" s="87">
        <f t="shared" ca="1" si="65"/>
        <v>0</v>
      </c>
      <c r="AB129" s="87">
        <f t="shared" ca="1" si="65"/>
        <v>0</v>
      </c>
      <c r="AC129" s="87">
        <f t="shared" ca="1" si="65"/>
        <v>0</v>
      </c>
      <c r="AD129" s="87">
        <f t="shared" ca="1" si="65"/>
        <v>0</v>
      </c>
      <c r="AE129" s="87">
        <f t="shared" ca="1" si="65"/>
        <v>0</v>
      </c>
      <c r="AF129" s="87">
        <f t="shared" ca="1" si="65"/>
        <v>0</v>
      </c>
      <c r="AG129" s="87">
        <f t="shared" ca="1" si="65"/>
        <v>0</v>
      </c>
    </row>
    <row r="130" spans="1:33" ht="15.75" thickBot="1">
      <c r="A130" s="88"/>
      <c r="B130" s="88"/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Z130" s="89"/>
      <c r="AA130" s="89"/>
      <c r="AB130" s="89"/>
      <c r="AC130" s="89"/>
      <c r="AD130" s="89"/>
      <c r="AE130" s="89"/>
      <c r="AF130" s="89"/>
      <c r="AG130" s="89"/>
    </row>
    <row r="131" spans="1:33">
      <c r="A131" s="90" t="s">
        <v>30</v>
      </c>
      <c r="B131" s="90"/>
      <c r="C131" s="91" t="e">
        <f ca="1">C154+C155+C158+C159+C162</f>
        <v>#N/A</v>
      </c>
      <c r="D131" s="91" t="e">
        <f t="shared" ref="D131:AG131" ca="1" si="66">D154+D155+D158+D159+D162</f>
        <v>#N/A</v>
      </c>
      <c r="E131" s="91">
        <f t="shared" ca="1" si="66"/>
        <v>0</v>
      </c>
      <c r="F131" s="91">
        <f t="shared" ca="1" si="66"/>
        <v>0</v>
      </c>
      <c r="G131" s="91">
        <f t="shared" ca="1" si="66"/>
        <v>0</v>
      </c>
      <c r="H131" s="91">
        <f t="shared" ca="1" si="66"/>
        <v>0</v>
      </c>
      <c r="I131" s="91">
        <f t="shared" ca="1" si="66"/>
        <v>0</v>
      </c>
      <c r="J131" s="91">
        <f t="shared" ca="1" si="66"/>
        <v>0</v>
      </c>
      <c r="K131" s="91">
        <f t="shared" ca="1" si="66"/>
        <v>0</v>
      </c>
      <c r="L131" s="91">
        <f t="shared" ca="1" si="66"/>
        <v>0</v>
      </c>
      <c r="M131" s="91">
        <f t="shared" ca="1" si="66"/>
        <v>0</v>
      </c>
      <c r="N131" s="91">
        <f t="shared" ca="1" si="66"/>
        <v>0</v>
      </c>
      <c r="O131" s="91">
        <f t="shared" ca="1" si="66"/>
        <v>0</v>
      </c>
      <c r="P131" s="91">
        <f t="shared" ca="1" si="66"/>
        <v>0</v>
      </c>
      <c r="Q131" s="91">
        <f t="shared" ca="1" si="66"/>
        <v>0</v>
      </c>
      <c r="R131" s="91">
        <f t="shared" ca="1" si="66"/>
        <v>0</v>
      </c>
      <c r="S131" s="91">
        <f t="shared" ca="1" si="66"/>
        <v>0</v>
      </c>
      <c r="T131" s="91">
        <f t="shared" ca="1" si="66"/>
        <v>0</v>
      </c>
      <c r="U131" s="91">
        <f t="shared" ca="1" si="66"/>
        <v>0</v>
      </c>
      <c r="V131" s="91">
        <f t="shared" ca="1" si="66"/>
        <v>0</v>
      </c>
      <c r="W131" s="91">
        <f t="shared" ca="1" si="66"/>
        <v>0</v>
      </c>
      <c r="X131" s="91">
        <f t="shared" ca="1" si="66"/>
        <v>0</v>
      </c>
      <c r="Y131" s="91">
        <f t="shared" ca="1" si="66"/>
        <v>0</v>
      </c>
      <c r="Z131" s="91">
        <f t="shared" ca="1" si="66"/>
        <v>0</v>
      </c>
      <c r="AA131" s="91">
        <f t="shared" ca="1" si="66"/>
        <v>0</v>
      </c>
      <c r="AB131" s="91">
        <f t="shared" ca="1" si="66"/>
        <v>0</v>
      </c>
      <c r="AC131" s="91">
        <f t="shared" ca="1" si="66"/>
        <v>0</v>
      </c>
      <c r="AD131" s="91">
        <f t="shared" ca="1" si="66"/>
        <v>0</v>
      </c>
      <c r="AE131" s="91">
        <f t="shared" ca="1" si="66"/>
        <v>0</v>
      </c>
      <c r="AF131" s="91">
        <f t="shared" ca="1" si="66"/>
        <v>0</v>
      </c>
      <c r="AG131" s="91">
        <f t="shared" ca="1" si="66"/>
        <v>0</v>
      </c>
    </row>
    <row r="132" spans="1:33">
      <c r="A132" s="92" t="s">
        <v>31</v>
      </c>
      <c r="B132" s="92"/>
      <c r="C132" s="93" t="e">
        <f ca="1">C156+C157+C160+C161+C163</f>
        <v>#N/A</v>
      </c>
      <c r="D132" s="93" t="e">
        <f t="shared" ref="D132:AG132" ca="1" si="67">D156+D157+D160+D161+D163</f>
        <v>#N/A</v>
      </c>
      <c r="E132" s="93">
        <f t="shared" ca="1" si="67"/>
        <v>0</v>
      </c>
      <c r="F132" s="93">
        <f t="shared" ca="1" si="67"/>
        <v>0</v>
      </c>
      <c r="G132" s="93">
        <f t="shared" ca="1" si="67"/>
        <v>0</v>
      </c>
      <c r="H132" s="93">
        <f t="shared" ca="1" si="67"/>
        <v>0</v>
      </c>
      <c r="I132" s="93">
        <f t="shared" ca="1" si="67"/>
        <v>0</v>
      </c>
      <c r="J132" s="93">
        <f t="shared" ca="1" si="67"/>
        <v>0</v>
      </c>
      <c r="K132" s="93">
        <f t="shared" ca="1" si="67"/>
        <v>0</v>
      </c>
      <c r="L132" s="93">
        <f t="shared" ca="1" si="67"/>
        <v>0</v>
      </c>
      <c r="M132" s="93">
        <f t="shared" ca="1" si="67"/>
        <v>0</v>
      </c>
      <c r="N132" s="93">
        <f t="shared" ca="1" si="67"/>
        <v>0</v>
      </c>
      <c r="O132" s="93">
        <f t="shared" ca="1" si="67"/>
        <v>0</v>
      </c>
      <c r="P132" s="93">
        <f t="shared" ca="1" si="67"/>
        <v>0</v>
      </c>
      <c r="Q132" s="93">
        <f t="shared" ca="1" si="67"/>
        <v>0</v>
      </c>
      <c r="R132" s="93">
        <f t="shared" ca="1" si="67"/>
        <v>0</v>
      </c>
      <c r="S132" s="93">
        <f t="shared" ca="1" si="67"/>
        <v>0</v>
      </c>
      <c r="T132" s="93">
        <f t="shared" ca="1" si="67"/>
        <v>0</v>
      </c>
      <c r="U132" s="93">
        <f t="shared" ca="1" si="67"/>
        <v>0</v>
      </c>
      <c r="V132" s="93">
        <f t="shared" ca="1" si="67"/>
        <v>0</v>
      </c>
      <c r="W132" s="93">
        <f t="shared" ca="1" si="67"/>
        <v>0</v>
      </c>
      <c r="X132" s="93">
        <f t="shared" ca="1" si="67"/>
        <v>0</v>
      </c>
      <c r="Y132" s="93">
        <f t="shared" ca="1" si="67"/>
        <v>0</v>
      </c>
      <c r="Z132" s="93">
        <f t="shared" ca="1" si="67"/>
        <v>0</v>
      </c>
      <c r="AA132" s="93">
        <f t="shared" ca="1" si="67"/>
        <v>0</v>
      </c>
      <c r="AB132" s="93">
        <f t="shared" ca="1" si="67"/>
        <v>0</v>
      </c>
      <c r="AC132" s="93">
        <f t="shared" ca="1" si="67"/>
        <v>0</v>
      </c>
      <c r="AD132" s="93">
        <f t="shared" ca="1" si="67"/>
        <v>0</v>
      </c>
      <c r="AE132" s="93">
        <f t="shared" ca="1" si="67"/>
        <v>0</v>
      </c>
      <c r="AF132" s="93">
        <f t="shared" ca="1" si="67"/>
        <v>0</v>
      </c>
      <c r="AG132" s="93">
        <f t="shared" ca="1" si="67"/>
        <v>0</v>
      </c>
    </row>
    <row r="133" spans="1:33">
      <c r="A133" s="92"/>
      <c r="B133" s="92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</row>
    <row r="134" spans="1:33">
      <c r="A134" s="92" t="s">
        <v>32</v>
      </c>
      <c r="B134" s="92"/>
      <c r="C134" s="93" t="e">
        <f ca="1">C158+C159+C160+C161+(C162*2)+(C163*2)</f>
        <v>#N/A</v>
      </c>
      <c r="D134" s="93" t="e">
        <f t="shared" ref="D134:AG134" ca="1" si="68">D158+D159+D160+D161+(D162*2)+(D163*2)</f>
        <v>#N/A</v>
      </c>
      <c r="E134" s="93">
        <f t="shared" ca="1" si="68"/>
        <v>0</v>
      </c>
      <c r="F134" s="93">
        <f t="shared" ca="1" si="68"/>
        <v>0</v>
      </c>
      <c r="G134" s="93">
        <f t="shared" ca="1" si="68"/>
        <v>0</v>
      </c>
      <c r="H134" s="93">
        <f t="shared" ca="1" si="68"/>
        <v>0</v>
      </c>
      <c r="I134" s="93">
        <f t="shared" ca="1" si="68"/>
        <v>0</v>
      </c>
      <c r="J134" s="93">
        <f t="shared" ca="1" si="68"/>
        <v>0</v>
      </c>
      <c r="K134" s="93">
        <f t="shared" ca="1" si="68"/>
        <v>0</v>
      </c>
      <c r="L134" s="93">
        <f t="shared" ca="1" si="68"/>
        <v>0</v>
      </c>
      <c r="M134" s="93">
        <f t="shared" ca="1" si="68"/>
        <v>0</v>
      </c>
      <c r="N134" s="93">
        <f t="shared" ca="1" si="68"/>
        <v>0</v>
      </c>
      <c r="O134" s="93">
        <f t="shared" ca="1" si="68"/>
        <v>0</v>
      </c>
      <c r="P134" s="93">
        <f t="shared" ca="1" si="68"/>
        <v>0</v>
      </c>
      <c r="Q134" s="93">
        <f t="shared" ca="1" si="68"/>
        <v>0</v>
      </c>
      <c r="R134" s="93">
        <f t="shared" ca="1" si="68"/>
        <v>0</v>
      </c>
      <c r="S134" s="93">
        <f t="shared" ca="1" si="68"/>
        <v>0</v>
      </c>
      <c r="T134" s="93">
        <f t="shared" ca="1" si="68"/>
        <v>0</v>
      </c>
      <c r="U134" s="93">
        <f t="shared" ca="1" si="68"/>
        <v>0</v>
      </c>
      <c r="V134" s="93">
        <f t="shared" ca="1" si="68"/>
        <v>0</v>
      </c>
      <c r="W134" s="93">
        <f t="shared" ca="1" si="68"/>
        <v>0</v>
      </c>
      <c r="X134" s="93">
        <f t="shared" ca="1" si="68"/>
        <v>0</v>
      </c>
      <c r="Y134" s="93">
        <f t="shared" ca="1" si="68"/>
        <v>0</v>
      </c>
      <c r="Z134" s="93">
        <f t="shared" ca="1" si="68"/>
        <v>0</v>
      </c>
      <c r="AA134" s="93">
        <f t="shared" ca="1" si="68"/>
        <v>0</v>
      </c>
      <c r="AB134" s="93">
        <f t="shared" ca="1" si="68"/>
        <v>0</v>
      </c>
      <c r="AC134" s="93">
        <f t="shared" ca="1" si="68"/>
        <v>0</v>
      </c>
      <c r="AD134" s="93">
        <f t="shared" ca="1" si="68"/>
        <v>0</v>
      </c>
      <c r="AE134" s="93">
        <f t="shared" ca="1" si="68"/>
        <v>0</v>
      </c>
      <c r="AF134" s="93">
        <f t="shared" ca="1" si="68"/>
        <v>0</v>
      </c>
      <c r="AG134" s="93">
        <f t="shared" ca="1" si="68"/>
        <v>0</v>
      </c>
    </row>
    <row r="135" spans="1:33">
      <c r="A135" s="92"/>
      <c r="B135" s="92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</row>
    <row r="136" spans="1:33" ht="15.75" thickBot="1">
      <c r="A136" s="94" t="s">
        <v>33</v>
      </c>
      <c r="B136" s="94"/>
      <c r="C136" s="95" t="e">
        <f t="shared" ref="C136" ca="1" si="69">C131+C132+C134</f>
        <v>#N/A</v>
      </c>
      <c r="D136" s="95" t="e">
        <f t="shared" ref="D136:AG136" ca="1" si="70">D131+D132+D134</f>
        <v>#N/A</v>
      </c>
      <c r="E136" s="95">
        <f t="shared" ca="1" si="70"/>
        <v>0</v>
      </c>
      <c r="F136" s="95">
        <f t="shared" ca="1" si="70"/>
        <v>0</v>
      </c>
      <c r="G136" s="95">
        <f t="shared" ca="1" si="70"/>
        <v>0</v>
      </c>
      <c r="H136" s="95">
        <f t="shared" ca="1" si="70"/>
        <v>0</v>
      </c>
      <c r="I136" s="95">
        <f t="shared" ca="1" si="70"/>
        <v>0</v>
      </c>
      <c r="J136" s="95">
        <f t="shared" ca="1" si="70"/>
        <v>0</v>
      </c>
      <c r="K136" s="95">
        <f t="shared" ca="1" si="70"/>
        <v>0</v>
      </c>
      <c r="L136" s="95">
        <f t="shared" ca="1" si="70"/>
        <v>0</v>
      </c>
      <c r="M136" s="95">
        <f t="shared" ca="1" si="70"/>
        <v>0</v>
      </c>
      <c r="N136" s="95">
        <f t="shared" ca="1" si="70"/>
        <v>0</v>
      </c>
      <c r="O136" s="95">
        <f t="shared" ca="1" si="70"/>
        <v>0</v>
      </c>
      <c r="P136" s="95">
        <f t="shared" ca="1" si="70"/>
        <v>0</v>
      </c>
      <c r="Q136" s="95">
        <f t="shared" ca="1" si="70"/>
        <v>0</v>
      </c>
      <c r="R136" s="95">
        <f t="shared" ca="1" si="70"/>
        <v>0</v>
      </c>
      <c r="S136" s="95">
        <f t="shared" ca="1" si="70"/>
        <v>0</v>
      </c>
      <c r="T136" s="95">
        <f t="shared" ca="1" si="70"/>
        <v>0</v>
      </c>
      <c r="U136" s="95">
        <f t="shared" ca="1" si="70"/>
        <v>0</v>
      </c>
      <c r="V136" s="95">
        <f t="shared" ca="1" si="70"/>
        <v>0</v>
      </c>
      <c r="W136" s="95">
        <f t="shared" ca="1" si="70"/>
        <v>0</v>
      </c>
      <c r="X136" s="95">
        <f t="shared" ca="1" si="70"/>
        <v>0</v>
      </c>
      <c r="Y136" s="95">
        <f t="shared" ca="1" si="70"/>
        <v>0</v>
      </c>
      <c r="Z136" s="95">
        <f t="shared" ca="1" si="70"/>
        <v>0</v>
      </c>
      <c r="AA136" s="95">
        <f t="shared" ca="1" si="70"/>
        <v>0</v>
      </c>
      <c r="AB136" s="95">
        <f t="shared" ca="1" si="70"/>
        <v>0</v>
      </c>
      <c r="AC136" s="95">
        <f t="shared" ca="1" si="70"/>
        <v>0</v>
      </c>
      <c r="AD136" s="95">
        <f t="shared" ca="1" si="70"/>
        <v>0</v>
      </c>
      <c r="AE136" s="95">
        <f t="shared" ca="1" si="70"/>
        <v>0</v>
      </c>
      <c r="AF136" s="95">
        <f t="shared" ca="1" si="70"/>
        <v>0</v>
      </c>
      <c r="AG136" s="95">
        <f t="shared" ca="1" si="70"/>
        <v>0</v>
      </c>
    </row>
    <row r="137" spans="1:33">
      <c r="A137" s="96"/>
      <c r="B137" s="97"/>
      <c r="C137" s="98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98"/>
      <c r="U137" s="98"/>
      <c r="V137" s="98"/>
      <c r="W137" s="98"/>
      <c r="X137" s="98"/>
      <c r="Y137" s="98"/>
      <c r="Z137" s="98"/>
      <c r="AA137" s="98"/>
      <c r="AB137" s="98"/>
      <c r="AC137" s="98"/>
      <c r="AD137" s="98"/>
      <c r="AE137" s="98"/>
      <c r="AF137" s="98"/>
      <c r="AG137" s="98"/>
    </row>
    <row r="138" spans="1:33">
      <c r="A138" s="96" t="s">
        <v>34</v>
      </c>
      <c r="B138" s="97"/>
      <c r="C138" s="98">
        <v>12</v>
      </c>
      <c r="D138" s="98">
        <v>12</v>
      </c>
      <c r="E138" s="98">
        <v>12</v>
      </c>
      <c r="F138" s="98">
        <v>12</v>
      </c>
      <c r="G138" s="98">
        <v>12</v>
      </c>
      <c r="H138" s="98">
        <v>12</v>
      </c>
      <c r="I138" s="98">
        <v>12</v>
      </c>
      <c r="J138" s="98">
        <v>12</v>
      </c>
      <c r="K138" s="98">
        <v>12</v>
      </c>
      <c r="L138" s="98">
        <v>12</v>
      </c>
      <c r="M138" s="98">
        <v>12</v>
      </c>
      <c r="N138" s="98">
        <v>12</v>
      </c>
      <c r="O138" s="98">
        <v>12</v>
      </c>
      <c r="P138" s="98">
        <v>12</v>
      </c>
      <c r="Q138" s="98">
        <v>12</v>
      </c>
      <c r="R138" s="98">
        <v>12</v>
      </c>
      <c r="S138" s="98">
        <v>12</v>
      </c>
      <c r="T138" s="98">
        <v>12</v>
      </c>
      <c r="U138" s="98">
        <v>12</v>
      </c>
      <c r="V138" s="98">
        <v>12</v>
      </c>
      <c r="W138" s="98">
        <v>12</v>
      </c>
      <c r="X138" s="98">
        <v>12</v>
      </c>
      <c r="Y138" s="98">
        <v>12</v>
      </c>
      <c r="Z138" s="98">
        <v>12</v>
      </c>
      <c r="AA138" s="98">
        <v>12</v>
      </c>
      <c r="AB138" s="98">
        <v>12</v>
      </c>
      <c r="AC138" s="98">
        <v>12</v>
      </c>
      <c r="AD138" s="98">
        <v>12</v>
      </c>
      <c r="AE138" s="98">
        <v>12</v>
      </c>
      <c r="AF138" s="98">
        <v>12</v>
      </c>
      <c r="AG138" s="98">
        <v>12</v>
      </c>
    </row>
    <row r="139" spans="1:33">
      <c r="A139" s="96"/>
      <c r="B139" s="97"/>
      <c r="C139" s="98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98"/>
      <c r="U139" s="98"/>
      <c r="V139" s="98"/>
      <c r="W139" s="98"/>
      <c r="X139" s="98"/>
      <c r="Y139" s="98"/>
      <c r="Z139" s="98"/>
      <c r="AA139" s="98"/>
      <c r="AB139" s="98"/>
      <c r="AC139" s="98"/>
      <c r="AD139" s="98"/>
      <c r="AE139" s="98"/>
      <c r="AF139" s="98"/>
      <c r="AG139" s="98"/>
    </row>
    <row r="140" spans="1:33">
      <c r="A140" s="96" t="s">
        <v>35</v>
      </c>
      <c r="B140" s="97"/>
      <c r="C140" s="98" t="e">
        <f t="shared" ref="C140:AG140" ca="1" si="71">C138-C136-C129</f>
        <v>#N/A</v>
      </c>
      <c r="D140" s="98" t="e">
        <f t="shared" ca="1" si="71"/>
        <v>#N/A</v>
      </c>
      <c r="E140" s="98">
        <f t="shared" ca="1" si="71"/>
        <v>12</v>
      </c>
      <c r="F140" s="98">
        <f t="shared" ca="1" si="71"/>
        <v>12</v>
      </c>
      <c r="G140" s="98">
        <f t="shared" ca="1" si="71"/>
        <v>12</v>
      </c>
      <c r="H140" s="98">
        <f t="shared" ca="1" si="71"/>
        <v>12</v>
      </c>
      <c r="I140" s="98">
        <f t="shared" ca="1" si="71"/>
        <v>12</v>
      </c>
      <c r="J140" s="98">
        <f t="shared" ca="1" si="71"/>
        <v>12</v>
      </c>
      <c r="K140" s="98">
        <f t="shared" ca="1" si="71"/>
        <v>12</v>
      </c>
      <c r="L140" s="98">
        <f t="shared" ca="1" si="71"/>
        <v>12</v>
      </c>
      <c r="M140" s="98">
        <f t="shared" ca="1" si="71"/>
        <v>12</v>
      </c>
      <c r="N140" s="98">
        <f t="shared" ca="1" si="71"/>
        <v>12</v>
      </c>
      <c r="O140" s="98">
        <f t="shared" ca="1" si="71"/>
        <v>12</v>
      </c>
      <c r="P140" s="98">
        <f t="shared" ca="1" si="71"/>
        <v>12</v>
      </c>
      <c r="Q140" s="98">
        <f t="shared" ca="1" si="71"/>
        <v>12</v>
      </c>
      <c r="R140" s="98">
        <f t="shared" ca="1" si="71"/>
        <v>12</v>
      </c>
      <c r="S140" s="98">
        <f t="shared" ca="1" si="71"/>
        <v>12</v>
      </c>
      <c r="T140" s="98">
        <f t="shared" ca="1" si="71"/>
        <v>12</v>
      </c>
      <c r="U140" s="98">
        <f t="shared" ca="1" si="71"/>
        <v>12</v>
      </c>
      <c r="V140" s="98">
        <f t="shared" ca="1" si="71"/>
        <v>12</v>
      </c>
      <c r="W140" s="98">
        <f t="shared" ca="1" si="71"/>
        <v>12</v>
      </c>
      <c r="X140" s="98">
        <f t="shared" ca="1" si="71"/>
        <v>12</v>
      </c>
      <c r="Y140" s="98">
        <f t="shared" ca="1" si="71"/>
        <v>12</v>
      </c>
      <c r="Z140" s="98">
        <f t="shared" ca="1" si="71"/>
        <v>12</v>
      </c>
      <c r="AA140" s="98">
        <f t="shared" ca="1" si="71"/>
        <v>12</v>
      </c>
      <c r="AB140" s="98">
        <f t="shared" ca="1" si="71"/>
        <v>12</v>
      </c>
      <c r="AC140" s="98">
        <f t="shared" ca="1" si="71"/>
        <v>12</v>
      </c>
      <c r="AD140" s="98">
        <f t="shared" ca="1" si="71"/>
        <v>12</v>
      </c>
      <c r="AE140" s="98">
        <f t="shared" ca="1" si="71"/>
        <v>12</v>
      </c>
      <c r="AF140" s="98">
        <f t="shared" ca="1" si="71"/>
        <v>12</v>
      </c>
      <c r="AG140" s="98">
        <f t="shared" ca="1" si="71"/>
        <v>12</v>
      </c>
    </row>
    <row r="141" spans="1:33">
      <c r="A141" s="96"/>
      <c r="B141" s="97"/>
      <c r="C141" s="98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98"/>
      <c r="U141" s="98"/>
      <c r="V141" s="98"/>
      <c r="W141" s="98"/>
      <c r="X141" s="98"/>
      <c r="Y141" s="98"/>
      <c r="Z141" s="98"/>
      <c r="AA141" s="98"/>
      <c r="AB141" s="98"/>
      <c r="AC141" s="98"/>
      <c r="AD141" s="98"/>
      <c r="AE141" s="98"/>
      <c r="AF141" s="98"/>
      <c r="AG141" s="98"/>
    </row>
    <row r="142" spans="1:33">
      <c r="A142" s="96"/>
      <c r="B142" s="96"/>
      <c r="C142" s="98"/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  <c r="U142" s="98"/>
      <c r="V142" s="98"/>
      <c r="W142" s="98"/>
      <c r="X142" s="98"/>
      <c r="Y142" s="98"/>
      <c r="Z142" s="98"/>
      <c r="AA142" s="98"/>
      <c r="AB142" s="98"/>
      <c r="AC142" s="98"/>
      <c r="AD142" s="98"/>
      <c r="AE142" s="98"/>
      <c r="AF142" s="98"/>
      <c r="AG142" s="98"/>
    </row>
    <row r="143" spans="1:33" ht="15" customHeight="1">
      <c r="A143" s="113" t="s">
        <v>20</v>
      </c>
      <c r="B143" s="96" t="s">
        <v>10</v>
      </c>
      <c r="C143" s="99" t="e">
        <f ca="1">IF((C$8=Para!$C3)*(C$9=Para!$F$3),Para!$D3,0)+(IF((C$12=Para!$C3)*(C$13=Para!$F$3),Para!$D3,0))+(IF((C$16=Para!$C3)*(C$17=Para!$F$3),Para!$D3,0))+(IF((C$20=Para!$C3)*(C$21=Para!$F$3),Para!$D3,0))+(IF((C$24=Para!$C3)*(C$25=Para!$F$3),Para!$D3,0))+(IF((C$28=Para!$C3)*(C$29=Para!$F$3),Para!$D3,0))+(IF((C$32=Para!$C3)*(C$33=Para!$F$3),Para!$D3,0))+(IF((C$36=Para!$C3)*(C$37=Para!$F$3),Para!$D3,0))+(IF((C$40=Para!$C3)*(C$41=Para!$F$3),Para!$D3,0))+(IF((C$44=Para!$C3)*(C$45=Para!$F$3),Para!$D3,0))+(IF((C$48=Para!$C3)*(C$49=Para!$F$3),Para!$D3,0))+(IF((C$52=Para!$C3)*(C$53=Para!$F$3),Para!$D3,0))+(IF((C$56=Para!$C3)*(C$57=Para!$F$3),Para!$D3,0))+(IF((C$60=Para!$C3)*(C$61=Para!$F$3),Para!$D3,0))+(IF((C$64=Para!$C3)*(C$65=Para!$F$3),Para!$D3,0))+(IF((C$68=Para!$C3)*(C$69=Para!$F$3),Para!$D3,0))+(IF((C$72=Para!$C3)*(C$73=Para!$F$3),Para!$D3,0))+(IF((C$76=Para!$C3)*(C$77=Para!$F$3),Para!$D3,0))+(IF((C$80=Para!$C3)*(C$81=Para!$F$3),Para!$D3,0))+(IF((C$84=Para!$C3)*(C$85=Para!$F$3),Para!$D3,0))+(IF((C$88=Para!$C3)*(C$89=Para!$F$3),Para!$D3,0))+(IF((C$92=Para!$C3)*(C$93=Para!$F$3),Para!$D3,0))+(IF((C$96=Para!$C3)*(C$97=Para!$F$3),Para!$D3,0))+(IF((C$100=Para!$C3)*(C$101=Para!$F$3),Para!$D3,0))+(IF((C$104=Para!$C3)*(C$105=Para!$F$3),Para!$D3,0))+(IF((C$108=Para!$C3)*(C$109=Para!$F$3),Para!$D3,0))+(IF((C$112=Para!$C3)*(C$113=Para!$F$3),Para!$D3,0))+(IF((C$116=Para!$C3)*(C$117=Para!$F$3),Para!$D3,0))+(IF((C$120=Para!$C3)*(C$121=Para!$F$3),Para!$D3,0))</f>
        <v>#N/A</v>
      </c>
      <c r="D143" s="99" t="e">
        <f ca="1">IF((D$8=Para!$C3)*(D$9=Para!$F$3),Para!$D3,0)+(IF((D$12=Para!$C3)*(D$13=Para!$F$3),Para!$D3,0))+(IF((D$16=Para!$C3)*(D$17=Para!$F$3),Para!$D3,0))+(IF((D$20=Para!$C3)*(D$21=Para!$F$3),Para!$D3,0))+(IF((D$24=Para!$C3)*(D$25=Para!$F$3),Para!$D3,0))+(IF((D$28=Para!$C3)*(D$29=Para!$F$3),Para!$D3,0))+(IF((D$32=Para!$C3)*(D$33=Para!$F$3),Para!$D3,0))+(IF((D$36=Para!$C3)*(D$37=Para!$F$3),Para!$D3,0))+(IF((D$40=Para!$C3)*(D$41=Para!$F$3),Para!$D3,0))+(IF((D$44=Para!$C3)*(D$45=Para!$F$3),Para!$D3,0))+(IF((D$48=Para!$C3)*(D$49=Para!$F$3),Para!$D3,0))+(IF((D$52=Para!$C3)*(D$53=Para!$F$3),Para!$D3,0))+(IF((D$56=Para!$C3)*(D$57=Para!$F$3),Para!$D3,0))+(IF((D$60=Para!$C3)*(D$61=Para!$F$3),Para!$D3,0))+(IF((D$64=Para!$C3)*(D$65=Para!$F$3),Para!$D3,0))+(IF((D$68=Para!$C3)*(D$69=Para!$F$3),Para!$D3,0))+(IF((D$72=Para!$C3)*(D$73=Para!$F$3),Para!$D3,0))+(IF((D$76=Para!$C3)*(D$77=Para!$F$3),Para!$D3,0))+(IF((D$80=Para!$C3)*(D$81=Para!$F$3),Para!$D3,0))+(IF((D$84=Para!$C3)*(D$85=Para!$F$3),Para!$D3,0))+(IF((D$88=Para!$C3)*(D$89=Para!$F$3),Para!$D3,0))+(IF((D$92=Para!$C3)*(D$93=Para!$F$3),Para!$D3,0))+(IF((D$96=Para!$C3)*(D$97=Para!$F$3),Para!$D3,0))+(IF((D$100=Para!$C3)*(D$101=Para!$F$3),Para!$D3,0))+(IF((D$104=Para!$C3)*(D$105=Para!$F$3),Para!$D3,0))+(IF((D$108=Para!$C3)*(D$109=Para!$F$3),Para!$D3,0))+(IF((D$112=Para!$C3)*(D$113=Para!$F$3),Para!$D3,0))+(IF((D$116=Para!$C3)*(D$117=Para!$F$3),Para!$D3,0))+(IF((D$120=Para!$C3)*(D$121=Para!$F$3),Para!$D3,0))</f>
        <v>#N/A</v>
      </c>
      <c r="E143" s="99">
        <f ca="1">IF((E$8=Para!$C3)*(E$9=Para!$F$3),Para!$D3,0)+(IF((E$12=Para!$C3)*(E$13=Para!$F$3),Para!$D3,0))+(IF((E$16=Para!$C3)*(E$17=Para!$F$3),Para!$D3,0))+(IF((E$20=Para!$C3)*(E$21=Para!$F$3),Para!$D3,0))+(IF((E$24=Para!$C3)*(E$25=Para!$F$3),Para!$D3,0))+(IF((E$28=Para!$C3)*(E$29=Para!$F$3),Para!$D3,0))+(IF((E$32=Para!$C3)*(E$33=Para!$F$3),Para!$D3,0))+(IF((E$36=Para!$C3)*(E$37=Para!$F$3),Para!$D3,0))+(IF((E$40=Para!$C3)*(E$41=Para!$F$3),Para!$D3,0))+(IF((E$44=Para!$C3)*(E$45=Para!$F$3),Para!$D3,0))+(IF((E$48=Para!$C3)*(E$49=Para!$F$3),Para!$D3,0))+(IF((E$52=Para!$C3)*(E$53=Para!$F$3),Para!$D3,0))+(IF((E$56=Para!$C3)*(E$57=Para!$F$3),Para!$D3,0))+(IF((E$60=Para!$C3)*(E$61=Para!$F$3),Para!$D3,0))+(IF((E$64=Para!$C3)*(E$65=Para!$F$3),Para!$D3,0))+(IF((E$68=Para!$C3)*(E$69=Para!$F$3),Para!$D3,0))+(IF((E$72=Para!$C3)*(E$73=Para!$F$3),Para!$D3,0))+(IF((E$76=Para!$C3)*(E$77=Para!$F$3),Para!$D3,0))+(IF((E$80=Para!$C3)*(E$81=Para!$F$3),Para!$D3,0))+(IF((E$84=Para!$C3)*(E$85=Para!$F$3),Para!$D3,0))+(IF((E$88=Para!$C3)*(E$89=Para!$F$3),Para!$D3,0))+(IF((E$92=Para!$C3)*(E$93=Para!$F$3),Para!$D3,0))+(IF((E$96=Para!$C3)*(E$97=Para!$F$3),Para!$D3,0))+(IF((E$100=Para!$C3)*(E$101=Para!$F$3),Para!$D3,0))+(IF((E$104=Para!$C3)*(E$105=Para!$F$3),Para!$D3,0))+(IF((E$108=Para!$C3)*(E$109=Para!$F$3),Para!$D3,0))+(IF((E$112=Para!$C3)*(E$113=Para!$F$3),Para!$D3,0))+(IF((E$116=Para!$C3)*(E$117=Para!$F$3),Para!$D3,0))+(IF((E$120=Para!$C3)*(E$121=Para!$F$3),Para!$D3,0))</f>
        <v>0</v>
      </c>
      <c r="F143" s="99">
        <f ca="1">IF((F$8=Para!$C3)*(F$9=Para!$F$3),Para!$D3,0)+(IF((F$12=Para!$C3)*(F$13=Para!$F$3),Para!$D3,0))+(IF((F$16=Para!$C3)*(F$17=Para!$F$3),Para!$D3,0))+(IF((F$20=Para!$C3)*(F$21=Para!$F$3),Para!$D3,0))+(IF((F$24=Para!$C3)*(F$25=Para!$F$3),Para!$D3,0))+(IF((F$28=Para!$C3)*(F$29=Para!$F$3),Para!$D3,0))+(IF((F$32=Para!$C3)*(F$33=Para!$F$3),Para!$D3,0))+(IF((F$36=Para!$C3)*(F$37=Para!$F$3),Para!$D3,0))+(IF((F$40=Para!$C3)*(F$41=Para!$F$3),Para!$D3,0))+(IF((F$44=Para!$C3)*(F$45=Para!$F$3),Para!$D3,0))+(IF((F$48=Para!$C3)*(F$49=Para!$F$3),Para!$D3,0))+(IF((F$52=Para!$C3)*(F$53=Para!$F$3),Para!$D3,0))+(IF((F$56=Para!$C3)*(F$57=Para!$F$3),Para!$D3,0))+(IF((F$60=Para!$C3)*(F$61=Para!$F$3),Para!$D3,0))+(IF((F$64=Para!$C3)*(F$65=Para!$F$3),Para!$D3,0))+(IF((F$68=Para!$C3)*(F$69=Para!$F$3),Para!$D3,0))+(IF((F$72=Para!$C3)*(F$73=Para!$F$3),Para!$D3,0))+(IF((F$76=Para!$C3)*(F$77=Para!$F$3),Para!$D3,0))+(IF((F$80=Para!$C3)*(F$81=Para!$F$3),Para!$D3,0))+(IF((F$84=Para!$C3)*(F$85=Para!$F$3),Para!$D3,0))+(IF((F$88=Para!$C3)*(F$89=Para!$F$3),Para!$D3,0))+(IF((F$92=Para!$C3)*(F$93=Para!$F$3),Para!$D3,0))+(IF((F$96=Para!$C3)*(F$97=Para!$F$3),Para!$D3,0))+(IF((F$100=Para!$C3)*(F$101=Para!$F$3),Para!$D3,0))+(IF((F$104=Para!$C3)*(F$105=Para!$F$3),Para!$D3,0))+(IF((F$108=Para!$C3)*(F$109=Para!$F$3),Para!$D3,0))+(IF((F$112=Para!$C3)*(F$113=Para!$F$3),Para!$D3,0))+(IF((F$116=Para!$C3)*(F$117=Para!$F$3),Para!$D3,0))+(IF((F$120=Para!$C3)*(F$121=Para!$F$3),Para!$D3,0))</f>
        <v>0</v>
      </c>
      <c r="G143" s="99">
        <f ca="1">IF((G$8=Para!$C3)*(G$9=Para!$F$3),Para!$D3,0)+(IF((G$12=Para!$C3)*(G$13=Para!$F$3),Para!$D3,0))+(IF((G$16=Para!$C3)*(G$17=Para!$F$3),Para!$D3,0))+(IF((G$20=Para!$C3)*(G$21=Para!$F$3),Para!$D3,0))+(IF((G$24=Para!$C3)*(G$25=Para!$F$3),Para!$D3,0))+(IF((G$28=Para!$C3)*(G$29=Para!$F$3),Para!$D3,0))+(IF((G$32=Para!$C3)*(G$33=Para!$F$3),Para!$D3,0))+(IF((G$36=Para!$C3)*(G$37=Para!$F$3),Para!$D3,0))+(IF((G$40=Para!$C3)*(G$41=Para!$F$3),Para!$D3,0))+(IF((G$44=Para!$C3)*(G$45=Para!$F$3),Para!$D3,0))+(IF((G$48=Para!$C3)*(G$49=Para!$F$3),Para!$D3,0))+(IF((G$52=Para!$C3)*(G$53=Para!$F$3),Para!$D3,0))+(IF((G$56=Para!$C3)*(G$57=Para!$F$3),Para!$D3,0))+(IF((G$60=Para!$C3)*(G$61=Para!$F$3),Para!$D3,0))+(IF((G$64=Para!$C3)*(G$65=Para!$F$3),Para!$D3,0))+(IF((G$68=Para!$C3)*(G$69=Para!$F$3),Para!$D3,0))+(IF((G$72=Para!$C3)*(G$73=Para!$F$3),Para!$D3,0))+(IF((G$76=Para!$C3)*(G$77=Para!$F$3),Para!$D3,0))+(IF((G$80=Para!$C3)*(G$81=Para!$F$3),Para!$D3,0))+(IF((G$84=Para!$C3)*(G$85=Para!$F$3),Para!$D3,0))+(IF((G$88=Para!$C3)*(G$89=Para!$F$3),Para!$D3,0))+(IF((G$92=Para!$C3)*(G$93=Para!$F$3),Para!$D3,0))+(IF((G$96=Para!$C3)*(G$97=Para!$F$3),Para!$D3,0))+(IF((G$100=Para!$C3)*(G$101=Para!$F$3),Para!$D3,0))+(IF((G$104=Para!$C3)*(G$105=Para!$F$3),Para!$D3,0))+(IF((G$108=Para!$C3)*(G$109=Para!$F$3),Para!$D3,0))+(IF((G$112=Para!$C3)*(G$113=Para!$F$3),Para!$D3,0))+(IF((G$116=Para!$C3)*(G$117=Para!$F$3),Para!$D3,0))+(IF((G$120=Para!$C3)*(G$121=Para!$F$3),Para!$D3,0))</f>
        <v>0</v>
      </c>
      <c r="H143" s="99">
        <f ca="1">IF((H$8=Para!$C3)*(H$9=Para!$F$3),Para!$D3,0)+(IF((H$12=Para!$C3)*(H$13=Para!$F$3),Para!$D3,0))+(IF((H$16=Para!$C3)*(H$17=Para!$F$3),Para!$D3,0))+(IF((H$20=Para!$C3)*(H$21=Para!$F$3),Para!$D3,0))+(IF((H$24=Para!$C3)*(H$25=Para!$F$3),Para!$D3,0))+(IF((H$28=Para!$C3)*(H$29=Para!$F$3),Para!$D3,0))+(IF((H$32=Para!$C3)*(H$33=Para!$F$3),Para!$D3,0))+(IF((H$36=Para!$C3)*(H$37=Para!$F$3),Para!$D3,0))+(IF((H$40=Para!$C3)*(H$41=Para!$F$3),Para!$D3,0))+(IF((H$44=Para!$C3)*(H$45=Para!$F$3),Para!$D3,0))+(IF((H$48=Para!$C3)*(H$49=Para!$F$3),Para!$D3,0))+(IF((H$52=Para!$C3)*(H$53=Para!$F$3),Para!$D3,0))+(IF((H$56=Para!$C3)*(H$57=Para!$F$3),Para!$D3,0))+(IF((H$60=Para!$C3)*(H$61=Para!$F$3),Para!$D3,0))+(IF((H$64=Para!$C3)*(H$65=Para!$F$3),Para!$D3,0))+(IF((H$68=Para!$C3)*(H$69=Para!$F$3),Para!$D3,0))+(IF((H$72=Para!$C3)*(H$73=Para!$F$3),Para!$D3,0))+(IF((H$76=Para!$C3)*(H$77=Para!$F$3),Para!$D3,0))+(IF((H$80=Para!$C3)*(H$81=Para!$F$3),Para!$D3,0))+(IF((H$84=Para!$C3)*(H$85=Para!$F$3),Para!$D3,0))+(IF((H$88=Para!$C3)*(H$89=Para!$F$3),Para!$D3,0))+(IF((H$92=Para!$C3)*(H$93=Para!$F$3),Para!$D3,0))+(IF((H$96=Para!$C3)*(H$97=Para!$F$3),Para!$D3,0))+(IF((H$100=Para!$C3)*(H$101=Para!$F$3),Para!$D3,0))+(IF((H$104=Para!$C3)*(H$105=Para!$F$3),Para!$D3,0))+(IF((H$108=Para!$C3)*(H$109=Para!$F$3),Para!$D3,0))+(IF((H$112=Para!$C3)*(H$113=Para!$F$3),Para!$D3,0))+(IF((H$116=Para!$C3)*(H$117=Para!$F$3),Para!$D3,0))+(IF((H$120=Para!$C3)*(H$121=Para!$F$3),Para!$D3,0))</f>
        <v>0</v>
      </c>
      <c r="I143" s="99">
        <f ca="1">IF((I$8=Para!$C3)*(I$9=Para!$F$3),Para!$D3,0)+(IF((I$12=Para!$C3)*(I$13=Para!$F$3),Para!$D3,0))+(IF((I$16=Para!$C3)*(I$17=Para!$F$3),Para!$D3,0))+(IF((I$20=Para!$C3)*(I$21=Para!$F$3),Para!$D3,0))+(IF((I$24=Para!$C3)*(I$25=Para!$F$3),Para!$D3,0))+(IF((I$28=Para!$C3)*(I$29=Para!$F$3),Para!$D3,0))+(IF((I$32=Para!$C3)*(I$33=Para!$F$3),Para!$D3,0))+(IF((I$36=Para!$C3)*(I$37=Para!$F$3),Para!$D3,0))+(IF((I$40=Para!$C3)*(I$41=Para!$F$3),Para!$D3,0))+(IF((I$44=Para!$C3)*(I$45=Para!$F$3),Para!$D3,0))+(IF((I$48=Para!$C3)*(I$49=Para!$F$3),Para!$D3,0))+(IF((I$52=Para!$C3)*(I$53=Para!$F$3),Para!$D3,0))+(IF((I$56=Para!$C3)*(I$57=Para!$F$3),Para!$D3,0))+(IF((I$60=Para!$C3)*(I$61=Para!$F$3),Para!$D3,0))+(IF((I$64=Para!$C3)*(I$65=Para!$F$3),Para!$D3,0))+(IF((I$68=Para!$C3)*(I$69=Para!$F$3),Para!$D3,0))+(IF((I$72=Para!$C3)*(I$73=Para!$F$3),Para!$D3,0))+(IF((I$76=Para!$C3)*(I$77=Para!$F$3),Para!$D3,0))+(IF((I$80=Para!$C3)*(I$81=Para!$F$3),Para!$D3,0))+(IF((I$84=Para!$C3)*(I$85=Para!$F$3),Para!$D3,0))+(IF((I$88=Para!$C3)*(I$89=Para!$F$3),Para!$D3,0))+(IF((I$92=Para!$C3)*(I$93=Para!$F$3),Para!$D3,0))+(IF((I$96=Para!$C3)*(I$97=Para!$F$3),Para!$D3,0))+(IF((I$100=Para!$C3)*(I$101=Para!$F$3),Para!$D3,0))+(IF((I$104=Para!$C3)*(I$105=Para!$F$3),Para!$D3,0))+(IF((I$108=Para!$C3)*(I$109=Para!$F$3),Para!$D3,0))+(IF((I$112=Para!$C3)*(I$113=Para!$F$3),Para!$D3,0))+(IF((I$116=Para!$C3)*(I$117=Para!$F$3),Para!$D3,0))+(IF((I$120=Para!$C3)*(I$121=Para!$F$3),Para!$D3,0))</f>
        <v>0</v>
      </c>
      <c r="J143" s="99">
        <f ca="1">IF((J$8=Para!$C3)*(J$9=Para!$F$3),Para!$D3,0)+(IF((J$12=Para!$C3)*(J$13=Para!$F$3),Para!$D3,0))+(IF((J$16=Para!$C3)*(J$17=Para!$F$3),Para!$D3,0))+(IF((J$20=Para!$C3)*(J$21=Para!$F$3),Para!$D3,0))+(IF((J$24=Para!$C3)*(J$25=Para!$F$3),Para!$D3,0))+(IF((J$28=Para!$C3)*(J$29=Para!$F$3),Para!$D3,0))+(IF((J$32=Para!$C3)*(J$33=Para!$F$3),Para!$D3,0))+(IF((J$36=Para!$C3)*(J$37=Para!$F$3),Para!$D3,0))+(IF((J$40=Para!$C3)*(J$41=Para!$F$3),Para!$D3,0))+(IF((J$44=Para!$C3)*(J$45=Para!$F$3),Para!$D3,0))+(IF((J$48=Para!$C3)*(J$49=Para!$F$3),Para!$D3,0))+(IF((J$52=Para!$C3)*(J$53=Para!$F$3),Para!$D3,0))+(IF((J$56=Para!$C3)*(J$57=Para!$F$3),Para!$D3,0))+(IF((J$60=Para!$C3)*(J$61=Para!$F$3),Para!$D3,0))+(IF((J$64=Para!$C3)*(J$65=Para!$F$3),Para!$D3,0))+(IF((J$68=Para!$C3)*(J$69=Para!$F$3),Para!$D3,0))+(IF((J$72=Para!$C3)*(J$73=Para!$F$3),Para!$D3,0))+(IF((J$76=Para!$C3)*(J$77=Para!$F$3),Para!$D3,0))+(IF((J$80=Para!$C3)*(J$81=Para!$F$3),Para!$D3,0))+(IF((J$84=Para!$C3)*(J$85=Para!$F$3),Para!$D3,0))+(IF((J$88=Para!$C3)*(J$89=Para!$F$3),Para!$D3,0))+(IF((J$92=Para!$C3)*(J$93=Para!$F$3),Para!$D3,0))+(IF((J$96=Para!$C3)*(J$97=Para!$F$3),Para!$D3,0))+(IF((J$100=Para!$C3)*(J$101=Para!$F$3),Para!$D3,0))+(IF((J$104=Para!$C3)*(J$105=Para!$F$3),Para!$D3,0))+(IF((J$108=Para!$C3)*(J$109=Para!$F$3),Para!$D3,0))+(IF((J$112=Para!$C3)*(J$113=Para!$F$3),Para!$D3,0))+(IF((J$116=Para!$C3)*(J$117=Para!$F$3),Para!$D3,0))+(IF((J$120=Para!$C3)*(J$121=Para!$F$3),Para!$D3,0))</f>
        <v>0</v>
      </c>
      <c r="K143" s="99">
        <f ca="1">IF((K$8=Para!$C3)*(K$9=Para!$F$3),Para!$D3,0)+(IF((K$12=Para!$C3)*(K$13=Para!$F$3),Para!$D3,0))+(IF((K$16=Para!$C3)*(K$17=Para!$F$3),Para!$D3,0))+(IF((K$20=Para!$C3)*(K$21=Para!$F$3),Para!$D3,0))+(IF((K$24=Para!$C3)*(K$25=Para!$F$3),Para!$D3,0))+(IF((K$28=Para!$C3)*(K$29=Para!$F$3),Para!$D3,0))+(IF((K$32=Para!$C3)*(K$33=Para!$F$3),Para!$D3,0))+(IF((K$36=Para!$C3)*(K$37=Para!$F$3),Para!$D3,0))+(IF((K$40=Para!$C3)*(K$41=Para!$F$3),Para!$D3,0))+(IF((K$44=Para!$C3)*(K$45=Para!$F$3),Para!$D3,0))+(IF((K$48=Para!$C3)*(K$49=Para!$F$3),Para!$D3,0))+(IF((K$52=Para!$C3)*(K$53=Para!$F$3),Para!$D3,0))+(IF((K$56=Para!$C3)*(K$57=Para!$F$3),Para!$D3,0))+(IF((K$60=Para!$C3)*(K$61=Para!$F$3),Para!$D3,0))+(IF((K$64=Para!$C3)*(K$65=Para!$F$3),Para!$D3,0))+(IF((K$68=Para!$C3)*(K$69=Para!$F$3),Para!$D3,0))+(IF((K$72=Para!$C3)*(K$73=Para!$F$3),Para!$D3,0))+(IF((K$76=Para!$C3)*(K$77=Para!$F$3),Para!$D3,0))+(IF((K$80=Para!$C3)*(K$81=Para!$F$3),Para!$D3,0))+(IF((K$84=Para!$C3)*(K$85=Para!$F$3),Para!$D3,0))+(IF((K$88=Para!$C3)*(K$89=Para!$F$3),Para!$D3,0))+(IF((K$92=Para!$C3)*(K$93=Para!$F$3),Para!$D3,0))+(IF((K$96=Para!$C3)*(K$97=Para!$F$3),Para!$D3,0))+(IF((K$100=Para!$C3)*(K$101=Para!$F$3),Para!$D3,0))+(IF((K$104=Para!$C3)*(K$105=Para!$F$3),Para!$D3,0))+(IF((K$108=Para!$C3)*(K$109=Para!$F$3),Para!$D3,0))+(IF((K$112=Para!$C3)*(K$113=Para!$F$3),Para!$D3,0))+(IF((K$116=Para!$C3)*(K$117=Para!$F$3),Para!$D3,0))+(IF((K$120=Para!$C3)*(K$121=Para!$F$3),Para!$D3,0))</f>
        <v>0</v>
      </c>
      <c r="L143" s="99">
        <f ca="1">IF((L$8=Para!$C3)*(L$9=Para!$F$3),Para!$D3,0)+(IF((L$12=Para!$C3)*(L$13=Para!$F$3),Para!$D3,0))+(IF((L$16=Para!$C3)*(L$17=Para!$F$3),Para!$D3,0))+(IF((L$20=Para!$C3)*(L$21=Para!$F$3),Para!$D3,0))+(IF((L$24=Para!$C3)*(L$25=Para!$F$3),Para!$D3,0))+(IF((L$28=Para!$C3)*(L$29=Para!$F$3),Para!$D3,0))+(IF((L$32=Para!$C3)*(L$33=Para!$F$3),Para!$D3,0))+(IF((L$36=Para!$C3)*(L$37=Para!$F$3),Para!$D3,0))+(IF((L$40=Para!$C3)*(L$41=Para!$F$3),Para!$D3,0))+(IF((L$44=Para!$C3)*(L$45=Para!$F$3),Para!$D3,0))+(IF((L$48=Para!$C3)*(L$49=Para!$F$3),Para!$D3,0))+(IF((L$52=Para!$C3)*(L$53=Para!$F$3),Para!$D3,0))+(IF((L$56=Para!$C3)*(L$57=Para!$F$3),Para!$D3,0))+(IF((L$60=Para!$C3)*(L$61=Para!$F$3),Para!$D3,0))+(IF((L$64=Para!$C3)*(L$65=Para!$F$3),Para!$D3,0))+(IF((L$68=Para!$C3)*(L$69=Para!$F$3),Para!$D3,0))+(IF((L$72=Para!$C3)*(L$73=Para!$F$3),Para!$D3,0))+(IF((L$76=Para!$C3)*(L$77=Para!$F$3),Para!$D3,0))+(IF((L$80=Para!$C3)*(L$81=Para!$F$3),Para!$D3,0))+(IF((L$84=Para!$C3)*(L$85=Para!$F$3),Para!$D3,0))+(IF((L$88=Para!$C3)*(L$89=Para!$F$3),Para!$D3,0))+(IF((L$92=Para!$C3)*(L$93=Para!$F$3),Para!$D3,0))+(IF((L$96=Para!$C3)*(L$97=Para!$F$3),Para!$D3,0))+(IF((L$100=Para!$C3)*(L$101=Para!$F$3),Para!$D3,0))+(IF((L$104=Para!$C3)*(L$105=Para!$F$3),Para!$D3,0))+(IF((L$108=Para!$C3)*(L$109=Para!$F$3),Para!$D3,0))+(IF((L$112=Para!$C3)*(L$113=Para!$F$3),Para!$D3,0))+(IF((L$116=Para!$C3)*(L$117=Para!$F$3),Para!$D3,0))+(IF((L$120=Para!$C3)*(L$121=Para!$F$3),Para!$D3,0))</f>
        <v>0</v>
      </c>
      <c r="M143" s="99">
        <f ca="1">IF((M$8=Para!$C3)*(M$9=Para!$F$3),Para!$D3,0)+(IF((M$12=Para!$C3)*(M$13=Para!$F$3),Para!$D3,0))+(IF((M$16=Para!$C3)*(M$17=Para!$F$3),Para!$D3,0))+(IF((M$20=Para!$C3)*(M$21=Para!$F$3),Para!$D3,0))+(IF((M$24=Para!$C3)*(M$25=Para!$F$3),Para!$D3,0))+(IF((M$28=Para!$C3)*(M$29=Para!$F$3),Para!$D3,0))+(IF((M$32=Para!$C3)*(M$33=Para!$F$3),Para!$D3,0))+(IF((M$36=Para!$C3)*(M$37=Para!$F$3),Para!$D3,0))+(IF((M$40=Para!$C3)*(M$41=Para!$F$3),Para!$D3,0))+(IF((M$44=Para!$C3)*(M$45=Para!$F$3),Para!$D3,0))+(IF((M$48=Para!$C3)*(M$49=Para!$F$3),Para!$D3,0))+(IF((M$52=Para!$C3)*(M$53=Para!$F$3),Para!$D3,0))+(IF((M$56=Para!$C3)*(M$57=Para!$F$3),Para!$D3,0))+(IF((M$60=Para!$C3)*(M$61=Para!$F$3),Para!$D3,0))+(IF((M$64=Para!$C3)*(M$65=Para!$F$3),Para!$D3,0))+(IF((M$68=Para!$C3)*(M$69=Para!$F$3),Para!$D3,0))+(IF((M$72=Para!$C3)*(M$73=Para!$F$3),Para!$D3,0))+(IF((M$76=Para!$C3)*(M$77=Para!$F$3),Para!$D3,0))+(IF((M$80=Para!$C3)*(M$81=Para!$F$3),Para!$D3,0))+(IF((M$84=Para!$C3)*(M$85=Para!$F$3),Para!$D3,0))+(IF((M$88=Para!$C3)*(M$89=Para!$F$3),Para!$D3,0))+(IF((M$92=Para!$C3)*(M$93=Para!$F$3),Para!$D3,0))+(IF((M$96=Para!$C3)*(M$97=Para!$F$3),Para!$D3,0))+(IF((M$100=Para!$C3)*(M$101=Para!$F$3),Para!$D3,0))+(IF((M$104=Para!$C3)*(M$105=Para!$F$3),Para!$D3,0))+(IF((M$108=Para!$C3)*(M$109=Para!$F$3),Para!$D3,0))+(IF((M$112=Para!$C3)*(M$113=Para!$F$3),Para!$D3,0))+(IF((M$116=Para!$C3)*(M$117=Para!$F$3),Para!$D3,0))+(IF((M$120=Para!$C3)*(M$121=Para!$F$3),Para!$D3,0))</f>
        <v>0</v>
      </c>
      <c r="N143" s="99">
        <f ca="1">IF((N$8=Para!$C3)*(N$9=Para!$F$3),Para!$D3,0)+(IF((N$12=Para!$C3)*(N$13=Para!$F$3),Para!$D3,0))+(IF((N$16=Para!$C3)*(N$17=Para!$F$3),Para!$D3,0))+(IF((N$20=Para!$C3)*(N$21=Para!$F$3),Para!$D3,0))+(IF((N$24=Para!$C3)*(N$25=Para!$F$3),Para!$D3,0))+(IF((N$28=Para!$C3)*(N$29=Para!$F$3),Para!$D3,0))+(IF((N$32=Para!$C3)*(N$33=Para!$F$3),Para!$D3,0))+(IF((N$36=Para!$C3)*(N$37=Para!$F$3),Para!$D3,0))+(IF((N$40=Para!$C3)*(N$41=Para!$F$3),Para!$D3,0))+(IF((N$44=Para!$C3)*(N$45=Para!$F$3),Para!$D3,0))+(IF((N$48=Para!$C3)*(N$49=Para!$F$3),Para!$D3,0))+(IF((N$52=Para!$C3)*(N$53=Para!$F$3),Para!$D3,0))+(IF((N$56=Para!$C3)*(N$57=Para!$F$3),Para!$D3,0))+(IF((N$60=Para!$C3)*(N$61=Para!$F$3),Para!$D3,0))+(IF((N$64=Para!$C3)*(N$65=Para!$F$3),Para!$D3,0))+(IF((N$68=Para!$C3)*(N$69=Para!$F$3),Para!$D3,0))+(IF((N$72=Para!$C3)*(N$73=Para!$F$3),Para!$D3,0))+(IF((N$76=Para!$C3)*(N$77=Para!$F$3),Para!$D3,0))+(IF((N$80=Para!$C3)*(N$81=Para!$F$3),Para!$D3,0))+(IF((N$84=Para!$C3)*(N$85=Para!$F$3),Para!$D3,0))+(IF((N$88=Para!$C3)*(N$89=Para!$F$3),Para!$D3,0))+(IF((N$92=Para!$C3)*(N$93=Para!$F$3),Para!$D3,0))+(IF((N$96=Para!$C3)*(N$97=Para!$F$3),Para!$D3,0))+(IF((N$100=Para!$C3)*(N$101=Para!$F$3),Para!$D3,0))+(IF((N$104=Para!$C3)*(N$105=Para!$F$3),Para!$D3,0))+(IF((N$108=Para!$C3)*(N$109=Para!$F$3),Para!$D3,0))+(IF((N$112=Para!$C3)*(N$113=Para!$F$3),Para!$D3,0))+(IF((N$116=Para!$C3)*(N$117=Para!$F$3),Para!$D3,0))+(IF((N$120=Para!$C3)*(N$121=Para!$F$3),Para!$D3,0))</f>
        <v>0</v>
      </c>
      <c r="O143" s="99">
        <f ca="1">IF((O$8=Para!$C3)*(O$9=Para!$F$3),Para!$D3,0)+(IF((O$12=Para!$C3)*(O$13=Para!$F$3),Para!$D3,0))+(IF((O$16=Para!$C3)*(O$17=Para!$F$3),Para!$D3,0))+(IF((O$20=Para!$C3)*(O$21=Para!$F$3),Para!$D3,0))+(IF((O$24=Para!$C3)*(O$25=Para!$F$3),Para!$D3,0))+(IF((O$28=Para!$C3)*(O$29=Para!$F$3),Para!$D3,0))+(IF((O$32=Para!$C3)*(O$33=Para!$F$3),Para!$D3,0))+(IF((O$36=Para!$C3)*(O$37=Para!$F$3),Para!$D3,0))+(IF((O$40=Para!$C3)*(O$41=Para!$F$3),Para!$D3,0))+(IF((O$44=Para!$C3)*(O$45=Para!$F$3),Para!$D3,0))+(IF((O$48=Para!$C3)*(O$49=Para!$F$3),Para!$D3,0))+(IF((O$52=Para!$C3)*(O$53=Para!$F$3),Para!$D3,0))+(IF((O$56=Para!$C3)*(O$57=Para!$F$3),Para!$D3,0))+(IF((O$60=Para!$C3)*(O$61=Para!$F$3),Para!$D3,0))+(IF((O$64=Para!$C3)*(O$65=Para!$F$3),Para!$D3,0))+(IF((O$68=Para!$C3)*(O$69=Para!$F$3),Para!$D3,0))+(IF((O$72=Para!$C3)*(O$73=Para!$F$3),Para!$D3,0))+(IF((O$76=Para!$C3)*(O$77=Para!$F$3),Para!$D3,0))+(IF((O$80=Para!$C3)*(O$81=Para!$F$3),Para!$D3,0))+(IF((O$84=Para!$C3)*(O$85=Para!$F$3),Para!$D3,0))+(IF((O$88=Para!$C3)*(O$89=Para!$F$3),Para!$D3,0))+(IF((O$92=Para!$C3)*(O$93=Para!$F$3),Para!$D3,0))+(IF((O$96=Para!$C3)*(O$97=Para!$F$3),Para!$D3,0))+(IF((O$100=Para!$C3)*(O$101=Para!$F$3),Para!$D3,0))+(IF((O$104=Para!$C3)*(O$105=Para!$F$3),Para!$D3,0))+(IF((O$108=Para!$C3)*(O$109=Para!$F$3),Para!$D3,0))+(IF((O$112=Para!$C3)*(O$113=Para!$F$3),Para!$D3,0))+(IF((O$116=Para!$C3)*(O$117=Para!$F$3),Para!$D3,0))+(IF((O$120=Para!$C3)*(O$121=Para!$F$3),Para!$D3,0))</f>
        <v>0</v>
      </c>
      <c r="P143" s="99">
        <f ca="1">IF((P$8=Para!$C3)*(P$9=Para!$F$3),Para!$D3,0)+(IF((P$12=Para!$C3)*(P$13=Para!$F$3),Para!$D3,0))+(IF((P$16=Para!$C3)*(P$17=Para!$F$3),Para!$D3,0))+(IF((P$20=Para!$C3)*(P$21=Para!$F$3),Para!$D3,0))+(IF((P$24=Para!$C3)*(P$25=Para!$F$3),Para!$D3,0))+(IF((P$28=Para!$C3)*(P$29=Para!$F$3),Para!$D3,0))+(IF((P$32=Para!$C3)*(P$33=Para!$F$3),Para!$D3,0))+(IF((P$36=Para!$C3)*(P$37=Para!$F$3),Para!$D3,0))+(IF((P$40=Para!$C3)*(P$41=Para!$F$3),Para!$D3,0))+(IF((P$44=Para!$C3)*(P$45=Para!$F$3),Para!$D3,0))+(IF((P$48=Para!$C3)*(P$49=Para!$F$3),Para!$D3,0))+(IF((P$52=Para!$C3)*(P$53=Para!$F$3),Para!$D3,0))+(IF((P$56=Para!$C3)*(P$57=Para!$F$3),Para!$D3,0))+(IF((P$60=Para!$C3)*(P$61=Para!$F$3),Para!$D3,0))+(IF((P$64=Para!$C3)*(P$65=Para!$F$3),Para!$D3,0))+(IF((P$68=Para!$C3)*(P$69=Para!$F$3),Para!$D3,0))+(IF((P$72=Para!$C3)*(P$73=Para!$F$3),Para!$D3,0))+(IF((P$76=Para!$C3)*(P$77=Para!$F$3),Para!$D3,0))+(IF((P$80=Para!$C3)*(P$81=Para!$F$3),Para!$D3,0))+(IF((P$84=Para!$C3)*(P$85=Para!$F$3),Para!$D3,0))+(IF((P$88=Para!$C3)*(P$89=Para!$F$3),Para!$D3,0))+(IF((P$92=Para!$C3)*(P$93=Para!$F$3),Para!$D3,0))+(IF((P$96=Para!$C3)*(P$97=Para!$F$3),Para!$D3,0))+(IF((P$100=Para!$C3)*(P$101=Para!$F$3),Para!$D3,0))+(IF((P$104=Para!$C3)*(P$105=Para!$F$3),Para!$D3,0))+(IF((P$108=Para!$C3)*(P$109=Para!$F$3),Para!$D3,0))+(IF((P$112=Para!$C3)*(P$113=Para!$F$3),Para!$D3,0))+(IF((P$116=Para!$C3)*(P$117=Para!$F$3),Para!$D3,0))+(IF((P$120=Para!$C3)*(P$121=Para!$F$3),Para!$D3,0))</f>
        <v>0</v>
      </c>
      <c r="Q143" s="99">
        <f ca="1">IF((Q$8=Para!$C3)*(Q$9=Para!$F$3),Para!$D3,0)+(IF((Q$12=Para!$C3)*(Q$13=Para!$F$3),Para!$D3,0))+(IF((Q$16=Para!$C3)*(Q$17=Para!$F$3),Para!$D3,0))+(IF((Q$20=Para!$C3)*(Q$21=Para!$F$3),Para!$D3,0))+(IF((Q$24=Para!$C3)*(Q$25=Para!$F$3),Para!$D3,0))+(IF((Q$28=Para!$C3)*(Q$29=Para!$F$3),Para!$D3,0))+(IF((Q$32=Para!$C3)*(Q$33=Para!$F$3),Para!$D3,0))+(IF((Q$36=Para!$C3)*(Q$37=Para!$F$3),Para!$D3,0))+(IF((Q$40=Para!$C3)*(Q$41=Para!$F$3),Para!$D3,0))+(IF((Q$44=Para!$C3)*(Q$45=Para!$F$3),Para!$D3,0))+(IF((Q$48=Para!$C3)*(Q$49=Para!$F$3),Para!$D3,0))+(IF((Q$52=Para!$C3)*(Q$53=Para!$F$3),Para!$D3,0))+(IF((Q$56=Para!$C3)*(Q$57=Para!$F$3),Para!$D3,0))+(IF((Q$60=Para!$C3)*(Q$61=Para!$F$3),Para!$D3,0))+(IF((Q$64=Para!$C3)*(Q$65=Para!$F$3),Para!$D3,0))+(IF((Q$68=Para!$C3)*(Q$69=Para!$F$3),Para!$D3,0))+(IF((Q$72=Para!$C3)*(Q$73=Para!$F$3),Para!$D3,0))+(IF((Q$76=Para!$C3)*(Q$77=Para!$F$3),Para!$D3,0))+(IF((Q$80=Para!$C3)*(Q$81=Para!$F$3),Para!$D3,0))+(IF((Q$84=Para!$C3)*(Q$85=Para!$F$3),Para!$D3,0))+(IF((Q$88=Para!$C3)*(Q$89=Para!$F$3),Para!$D3,0))+(IF((Q$92=Para!$C3)*(Q$93=Para!$F$3),Para!$D3,0))+(IF((Q$96=Para!$C3)*(Q$97=Para!$F$3),Para!$D3,0))+(IF((Q$100=Para!$C3)*(Q$101=Para!$F$3),Para!$D3,0))+(IF((Q$104=Para!$C3)*(Q$105=Para!$F$3),Para!$D3,0))+(IF((Q$108=Para!$C3)*(Q$109=Para!$F$3),Para!$D3,0))+(IF((Q$112=Para!$C3)*(Q$113=Para!$F$3),Para!$D3,0))+(IF((Q$116=Para!$C3)*(Q$117=Para!$F$3),Para!$D3,0))+(IF((Q$120=Para!$C3)*(Q$121=Para!$F$3),Para!$D3,0))</f>
        <v>0</v>
      </c>
      <c r="R143" s="99">
        <f ca="1">IF((R$8=Para!$C3)*(R$9=Para!$F$3),Para!$D3,0)+(IF((R$12=Para!$C3)*(R$13=Para!$F$3),Para!$D3,0))+(IF((R$16=Para!$C3)*(R$17=Para!$F$3),Para!$D3,0))+(IF((R$20=Para!$C3)*(R$21=Para!$F$3),Para!$D3,0))+(IF((R$24=Para!$C3)*(R$25=Para!$F$3),Para!$D3,0))+(IF((R$28=Para!$C3)*(R$29=Para!$F$3),Para!$D3,0))+(IF((R$32=Para!$C3)*(R$33=Para!$F$3),Para!$D3,0))+(IF((R$36=Para!$C3)*(R$37=Para!$F$3),Para!$D3,0))+(IF((R$40=Para!$C3)*(R$41=Para!$F$3),Para!$D3,0))+(IF((R$44=Para!$C3)*(R$45=Para!$F$3),Para!$D3,0))+(IF((R$48=Para!$C3)*(R$49=Para!$F$3),Para!$D3,0))+(IF((R$52=Para!$C3)*(R$53=Para!$F$3),Para!$D3,0))+(IF((R$56=Para!$C3)*(R$57=Para!$F$3),Para!$D3,0))+(IF((R$60=Para!$C3)*(R$61=Para!$F$3),Para!$D3,0))+(IF((R$64=Para!$C3)*(R$65=Para!$F$3),Para!$D3,0))+(IF((R$68=Para!$C3)*(R$69=Para!$F$3),Para!$D3,0))+(IF((R$72=Para!$C3)*(R$73=Para!$F$3),Para!$D3,0))+(IF((R$76=Para!$C3)*(R$77=Para!$F$3),Para!$D3,0))+(IF((R$80=Para!$C3)*(R$81=Para!$F$3),Para!$D3,0))+(IF((R$84=Para!$C3)*(R$85=Para!$F$3),Para!$D3,0))+(IF((R$88=Para!$C3)*(R$89=Para!$F$3),Para!$D3,0))+(IF((R$92=Para!$C3)*(R$93=Para!$F$3),Para!$D3,0))+(IF((R$96=Para!$C3)*(R$97=Para!$F$3),Para!$D3,0))+(IF((R$100=Para!$C3)*(R$101=Para!$F$3),Para!$D3,0))+(IF((R$104=Para!$C3)*(R$105=Para!$F$3),Para!$D3,0))+(IF((R$108=Para!$C3)*(R$109=Para!$F$3),Para!$D3,0))+(IF((R$112=Para!$C3)*(R$113=Para!$F$3),Para!$D3,0))+(IF((R$116=Para!$C3)*(R$117=Para!$F$3),Para!$D3,0))+(IF((R$120=Para!$C3)*(R$121=Para!$F$3),Para!$D3,0))</f>
        <v>0</v>
      </c>
      <c r="S143" s="99">
        <f ca="1">IF((S$8=Para!$C3)*(S$9=Para!$F$3),Para!$D3,0)+(IF((S$12=Para!$C3)*(S$13=Para!$F$3),Para!$D3,0))+(IF((S$16=Para!$C3)*(S$17=Para!$F$3),Para!$D3,0))+(IF((S$20=Para!$C3)*(S$21=Para!$F$3),Para!$D3,0))+(IF((S$24=Para!$C3)*(S$25=Para!$F$3),Para!$D3,0))+(IF((S$28=Para!$C3)*(S$29=Para!$F$3),Para!$D3,0))+(IF((S$32=Para!$C3)*(S$33=Para!$F$3),Para!$D3,0))+(IF((S$36=Para!$C3)*(S$37=Para!$F$3),Para!$D3,0))+(IF((S$40=Para!$C3)*(S$41=Para!$F$3),Para!$D3,0))+(IF((S$44=Para!$C3)*(S$45=Para!$F$3),Para!$D3,0))+(IF((S$48=Para!$C3)*(S$49=Para!$F$3),Para!$D3,0))+(IF((S$52=Para!$C3)*(S$53=Para!$F$3),Para!$D3,0))+(IF((S$56=Para!$C3)*(S$57=Para!$F$3),Para!$D3,0))+(IF((S$60=Para!$C3)*(S$61=Para!$F$3),Para!$D3,0))+(IF((S$64=Para!$C3)*(S$65=Para!$F$3),Para!$D3,0))+(IF((S$68=Para!$C3)*(S$69=Para!$F$3),Para!$D3,0))+(IF((S$72=Para!$C3)*(S$73=Para!$F$3),Para!$D3,0))+(IF((S$76=Para!$C3)*(S$77=Para!$F$3),Para!$D3,0))+(IF((S$80=Para!$C3)*(S$81=Para!$F$3),Para!$D3,0))+(IF((S$84=Para!$C3)*(S$85=Para!$F$3),Para!$D3,0))+(IF((S$88=Para!$C3)*(S$89=Para!$F$3),Para!$D3,0))+(IF((S$92=Para!$C3)*(S$93=Para!$F$3),Para!$D3,0))+(IF((S$96=Para!$C3)*(S$97=Para!$F$3),Para!$D3,0))+(IF((S$100=Para!$C3)*(S$101=Para!$F$3),Para!$D3,0))+(IF((S$104=Para!$C3)*(S$105=Para!$F$3),Para!$D3,0))+(IF((S$108=Para!$C3)*(S$109=Para!$F$3),Para!$D3,0))+(IF((S$112=Para!$C3)*(S$113=Para!$F$3),Para!$D3,0))+(IF((S$116=Para!$C3)*(S$117=Para!$F$3),Para!$D3,0))+(IF((S$120=Para!$C3)*(S$121=Para!$F$3),Para!$D3,0))</f>
        <v>0</v>
      </c>
      <c r="T143" s="99">
        <f ca="1">IF((T$8=Para!$C3)*(T$9=Para!$F$3),Para!$D3,0)+(IF((T$12=Para!$C3)*(T$13=Para!$F$3),Para!$D3,0))+(IF((T$16=Para!$C3)*(T$17=Para!$F$3),Para!$D3,0))+(IF((T$20=Para!$C3)*(T$21=Para!$F$3),Para!$D3,0))+(IF((T$24=Para!$C3)*(T$25=Para!$F$3),Para!$D3,0))+(IF((T$28=Para!$C3)*(T$29=Para!$F$3),Para!$D3,0))+(IF((T$32=Para!$C3)*(T$33=Para!$F$3),Para!$D3,0))+(IF((T$36=Para!$C3)*(T$37=Para!$F$3),Para!$D3,0))+(IF((T$40=Para!$C3)*(T$41=Para!$F$3),Para!$D3,0))+(IF((T$44=Para!$C3)*(T$45=Para!$F$3),Para!$D3,0))+(IF((T$48=Para!$C3)*(T$49=Para!$F$3),Para!$D3,0))+(IF((T$52=Para!$C3)*(T$53=Para!$F$3),Para!$D3,0))+(IF((T$56=Para!$C3)*(T$57=Para!$F$3),Para!$D3,0))+(IF((T$60=Para!$C3)*(T$61=Para!$F$3),Para!$D3,0))+(IF((T$64=Para!$C3)*(T$65=Para!$F$3),Para!$D3,0))+(IF((T$68=Para!$C3)*(T$69=Para!$F$3),Para!$D3,0))+(IF((T$72=Para!$C3)*(T$73=Para!$F$3),Para!$D3,0))+(IF((T$76=Para!$C3)*(T$77=Para!$F$3),Para!$D3,0))+(IF((T$80=Para!$C3)*(T$81=Para!$F$3),Para!$D3,0))+(IF((T$84=Para!$C3)*(T$85=Para!$F$3),Para!$D3,0))+(IF((T$88=Para!$C3)*(T$89=Para!$F$3),Para!$D3,0))+(IF((T$92=Para!$C3)*(T$93=Para!$F$3),Para!$D3,0))+(IF((T$96=Para!$C3)*(T$97=Para!$F$3),Para!$D3,0))+(IF((T$100=Para!$C3)*(T$101=Para!$F$3),Para!$D3,0))+(IF((T$104=Para!$C3)*(T$105=Para!$F$3),Para!$D3,0))+(IF((T$108=Para!$C3)*(T$109=Para!$F$3),Para!$D3,0))+(IF((T$112=Para!$C3)*(T$113=Para!$F$3),Para!$D3,0))+(IF((T$116=Para!$C3)*(T$117=Para!$F$3),Para!$D3,0))+(IF((T$120=Para!$C3)*(T$121=Para!$F$3),Para!$D3,0))</f>
        <v>0</v>
      </c>
      <c r="U143" s="99">
        <f ca="1">IF((U$8=Para!$C3)*(U$9=Para!$F$3),Para!$D3,0)+(IF((U$12=Para!$C3)*(U$13=Para!$F$3),Para!$D3,0))+(IF((U$16=Para!$C3)*(U$17=Para!$F$3),Para!$D3,0))+(IF((U$20=Para!$C3)*(U$21=Para!$F$3),Para!$D3,0))+(IF((U$24=Para!$C3)*(U$25=Para!$F$3),Para!$D3,0))+(IF((U$28=Para!$C3)*(U$29=Para!$F$3),Para!$D3,0))+(IF((U$32=Para!$C3)*(U$33=Para!$F$3),Para!$D3,0))+(IF((U$36=Para!$C3)*(U$37=Para!$F$3),Para!$D3,0))+(IF((U$40=Para!$C3)*(U$41=Para!$F$3),Para!$D3,0))+(IF((U$44=Para!$C3)*(U$45=Para!$F$3),Para!$D3,0))+(IF((U$48=Para!$C3)*(U$49=Para!$F$3),Para!$D3,0))+(IF((U$52=Para!$C3)*(U$53=Para!$F$3),Para!$D3,0))+(IF((U$56=Para!$C3)*(U$57=Para!$F$3),Para!$D3,0))+(IF((U$60=Para!$C3)*(U$61=Para!$F$3),Para!$D3,0))+(IF((U$64=Para!$C3)*(U$65=Para!$F$3),Para!$D3,0))+(IF((U$68=Para!$C3)*(U$69=Para!$F$3),Para!$D3,0))+(IF((U$72=Para!$C3)*(U$73=Para!$F$3),Para!$D3,0))+(IF((U$76=Para!$C3)*(U$77=Para!$F$3),Para!$D3,0))+(IF((U$80=Para!$C3)*(U$81=Para!$F$3),Para!$D3,0))+(IF((U$84=Para!$C3)*(U$85=Para!$F$3),Para!$D3,0))+(IF((U$88=Para!$C3)*(U$89=Para!$F$3),Para!$D3,0))+(IF((U$92=Para!$C3)*(U$93=Para!$F$3),Para!$D3,0))+(IF((U$96=Para!$C3)*(U$97=Para!$F$3),Para!$D3,0))+(IF((U$100=Para!$C3)*(U$101=Para!$F$3),Para!$D3,0))+(IF((U$104=Para!$C3)*(U$105=Para!$F$3),Para!$D3,0))+(IF((U$108=Para!$C3)*(U$109=Para!$F$3),Para!$D3,0))+(IF((U$112=Para!$C3)*(U$113=Para!$F$3),Para!$D3,0))+(IF((U$116=Para!$C3)*(U$117=Para!$F$3),Para!$D3,0))+(IF((U$120=Para!$C3)*(U$121=Para!$F$3),Para!$D3,0))</f>
        <v>0</v>
      </c>
      <c r="V143" s="99">
        <f ca="1">IF((V$8=Para!$C3)*(V$9=Para!$F$3),Para!$D3,0)+(IF((V$12=Para!$C3)*(V$13=Para!$F$3),Para!$D3,0))+(IF((V$16=Para!$C3)*(V$17=Para!$F$3),Para!$D3,0))+(IF((V$20=Para!$C3)*(V$21=Para!$F$3),Para!$D3,0))+(IF((V$24=Para!$C3)*(V$25=Para!$F$3),Para!$D3,0))+(IF((V$28=Para!$C3)*(V$29=Para!$F$3),Para!$D3,0))+(IF((V$32=Para!$C3)*(V$33=Para!$F$3),Para!$D3,0))+(IF((V$36=Para!$C3)*(V$37=Para!$F$3),Para!$D3,0))+(IF((V$40=Para!$C3)*(V$41=Para!$F$3),Para!$D3,0))+(IF((V$44=Para!$C3)*(V$45=Para!$F$3),Para!$D3,0))+(IF((V$48=Para!$C3)*(V$49=Para!$F$3),Para!$D3,0))+(IF((V$52=Para!$C3)*(V$53=Para!$F$3),Para!$D3,0))+(IF((V$56=Para!$C3)*(V$57=Para!$F$3),Para!$D3,0))+(IF((V$60=Para!$C3)*(V$61=Para!$F$3),Para!$D3,0))+(IF((V$64=Para!$C3)*(V$65=Para!$F$3),Para!$D3,0))+(IF((V$68=Para!$C3)*(V$69=Para!$F$3),Para!$D3,0))+(IF((V$72=Para!$C3)*(V$73=Para!$F$3),Para!$D3,0))+(IF((V$76=Para!$C3)*(V$77=Para!$F$3),Para!$D3,0))+(IF((V$80=Para!$C3)*(V$81=Para!$F$3),Para!$D3,0))+(IF((V$84=Para!$C3)*(V$85=Para!$F$3),Para!$D3,0))+(IF((V$88=Para!$C3)*(V$89=Para!$F$3),Para!$D3,0))+(IF((V$92=Para!$C3)*(V$93=Para!$F$3),Para!$D3,0))+(IF((V$96=Para!$C3)*(V$97=Para!$F$3),Para!$D3,0))+(IF((V$100=Para!$C3)*(V$101=Para!$F$3),Para!$D3,0))+(IF((V$104=Para!$C3)*(V$105=Para!$F$3),Para!$D3,0))+(IF((V$108=Para!$C3)*(V$109=Para!$F$3),Para!$D3,0))+(IF((V$112=Para!$C3)*(V$113=Para!$F$3),Para!$D3,0))+(IF((V$116=Para!$C3)*(V$117=Para!$F$3),Para!$D3,0))+(IF((V$120=Para!$C3)*(V$121=Para!$F$3),Para!$D3,0))</f>
        <v>0</v>
      </c>
      <c r="W143" s="99">
        <f ca="1">IF((W$8=Para!$C3)*(W$9=Para!$F$3),Para!$D3,0)+(IF((W$12=Para!$C3)*(W$13=Para!$F$3),Para!$D3,0))+(IF((W$16=Para!$C3)*(W$17=Para!$F$3),Para!$D3,0))+(IF((W$20=Para!$C3)*(W$21=Para!$F$3),Para!$D3,0))+(IF((W$24=Para!$C3)*(W$25=Para!$F$3),Para!$D3,0))+(IF((W$28=Para!$C3)*(W$29=Para!$F$3),Para!$D3,0))+(IF((W$32=Para!$C3)*(W$33=Para!$F$3),Para!$D3,0))+(IF((W$36=Para!$C3)*(W$37=Para!$F$3),Para!$D3,0))+(IF((W$40=Para!$C3)*(W$41=Para!$F$3),Para!$D3,0))+(IF((W$44=Para!$C3)*(W$45=Para!$F$3),Para!$D3,0))+(IF((W$48=Para!$C3)*(W$49=Para!$F$3),Para!$D3,0))+(IF((W$52=Para!$C3)*(W$53=Para!$F$3),Para!$D3,0))+(IF((W$56=Para!$C3)*(W$57=Para!$F$3),Para!$D3,0))+(IF((W$60=Para!$C3)*(W$61=Para!$F$3),Para!$D3,0))+(IF((W$64=Para!$C3)*(W$65=Para!$F$3),Para!$D3,0))+(IF((W$68=Para!$C3)*(W$69=Para!$F$3),Para!$D3,0))+(IF((W$72=Para!$C3)*(W$73=Para!$F$3),Para!$D3,0))+(IF((W$76=Para!$C3)*(W$77=Para!$F$3),Para!$D3,0))+(IF((W$80=Para!$C3)*(W$81=Para!$F$3),Para!$D3,0))+(IF((W$84=Para!$C3)*(W$85=Para!$F$3),Para!$D3,0))+(IF((W$88=Para!$C3)*(W$89=Para!$F$3),Para!$D3,0))+(IF((W$92=Para!$C3)*(W$93=Para!$F$3),Para!$D3,0))+(IF((W$96=Para!$C3)*(W$97=Para!$F$3),Para!$D3,0))+(IF((W$100=Para!$C3)*(W$101=Para!$F$3),Para!$D3,0))+(IF((W$104=Para!$C3)*(W$105=Para!$F$3),Para!$D3,0))+(IF((W$108=Para!$C3)*(W$109=Para!$F$3),Para!$D3,0))+(IF((W$112=Para!$C3)*(W$113=Para!$F$3),Para!$D3,0))+(IF((W$116=Para!$C3)*(W$117=Para!$F$3),Para!$D3,0))+(IF((W$120=Para!$C3)*(W$121=Para!$F$3),Para!$D3,0))</f>
        <v>0</v>
      </c>
      <c r="X143" s="99">
        <f ca="1">IF((X$8=Para!$C3)*(X$9=Para!$F$3),Para!$D3,0)+(IF((X$12=Para!$C3)*(X$13=Para!$F$3),Para!$D3,0))+(IF((X$16=Para!$C3)*(X$17=Para!$F$3),Para!$D3,0))+(IF((X$20=Para!$C3)*(X$21=Para!$F$3),Para!$D3,0))+(IF((X$24=Para!$C3)*(X$25=Para!$F$3),Para!$D3,0))+(IF((X$28=Para!$C3)*(X$29=Para!$F$3),Para!$D3,0))+(IF((X$32=Para!$C3)*(X$33=Para!$F$3),Para!$D3,0))+(IF((X$36=Para!$C3)*(X$37=Para!$F$3),Para!$D3,0))+(IF((X$40=Para!$C3)*(X$41=Para!$F$3),Para!$D3,0))+(IF((X$44=Para!$C3)*(X$45=Para!$F$3),Para!$D3,0))+(IF((X$48=Para!$C3)*(X$49=Para!$F$3),Para!$D3,0))+(IF((X$52=Para!$C3)*(X$53=Para!$F$3),Para!$D3,0))+(IF((X$56=Para!$C3)*(X$57=Para!$F$3),Para!$D3,0))+(IF((X$60=Para!$C3)*(X$61=Para!$F$3),Para!$D3,0))+(IF((X$64=Para!$C3)*(X$65=Para!$F$3),Para!$D3,0))+(IF((X$68=Para!$C3)*(X$69=Para!$F$3),Para!$D3,0))+(IF((X$72=Para!$C3)*(X$73=Para!$F$3),Para!$D3,0))+(IF((X$76=Para!$C3)*(X$77=Para!$F$3),Para!$D3,0))+(IF((X$80=Para!$C3)*(X$81=Para!$F$3),Para!$D3,0))+(IF((X$84=Para!$C3)*(X$85=Para!$F$3),Para!$D3,0))+(IF((X$88=Para!$C3)*(X$89=Para!$F$3),Para!$D3,0))+(IF((X$92=Para!$C3)*(X$93=Para!$F$3),Para!$D3,0))+(IF((X$96=Para!$C3)*(X$97=Para!$F$3),Para!$D3,0))+(IF((X$100=Para!$C3)*(X$101=Para!$F$3),Para!$D3,0))+(IF((X$104=Para!$C3)*(X$105=Para!$F$3),Para!$D3,0))+(IF((X$108=Para!$C3)*(X$109=Para!$F$3),Para!$D3,0))+(IF((X$112=Para!$C3)*(X$113=Para!$F$3),Para!$D3,0))+(IF((X$116=Para!$C3)*(X$117=Para!$F$3),Para!$D3,0))+(IF((X$120=Para!$C3)*(X$121=Para!$F$3),Para!$D3,0))</f>
        <v>0</v>
      </c>
      <c r="Y143" s="99">
        <f ca="1">IF((Y$8=Para!$C3)*(Y$9=Para!$F$3),Para!$D3,0)+(IF((Y$12=Para!$C3)*(Y$13=Para!$F$3),Para!$D3,0))+(IF((Y$16=Para!$C3)*(Y$17=Para!$F$3),Para!$D3,0))+(IF((Y$20=Para!$C3)*(Y$21=Para!$F$3),Para!$D3,0))+(IF((Y$24=Para!$C3)*(Y$25=Para!$F$3),Para!$D3,0))+(IF((Y$28=Para!$C3)*(Y$29=Para!$F$3),Para!$D3,0))+(IF((Y$32=Para!$C3)*(Y$33=Para!$F$3),Para!$D3,0))+(IF((Y$36=Para!$C3)*(Y$37=Para!$F$3),Para!$D3,0))+(IF((Y$40=Para!$C3)*(Y$41=Para!$F$3),Para!$D3,0))+(IF((Y$44=Para!$C3)*(Y$45=Para!$F$3),Para!$D3,0))+(IF((Y$48=Para!$C3)*(Y$49=Para!$F$3),Para!$D3,0))+(IF((Y$52=Para!$C3)*(Y$53=Para!$F$3),Para!$D3,0))+(IF((Y$56=Para!$C3)*(Y$57=Para!$F$3),Para!$D3,0))+(IF((Y$60=Para!$C3)*(Y$61=Para!$F$3),Para!$D3,0))+(IF((Y$64=Para!$C3)*(Y$65=Para!$F$3),Para!$D3,0))+(IF((Y$68=Para!$C3)*(Y$69=Para!$F$3),Para!$D3,0))+(IF((Y$72=Para!$C3)*(Y$73=Para!$F$3),Para!$D3,0))+(IF((Y$76=Para!$C3)*(Y$77=Para!$F$3),Para!$D3,0))+(IF((Y$80=Para!$C3)*(Y$81=Para!$F$3),Para!$D3,0))+(IF((Y$84=Para!$C3)*(Y$85=Para!$F$3),Para!$D3,0))+(IF((Y$88=Para!$C3)*(Y$89=Para!$F$3),Para!$D3,0))+(IF((Y$92=Para!$C3)*(Y$93=Para!$F$3),Para!$D3,0))+(IF((Y$96=Para!$C3)*(Y$97=Para!$F$3),Para!$D3,0))+(IF((Y$100=Para!$C3)*(Y$101=Para!$F$3),Para!$D3,0))+(IF((Y$104=Para!$C3)*(Y$105=Para!$F$3),Para!$D3,0))+(IF((Y$108=Para!$C3)*(Y$109=Para!$F$3),Para!$D3,0))+(IF((Y$112=Para!$C3)*(Y$113=Para!$F$3),Para!$D3,0))+(IF((Y$116=Para!$C3)*(Y$117=Para!$F$3),Para!$D3,0))+(IF((Y$120=Para!$C3)*(Y$121=Para!$F$3),Para!$D3,0))</f>
        <v>0</v>
      </c>
      <c r="Z143" s="99">
        <f ca="1">IF((Z$8=Para!$C3)*(Z$9=Para!$F$3),Para!$D3,0)+(IF((Z$12=Para!$C3)*(Z$13=Para!$F$3),Para!$D3,0))+(IF((Z$16=Para!$C3)*(Z$17=Para!$F$3),Para!$D3,0))+(IF((Z$20=Para!$C3)*(Z$21=Para!$F$3),Para!$D3,0))+(IF((Z$24=Para!$C3)*(Z$25=Para!$F$3),Para!$D3,0))+(IF((Z$28=Para!$C3)*(Z$29=Para!$F$3),Para!$D3,0))+(IF((Z$32=Para!$C3)*(Z$33=Para!$F$3),Para!$D3,0))+(IF((Z$36=Para!$C3)*(Z$37=Para!$F$3),Para!$D3,0))+(IF((Z$40=Para!$C3)*(Z$41=Para!$F$3),Para!$D3,0))+(IF((Z$44=Para!$C3)*(Z$45=Para!$F$3),Para!$D3,0))+(IF((Z$48=Para!$C3)*(Z$49=Para!$F$3),Para!$D3,0))+(IF((Z$52=Para!$C3)*(Z$53=Para!$F$3),Para!$D3,0))+(IF((Z$56=Para!$C3)*(Z$57=Para!$F$3),Para!$D3,0))+(IF((Z$60=Para!$C3)*(Z$61=Para!$F$3),Para!$D3,0))+(IF((Z$64=Para!$C3)*(Z$65=Para!$F$3),Para!$D3,0))+(IF((Z$68=Para!$C3)*(Z$69=Para!$F$3),Para!$D3,0))+(IF((Z$72=Para!$C3)*(Z$73=Para!$F$3),Para!$D3,0))+(IF((Z$76=Para!$C3)*(Z$77=Para!$F$3),Para!$D3,0))+(IF((Z$80=Para!$C3)*(Z$81=Para!$F$3),Para!$D3,0))+(IF((Z$84=Para!$C3)*(Z$85=Para!$F$3),Para!$D3,0))+(IF((Z$88=Para!$C3)*(Z$89=Para!$F$3),Para!$D3,0))+(IF((Z$92=Para!$C3)*(Z$93=Para!$F$3),Para!$D3,0))+(IF((Z$96=Para!$C3)*(Z$97=Para!$F$3),Para!$D3,0))+(IF((Z$100=Para!$C3)*(Z$101=Para!$F$3),Para!$D3,0))+(IF((Z$104=Para!$C3)*(Z$105=Para!$F$3),Para!$D3,0))+(IF((Z$108=Para!$C3)*(Z$109=Para!$F$3),Para!$D3,0))+(IF((Z$112=Para!$C3)*(Z$113=Para!$F$3),Para!$D3,0))+(IF((Z$116=Para!$C3)*(Z$117=Para!$F$3),Para!$D3,0))+(IF((Z$120=Para!$C3)*(Z$121=Para!$F$3),Para!$D3,0))</f>
        <v>0</v>
      </c>
      <c r="AA143" s="99">
        <f ca="1">IF((AA$8=Para!$C3)*(AA$9=Para!$F$3),Para!$D3,0)+(IF((AA$12=Para!$C3)*(AA$13=Para!$F$3),Para!$D3,0))+(IF((AA$16=Para!$C3)*(AA$17=Para!$F$3),Para!$D3,0))+(IF((AA$20=Para!$C3)*(AA$21=Para!$F$3),Para!$D3,0))+(IF((AA$24=Para!$C3)*(AA$25=Para!$F$3),Para!$D3,0))+(IF((AA$28=Para!$C3)*(AA$29=Para!$F$3),Para!$D3,0))+(IF((AA$32=Para!$C3)*(AA$33=Para!$F$3),Para!$D3,0))+(IF((AA$36=Para!$C3)*(AA$37=Para!$F$3),Para!$D3,0))+(IF((AA$40=Para!$C3)*(AA$41=Para!$F$3),Para!$D3,0))+(IF((AA$44=Para!$C3)*(AA$45=Para!$F$3),Para!$D3,0))+(IF((AA$48=Para!$C3)*(AA$49=Para!$F$3),Para!$D3,0))+(IF((AA$52=Para!$C3)*(AA$53=Para!$F$3),Para!$D3,0))+(IF((AA$56=Para!$C3)*(AA$57=Para!$F$3),Para!$D3,0))+(IF((AA$60=Para!$C3)*(AA$61=Para!$F$3),Para!$D3,0))+(IF((AA$64=Para!$C3)*(AA$65=Para!$F$3),Para!$D3,0))+(IF((AA$68=Para!$C3)*(AA$69=Para!$F$3),Para!$D3,0))+(IF((AA$72=Para!$C3)*(AA$73=Para!$F$3),Para!$D3,0))+(IF((AA$76=Para!$C3)*(AA$77=Para!$F$3),Para!$D3,0))+(IF((AA$80=Para!$C3)*(AA$81=Para!$F$3),Para!$D3,0))+(IF((AA$84=Para!$C3)*(AA$85=Para!$F$3),Para!$D3,0))+(IF((AA$88=Para!$C3)*(AA$89=Para!$F$3),Para!$D3,0))+(IF((AA$92=Para!$C3)*(AA$93=Para!$F$3),Para!$D3,0))+(IF((AA$96=Para!$C3)*(AA$97=Para!$F$3),Para!$D3,0))+(IF((AA$100=Para!$C3)*(AA$101=Para!$F$3),Para!$D3,0))+(IF((AA$104=Para!$C3)*(AA$105=Para!$F$3),Para!$D3,0))+(IF((AA$108=Para!$C3)*(AA$109=Para!$F$3),Para!$D3,0))+(IF((AA$112=Para!$C3)*(AA$113=Para!$F$3),Para!$D3,0))+(IF((AA$116=Para!$C3)*(AA$117=Para!$F$3),Para!$D3,0))+(IF((AA$120=Para!$C3)*(AA$121=Para!$F$3),Para!$D3,0))</f>
        <v>0</v>
      </c>
      <c r="AB143" s="99">
        <f ca="1">IF((AB$8=Para!$C3)*(AB$9=Para!$F$3),Para!$D3,0)+(IF((AB$12=Para!$C3)*(AB$13=Para!$F$3),Para!$D3,0))+(IF((AB$16=Para!$C3)*(AB$17=Para!$F$3),Para!$D3,0))+(IF((AB$20=Para!$C3)*(AB$21=Para!$F$3),Para!$D3,0))+(IF((AB$24=Para!$C3)*(AB$25=Para!$F$3),Para!$D3,0))+(IF((AB$28=Para!$C3)*(AB$29=Para!$F$3),Para!$D3,0))+(IF((AB$32=Para!$C3)*(AB$33=Para!$F$3),Para!$D3,0))+(IF((AB$36=Para!$C3)*(AB$37=Para!$F$3),Para!$D3,0))+(IF((AB$40=Para!$C3)*(AB$41=Para!$F$3),Para!$D3,0))+(IF((AB$44=Para!$C3)*(AB$45=Para!$F$3),Para!$D3,0))+(IF((AB$48=Para!$C3)*(AB$49=Para!$F$3),Para!$D3,0))+(IF((AB$52=Para!$C3)*(AB$53=Para!$F$3),Para!$D3,0))+(IF((AB$56=Para!$C3)*(AB$57=Para!$F$3),Para!$D3,0))+(IF((AB$60=Para!$C3)*(AB$61=Para!$F$3),Para!$D3,0))+(IF((AB$64=Para!$C3)*(AB$65=Para!$F$3),Para!$D3,0))+(IF((AB$68=Para!$C3)*(AB$69=Para!$F$3),Para!$D3,0))+(IF((AB$72=Para!$C3)*(AB$73=Para!$F$3),Para!$D3,0))+(IF((AB$76=Para!$C3)*(AB$77=Para!$F$3),Para!$D3,0))+(IF((AB$80=Para!$C3)*(AB$81=Para!$F$3),Para!$D3,0))+(IF((AB$84=Para!$C3)*(AB$85=Para!$F$3),Para!$D3,0))+(IF((AB$88=Para!$C3)*(AB$89=Para!$F$3),Para!$D3,0))+(IF((AB$92=Para!$C3)*(AB$93=Para!$F$3),Para!$D3,0))+(IF((AB$96=Para!$C3)*(AB$97=Para!$F$3),Para!$D3,0))+(IF((AB$100=Para!$C3)*(AB$101=Para!$F$3),Para!$D3,0))+(IF((AB$104=Para!$C3)*(AB$105=Para!$F$3),Para!$D3,0))+(IF((AB$108=Para!$C3)*(AB$109=Para!$F$3),Para!$D3,0))+(IF((AB$112=Para!$C3)*(AB$113=Para!$F$3),Para!$D3,0))+(IF((AB$116=Para!$C3)*(AB$117=Para!$F$3),Para!$D3,0))+(IF((AB$120=Para!$C3)*(AB$121=Para!$F$3),Para!$D3,0))</f>
        <v>0</v>
      </c>
      <c r="AC143" s="99">
        <f ca="1">IF((AC$8=Para!$C3)*(AC$9=Para!$F$3),Para!$D3,0)+(IF((AC$12=Para!$C3)*(AC$13=Para!$F$3),Para!$D3,0))+(IF((AC$16=Para!$C3)*(AC$17=Para!$F$3),Para!$D3,0))+(IF((AC$20=Para!$C3)*(AC$21=Para!$F$3),Para!$D3,0))+(IF((AC$24=Para!$C3)*(AC$25=Para!$F$3),Para!$D3,0))+(IF((AC$28=Para!$C3)*(AC$29=Para!$F$3),Para!$D3,0))+(IF((AC$32=Para!$C3)*(AC$33=Para!$F$3),Para!$D3,0))+(IF((AC$36=Para!$C3)*(AC$37=Para!$F$3),Para!$D3,0))+(IF((AC$40=Para!$C3)*(AC$41=Para!$F$3),Para!$D3,0))+(IF((AC$44=Para!$C3)*(AC$45=Para!$F$3),Para!$D3,0))+(IF((AC$48=Para!$C3)*(AC$49=Para!$F$3),Para!$D3,0))+(IF((AC$52=Para!$C3)*(AC$53=Para!$F$3),Para!$D3,0))+(IF((AC$56=Para!$C3)*(AC$57=Para!$F$3),Para!$D3,0))+(IF((AC$60=Para!$C3)*(AC$61=Para!$F$3),Para!$D3,0))+(IF((AC$64=Para!$C3)*(AC$65=Para!$F$3),Para!$D3,0))+(IF((AC$68=Para!$C3)*(AC$69=Para!$F$3),Para!$D3,0))+(IF((AC$72=Para!$C3)*(AC$73=Para!$F$3),Para!$D3,0))+(IF((AC$76=Para!$C3)*(AC$77=Para!$F$3),Para!$D3,0))+(IF((AC$80=Para!$C3)*(AC$81=Para!$F$3),Para!$D3,0))+(IF((AC$84=Para!$C3)*(AC$85=Para!$F$3),Para!$D3,0))+(IF((AC$88=Para!$C3)*(AC$89=Para!$F$3),Para!$D3,0))+(IF((AC$92=Para!$C3)*(AC$93=Para!$F$3),Para!$D3,0))+(IF((AC$96=Para!$C3)*(AC$97=Para!$F$3),Para!$D3,0))+(IF((AC$100=Para!$C3)*(AC$101=Para!$F$3),Para!$D3,0))+(IF((AC$104=Para!$C3)*(AC$105=Para!$F$3),Para!$D3,0))+(IF((AC$108=Para!$C3)*(AC$109=Para!$F$3),Para!$D3,0))+(IF((AC$112=Para!$C3)*(AC$113=Para!$F$3),Para!$D3,0))+(IF((AC$116=Para!$C3)*(AC$117=Para!$F$3),Para!$D3,0))+(IF((AC$120=Para!$C3)*(AC$121=Para!$F$3),Para!$D3,0))</f>
        <v>0</v>
      </c>
      <c r="AD143" s="99">
        <f ca="1">IF((AD$8=Para!$C3)*(AD$9=Para!$F$3),Para!$D3,0)+(IF((AD$12=Para!$C3)*(AD$13=Para!$F$3),Para!$D3,0))+(IF((AD$16=Para!$C3)*(AD$17=Para!$F$3),Para!$D3,0))+(IF((AD$20=Para!$C3)*(AD$21=Para!$F$3),Para!$D3,0))+(IF((AD$24=Para!$C3)*(AD$25=Para!$F$3),Para!$D3,0))+(IF((AD$28=Para!$C3)*(AD$29=Para!$F$3),Para!$D3,0))+(IF((AD$32=Para!$C3)*(AD$33=Para!$F$3),Para!$D3,0))+(IF((AD$36=Para!$C3)*(AD$37=Para!$F$3),Para!$D3,0))+(IF((AD$40=Para!$C3)*(AD$41=Para!$F$3),Para!$D3,0))+(IF((AD$44=Para!$C3)*(AD$45=Para!$F$3),Para!$D3,0))+(IF((AD$48=Para!$C3)*(AD$49=Para!$F$3),Para!$D3,0))+(IF((AD$52=Para!$C3)*(AD$53=Para!$F$3),Para!$D3,0))+(IF((AD$56=Para!$C3)*(AD$57=Para!$F$3),Para!$D3,0))+(IF((AD$60=Para!$C3)*(AD$61=Para!$F$3),Para!$D3,0))+(IF((AD$64=Para!$C3)*(AD$65=Para!$F$3),Para!$D3,0))+(IF((AD$68=Para!$C3)*(AD$69=Para!$F$3),Para!$D3,0))+(IF((AD$72=Para!$C3)*(AD$73=Para!$F$3),Para!$D3,0))+(IF((AD$76=Para!$C3)*(AD$77=Para!$F$3),Para!$D3,0))+(IF((AD$80=Para!$C3)*(AD$81=Para!$F$3),Para!$D3,0))+(IF((AD$84=Para!$C3)*(AD$85=Para!$F$3),Para!$D3,0))+(IF((AD$88=Para!$C3)*(AD$89=Para!$F$3),Para!$D3,0))+(IF((AD$92=Para!$C3)*(AD$93=Para!$F$3),Para!$D3,0))+(IF((AD$96=Para!$C3)*(AD$97=Para!$F$3),Para!$D3,0))+(IF((AD$100=Para!$C3)*(AD$101=Para!$F$3),Para!$D3,0))+(IF((AD$104=Para!$C3)*(AD$105=Para!$F$3),Para!$D3,0))+(IF((AD$108=Para!$C3)*(AD$109=Para!$F$3),Para!$D3,0))+(IF((AD$112=Para!$C3)*(AD$113=Para!$F$3),Para!$D3,0))+(IF((AD$116=Para!$C3)*(AD$117=Para!$F$3),Para!$D3,0))+(IF((AD$120=Para!$C3)*(AD$121=Para!$F$3),Para!$D3,0))</f>
        <v>0</v>
      </c>
      <c r="AE143" s="99">
        <f ca="1">IF((AE$8=Para!$C3)*(AE$9=Para!$F$3),Para!$D3,0)+(IF((AE$12=Para!$C3)*(AE$13=Para!$F$3),Para!$D3,0))+(IF((AE$16=Para!$C3)*(AE$17=Para!$F$3),Para!$D3,0))+(IF((AE$20=Para!$C3)*(AE$21=Para!$F$3),Para!$D3,0))+(IF((AE$24=Para!$C3)*(AE$25=Para!$F$3),Para!$D3,0))+(IF((AE$28=Para!$C3)*(AE$29=Para!$F$3),Para!$D3,0))+(IF((AE$32=Para!$C3)*(AE$33=Para!$F$3),Para!$D3,0))+(IF((AE$36=Para!$C3)*(AE$37=Para!$F$3),Para!$D3,0))+(IF((AE$40=Para!$C3)*(AE$41=Para!$F$3),Para!$D3,0))+(IF((AE$44=Para!$C3)*(AE$45=Para!$F$3),Para!$D3,0))+(IF((AE$48=Para!$C3)*(AE$49=Para!$F$3),Para!$D3,0))+(IF((AE$52=Para!$C3)*(AE$53=Para!$F$3),Para!$D3,0))+(IF((AE$56=Para!$C3)*(AE$57=Para!$F$3),Para!$D3,0))+(IF((AE$60=Para!$C3)*(AE$61=Para!$F$3),Para!$D3,0))+(IF((AE$64=Para!$C3)*(AE$65=Para!$F$3),Para!$D3,0))+(IF((AE$68=Para!$C3)*(AE$69=Para!$F$3),Para!$D3,0))+(IF((AE$72=Para!$C3)*(AE$73=Para!$F$3),Para!$D3,0))+(IF((AE$76=Para!$C3)*(AE$77=Para!$F$3),Para!$D3,0))+(IF((AE$80=Para!$C3)*(AE$81=Para!$F$3),Para!$D3,0))+(IF((AE$84=Para!$C3)*(AE$85=Para!$F$3),Para!$D3,0))+(IF((AE$88=Para!$C3)*(AE$89=Para!$F$3),Para!$D3,0))+(IF((AE$92=Para!$C3)*(AE$93=Para!$F$3),Para!$D3,0))+(IF((AE$96=Para!$C3)*(AE$97=Para!$F$3),Para!$D3,0))+(IF((AE$100=Para!$C3)*(AE$101=Para!$F$3),Para!$D3,0))+(IF((AE$104=Para!$C3)*(AE$105=Para!$F$3),Para!$D3,0))+(IF((AE$108=Para!$C3)*(AE$109=Para!$F$3),Para!$D3,0))+(IF((AE$112=Para!$C3)*(AE$113=Para!$F$3),Para!$D3,0))+(IF((AE$116=Para!$C3)*(AE$117=Para!$F$3),Para!$D3,0))+(IF((AE$120=Para!$C3)*(AE$121=Para!$F$3),Para!$D3,0))</f>
        <v>0</v>
      </c>
      <c r="AF143" s="99">
        <f ca="1">IF((AF$8=Para!$C3)*(AF$9=Para!$F$3),Para!$D3,0)+(IF((AF$12=Para!$C3)*(AF$13=Para!$F$3),Para!$D3,0))+(IF((AF$16=Para!$C3)*(AF$17=Para!$F$3),Para!$D3,0))+(IF((AF$20=Para!$C3)*(AF$21=Para!$F$3),Para!$D3,0))+(IF((AF$24=Para!$C3)*(AF$25=Para!$F$3),Para!$D3,0))+(IF((AF$28=Para!$C3)*(AF$29=Para!$F$3),Para!$D3,0))+(IF((AF$32=Para!$C3)*(AF$33=Para!$F$3),Para!$D3,0))+(IF((AF$36=Para!$C3)*(AF$37=Para!$F$3),Para!$D3,0))+(IF((AF$40=Para!$C3)*(AF$41=Para!$F$3),Para!$D3,0))+(IF((AF$44=Para!$C3)*(AF$45=Para!$F$3),Para!$D3,0))+(IF((AF$48=Para!$C3)*(AF$49=Para!$F$3),Para!$D3,0))+(IF((AF$52=Para!$C3)*(AF$53=Para!$F$3),Para!$D3,0))+(IF((AF$56=Para!$C3)*(AF$57=Para!$F$3),Para!$D3,0))+(IF((AF$60=Para!$C3)*(AF$61=Para!$F$3),Para!$D3,0))+(IF((AF$64=Para!$C3)*(AF$65=Para!$F$3),Para!$D3,0))+(IF((AF$68=Para!$C3)*(AF$69=Para!$F$3),Para!$D3,0))+(IF((AF$72=Para!$C3)*(AF$73=Para!$F$3),Para!$D3,0))+(IF((AF$76=Para!$C3)*(AF$77=Para!$F$3),Para!$D3,0))+(IF((AF$80=Para!$C3)*(AF$81=Para!$F$3),Para!$D3,0))+(IF((AF$84=Para!$C3)*(AF$85=Para!$F$3),Para!$D3,0))+(IF((AF$88=Para!$C3)*(AF$89=Para!$F$3),Para!$D3,0))+(IF((AF$92=Para!$C3)*(AF$93=Para!$F$3),Para!$D3,0))+(IF((AF$96=Para!$C3)*(AF$97=Para!$F$3),Para!$D3,0))+(IF((AF$100=Para!$C3)*(AF$101=Para!$F$3),Para!$D3,0))+(IF((AF$104=Para!$C3)*(AF$105=Para!$F$3),Para!$D3,0))+(IF((AF$108=Para!$C3)*(AF$109=Para!$F$3),Para!$D3,0))+(IF((AF$112=Para!$C3)*(AF$113=Para!$F$3),Para!$D3,0))+(IF((AF$116=Para!$C3)*(AF$117=Para!$F$3),Para!$D3,0))+(IF((AF$120=Para!$C3)*(AF$121=Para!$F$3),Para!$D3,0))</f>
        <v>0</v>
      </c>
      <c r="AG143" s="99">
        <f ca="1">IF((AG$8=Para!$C3)*(AG$9=Para!$F$3),Para!$D3,0)+(IF((AG$12=Para!$C3)*(AG$13=Para!$F$3),Para!$D3,0))+(IF((AG$16=Para!$C3)*(AG$17=Para!$F$3),Para!$D3,0))+(IF((AG$20=Para!$C3)*(AG$21=Para!$F$3),Para!$D3,0))+(IF((AG$24=Para!$C3)*(AG$25=Para!$F$3),Para!$D3,0))+(IF((AG$28=Para!$C3)*(AG$29=Para!$F$3),Para!$D3,0))+(IF((AG$32=Para!$C3)*(AG$33=Para!$F$3),Para!$D3,0))+(IF((AG$36=Para!$C3)*(AG$37=Para!$F$3),Para!$D3,0))+(IF((AG$40=Para!$C3)*(AG$41=Para!$F$3),Para!$D3,0))+(IF((AG$44=Para!$C3)*(AG$45=Para!$F$3),Para!$D3,0))+(IF((AG$48=Para!$C3)*(AG$49=Para!$F$3),Para!$D3,0))+(IF((AG$52=Para!$C3)*(AG$53=Para!$F$3),Para!$D3,0))+(IF((AG$56=Para!$C3)*(AG$57=Para!$F$3),Para!$D3,0))+(IF((AG$60=Para!$C3)*(AG$61=Para!$F$3),Para!$D3,0))+(IF((AG$64=Para!$C3)*(AG$65=Para!$F$3),Para!$D3,0))+(IF((AG$68=Para!$C3)*(AG$69=Para!$F$3),Para!$D3,0))+(IF((AG$72=Para!$C3)*(AG$73=Para!$F$3),Para!$D3,0))+(IF((AG$76=Para!$C3)*(AG$77=Para!$F$3),Para!$D3,0))+(IF((AG$80=Para!$C3)*(AG$81=Para!$F$3),Para!$D3,0))+(IF((AG$84=Para!$C3)*(AG$85=Para!$F$3),Para!$D3,0))+(IF((AG$88=Para!$C3)*(AG$89=Para!$F$3),Para!$D3,0))+(IF((AG$92=Para!$C3)*(AG$93=Para!$F$3),Para!$D3,0))+(IF((AG$96=Para!$C3)*(AG$97=Para!$F$3),Para!$D3,0))+(IF((AG$100=Para!$C3)*(AG$101=Para!$F$3),Para!$D3,0))+(IF((AG$104=Para!$C3)*(AG$105=Para!$F$3),Para!$D3,0))+(IF((AG$108=Para!$C3)*(AG$109=Para!$F$3),Para!$D3,0))+(IF((AG$112=Para!$C3)*(AG$113=Para!$F$3),Para!$D3,0))+(IF((AG$116=Para!$C3)*(AG$117=Para!$F$3),Para!$D3,0))+(IF((AG$120=Para!$C3)*(AG$121=Para!$F$3),Para!$D3,0))</f>
        <v>0</v>
      </c>
    </row>
    <row r="144" spans="1:33" ht="15" customHeight="1">
      <c r="A144" s="113"/>
      <c r="B144" s="96" t="s">
        <v>11</v>
      </c>
      <c r="C144" s="99" t="e">
        <f ca="1">IF((C$8=Para!$C4)*(C$9=Para!$F$3),Para!$D4,0)+(IF((C$12=Para!$C4)*(C$13=Para!$F$3),Para!$D4,0))+(IF((C$16=Para!$C4)*(C$17=Para!$F$3),Para!$D4,0))+(IF((C$20=Para!$C4)*(C$21=Para!$F$3),Para!$D4,0))+(IF((C$24=Para!$C4)*(C$25=Para!$F$3),Para!$D4,0))+(IF((C$28=Para!$C4)*(C$29=Para!$F$3),Para!$D4,0))+(IF((C$32=Para!$C4)*(C$33=Para!$F$3),Para!$D4,0))+(IF((C$36=Para!$C4)*(C$37=Para!$F$3),Para!$D4,0))+(IF((C$40=Para!$C4)*(C$41=Para!$F$3),Para!$D4,0))+(IF((C$44=Para!$C4)*(C$45=Para!$F$3),Para!$D4,0))+(IF((C$48=Para!$C4)*(C$49=Para!$F$3),Para!$D4,0))+(IF((C$52=Para!$C4)*(C$53=Para!$F$3),Para!$D4,0))+(IF((C$56=Para!$C4)*(C$57=Para!$F$3),Para!$D4,0))+(IF((C$60=Para!$C4)*(C$61=Para!$F$3),Para!$D4,0))+(IF((C$64=Para!$C4)*(C$65=Para!$F$3),Para!$D4,0))+(IF((C$68=Para!$C4)*(C$69=Para!$F$3),Para!$D4,0))+(IF((C$72=Para!$C4)*(C$73=Para!$F$3),Para!$D4,0))+(IF((C$76=Para!$C4)*(C$77=Para!$F$3),Para!$D4,0))+(IF((C$80=Para!$C4)*(C$81=Para!$F$3),Para!$D4,0))+(IF((C$84=Para!$C4)*(C$85=Para!$F$3),Para!$D4,0))+(IF((C$88=Para!$C4)*(C$89=Para!$F$3),Para!$D4,0))+(IF((C$92=Para!$C4)*(C$93=Para!$F$3),Para!$D4,0))+(IF((C$96=Para!$C4)*(C$97=Para!$F$3),Para!$D4,0))+(IF((C$100=Para!$C4)*(C$101=Para!$F$3),Para!$D4,0))+(IF((C$104=Para!$C4)*(C$105=Para!$F$3),Para!$D4,0))+(IF((C$108=Para!$C4)*(C$109=Para!$F$3),Para!$D4,0))+(IF((C$112=Para!$C4)*(C$113=Para!$F$3),Para!$D4,0))+(IF((C$116=Para!$C4)*(C$117=Para!$F$3),Para!$D4,0))+(IF((C$120=Para!$C4)*(C$121=Para!$F$3),Para!$D4,0))</f>
        <v>#N/A</v>
      </c>
      <c r="D144" s="99" t="e">
        <f ca="1">IF((D$8=Para!$C4)*(D$9=Para!$F$3),Para!$D4,0)+(IF((D$12=Para!$C4)*(D$13=Para!$F$3),Para!$D4,0))+(IF((D$16=Para!$C4)*(D$17=Para!$F$3),Para!$D4,0))+(IF((D$20=Para!$C4)*(D$21=Para!$F$3),Para!$D4,0))+(IF((D$24=Para!$C4)*(D$25=Para!$F$3),Para!$D4,0))+(IF((D$28=Para!$C4)*(D$29=Para!$F$3),Para!$D4,0))+(IF((D$32=Para!$C4)*(D$33=Para!$F$3),Para!$D4,0))+(IF((D$36=Para!$C4)*(D$37=Para!$F$3),Para!$D4,0))+(IF((D$40=Para!$C4)*(D$41=Para!$F$3),Para!$D4,0))+(IF((D$44=Para!$C4)*(D$45=Para!$F$3),Para!$D4,0))+(IF((D$48=Para!$C4)*(D$49=Para!$F$3),Para!$D4,0))+(IF((D$52=Para!$C4)*(D$53=Para!$F$3),Para!$D4,0))+(IF((D$56=Para!$C4)*(D$57=Para!$F$3),Para!$D4,0))+(IF((D$60=Para!$C4)*(D$61=Para!$F$3),Para!$D4,0))+(IF((D$64=Para!$C4)*(D$65=Para!$F$3),Para!$D4,0))+(IF((D$68=Para!$C4)*(D$69=Para!$F$3),Para!$D4,0))+(IF((D$72=Para!$C4)*(D$73=Para!$F$3),Para!$D4,0))+(IF((D$76=Para!$C4)*(D$77=Para!$F$3),Para!$D4,0))+(IF((D$80=Para!$C4)*(D$81=Para!$F$3),Para!$D4,0))+(IF((D$84=Para!$C4)*(D$85=Para!$F$3),Para!$D4,0))+(IF((D$88=Para!$C4)*(D$89=Para!$F$3),Para!$D4,0))+(IF((D$92=Para!$C4)*(D$93=Para!$F$3),Para!$D4,0))+(IF((D$96=Para!$C4)*(D$97=Para!$F$3),Para!$D4,0))+(IF((D$100=Para!$C4)*(D$101=Para!$F$3),Para!$D4,0))+(IF((D$104=Para!$C4)*(D$105=Para!$F$3),Para!$D4,0))+(IF((D$108=Para!$C4)*(D$109=Para!$F$3),Para!$D4,0))+(IF((D$112=Para!$C4)*(D$113=Para!$F$3),Para!$D4,0))+(IF((D$116=Para!$C4)*(D$117=Para!$F$3),Para!$D4,0))+(IF((D$120=Para!$C4)*(D$121=Para!$F$3),Para!$D4,0))</f>
        <v>#N/A</v>
      </c>
      <c r="E144" s="99">
        <f ca="1">IF((E$8=Para!$C4)*(E$9=Para!$F$3),Para!$D4,0)+(IF((E$12=Para!$C4)*(E$13=Para!$F$3),Para!$D4,0))+(IF((E$16=Para!$C4)*(E$17=Para!$F$3),Para!$D4,0))+(IF((E$20=Para!$C4)*(E$21=Para!$F$3),Para!$D4,0))+(IF((E$24=Para!$C4)*(E$25=Para!$F$3),Para!$D4,0))+(IF((E$28=Para!$C4)*(E$29=Para!$F$3),Para!$D4,0))+(IF((E$32=Para!$C4)*(E$33=Para!$F$3),Para!$D4,0))+(IF((E$36=Para!$C4)*(E$37=Para!$F$3),Para!$D4,0))+(IF((E$40=Para!$C4)*(E$41=Para!$F$3),Para!$D4,0))+(IF((E$44=Para!$C4)*(E$45=Para!$F$3),Para!$D4,0))+(IF((E$48=Para!$C4)*(E$49=Para!$F$3),Para!$D4,0))+(IF((E$52=Para!$C4)*(E$53=Para!$F$3),Para!$D4,0))+(IF((E$56=Para!$C4)*(E$57=Para!$F$3),Para!$D4,0))+(IF((E$60=Para!$C4)*(E$61=Para!$F$3),Para!$D4,0))+(IF((E$64=Para!$C4)*(E$65=Para!$F$3),Para!$D4,0))+(IF((E$68=Para!$C4)*(E$69=Para!$F$3),Para!$D4,0))+(IF((E$72=Para!$C4)*(E$73=Para!$F$3),Para!$D4,0))+(IF((E$76=Para!$C4)*(E$77=Para!$F$3),Para!$D4,0))+(IF((E$80=Para!$C4)*(E$81=Para!$F$3),Para!$D4,0))+(IF((E$84=Para!$C4)*(E$85=Para!$F$3),Para!$D4,0))+(IF((E$88=Para!$C4)*(E$89=Para!$F$3),Para!$D4,0))+(IF((E$92=Para!$C4)*(E$93=Para!$F$3),Para!$D4,0))+(IF((E$96=Para!$C4)*(E$97=Para!$F$3),Para!$D4,0))+(IF((E$100=Para!$C4)*(E$101=Para!$F$3),Para!$D4,0))+(IF((E$104=Para!$C4)*(E$105=Para!$F$3),Para!$D4,0))+(IF((E$108=Para!$C4)*(E$109=Para!$F$3),Para!$D4,0))+(IF((E$112=Para!$C4)*(E$113=Para!$F$3),Para!$D4,0))+(IF((E$116=Para!$C4)*(E$117=Para!$F$3),Para!$D4,0))+(IF((E$120=Para!$C4)*(E$121=Para!$F$3),Para!$D4,0))</f>
        <v>0</v>
      </c>
      <c r="F144" s="99">
        <f ca="1">IF((F$8=Para!$C4)*(F$9=Para!$F$3),Para!$D4,0)+(IF((F$12=Para!$C4)*(F$13=Para!$F$3),Para!$D4,0))+(IF((F$16=Para!$C4)*(F$17=Para!$F$3),Para!$D4,0))+(IF((F$20=Para!$C4)*(F$21=Para!$F$3),Para!$D4,0))+(IF((F$24=Para!$C4)*(F$25=Para!$F$3),Para!$D4,0))+(IF((F$28=Para!$C4)*(F$29=Para!$F$3),Para!$D4,0))+(IF((F$32=Para!$C4)*(F$33=Para!$F$3),Para!$D4,0))+(IF((F$36=Para!$C4)*(F$37=Para!$F$3),Para!$D4,0))+(IF((F$40=Para!$C4)*(F$41=Para!$F$3),Para!$D4,0))+(IF((F$44=Para!$C4)*(F$45=Para!$F$3),Para!$D4,0))+(IF((F$48=Para!$C4)*(F$49=Para!$F$3),Para!$D4,0))+(IF((F$52=Para!$C4)*(F$53=Para!$F$3),Para!$D4,0))+(IF((F$56=Para!$C4)*(F$57=Para!$F$3),Para!$D4,0))+(IF((F$60=Para!$C4)*(F$61=Para!$F$3),Para!$D4,0))+(IF((F$64=Para!$C4)*(F$65=Para!$F$3),Para!$D4,0))+(IF((F$68=Para!$C4)*(F$69=Para!$F$3),Para!$D4,0))+(IF((F$72=Para!$C4)*(F$73=Para!$F$3),Para!$D4,0))+(IF((F$76=Para!$C4)*(F$77=Para!$F$3),Para!$D4,0))+(IF((F$80=Para!$C4)*(F$81=Para!$F$3),Para!$D4,0))+(IF((F$84=Para!$C4)*(F$85=Para!$F$3),Para!$D4,0))+(IF((F$88=Para!$C4)*(F$89=Para!$F$3),Para!$D4,0))+(IF((F$92=Para!$C4)*(F$93=Para!$F$3),Para!$D4,0))+(IF((F$96=Para!$C4)*(F$97=Para!$F$3),Para!$D4,0))+(IF((F$100=Para!$C4)*(F$101=Para!$F$3),Para!$D4,0))+(IF((F$104=Para!$C4)*(F$105=Para!$F$3),Para!$D4,0))+(IF((F$108=Para!$C4)*(F$109=Para!$F$3),Para!$D4,0))+(IF((F$112=Para!$C4)*(F$113=Para!$F$3),Para!$D4,0))+(IF((F$116=Para!$C4)*(F$117=Para!$F$3),Para!$D4,0))+(IF((F$120=Para!$C4)*(F$121=Para!$F$3),Para!$D4,0))</f>
        <v>0</v>
      </c>
      <c r="G144" s="99">
        <f ca="1">IF((G$8=Para!$C4)*(G$9=Para!$F$3),Para!$D4,0)+(IF((G$12=Para!$C4)*(G$13=Para!$F$3),Para!$D4,0))+(IF((G$16=Para!$C4)*(G$17=Para!$F$3),Para!$D4,0))+(IF((G$20=Para!$C4)*(G$21=Para!$F$3),Para!$D4,0))+(IF((G$24=Para!$C4)*(G$25=Para!$F$3),Para!$D4,0))+(IF((G$28=Para!$C4)*(G$29=Para!$F$3),Para!$D4,0))+(IF((G$32=Para!$C4)*(G$33=Para!$F$3),Para!$D4,0))+(IF((G$36=Para!$C4)*(G$37=Para!$F$3),Para!$D4,0))+(IF((G$40=Para!$C4)*(G$41=Para!$F$3),Para!$D4,0))+(IF((G$44=Para!$C4)*(G$45=Para!$F$3),Para!$D4,0))+(IF((G$48=Para!$C4)*(G$49=Para!$F$3),Para!$D4,0))+(IF((G$52=Para!$C4)*(G$53=Para!$F$3),Para!$D4,0))+(IF((G$56=Para!$C4)*(G$57=Para!$F$3),Para!$D4,0))+(IF((G$60=Para!$C4)*(G$61=Para!$F$3),Para!$D4,0))+(IF((G$64=Para!$C4)*(G$65=Para!$F$3),Para!$D4,0))+(IF((G$68=Para!$C4)*(G$69=Para!$F$3),Para!$D4,0))+(IF((G$72=Para!$C4)*(G$73=Para!$F$3),Para!$D4,0))+(IF((G$76=Para!$C4)*(G$77=Para!$F$3),Para!$D4,0))+(IF((G$80=Para!$C4)*(G$81=Para!$F$3),Para!$D4,0))+(IF((G$84=Para!$C4)*(G$85=Para!$F$3),Para!$D4,0))+(IF((G$88=Para!$C4)*(G$89=Para!$F$3),Para!$D4,0))+(IF((G$92=Para!$C4)*(G$93=Para!$F$3),Para!$D4,0))+(IF((G$96=Para!$C4)*(G$97=Para!$F$3),Para!$D4,0))+(IF((G$100=Para!$C4)*(G$101=Para!$F$3),Para!$D4,0))+(IF((G$104=Para!$C4)*(G$105=Para!$F$3),Para!$D4,0))+(IF((G$108=Para!$C4)*(G$109=Para!$F$3),Para!$D4,0))+(IF((G$112=Para!$C4)*(G$113=Para!$F$3),Para!$D4,0))+(IF((G$116=Para!$C4)*(G$117=Para!$F$3),Para!$D4,0))+(IF((G$120=Para!$C4)*(G$121=Para!$F$3),Para!$D4,0))</f>
        <v>0</v>
      </c>
      <c r="H144" s="99">
        <f ca="1">IF((H$8=Para!$C4)*(H$9=Para!$F$3),Para!$D4,0)+(IF((H$12=Para!$C4)*(H$13=Para!$F$3),Para!$D4,0))+(IF((H$16=Para!$C4)*(H$17=Para!$F$3),Para!$D4,0))+(IF((H$20=Para!$C4)*(H$21=Para!$F$3),Para!$D4,0))+(IF((H$24=Para!$C4)*(H$25=Para!$F$3),Para!$D4,0))+(IF((H$28=Para!$C4)*(H$29=Para!$F$3),Para!$D4,0))+(IF((H$32=Para!$C4)*(H$33=Para!$F$3),Para!$D4,0))+(IF((H$36=Para!$C4)*(H$37=Para!$F$3),Para!$D4,0))+(IF((H$40=Para!$C4)*(H$41=Para!$F$3),Para!$D4,0))+(IF((H$44=Para!$C4)*(H$45=Para!$F$3),Para!$D4,0))+(IF((H$48=Para!$C4)*(H$49=Para!$F$3),Para!$D4,0))+(IF((H$52=Para!$C4)*(H$53=Para!$F$3),Para!$D4,0))+(IF((H$56=Para!$C4)*(H$57=Para!$F$3),Para!$D4,0))+(IF((H$60=Para!$C4)*(H$61=Para!$F$3),Para!$D4,0))+(IF((H$64=Para!$C4)*(H$65=Para!$F$3),Para!$D4,0))+(IF((H$68=Para!$C4)*(H$69=Para!$F$3),Para!$D4,0))+(IF((H$72=Para!$C4)*(H$73=Para!$F$3),Para!$D4,0))+(IF((H$76=Para!$C4)*(H$77=Para!$F$3),Para!$D4,0))+(IF((H$80=Para!$C4)*(H$81=Para!$F$3),Para!$D4,0))+(IF((H$84=Para!$C4)*(H$85=Para!$F$3),Para!$D4,0))+(IF((H$88=Para!$C4)*(H$89=Para!$F$3),Para!$D4,0))+(IF((H$92=Para!$C4)*(H$93=Para!$F$3),Para!$D4,0))+(IF((H$96=Para!$C4)*(H$97=Para!$F$3),Para!$D4,0))+(IF((H$100=Para!$C4)*(H$101=Para!$F$3),Para!$D4,0))+(IF((H$104=Para!$C4)*(H$105=Para!$F$3),Para!$D4,0))+(IF((H$108=Para!$C4)*(H$109=Para!$F$3),Para!$D4,0))+(IF((H$112=Para!$C4)*(H$113=Para!$F$3),Para!$D4,0))+(IF((H$116=Para!$C4)*(H$117=Para!$F$3),Para!$D4,0))+(IF((H$120=Para!$C4)*(H$121=Para!$F$3),Para!$D4,0))</f>
        <v>0</v>
      </c>
      <c r="I144" s="99">
        <f ca="1">IF((I$8=Para!$C4)*(I$9=Para!$F$3),Para!$D4,0)+(IF((I$12=Para!$C4)*(I$13=Para!$F$3),Para!$D4,0))+(IF((I$16=Para!$C4)*(I$17=Para!$F$3),Para!$D4,0))+(IF((I$20=Para!$C4)*(I$21=Para!$F$3),Para!$D4,0))+(IF((I$24=Para!$C4)*(I$25=Para!$F$3),Para!$D4,0))+(IF((I$28=Para!$C4)*(I$29=Para!$F$3),Para!$D4,0))+(IF((I$32=Para!$C4)*(I$33=Para!$F$3),Para!$D4,0))+(IF((I$36=Para!$C4)*(I$37=Para!$F$3),Para!$D4,0))+(IF((I$40=Para!$C4)*(I$41=Para!$F$3),Para!$D4,0))+(IF((I$44=Para!$C4)*(I$45=Para!$F$3),Para!$D4,0))+(IF((I$48=Para!$C4)*(I$49=Para!$F$3),Para!$D4,0))+(IF((I$52=Para!$C4)*(I$53=Para!$F$3),Para!$D4,0))+(IF((I$56=Para!$C4)*(I$57=Para!$F$3),Para!$D4,0))+(IF((I$60=Para!$C4)*(I$61=Para!$F$3),Para!$D4,0))+(IF((I$64=Para!$C4)*(I$65=Para!$F$3),Para!$D4,0))+(IF((I$68=Para!$C4)*(I$69=Para!$F$3),Para!$D4,0))+(IF((I$72=Para!$C4)*(I$73=Para!$F$3),Para!$D4,0))+(IF((I$76=Para!$C4)*(I$77=Para!$F$3),Para!$D4,0))+(IF((I$80=Para!$C4)*(I$81=Para!$F$3),Para!$D4,0))+(IF((I$84=Para!$C4)*(I$85=Para!$F$3),Para!$D4,0))+(IF((I$88=Para!$C4)*(I$89=Para!$F$3),Para!$D4,0))+(IF((I$92=Para!$C4)*(I$93=Para!$F$3),Para!$D4,0))+(IF((I$96=Para!$C4)*(I$97=Para!$F$3),Para!$D4,0))+(IF((I$100=Para!$C4)*(I$101=Para!$F$3),Para!$D4,0))+(IF((I$104=Para!$C4)*(I$105=Para!$F$3),Para!$D4,0))+(IF((I$108=Para!$C4)*(I$109=Para!$F$3),Para!$D4,0))+(IF((I$112=Para!$C4)*(I$113=Para!$F$3),Para!$D4,0))+(IF((I$116=Para!$C4)*(I$117=Para!$F$3),Para!$D4,0))+(IF((I$120=Para!$C4)*(I$121=Para!$F$3),Para!$D4,0))</f>
        <v>0</v>
      </c>
      <c r="J144" s="99">
        <f ca="1">IF((J$8=Para!$C4)*(J$9=Para!$F$3),Para!$D4,0)+(IF((J$12=Para!$C4)*(J$13=Para!$F$3),Para!$D4,0))+(IF((J$16=Para!$C4)*(J$17=Para!$F$3),Para!$D4,0))+(IF((J$20=Para!$C4)*(J$21=Para!$F$3),Para!$D4,0))+(IF((J$24=Para!$C4)*(J$25=Para!$F$3),Para!$D4,0))+(IF((J$28=Para!$C4)*(J$29=Para!$F$3),Para!$D4,0))+(IF((J$32=Para!$C4)*(J$33=Para!$F$3),Para!$D4,0))+(IF((J$36=Para!$C4)*(J$37=Para!$F$3),Para!$D4,0))+(IF((J$40=Para!$C4)*(J$41=Para!$F$3),Para!$D4,0))+(IF((J$44=Para!$C4)*(J$45=Para!$F$3),Para!$D4,0))+(IF((J$48=Para!$C4)*(J$49=Para!$F$3),Para!$D4,0))+(IF((J$52=Para!$C4)*(J$53=Para!$F$3),Para!$D4,0))+(IF((J$56=Para!$C4)*(J$57=Para!$F$3),Para!$D4,0))+(IF((J$60=Para!$C4)*(J$61=Para!$F$3),Para!$D4,0))+(IF((J$64=Para!$C4)*(J$65=Para!$F$3),Para!$D4,0))+(IF((J$68=Para!$C4)*(J$69=Para!$F$3),Para!$D4,0))+(IF((J$72=Para!$C4)*(J$73=Para!$F$3),Para!$D4,0))+(IF((J$76=Para!$C4)*(J$77=Para!$F$3),Para!$D4,0))+(IF((J$80=Para!$C4)*(J$81=Para!$F$3),Para!$D4,0))+(IF((J$84=Para!$C4)*(J$85=Para!$F$3),Para!$D4,0))+(IF((J$88=Para!$C4)*(J$89=Para!$F$3),Para!$D4,0))+(IF((J$92=Para!$C4)*(J$93=Para!$F$3),Para!$D4,0))+(IF((J$96=Para!$C4)*(J$97=Para!$F$3),Para!$D4,0))+(IF((J$100=Para!$C4)*(J$101=Para!$F$3),Para!$D4,0))+(IF((J$104=Para!$C4)*(J$105=Para!$F$3),Para!$D4,0))+(IF((J$108=Para!$C4)*(J$109=Para!$F$3),Para!$D4,0))+(IF((J$112=Para!$C4)*(J$113=Para!$F$3),Para!$D4,0))+(IF((J$116=Para!$C4)*(J$117=Para!$F$3),Para!$D4,0))+(IF((J$120=Para!$C4)*(J$121=Para!$F$3),Para!$D4,0))</f>
        <v>0</v>
      </c>
      <c r="K144" s="99">
        <f ca="1">IF((K$8=Para!$C4)*(K$9=Para!$F$3),Para!$D4,0)+(IF((K$12=Para!$C4)*(K$13=Para!$F$3),Para!$D4,0))+(IF((K$16=Para!$C4)*(K$17=Para!$F$3),Para!$D4,0))+(IF((K$20=Para!$C4)*(K$21=Para!$F$3),Para!$D4,0))+(IF((K$24=Para!$C4)*(K$25=Para!$F$3),Para!$D4,0))+(IF((K$28=Para!$C4)*(K$29=Para!$F$3),Para!$D4,0))+(IF((K$32=Para!$C4)*(K$33=Para!$F$3),Para!$D4,0))+(IF((K$36=Para!$C4)*(K$37=Para!$F$3),Para!$D4,0))+(IF((K$40=Para!$C4)*(K$41=Para!$F$3),Para!$D4,0))+(IF((K$44=Para!$C4)*(K$45=Para!$F$3),Para!$D4,0))+(IF((K$48=Para!$C4)*(K$49=Para!$F$3),Para!$D4,0))+(IF((K$52=Para!$C4)*(K$53=Para!$F$3),Para!$D4,0))+(IF((K$56=Para!$C4)*(K$57=Para!$F$3),Para!$D4,0))+(IF((K$60=Para!$C4)*(K$61=Para!$F$3),Para!$D4,0))+(IF((K$64=Para!$C4)*(K$65=Para!$F$3),Para!$D4,0))+(IF((K$68=Para!$C4)*(K$69=Para!$F$3),Para!$D4,0))+(IF((K$72=Para!$C4)*(K$73=Para!$F$3),Para!$D4,0))+(IF((K$76=Para!$C4)*(K$77=Para!$F$3),Para!$D4,0))+(IF((K$80=Para!$C4)*(K$81=Para!$F$3),Para!$D4,0))+(IF((K$84=Para!$C4)*(K$85=Para!$F$3),Para!$D4,0))+(IF((K$88=Para!$C4)*(K$89=Para!$F$3),Para!$D4,0))+(IF((K$92=Para!$C4)*(K$93=Para!$F$3),Para!$D4,0))+(IF((K$96=Para!$C4)*(K$97=Para!$F$3),Para!$D4,0))+(IF((K$100=Para!$C4)*(K$101=Para!$F$3),Para!$D4,0))+(IF((K$104=Para!$C4)*(K$105=Para!$F$3),Para!$D4,0))+(IF((K$108=Para!$C4)*(K$109=Para!$F$3),Para!$D4,0))+(IF((K$112=Para!$C4)*(K$113=Para!$F$3),Para!$D4,0))+(IF((K$116=Para!$C4)*(K$117=Para!$F$3),Para!$D4,0))+(IF((K$120=Para!$C4)*(K$121=Para!$F$3),Para!$D4,0))</f>
        <v>0</v>
      </c>
      <c r="L144" s="99">
        <f ca="1">IF((L$8=Para!$C4)*(L$9=Para!$F$3),Para!$D4,0)+(IF((L$12=Para!$C4)*(L$13=Para!$F$3),Para!$D4,0))+(IF((L$16=Para!$C4)*(L$17=Para!$F$3),Para!$D4,0))+(IF((L$20=Para!$C4)*(L$21=Para!$F$3),Para!$D4,0))+(IF((L$24=Para!$C4)*(L$25=Para!$F$3),Para!$D4,0))+(IF((L$28=Para!$C4)*(L$29=Para!$F$3),Para!$D4,0))+(IF((L$32=Para!$C4)*(L$33=Para!$F$3),Para!$D4,0))+(IF((L$36=Para!$C4)*(L$37=Para!$F$3),Para!$D4,0))+(IF((L$40=Para!$C4)*(L$41=Para!$F$3),Para!$D4,0))+(IF((L$44=Para!$C4)*(L$45=Para!$F$3),Para!$D4,0))+(IF((L$48=Para!$C4)*(L$49=Para!$F$3),Para!$D4,0))+(IF((L$52=Para!$C4)*(L$53=Para!$F$3),Para!$D4,0))+(IF((L$56=Para!$C4)*(L$57=Para!$F$3),Para!$D4,0))+(IF((L$60=Para!$C4)*(L$61=Para!$F$3),Para!$D4,0))+(IF((L$64=Para!$C4)*(L$65=Para!$F$3),Para!$D4,0))+(IF((L$68=Para!$C4)*(L$69=Para!$F$3),Para!$D4,0))+(IF((L$72=Para!$C4)*(L$73=Para!$F$3),Para!$D4,0))+(IF((L$76=Para!$C4)*(L$77=Para!$F$3),Para!$D4,0))+(IF((L$80=Para!$C4)*(L$81=Para!$F$3),Para!$D4,0))+(IF((L$84=Para!$C4)*(L$85=Para!$F$3),Para!$D4,0))+(IF((L$88=Para!$C4)*(L$89=Para!$F$3),Para!$D4,0))+(IF((L$92=Para!$C4)*(L$93=Para!$F$3),Para!$D4,0))+(IF((L$96=Para!$C4)*(L$97=Para!$F$3),Para!$D4,0))+(IF((L$100=Para!$C4)*(L$101=Para!$F$3),Para!$D4,0))+(IF((L$104=Para!$C4)*(L$105=Para!$F$3),Para!$D4,0))+(IF((L$108=Para!$C4)*(L$109=Para!$F$3),Para!$D4,0))+(IF((L$112=Para!$C4)*(L$113=Para!$F$3),Para!$D4,0))+(IF((L$116=Para!$C4)*(L$117=Para!$F$3),Para!$D4,0))+(IF((L$120=Para!$C4)*(L$121=Para!$F$3),Para!$D4,0))</f>
        <v>0</v>
      </c>
      <c r="M144" s="99">
        <f ca="1">IF((M$8=Para!$C4)*(M$9=Para!$F$3),Para!$D4,0)+(IF((M$12=Para!$C4)*(M$13=Para!$F$3),Para!$D4,0))+(IF((M$16=Para!$C4)*(M$17=Para!$F$3),Para!$D4,0))+(IF((M$20=Para!$C4)*(M$21=Para!$F$3),Para!$D4,0))+(IF((M$24=Para!$C4)*(M$25=Para!$F$3),Para!$D4,0))+(IF((M$28=Para!$C4)*(M$29=Para!$F$3),Para!$D4,0))+(IF((M$32=Para!$C4)*(M$33=Para!$F$3),Para!$D4,0))+(IF((M$36=Para!$C4)*(M$37=Para!$F$3),Para!$D4,0))+(IF((M$40=Para!$C4)*(M$41=Para!$F$3),Para!$D4,0))+(IF((M$44=Para!$C4)*(M$45=Para!$F$3),Para!$D4,0))+(IF((M$48=Para!$C4)*(M$49=Para!$F$3),Para!$D4,0))+(IF((M$52=Para!$C4)*(M$53=Para!$F$3),Para!$D4,0))+(IF((M$56=Para!$C4)*(M$57=Para!$F$3),Para!$D4,0))+(IF((M$60=Para!$C4)*(M$61=Para!$F$3),Para!$D4,0))+(IF((M$64=Para!$C4)*(M$65=Para!$F$3),Para!$D4,0))+(IF((M$68=Para!$C4)*(M$69=Para!$F$3),Para!$D4,0))+(IF((M$72=Para!$C4)*(M$73=Para!$F$3),Para!$D4,0))+(IF((M$76=Para!$C4)*(M$77=Para!$F$3),Para!$D4,0))+(IF((M$80=Para!$C4)*(M$81=Para!$F$3),Para!$D4,0))+(IF((M$84=Para!$C4)*(M$85=Para!$F$3),Para!$D4,0))+(IF((M$88=Para!$C4)*(M$89=Para!$F$3),Para!$D4,0))+(IF((M$92=Para!$C4)*(M$93=Para!$F$3),Para!$D4,0))+(IF((M$96=Para!$C4)*(M$97=Para!$F$3),Para!$D4,0))+(IF((M$100=Para!$C4)*(M$101=Para!$F$3),Para!$D4,0))+(IF((M$104=Para!$C4)*(M$105=Para!$F$3),Para!$D4,0))+(IF((M$108=Para!$C4)*(M$109=Para!$F$3),Para!$D4,0))+(IF((M$112=Para!$C4)*(M$113=Para!$F$3),Para!$D4,0))+(IF((M$116=Para!$C4)*(M$117=Para!$F$3),Para!$D4,0))+(IF((M$120=Para!$C4)*(M$121=Para!$F$3),Para!$D4,0))</f>
        <v>0</v>
      </c>
      <c r="N144" s="99">
        <f ca="1">IF((N$8=Para!$C4)*(N$9=Para!$F$3),Para!$D4,0)+(IF((N$12=Para!$C4)*(N$13=Para!$F$3),Para!$D4,0))+(IF((N$16=Para!$C4)*(N$17=Para!$F$3),Para!$D4,0))+(IF((N$20=Para!$C4)*(N$21=Para!$F$3),Para!$D4,0))+(IF((N$24=Para!$C4)*(N$25=Para!$F$3),Para!$D4,0))+(IF((N$28=Para!$C4)*(N$29=Para!$F$3),Para!$D4,0))+(IF((N$32=Para!$C4)*(N$33=Para!$F$3),Para!$D4,0))+(IF((N$36=Para!$C4)*(N$37=Para!$F$3),Para!$D4,0))+(IF((N$40=Para!$C4)*(N$41=Para!$F$3),Para!$D4,0))+(IF((N$44=Para!$C4)*(N$45=Para!$F$3),Para!$D4,0))+(IF((N$48=Para!$C4)*(N$49=Para!$F$3),Para!$D4,0))+(IF((N$52=Para!$C4)*(N$53=Para!$F$3),Para!$D4,0))+(IF((N$56=Para!$C4)*(N$57=Para!$F$3),Para!$D4,0))+(IF((N$60=Para!$C4)*(N$61=Para!$F$3),Para!$D4,0))+(IF((N$64=Para!$C4)*(N$65=Para!$F$3),Para!$D4,0))+(IF((N$68=Para!$C4)*(N$69=Para!$F$3),Para!$D4,0))+(IF((N$72=Para!$C4)*(N$73=Para!$F$3),Para!$D4,0))+(IF((N$76=Para!$C4)*(N$77=Para!$F$3),Para!$D4,0))+(IF((N$80=Para!$C4)*(N$81=Para!$F$3),Para!$D4,0))+(IF((N$84=Para!$C4)*(N$85=Para!$F$3),Para!$D4,0))+(IF((N$88=Para!$C4)*(N$89=Para!$F$3),Para!$D4,0))+(IF((N$92=Para!$C4)*(N$93=Para!$F$3),Para!$D4,0))+(IF((N$96=Para!$C4)*(N$97=Para!$F$3),Para!$D4,0))+(IF((N$100=Para!$C4)*(N$101=Para!$F$3),Para!$D4,0))+(IF((N$104=Para!$C4)*(N$105=Para!$F$3),Para!$D4,0))+(IF((N$108=Para!$C4)*(N$109=Para!$F$3),Para!$D4,0))+(IF((N$112=Para!$C4)*(N$113=Para!$F$3),Para!$D4,0))+(IF((N$116=Para!$C4)*(N$117=Para!$F$3),Para!$D4,0))+(IF((N$120=Para!$C4)*(N$121=Para!$F$3),Para!$D4,0))</f>
        <v>0</v>
      </c>
      <c r="O144" s="99">
        <f ca="1">IF((O$8=Para!$C4)*(O$9=Para!$F$3),Para!$D4,0)+(IF((O$12=Para!$C4)*(O$13=Para!$F$3),Para!$D4,0))+(IF((O$16=Para!$C4)*(O$17=Para!$F$3),Para!$D4,0))+(IF((O$20=Para!$C4)*(O$21=Para!$F$3),Para!$D4,0))+(IF((O$24=Para!$C4)*(O$25=Para!$F$3),Para!$D4,0))+(IF((O$28=Para!$C4)*(O$29=Para!$F$3),Para!$D4,0))+(IF((O$32=Para!$C4)*(O$33=Para!$F$3),Para!$D4,0))+(IF((O$36=Para!$C4)*(O$37=Para!$F$3),Para!$D4,0))+(IF((O$40=Para!$C4)*(O$41=Para!$F$3),Para!$D4,0))+(IF((O$44=Para!$C4)*(O$45=Para!$F$3),Para!$D4,0))+(IF((O$48=Para!$C4)*(O$49=Para!$F$3),Para!$D4,0))+(IF((O$52=Para!$C4)*(O$53=Para!$F$3),Para!$D4,0))+(IF((O$56=Para!$C4)*(O$57=Para!$F$3),Para!$D4,0))+(IF((O$60=Para!$C4)*(O$61=Para!$F$3),Para!$D4,0))+(IF((O$64=Para!$C4)*(O$65=Para!$F$3),Para!$D4,0))+(IF((O$68=Para!$C4)*(O$69=Para!$F$3),Para!$D4,0))+(IF((O$72=Para!$C4)*(O$73=Para!$F$3),Para!$D4,0))+(IF((O$76=Para!$C4)*(O$77=Para!$F$3),Para!$D4,0))+(IF((O$80=Para!$C4)*(O$81=Para!$F$3),Para!$D4,0))+(IF((O$84=Para!$C4)*(O$85=Para!$F$3),Para!$D4,0))+(IF((O$88=Para!$C4)*(O$89=Para!$F$3),Para!$D4,0))+(IF((O$92=Para!$C4)*(O$93=Para!$F$3),Para!$D4,0))+(IF((O$96=Para!$C4)*(O$97=Para!$F$3),Para!$D4,0))+(IF((O$100=Para!$C4)*(O$101=Para!$F$3),Para!$D4,0))+(IF((O$104=Para!$C4)*(O$105=Para!$F$3),Para!$D4,0))+(IF((O$108=Para!$C4)*(O$109=Para!$F$3),Para!$D4,0))+(IF((O$112=Para!$C4)*(O$113=Para!$F$3),Para!$D4,0))+(IF((O$116=Para!$C4)*(O$117=Para!$F$3),Para!$D4,0))+(IF((O$120=Para!$C4)*(O$121=Para!$F$3),Para!$D4,0))</f>
        <v>0</v>
      </c>
      <c r="P144" s="99">
        <f ca="1">IF((P$8=Para!$C4)*(P$9=Para!$F$3),Para!$D4,0)+(IF((P$12=Para!$C4)*(P$13=Para!$F$3),Para!$D4,0))+(IF((P$16=Para!$C4)*(P$17=Para!$F$3),Para!$D4,0))+(IF((P$20=Para!$C4)*(P$21=Para!$F$3),Para!$D4,0))+(IF((P$24=Para!$C4)*(P$25=Para!$F$3),Para!$D4,0))+(IF((P$28=Para!$C4)*(P$29=Para!$F$3),Para!$D4,0))+(IF((P$32=Para!$C4)*(P$33=Para!$F$3),Para!$D4,0))+(IF((P$36=Para!$C4)*(P$37=Para!$F$3),Para!$D4,0))+(IF((P$40=Para!$C4)*(P$41=Para!$F$3),Para!$D4,0))+(IF((P$44=Para!$C4)*(P$45=Para!$F$3),Para!$D4,0))+(IF((P$48=Para!$C4)*(P$49=Para!$F$3),Para!$D4,0))+(IF((P$52=Para!$C4)*(P$53=Para!$F$3),Para!$D4,0))+(IF((P$56=Para!$C4)*(P$57=Para!$F$3),Para!$D4,0))+(IF((P$60=Para!$C4)*(P$61=Para!$F$3),Para!$D4,0))+(IF((P$64=Para!$C4)*(P$65=Para!$F$3),Para!$D4,0))+(IF((P$68=Para!$C4)*(P$69=Para!$F$3),Para!$D4,0))+(IF((P$72=Para!$C4)*(P$73=Para!$F$3),Para!$D4,0))+(IF((P$76=Para!$C4)*(P$77=Para!$F$3),Para!$D4,0))+(IF((P$80=Para!$C4)*(P$81=Para!$F$3),Para!$D4,0))+(IF((P$84=Para!$C4)*(P$85=Para!$F$3),Para!$D4,0))+(IF((P$88=Para!$C4)*(P$89=Para!$F$3),Para!$D4,0))+(IF((P$92=Para!$C4)*(P$93=Para!$F$3),Para!$D4,0))+(IF((P$96=Para!$C4)*(P$97=Para!$F$3),Para!$D4,0))+(IF((P$100=Para!$C4)*(P$101=Para!$F$3),Para!$D4,0))+(IF((P$104=Para!$C4)*(P$105=Para!$F$3),Para!$D4,0))+(IF((P$108=Para!$C4)*(P$109=Para!$F$3),Para!$D4,0))+(IF((P$112=Para!$C4)*(P$113=Para!$F$3),Para!$D4,0))+(IF((P$116=Para!$C4)*(P$117=Para!$F$3),Para!$D4,0))+(IF((P$120=Para!$C4)*(P$121=Para!$F$3),Para!$D4,0))</f>
        <v>0</v>
      </c>
      <c r="Q144" s="99">
        <f ca="1">IF((Q$8=Para!$C4)*(Q$9=Para!$F$3),Para!$D4,0)+(IF((Q$12=Para!$C4)*(Q$13=Para!$F$3),Para!$D4,0))+(IF((Q$16=Para!$C4)*(Q$17=Para!$F$3),Para!$D4,0))+(IF((Q$20=Para!$C4)*(Q$21=Para!$F$3),Para!$D4,0))+(IF((Q$24=Para!$C4)*(Q$25=Para!$F$3),Para!$D4,0))+(IF((Q$28=Para!$C4)*(Q$29=Para!$F$3),Para!$D4,0))+(IF((Q$32=Para!$C4)*(Q$33=Para!$F$3),Para!$D4,0))+(IF((Q$36=Para!$C4)*(Q$37=Para!$F$3),Para!$D4,0))+(IF((Q$40=Para!$C4)*(Q$41=Para!$F$3),Para!$D4,0))+(IF((Q$44=Para!$C4)*(Q$45=Para!$F$3),Para!$D4,0))+(IF((Q$48=Para!$C4)*(Q$49=Para!$F$3),Para!$D4,0))+(IF((Q$52=Para!$C4)*(Q$53=Para!$F$3),Para!$D4,0))+(IF((Q$56=Para!$C4)*(Q$57=Para!$F$3),Para!$D4,0))+(IF((Q$60=Para!$C4)*(Q$61=Para!$F$3),Para!$D4,0))+(IF((Q$64=Para!$C4)*(Q$65=Para!$F$3),Para!$D4,0))+(IF((Q$68=Para!$C4)*(Q$69=Para!$F$3),Para!$D4,0))+(IF((Q$72=Para!$C4)*(Q$73=Para!$F$3),Para!$D4,0))+(IF((Q$76=Para!$C4)*(Q$77=Para!$F$3),Para!$D4,0))+(IF((Q$80=Para!$C4)*(Q$81=Para!$F$3),Para!$D4,0))+(IF((Q$84=Para!$C4)*(Q$85=Para!$F$3),Para!$D4,0))+(IF((Q$88=Para!$C4)*(Q$89=Para!$F$3),Para!$D4,0))+(IF((Q$92=Para!$C4)*(Q$93=Para!$F$3),Para!$D4,0))+(IF((Q$96=Para!$C4)*(Q$97=Para!$F$3),Para!$D4,0))+(IF((Q$100=Para!$C4)*(Q$101=Para!$F$3),Para!$D4,0))+(IF((Q$104=Para!$C4)*(Q$105=Para!$F$3),Para!$D4,0))+(IF((Q$108=Para!$C4)*(Q$109=Para!$F$3),Para!$D4,0))+(IF((Q$112=Para!$C4)*(Q$113=Para!$F$3),Para!$D4,0))+(IF((Q$116=Para!$C4)*(Q$117=Para!$F$3),Para!$D4,0))+(IF((Q$120=Para!$C4)*(Q$121=Para!$F$3),Para!$D4,0))</f>
        <v>0</v>
      </c>
      <c r="R144" s="99">
        <f ca="1">IF((R$8=Para!$C4)*(R$9=Para!$F$3),Para!$D4,0)+(IF((R$12=Para!$C4)*(R$13=Para!$F$3),Para!$D4,0))+(IF((R$16=Para!$C4)*(R$17=Para!$F$3),Para!$D4,0))+(IF((R$20=Para!$C4)*(R$21=Para!$F$3),Para!$D4,0))+(IF((R$24=Para!$C4)*(R$25=Para!$F$3),Para!$D4,0))+(IF((R$28=Para!$C4)*(R$29=Para!$F$3),Para!$D4,0))+(IF((R$32=Para!$C4)*(R$33=Para!$F$3),Para!$D4,0))+(IF((R$36=Para!$C4)*(R$37=Para!$F$3),Para!$D4,0))+(IF((R$40=Para!$C4)*(R$41=Para!$F$3),Para!$D4,0))+(IF((R$44=Para!$C4)*(R$45=Para!$F$3),Para!$D4,0))+(IF((R$48=Para!$C4)*(R$49=Para!$F$3),Para!$D4,0))+(IF((R$52=Para!$C4)*(R$53=Para!$F$3),Para!$D4,0))+(IF((R$56=Para!$C4)*(R$57=Para!$F$3),Para!$D4,0))+(IF((R$60=Para!$C4)*(R$61=Para!$F$3),Para!$D4,0))+(IF((R$64=Para!$C4)*(R$65=Para!$F$3),Para!$D4,0))+(IF((R$68=Para!$C4)*(R$69=Para!$F$3),Para!$D4,0))+(IF((R$72=Para!$C4)*(R$73=Para!$F$3),Para!$D4,0))+(IF((R$76=Para!$C4)*(R$77=Para!$F$3),Para!$D4,0))+(IF((R$80=Para!$C4)*(R$81=Para!$F$3),Para!$D4,0))+(IF((R$84=Para!$C4)*(R$85=Para!$F$3),Para!$D4,0))+(IF((R$88=Para!$C4)*(R$89=Para!$F$3),Para!$D4,0))+(IF((R$92=Para!$C4)*(R$93=Para!$F$3),Para!$D4,0))+(IF((R$96=Para!$C4)*(R$97=Para!$F$3),Para!$D4,0))+(IF((R$100=Para!$C4)*(R$101=Para!$F$3),Para!$D4,0))+(IF((R$104=Para!$C4)*(R$105=Para!$F$3),Para!$D4,0))+(IF((R$108=Para!$C4)*(R$109=Para!$F$3),Para!$D4,0))+(IF((R$112=Para!$C4)*(R$113=Para!$F$3),Para!$D4,0))+(IF((R$116=Para!$C4)*(R$117=Para!$F$3),Para!$D4,0))+(IF((R$120=Para!$C4)*(R$121=Para!$F$3),Para!$D4,0))</f>
        <v>0</v>
      </c>
      <c r="S144" s="99">
        <f ca="1">IF((S$8=Para!$C4)*(S$9=Para!$F$3),Para!$D4,0)+(IF((S$12=Para!$C4)*(S$13=Para!$F$3),Para!$D4,0))+(IF((S$16=Para!$C4)*(S$17=Para!$F$3),Para!$D4,0))+(IF((S$20=Para!$C4)*(S$21=Para!$F$3),Para!$D4,0))+(IF((S$24=Para!$C4)*(S$25=Para!$F$3),Para!$D4,0))+(IF((S$28=Para!$C4)*(S$29=Para!$F$3),Para!$D4,0))+(IF((S$32=Para!$C4)*(S$33=Para!$F$3),Para!$D4,0))+(IF((S$36=Para!$C4)*(S$37=Para!$F$3),Para!$D4,0))+(IF((S$40=Para!$C4)*(S$41=Para!$F$3),Para!$D4,0))+(IF((S$44=Para!$C4)*(S$45=Para!$F$3),Para!$D4,0))+(IF((S$48=Para!$C4)*(S$49=Para!$F$3),Para!$D4,0))+(IF((S$52=Para!$C4)*(S$53=Para!$F$3),Para!$D4,0))+(IF((S$56=Para!$C4)*(S$57=Para!$F$3),Para!$D4,0))+(IF((S$60=Para!$C4)*(S$61=Para!$F$3),Para!$D4,0))+(IF((S$64=Para!$C4)*(S$65=Para!$F$3),Para!$D4,0))+(IF((S$68=Para!$C4)*(S$69=Para!$F$3),Para!$D4,0))+(IF((S$72=Para!$C4)*(S$73=Para!$F$3),Para!$D4,0))+(IF((S$76=Para!$C4)*(S$77=Para!$F$3),Para!$D4,0))+(IF((S$80=Para!$C4)*(S$81=Para!$F$3),Para!$D4,0))+(IF((S$84=Para!$C4)*(S$85=Para!$F$3),Para!$D4,0))+(IF((S$88=Para!$C4)*(S$89=Para!$F$3),Para!$D4,0))+(IF((S$92=Para!$C4)*(S$93=Para!$F$3),Para!$D4,0))+(IF((S$96=Para!$C4)*(S$97=Para!$F$3),Para!$D4,0))+(IF((S$100=Para!$C4)*(S$101=Para!$F$3),Para!$D4,0))+(IF((S$104=Para!$C4)*(S$105=Para!$F$3),Para!$D4,0))+(IF((S$108=Para!$C4)*(S$109=Para!$F$3),Para!$D4,0))+(IF((S$112=Para!$C4)*(S$113=Para!$F$3),Para!$D4,0))+(IF((S$116=Para!$C4)*(S$117=Para!$F$3),Para!$D4,0))+(IF((S$120=Para!$C4)*(S$121=Para!$F$3),Para!$D4,0))</f>
        <v>0</v>
      </c>
      <c r="T144" s="99">
        <f ca="1">IF((T$8=Para!$C4)*(T$9=Para!$F$3),Para!$D4,0)+(IF((T$12=Para!$C4)*(T$13=Para!$F$3),Para!$D4,0))+(IF((T$16=Para!$C4)*(T$17=Para!$F$3),Para!$D4,0))+(IF((T$20=Para!$C4)*(T$21=Para!$F$3),Para!$D4,0))+(IF((T$24=Para!$C4)*(T$25=Para!$F$3),Para!$D4,0))+(IF((T$28=Para!$C4)*(T$29=Para!$F$3),Para!$D4,0))+(IF((T$32=Para!$C4)*(T$33=Para!$F$3),Para!$D4,0))+(IF((T$36=Para!$C4)*(T$37=Para!$F$3),Para!$D4,0))+(IF((T$40=Para!$C4)*(T$41=Para!$F$3),Para!$D4,0))+(IF((T$44=Para!$C4)*(T$45=Para!$F$3),Para!$D4,0))+(IF((T$48=Para!$C4)*(T$49=Para!$F$3),Para!$D4,0))+(IF((T$52=Para!$C4)*(T$53=Para!$F$3),Para!$D4,0))+(IF((T$56=Para!$C4)*(T$57=Para!$F$3),Para!$D4,0))+(IF((T$60=Para!$C4)*(T$61=Para!$F$3),Para!$D4,0))+(IF((T$64=Para!$C4)*(T$65=Para!$F$3),Para!$D4,0))+(IF((T$68=Para!$C4)*(T$69=Para!$F$3),Para!$D4,0))+(IF((T$72=Para!$C4)*(T$73=Para!$F$3),Para!$D4,0))+(IF((T$76=Para!$C4)*(T$77=Para!$F$3),Para!$D4,0))+(IF((T$80=Para!$C4)*(T$81=Para!$F$3),Para!$D4,0))+(IF((T$84=Para!$C4)*(T$85=Para!$F$3),Para!$D4,0))+(IF((T$88=Para!$C4)*(T$89=Para!$F$3),Para!$D4,0))+(IF((T$92=Para!$C4)*(T$93=Para!$F$3),Para!$D4,0))+(IF((T$96=Para!$C4)*(T$97=Para!$F$3),Para!$D4,0))+(IF((T$100=Para!$C4)*(T$101=Para!$F$3),Para!$D4,0))+(IF((T$104=Para!$C4)*(T$105=Para!$F$3),Para!$D4,0))+(IF((T$108=Para!$C4)*(T$109=Para!$F$3),Para!$D4,0))+(IF((T$112=Para!$C4)*(T$113=Para!$F$3),Para!$D4,0))+(IF((T$116=Para!$C4)*(T$117=Para!$F$3),Para!$D4,0))+(IF((T$120=Para!$C4)*(T$121=Para!$F$3),Para!$D4,0))</f>
        <v>0</v>
      </c>
      <c r="U144" s="99">
        <f ca="1">IF((U$8=Para!$C4)*(U$9=Para!$F$3),Para!$D4,0)+(IF((U$12=Para!$C4)*(U$13=Para!$F$3),Para!$D4,0))+(IF((U$16=Para!$C4)*(U$17=Para!$F$3),Para!$D4,0))+(IF((U$20=Para!$C4)*(U$21=Para!$F$3),Para!$D4,0))+(IF((U$24=Para!$C4)*(U$25=Para!$F$3),Para!$D4,0))+(IF((U$28=Para!$C4)*(U$29=Para!$F$3),Para!$D4,0))+(IF((U$32=Para!$C4)*(U$33=Para!$F$3),Para!$D4,0))+(IF((U$36=Para!$C4)*(U$37=Para!$F$3),Para!$D4,0))+(IF((U$40=Para!$C4)*(U$41=Para!$F$3),Para!$D4,0))+(IF((U$44=Para!$C4)*(U$45=Para!$F$3),Para!$D4,0))+(IF((U$48=Para!$C4)*(U$49=Para!$F$3),Para!$D4,0))+(IF((U$52=Para!$C4)*(U$53=Para!$F$3),Para!$D4,0))+(IF((U$56=Para!$C4)*(U$57=Para!$F$3),Para!$D4,0))+(IF((U$60=Para!$C4)*(U$61=Para!$F$3),Para!$D4,0))+(IF((U$64=Para!$C4)*(U$65=Para!$F$3),Para!$D4,0))+(IF((U$68=Para!$C4)*(U$69=Para!$F$3),Para!$D4,0))+(IF((U$72=Para!$C4)*(U$73=Para!$F$3),Para!$D4,0))+(IF((U$76=Para!$C4)*(U$77=Para!$F$3),Para!$D4,0))+(IF((U$80=Para!$C4)*(U$81=Para!$F$3),Para!$D4,0))+(IF((U$84=Para!$C4)*(U$85=Para!$F$3),Para!$D4,0))+(IF((U$88=Para!$C4)*(U$89=Para!$F$3),Para!$D4,0))+(IF((U$92=Para!$C4)*(U$93=Para!$F$3),Para!$D4,0))+(IF((U$96=Para!$C4)*(U$97=Para!$F$3),Para!$D4,0))+(IF((U$100=Para!$C4)*(U$101=Para!$F$3),Para!$D4,0))+(IF((U$104=Para!$C4)*(U$105=Para!$F$3),Para!$D4,0))+(IF((U$108=Para!$C4)*(U$109=Para!$F$3),Para!$D4,0))+(IF((U$112=Para!$C4)*(U$113=Para!$F$3),Para!$D4,0))+(IF((U$116=Para!$C4)*(U$117=Para!$F$3),Para!$D4,0))+(IF((U$120=Para!$C4)*(U$121=Para!$F$3),Para!$D4,0))</f>
        <v>0</v>
      </c>
      <c r="V144" s="99">
        <f ca="1">IF((V$8=Para!$C4)*(V$9=Para!$F$3),Para!$D4,0)+(IF((V$12=Para!$C4)*(V$13=Para!$F$3),Para!$D4,0))+(IF((V$16=Para!$C4)*(V$17=Para!$F$3),Para!$D4,0))+(IF((V$20=Para!$C4)*(V$21=Para!$F$3),Para!$D4,0))+(IF((V$24=Para!$C4)*(V$25=Para!$F$3),Para!$D4,0))+(IF((V$28=Para!$C4)*(V$29=Para!$F$3),Para!$D4,0))+(IF((V$32=Para!$C4)*(V$33=Para!$F$3),Para!$D4,0))+(IF((V$36=Para!$C4)*(V$37=Para!$F$3),Para!$D4,0))+(IF((V$40=Para!$C4)*(V$41=Para!$F$3),Para!$D4,0))+(IF((V$44=Para!$C4)*(V$45=Para!$F$3),Para!$D4,0))+(IF((V$48=Para!$C4)*(V$49=Para!$F$3),Para!$D4,0))+(IF((V$52=Para!$C4)*(V$53=Para!$F$3),Para!$D4,0))+(IF((V$56=Para!$C4)*(V$57=Para!$F$3),Para!$D4,0))+(IF((V$60=Para!$C4)*(V$61=Para!$F$3),Para!$D4,0))+(IF((V$64=Para!$C4)*(V$65=Para!$F$3),Para!$D4,0))+(IF((V$68=Para!$C4)*(V$69=Para!$F$3),Para!$D4,0))+(IF((V$72=Para!$C4)*(V$73=Para!$F$3),Para!$D4,0))+(IF((V$76=Para!$C4)*(V$77=Para!$F$3),Para!$D4,0))+(IF((V$80=Para!$C4)*(V$81=Para!$F$3),Para!$D4,0))+(IF((V$84=Para!$C4)*(V$85=Para!$F$3),Para!$D4,0))+(IF((V$88=Para!$C4)*(V$89=Para!$F$3),Para!$D4,0))+(IF((V$92=Para!$C4)*(V$93=Para!$F$3),Para!$D4,0))+(IF((V$96=Para!$C4)*(V$97=Para!$F$3),Para!$D4,0))+(IF((V$100=Para!$C4)*(V$101=Para!$F$3),Para!$D4,0))+(IF((V$104=Para!$C4)*(V$105=Para!$F$3),Para!$D4,0))+(IF((V$108=Para!$C4)*(V$109=Para!$F$3),Para!$D4,0))+(IF((V$112=Para!$C4)*(V$113=Para!$F$3),Para!$D4,0))+(IF((V$116=Para!$C4)*(V$117=Para!$F$3),Para!$D4,0))+(IF((V$120=Para!$C4)*(V$121=Para!$F$3),Para!$D4,0))</f>
        <v>0</v>
      </c>
      <c r="W144" s="99">
        <f ca="1">IF((W$8=Para!$C4)*(W$9=Para!$F$3),Para!$D4,0)+(IF((W$12=Para!$C4)*(W$13=Para!$F$3),Para!$D4,0))+(IF((W$16=Para!$C4)*(W$17=Para!$F$3),Para!$D4,0))+(IF((W$20=Para!$C4)*(W$21=Para!$F$3),Para!$D4,0))+(IF((W$24=Para!$C4)*(W$25=Para!$F$3),Para!$D4,0))+(IF((W$28=Para!$C4)*(W$29=Para!$F$3),Para!$D4,0))+(IF((W$32=Para!$C4)*(W$33=Para!$F$3),Para!$D4,0))+(IF((W$36=Para!$C4)*(W$37=Para!$F$3),Para!$D4,0))+(IF((W$40=Para!$C4)*(W$41=Para!$F$3),Para!$D4,0))+(IF((W$44=Para!$C4)*(W$45=Para!$F$3),Para!$D4,0))+(IF((W$48=Para!$C4)*(W$49=Para!$F$3),Para!$D4,0))+(IF((W$52=Para!$C4)*(W$53=Para!$F$3),Para!$D4,0))+(IF((W$56=Para!$C4)*(W$57=Para!$F$3),Para!$D4,0))+(IF((W$60=Para!$C4)*(W$61=Para!$F$3),Para!$D4,0))+(IF((W$64=Para!$C4)*(W$65=Para!$F$3),Para!$D4,0))+(IF((W$68=Para!$C4)*(W$69=Para!$F$3),Para!$D4,0))+(IF((W$72=Para!$C4)*(W$73=Para!$F$3),Para!$D4,0))+(IF((W$76=Para!$C4)*(W$77=Para!$F$3),Para!$D4,0))+(IF((W$80=Para!$C4)*(W$81=Para!$F$3),Para!$D4,0))+(IF((W$84=Para!$C4)*(W$85=Para!$F$3),Para!$D4,0))+(IF((W$88=Para!$C4)*(W$89=Para!$F$3),Para!$D4,0))+(IF((W$92=Para!$C4)*(W$93=Para!$F$3),Para!$D4,0))+(IF((W$96=Para!$C4)*(W$97=Para!$F$3),Para!$D4,0))+(IF((W$100=Para!$C4)*(W$101=Para!$F$3),Para!$D4,0))+(IF((W$104=Para!$C4)*(W$105=Para!$F$3),Para!$D4,0))+(IF((W$108=Para!$C4)*(W$109=Para!$F$3),Para!$D4,0))+(IF((W$112=Para!$C4)*(W$113=Para!$F$3),Para!$D4,0))+(IF((W$116=Para!$C4)*(W$117=Para!$F$3),Para!$D4,0))+(IF((W$120=Para!$C4)*(W$121=Para!$F$3),Para!$D4,0))</f>
        <v>0</v>
      </c>
      <c r="X144" s="99">
        <f ca="1">IF((X$8=Para!$C4)*(X$9=Para!$F$3),Para!$D4,0)+(IF((X$12=Para!$C4)*(X$13=Para!$F$3),Para!$D4,0))+(IF((X$16=Para!$C4)*(X$17=Para!$F$3),Para!$D4,0))+(IF((X$20=Para!$C4)*(X$21=Para!$F$3),Para!$D4,0))+(IF((X$24=Para!$C4)*(X$25=Para!$F$3),Para!$D4,0))+(IF((X$28=Para!$C4)*(X$29=Para!$F$3),Para!$D4,0))+(IF((X$32=Para!$C4)*(X$33=Para!$F$3),Para!$D4,0))+(IF((X$36=Para!$C4)*(X$37=Para!$F$3),Para!$D4,0))+(IF((X$40=Para!$C4)*(X$41=Para!$F$3),Para!$D4,0))+(IF((X$44=Para!$C4)*(X$45=Para!$F$3),Para!$D4,0))+(IF((X$48=Para!$C4)*(X$49=Para!$F$3),Para!$D4,0))+(IF((X$52=Para!$C4)*(X$53=Para!$F$3),Para!$D4,0))+(IF((X$56=Para!$C4)*(X$57=Para!$F$3),Para!$D4,0))+(IF((X$60=Para!$C4)*(X$61=Para!$F$3),Para!$D4,0))+(IF((X$64=Para!$C4)*(X$65=Para!$F$3),Para!$D4,0))+(IF((X$68=Para!$C4)*(X$69=Para!$F$3),Para!$D4,0))+(IF((X$72=Para!$C4)*(X$73=Para!$F$3),Para!$D4,0))+(IF((X$76=Para!$C4)*(X$77=Para!$F$3),Para!$D4,0))+(IF((X$80=Para!$C4)*(X$81=Para!$F$3),Para!$D4,0))+(IF((X$84=Para!$C4)*(X$85=Para!$F$3),Para!$D4,0))+(IF((X$88=Para!$C4)*(X$89=Para!$F$3),Para!$D4,0))+(IF((X$92=Para!$C4)*(X$93=Para!$F$3),Para!$D4,0))+(IF((X$96=Para!$C4)*(X$97=Para!$F$3),Para!$D4,0))+(IF((X$100=Para!$C4)*(X$101=Para!$F$3),Para!$D4,0))+(IF((X$104=Para!$C4)*(X$105=Para!$F$3),Para!$D4,0))+(IF((X$108=Para!$C4)*(X$109=Para!$F$3),Para!$D4,0))+(IF((X$112=Para!$C4)*(X$113=Para!$F$3),Para!$D4,0))+(IF((X$116=Para!$C4)*(X$117=Para!$F$3),Para!$D4,0))+(IF((X$120=Para!$C4)*(X$121=Para!$F$3),Para!$D4,0))</f>
        <v>0</v>
      </c>
      <c r="Y144" s="99">
        <f ca="1">IF((Y$8=Para!$C4)*(Y$9=Para!$F$3),Para!$D4,0)+(IF((Y$12=Para!$C4)*(Y$13=Para!$F$3),Para!$D4,0))+(IF((Y$16=Para!$C4)*(Y$17=Para!$F$3),Para!$D4,0))+(IF((Y$20=Para!$C4)*(Y$21=Para!$F$3),Para!$D4,0))+(IF((Y$24=Para!$C4)*(Y$25=Para!$F$3),Para!$D4,0))+(IF((Y$28=Para!$C4)*(Y$29=Para!$F$3),Para!$D4,0))+(IF((Y$32=Para!$C4)*(Y$33=Para!$F$3),Para!$D4,0))+(IF((Y$36=Para!$C4)*(Y$37=Para!$F$3),Para!$D4,0))+(IF((Y$40=Para!$C4)*(Y$41=Para!$F$3),Para!$D4,0))+(IF((Y$44=Para!$C4)*(Y$45=Para!$F$3),Para!$D4,0))+(IF((Y$48=Para!$C4)*(Y$49=Para!$F$3),Para!$D4,0))+(IF((Y$52=Para!$C4)*(Y$53=Para!$F$3),Para!$D4,0))+(IF((Y$56=Para!$C4)*(Y$57=Para!$F$3),Para!$D4,0))+(IF((Y$60=Para!$C4)*(Y$61=Para!$F$3),Para!$D4,0))+(IF((Y$64=Para!$C4)*(Y$65=Para!$F$3),Para!$D4,0))+(IF((Y$68=Para!$C4)*(Y$69=Para!$F$3),Para!$D4,0))+(IF((Y$72=Para!$C4)*(Y$73=Para!$F$3),Para!$D4,0))+(IF((Y$76=Para!$C4)*(Y$77=Para!$F$3),Para!$D4,0))+(IF((Y$80=Para!$C4)*(Y$81=Para!$F$3),Para!$D4,0))+(IF((Y$84=Para!$C4)*(Y$85=Para!$F$3),Para!$D4,0))+(IF((Y$88=Para!$C4)*(Y$89=Para!$F$3),Para!$D4,0))+(IF((Y$92=Para!$C4)*(Y$93=Para!$F$3),Para!$D4,0))+(IF((Y$96=Para!$C4)*(Y$97=Para!$F$3),Para!$D4,0))+(IF((Y$100=Para!$C4)*(Y$101=Para!$F$3),Para!$D4,0))+(IF((Y$104=Para!$C4)*(Y$105=Para!$F$3),Para!$D4,0))+(IF((Y$108=Para!$C4)*(Y$109=Para!$F$3),Para!$D4,0))+(IF((Y$112=Para!$C4)*(Y$113=Para!$F$3),Para!$D4,0))+(IF((Y$116=Para!$C4)*(Y$117=Para!$F$3),Para!$D4,0))+(IF((Y$120=Para!$C4)*(Y$121=Para!$F$3),Para!$D4,0))</f>
        <v>0</v>
      </c>
      <c r="Z144" s="99">
        <f ca="1">IF((Z$8=Para!$C4)*(Z$9=Para!$F$3),Para!$D4,0)+(IF((Z$12=Para!$C4)*(Z$13=Para!$F$3),Para!$D4,0))+(IF((Z$16=Para!$C4)*(Z$17=Para!$F$3),Para!$D4,0))+(IF((Z$20=Para!$C4)*(Z$21=Para!$F$3),Para!$D4,0))+(IF((Z$24=Para!$C4)*(Z$25=Para!$F$3),Para!$D4,0))+(IF((Z$28=Para!$C4)*(Z$29=Para!$F$3),Para!$D4,0))+(IF((Z$32=Para!$C4)*(Z$33=Para!$F$3),Para!$D4,0))+(IF((Z$36=Para!$C4)*(Z$37=Para!$F$3),Para!$D4,0))+(IF((Z$40=Para!$C4)*(Z$41=Para!$F$3),Para!$D4,0))+(IF((Z$44=Para!$C4)*(Z$45=Para!$F$3),Para!$D4,0))+(IF((Z$48=Para!$C4)*(Z$49=Para!$F$3),Para!$D4,0))+(IF((Z$52=Para!$C4)*(Z$53=Para!$F$3),Para!$D4,0))+(IF((Z$56=Para!$C4)*(Z$57=Para!$F$3),Para!$D4,0))+(IF((Z$60=Para!$C4)*(Z$61=Para!$F$3),Para!$D4,0))+(IF((Z$64=Para!$C4)*(Z$65=Para!$F$3),Para!$D4,0))+(IF((Z$68=Para!$C4)*(Z$69=Para!$F$3),Para!$D4,0))+(IF((Z$72=Para!$C4)*(Z$73=Para!$F$3),Para!$D4,0))+(IF((Z$76=Para!$C4)*(Z$77=Para!$F$3),Para!$D4,0))+(IF((Z$80=Para!$C4)*(Z$81=Para!$F$3),Para!$D4,0))+(IF((Z$84=Para!$C4)*(Z$85=Para!$F$3),Para!$D4,0))+(IF((Z$88=Para!$C4)*(Z$89=Para!$F$3),Para!$D4,0))+(IF((Z$92=Para!$C4)*(Z$93=Para!$F$3),Para!$D4,0))+(IF((Z$96=Para!$C4)*(Z$97=Para!$F$3),Para!$D4,0))+(IF((Z$100=Para!$C4)*(Z$101=Para!$F$3),Para!$D4,0))+(IF((Z$104=Para!$C4)*(Z$105=Para!$F$3),Para!$D4,0))+(IF((Z$108=Para!$C4)*(Z$109=Para!$F$3),Para!$D4,0))+(IF((Z$112=Para!$C4)*(Z$113=Para!$F$3),Para!$D4,0))+(IF((Z$116=Para!$C4)*(Z$117=Para!$F$3),Para!$D4,0))+(IF((Z$120=Para!$C4)*(Z$121=Para!$F$3),Para!$D4,0))</f>
        <v>0</v>
      </c>
      <c r="AA144" s="99">
        <f ca="1">IF((AA$8=Para!$C4)*(AA$9=Para!$F$3),Para!$D4,0)+(IF((AA$12=Para!$C4)*(AA$13=Para!$F$3),Para!$D4,0))+(IF((AA$16=Para!$C4)*(AA$17=Para!$F$3),Para!$D4,0))+(IF((AA$20=Para!$C4)*(AA$21=Para!$F$3),Para!$D4,0))+(IF((AA$24=Para!$C4)*(AA$25=Para!$F$3),Para!$D4,0))+(IF((AA$28=Para!$C4)*(AA$29=Para!$F$3),Para!$D4,0))+(IF((AA$32=Para!$C4)*(AA$33=Para!$F$3),Para!$D4,0))+(IF((AA$36=Para!$C4)*(AA$37=Para!$F$3),Para!$D4,0))+(IF((AA$40=Para!$C4)*(AA$41=Para!$F$3),Para!$D4,0))+(IF((AA$44=Para!$C4)*(AA$45=Para!$F$3),Para!$D4,0))+(IF((AA$48=Para!$C4)*(AA$49=Para!$F$3),Para!$D4,0))+(IF((AA$52=Para!$C4)*(AA$53=Para!$F$3),Para!$D4,0))+(IF((AA$56=Para!$C4)*(AA$57=Para!$F$3),Para!$D4,0))+(IF((AA$60=Para!$C4)*(AA$61=Para!$F$3),Para!$D4,0))+(IF((AA$64=Para!$C4)*(AA$65=Para!$F$3),Para!$D4,0))+(IF((AA$68=Para!$C4)*(AA$69=Para!$F$3),Para!$D4,0))+(IF((AA$72=Para!$C4)*(AA$73=Para!$F$3),Para!$D4,0))+(IF((AA$76=Para!$C4)*(AA$77=Para!$F$3),Para!$D4,0))+(IF((AA$80=Para!$C4)*(AA$81=Para!$F$3),Para!$D4,0))+(IF((AA$84=Para!$C4)*(AA$85=Para!$F$3),Para!$D4,0))+(IF((AA$88=Para!$C4)*(AA$89=Para!$F$3),Para!$D4,0))+(IF((AA$92=Para!$C4)*(AA$93=Para!$F$3),Para!$D4,0))+(IF((AA$96=Para!$C4)*(AA$97=Para!$F$3),Para!$D4,0))+(IF((AA$100=Para!$C4)*(AA$101=Para!$F$3),Para!$D4,0))+(IF((AA$104=Para!$C4)*(AA$105=Para!$F$3),Para!$D4,0))+(IF((AA$108=Para!$C4)*(AA$109=Para!$F$3),Para!$D4,0))+(IF((AA$112=Para!$C4)*(AA$113=Para!$F$3),Para!$D4,0))+(IF((AA$116=Para!$C4)*(AA$117=Para!$F$3),Para!$D4,0))+(IF((AA$120=Para!$C4)*(AA$121=Para!$F$3),Para!$D4,0))</f>
        <v>0</v>
      </c>
      <c r="AB144" s="99">
        <f ca="1">IF((AB$8=Para!$C4)*(AB$9=Para!$F$3),Para!$D4,0)+(IF((AB$12=Para!$C4)*(AB$13=Para!$F$3),Para!$D4,0))+(IF((AB$16=Para!$C4)*(AB$17=Para!$F$3),Para!$D4,0))+(IF((AB$20=Para!$C4)*(AB$21=Para!$F$3),Para!$D4,0))+(IF((AB$24=Para!$C4)*(AB$25=Para!$F$3),Para!$D4,0))+(IF((AB$28=Para!$C4)*(AB$29=Para!$F$3),Para!$D4,0))+(IF((AB$32=Para!$C4)*(AB$33=Para!$F$3),Para!$D4,0))+(IF((AB$36=Para!$C4)*(AB$37=Para!$F$3),Para!$D4,0))+(IF((AB$40=Para!$C4)*(AB$41=Para!$F$3),Para!$D4,0))+(IF((AB$44=Para!$C4)*(AB$45=Para!$F$3),Para!$D4,0))+(IF((AB$48=Para!$C4)*(AB$49=Para!$F$3),Para!$D4,0))+(IF((AB$52=Para!$C4)*(AB$53=Para!$F$3),Para!$D4,0))+(IF((AB$56=Para!$C4)*(AB$57=Para!$F$3),Para!$D4,0))+(IF((AB$60=Para!$C4)*(AB$61=Para!$F$3),Para!$D4,0))+(IF((AB$64=Para!$C4)*(AB$65=Para!$F$3),Para!$D4,0))+(IF((AB$68=Para!$C4)*(AB$69=Para!$F$3),Para!$D4,0))+(IF((AB$72=Para!$C4)*(AB$73=Para!$F$3),Para!$D4,0))+(IF((AB$76=Para!$C4)*(AB$77=Para!$F$3),Para!$D4,0))+(IF((AB$80=Para!$C4)*(AB$81=Para!$F$3),Para!$D4,0))+(IF((AB$84=Para!$C4)*(AB$85=Para!$F$3),Para!$D4,0))+(IF((AB$88=Para!$C4)*(AB$89=Para!$F$3),Para!$D4,0))+(IF((AB$92=Para!$C4)*(AB$93=Para!$F$3),Para!$D4,0))+(IF((AB$96=Para!$C4)*(AB$97=Para!$F$3),Para!$D4,0))+(IF((AB$100=Para!$C4)*(AB$101=Para!$F$3),Para!$D4,0))+(IF((AB$104=Para!$C4)*(AB$105=Para!$F$3),Para!$D4,0))+(IF((AB$108=Para!$C4)*(AB$109=Para!$F$3),Para!$D4,0))+(IF((AB$112=Para!$C4)*(AB$113=Para!$F$3),Para!$D4,0))+(IF((AB$116=Para!$C4)*(AB$117=Para!$F$3),Para!$D4,0))+(IF((AB$120=Para!$C4)*(AB$121=Para!$F$3),Para!$D4,0))</f>
        <v>0</v>
      </c>
      <c r="AC144" s="99">
        <f ca="1">IF((AC$8=Para!$C4)*(AC$9=Para!$F$3),Para!$D4,0)+(IF((AC$12=Para!$C4)*(AC$13=Para!$F$3),Para!$D4,0))+(IF((AC$16=Para!$C4)*(AC$17=Para!$F$3),Para!$D4,0))+(IF((AC$20=Para!$C4)*(AC$21=Para!$F$3),Para!$D4,0))+(IF((AC$24=Para!$C4)*(AC$25=Para!$F$3),Para!$D4,0))+(IF((AC$28=Para!$C4)*(AC$29=Para!$F$3),Para!$D4,0))+(IF((AC$32=Para!$C4)*(AC$33=Para!$F$3),Para!$D4,0))+(IF((AC$36=Para!$C4)*(AC$37=Para!$F$3),Para!$D4,0))+(IF((AC$40=Para!$C4)*(AC$41=Para!$F$3),Para!$D4,0))+(IF((AC$44=Para!$C4)*(AC$45=Para!$F$3),Para!$D4,0))+(IF((AC$48=Para!$C4)*(AC$49=Para!$F$3),Para!$D4,0))+(IF((AC$52=Para!$C4)*(AC$53=Para!$F$3),Para!$D4,0))+(IF((AC$56=Para!$C4)*(AC$57=Para!$F$3),Para!$D4,0))+(IF((AC$60=Para!$C4)*(AC$61=Para!$F$3),Para!$D4,0))+(IF((AC$64=Para!$C4)*(AC$65=Para!$F$3),Para!$D4,0))+(IF((AC$68=Para!$C4)*(AC$69=Para!$F$3),Para!$D4,0))+(IF((AC$72=Para!$C4)*(AC$73=Para!$F$3),Para!$D4,0))+(IF((AC$76=Para!$C4)*(AC$77=Para!$F$3),Para!$D4,0))+(IF((AC$80=Para!$C4)*(AC$81=Para!$F$3),Para!$D4,0))+(IF((AC$84=Para!$C4)*(AC$85=Para!$F$3),Para!$D4,0))+(IF((AC$88=Para!$C4)*(AC$89=Para!$F$3),Para!$D4,0))+(IF((AC$92=Para!$C4)*(AC$93=Para!$F$3),Para!$D4,0))+(IF((AC$96=Para!$C4)*(AC$97=Para!$F$3),Para!$D4,0))+(IF((AC$100=Para!$C4)*(AC$101=Para!$F$3),Para!$D4,0))+(IF((AC$104=Para!$C4)*(AC$105=Para!$F$3),Para!$D4,0))+(IF((AC$108=Para!$C4)*(AC$109=Para!$F$3),Para!$D4,0))+(IF((AC$112=Para!$C4)*(AC$113=Para!$F$3),Para!$D4,0))+(IF((AC$116=Para!$C4)*(AC$117=Para!$F$3),Para!$D4,0))+(IF((AC$120=Para!$C4)*(AC$121=Para!$F$3),Para!$D4,0))</f>
        <v>0</v>
      </c>
      <c r="AD144" s="99">
        <f ca="1">IF((AD$8=Para!$C4)*(AD$9=Para!$F$3),Para!$D4,0)+(IF((AD$12=Para!$C4)*(AD$13=Para!$F$3),Para!$D4,0))+(IF((AD$16=Para!$C4)*(AD$17=Para!$F$3),Para!$D4,0))+(IF((AD$20=Para!$C4)*(AD$21=Para!$F$3),Para!$D4,0))+(IF((AD$24=Para!$C4)*(AD$25=Para!$F$3),Para!$D4,0))+(IF((AD$28=Para!$C4)*(AD$29=Para!$F$3),Para!$D4,0))+(IF((AD$32=Para!$C4)*(AD$33=Para!$F$3),Para!$D4,0))+(IF((AD$36=Para!$C4)*(AD$37=Para!$F$3),Para!$D4,0))+(IF((AD$40=Para!$C4)*(AD$41=Para!$F$3),Para!$D4,0))+(IF((AD$44=Para!$C4)*(AD$45=Para!$F$3),Para!$D4,0))+(IF((AD$48=Para!$C4)*(AD$49=Para!$F$3),Para!$D4,0))+(IF((AD$52=Para!$C4)*(AD$53=Para!$F$3),Para!$D4,0))+(IF((AD$56=Para!$C4)*(AD$57=Para!$F$3),Para!$D4,0))+(IF((AD$60=Para!$C4)*(AD$61=Para!$F$3),Para!$D4,0))+(IF((AD$64=Para!$C4)*(AD$65=Para!$F$3),Para!$D4,0))+(IF((AD$68=Para!$C4)*(AD$69=Para!$F$3),Para!$D4,0))+(IF((AD$72=Para!$C4)*(AD$73=Para!$F$3),Para!$D4,0))+(IF((AD$76=Para!$C4)*(AD$77=Para!$F$3),Para!$D4,0))+(IF((AD$80=Para!$C4)*(AD$81=Para!$F$3),Para!$D4,0))+(IF((AD$84=Para!$C4)*(AD$85=Para!$F$3),Para!$D4,0))+(IF((AD$88=Para!$C4)*(AD$89=Para!$F$3),Para!$D4,0))+(IF((AD$92=Para!$C4)*(AD$93=Para!$F$3),Para!$D4,0))+(IF((AD$96=Para!$C4)*(AD$97=Para!$F$3),Para!$D4,0))+(IF((AD$100=Para!$C4)*(AD$101=Para!$F$3),Para!$D4,0))+(IF((AD$104=Para!$C4)*(AD$105=Para!$F$3),Para!$D4,0))+(IF((AD$108=Para!$C4)*(AD$109=Para!$F$3),Para!$D4,0))+(IF((AD$112=Para!$C4)*(AD$113=Para!$F$3),Para!$D4,0))+(IF((AD$116=Para!$C4)*(AD$117=Para!$F$3),Para!$D4,0))+(IF((AD$120=Para!$C4)*(AD$121=Para!$F$3),Para!$D4,0))</f>
        <v>0</v>
      </c>
      <c r="AE144" s="99">
        <f ca="1">IF((AE$8=Para!$C4)*(AE$9=Para!$F$3),Para!$D4,0)+(IF((AE$12=Para!$C4)*(AE$13=Para!$F$3),Para!$D4,0))+(IF((AE$16=Para!$C4)*(AE$17=Para!$F$3),Para!$D4,0))+(IF((AE$20=Para!$C4)*(AE$21=Para!$F$3),Para!$D4,0))+(IF((AE$24=Para!$C4)*(AE$25=Para!$F$3),Para!$D4,0))+(IF((AE$28=Para!$C4)*(AE$29=Para!$F$3),Para!$D4,0))+(IF((AE$32=Para!$C4)*(AE$33=Para!$F$3),Para!$D4,0))+(IF((AE$36=Para!$C4)*(AE$37=Para!$F$3),Para!$D4,0))+(IF((AE$40=Para!$C4)*(AE$41=Para!$F$3),Para!$D4,0))+(IF((AE$44=Para!$C4)*(AE$45=Para!$F$3),Para!$D4,0))+(IF((AE$48=Para!$C4)*(AE$49=Para!$F$3),Para!$D4,0))+(IF((AE$52=Para!$C4)*(AE$53=Para!$F$3),Para!$D4,0))+(IF((AE$56=Para!$C4)*(AE$57=Para!$F$3),Para!$D4,0))+(IF((AE$60=Para!$C4)*(AE$61=Para!$F$3),Para!$D4,0))+(IF((AE$64=Para!$C4)*(AE$65=Para!$F$3),Para!$D4,0))+(IF((AE$68=Para!$C4)*(AE$69=Para!$F$3),Para!$D4,0))+(IF((AE$72=Para!$C4)*(AE$73=Para!$F$3),Para!$D4,0))+(IF((AE$76=Para!$C4)*(AE$77=Para!$F$3),Para!$D4,0))+(IF((AE$80=Para!$C4)*(AE$81=Para!$F$3),Para!$D4,0))+(IF((AE$84=Para!$C4)*(AE$85=Para!$F$3),Para!$D4,0))+(IF((AE$88=Para!$C4)*(AE$89=Para!$F$3),Para!$D4,0))+(IF((AE$92=Para!$C4)*(AE$93=Para!$F$3),Para!$D4,0))+(IF((AE$96=Para!$C4)*(AE$97=Para!$F$3),Para!$D4,0))+(IF((AE$100=Para!$C4)*(AE$101=Para!$F$3),Para!$D4,0))+(IF((AE$104=Para!$C4)*(AE$105=Para!$F$3),Para!$D4,0))+(IF((AE$108=Para!$C4)*(AE$109=Para!$F$3),Para!$D4,0))+(IF((AE$112=Para!$C4)*(AE$113=Para!$F$3),Para!$D4,0))+(IF((AE$116=Para!$C4)*(AE$117=Para!$F$3),Para!$D4,0))+(IF((AE$120=Para!$C4)*(AE$121=Para!$F$3),Para!$D4,0))</f>
        <v>0</v>
      </c>
      <c r="AF144" s="99">
        <f ca="1">IF((AF$8=Para!$C4)*(AF$9=Para!$F$3),Para!$D4,0)+(IF((AF$12=Para!$C4)*(AF$13=Para!$F$3),Para!$D4,0))+(IF((AF$16=Para!$C4)*(AF$17=Para!$F$3),Para!$D4,0))+(IF((AF$20=Para!$C4)*(AF$21=Para!$F$3),Para!$D4,0))+(IF((AF$24=Para!$C4)*(AF$25=Para!$F$3),Para!$D4,0))+(IF((AF$28=Para!$C4)*(AF$29=Para!$F$3),Para!$D4,0))+(IF((AF$32=Para!$C4)*(AF$33=Para!$F$3),Para!$D4,0))+(IF((AF$36=Para!$C4)*(AF$37=Para!$F$3),Para!$D4,0))+(IF((AF$40=Para!$C4)*(AF$41=Para!$F$3),Para!$D4,0))+(IF((AF$44=Para!$C4)*(AF$45=Para!$F$3),Para!$D4,0))+(IF((AF$48=Para!$C4)*(AF$49=Para!$F$3),Para!$D4,0))+(IF((AF$52=Para!$C4)*(AF$53=Para!$F$3),Para!$D4,0))+(IF((AF$56=Para!$C4)*(AF$57=Para!$F$3),Para!$D4,0))+(IF((AF$60=Para!$C4)*(AF$61=Para!$F$3),Para!$D4,0))+(IF((AF$64=Para!$C4)*(AF$65=Para!$F$3),Para!$D4,0))+(IF((AF$68=Para!$C4)*(AF$69=Para!$F$3),Para!$D4,0))+(IF((AF$72=Para!$C4)*(AF$73=Para!$F$3),Para!$D4,0))+(IF((AF$76=Para!$C4)*(AF$77=Para!$F$3),Para!$D4,0))+(IF((AF$80=Para!$C4)*(AF$81=Para!$F$3),Para!$D4,0))+(IF((AF$84=Para!$C4)*(AF$85=Para!$F$3),Para!$D4,0))+(IF((AF$88=Para!$C4)*(AF$89=Para!$F$3),Para!$D4,0))+(IF((AF$92=Para!$C4)*(AF$93=Para!$F$3),Para!$D4,0))+(IF((AF$96=Para!$C4)*(AF$97=Para!$F$3),Para!$D4,0))+(IF((AF$100=Para!$C4)*(AF$101=Para!$F$3),Para!$D4,0))+(IF((AF$104=Para!$C4)*(AF$105=Para!$F$3),Para!$D4,0))+(IF((AF$108=Para!$C4)*(AF$109=Para!$F$3),Para!$D4,0))+(IF((AF$112=Para!$C4)*(AF$113=Para!$F$3),Para!$D4,0))+(IF((AF$116=Para!$C4)*(AF$117=Para!$F$3),Para!$D4,0))+(IF((AF$120=Para!$C4)*(AF$121=Para!$F$3),Para!$D4,0))</f>
        <v>0</v>
      </c>
      <c r="AG144" s="99">
        <f ca="1">IF((AG$8=Para!$C4)*(AG$9=Para!$F$3),Para!$D4,0)+(IF((AG$12=Para!$C4)*(AG$13=Para!$F$3),Para!$D4,0))+(IF((AG$16=Para!$C4)*(AG$17=Para!$F$3),Para!$D4,0))+(IF((AG$20=Para!$C4)*(AG$21=Para!$F$3),Para!$D4,0))+(IF((AG$24=Para!$C4)*(AG$25=Para!$F$3),Para!$D4,0))+(IF((AG$28=Para!$C4)*(AG$29=Para!$F$3),Para!$D4,0))+(IF((AG$32=Para!$C4)*(AG$33=Para!$F$3),Para!$D4,0))+(IF((AG$36=Para!$C4)*(AG$37=Para!$F$3),Para!$D4,0))+(IF((AG$40=Para!$C4)*(AG$41=Para!$F$3),Para!$D4,0))+(IF((AG$44=Para!$C4)*(AG$45=Para!$F$3),Para!$D4,0))+(IF((AG$48=Para!$C4)*(AG$49=Para!$F$3),Para!$D4,0))+(IF((AG$52=Para!$C4)*(AG$53=Para!$F$3),Para!$D4,0))+(IF((AG$56=Para!$C4)*(AG$57=Para!$F$3),Para!$D4,0))+(IF((AG$60=Para!$C4)*(AG$61=Para!$F$3),Para!$D4,0))+(IF((AG$64=Para!$C4)*(AG$65=Para!$F$3),Para!$D4,0))+(IF((AG$68=Para!$C4)*(AG$69=Para!$F$3),Para!$D4,0))+(IF((AG$72=Para!$C4)*(AG$73=Para!$F$3),Para!$D4,0))+(IF((AG$76=Para!$C4)*(AG$77=Para!$F$3),Para!$D4,0))+(IF((AG$80=Para!$C4)*(AG$81=Para!$F$3),Para!$D4,0))+(IF((AG$84=Para!$C4)*(AG$85=Para!$F$3),Para!$D4,0))+(IF((AG$88=Para!$C4)*(AG$89=Para!$F$3),Para!$D4,0))+(IF((AG$92=Para!$C4)*(AG$93=Para!$F$3),Para!$D4,0))+(IF((AG$96=Para!$C4)*(AG$97=Para!$F$3),Para!$D4,0))+(IF((AG$100=Para!$C4)*(AG$101=Para!$F$3),Para!$D4,0))+(IF((AG$104=Para!$C4)*(AG$105=Para!$F$3),Para!$D4,0))+(IF((AG$108=Para!$C4)*(AG$109=Para!$F$3),Para!$D4,0))+(IF((AG$112=Para!$C4)*(AG$113=Para!$F$3),Para!$D4,0))+(IF((AG$116=Para!$C4)*(AG$117=Para!$F$3),Para!$D4,0))+(IF((AG$120=Para!$C4)*(AG$121=Para!$F$3),Para!$D4,0))</f>
        <v>0</v>
      </c>
    </row>
    <row r="145" spans="1:33" ht="15" customHeight="1">
      <c r="A145" s="113"/>
      <c r="B145" s="96" t="s">
        <v>12</v>
      </c>
      <c r="C145" s="99" t="e">
        <f ca="1">IF((C$8=Para!$C5)*(C$9=Para!$F$3),Para!$D5,0)+(IF((C$12=Para!$C5)*(C$13=Para!$F$3),Para!$D5,0))+(IF((C$16=Para!$C5)*(C$17=Para!$F$3),Para!$D5,0))+(IF((C$20=Para!$C5)*(C$21=Para!$F$3),Para!$D5,0))+(IF((C$24=Para!$C5)*(C$25=Para!$F$3),Para!$D5,0))+(IF((C$28=Para!$C5)*(C$29=Para!$F$3),Para!$D5,0))+(IF((C$32=Para!$C5)*(C$33=Para!$F$3),Para!$D5,0))+(IF((C$36=Para!$C5)*(C$37=Para!$F$3),Para!$D5,0))+(IF((C$40=Para!$C5)*(C$41=Para!$F$3),Para!$D5,0))+(IF((C$44=Para!$C5)*(C$45=Para!$F$3),Para!$D5,0))+(IF((C$48=Para!$C5)*(C$49=Para!$F$3),Para!$D5,0))+(IF((C$52=Para!$C5)*(C$53=Para!$F$3),Para!$D5,0))+(IF((C$56=Para!$C5)*(C$57=Para!$F$3),Para!$D5,0))+(IF((C$60=Para!$C5)*(C$61=Para!$F$3),Para!$D5,0))+(IF((C$64=Para!$C5)*(C$65=Para!$F$3),Para!$D5,0))+(IF((C$68=Para!$C5)*(C$69=Para!$F$3),Para!$D5,0))+(IF((C$72=Para!$C5)*(C$73=Para!$F$3),Para!$D5,0))+(IF((C$76=Para!$C5)*(C$77=Para!$F$3),Para!$D5,0))+(IF((C$80=Para!$C5)*(C$81=Para!$F$3),Para!$D5,0))+(IF((C$84=Para!$C5)*(C$85=Para!$F$3),Para!$D5,0))+(IF((C$88=Para!$C5)*(C$89=Para!$F$3),Para!$D5,0))+(IF((C$92=Para!$C5)*(C$93=Para!$F$3),Para!$D5,0))+(IF((C$96=Para!$C5)*(C$97=Para!$F$3),Para!$D5,0))+(IF((C$100=Para!$C5)*(C$101=Para!$F$3),Para!$D5,0))+(IF((C$104=Para!$C5)*(C$105=Para!$F$3),Para!$D5,0))+(IF((C$108=Para!$C5)*(C$109=Para!$F$3),Para!$D5,0))+(IF((C$112=Para!$C5)*(C$113=Para!$F$3),Para!$D5,0))+(IF((C$116=Para!$C5)*(C$117=Para!$F$3),Para!$D5,0))+(IF((C$120=Para!$C5)*(C$121=Para!$F$3),Para!$D5,0))</f>
        <v>#N/A</v>
      </c>
      <c r="D145" s="99" t="e">
        <f ca="1">IF((D$8=Para!$C5)*(D$9=Para!$F$3),Para!$D5,0)+(IF((D$12=Para!$C5)*(D$13=Para!$F$3),Para!$D5,0))+(IF((D$16=Para!$C5)*(D$17=Para!$F$3),Para!$D5,0))+(IF((D$20=Para!$C5)*(D$21=Para!$F$3),Para!$D5,0))+(IF((D$24=Para!$C5)*(D$25=Para!$F$3),Para!$D5,0))+(IF((D$28=Para!$C5)*(D$29=Para!$F$3),Para!$D5,0))+(IF((D$32=Para!$C5)*(D$33=Para!$F$3),Para!$D5,0))+(IF((D$36=Para!$C5)*(D$37=Para!$F$3),Para!$D5,0))+(IF((D$40=Para!$C5)*(D$41=Para!$F$3),Para!$D5,0))+(IF((D$44=Para!$C5)*(D$45=Para!$F$3),Para!$D5,0))+(IF((D$48=Para!$C5)*(D$49=Para!$F$3),Para!$D5,0))+(IF((D$52=Para!$C5)*(D$53=Para!$F$3),Para!$D5,0))+(IF((D$56=Para!$C5)*(D$57=Para!$F$3),Para!$D5,0))+(IF((D$60=Para!$C5)*(D$61=Para!$F$3),Para!$D5,0))+(IF((D$64=Para!$C5)*(D$65=Para!$F$3),Para!$D5,0))+(IF((D$68=Para!$C5)*(D$69=Para!$F$3),Para!$D5,0))+(IF((D$72=Para!$C5)*(D$73=Para!$F$3),Para!$D5,0))+(IF((D$76=Para!$C5)*(D$77=Para!$F$3),Para!$D5,0))+(IF((D$80=Para!$C5)*(D$81=Para!$F$3),Para!$D5,0))+(IF((D$84=Para!$C5)*(D$85=Para!$F$3),Para!$D5,0))+(IF((D$88=Para!$C5)*(D$89=Para!$F$3),Para!$D5,0))+(IF((D$92=Para!$C5)*(D$93=Para!$F$3),Para!$D5,0))+(IF((D$96=Para!$C5)*(D$97=Para!$F$3),Para!$D5,0))+(IF((D$100=Para!$C5)*(D$101=Para!$F$3),Para!$D5,0))+(IF((D$104=Para!$C5)*(D$105=Para!$F$3),Para!$D5,0))+(IF((D$108=Para!$C5)*(D$109=Para!$F$3),Para!$D5,0))+(IF((D$112=Para!$C5)*(D$113=Para!$F$3),Para!$D5,0))+(IF((D$116=Para!$C5)*(D$117=Para!$F$3),Para!$D5,0))+(IF((D$120=Para!$C5)*(D$121=Para!$F$3),Para!$D5,0))</f>
        <v>#N/A</v>
      </c>
      <c r="E145" s="99">
        <f ca="1">IF((E$8=Para!$C5)*(E$9=Para!$F$3),Para!$D5,0)+(IF((E$12=Para!$C5)*(E$13=Para!$F$3),Para!$D5,0))+(IF((E$16=Para!$C5)*(E$17=Para!$F$3),Para!$D5,0))+(IF((E$20=Para!$C5)*(E$21=Para!$F$3),Para!$D5,0))+(IF((E$24=Para!$C5)*(E$25=Para!$F$3),Para!$D5,0))+(IF((E$28=Para!$C5)*(E$29=Para!$F$3),Para!$D5,0))+(IF((E$32=Para!$C5)*(E$33=Para!$F$3),Para!$D5,0))+(IF((E$36=Para!$C5)*(E$37=Para!$F$3),Para!$D5,0))+(IF((E$40=Para!$C5)*(E$41=Para!$F$3),Para!$D5,0))+(IF((E$44=Para!$C5)*(E$45=Para!$F$3),Para!$D5,0))+(IF((E$48=Para!$C5)*(E$49=Para!$F$3),Para!$D5,0))+(IF((E$52=Para!$C5)*(E$53=Para!$F$3),Para!$D5,0))+(IF((E$56=Para!$C5)*(E$57=Para!$F$3),Para!$D5,0))+(IF((E$60=Para!$C5)*(E$61=Para!$F$3),Para!$D5,0))+(IF((E$64=Para!$C5)*(E$65=Para!$F$3),Para!$D5,0))+(IF((E$68=Para!$C5)*(E$69=Para!$F$3),Para!$D5,0))+(IF((E$72=Para!$C5)*(E$73=Para!$F$3),Para!$D5,0))+(IF((E$76=Para!$C5)*(E$77=Para!$F$3),Para!$D5,0))+(IF((E$80=Para!$C5)*(E$81=Para!$F$3),Para!$D5,0))+(IF((E$84=Para!$C5)*(E$85=Para!$F$3),Para!$D5,0))+(IF((E$88=Para!$C5)*(E$89=Para!$F$3),Para!$D5,0))+(IF((E$92=Para!$C5)*(E$93=Para!$F$3),Para!$D5,0))+(IF((E$96=Para!$C5)*(E$97=Para!$F$3),Para!$D5,0))+(IF((E$100=Para!$C5)*(E$101=Para!$F$3),Para!$D5,0))+(IF((E$104=Para!$C5)*(E$105=Para!$F$3),Para!$D5,0))+(IF((E$108=Para!$C5)*(E$109=Para!$F$3),Para!$D5,0))+(IF((E$112=Para!$C5)*(E$113=Para!$F$3),Para!$D5,0))+(IF((E$116=Para!$C5)*(E$117=Para!$F$3),Para!$D5,0))+(IF((E$120=Para!$C5)*(E$121=Para!$F$3),Para!$D5,0))</f>
        <v>0</v>
      </c>
      <c r="F145" s="99">
        <f ca="1">IF((F$8=Para!$C5)*(F$9=Para!$F$3),Para!$D5,0)+(IF((F$12=Para!$C5)*(F$13=Para!$F$3),Para!$D5,0))+(IF((F$16=Para!$C5)*(F$17=Para!$F$3),Para!$D5,0))+(IF((F$20=Para!$C5)*(F$21=Para!$F$3),Para!$D5,0))+(IF((F$24=Para!$C5)*(F$25=Para!$F$3),Para!$D5,0))+(IF((F$28=Para!$C5)*(F$29=Para!$F$3),Para!$D5,0))+(IF((F$32=Para!$C5)*(F$33=Para!$F$3),Para!$D5,0))+(IF((F$36=Para!$C5)*(F$37=Para!$F$3),Para!$D5,0))+(IF((F$40=Para!$C5)*(F$41=Para!$F$3),Para!$D5,0))+(IF((F$44=Para!$C5)*(F$45=Para!$F$3),Para!$D5,0))+(IF((F$48=Para!$C5)*(F$49=Para!$F$3),Para!$D5,0))+(IF((F$52=Para!$C5)*(F$53=Para!$F$3),Para!$D5,0))+(IF((F$56=Para!$C5)*(F$57=Para!$F$3),Para!$D5,0))+(IF((F$60=Para!$C5)*(F$61=Para!$F$3),Para!$D5,0))+(IF((F$64=Para!$C5)*(F$65=Para!$F$3),Para!$D5,0))+(IF((F$68=Para!$C5)*(F$69=Para!$F$3),Para!$D5,0))+(IF((F$72=Para!$C5)*(F$73=Para!$F$3),Para!$D5,0))+(IF((F$76=Para!$C5)*(F$77=Para!$F$3),Para!$D5,0))+(IF((F$80=Para!$C5)*(F$81=Para!$F$3),Para!$D5,0))+(IF((F$84=Para!$C5)*(F$85=Para!$F$3),Para!$D5,0))+(IF((F$88=Para!$C5)*(F$89=Para!$F$3),Para!$D5,0))+(IF((F$92=Para!$C5)*(F$93=Para!$F$3),Para!$D5,0))+(IF((F$96=Para!$C5)*(F$97=Para!$F$3),Para!$D5,0))+(IF((F$100=Para!$C5)*(F$101=Para!$F$3),Para!$D5,0))+(IF((F$104=Para!$C5)*(F$105=Para!$F$3),Para!$D5,0))+(IF((F$108=Para!$C5)*(F$109=Para!$F$3),Para!$D5,0))+(IF((F$112=Para!$C5)*(F$113=Para!$F$3),Para!$D5,0))+(IF((F$116=Para!$C5)*(F$117=Para!$F$3),Para!$D5,0))+(IF((F$120=Para!$C5)*(F$121=Para!$F$3),Para!$D5,0))</f>
        <v>0</v>
      </c>
      <c r="G145" s="99">
        <f ca="1">IF((G$8=Para!$C5)*(G$9=Para!$F$3),Para!$D5,0)+(IF((G$12=Para!$C5)*(G$13=Para!$F$3),Para!$D5,0))+(IF((G$16=Para!$C5)*(G$17=Para!$F$3),Para!$D5,0))+(IF((G$20=Para!$C5)*(G$21=Para!$F$3),Para!$D5,0))+(IF((G$24=Para!$C5)*(G$25=Para!$F$3),Para!$D5,0))+(IF((G$28=Para!$C5)*(G$29=Para!$F$3),Para!$D5,0))+(IF((G$32=Para!$C5)*(G$33=Para!$F$3),Para!$D5,0))+(IF((G$36=Para!$C5)*(G$37=Para!$F$3),Para!$D5,0))+(IF((G$40=Para!$C5)*(G$41=Para!$F$3),Para!$D5,0))+(IF((G$44=Para!$C5)*(G$45=Para!$F$3),Para!$D5,0))+(IF((G$48=Para!$C5)*(G$49=Para!$F$3),Para!$D5,0))+(IF((G$52=Para!$C5)*(G$53=Para!$F$3),Para!$D5,0))+(IF((G$56=Para!$C5)*(G$57=Para!$F$3),Para!$D5,0))+(IF((G$60=Para!$C5)*(G$61=Para!$F$3),Para!$D5,0))+(IF((G$64=Para!$C5)*(G$65=Para!$F$3),Para!$D5,0))+(IF((G$68=Para!$C5)*(G$69=Para!$F$3),Para!$D5,0))+(IF((G$72=Para!$C5)*(G$73=Para!$F$3),Para!$D5,0))+(IF((G$76=Para!$C5)*(G$77=Para!$F$3),Para!$D5,0))+(IF((G$80=Para!$C5)*(G$81=Para!$F$3),Para!$D5,0))+(IF((G$84=Para!$C5)*(G$85=Para!$F$3),Para!$D5,0))+(IF((G$88=Para!$C5)*(G$89=Para!$F$3),Para!$D5,0))+(IF((G$92=Para!$C5)*(G$93=Para!$F$3),Para!$D5,0))+(IF((G$96=Para!$C5)*(G$97=Para!$F$3),Para!$D5,0))+(IF((G$100=Para!$C5)*(G$101=Para!$F$3),Para!$D5,0))+(IF((G$104=Para!$C5)*(G$105=Para!$F$3),Para!$D5,0))+(IF((G$108=Para!$C5)*(G$109=Para!$F$3),Para!$D5,0))+(IF((G$112=Para!$C5)*(G$113=Para!$F$3),Para!$D5,0))+(IF((G$116=Para!$C5)*(G$117=Para!$F$3),Para!$D5,0))+(IF((G$120=Para!$C5)*(G$121=Para!$F$3),Para!$D5,0))</f>
        <v>0</v>
      </c>
      <c r="H145" s="99">
        <f ca="1">IF((H$8=Para!$C5)*(H$9=Para!$F$3),Para!$D5,0)+(IF((H$12=Para!$C5)*(H$13=Para!$F$3),Para!$D5,0))+(IF((H$16=Para!$C5)*(H$17=Para!$F$3),Para!$D5,0))+(IF((H$20=Para!$C5)*(H$21=Para!$F$3),Para!$D5,0))+(IF((H$24=Para!$C5)*(H$25=Para!$F$3),Para!$D5,0))+(IF((H$28=Para!$C5)*(H$29=Para!$F$3),Para!$D5,0))+(IF((H$32=Para!$C5)*(H$33=Para!$F$3),Para!$D5,0))+(IF((H$36=Para!$C5)*(H$37=Para!$F$3),Para!$D5,0))+(IF((H$40=Para!$C5)*(H$41=Para!$F$3),Para!$D5,0))+(IF((H$44=Para!$C5)*(H$45=Para!$F$3),Para!$D5,0))+(IF((H$48=Para!$C5)*(H$49=Para!$F$3),Para!$D5,0))+(IF((H$52=Para!$C5)*(H$53=Para!$F$3),Para!$D5,0))+(IF((H$56=Para!$C5)*(H$57=Para!$F$3),Para!$D5,0))+(IF((H$60=Para!$C5)*(H$61=Para!$F$3),Para!$D5,0))+(IF((H$64=Para!$C5)*(H$65=Para!$F$3),Para!$D5,0))+(IF((H$68=Para!$C5)*(H$69=Para!$F$3),Para!$D5,0))+(IF((H$72=Para!$C5)*(H$73=Para!$F$3),Para!$D5,0))+(IF((H$76=Para!$C5)*(H$77=Para!$F$3),Para!$D5,0))+(IF((H$80=Para!$C5)*(H$81=Para!$F$3),Para!$D5,0))+(IF((H$84=Para!$C5)*(H$85=Para!$F$3),Para!$D5,0))+(IF((H$88=Para!$C5)*(H$89=Para!$F$3),Para!$D5,0))+(IF((H$92=Para!$C5)*(H$93=Para!$F$3),Para!$D5,0))+(IF((H$96=Para!$C5)*(H$97=Para!$F$3),Para!$D5,0))+(IF((H$100=Para!$C5)*(H$101=Para!$F$3),Para!$D5,0))+(IF((H$104=Para!$C5)*(H$105=Para!$F$3),Para!$D5,0))+(IF((H$108=Para!$C5)*(H$109=Para!$F$3),Para!$D5,0))+(IF((H$112=Para!$C5)*(H$113=Para!$F$3),Para!$D5,0))+(IF((H$116=Para!$C5)*(H$117=Para!$F$3),Para!$D5,0))+(IF((H$120=Para!$C5)*(H$121=Para!$F$3),Para!$D5,0))</f>
        <v>0</v>
      </c>
      <c r="I145" s="99">
        <f ca="1">IF((I$8=Para!$C5)*(I$9=Para!$F$3),Para!$D5,0)+(IF((I$12=Para!$C5)*(I$13=Para!$F$3),Para!$D5,0))+(IF((I$16=Para!$C5)*(I$17=Para!$F$3),Para!$D5,0))+(IF((I$20=Para!$C5)*(I$21=Para!$F$3),Para!$D5,0))+(IF((I$24=Para!$C5)*(I$25=Para!$F$3),Para!$D5,0))+(IF((I$28=Para!$C5)*(I$29=Para!$F$3),Para!$D5,0))+(IF((I$32=Para!$C5)*(I$33=Para!$F$3),Para!$D5,0))+(IF((I$36=Para!$C5)*(I$37=Para!$F$3),Para!$D5,0))+(IF((I$40=Para!$C5)*(I$41=Para!$F$3),Para!$D5,0))+(IF((I$44=Para!$C5)*(I$45=Para!$F$3),Para!$D5,0))+(IF((I$48=Para!$C5)*(I$49=Para!$F$3),Para!$D5,0))+(IF((I$52=Para!$C5)*(I$53=Para!$F$3),Para!$D5,0))+(IF((I$56=Para!$C5)*(I$57=Para!$F$3),Para!$D5,0))+(IF((I$60=Para!$C5)*(I$61=Para!$F$3),Para!$D5,0))+(IF((I$64=Para!$C5)*(I$65=Para!$F$3),Para!$D5,0))+(IF((I$68=Para!$C5)*(I$69=Para!$F$3),Para!$D5,0))+(IF((I$72=Para!$C5)*(I$73=Para!$F$3),Para!$D5,0))+(IF((I$76=Para!$C5)*(I$77=Para!$F$3),Para!$D5,0))+(IF((I$80=Para!$C5)*(I$81=Para!$F$3),Para!$D5,0))+(IF((I$84=Para!$C5)*(I$85=Para!$F$3),Para!$D5,0))+(IF((I$88=Para!$C5)*(I$89=Para!$F$3),Para!$D5,0))+(IF((I$92=Para!$C5)*(I$93=Para!$F$3),Para!$D5,0))+(IF((I$96=Para!$C5)*(I$97=Para!$F$3),Para!$D5,0))+(IF((I$100=Para!$C5)*(I$101=Para!$F$3),Para!$D5,0))+(IF((I$104=Para!$C5)*(I$105=Para!$F$3),Para!$D5,0))+(IF((I$108=Para!$C5)*(I$109=Para!$F$3),Para!$D5,0))+(IF((I$112=Para!$C5)*(I$113=Para!$F$3),Para!$D5,0))+(IF((I$116=Para!$C5)*(I$117=Para!$F$3),Para!$D5,0))+(IF((I$120=Para!$C5)*(I$121=Para!$F$3),Para!$D5,0))</f>
        <v>0</v>
      </c>
      <c r="J145" s="99">
        <f ca="1">IF((J$8=Para!$C5)*(J$9=Para!$F$3),Para!$D5,0)+(IF((J$12=Para!$C5)*(J$13=Para!$F$3),Para!$D5,0))+(IF((J$16=Para!$C5)*(J$17=Para!$F$3),Para!$D5,0))+(IF((J$20=Para!$C5)*(J$21=Para!$F$3),Para!$D5,0))+(IF((J$24=Para!$C5)*(J$25=Para!$F$3),Para!$D5,0))+(IF((J$28=Para!$C5)*(J$29=Para!$F$3),Para!$D5,0))+(IF((J$32=Para!$C5)*(J$33=Para!$F$3),Para!$D5,0))+(IF((J$36=Para!$C5)*(J$37=Para!$F$3),Para!$D5,0))+(IF((J$40=Para!$C5)*(J$41=Para!$F$3),Para!$D5,0))+(IF((J$44=Para!$C5)*(J$45=Para!$F$3),Para!$D5,0))+(IF((J$48=Para!$C5)*(J$49=Para!$F$3),Para!$D5,0))+(IF((J$52=Para!$C5)*(J$53=Para!$F$3),Para!$D5,0))+(IF((J$56=Para!$C5)*(J$57=Para!$F$3),Para!$D5,0))+(IF((J$60=Para!$C5)*(J$61=Para!$F$3),Para!$D5,0))+(IF((J$64=Para!$C5)*(J$65=Para!$F$3),Para!$D5,0))+(IF((J$68=Para!$C5)*(J$69=Para!$F$3),Para!$D5,0))+(IF((J$72=Para!$C5)*(J$73=Para!$F$3),Para!$D5,0))+(IF((J$76=Para!$C5)*(J$77=Para!$F$3),Para!$D5,0))+(IF((J$80=Para!$C5)*(J$81=Para!$F$3),Para!$D5,0))+(IF((J$84=Para!$C5)*(J$85=Para!$F$3),Para!$D5,0))+(IF((J$88=Para!$C5)*(J$89=Para!$F$3),Para!$D5,0))+(IF((J$92=Para!$C5)*(J$93=Para!$F$3),Para!$D5,0))+(IF((J$96=Para!$C5)*(J$97=Para!$F$3),Para!$D5,0))+(IF((J$100=Para!$C5)*(J$101=Para!$F$3),Para!$D5,0))+(IF((J$104=Para!$C5)*(J$105=Para!$F$3),Para!$D5,0))+(IF((J$108=Para!$C5)*(J$109=Para!$F$3),Para!$D5,0))+(IF((J$112=Para!$C5)*(J$113=Para!$F$3),Para!$D5,0))+(IF((J$116=Para!$C5)*(J$117=Para!$F$3),Para!$D5,0))+(IF((J$120=Para!$C5)*(J$121=Para!$F$3),Para!$D5,0))</f>
        <v>0</v>
      </c>
      <c r="K145" s="99">
        <f ca="1">IF((K$8=Para!$C5)*(K$9=Para!$F$3),Para!$D5,0)+(IF((K$12=Para!$C5)*(K$13=Para!$F$3),Para!$D5,0))+(IF((K$16=Para!$C5)*(K$17=Para!$F$3),Para!$D5,0))+(IF((K$20=Para!$C5)*(K$21=Para!$F$3),Para!$D5,0))+(IF((K$24=Para!$C5)*(K$25=Para!$F$3),Para!$D5,0))+(IF((K$28=Para!$C5)*(K$29=Para!$F$3),Para!$D5,0))+(IF((K$32=Para!$C5)*(K$33=Para!$F$3),Para!$D5,0))+(IF((K$36=Para!$C5)*(K$37=Para!$F$3),Para!$D5,0))+(IF((K$40=Para!$C5)*(K$41=Para!$F$3),Para!$D5,0))+(IF((K$44=Para!$C5)*(K$45=Para!$F$3),Para!$D5,0))+(IF((K$48=Para!$C5)*(K$49=Para!$F$3),Para!$D5,0))+(IF((K$52=Para!$C5)*(K$53=Para!$F$3),Para!$D5,0))+(IF((K$56=Para!$C5)*(K$57=Para!$F$3),Para!$D5,0))+(IF((K$60=Para!$C5)*(K$61=Para!$F$3),Para!$D5,0))+(IF((K$64=Para!$C5)*(K$65=Para!$F$3),Para!$D5,0))+(IF((K$68=Para!$C5)*(K$69=Para!$F$3),Para!$D5,0))+(IF((K$72=Para!$C5)*(K$73=Para!$F$3),Para!$D5,0))+(IF((K$76=Para!$C5)*(K$77=Para!$F$3),Para!$D5,0))+(IF((K$80=Para!$C5)*(K$81=Para!$F$3),Para!$D5,0))+(IF((K$84=Para!$C5)*(K$85=Para!$F$3),Para!$D5,0))+(IF((K$88=Para!$C5)*(K$89=Para!$F$3),Para!$D5,0))+(IF((K$92=Para!$C5)*(K$93=Para!$F$3),Para!$D5,0))+(IF((K$96=Para!$C5)*(K$97=Para!$F$3),Para!$D5,0))+(IF((K$100=Para!$C5)*(K$101=Para!$F$3),Para!$D5,0))+(IF((K$104=Para!$C5)*(K$105=Para!$F$3),Para!$D5,0))+(IF((K$108=Para!$C5)*(K$109=Para!$F$3),Para!$D5,0))+(IF((K$112=Para!$C5)*(K$113=Para!$F$3),Para!$D5,0))+(IF((K$116=Para!$C5)*(K$117=Para!$F$3),Para!$D5,0))+(IF((K$120=Para!$C5)*(K$121=Para!$F$3),Para!$D5,0))</f>
        <v>0</v>
      </c>
      <c r="L145" s="99">
        <f ca="1">IF((L$8=Para!$C5)*(L$9=Para!$F$3),Para!$D5,0)+(IF((L$12=Para!$C5)*(L$13=Para!$F$3),Para!$D5,0))+(IF((L$16=Para!$C5)*(L$17=Para!$F$3),Para!$D5,0))+(IF((L$20=Para!$C5)*(L$21=Para!$F$3),Para!$D5,0))+(IF((L$24=Para!$C5)*(L$25=Para!$F$3),Para!$D5,0))+(IF((L$28=Para!$C5)*(L$29=Para!$F$3),Para!$D5,0))+(IF((L$32=Para!$C5)*(L$33=Para!$F$3),Para!$D5,0))+(IF((L$36=Para!$C5)*(L$37=Para!$F$3),Para!$D5,0))+(IF((L$40=Para!$C5)*(L$41=Para!$F$3),Para!$D5,0))+(IF((L$44=Para!$C5)*(L$45=Para!$F$3),Para!$D5,0))+(IF((L$48=Para!$C5)*(L$49=Para!$F$3),Para!$D5,0))+(IF((L$52=Para!$C5)*(L$53=Para!$F$3),Para!$D5,0))+(IF((L$56=Para!$C5)*(L$57=Para!$F$3),Para!$D5,0))+(IF((L$60=Para!$C5)*(L$61=Para!$F$3),Para!$D5,0))+(IF((L$64=Para!$C5)*(L$65=Para!$F$3),Para!$D5,0))+(IF((L$68=Para!$C5)*(L$69=Para!$F$3),Para!$D5,0))+(IF((L$72=Para!$C5)*(L$73=Para!$F$3),Para!$D5,0))+(IF((L$76=Para!$C5)*(L$77=Para!$F$3),Para!$D5,0))+(IF((L$80=Para!$C5)*(L$81=Para!$F$3),Para!$D5,0))+(IF((L$84=Para!$C5)*(L$85=Para!$F$3),Para!$D5,0))+(IF((L$88=Para!$C5)*(L$89=Para!$F$3),Para!$D5,0))+(IF((L$92=Para!$C5)*(L$93=Para!$F$3),Para!$D5,0))+(IF((L$96=Para!$C5)*(L$97=Para!$F$3),Para!$D5,0))+(IF((L$100=Para!$C5)*(L$101=Para!$F$3),Para!$D5,0))+(IF((L$104=Para!$C5)*(L$105=Para!$F$3),Para!$D5,0))+(IF((L$108=Para!$C5)*(L$109=Para!$F$3),Para!$D5,0))+(IF((L$112=Para!$C5)*(L$113=Para!$F$3),Para!$D5,0))+(IF((L$116=Para!$C5)*(L$117=Para!$F$3),Para!$D5,0))+(IF((L$120=Para!$C5)*(L$121=Para!$F$3),Para!$D5,0))</f>
        <v>0</v>
      </c>
      <c r="M145" s="99">
        <f ca="1">IF((M$8=Para!$C5)*(M$9=Para!$F$3),Para!$D5,0)+(IF((M$12=Para!$C5)*(M$13=Para!$F$3),Para!$D5,0))+(IF((M$16=Para!$C5)*(M$17=Para!$F$3),Para!$D5,0))+(IF((M$20=Para!$C5)*(M$21=Para!$F$3),Para!$D5,0))+(IF((M$24=Para!$C5)*(M$25=Para!$F$3),Para!$D5,0))+(IF((M$28=Para!$C5)*(M$29=Para!$F$3),Para!$D5,0))+(IF((M$32=Para!$C5)*(M$33=Para!$F$3),Para!$D5,0))+(IF((M$36=Para!$C5)*(M$37=Para!$F$3),Para!$D5,0))+(IF((M$40=Para!$C5)*(M$41=Para!$F$3),Para!$D5,0))+(IF((M$44=Para!$C5)*(M$45=Para!$F$3),Para!$D5,0))+(IF((M$48=Para!$C5)*(M$49=Para!$F$3),Para!$D5,0))+(IF((M$52=Para!$C5)*(M$53=Para!$F$3),Para!$D5,0))+(IF((M$56=Para!$C5)*(M$57=Para!$F$3),Para!$D5,0))+(IF((M$60=Para!$C5)*(M$61=Para!$F$3),Para!$D5,0))+(IF((M$64=Para!$C5)*(M$65=Para!$F$3),Para!$D5,0))+(IF((M$68=Para!$C5)*(M$69=Para!$F$3),Para!$D5,0))+(IF((M$72=Para!$C5)*(M$73=Para!$F$3),Para!$D5,0))+(IF((M$76=Para!$C5)*(M$77=Para!$F$3),Para!$D5,0))+(IF((M$80=Para!$C5)*(M$81=Para!$F$3),Para!$D5,0))+(IF((M$84=Para!$C5)*(M$85=Para!$F$3),Para!$D5,0))+(IF((M$88=Para!$C5)*(M$89=Para!$F$3),Para!$D5,0))+(IF((M$92=Para!$C5)*(M$93=Para!$F$3),Para!$D5,0))+(IF((M$96=Para!$C5)*(M$97=Para!$F$3),Para!$D5,0))+(IF((M$100=Para!$C5)*(M$101=Para!$F$3),Para!$D5,0))+(IF((M$104=Para!$C5)*(M$105=Para!$F$3),Para!$D5,0))+(IF((M$108=Para!$C5)*(M$109=Para!$F$3),Para!$D5,0))+(IF((M$112=Para!$C5)*(M$113=Para!$F$3),Para!$D5,0))+(IF((M$116=Para!$C5)*(M$117=Para!$F$3),Para!$D5,0))+(IF((M$120=Para!$C5)*(M$121=Para!$F$3),Para!$D5,0))</f>
        <v>0</v>
      </c>
      <c r="N145" s="99">
        <f ca="1">IF((N$8=Para!$C5)*(N$9=Para!$F$3),Para!$D5,0)+(IF((N$12=Para!$C5)*(N$13=Para!$F$3),Para!$D5,0))+(IF((N$16=Para!$C5)*(N$17=Para!$F$3),Para!$D5,0))+(IF((N$20=Para!$C5)*(N$21=Para!$F$3),Para!$D5,0))+(IF((N$24=Para!$C5)*(N$25=Para!$F$3),Para!$D5,0))+(IF((N$28=Para!$C5)*(N$29=Para!$F$3),Para!$D5,0))+(IF((N$32=Para!$C5)*(N$33=Para!$F$3),Para!$D5,0))+(IF((N$36=Para!$C5)*(N$37=Para!$F$3),Para!$D5,0))+(IF((N$40=Para!$C5)*(N$41=Para!$F$3),Para!$D5,0))+(IF((N$44=Para!$C5)*(N$45=Para!$F$3),Para!$D5,0))+(IF((N$48=Para!$C5)*(N$49=Para!$F$3),Para!$D5,0))+(IF((N$52=Para!$C5)*(N$53=Para!$F$3),Para!$D5,0))+(IF((N$56=Para!$C5)*(N$57=Para!$F$3),Para!$D5,0))+(IF((N$60=Para!$C5)*(N$61=Para!$F$3),Para!$D5,0))+(IF((N$64=Para!$C5)*(N$65=Para!$F$3),Para!$D5,0))+(IF((N$68=Para!$C5)*(N$69=Para!$F$3),Para!$D5,0))+(IF((N$72=Para!$C5)*(N$73=Para!$F$3),Para!$D5,0))+(IF((N$76=Para!$C5)*(N$77=Para!$F$3),Para!$D5,0))+(IF((N$80=Para!$C5)*(N$81=Para!$F$3),Para!$D5,0))+(IF((N$84=Para!$C5)*(N$85=Para!$F$3),Para!$D5,0))+(IF((N$88=Para!$C5)*(N$89=Para!$F$3),Para!$D5,0))+(IF((N$92=Para!$C5)*(N$93=Para!$F$3),Para!$D5,0))+(IF((N$96=Para!$C5)*(N$97=Para!$F$3),Para!$D5,0))+(IF((N$100=Para!$C5)*(N$101=Para!$F$3),Para!$D5,0))+(IF((N$104=Para!$C5)*(N$105=Para!$F$3),Para!$D5,0))+(IF((N$108=Para!$C5)*(N$109=Para!$F$3),Para!$D5,0))+(IF((N$112=Para!$C5)*(N$113=Para!$F$3),Para!$D5,0))+(IF((N$116=Para!$C5)*(N$117=Para!$F$3),Para!$D5,0))+(IF((N$120=Para!$C5)*(N$121=Para!$F$3),Para!$D5,0))</f>
        <v>0</v>
      </c>
      <c r="O145" s="99">
        <f ca="1">IF((O$8=Para!$C5)*(O$9=Para!$F$3),Para!$D5,0)+(IF((O$12=Para!$C5)*(O$13=Para!$F$3),Para!$D5,0))+(IF((O$16=Para!$C5)*(O$17=Para!$F$3),Para!$D5,0))+(IF((O$20=Para!$C5)*(O$21=Para!$F$3),Para!$D5,0))+(IF((O$24=Para!$C5)*(O$25=Para!$F$3),Para!$D5,0))+(IF((O$28=Para!$C5)*(O$29=Para!$F$3),Para!$D5,0))+(IF((O$32=Para!$C5)*(O$33=Para!$F$3),Para!$D5,0))+(IF((O$36=Para!$C5)*(O$37=Para!$F$3),Para!$D5,0))+(IF((O$40=Para!$C5)*(O$41=Para!$F$3),Para!$D5,0))+(IF((O$44=Para!$C5)*(O$45=Para!$F$3),Para!$D5,0))+(IF((O$48=Para!$C5)*(O$49=Para!$F$3),Para!$D5,0))+(IF((O$52=Para!$C5)*(O$53=Para!$F$3),Para!$D5,0))+(IF((O$56=Para!$C5)*(O$57=Para!$F$3),Para!$D5,0))+(IF((O$60=Para!$C5)*(O$61=Para!$F$3),Para!$D5,0))+(IF((O$64=Para!$C5)*(O$65=Para!$F$3),Para!$D5,0))+(IF((O$68=Para!$C5)*(O$69=Para!$F$3),Para!$D5,0))+(IF((O$72=Para!$C5)*(O$73=Para!$F$3),Para!$D5,0))+(IF((O$76=Para!$C5)*(O$77=Para!$F$3),Para!$D5,0))+(IF((O$80=Para!$C5)*(O$81=Para!$F$3),Para!$D5,0))+(IF((O$84=Para!$C5)*(O$85=Para!$F$3),Para!$D5,0))+(IF((O$88=Para!$C5)*(O$89=Para!$F$3),Para!$D5,0))+(IF((O$92=Para!$C5)*(O$93=Para!$F$3),Para!$D5,0))+(IF((O$96=Para!$C5)*(O$97=Para!$F$3),Para!$D5,0))+(IF((O$100=Para!$C5)*(O$101=Para!$F$3),Para!$D5,0))+(IF((O$104=Para!$C5)*(O$105=Para!$F$3),Para!$D5,0))+(IF((O$108=Para!$C5)*(O$109=Para!$F$3),Para!$D5,0))+(IF((O$112=Para!$C5)*(O$113=Para!$F$3),Para!$D5,0))+(IF((O$116=Para!$C5)*(O$117=Para!$F$3),Para!$D5,0))+(IF((O$120=Para!$C5)*(O$121=Para!$F$3),Para!$D5,0))</f>
        <v>0</v>
      </c>
      <c r="P145" s="99">
        <f ca="1">IF((P$8=Para!$C5)*(P$9=Para!$F$3),Para!$D5,0)+(IF((P$12=Para!$C5)*(P$13=Para!$F$3),Para!$D5,0))+(IF((P$16=Para!$C5)*(P$17=Para!$F$3),Para!$D5,0))+(IF((P$20=Para!$C5)*(P$21=Para!$F$3),Para!$D5,0))+(IF((P$24=Para!$C5)*(P$25=Para!$F$3),Para!$D5,0))+(IF((P$28=Para!$C5)*(P$29=Para!$F$3),Para!$D5,0))+(IF((P$32=Para!$C5)*(P$33=Para!$F$3),Para!$D5,0))+(IF((P$36=Para!$C5)*(P$37=Para!$F$3),Para!$D5,0))+(IF((P$40=Para!$C5)*(P$41=Para!$F$3),Para!$D5,0))+(IF((P$44=Para!$C5)*(P$45=Para!$F$3),Para!$D5,0))+(IF((P$48=Para!$C5)*(P$49=Para!$F$3),Para!$D5,0))+(IF((P$52=Para!$C5)*(P$53=Para!$F$3),Para!$D5,0))+(IF((P$56=Para!$C5)*(P$57=Para!$F$3),Para!$D5,0))+(IF((P$60=Para!$C5)*(P$61=Para!$F$3),Para!$D5,0))+(IF((P$64=Para!$C5)*(P$65=Para!$F$3),Para!$D5,0))+(IF((P$68=Para!$C5)*(P$69=Para!$F$3),Para!$D5,0))+(IF((P$72=Para!$C5)*(P$73=Para!$F$3),Para!$D5,0))+(IF((P$76=Para!$C5)*(P$77=Para!$F$3),Para!$D5,0))+(IF((P$80=Para!$C5)*(P$81=Para!$F$3),Para!$D5,0))+(IF((P$84=Para!$C5)*(P$85=Para!$F$3),Para!$D5,0))+(IF((P$88=Para!$C5)*(P$89=Para!$F$3),Para!$D5,0))+(IF((P$92=Para!$C5)*(P$93=Para!$F$3),Para!$D5,0))+(IF((P$96=Para!$C5)*(P$97=Para!$F$3),Para!$D5,0))+(IF((P$100=Para!$C5)*(P$101=Para!$F$3),Para!$D5,0))+(IF((P$104=Para!$C5)*(P$105=Para!$F$3),Para!$D5,0))+(IF((P$108=Para!$C5)*(P$109=Para!$F$3),Para!$D5,0))+(IF((P$112=Para!$C5)*(P$113=Para!$F$3),Para!$D5,0))+(IF((P$116=Para!$C5)*(P$117=Para!$F$3),Para!$D5,0))+(IF((P$120=Para!$C5)*(P$121=Para!$F$3),Para!$D5,0))</f>
        <v>0</v>
      </c>
      <c r="Q145" s="99">
        <f ca="1">IF((Q$8=Para!$C5)*(Q$9=Para!$F$3),Para!$D5,0)+(IF((Q$12=Para!$C5)*(Q$13=Para!$F$3),Para!$D5,0))+(IF((Q$16=Para!$C5)*(Q$17=Para!$F$3),Para!$D5,0))+(IF((Q$20=Para!$C5)*(Q$21=Para!$F$3),Para!$D5,0))+(IF((Q$24=Para!$C5)*(Q$25=Para!$F$3),Para!$D5,0))+(IF((Q$28=Para!$C5)*(Q$29=Para!$F$3),Para!$D5,0))+(IF((Q$32=Para!$C5)*(Q$33=Para!$F$3),Para!$D5,0))+(IF((Q$36=Para!$C5)*(Q$37=Para!$F$3),Para!$D5,0))+(IF((Q$40=Para!$C5)*(Q$41=Para!$F$3),Para!$D5,0))+(IF((Q$44=Para!$C5)*(Q$45=Para!$F$3),Para!$D5,0))+(IF((Q$48=Para!$C5)*(Q$49=Para!$F$3),Para!$D5,0))+(IF((Q$52=Para!$C5)*(Q$53=Para!$F$3),Para!$D5,0))+(IF((Q$56=Para!$C5)*(Q$57=Para!$F$3),Para!$D5,0))+(IF((Q$60=Para!$C5)*(Q$61=Para!$F$3),Para!$D5,0))+(IF((Q$64=Para!$C5)*(Q$65=Para!$F$3),Para!$D5,0))+(IF((Q$68=Para!$C5)*(Q$69=Para!$F$3),Para!$D5,0))+(IF((Q$72=Para!$C5)*(Q$73=Para!$F$3),Para!$D5,0))+(IF((Q$76=Para!$C5)*(Q$77=Para!$F$3),Para!$D5,0))+(IF((Q$80=Para!$C5)*(Q$81=Para!$F$3),Para!$D5,0))+(IF((Q$84=Para!$C5)*(Q$85=Para!$F$3),Para!$D5,0))+(IF((Q$88=Para!$C5)*(Q$89=Para!$F$3),Para!$D5,0))+(IF((Q$92=Para!$C5)*(Q$93=Para!$F$3),Para!$D5,0))+(IF((Q$96=Para!$C5)*(Q$97=Para!$F$3),Para!$D5,0))+(IF((Q$100=Para!$C5)*(Q$101=Para!$F$3),Para!$D5,0))+(IF((Q$104=Para!$C5)*(Q$105=Para!$F$3),Para!$D5,0))+(IF((Q$108=Para!$C5)*(Q$109=Para!$F$3),Para!$D5,0))+(IF((Q$112=Para!$C5)*(Q$113=Para!$F$3),Para!$D5,0))+(IF((Q$116=Para!$C5)*(Q$117=Para!$F$3),Para!$D5,0))+(IF((Q$120=Para!$C5)*(Q$121=Para!$F$3),Para!$D5,0))</f>
        <v>0</v>
      </c>
      <c r="R145" s="99">
        <f ca="1">IF((R$8=Para!$C5)*(R$9=Para!$F$3),Para!$D5,0)+(IF((R$12=Para!$C5)*(R$13=Para!$F$3),Para!$D5,0))+(IF((R$16=Para!$C5)*(R$17=Para!$F$3),Para!$D5,0))+(IF((R$20=Para!$C5)*(R$21=Para!$F$3),Para!$D5,0))+(IF((R$24=Para!$C5)*(R$25=Para!$F$3),Para!$D5,0))+(IF((R$28=Para!$C5)*(R$29=Para!$F$3),Para!$D5,0))+(IF((R$32=Para!$C5)*(R$33=Para!$F$3),Para!$D5,0))+(IF((R$36=Para!$C5)*(R$37=Para!$F$3),Para!$D5,0))+(IF((R$40=Para!$C5)*(R$41=Para!$F$3),Para!$D5,0))+(IF((R$44=Para!$C5)*(R$45=Para!$F$3),Para!$D5,0))+(IF((R$48=Para!$C5)*(R$49=Para!$F$3),Para!$D5,0))+(IF((R$52=Para!$C5)*(R$53=Para!$F$3),Para!$D5,0))+(IF((R$56=Para!$C5)*(R$57=Para!$F$3),Para!$D5,0))+(IF((R$60=Para!$C5)*(R$61=Para!$F$3),Para!$D5,0))+(IF((R$64=Para!$C5)*(R$65=Para!$F$3),Para!$D5,0))+(IF((R$68=Para!$C5)*(R$69=Para!$F$3),Para!$D5,0))+(IF((R$72=Para!$C5)*(R$73=Para!$F$3),Para!$D5,0))+(IF((R$76=Para!$C5)*(R$77=Para!$F$3),Para!$D5,0))+(IF((R$80=Para!$C5)*(R$81=Para!$F$3),Para!$D5,0))+(IF((R$84=Para!$C5)*(R$85=Para!$F$3),Para!$D5,0))+(IF((R$88=Para!$C5)*(R$89=Para!$F$3),Para!$D5,0))+(IF((R$92=Para!$C5)*(R$93=Para!$F$3),Para!$D5,0))+(IF((R$96=Para!$C5)*(R$97=Para!$F$3),Para!$D5,0))+(IF((R$100=Para!$C5)*(R$101=Para!$F$3),Para!$D5,0))+(IF((R$104=Para!$C5)*(R$105=Para!$F$3),Para!$D5,0))+(IF((R$108=Para!$C5)*(R$109=Para!$F$3),Para!$D5,0))+(IF((R$112=Para!$C5)*(R$113=Para!$F$3),Para!$D5,0))+(IF((R$116=Para!$C5)*(R$117=Para!$F$3),Para!$D5,0))+(IF((R$120=Para!$C5)*(R$121=Para!$F$3),Para!$D5,0))</f>
        <v>0</v>
      </c>
      <c r="S145" s="99">
        <f ca="1">IF((S$8=Para!$C5)*(S$9=Para!$F$3),Para!$D5,0)+(IF((S$12=Para!$C5)*(S$13=Para!$F$3),Para!$D5,0))+(IF((S$16=Para!$C5)*(S$17=Para!$F$3),Para!$D5,0))+(IF((S$20=Para!$C5)*(S$21=Para!$F$3),Para!$D5,0))+(IF((S$24=Para!$C5)*(S$25=Para!$F$3),Para!$D5,0))+(IF((S$28=Para!$C5)*(S$29=Para!$F$3),Para!$D5,0))+(IF((S$32=Para!$C5)*(S$33=Para!$F$3),Para!$D5,0))+(IF((S$36=Para!$C5)*(S$37=Para!$F$3),Para!$D5,0))+(IF((S$40=Para!$C5)*(S$41=Para!$F$3),Para!$D5,0))+(IF((S$44=Para!$C5)*(S$45=Para!$F$3),Para!$D5,0))+(IF((S$48=Para!$C5)*(S$49=Para!$F$3),Para!$D5,0))+(IF((S$52=Para!$C5)*(S$53=Para!$F$3),Para!$D5,0))+(IF((S$56=Para!$C5)*(S$57=Para!$F$3),Para!$D5,0))+(IF((S$60=Para!$C5)*(S$61=Para!$F$3),Para!$D5,0))+(IF((S$64=Para!$C5)*(S$65=Para!$F$3),Para!$D5,0))+(IF((S$68=Para!$C5)*(S$69=Para!$F$3),Para!$D5,0))+(IF((S$72=Para!$C5)*(S$73=Para!$F$3),Para!$D5,0))+(IF((S$76=Para!$C5)*(S$77=Para!$F$3),Para!$D5,0))+(IF((S$80=Para!$C5)*(S$81=Para!$F$3),Para!$D5,0))+(IF((S$84=Para!$C5)*(S$85=Para!$F$3),Para!$D5,0))+(IF((S$88=Para!$C5)*(S$89=Para!$F$3),Para!$D5,0))+(IF((S$92=Para!$C5)*(S$93=Para!$F$3),Para!$D5,0))+(IF((S$96=Para!$C5)*(S$97=Para!$F$3),Para!$D5,0))+(IF((S$100=Para!$C5)*(S$101=Para!$F$3),Para!$D5,0))+(IF((S$104=Para!$C5)*(S$105=Para!$F$3),Para!$D5,0))+(IF((S$108=Para!$C5)*(S$109=Para!$F$3),Para!$D5,0))+(IF((S$112=Para!$C5)*(S$113=Para!$F$3),Para!$D5,0))+(IF((S$116=Para!$C5)*(S$117=Para!$F$3),Para!$D5,0))+(IF((S$120=Para!$C5)*(S$121=Para!$F$3),Para!$D5,0))</f>
        <v>0</v>
      </c>
      <c r="T145" s="99">
        <f ca="1">IF((T$8=Para!$C5)*(T$9=Para!$F$3),Para!$D5,0)+(IF((T$12=Para!$C5)*(T$13=Para!$F$3),Para!$D5,0))+(IF((T$16=Para!$C5)*(T$17=Para!$F$3),Para!$D5,0))+(IF((T$20=Para!$C5)*(T$21=Para!$F$3),Para!$D5,0))+(IF((T$24=Para!$C5)*(T$25=Para!$F$3),Para!$D5,0))+(IF((T$28=Para!$C5)*(T$29=Para!$F$3),Para!$D5,0))+(IF((T$32=Para!$C5)*(T$33=Para!$F$3),Para!$D5,0))+(IF((T$36=Para!$C5)*(T$37=Para!$F$3),Para!$D5,0))+(IF((T$40=Para!$C5)*(T$41=Para!$F$3),Para!$D5,0))+(IF((T$44=Para!$C5)*(T$45=Para!$F$3),Para!$D5,0))+(IF((T$48=Para!$C5)*(T$49=Para!$F$3),Para!$D5,0))+(IF((T$52=Para!$C5)*(T$53=Para!$F$3),Para!$D5,0))+(IF((T$56=Para!$C5)*(T$57=Para!$F$3),Para!$D5,0))+(IF((T$60=Para!$C5)*(T$61=Para!$F$3),Para!$D5,0))+(IF((T$64=Para!$C5)*(T$65=Para!$F$3),Para!$D5,0))+(IF((T$68=Para!$C5)*(T$69=Para!$F$3),Para!$D5,0))+(IF((T$72=Para!$C5)*(T$73=Para!$F$3),Para!$D5,0))+(IF((T$76=Para!$C5)*(T$77=Para!$F$3),Para!$D5,0))+(IF((T$80=Para!$C5)*(T$81=Para!$F$3),Para!$D5,0))+(IF((T$84=Para!$C5)*(T$85=Para!$F$3),Para!$D5,0))+(IF((T$88=Para!$C5)*(T$89=Para!$F$3),Para!$D5,0))+(IF((T$92=Para!$C5)*(T$93=Para!$F$3),Para!$D5,0))+(IF((T$96=Para!$C5)*(T$97=Para!$F$3),Para!$D5,0))+(IF((T$100=Para!$C5)*(T$101=Para!$F$3),Para!$D5,0))+(IF((T$104=Para!$C5)*(T$105=Para!$F$3),Para!$D5,0))+(IF((T$108=Para!$C5)*(T$109=Para!$F$3),Para!$D5,0))+(IF((T$112=Para!$C5)*(T$113=Para!$F$3),Para!$D5,0))+(IF((T$116=Para!$C5)*(T$117=Para!$F$3),Para!$D5,0))+(IF((T$120=Para!$C5)*(T$121=Para!$F$3),Para!$D5,0))</f>
        <v>0</v>
      </c>
      <c r="U145" s="99">
        <f ca="1">IF((U$8=Para!$C5)*(U$9=Para!$F$3),Para!$D5,0)+(IF((U$12=Para!$C5)*(U$13=Para!$F$3),Para!$D5,0))+(IF((U$16=Para!$C5)*(U$17=Para!$F$3),Para!$D5,0))+(IF((U$20=Para!$C5)*(U$21=Para!$F$3),Para!$D5,0))+(IF((U$24=Para!$C5)*(U$25=Para!$F$3),Para!$D5,0))+(IF((U$28=Para!$C5)*(U$29=Para!$F$3),Para!$D5,0))+(IF((U$32=Para!$C5)*(U$33=Para!$F$3),Para!$D5,0))+(IF((U$36=Para!$C5)*(U$37=Para!$F$3),Para!$D5,0))+(IF((U$40=Para!$C5)*(U$41=Para!$F$3),Para!$D5,0))+(IF((U$44=Para!$C5)*(U$45=Para!$F$3),Para!$D5,0))+(IF((U$48=Para!$C5)*(U$49=Para!$F$3),Para!$D5,0))+(IF((U$52=Para!$C5)*(U$53=Para!$F$3),Para!$D5,0))+(IF((U$56=Para!$C5)*(U$57=Para!$F$3),Para!$D5,0))+(IF((U$60=Para!$C5)*(U$61=Para!$F$3),Para!$D5,0))+(IF((U$64=Para!$C5)*(U$65=Para!$F$3),Para!$D5,0))+(IF((U$68=Para!$C5)*(U$69=Para!$F$3),Para!$D5,0))+(IF((U$72=Para!$C5)*(U$73=Para!$F$3),Para!$D5,0))+(IF((U$76=Para!$C5)*(U$77=Para!$F$3),Para!$D5,0))+(IF((U$80=Para!$C5)*(U$81=Para!$F$3),Para!$D5,0))+(IF((U$84=Para!$C5)*(U$85=Para!$F$3),Para!$D5,0))+(IF((U$88=Para!$C5)*(U$89=Para!$F$3),Para!$D5,0))+(IF((U$92=Para!$C5)*(U$93=Para!$F$3),Para!$D5,0))+(IF((U$96=Para!$C5)*(U$97=Para!$F$3),Para!$D5,0))+(IF((U$100=Para!$C5)*(U$101=Para!$F$3),Para!$D5,0))+(IF((U$104=Para!$C5)*(U$105=Para!$F$3),Para!$D5,0))+(IF((U$108=Para!$C5)*(U$109=Para!$F$3),Para!$D5,0))+(IF((U$112=Para!$C5)*(U$113=Para!$F$3),Para!$D5,0))+(IF((U$116=Para!$C5)*(U$117=Para!$F$3),Para!$D5,0))+(IF((U$120=Para!$C5)*(U$121=Para!$F$3),Para!$D5,0))</f>
        <v>0</v>
      </c>
      <c r="V145" s="99">
        <f ca="1">IF((V$8=Para!$C5)*(V$9=Para!$F$3),Para!$D5,0)+(IF((V$12=Para!$C5)*(V$13=Para!$F$3),Para!$D5,0))+(IF((V$16=Para!$C5)*(V$17=Para!$F$3),Para!$D5,0))+(IF((V$20=Para!$C5)*(V$21=Para!$F$3),Para!$D5,0))+(IF((V$24=Para!$C5)*(V$25=Para!$F$3),Para!$D5,0))+(IF((V$28=Para!$C5)*(V$29=Para!$F$3),Para!$D5,0))+(IF((V$32=Para!$C5)*(V$33=Para!$F$3),Para!$D5,0))+(IF((V$36=Para!$C5)*(V$37=Para!$F$3),Para!$D5,0))+(IF((V$40=Para!$C5)*(V$41=Para!$F$3),Para!$D5,0))+(IF((V$44=Para!$C5)*(V$45=Para!$F$3),Para!$D5,0))+(IF((V$48=Para!$C5)*(V$49=Para!$F$3),Para!$D5,0))+(IF((V$52=Para!$C5)*(V$53=Para!$F$3),Para!$D5,0))+(IF((V$56=Para!$C5)*(V$57=Para!$F$3),Para!$D5,0))+(IF((V$60=Para!$C5)*(V$61=Para!$F$3),Para!$D5,0))+(IF((V$64=Para!$C5)*(V$65=Para!$F$3),Para!$D5,0))+(IF((V$68=Para!$C5)*(V$69=Para!$F$3),Para!$D5,0))+(IF((V$72=Para!$C5)*(V$73=Para!$F$3),Para!$D5,0))+(IF((V$76=Para!$C5)*(V$77=Para!$F$3),Para!$D5,0))+(IF((V$80=Para!$C5)*(V$81=Para!$F$3),Para!$D5,0))+(IF((V$84=Para!$C5)*(V$85=Para!$F$3),Para!$D5,0))+(IF((V$88=Para!$C5)*(V$89=Para!$F$3),Para!$D5,0))+(IF((V$92=Para!$C5)*(V$93=Para!$F$3),Para!$D5,0))+(IF((V$96=Para!$C5)*(V$97=Para!$F$3),Para!$D5,0))+(IF((V$100=Para!$C5)*(V$101=Para!$F$3),Para!$D5,0))+(IF((V$104=Para!$C5)*(V$105=Para!$F$3),Para!$D5,0))+(IF((V$108=Para!$C5)*(V$109=Para!$F$3),Para!$D5,0))+(IF((V$112=Para!$C5)*(V$113=Para!$F$3),Para!$D5,0))+(IF((V$116=Para!$C5)*(V$117=Para!$F$3),Para!$D5,0))+(IF((V$120=Para!$C5)*(V$121=Para!$F$3),Para!$D5,0))</f>
        <v>0</v>
      </c>
      <c r="W145" s="99">
        <f ca="1">IF((W$8=Para!$C5)*(W$9=Para!$F$3),Para!$D5,0)+(IF((W$12=Para!$C5)*(W$13=Para!$F$3),Para!$D5,0))+(IF((W$16=Para!$C5)*(W$17=Para!$F$3),Para!$D5,0))+(IF((W$20=Para!$C5)*(W$21=Para!$F$3),Para!$D5,0))+(IF((W$24=Para!$C5)*(W$25=Para!$F$3),Para!$D5,0))+(IF((W$28=Para!$C5)*(W$29=Para!$F$3),Para!$D5,0))+(IF((W$32=Para!$C5)*(W$33=Para!$F$3),Para!$D5,0))+(IF((W$36=Para!$C5)*(W$37=Para!$F$3),Para!$D5,0))+(IF((W$40=Para!$C5)*(W$41=Para!$F$3),Para!$D5,0))+(IF((W$44=Para!$C5)*(W$45=Para!$F$3),Para!$D5,0))+(IF((W$48=Para!$C5)*(W$49=Para!$F$3),Para!$D5,0))+(IF((W$52=Para!$C5)*(W$53=Para!$F$3),Para!$D5,0))+(IF((W$56=Para!$C5)*(W$57=Para!$F$3),Para!$D5,0))+(IF((W$60=Para!$C5)*(W$61=Para!$F$3),Para!$D5,0))+(IF((W$64=Para!$C5)*(W$65=Para!$F$3),Para!$D5,0))+(IF((W$68=Para!$C5)*(W$69=Para!$F$3),Para!$D5,0))+(IF((W$72=Para!$C5)*(W$73=Para!$F$3),Para!$D5,0))+(IF((W$76=Para!$C5)*(W$77=Para!$F$3),Para!$D5,0))+(IF((W$80=Para!$C5)*(W$81=Para!$F$3),Para!$D5,0))+(IF((W$84=Para!$C5)*(W$85=Para!$F$3),Para!$D5,0))+(IF((W$88=Para!$C5)*(W$89=Para!$F$3),Para!$D5,0))+(IF((W$92=Para!$C5)*(W$93=Para!$F$3),Para!$D5,0))+(IF((W$96=Para!$C5)*(W$97=Para!$F$3),Para!$D5,0))+(IF((W$100=Para!$C5)*(W$101=Para!$F$3),Para!$D5,0))+(IF((W$104=Para!$C5)*(W$105=Para!$F$3),Para!$D5,0))+(IF((W$108=Para!$C5)*(W$109=Para!$F$3),Para!$D5,0))+(IF((W$112=Para!$C5)*(W$113=Para!$F$3),Para!$D5,0))+(IF((W$116=Para!$C5)*(W$117=Para!$F$3),Para!$D5,0))+(IF((W$120=Para!$C5)*(W$121=Para!$F$3),Para!$D5,0))</f>
        <v>0</v>
      </c>
      <c r="X145" s="99">
        <f ca="1">IF((X$8=Para!$C5)*(X$9=Para!$F$3),Para!$D5,0)+(IF((X$12=Para!$C5)*(X$13=Para!$F$3),Para!$D5,0))+(IF((X$16=Para!$C5)*(X$17=Para!$F$3),Para!$D5,0))+(IF((X$20=Para!$C5)*(X$21=Para!$F$3),Para!$D5,0))+(IF((X$24=Para!$C5)*(X$25=Para!$F$3),Para!$D5,0))+(IF((X$28=Para!$C5)*(X$29=Para!$F$3),Para!$D5,0))+(IF((X$32=Para!$C5)*(X$33=Para!$F$3),Para!$D5,0))+(IF((X$36=Para!$C5)*(X$37=Para!$F$3),Para!$D5,0))+(IF((X$40=Para!$C5)*(X$41=Para!$F$3),Para!$D5,0))+(IF((X$44=Para!$C5)*(X$45=Para!$F$3),Para!$D5,0))+(IF((X$48=Para!$C5)*(X$49=Para!$F$3),Para!$D5,0))+(IF((X$52=Para!$C5)*(X$53=Para!$F$3),Para!$D5,0))+(IF((X$56=Para!$C5)*(X$57=Para!$F$3),Para!$D5,0))+(IF((X$60=Para!$C5)*(X$61=Para!$F$3),Para!$D5,0))+(IF((X$64=Para!$C5)*(X$65=Para!$F$3),Para!$D5,0))+(IF((X$68=Para!$C5)*(X$69=Para!$F$3),Para!$D5,0))+(IF((X$72=Para!$C5)*(X$73=Para!$F$3),Para!$D5,0))+(IF((X$76=Para!$C5)*(X$77=Para!$F$3),Para!$D5,0))+(IF((X$80=Para!$C5)*(X$81=Para!$F$3),Para!$D5,0))+(IF((X$84=Para!$C5)*(X$85=Para!$F$3),Para!$D5,0))+(IF((X$88=Para!$C5)*(X$89=Para!$F$3),Para!$D5,0))+(IF((X$92=Para!$C5)*(X$93=Para!$F$3),Para!$D5,0))+(IF((X$96=Para!$C5)*(X$97=Para!$F$3),Para!$D5,0))+(IF((X$100=Para!$C5)*(X$101=Para!$F$3),Para!$D5,0))+(IF((X$104=Para!$C5)*(X$105=Para!$F$3),Para!$D5,0))+(IF((X$108=Para!$C5)*(X$109=Para!$F$3),Para!$D5,0))+(IF((X$112=Para!$C5)*(X$113=Para!$F$3),Para!$D5,0))+(IF((X$116=Para!$C5)*(X$117=Para!$F$3),Para!$D5,0))+(IF((X$120=Para!$C5)*(X$121=Para!$F$3),Para!$D5,0))</f>
        <v>0</v>
      </c>
      <c r="Y145" s="99">
        <f ca="1">IF((Y$8=Para!$C5)*(Y$9=Para!$F$3),Para!$D5,0)+(IF((Y$12=Para!$C5)*(Y$13=Para!$F$3),Para!$D5,0))+(IF((Y$16=Para!$C5)*(Y$17=Para!$F$3),Para!$D5,0))+(IF((Y$20=Para!$C5)*(Y$21=Para!$F$3),Para!$D5,0))+(IF((Y$24=Para!$C5)*(Y$25=Para!$F$3),Para!$D5,0))+(IF((Y$28=Para!$C5)*(Y$29=Para!$F$3),Para!$D5,0))+(IF((Y$32=Para!$C5)*(Y$33=Para!$F$3),Para!$D5,0))+(IF((Y$36=Para!$C5)*(Y$37=Para!$F$3),Para!$D5,0))+(IF((Y$40=Para!$C5)*(Y$41=Para!$F$3),Para!$D5,0))+(IF((Y$44=Para!$C5)*(Y$45=Para!$F$3),Para!$D5,0))+(IF((Y$48=Para!$C5)*(Y$49=Para!$F$3),Para!$D5,0))+(IF((Y$52=Para!$C5)*(Y$53=Para!$F$3),Para!$D5,0))+(IF((Y$56=Para!$C5)*(Y$57=Para!$F$3),Para!$D5,0))+(IF((Y$60=Para!$C5)*(Y$61=Para!$F$3),Para!$D5,0))+(IF((Y$64=Para!$C5)*(Y$65=Para!$F$3),Para!$D5,0))+(IF((Y$68=Para!$C5)*(Y$69=Para!$F$3),Para!$D5,0))+(IF((Y$72=Para!$C5)*(Y$73=Para!$F$3),Para!$D5,0))+(IF((Y$76=Para!$C5)*(Y$77=Para!$F$3),Para!$D5,0))+(IF((Y$80=Para!$C5)*(Y$81=Para!$F$3),Para!$D5,0))+(IF((Y$84=Para!$C5)*(Y$85=Para!$F$3),Para!$D5,0))+(IF((Y$88=Para!$C5)*(Y$89=Para!$F$3),Para!$D5,0))+(IF((Y$92=Para!$C5)*(Y$93=Para!$F$3),Para!$D5,0))+(IF((Y$96=Para!$C5)*(Y$97=Para!$F$3),Para!$D5,0))+(IF((Y$100=Para!$C5)*(Y$101=Para!$F$3),Para!$D5,0))+(IF((Y$104=Para!$C5)*(Y$105=Para!$F$3),Para!$D5,0))+(IF((Y$108=Para!$C5)*(Y$109=Para!$F$3),Para!$D5,0))+(IF((Y$112=Para!$C5)*(Y$113=Para!$F$3),Para!$D5,0))+(IF((Y$116=Para!$C5)*(Y$117=Para!$F$3),Para!$D5,0))+(IF((Y$120=Para!$C5)*(Y$121=Para!$F$3),Para!$D5,0))</f>
        <v>0</v>
      </c>
      <c r="Z145" s="99">
        <f ca="1">IF((Z$8=Para!$C5)*(Z$9=Para!$F$3),Para!$D5,0)+(IF((Z$12=Para!$C5)*(Z$13=Para!$F$3),Para!$D5,0))+(IF((Z$16=Para!$C5)*(Z$17=Para!$F$3),Para!$D5,0))+(IF((Z$20=Para!$C5)*(Z$21=Para!$F$3),Para!$D5,0))+(IF((Z$24=Para!$C5)*(Z$25=Para!$F$3),Para!$D5,0))+(IF((Z$28=Para!$C5)*(Z$29=Para!$F$3),Para!$D5,0))+(IF((Z$32=Para!$C5)*(Z$33=Para!$F$3),Para!$D5,0))+(IF((Z$36=Para!$C5)*(Z$37=Para!$F$3),Para!$D5,0))+(IF((Z$40=Para!$C5)*(Z$41=Para!$F$3),Para!$D5,0))+(IF((Z$44=Para!$C5)*(Z$45=Para!$F$3),Para!$D5,0))+(IF((Z$48=Para!$C5)*(Z$49=Para!$F$3),Para!$D5,0))+(IF((Z$52=Para!$C5)*(Z$53=Para!$F$3),Para!$D5,0))+(IF((Z$56=Para!$C5)*(Z$57=Para!$F$3),Para!$D5,0))+(IF((Z$60=Para!$C5)*(Z$61=Para!$F$3),Para!$D5,0))+(IF((Z$64=Para!$C5)*(Z$65=Para!$F$3),Para!$D5,0))+(IF((Z$68=Para!$C5)*(Z$69=Para!$F$3),Para!$D5,0))+(IF((Z$72=Para!$C5)*(Z$73=Para!$F$3),Para!$D5,0))+(IF((Z$76=Para!$C5)*(Z$77=Para!$F$3),Para!$D5,0))+(IF((Z$80=Para!$C5)*(Z$81=Para!$F$3),Para!$D5,0))+(IF((Z$84=Para!$C5)*(Z$85=Para!$F$3),Para!$D5,0))+(IF((Z$88=Para!$C5)*(Z$89=Para!$F$3),Para!$D5,0))+(IF((Z$92=Para!$C5)*(Z$93=Para!$F$3),Para!$D5,0))+(IF((Z$96=Para!$C5)*(Z$97=Para!$F$3),Para!$D5,0))+(IF((Z$100=Para!$C5)*(Z$101=Para!$F$3),Para!$D5,0))+(IF((Z$104=Para!$C5)*(Z$105=Para!$F$3),Para!$D5,0))+(IF((Z$108=Para!$C5)*(Z$109=Para!$F$3),Para!$D5,0))+(IF((Z$112=Para!$C5)*(Z$113=Para!$F$3),Para!$D5,0))+(IF((Z$116=Para!$C5)*(Z$117=Para!$F$3),Para!$D5,0))+(IF((Z$120=Para!$C5)*(Z$121=Para!$F$3),Para!$D5,0))</f>
        <v>0</v>
      </c>
      <c r="AA145" s="99">
        <f ca="1">IF((AA$8=Para!$C5)*(AA$9=Para!$F$3),Para!$D5,0)+(IF((AA$12=Para!$C5)*(AA$13=Para!$F$3),Para!$D5,0))+(IF((AA$16=Para!$C5)*(AA$17=Para!$F$3),Para!$D5,0))+(IF((AA$20=Para!$C5)*(AA$21=Para!$F$3),Para!$D5,0))+(IF((AA$24=Para!$C5)*(AA$25=Para!$F$3),Para!$D5,0))+(IF((AA$28=Para!$C5)*(AA$29=Para!$F$3),Para!$D5,0))+(IF((AA$32=Para!$C5)*(AA$33=Para!$F$3),Para!$D5,0))+(IF((AA$36=Para!$C5)*(AA$37=Para!$F$3),Para!$D5,0))+(IF((AA$40=Para!$C5)*(AA$41=Para!$F$3),Para!$D5,0))+(IF((AA$44=Para!$C5)*(AA$45=Para!$F$3),Para!$D5,0))+(IF((AA$48=Para!$C5)*(AA$49=Para!$F$3),Para!$D5,0))+(IF((AA$52=Para!$C5)*(AA$53=Para!$F$3),Para!$D5,0))+(IF((AA$56=Para!$C5)*(AA$57=Para!$F$3),Para!$D5,0))+(IF((AA$60=Para!$C5)*(AA$61=Para!$F$3),Para!$D5,0))+(IF((AA$64=Para!$C5)*(AA$65=Para!$F$3),Para!$D5,0))+(IF((AA$68=Para!$C5)*(AA$69=Para!$F$3),Para!$D5,0))+(IF((AA$72=Para!$C5)*(AA$73=Para!$F$3),Para!$D5,0))+(IF((AA$76=Para!$C5)*(AA$77=Para!$F$3),Para!$D5,0))+(IF((AA$80=Para!$C5)*(AA$81=Para!$F$3),Para!$D5,0))+(IF((AA$84=Para!$C5)*(AA$85=Para!$F$3),Para!$D5,0))+(IF((AA$88=Para!$C5)*(AA$89=Para!$F$3),Para!$D5,0))+(IF((AA$92=Para!$C5)*(AA$93=Para!$F$3),Para!$D5,0))+(IF((AA$96=Para!$C5)*(AA$97=Para!$F$3),Para!$D5,0))+(IF((AA$100=Para!$C5)*(AA$101=Para!$F$3),Para!$D5,0))+(IF((AA$104=Para!$C5)*(AA$105=Para!$F$3),Para!$D5,0))+(IF((AA$108=Para!$C5)*(AA$109=Para!$F$3),Para!$D5,0))+(IF((AA$112=Para!$C5)*(AA$113=Para!$F$3),Para!$D5,0))+(IF((AA$116=Para!$C5)*(AA$117=Para!$F$3),Para!$D5,0))+(IF((AA$120=Para!$C5)*(AA$121=Para!$F$3),Para!$D5,0))</f>
        <v>0</v>
      </c>
      <c r="AB145" s="99">
        <f ca="1">IF((AB$8=Para!$C5)*(AB$9=Para!$F$3),Para!$D5,0)+(IF((AB$12=Para!$C5)*(AB$13=Para!$F$3),Para!$D5,0))+(IF((AB$16=Para!$C5)*(AB$17=Para!$F$3),Para!$D5,0))+(IF((AB$20=Para!$C5)*(AB$21=Para!$F$3),Para!$D5,0))+(IF((AB$24=Para!$C5)*(AB$25=Para!$F$3),Para!$D5,0))+(IF((AB$28=Para!$C5)*(AB$29=Para!$F$3),Para!$D5,0))+(IF((AB$32=Para!$C5)*(AB$33=Para!$F$3),Para!$D5,0))+(IF((AB$36=Para!$C5)*(AB$37=Para!$F$3),Para!$D5,0))+(IF((AB$40=Para!$C5)*(AB$41=Para!$F$3),Para!$D5,0))+(IF((AB$44=Para!$C5)*(AB$45=Para!$F$3),Para!$D5,0))+(IF((AB$48=Para!$C5)*(AB$49=Para!$F$3),Para!$D5,0))+(IF((AB$52=Para!$C5)*(AB$53=Para!$F$3),Para!$D5,0))+(IF((AB$56=Para!$C5)*(AB$57=Para!$F$3),Para!$D5,0))+(IF((AB$60=Para!$C5)*(AB$61=Para!$F$3),Para!$D5,0))+(IF((AB$64=Para!$C5)*(AB$65=Para!$F$3),Para!$D5,0))+(IF((AB$68=Para!$C5)*(AB$69=Para!$F$3),Para!$D5,0))+(IF((AB$72=Para!$C5)*(AB$73=Para!$F$3),Para!$D5,0))+(IF((AB$76=Para!$C5)*(AB$77=Para!$F$3),Para!$D5,0))+(IF((AB$80=Para!$C5)*(AB$81=Para!$F$3),Para!$D5,0))+(IF((AB$84=Para!$C5)*(AB$85=Para!$F$3),Para!$D5,0))+(IF((AB$88=Para!$C5)*(AB$89=Para!$F$3),Para!$D5,0))+(IF((AB$92=Para!$C5)*(AB$93=Para!$F$3),Para!$D5,0))+(IF((AB$96=Para!$C5)*(AB$97=Para!$F$3),Para!$D5,0))+(IF((AB$100=Para!$C5)*(AB$101=Para!$F$3),Para!$D5,0))+(IF((AB$104=Para!$C5)*(AB$105=Para!$F$3),Para!$D5,0))+(IF((AB$108=Para!$C5)*(AB$109=Para!$F$3),Para!$D5,0))+(IF((AB$112=Para!$C5)*(AB$113=Para!$F$3),Para!$D5,0))+(IF((AB$116=Para!$C5)*(AB$117=Para!$F$3),Para!$D5,0))+(IF((AB$120=Para!$C5)*(AB$121=Para!$F$3),Para!$D5,0))</f>
        <v>0</v>
      </c>
      <c r="AC145" s="99">
        <f ca="1">IF((AC$8=Para!$C5)*(AC$9=Para!$F$3),Para!$D5,0)+(IF((AC$12=Para!$C5)*(AC$13=Para!$F$3),Para!$D5,0))+(IF((AC$16=Para!$C5)*(AC$17=Para!$F$3),Para!$D5,0))+(IF((AC$20=Para!$C5)*(AC$21=Para!$F$3),Para!$D5,0))+(IF((AC$24=Para!$C5)*(AC$25=Para!$F$3),Para!$D5,0))+(IF((AC$28=Para!$C5)*(AC$29=Para!$F$3),Para!$D5,0))+(IF((AC$32=Para!$C5)*(AC$33=Para!$F$3),Para!$D5,0))+(IF((AC$36=Para!$C5)*(AC$37=Para!$F$3),Para!$D5,0))+(IF((AC$40=Para!$C5)*(AC$41=Para!$F$3),Para!$D5,0))+(IF((AC$44=Para!$C5)*(AC$45=Para!$F$3),Para!$D5,0))+(IF((AC$48=Para!$C5)*(AC$49=Para!$F$3),Para!$D5,0))+(IF((AC$52=Para!$C5)*(AC$53=Para!$F$3),Para!$D5,0))+(IF((AC$56=Para!$C5)*(AC$57=Para!$F$3),Para!$D5,0))+(IF((AC$60=Para!$C5)*(AC$61=Para!$F$3),Para!$D5,0))+(IF((AC$64=Para!$C5)*(AC$65=Para!$F$3),Para!$D5,0))+(IF((AC$68=Para!$C5)*(AC$69=Para!$F$3),Para!$D5,0))+(IF((AC$72=Para!$C5)*(AC$73=Para!$F$3),Para!$D5,0))+(IF((AC$76=Para!$C5)*(AC$77=Para!$F$3),Para!$D5,0))+(IF((AC$80=Para!$C5)*(AC$81=Para!$F$3),Para!$D5,0))+(IF((AC$84=Para!$C5)*(AC$85=Para!$F$3),Para!$D5,0))+(IF((AC$88=Para!$C5)*(AC$89=Para!$F$3),Para!$D5,0))+(IF((AC$92=Para!$C5)*(AC$93=Para!$F$3),Para!$D5,0))+(IF((AC$96=Para!$C5)*(AC$97=Para!$F$3),Para!$D5,0))+(IF((AC$100=Para!$C5)*(AC$101=Para!$F$3),Para!$D5,0))+(IF((AC$104=Para!$C5)*(AC$105=Para!$F$3),Para!$D5,0))+(IF((AC$108=Para!$C5)*(AC$109=Para!$F$3),Para!$D5,0))+(IF((AC$112=Para!$C5)*(AC$113=Para!$F$3),Para!$D5,0))+(IF((AC$116=Para!$C5)*(AC$117=Para!$F$3),Para!$D5,0))+(IF((AC$120=Para!$C5)*(AC$121=Para!$F$3),Para!$D5,0))</f>
        <v>0</v>
      </c>
      <c r="AD145" s="99">
        <f ca="1">IF((AD$8=Para!$C5)*(AD$9=Para!$F$3),Para!$D5,0)+(IF((AD$12=Para!$C5)*(AD$13=Para!$F$3),Para!$D5,0))+(IF((AD$16=Para!$C5)*(AD$17=Para!$F$3),Para!$D5,0))+(IF((AD$20=Para!$C5)*(AD$21=Para!$F$3),Para!$D5,0))+(IF((AD$24=Para!$C5)*(AD$25=Para!$F$3),Para!$D5,0))+(IF((AD$28=Para!$C5)*(AD$29=Para!$F$3),Para!$D5,0))+(IF((AD$32=Para!$C5)*(AD$33=Para!$F$3),Para!$D5,0))+(IF((AD$36=Para!$C5)*(AD$37=Para!$F$3),Para!$D5,0))+(IF((AD$40=Para!$C5)*(AD$41=Para!$F$3),Para!$D5,0))+(IF((AD$44=Para!$C5)*(AD$45=Para!$F$3),Para!$D5,0))+(IF((AD$48=Para!$C5)*(AD$49=Para!$F$3),Para!$D5,0))+(IF((AD$52=Para!$C5)*(AD$53=Para!$F$3),Para!$D5,0))+(IF((AD$56=Para!$C5)*(AD$57=Para!$F$3),Para!$D5,0))+(IF((AD$60=Para!$C5)*(AD$61=Para!$F$3),Para!$D5,0))+(IF((AD$64=Para!$C5)*(AD$65=Para!$F$3),Para!$D5,0))+(IF((AD$68=Para!$C5)*(AD$69=Para!$F$3),Para!$D5,0))+(IF((AD$72=Para!$C5)*(AD$73=Para!$F$3),Para!$D5,0))+(IF((AD$76=Para!$C5)*(AD$77=Para!$F$3),Para!$D5,0))+(IF((AD$80=Para!$C5)*(AD$81=Para!$F$3),Para!$D5,0))+(IF((AD$84=Para!$C5)*(AD$85=Para!$F$3),Para!$D5,0))+(IF((AD$88=Para!$C5)*(AD$89=Para!$F$3),Para!$D5,0))+(IF((AD$92=Para!$C5)*(AD$93=Para!$F$3),Para!$D5,0))+(IF((AD$96=Para!$C5)*(AD$97=Para!$F$3),Para!$D5,0))+(IF((AD$100=Para!$C5)*(AD$101=Para!$F$3),Para!$D5,0))+(IF((AD$104=Para!$C5)*(AD$105=Para!$F$3),Para!$D5,0))+(IF((AD$108=Para!$C5)*(AD$109=Para!$F$3),Para!$D5,0))+(IF((AD$112=Para!$C5)*(AD$113=Para!$F$3),Para!$D5,0))+(IF((AD$116=Para!$C5)*(AD$117=Para!$F$3),Para!$D5,0))+(IF((AD$120=Para!$C5)*(AD$121=Para!$F$3),Para!$D5,0))</f>
        <v>0</v>
      </c>
      <c r="AE145" s="99">
        <f ca="1">IF((AE$8=Para!$C5)*(AE$9=Para!$F$3),Para!$D5,0)+(IF((AE$12=Para!$C5)*(AE$13=Para!$F$3),Para!$D5,0))+(IF((AE$16=Para!$C5)*(AE$17=Para!$F$3),Para!$D5,0))+(IF((AE$20=Para!$C5)*(AE$21=Para!$F$3),Para!$D5,0))+(IF((AE$24=Para!$C5)*(AE$25=Para!$F$3),Para!$D5,0))+(IF((AE$28=Para!$C5)*(AE$29=Para!$F$3),Para!$D5,0))+(IF((AE$32=Para!$C5)*(AE$33=Para!$F$3),Para!$D5,0))+(IF((AE$36=Para!$C5)*(AE$37=Para!$F$3),Para!$D5,0))+(IF((AE$40=Para!$C5)*(AE$41=Para!$F$3),Para!$D5,0))+(IF((AE$44=Para!$C5)*(AE$45=Para!$F$3),Para!$D5,0))+(IF((AE$48=Para!$C5)*(AE$49=Para!$F$3),Para!$D5,0))+(IF((AE$52=Para!$C5)*(AE$53=Para!$F$3),Para!$D5,0))+(IF((AE$56=Para!$C5)*(AE$57=Para!$F$3),Para!$D5,0))+(IF((AE$60=Para!$C5)*(AE$61=Para!$F$3),Para!$D5,0))+(IF((AE$64=Para!$C5)*(AE$65=Para!$F$3),Para!$D5,0))+(IF((AE$68=Para!$C5)*(AE$69=Para!$F$3),Para!$D5,0))+(IF((AE$72=Para!$C5)*(AE$73=Para!$F$3),Para!$D5,0))+(IF((AE$76=Para!$C5)*(AE$77=Para!$F$3),Para!$D5,0))+(IF((AE$80=Para!$C5)*(AE$81=Para!$F$3),Para!$D5,0))+(IF((AE$84=Para!$C5)*(AE$85=Para!$F$3),Para!$D5,0))+(IF((AE$88=Para!$C5)*(AE$89=Para!$F$3),Para!$D5,0))+(IF((AE$92=Para!$C5)*(AE$93=Para!$F$3),Para!$D5,0))+(IF((AE$96=Para!$C5)*(AE$97=Para!$F$3),Para!$D5,0))+(IF((AE$100=Para!$C5)*(AE$101=Para!$F$3),Para!$D5,0))+(IF((AE$104=Para!$C5)*(AE$105=Para!$F$3),Para!$D5,0))+(IF((AE$108=Para!$C5)*(AE$109=Para!$F$3),Para!$D5,0))+(IF((AE$112=Para!$C5)*(AE$113=Para!$F$3),Para!$D5,0))+(IF((AE$116=Para!$C5)*(AE$117=Para!$F$3),Para!$D5,0))+(IF((AE$120=Para!$C5)*(AE$121=Para!$F$3),Para!$D5,0))</f>
        <v>0</v>
      </c>
      <c r="AF145" s="99">
        <f ca="1">IF((AF$8=Para!$C5)*(AF$9=Para!$F$3),Para!$D5,0)+(IF((AF$12=Para!$C5)*(AF$13=Para!$F$3),Para!$D5,0))+(IF((AF$16=Para!$C5)*(AF$17=Para!$F$3),Para!$D5,0))+(IF((AF$20=Para!$C5)*(AF$21=Para!$F$3),Para!$D5,0))+(IF((AF$24=Para!$C5)*(AF$25=Para!$F$3),Para!$D5,0))+(IF((AF$28=Para!$C5)*(AF$29=Para!$F$3),Para!$D5,0))+(IF((AF$32=Para!$C5)*(AF$33=Para!$F$3),Para!$D5,0))+(IF((AF$36=Para!$C5)*(AF$37=Para!$F$3),Para!$D5,0))+(IF((AF$40=Para!$C5)*(AF$41=Para!$F$3),Para!$D5,0))+(IF((AF$44=Para!$C5)*(AF$45=Para!$F$3),Para!$D5,0))+(IF((AF$48=Para!$C5)*(AF$49=Para!$F$3),Para!$D5,0))+(IF((AF$52=Para!$C5)*(AF$53=Para!$F$3),Para!$D5,0))+(IF((AF$56=Para!$C5)*(AF$57=Para!$F$3),Para!$D5,0))+(IF((AF$60=Para!$C5)*(AF$61=Para!$F$3),Para!$D5,0))+(IF((AF$64=Para!$C5)*(AF$65=Para!$F$3),Para!$D5,0))+(IF((AF$68=Para!$C5)*(AF$69=Para!$F$3),Para!$D5,0))+(IF((AF$72=Para!$C5)*(AF$73=Para!$F$3),Para!$D5,0))+(IF((AF$76=Para!$C5)*(AF$77=Para!$F$3),Para!$D5,0))+(IF((AF$80=Para!$C5)*(AF$81=Para!$F$3),Para!$D5,0))+(IF((AF$84=Para!$C5)*(AF$85=Para!$F$3),Para!$D5,0))+(IF((AF$88=Para!$C5)*(AF$89=Para!$F$3),Para!$D5,0))+(IF((AF$92=Para!$C5)*(AF$93=Para!$F$3),Para!$D5,0))+(IF((AF$96=Para!$C5)*(AF$97=Para!$F$3),Para!$D5,0))+(IF((AF$100=Para!$C5)*(AF$101=Para!$F$3),Para!$D5,0))+(IF((AF$104=Para!$C5)*(AF$105=Para!$F$3),Para!$D5,0))+(IF((AF$108=Para!$C5)*(AF$109=Para!$F$3),Para!$D5,0))+(IF((AF$112=Para!$C5)*(AF$113=Para!$F$3),Para!$D5,0))+(IF((AF$116=Para!$C5)*(AF$117=Para!$F$3),Para!$D5,0))+(IF((AF$120=Para!$C5)*(AF$121=Para!$F$3),Para!$D5,0))</f>
        <v>0</v>
      </c>
      <c r="AG145" s="99">
        <f ca="1">IF((AG$8=Para!$C5)*(AG$9=Para!$F$3),Para!$D5,0)+(IF((AG$12=Para!$C5)*(AG$13=Para!$F$3),Para!$D5,0))+(IF((AG$16=Para!$C5)*(AG$17=Para!$F$3),Para!$D5,0))+(IF((AG$20=Para!$C5)*(AG$21=Para!$F$3),Para!$D5,0))+(IF((AG$24=Para!$C5)*(AG$25=Para!$F$3),Para!$D5,0))+(IF((AG$28=Para!$C5)*(AG$29=Para!$F$3),Para!$D5,0))+(IF((AG$32=Para!$C5)*(AG$33=Para!$F$3),Para!$D5,0))+(IF((AG$36=Para!$C5)*(AG$37=Para!$F$3),Para!$D5,0))+(IF((AG$40=Para!$C5)*(AG$41=Para!$F$3),Para!$D5,0))+(IF((AG$44=Para!$C5)*(AG$45=Para!$F$3),Para!$D5,0))+(IF((AG$48=Para!$C5)*(AG$49=Para!$F$3),Para!$D5,0))+(IF((AG$52=Para!$C5)*(AG$53=Para!$F$3),Para!$D5,0))+(IF((AG$56=Para!$C5)*(AG$57=Para!$F$3),Para!$D5,0))+(IF((AG$60=Para!$C5)*(AG$61=Para!$F$3),Para!$D5,0))+(IF((AG$64=Para!$C5)*(AG$65=Para!$F$3),Para!$D5,0))+(IF((AG$68=Para!$C5)*(AG$69=Para!$F$3),Para!$D5,0))+(IF((AG$72=Para!$C5)*(AG$73=Para!$F$3),Para!$D5,0))+(IF((AG$76=Para!$C5)*(AG$77=Para!$F$3),Para!$D5,0))+(IF((AG$80=Para!$C5)*(AG$81=Para!$F$3),Para!$D5,0))+(IF((AG$84=Para!$C5)*(AG$85=Para!$F$3),Para!$D5,0))+(IF((AG$88=Para!$C5)*(AG$89=Para!$F$3),Para!$D5,0))+(IF((AG$92=Para!$C5)*(AG$93=Para!$F$3),Para!$D5,0))+(IF((AG$96=Para!$C5)*(AG$97=Para!$F$3),Para!$D5,0))+(IF((AG$100=Para!$C5)*(AG$101=Para!$F$3),Para!$D5,0))+(IF((AG$104=Para!$C5)*(AG$105=Para!$F$3),Para!$D5,0))+(IF((AG$108=Para!$C5)*(AG$109=Para!$F$3),Para!$D5,0))+(IF((AG$112=Para!$C5)*(AG$113=Para!$F$3),Para!$D5,0))+(IF((AG$116=Para!$C5)*(AG$117=Para!$F$3),Para!$D5,0))+(IF((AG$120=Para!$C5)*(AG$121=Para!$F$3),Para!$D5,0))</f>
        <v>0</v>
      </c>
    </row>
    <row r="146" spans="1:33" ht="15" customHeight="1">
      <c r="A146" s="113"/>
      <c r="B146" s="96" t="s">
        <v>13</v>
      </c>
      <c r="C146" s="99" t="e">
        <f ca="1">IF((C$8=Para!$C6)*(C$9=Para!$F$3),Para!$D6,0)+(IF((C$12=Para!$C6)*(C$13=Para!$F$3),Para!$D6,0))+(IF((C$16=Para!$C6)*(C$17=Para!$F$3),Para!$D6,0))+(IF((C$20=Para!$C6)*(C$21=Para!$F$3),Para!$D6,0))+(IF((C$24=Para!$C6)*(C$25=Para!$F$3),Para!$D6,0))+(IF((C$28=Para!$C6)*(C$29=Para!$F$3),Para!$D6,0))+(IF((C$32=Para!$C6)*(C$33=Para!$F$3),Para!$D6,0))+(IF((C$36=Para!$C6)*(C$37=Para!$F$3),Para!$D6,0))+(IF((C$40=Para!$C6)*(C$41=Para!$F$3),Para!$D6,0))+(IF((C$44=Para!$C6)*(C$45=Para!$F$3),Para!$D6,0))+(IF((C$48=Para!$C6)*(C$49=Para!$F$3),Para!$D6,0))+(IF((C$52=Para!$C6)*(C$53=Para!$F$3),Para!$D6,0))+(IF((C$56=Para!$C6)*(C$57=Para!$F$3),Para!$D6,0))+(IF((C$60=Para!$C6)*(C$61=Para!$F$3),Para!$D6,0))+(IF((C$64=Para!$C6)*(C$65=Para!$F$3),Para!$D6,0))+(IF((C$68=Para!$C6)*(C$69=Para!$F$3),Para!$D6,0))+(IF((C$72=Para!$C6)*(C$73=Para!$F$3),Para!$D6,0))+(IF((C$76=Para!$C6)*(C$77=Para!$F$3),Para!$D6,0))+(IF((C$80=Para!$C6)*(C$81=Para!$F$3),Para!$D6,0))+(IF((C$84=Para!$C6)*(C$85=Para!$F$3),Para!$D6,0))+(IF((C$88=Para!$C6)*(C$89=Para!$F$3),Para!$D6,0))+(IF((C$92=Para!$C6)*(C$93=Para!$F$3),Para!$D6,0))+(IF((C$96=Para!$C6)*(C$97=Para!$F$3),Para!$D6,0))+(IF((C$100=Para!$C6)*(C$101=Para!$F$3),Para!$D6,0))+(IF((C$104=Para!$C6)*(C$105=Para!$F$3),Para!$D6,0))+(IF((C$108=Para!$C6)*(C$109=Para!$F$3),Para!$D6,0))+(IF((C$112=Para!$C6)*(C$113=Para!$F$3),Para!$D6,0))+(IF((C$116=Para!$C6)*(C$117=Para!$F$3),Para!$D6,0))+(IF((C$120=Para!$C6)*(C$121=Para!$F$3),Para!$D6,0))</f>
        <v>#N/A</v>
      </c>
      <c r="D146" s="99" t="e">
        <f ca="1">IF((D$8=Para!$C6)*(D$9=Para!$F$3),Para!$D6,0)+(IF((D$12=Para!$C6)*(D$13=Para!$F$3),Para!$D6,0))+(IF((D$16=Para!$C6)*(D$17=Para!$F$3),Para!$D6,0))+(IF((D$20=Para!$C6)*(D$21=Para!$F$3),Para!$D6,0))+(IF((D$24=Para!$C6)*(D$25=Para!$F$3),Para!$D6,0))+(IF((D$28=Para!$C6)*(D$29=Para!$F$3),Para!$D6,0))+(IF((D$32=Para!$C6)*(D$33=Para!$F$3),Para!$D6,0))+(IF((D$36=Para!$C6)*(D$37=Para!$F$3),Para!$D6,0))+(IF((D$40=Para!$C6)*(D$41=Para!$F$3),Para!$D6,0))+(IF((D$44=Para!$C6)*(D$45=Para!$F$3),Para!$D6,0))+(IF((D$48=Para!$C6)*(D$49=Para!$F$3),Para!$D6,0))+(IF((D$52=Para!$C6)*(D$53=Para!$F$3),Para!$D6,0))+(IF((D$56=Para!$C6)*(D$57=Para!$F$3),Para!$D6,0))+(IF((D$60=Para!$C6)*(D$61=Para!$F$3),Para!$D6,0))+(IF((D$64=Para!$C6)*(D$65=Para!$F$3),Para!$D6,0))+(IF((D$68=Para!$C6)*(D$69=Para!$F$3),Para!$D6,0))+(IF((D$72=Para!$C6)*(D$73=Para!$F$3),Para!$D6,0))+(IF((D$76=Para!$C6)*(D$77=Para!$F$3),Para!$D6,0))+(IF((D$80=Para!$C6)*(D$81=Para!$F$3),Para!$D6,0))+(IF((D$84=Para!$C6)*(D$85=Para!$F$3),Para!$D6,0))+(IF((D$88=Para!$C6)*(D$89=Para!$F$3),Para!$D6,0))+(IF((D$92=Para!$C6)*(D$93=Para!$F$3),Para!$D6,0))+(IF((D$96=Para!$C6)*(D$97=Para!$F$3),Para!$D6,0))+(IF((D$100=Para!$C6)*(D$101=Para!$F$3),Para!$D6,0))+(IF((D$104=Para!$C6)*(D$105=Para!$F$3),Para!$D6,0))+(IF((D$108=Para!$C6)*(D$109=Para!$F$3),Para!$D6,0))+(IF((D$112=Para!$C6)*(D$113=Para!$F$3),Para!$D6,0))+(IF((D$116=Para!$C6)*(D$117=Para!$F$3),Para!$D6,0))+(IF((D$120=Para!$C6)*(D$121=Para!$F$3),Para!$D6,0))</f>
        <v>#N/A</v>
      </c>
      <c r="E146" s="99">
        <f ca="1">IF((E$8=Para!$C6)*(E$9=Para!$F$3),Para!$D6,0)+(IF((E$12=Para!$C6)*(E$13=Para!$F$3),Para!$D6,0))+(IF((E$16=Para!$C6)*(E$17=Para!$F$3),Para!$D6,0))+(IF((E$20=Para!$C6)*(E$21=Para!$F$3),Para!$D6,0))+(IF((E$24=Para!$C6)*(E$25=Para!$F$3),Para!$D6,0))+(IF((E$28=Para!$C6)*(E$29=Para!$F$3),Para!$D6,0))+(IF((E$32=Para!$C6)*(E$33=Para!$F$3),Para!$D6,0))+(IF((E$36=Para!$C6)*(E$37=Para!$F$3),Para!$D6,0))+(IF((E$40=Para!$C6)*(E$41=Para!$F$3),Para!$D6,0))+(IF((E$44=Para!$C6)*(E$45=Para!$F$3),Para!$D6,0))+(IF((E$48=Para!$C6)*(E$49=Para!$F$3),Para!$D6,0))+(IF((E$52=Para!$C6)*(E$53=Para!$F$3),Para!$D6,0))+(IF((E$56=Para!$C6)*(E$57=Para!$F$3),Para!$D6,0))+(IF((E$60=Para!$C6)*(E$61=Para!$F$3),Para!$D6,0))+(IF((E$64=Para!$C6)*(E$65=Para!$F$3),Para!$D6,0))+(IF((E$68=Para!$C6)*(E$69=Para!$F$3),Para!$D6,0))+(IF((E$72=Para!$C6)*(E$73=Para!$F$3),Para!$D6,0))+(IF((E$76=Para!$C6)*(E$77=Para!$F$3),Para!$D6,0))+(IF((E$80=Para!$C6)*(E$81=Para!$F$3),Para!$D6,0))+(IF((E$84=Para!$C6)*(E$85=Para!$F$3),Para!$D6,0))+(IF((E$88=Para!$C6)*(E$89=Para!$F$3),Para!$D6,0))+(IF((E$92=Para!$C6)*(E$93=Para!$F$3),Para!$D6,0))+(IF((E$96=Para!$C6)*(E$97=Para!$F$3),Para!$D6,0))+(IF((E$100=Para!$C6)*(E$101=Para!$F$3),Para!$D6,0))+(IF((E$104=Para!$C6)*(E$105=Para!$F$3),Para!$D6,0))+(IF((E$108=Para!$C6)*(E$109=Para!$F$3),Para!$D6,0))+(IF((E$112=Para!$C6)*(E$113=Para!$F$3),Para!$D6,0))+(IF((E$116=Para!$C6)*(E$117=Para!$F$3),Para!$D6,0))+(IF((E$120=Para!$C6)*(E$121=Para!$F$3),Para!$D6,0))</f>
        <v>0</v>
      </c>
      <c r="F146" s="99">
        <f ca="1">IF((F$8=Para!$C6)*(F$9=Para!$F$3),Para!$D6,0)+(IF((F$12=Para!$C6)*(F$13=Para!$F$3),Para!$D6,0))+(IF((F$16=Para!$C6)*(F$17=Para!$F$3),Para!$D6,0))+(IF((F$20=Para!$C6)*(F$21=Para!$F$3),Para!$D6,0))+(IF((F$24=Para!$C6)*(F$25=Para!$F$3),Para!$D6,0))+(IF((F$28=Para!$C6)*(F$29=Para!$F$3),Para!$D6,0))+(IF((F$32=Para!$C6)*(F$33=Para!$F$3),Para!$D6,0))+(IF((F$36=Para!$C6)*(F$37=Para!$F$3),Para!$D6,0))+(IF((F$40=Para!$C6)*(F$41=Para!$F$3),Para!$D6,0))+(IF((F$44=Para!$C6)*(F$45=Para!$F$3),Para!$D6,0))+(IF((F$48=Para!$C6)*(F$49=Para!$F$3),Para!$D6,0))+(IF((F$52=Para!$C6)*(F$53=Para!$F$3),Para!$D6,0))+(IF((F$56=Para!$C6)*(F$57=Para!$F$3),Para!$D6,0))+(IF((F$60=Para!$C6)*(F$61=Para!$F$3),Para!$D6,0))+(IF((F$64=Para!$C6)*(F$65=Para!$F$3),Para!$D6,0))+(IF((F$68=Para!$C6)*(F$69=Para!$F$3),Para!$D6,0))+(IF((F$72=Para!$C6)*(F$73=Para!$F$3),Para!$D6,0))+(IF((F$76=Para!$C6)*(F$77=Para!$F$3),Para!$D6,0))+(IF((F$80=Para!$C6)*(F$81=Para!$F$3),Para!$D6,0))+(IF((F$84=Para!$C6)*(F$85=Para!$F$3),Para!$D6,0))+(IF((F$88=Para!$C6)*(F$89=Para!$F$3),Para!$D6,0))+(IF((F$92=Para!$C6)*(F$93=Para!$F$3),Para!$D6,0))+(IF((F$96=Para!$C6)*(F$97=Para!$F$3),Para!$D6,0))+(IF((F$100=Para!$C6)*(F$101=Para!$F$3),Para!$D6,0))+(IF((F$104=Para!$C6)*(F$105=Para!$F$3),Para!$D6,0))+(IF((F$108=Para!$C6)*(F$109=Para!$F$3),Para!$D6,0))+(IF((F$112=Para!$C6)*(F$113=Para!$F$3),Para!$D6,0))+(IF((F$116=Para!$C6)*(F$117=Para!$F$3),Para!$D6,0))+(IF((F$120=Para!$C6)*(F$121=Para!$F$3),Para!$D6,0))</f>
        <v>0</v>
      </c>
      <c r="G146" s="99">
        <f ca="1">IF((G$8=Para!$C6)*(G$9=Para!$F$3),Para!$D6,0)+(IF((G$12=Para!$C6)*(G$13=Para!$F$3),Para!$D6,0))+(IF((G$16=Para!$C6)*(G$17=Para!$F$3),Para!$D6,0))+(IF((G$20=Para!$C6)*(G$21=Para!$F$3),Para!$D6,0))+(IF((G$24=Para!$C6)*(G$25=Para!$F$3),Para!$D6,0))+(IF((G$28=Para!$C6)*(G$29=Para!$F$3),Para!$D6,0))+(IF((G$32=Para!$C6)*(G$33=Para!$F$3),Para!$D6,0))+(IF((G$36=Para!$C6)*(G$37=Para!$F$3),Para!$D6,0))+(IF((G$40=Para!$C6)*(G$41=Para!$F$3),Para!$D6,0))+(IF((G$44=Para!$C6)*(G$45=Para!$F$3),Para!$D6,0))+(IF((G$48=Para!$C6)*(G$49=Para!$F$3),Para!$D6,0))+(IF((G$52=Para!$C6)*(G$53=Para!$F$3),Para!$D6,0))+(IF((G$56=Para!$C6)*(G$57=Para!$F$3),Para!$D6,0))+(IF((G$60=Para!$C6)*(G$61=Para!$F$3),Para!$D6,0))+(IF((G$64=Para!$C6)*(G$65=Para!$F$3),Para!$D6,0))+(IF((G$68=Para!$C6)*(G$69=Para!$F$3),Para!$D6,0))+(IF((G$72=Para!$C6)*(G$73=Para!$F$3),Para!$D6,0))+(IF((G$76=Para!$C6)*(G$77=Para!$F$3),Para!$D6,0))+(IF((G$80=Para!$C6)*(G$81=Para!$F$3),Para!$D6,0))+(IF((G$84=Para!$C6)*(G$85=Para!$F$3),Para!$D6,0))+(IF((G$88=Para!$C6)*(G$89=Para!$F$3),Para!$D6,0))+(IF((G$92=Para!$C6)*(G$93=Para!$F$3),Para!$D6,0))+(IF((G$96=Para!$C6)*(G$97=Para!$F$3),Para!$D6,0))+(IF((G$100=Para!$C6)*(G$101=Para!$F$3),Para!$D6,0))+(IF((G$104=Para!$C6)*(G$105=Para!$F$3),Para!$D6,0))+(IF((G$108=Para!$C6)*(G$109=Para!$F$3),Para!$D6,0))+(IF((G$112=Para!$C6)*(G$113=Para!$F$3),Para!$D6,0))+(IF((G$116=Para!$C6)*(G$117=Para!$F$3),Para!$D6,0))+(IF((G$120=Para!$C6)*(G$121=Para!$F$3),Para!$D6,0))</f>
        <v>0</v>
      </c>
      <c r="H146" s="99">
        <f ca="1">IF((H$8=Para!$C6)*(H$9=Para!$F$3),Para!$D6,0)+(IF((H$12=Para!$C6)*(H$13=Para!$F$3),Para!$D6,0))+(IF((H$16=Para!$C6)*(H$17=Para!$F$3),Para!$D6,0))+(IF((H$20=Para!$C6)*(H$21=Para!$F$3),Para!$D6,0))+(IF((H$24=Para!$C6)*(H$25=Para!$F$3),Para!$D6,0))+(IF((H$28=Para!$C6)*(H$29=Para!$F$3),Para!$D6,0))+(IF((H$32=Para!$C6)*(H$33=Para!$F$3),Para!$D6,0))+(IF((H$36=Para!$C6)*(H$37=Para!$F$3),Para!$D6,0))+(IF((H$40=Para!$C6)*(H$41=Para!$F$3),Para!$D6,0))+(IF((H$44=Para!$C6)*(H$45=Para!$F$3),Para!$D6,0))+(IF((H$48=Para!$C6)*(H$49=Para!$F$3),Para!$D6,0))+(IF((H$52=Para!$C6)*(H$53=Para!$F$3),Para!$D6,0))+(IF((H$56=Para!$C6)*(H$57=Para!$F$3),Para!$D6,0))+(IF((H$60=Para!$C6)*(H$61=Para!$F$3),Para!$D6,0))+(IF((H$64=Para!$C6)*(H$65=Para!$F$3),Para!$D6,0))+(IF((H$68=Para!$C6)*(H$69=Para!$F$3),Para!$D6,0))+(IF((H$72=Para!$C6)*(H$73=Para!$F$3),Para!$D6,0))+(IF((H$76=Para!$C6)*(H$77=Para!$F$3),Para!$D6,0))+(IF((H$80=Para!$C6)*(H$81=Para!$F$3),Para!$D6,0))+(IF((H$84=Para!$C6)*(H$85=Para!$F$3),Para!$D6,0))+(IF((H$88=Para!$C6)*(H$89=Para!$F$3),Para!$D6,0))+(IF((H$92=Para!$C6)*(H$93=Para!$F$3),Para!$D6,0))+(IF((H$96=Para!$C6)*(H$97=Para!$F$3),Para!$D6,0))+(IF((H$100=Para!$C6)*(H$101=Para!$F$3),Para!$D6,0))+(IF((H$104=Para!$C6)*(H$105=Para!$F$3),Para!$D6,0))+(IF((H$108=Para!$C6)*(H$109=Para!$F$3),Para!$D6,0))+(IF((H$112=Para!$C6)*(H$113=Para!$F$3),Para!$D6,0))+(IF((H$116=Para!$C6)*(H$117=Para!$F$3),Para!$D6,0))+(IF((H$120=Para!$C6)*(H$121=Para!$F$3),Para!$D6,0))</f>
        <v>0</v>
      </c>
      <c r="I146" s="99">
        <f ca="1">IF((I$8=Para!$C6)*(I$9=Para!$F$3),Para!$D6,0)+(IF((I$12=Para!$C6)*(I$13=Para!$F$3),Para!$D6,0))+(IF((I$16=Para!$C6)*(I$17=Para!$F$3),Para!$D6,0))+(IF((I$20=Para!$C6)*(I$21=Para!$F$3),Para!$D6,0))+(IF((I$24=Para!$C6)*(I$25=Para!$F$3),Para!$D6,0))+(IF((I$28=Para!$C6)*(I$29=Para!$F$3),Para!$D6,0))+(IF((I$32=Para!$C6)*(I$33=Para!$F$3),Para!$D6,0))+(IF((I$36=Para!$C6)*(I$37=Para!$F$3),Para!$D6,0))+(IF((I$40=Para!$C6)*(I$41=Para!$F$3),Para!$D6,0))+(IF((I$44=Para!$C6)*(I$45=Para!$F$3),Para!$D6,0))+(IF((I$48=Para!$C6)*(I$49=Para!$F$3),Para!$D6,0))+(IF((I$52=Para!$C6)*(I$53=Para!$F$3),Para!$D6,0))+(IF((I$56=Para!$C6)*(I$57=Para!$F$3),Para!$D6,0))+(IF((I$60=Para!$C6)*(I$61=Para!$F$3),Para!$D6,0))+(IF((I$64=Para!$C6)*(I$65=Para!$F$3),Para!$D6,0))+(IF((I$68=Para!$C6)*(I$69=Para!$F$3),Para!$D6,0))+(IF((I$72=Para!$C6)*(I$73=Para!$F$3),Para!$D6,0))+(IF((I$76=Para!$C6)*(I$77=Para!$F$3),Para!$D6,0))+(IF((I$80=Para!$C6)*(I$81=Para!$F$3),Para!$D6,0))+(IF((I$84=Para!$C6)*(I$85=Para!$F$3),Para!$D6,0))+(IF((I$88=Para!$C6)*(I$89=Para!$F$3),Para!$D6,0))+(IF((I$92=Para!$C6)*(I$93=Para!$F$3),Para!$D6,0))+(IF((I$96=Para!$C6)*(I$97=Para!$F$3),Para!$D6,0))+(IF((I$100=Para!$C6)*(I$101=Para!$F$3),Para!$D6,0))+(IF((I$104=Para!$C6)*(I$105=Para!$F$3),Para!$D6,0))+(IF((I$108=Para!$C6)*(I$109=Para!$F$3),Para!$D6,0))+(IF((I$112=Para!$C6)*(I$113=Para!$F$3),Para!$D6,0))+(IF((I$116=Para!$C6)*(I$117=Para!$F$3),Para!$D6,0))+(IF((I$120=Para!$C6)*(I$121=Para!$F$3),Para!$D6,0))</f>
        <v>0</v>
      </c>
      <c r="J146" s="99">
        <f ca="1">IF((J$8=Para!$C6)*(J$9=Para!$F$3),Para!$D6,0)+(IF((J$12=Para!$C6)*(J$13=Para!$F$3),Para!$D6,0))+(IF((J$16=Para!$C6)*(J$17=Para!$F$3),Para!$D6,0))+(IF((J$20=Para!$C6)*(J$21=Para!$F$3),Para!$D6,0))+(IF((J$24=Para!$C6)*(J$25=Para!$F$3),Para!$D6,0))+(IF((J$28=Para!$C6)*(J$29=Para!$F$3),Para!$D6,0))+(IF((J$32=Para!$C6)*(J$33=Para!$F$3),Para!$D6,0))+(IF((J$36=Para!$C6)*(J$37=Para!$F$3),Para!$D6,0))+(IF((J$40=Para!$C6)*(J$41=Para!$F$3),Para!$D6,0))+(IF((J$44=Para!$C6)*(J$45=Para!$F$3),Para!$D6,0))+(IF((J$48=Para!$C6)*(J$49=Para!$F$3),Para!$D6,0))+(IF((J$52=Para!$C6)*(J$53=Para!$F$3),Para!$D6,0))+(IF((J$56=Para!$C6)*(J$57=Para!$F$3),Para!$D6,0))+(IF((J$60=Para!$C6)*(J$61=Para!$F$3),Para!$D6,0))+(IF((J$64=Para!$C6)*(J$65=Para!$F$3),Para!$D6,0))+(IF((J$68=Para!$C6)*(J$69=Para!$F$3),Para!$D6,0))+(IF((J$72=Para!$C6)*(J$73=Para!$F$3),Para!$D6,0))+(IF((J$76=Para!$C6)*(J$77=Para!$F$3),Para!$D6,0))+(IF((J$80=Para!$C6)*(J$81=Para!$F$3),Para!$D6,0))+(IF((J$84=Para!$C6)*(J$85=Para!$F$3),Para!$D6,0))+(IF((J$88=Para!$C6)*(J$89=Para!$F$3),Para!$D6,0))+(IF((J$92=Para!$C6)*(J$93=Para!$F$3),Para!$D6,0))+(IF((J$96=Para!$C6)*(J$97=Para!$F$3),Para!$D6,0))+(IF((J$100=Para!$C6)*(J$101=Para!$F$3),Para!$D6,0))+(IF((J$104=Para!$C6)*(J$105=Para!$F$3),Para!$D6,0))+(IF((J$108=Para!$C6)*(J$109=Para!$F$3),Para!$D6,0))+(IF((J$112=Para!$C6)*(J$113=Para!$F$3),Para!$D6,0))+(IF((J$116=Para!$C6)*(J$117=Para!$F$3),Para!$D6,0))+(IF((J$120=Para!$C6)*(J$121=Para!$F$3),Para!$D6,0))</f>
        <v>0</v>
      </c>
      <c r="K146" s="99">
        <f ca="1">IF((K$8=Para!$C6)*(K$9=Para!$F$3),Para!$D6,0)+(IF((K$12=Para!$C6)*(K$13=Para!$F$3),Para!$D6,0))+(IF((K$16=Para!$C6)*(K$17=Para!$F$3),Para!$D6,0))+(IF((K$20=Para!$C6)*(K$21=Para!$F$3),Para!$D6,0))+(IF((K$24=Para!$C6)*(K$25=Para!$F$3),Para!$D6,0))+(IF((K$28=Para!$C6)*(K$29=Para!$F$3),Para!$D6,0))+(IF((K$32=Para!$C6)*(K$33=Para!$F$3),Para!$D6,0))+(IF((K$36=Para!$C6)*(K$37=Para!$F$3),Para!$D6,0))+(IF((K$40=Para!$C6)*(K$41=Para!$F$3),Para!$D6,0))+(IF((K$44=Para!$C6)*(K$45=Para!$F$3),Para!$D6,0))+(IF((K$48=Para!$C6)*(K$49=Para!$F$3),Para!$D6,0))+(IF((K$52=Para!$C6)*(K$53=Para!$F$3),Para!$D6,0))+(IF((K$56=Para!$C6)*(K$57=Para!$F$3),Para!$D6,0))+(IF((K$60=Para!$C6)*(K$61=Para!$F$3),Para!$D6,0))+(IF((K$64=Para!$C6)*(K$65=Para!$F$3),Para!$D6,0))+(IF((K$68=Para!$C6)*(K$69=Para!$F$3),Para!$D6,0))+(IF((K$72=Para!$C6)*(K$73=Para!$F$3),Para!$D6,0))+(IF((K$76=Para!$C6)*(K$77=Para!$F$3),Para!$D6,0))+(IF((K$80=Para!$C6)*(K$81=Para!$F$3),Para!$D6,0))+(IF((K$84=Para!$C6)*(K$85=Para!$F$3),Para!$D6,0))+(IF((K$88=Para!$C6)*(K$89=Para!$F$3),Para!$D6,0))+(IF((K$92=Para!$C6)*(K$93=Para!$F$3),Para!$D6,0))+(IF((K$96=Para!$C6)*(K$97=Para!$F$3),Para!$D6,0))+(IF((K$100=Para!$C6)*(K$101=Para!$F$3),Para!$D6,0))+(IF((K$104=Para!$C6)*(K$105=Para!$F$3),Para!$D6,0))+(IF((K$108=Para!$C6)*(K$109=Para!$F$3),Para!$D6,0))+(IF((K$112=Para!$C6)*(K$113=Para!$F$3),Para!$D6,0))+(IF((K$116=Para!$C6)*(K$117=Para!$F$3),Para!$D6,0))+(IF((K$120=Para!$C6)*(K$121=Para!$F$3),Para!$D6,0))</f>
        <v>0</v>
      </c>
      <c r="L146" s="99">
        <f ca="1">IF((L$8=Para!$C6)*(L$9=Para!$F$3),Para!$D6,0)+(IF((L$12=Para!$C6)*(L$13=Para!$F$3),Para!$D6,0))+(IF((L$16=Para!$C6)*(L$17=Para!$F$3),Para!$D6,0))+(IF((L$20=Para!$C6)*(L$21=Para!$F$3),Para!$D6,0))+(IF((L$24=Para!$C6)*(L$25=Para!$F$3),Para!$D6,0))+(IF((L$28=Para!$C6)*(L$29=Para!$F$3),Para!$D6,0))+(IF((L$32=Para!$C6)*(L$33=Para!$F$3),Para!$D6,0))+(IF((L$36=Para!$C6)*(L$37=Para!$F$3),Para!$D6,0))+(IF((L$40=Para!$C6)*(L$41=Para!$F$3),Para!$D6,0))+(IF((L$44=Para!$C6)*(L$45=Para!$F$3),Para!$D6,0))+(IF((L$48=Para!$C6)*(L$49=Para!$F$3),Para!$D6,0))+(IF((L$52=Para!$C6)*(L$53=Para!$F$3),Para!$D6,0))+(IF((L$56=Para!$C6)*(L$57=Para!$F$3),Para!$D6,0))+(IF((L$60=Para!$C6)*(L$61=Para!$F$3),Para!$D6,0))+(IF((L$64=Para!$C6)*(L$65=Para!$F$3),Para!$D6,0))+(IF((L$68=Para!$C6)*(L$69=Para!$F$3),Para!$D6,0))+(IF((L$72=Para!$C6)*(L$73=Para!$F$3),Para!$D6,0))+(IF((L$76=Para!$C6)*(L$77=Para!$F$3),Para!$D6,0))+(IF((L$80=Para!$C6)*(L$81=Para!$F$3),Para!$D6,0))+(IF((L$84=Para!$C6)*(L$85=Para!$F$3),Para!$D6,0))+(IF((L$88=Para!$C6)*(L$89=Para!$F$3),Para!$D6,0))+(IF((L$92=Para!$C6)*(L$93=Para!$F$3),Para!$D6,0))+(IF((L$96=Para!$C6)*(L$97=Para!$F$3),Para!$D6,0))+(IF((L$100=Para!$C6)*(L$101=Para!$F$3),Para!$D6,0))+(IF((L$104=Para!$C6)*(L$105=Para!$F$3),Para!$D6,0))+(IF((L$108=Para!$C6)*(L$109=Para!$F$3),Para!$D6,0))+(IF((L$112=Para!$C6)*(L$113=Para!$F$3),Para!$D6,0))+(IF((L$116=Para!$C6)*(L$117=Para!$F$3),Para!$D6,0))+(IF((L$120=Para!$C6)*(L$121=Para!$F$3),Para!$D6,0))</f>
        <v>0</v>
      </c>
      <c r="M146" s="99">
        <f ca="1">IF((M$8=Para!$C6)*(M$9=Para!$F$3),Para!$D6,0)+(IF((M$12=Para!$C6)*(M$13=Para!$F$3),Para!$D6,0))+(IF((M$16=Para!$C6)*(M$17=Para!$F$3),Para!$D6,0))+(IF((M$20=Para!$C6)*(M$21=Para!$F$3),Para!$D6,0))+(IF((M$24=Para!$C6)*(M$25=Para!$F$3),Para!$D6,0))+(IF((M$28=Para!$C6)*(M$29=Para!$F$3),Para!$D6,0))+(IF((M$32=Para!$C6)*(M$33=Para!$F$3),Para!$D6,0))+(IF((M$36=Para!$C6)*(M$37=Para!$F$3),Para!$D6,0))+(IF((M$40=Para!$C6)*(M$41=Para!$F$3),Para!$D6,0))+(IF((M$44=Para!$C6)*(M$45=Para!$F$3),Para!$D6,0))+(IF((M$48=Para!$C6)*(M$49=Para!$F$3),Para!$D6,0))+(IF((M$52=Para!$C6)*(M$53=Para!$F$3),Para!$D6,0))+(IF((M$56=Para!$C6)*(M$57=Para!$F$3),Para!$D6,0))+(IF((M$60=Para!$C6)*(M$61=Para!$F$3),Para!$D6,0))+(IF((M$64=Para!$C6)*(M$65=Para!$F$3),Para!$D6,0))+(IF((M$68=Para!$C6)*(M$69=Para!$F$3),Para!$D6,0))+(IF((M$72=Para!$C6)*(M$73=Para!$F$3),Para!$D6,0))+(IF((M$76=Para!$C6)*(M$77=Para!$F$3),Para!$D6,0))+(IF((M$80=Para!$C6)*(M$81=Para!$F$3),Para!$D6,0))+(IF((M$84=Para!$C6)*(M$85=Para!$F$3),Para!$D6,0))+(IF((M$88=Para!$C6)*(M$89=Para!$F$3),Para!$D6,0))+(IF((M$92=Para!$C6)*(M$93=Para!$F$3),Para!$D6,0))+(IF((M$96=Para!$C6)*(M$97=Para!$F$3),Para!$D6,0))+(IF((M$100=Para!$C6)*(M$101=Para!$F$3),Para!$D6,0))+(IF((M$104=Para!$C6)*(M$105=Para!$F$3),Para!$D6,0))+(IF((M$108=Para!$C6)*(M$109=Para!$F$3),Para!$D6,0))+(IF((M$112=Para!$C6)*(M$113=Para!$F$3),Para!$D6,0))+(IF((M$116=Para!$C6)*(M$117=Para!$F$3),Para!$D6,0))+(IF((M$120=Para!$C6)*(M$121=Para!$F$3),Para!$D6,0))</f>
        <v>0</v>
      </c>
      <c r="N146" s="99">
        <f ca="1">IF((N$8=Para!$C6)*(N$9=Para!$F$3),Para!$D6,0)+(IF((N$12=Para!$C6)*(N$13=Para!$F$3),Para!$D6,0))+(IF((N$16=Para!$C6)*(N$17=Para!$F$3),Para!$D6,0))+(IF((N$20=Para!$C6)*(N$21=Para!$F$3),Para!$D6,0))+(IF((N$24=Para!$C6)*(N$25=Para!$F$3),Para!$D6,0))+(IF((N$28=Para!$C6)*(N$29=Para!$F$3),Para!$D6,0))+(IF((N$32=Para!$C6)*(N$33=Para!$F$3),Para!$D6,0))+(IF((N$36=Para!$C6)*(N$37=Para!$F$3),Para!$D6,0))+(IF((N$40=Para!$C6)*(N$41=Para!$F$3),Para!$D6,0))+(IF((N$44=Para!$C6)*(N$45=Para!$F$3),Para!$D6,0))+(IF((N$48=Para!$C6)*(N$49=Para!$F$3),Para!$D6,0))+(IF((N$52=Para!$C6)*(N$53=Para!$F$3),Para!$D6,0))+(IF((N$56=Para!$C6)*(N$57=Para!$F$3),Para!$D6,0))+(IF((N$60=Para!$C6)*(N$61=Para!$F$3),Para!$D6,0))+(IF((N$64=Para!$C6)*(N$65=Para!$F$3),Para!$D6,0))+(IF((N$68=Para!$C6)*(N$69=Para!$F$3),Para!$D6,0))+(IF((N$72=Para!$C6)*(N$73=Para!$F$3),Para!$D6,0))+(IF((N$76=Para!$C6)*(N$77=Para!$F$3),Para!$D6,0))+(IF((N$80=Para!$C6)*(N$81=Para!$F$3),Para!$D6,0))+(IF((N$84=Para!$C6)*(N$85=Para!$F$3),Para!$D6,0))+(IF((N$88=Para!$C6)*(N$89=Para!$F$3),Para!$D6,0))+(IF((N$92=Para!$C6)*(N$93=Para!$F$3),Para!$D6,0))+(IF((N$96=Para!$C6)*(N$97=Para!$F$3),Para!$D6,0))+(IF((N$100=Para!$C6)*(N$101=Para!$F$3),Para!$D6,0))+(IF((N$104=Para!$C6)*(N$105=Para!$F$3),Para!$D6,0))+(IF((N$108=Para!$C6)*(N$109=Para!$F$3),Para!$D6,0))+(IF((N$112=Para!$C6)*(N$113=Para!$F$3),Para!$D6,0))+(IF((N$116=Para!$C6)*(N$117=Para!$F$3),Para!$D6,0))+(IF((N$120=Para!$C6)*(N$121=Para!$F$3),Para!$D6,0))</f>
        <v>0</v>
      </c>
      <c r="O146" s="99">
        <f ca="1">IF((O$8=Para!$C6)*(O$9=Para!$F$3),Para!$D6,0)+(IF((O$12=Para!$C6)*(O$13=Para!$F$3),Para!$D6,0))+(IF((O$16=Para!$C6)*(O$17=Para!$F$3),Para!$D6,0))+(IF((O$20=Para!$C6)*(O$21=Para!$F$3),Para!$D6,0))+(IF((O$24=Para!$C6)*(O$25=Para!$F$3),Para!$D6,0))+(IF((O$28=Para!$C6)*(O$29=Para!$F$3),Para!$D6,0))+(IF((O$32=Para!$C6)*(O$33=Para!$F$3),Para!$D6,0))+(IF((O$36=Para!$C6)*(O$37=Para!$F$3),Para!$D6,0))+(IF((O$40=Para!$C6)*(O$41=Para!$F$3),Para!$D6,0))+(IF((O$44=Para!$C6)*(O$45=Para!$F$3),Para!$D6,0))+(IF((O$48=Para!$C6)*(O$49=Para!$F$3),Para!$D6,0))+(IF((O$52=Para!$C6)*(O$53=Para!$F$3),Para!$D6,0))+(IF((O$56=Para!$C6)*(O$57=Para!$F$3),Para!$D6,0))+(IF((O$60=Para!$C6)*(O$61=Para!$F$3),Para!$D6,0))+(IF((O$64=Para!$C6)*(O$65=Para!$F$3),Para!$D6,0))+(IF((O$68=Para!$C6)*(O$69=Para!$F$3),Para!$D6,0))+(IF((O$72=Para!$C6)*(O$73=Para!$F$3),Para!$D6,0))+(IF((O$76=Para!$C6)*(O$77=Para!$F$3),Para!$D6,0))+(IF((O$80=Para!$C6)*(O$81=Para!$F$3),Para!$D6,0))+(IF((O$84=Para!$C6)*(O$85=Para!$F$3),Para!$D6,0))+(IF((O$88=Para!$C6)*(O$89=Para!$F$3),Para!$D6,0))+(IF((O$92=Para!$C6)*(O$93=Para!$F$3),Para!$D6,0))+(IF((O$96=Para!$C6)*(O$97=Para!$F$3),Para!$D6,0))+(IF((O$100=Para!$C6)*(O$101=Para!$F$3),Para!$D6,0))+(IF((O$104=Para!$C6)*(O$105=Para!$F$3),Para!$D6,0))+(IF((O$108=Para!$C6)*(O$109=Para!$F$3),Para!$D6,0))+(IF((O$112=Para!$C6)*(O$113=Para!$F$3),Para!$D6,0))+(IF((O$116=Para!$C6)*(O$117=Para!$F$3),Para!$D6,0))+(IF((O$120=Para!$C6)*(O$121=Para!$F$3),Para!$D6,0))</f>
        <v>0</v>
      </c>
      <c r="P146" s="99">
        <f ca="1">IF((P$8=Para!$C6)*(P$9=Para!$F$3),Para!$D6,0)+(IF((P$12=Para!$C6)*(P$13=Para!$F$3),Para!$D6,0))+(IF((P$16=Para!$C6)*(P$17=Para!$F$3),Para!$D6,0))+(IF((P$20=Para!$C6)*(P$21=Para!$F$3),Para!$D6,0))+(IF((P$24=Para!$C6)*(P$25=Para!$F$3),Para!$D6,0))+(IF((P$28=Para!$C6)*(P$29=Para!$F$3),Para!$D6,0))+(IF((P$32=Para!$C6)*(P$33=Para!$F$3),Para!$D6,0))+(IF((P$36=Para!$C6)*(P$37=Para!$F$3),Para!$D6,0))+(IF((P$40=Para!$C6)*(P$41=Para!$F$3),Para!$D6,0))+(IF((P$44=Para!$C6)*(P$45=Para!$F$3),Para!$D6,0))+(IF((P$48=Para!$C6)*(P$49=Para!$F$3),Para!$D6,0))+(IF((P$52=Para!$C6)*(P$53=Para!$F$3),Para!$D6,0))+(IF((P$56=Para!$C6)*(P$57=Para!$F$3),Para!$D6,0))+(IF((P$60=Para!$C6)*(P$61=Para!$F$3),Para!$D6,0))+(IF((P$64=Para!$C6)*(P$65=Para!$F$3),Para!$D6,0))+(IF((P$68=Para!$C6)*(P$69=Para!$F$3),Para!$D6,0))+(IF((P$72=Para!$C6)*(P$73=Para!$F$3),Para!$D6,0))+(IF((P$76=Para!$C6)*(P$77=Para!$F$3),Para!$D6,0))+(IF((P$80=Para!$C6)*(P$81=Para!$F$3),Para!$D6,0))+(IF((P$84=Para!$C6)*(P$85=Para!$F$3),Para!$D6,0))+(IF((P$88=Para!$C6)*(P$89=Para!$F$3),Para!$D6,0))+(IF((P$92=Para!$C6)*(P$93=Para!$F$3),Para!$D6,0))+(IF((P$96=Para!$C6)*(P$97=Para!$F$3),Para!$D6,0))+(IF((P$100=Para!$C6)*(P$101=Para!$F$3),Para!$D6,0))+(IF((P$104=Para!$C6)*(P$105=Para!$F$3),Para!$D6,0))+(IF((P$108=Para!$C6)*(P$109=Para!$F$3),Para!$D6,0))+(IF((P$112=Para!$C6)*(P$113=Para!$F$3),Para!$D6,0))+(IF((P$116=Para!$C6)*(P$117=Para!$F$3),Para!$D6,0))+(IF((P$120=Para!$C6)*(P$121=Para!$F$3),Para!$D6,0))</f>
        <v>0</v>
      </c>
      <c r="Q146" s="99">
        <f ca="1">IF((Q$8=Para!$C6)*(Q$9=Para!$F$3),Para!$D6,0)+(IF((Q$12=Para!$C6)*(Q$13=Para!$F$3),Para!$D6,0))+(IF((Q$16=Para!$C6)*(Q$17=Para!$F$3),Para!$D6,0))+(IF((Q$20=Para!$C6)*(Q$21=Para!$F$3),Para!$D6,0))+(IF((Q$24=Para!$C6)*(Q$25=Para!$F$3),Para!$D6,0))+(IF((Q$28=Para!$C6)*(Q$29=Para!$F$3),Para!$D6,0))+(IF((Q$32=Para!$C6)*(Q$33=Para!$F$3),Para!$D6,0))+(IF((Q$36=Para!$C6)*(Q$37=Para!$F$3),Para!$D6,0))+(IF((Q$40=Para!$C6)*(Q$41=Para!$F$3),Para!$D6,0))+(IF((Q$44=Para!$C6)*(Q$45=Para!$F$3),Para!$D6,0))+(IF((Q$48=Para!$C6)*(Q$49=Para!$F$3),Para!$D6,0))+(IF((Q$52=Para!$C6)*(Q$53=Para!$F$3),Para!$D6,0))+(IF((Q$56=Para!$C6)*(Q$57=Para!$F$3),Para!$D6,0))+(IF((Q$60=Para!$C6)*(Q$61=Para!$F$3),Para!$D6,0))+(IF((Q$64=Para!$C6)*(Q$65=Para!$F$3),Para!$D6,0))+(IF((Q$68=Para!$C6)*(Q$69=Para!$F$3),Para!$D6,0))+(IF((Q$72=Para!$C6)*(Q$73=Para!$F$3),Para!$D6,0))+(IF((Q$76=Para!$C6)*(Q$77=Para!$F$3),Para!$D6,0))+(IF((Q$80=Para!$C6)*(Q$81=Para!$F$3),Para!$D6,0))+(IF((Q$84=Para!$C6)*(Q$85=Para!$F$3),Para!$D6,0))+(IF((Q$88=Para!$C6)*(Q$89=Para!$F$3),Para!$D6,0))+(IF((Q$92=Para!$C6)*(Q$93=Para!$F$3),Para!$D6,0))+(IF((Q$96=Para!$C6)*(Q$97=Para!$F$3),Para!$D6,0))+(IF((Q$100=Para!$C6)*(Q$101=Para!$F$3),Para!$D6,0))+(IF((Q$104=Para!$C6)*(Q$105=Para!$F$3),Para!$D6,0))+(IF((Q$108=Para!$C6)*(Q$109=Para!$F$3),Para!$D6,0))+(IF((Q$112=Para!$C6)*(Q$113=Para!$F$3),Para!$D6,0))+(IF((Q$116=Para!$C6)*(Q$117=Para!$F$3),Para!$D6,0))+(IF((Q$120=Para!$C6)*(Q$121=Para!$F$3),Para!$D6,0))</f>
        <v>0</v>
      </c>
      <c r="R146" s="99">
        <f ca="1">IF((R$8=Para!$C6)*(R$9=Para!$F$3),Para!$D6,0)+(IF((R$12=Para!$C6)*(R$13=Para!$F$3),Para!$D6,0))+(IF((R$16=Para!$C6)*(R$17=Para!$F$3),Para!$D6,0))+(IF((R$20=Para!$C6)*(R$21=Para!$F$3),Para!$D6,0))+(IF((R$24=Para!$C6)*(R$25=Para!$F$3),Para!$D6,0))+(IF((R$28=Para!$C6)*(R$29=Para!$F$3),Para!$D6,0))+(IF((R$32=Para!$C6)*(R$33=Para!$F$3),Para!$D6,0))+(IF((R$36=Para!$C6)*(R$37=Para!$F$3),Para!$D6,0))+(IF((R$40=Para!$C6)*(R$41=Para!$F$3),Para!$D6,0))+(IF((R$44=Para!$C6)*(R$45=Para!$F$3),Para!$D6,0))+(IF((R$48=Para!$C6)*(R$49=Para!$F$3),Para!$D6,0))+(IF((R$52=Para!$C6)*(R$53=Para!$F$3),Para!$D6,0))+(IF((R$56=Para!$C6)*(R$57=Para!$F$3),Para!$D6,0))+(IF((R$60=Para!$C6)*(R$61=Para!$F$3),Para!$D6,0))+(IF((R$64=Para!$C6)*(R$65=Para!$F$3),Para!$D6,0))+(IF((R$68=Para!$C6)*(R$69=Para!$F$3),Para!$D6,0))+(IF((R$72=Para!$C6)*(R$73=Para!$F$3),Para!$D6,0))+(IF((R$76=Para!$C6)*(R$77=Para!$F$3),Para!$D6,0))+(IF((R$80=Para!$C6)*(R$81=Para!$F$3),Para!$D6,0))+(IF((R$84=Para!$C6)*(R$85=Para!$F$3),Para!$D6,0))+(IF((R$88=Para!$C6)*(R$89=Para!$F$3),Para!$D6,0))+(IF((R$92=Para!$C6)*(R$93=Para!$F$3),Para!$D6,0))+(IF((R$96=Para!$C6)*(R$97=Para!$F$3),Para!$D6,0))+(IF((R$100=Para!$C6)*(R$101=Para!$F$3),Para!$D6,0))+(IF((R$104=Para!$C6)*(R$105=Para!$F$3),Para!$D6,0))+(IF((R$108=Para!$C6)*(R$109=Para!$F$3),Para!$D6,0))+(IF((R$112=Para!$C6)*(R$113=Para!$F$3),Para!$D6,0))+(IF((R$116=Para!$C6)*(R$117=Para!$F$3),Para!$D6,0))+(IF((R$120=Para!$C6)*(R$121=Para!$F$3),Para!$D6,0))</f>
        <v>0</v>
      </c>
      <c r="S146" s="99">
        <f ca="1">IF((S$8=Para!$C6)*(S$9=Para!$F$3),Para!$D6,0)+(IF((S$12=Para!$C6)*(S$13=Para!$F$3),Para!$D6,0))+(IF((S$16=Para!$C6)*(S$17=Para!$F$3),Para!$D6,0))+(IF((S$20=Para!$C6)*(S$21=Para!$F$3),Para!$D6,0))+(IF((S$24=Para!$C6)*(S$25=Para!$F$3),Para!$D6,0))+(IF((S$28=Para!$C6)*(S$29=Para!$F$3),Para!$D6,0))+(IF((S$32=Para!$C6)*(S$33=Para!$F$3),Para!$D6,0))+(IF((S$36=Para!$C6)*(S$37=Para!$F$3),Para!$D6,0))+(IF((S$40=Para!$C6)*(S$41=Para!$F$3),Para!$D6,0))+(IF((S$44=Para!$C6)*(S$45=Para!$F$3),Para!$D6,0))+(IF((S$48=Para!$C6)*(S$49=Para!$F$3),Para!$D6,0))+(IF((S$52=Para!$C6)*(S$53=Para!$F$3),Para!$D6,0))+(IF((S$56=Para!$C6)*(S$57=Para!$F$3),Para!$D6,0))+(IF((S$60=Para!$C6)*(S$61=Para!$F$3),Para!$D6,0))+(IF((S$64=Para!$C6)*(S$65=Para!$F$3),Para!$D6,0))+(IF((S$68=Para!$C6)*(S$69=Para!$F$3),Para!$D6,0))+(IF((S$72=Para!$C6)*(S$73=Para!$F$3),Para!$D6,0))+(IF((S$76=Para!$C6)*(S$77=Para!$F$3),Para!$D6,0))+(IF((S$80=Para!$C6)*(S$81=Para!$F$3),Para!$D6,0))+(IF((S$84=Para!$C6)*(S$85=Para!$F$3),Para!$D6,0))+(IF((S$88=Para!$C6)*(S$89=Para!$F$3),Para!$D6,0))+(IF((S$92=Para!$C6)*(S$93=Para!$F$3),Para!$D6,0))+(IF((S$96=Para!$C6)*(S$97=Para!$F$3),Para!$D6,0))+(IF((S$100=Para!$C6)*(S$101=Para!$F$3),Para!$D6,0))+(IF((S$104=Para!$C6)*(S$105=Para!$F$3),Para!$D6,0))+(IF((S$108=Para!$C6)*(S$109=Para!$F$3),Para!$D6,0))+(IF((S$112=Para!$C6)*(S$113=Para!$F$3),Para!$D6,0))+(IF((S$116=Para!$C6)*(S$117=Para!$F$3),Para!$D6,0))+(IF((S$120=Para!$C6)*(S$121=Para!$F$3),Para!$D6,0))</f>
        <v>0</v>
      </c>
      <c r="T146" s="99">
        <f ca="1">IF((T$8=Para!$C6)*(T$9=Para!$F$3),Para!$D6,0)+(IF((T$12=Para!$C6)*(T$13=Para!$F$3),Para!$D6,0))+(IF((T$16=Para!$C6)*(T$17=Para!$F$3),Para!$D6,0))+(IF((T$20=Para!$C6)*(T$21=Para!$F$3),Para!$D6,0))+(IF((T$24=Para!$C6)*(T$25=Para!$F$3),Para!$D6,0))+(IF((T$28=Para!$C6)*(T$29=Para!$F$3),Para!$D6,0))+(IF((T$32=Para!$C6)*(T$33=Para!$F$3),Para!$D6,0))+(IF((T$36=Para!$C6)*(T$37=Para!$F$3),Para!$D6,0))+(IF((T$40=Para!$C6)*(T$41=Para!$F$3),Para!$D6,0))+(IF((T$44=Para!$C6)*(T$45=Para!$F$3),Para!$D6,0))+(IF((T$48=Para!$C6)*(T$49=Para!$F$3),Para!$D6,0))+(IF((T$52=Para!$C6)*(T$53=Para!$F$3),Para!$D6,0))+(IF((T$56=Para!$C6)*(T$57=Para!$F$3),Para!$D6,0))+(IF((T$60=Para!$C6)*(T$61=Para!$F$3),Para!$D6,0))+(IF((T$64=Para!$C6)*(T$65=Para!$F$3),Para!$D6,0))+(IF((T$68=Para!$C6)*(T$69=Para!$F$3),Para!$D6,0))+(IF((T$72=Para!$C6)*(T$73=Para!$F$3),Para!$D6,0))+(IF((T$76=Para!$C6)*(T$77=Para!$F$3),Para!$D6,0))+(IF((T$80=Para!$C6)*(T$81=Para!$F$3),Para!$D6,0))+(IF((T$84=Para!$C6)*(T$85=Para!$F$3),Para!$D6,0))+(IF((T$88=Para!$C6)*(T$89=Para!$F$3),Para!$D6,0))+(IF((T$92=Para!$C6)*(T$93=Para!$F$3),Para!$D6,0))+(IF((T$96=Para!$C6)*(T$97=Para!$F$3),Para!$D6,0))+(IF((T$100=Para!$C6)*(T$101=Para!$F$3),Para!$D6,0))+(IF((T$104=Para!$C6)*(T$105=Para!$F$3),Para!$D6,0))+(IF((T$108=Para!$C6)*(T$109=Para!$F$3),Para!$D6,0))+(IF((T$112=Para!$C6)*(T$113=Para!$F$3),Para!$D6,0))+(IF((T$116=Para!$C6)*(T$117=Para!$F$3),Para!$D6,0))+(IF((T$120=Para!$C6)*(T$121=Para!$F$3),Para!$D6,0))</f>
        <v>0</v>
      </c>
      <c r="U146" s="99">
        <f ca="1">IF((U$8=Para!$C6)*(U$9=Para!$F$3),Para!$D6,0)+(IF((U$12=Para!$C6)*(U$13=Para!$F$3),Para!$D6,0))+(IF((U$16=Para!$C6)*(U$17=Para!$F$3),Para!$D6,0))+(IF((U$20=Para!$C6)*(U$21=Para!$F$3),Para!$D6,0))+(IF((U$24=Para!$C6)*(U$25=Para!$F$3),Para!$D6,0))+(IF((U$28=Para!$C6)*(U$29=Para!$F$3),Para!$D6,0))+(IF((U$32=Para!$C6)*(U$33=Para!$F$3),Para!$D6,0))+(IF((U$36=Para!$C6)*(U$37=Para!$F$3),Para!$D6,0))+(IF((U$40=Para!$C6)*(U$41=Para!$F$3),Para!$D6,0))+(IF((U$44=Para!$C6)*(U$45=Para!$F$3),Para!$D6,0))+(IF((U$48=Para!$C6)*(U$49=Para!$F$3),Para!$D6,0))+(IF((U$52=Para!$C6)*(U$53=Para!$F$3),Para!$D6,0))+(IF((U$56=Para!$C6)*(U$57=Para!$F$3),Para!$D6,0))+(IF((U$60=Para!$C6)*(U$61=Para!$F$3),Para!$D6,0))+(IF((U$64=Para!$C6)*(U$65=Para!$F$3),Para!$D6,0))+(IF((U$68=Para!$C6)*(U$69=Para!$F$3),Para!$D6,0))+(IF((U$72=Para!$C6)*(U$73=Para!$F$3),Para!$D6,0))+(IF((U$76=Para!$C6)*(U$77=Para!$F$3),Para!$D6,0))+(IF((U$80=Para!$C6)*(U$81=Para!$F$3),Para!$D6,0))+(IF((U$84=Para!$C6)*(U$85=Para!$F$3),Para!$D6,0))+(IF((U$88=Para!$C6)*(U$89=Para!$F$3),Para!$D6,0))+(IF((U$92=Para!$C6)*(U$93=Para!$F$3),Para!$D6,0))+(IF((U$96=Para!$C6)*(U$97=Para!$F$3),Para!$D6,0))+(IF((U$100=Para!$C6)*(U$101=Para!$F$3),Para!$D6,0))+(IF((U$104=Para!$C6)*(U$105=Para!$F$3),Para!$D6,0))+(IF((U$108=Para!$C6)*(U$109=Para!$F$3),Para!$D6,0))+(IF((U$112=Para!$C6)*(U$113=Para!$F$3),Para!$D6,0))+(IF((U$116=Para!$C6)*(U$117=Para!$F$3),Para!$D6,0))+(IF((U$120=Para!$C6)*(U$121=Para!$F$3),Para!$D6,0))</f>
        <v>0</v>
      </c>
      <c r="V146" s="99">
        <f ca="1">IF((V$8=Para!$C6)*(V$9=Para!$F$3),Para!$D6,0)+(IF((V$12=Para!$C6)*(V$13=Para!$F$3),Para!$D6,0))+(IF((V$16=Para!$C6)*(V$17=Para!$F$3),Para!$D6,0))+(IF((V$20=Para!$C6)*(V$21=Para!$F$3),Para!$D6,0))+(IF((V$24=Para!$C6)*(V$25=Para!$F$3),Para!$D6,0))+(IF((V$28=Para!$C6)*(V$29=Para!$F$3),Para!$D6,0))+(IF((V$32=Para!$C6)*(V$33=Para!$F$3),Para!$D6,0))+(IF((V$36=Para!$C6)*(V$37=Para!$F$3),Para!$D6,0))+(IF((V$40=Para!$C6)*(V$41=Para!$F$3),Para!$D6,0))+(IF((V$44=Para!$C6)*(V$45=Para!$F$3),Para!$D6,0))+(IF((V$48=Para!$C6)*(V$49=Para!$F$3),Para!$D6,0))+(IF((V$52=Para!$C6)*(V$53=Para!$F$3),Para!$D6,0))+(IF((V$56=Para!$C6)*(V$57=Para!$F$3),Para!$D6,0))+(IF((V$60=Para!$C6)*(V$61=Para!$F$3),Para!$D6,0))+(IF((V$64=Para!$C6)*(V$65=Para!$F$3),Para!$D6,0))+(IF((V$68=Para!$C6)*(V$69=Para!$F$3),Para!$D6,0))+(IF((V$72=Para!$C6)*(V$73=Para!$F$3),Para!$D6,0))+(IF((V$76=Para!$C6)*(V$77=Para!$F$3),Para!$D6,0))+(IF((V$80=Para!$C6)*(V$81=Para!$F$3),Para!$D6,0))+(IF((V$84=Para!$C6)*(V$85=Para!$F$3),Para!$D6,0))+(IF((V$88=Para!$C6)*(V$89=Para!$F$3),Para!$D6,0))+(IF((V$92=Para!$C6)*(V$93=Para!$F$3),Para!$D6,0))+(IF((V$96=Para!$C6)*(V$97=Para!$F$3),Para!$D6,0))+(IF((V$100=Para!$C6)*(V$101=Para!$F$3),Para!$D6,0))+(IF((V$104=Para!$C6)*(V$105=Para!$F$3),Para!$D6,0))+(IF((V$108=Para!$C6)*(V$109=Para!$F$3),Para!$D6,0))+(IF((V$112=Para!$C6)*(V$113=Para!$F$3),Para!$D6,0))+(IF((V$116=Para!$C6)*(V$117=Para!$F$3),Para!$D6,0))+(IF((V$120=Para!$C6)*(V$121=Para!$F$3),Para!$D6,0))</f>
        <v>0</v>
      </c>
      <c r="W146" s="99">
        <f ca="1">IF((W$8=Para!$C6)*(W$9=Para!$F$3),Para!$D6,0)+(IF((W$12=Para!$C6)*(W$13=Para!$F$3),Para!$D6,0))+(IF((W$16=Para!$C6)*(W$17=Para!$F$3),Para!$D6,0))+(IF((W$20=Para!$C6)*(W$21=Para!$F$3),Para!$D6,0))+(IF((W$24=Para!$C6)*(W$25=Para!$F$3),Para!$D6,0))+(IF((W$28=Para!$C6)*(W$29=Para!$F$3),Para!$D6,0))+(IF((W$32=Para!$C6)*(W$33=Para!$F$3),Para!$D6,0))+(IF((W$36=Para!$C6)*(W$37=Para!$F$3),Para!$D6,0))+(IF((W$40=Para!$C6)*(W$41=Para!$F$3),Para!$D6,0))+(IF((W$44=Para!$C6)*(W$45=Para!$F$3),Para!$D6,0))+(IF((W$48=Para!$C6)*(W$49=Para!$F$3),Para!$D6,0))+(IF((W$52=Para!$C6)*(W$53=Para!$F$3),Para!$D6,0))+(IF((W$56=Para!$C6)*(W$57=Para!$F$3),Para!$D6,0))+(IF((W$60=Para!$C6)*(W$61=Para!$F$3),Para!$D6,0))+(IF((W$64=Para!$C6)*(W$65=Para!$F$3),Para!$D6,0))+(IF((W$68=Para!$C6)*(W$69=Para!$F$3),Para!$D6,0))+(IF((W$72=Para!$C6)*(W$73=Para!$F$3),Para!$D6,0))+(IF((W$76=Para!$C6)*(W$77=Para!$F$3),Para!$D6,0))+(IF((W$80=Para!$C6)*(W$81=Para!$F$3),Para!$D6,0))+(IF((W$84=Para!$C6)*(W$85=Para!$F$3),Para!$D6,0))+(IF((W$88=Para!$C6)*(W$89=Para!$F$3),Para!$D6,0))+(IF((W$92=Para!$C6)*(W$93=Para!$F$3),Para!$D6,0))+(IF((W$96=Para!$C6)*(W$97=Para!$F$3),Para!$D6,0))+(IF((W$100=Para!$C6)*(W$101=Para!$F$3),Para!$D6,0))+(IF((W$104=Para!$C6)*(W$105=Para!$F$3),Para!$D6,0))+(IF((W$108=Para!$C6)*(W$109=Para!$F$3),Para!$D6,0))+(IF((W$112=Para!$C6)*(W$113=Para!$F$3),Para!$D6,0))+(IF((W$116=Para!$C6)*(W$117=Para!$F$3),Para!$D6,0))+(IF((W$120=Para!$C6)*(W$121=Para!$F$3),Para!$D6,0))</f>
        <v>0</v>
      </c>
      <c r="X146" s="99">
        <f ca="1">IF((X$8=Para!$C6)*(X$9=Para!$F$3),Para!$D6,0)+(IF((X$12=Para!$C6)*(X$13=Para!$F$3),Para!$D6,0))+(IF((X$16=Para!$C6)*(X$17=Para!$F$3),Para!$D6,0))+(IF((X$20=Para!$C6)*(X$21=Para!$F$3),Para!$D6,0))+(IF((X$24=Para!$C6)*(X$25=Para!$F$3),Para!$D6,0))+(IF((X$28=Para!$C6)*(X$29=Para!$F$3),Para!$D6,0))+(IF((X$32=Para!$C6)*(X$33=Para!$F$3),Para!$D6,0))+(IF((X$36=Para!$C6)*(X$37=Para!$F$3),Para!$D6,0))+(IF((X$40=Para!$C6)*(X$41=Para!$F$3),Para!$D6,0))+(IF((X$44=Para!$C6)*(X$45=Para!$F$3),Para!$D6,0))+(IF((X$48=Para!$C6)*(X$49=Para!$F$3),Para!$D6,0))+(IF((X$52=Para!$C6)*(X$53=Para!$F$3),Para!$D6,0))+(IF((X$56=Para!$C6)*(X$57=Para!$F$3),Para!$D6,0))+(IF((X$60=Para!$C6)*(X$61=Para!$F$3),Para!$D6,0))+(IF((X$64=Para!$C6)*(X$65=Para!$F$3),Para!$D6,0))+(IF((X$68=Para!$C6)*(X$69=Para!$F$3),Para!$D6,0))+(IF((X$72=Para!$C6)*(X$73=Para!$F$3),Para!$D6,0))+(IF((X$76=Para!$C6)*(X$77=Para!$F$3),Para!$D6,0))+(IF((X$80=Para!$C6)*(X$81=Para!$F$3),Para!$D6,0))+(IF((X$84=Para!$C6)*(X$85=Para!$F$3),Para!$D6,0))+(IF((X$88=Para!$C6)*(X$89=Para!$F$3),Para!$D6,0))+(IF((X$92=Para!$C6)*(X$93=Para!$F$3),Para!$D6,0))+(IF((X$96=Para!$C6)*(X$97=Para!$F$3),Para!$D6,0))+(IF((X$100=Para!$C6)*(X$101=Para!$F$3),Para!$D6,0))+(IF((X$104=Para!$C6)*(X$105=Para!$F$3),Para!$D6,0))+(IF((X$108=Para!$C6)*(X$109=Para!$F$3),Para!$D6,0))+(IF((X$112=Para!$C6)*(X$113=Para!$F$3),Para!$D6,0))+(IF((X$116=Para!$C6)*(X$117=Para!$F$3),Para!$D6,0))+(IF((X$120=Para!$C6)*(X$121=Para!$F$3),Para!$D6,0))</f>
        <v>0</v>
      </c>
      <c r="Y146" s="99">
        <f ca="1">IF((Y$8=Para!$C6)*(Y$9=Para!$F$3),Para!$D6,0)+(IF((Y$12=Para!$C6)*(Y$13=Para!$F$3),Para!$D6,0))+(IF((Y$16=Para!$C6)*(Y$17=Para!$F$3),Para!$D6,0))+(IF((Y$20=Para!$C6)*(Y$21=Para!$F$3),Para!$D6,0))+(IF((Y$24=Para!$C6)*(Y$25=Para!$F$3),Para!$D6,0))+(IF((Y$28=Para!$C6)*(Y$29=Para!$F$3),Para!$D6,0))+(IF((Y$32=Para!$C6)*(Y$33=Para!$F$3),Para!$D6,0))+(IF((Y$36=Para!$C6)*(Y$37=Para!$F$3),Para!$D6,0))+(IF((Y$40=Para!$C6)*(Y$41=Para!$F$3),Para!$D6,0))+(IF((Y$44=Para!$C6)*(Y$45=Para!$F$3),Para!$D6,0))+(IF((Y$48=Para!$C6)*(Y$49=Para!$F$3),Para!$D6,0))+(IF((Y$52=Para!$C6)*(Y$53=Para!$F$3),Para!$D6,0))+(IF((Y$56=Para!$C6)*(Y$57=Para!$F$3),Para!$D6,0))+(IF((Y$60=Para!$C6)*(Y$61=Para!$F$3),Para!$D6,0))+(IF((Y$64=Para!$C6)*(Y$65=Para!$F$3),Para!$D6,0))+(IF((Y$68=Para!$C6)*(Y$69=Para!$F$3),Para!$D6,0))+(IF((Y$72=Para!$C6)*(Y$73=Para!$F$3),Para!$D6,0))+(IF((Y$76=Para!$C6)*(Y$77=Para!$F$3),Para!$D6,0))+(IF((Y$80=Para!$C6)*(Y$81=Para!$F$3),Para!$D6,0))+(IF((Y$84=Para!$C6)*(Y$85=Para!$F$3),Para!$D6,0))+(IF((Y$88=Para!$C6)*(Y$89=Para!$F$3),Para!$D6,0))+(IF((Y$92=Para!$C6)*(Y$93=Para!$F$3),Para!$D6,0))+(IF((Y$96=Para!$C6)*(Y$97=Para!$F$3),Para!$D6,0))+(IF((Y$100=Para!$C6)*(Y$101=Para!$F$3),Para!$D6,0))+(IF((Y$104=Para!$C6)*(Y$105=Para!$F$3),Para!$D6,0))+(IF((Y$108=Para!$C6)*(Y$109=Para!$F$3),Para!$D6,0))+(IF((Y$112=Para!$C6)*(Y$113=Para!$F$3),Para!$D6,0))+(IF((Y$116=Para!$C6)*(Y$117=Para!$F$3),Para!$D6,0))+(IF((Y$120=Para!$C6)*(Y$121=Para!$F$3),Para!$D6,0))</f>
        <v>0</v>
      </c>
      <c r="Z146" s="99">
        <f ca="1">IF((Z$8=Para!$C6)*(Z$9=Para!$F$3),Para!$D6,0)+(IF((Z$12=Para!$C6)*(Z$13=Para!$F$3),Para!$D6,0))+(IF((Z$16=Para!$C6)*(Z$17=Para!$F$3),Para!$D6,0))+(IF((Z$20=Para!$C6)*(Z$21=Para!$F$3),Para!$D6,0))+(IF((Z$24=Para!$C6)*(Z$25=Para!$F$3),Para!$D6,0))+(IF((Z$28=Para!$C6)*(Z$29=Para!$F$3),Para!$D6,0))+(IF((Z$32=Para!$C6)*(Z$33=Para!$F$3),Para!$D6,0))+(IF((Z$36=Para!$C6)*(Z$37=Para!$F$3),Para!$D6,0))+(IF((Z$40=Para!$C6)*(Z$41=Para!$F$3),Para!$D6,0))+(IF((Z$44=Para!$C6)*(Z$45=Para!$F$3),Para!$D6,0))+(IF((Z$48=Para!$C6)*(Z$49=Para!$F$3),Para!$D6,0))+(IF((Z$52=Para!$C6)*(Z$53=Para!$F$3),Para!$D6,0))+(IF((Z$56=Para!$C6)*(Z$57=Para!$F$3),Para!$D6,0))+(IF((Z$60=Para!$C6)*(Z$61=Para!$F$3),Para!$D6,0))+(IF((Z$64=Para!$C6)*(Z$65=Para!$F$3),Para!$D6,0))+(IF((Z$68=Para!$C6)*(Z$69=Para!$F$3),Para!$D6,0))+(IF((Z$72=Para!$C6)*(Z$73=Para!$F$3),Para!$D6,0))+(IF((Z$76=Para!$C6)*(Z$77=Para!$F$3),Para!$D6,0))+(IF((Z$80=Para!$C6)*(Z$81=Para!$F$3),Para!$D6,0))+(IF((Z$84=Para!$C6)*(Z$85=Para!$F$3),Para!$D6,0))+(IF((Z$88=Para!$C6)*(Z$89=Para!$F$3),Para!$D6,0))+(IF((Z$92=Para!$C6)*(Z$93=Para!$F$3),Para!$D6,0))+(IF((Z$96=Para!$C6)*(Z$97=Para!$F$3),Para!$D6,0))+(IF((Z$100=Para!$C6)*(Z$101=Para!$F$3),Para!$D6,0))+(IF((Z$104=Para!$C6)*(Z$105=Para!$F$3),Para!$D6,0))+(IF((Z$108=Para!$C6)*(Z$109=Para!$F$3),Para!$D6,0))+(IF((Z$112=Para!$C6)*(Z$113=Para!$F$3),Para!$D6,0))+(IF((Z$116=Para!$C6)*(Z$117=Para!$F$3),Para!$D6,0))+(IF((Z$120=Para!$C6)*(Z$121=Para!$F$3),Para!$D6,0))</f>
        <v>0</v>
      </c>
      <c r="AA146" s="99">
        <f ca="1">IF((AA$8=Para!$C6)*(AA$9=Para!$F$3),Para!$D6,0)+(IF((AA$12=Para!$C6)*(AA$13=Para!$F$3),Para!$D6,0))+(IF((AA$16=Para!$C6)*(AA$17=Para!$F$3),Para!$D6,0))+(IF((AA$20=Para!$C6)*(AA$21=Para!$F$3),Para!$D6,0))+(IF((AA$24=Para!$C6)*(AA$25=Para!$F$3),Para!$D6,0))+(IF((AA$28=Para!$C6)*(AA$29=Para!$F$3),Para!$D6,0))+(IF((AA$32=Para!$C6)*(AA$33=Para!$F$3),Para!$D6,0))+(IF((AA$36=Para!$C6)*(AA$37=Para!$F$3),Para!$D6,0))+(IF((AA$40=Para!$C6)*(AA$41=Para!$F$3),Para!$D6,0))+(IF((AA$44=Para!$C6)*(AA$45=Para!$F$3),Para!$D6,0))+(IF((AA$48=Para!$C6)*(AA$49=Para!$F$3),Para!$D6,0))+(IF((AA$52=Para!$C6)*(AA$53=Para!$F$3),Para!$D6,0))+(IF((AA$56=Para!$C6)*(AA$57=Para!$F$3),Para!$D6,0))+(IF((AA$60=Para!$C6)*(AA$61=Para!$F$3),Para!$D6,0))+(IF((AA$64=Para!$C6)*(AA$65=Para!$F$3),Para!$D6,0))+(IF((AA$68=Para!$C6)*(AA$69=Para!$F$3),Para!$D6,0))+(IF((AA$72=Para!$C6)*(AA$73=Para!$F$3),Para!$D6,0))+(IF((AA$76=Para!$C6)*(AA$77=Para!$F$3),Para!$D6,0))+(IF((AA$80=Para!$C6)*(AA$81=Para!$F$3),Para!$D6,0))+(IF((AA$84=Para!$C6)*(AA$85=Para!$F$3),Para!$D6,0))+(IF((AA$88=Para!$C6)*(AA$89=Para!$F$3),Para!$D6,0))+(IF((AA$92=Para!$C6)*(AA$93=Para!$F$3),Para!$D6,0))+(IF((AA$96=Para!$C6)*(AA$97=Para!$F$3),Para!$D6,0))+(IF((AA$100=Para!$C6)*(AA$101=Para!$F$3),Para!$D6,0))+(IF((AA$104=Para!$C6)*(AA$105=Para!$F$3),Para!$D6,0))+(IF((AA$108=Para!$C6)*(AA$109=Para!$F$3),Para!$D6,0))+(IF((AA$112=Para!$C6)*(AA$113=Para!$F$3),Para!$D6,0))+(IF((AA$116=Para!$C6)*(AA$117=Para!$F$3),Para!$D6,0))+(IF((AA$120=Para!$C6)*(AA$121=Para!$F$3),Para!$D6,0))</f>
        <v>0</v>
      </c>
      <c r="AB146" s="99">
        <f ca="1">IF((AB$8=Para!$C6)*(AB$9=Para!$F$3),Para!$D6,0)+(IF((AB$12=Para!$C6)*(AB$13=Para!$F$3),Para!$D6,0))+(IF((AB$16=Para!$C6)*(AB$17=Para!$F$3),Para!$D6,0))+(IF((AB$20=Para!$C6)*(AB$21=Para!$F$3),Para!$D6,0))+(IF((AB$24=Para!$C6)*(AB$25=Para!$F$3),Para!$D6,0))+(IF((AB$28=Para!$C6)*(AB$29=Para!$F$3),Para!$D6,0))+(IF((AB$32=Para!$C6)*(AB$33=Para!$F$3),Para!$D6,0))+(IF((AB$36=Para!$C6)*(AB$37=Para!$F$3),Para!$D6,0))+(IF((AB$40=Para!$C6)*(AB$41=Para!$F$3),Para!$D6,0))+(IF((AB$44=Para!$C6)*(AB$45=Para!$F$3),Para!$D6,0))+(IF((AB$48=Para!$C6)*(AB$49=Para!$F$3),Para!$D6,0))+(IF((AB$52=Para!$C6)*(AB$53=Para!$F$3),Para!$D6,0))+(IF((AB$56=Para!$C6)*(AB$57=Para!$F$3),Para!$D6,0))+(IF((AB$60=Para!$C6)*(AB$61=Para!$F$3),Para!$D6,0))+(IF((AB$64=Para!$C6)*(AB$65=Para!$F$3),Para!$D6,0))+(IF((AB$68=Para!$C6)*(AB$69=Para!$F$3),Para!$D6,0))+(IF((AB$72=Para!$C6)*(AB$73=Para!$F$3),Para!$D6,0))+(IF((AB$76=Para!$C6)*(AB$77=Para!$F$3),Para!$D6,0))+(IF((AB$80=Para!$C6)*(AB$81=Para!$F$3),Para!$D6,0))+(IF((AB$84=Para!$C6)*(AB$85=Para!$F$3),Para!$D6,0))+(IF((AB$88=Para!$C6)*(AB$89=Para!$F$3),Para!$D6,0))+(IF((AB$92=Para!$C6)*(AB$93=Para!$F$3),Para!$D6,0))+(IF((AB$96=Para!$C6)*(AB$97=Para!$F$3),Para!$D6,0))+(IF((AB$100=Para!$C6)*(AB$101=Para!$F$3),Para!$D6,0))+(IF((AB$104=Para!$C6)*(AB$105=Para!$F$3),Para!$D6,0))+(IF((AB$108=Para!$C6)*(AB$109=Para!$F$3),Para!$D6,0))+(IF((AB$112=Para!$C6)*(AB$113=Para!$F$3),Para!$D6,0))+(IF((AB$116=Para!$C6)*(AB$117=Para!$F$3),Para!$D6,0))+(IF((AB$120=Para!$C6)*(AB$121=Para!$F$3),Para!$D6,0))</f>
        <v>0</v>
      </c>
      <c r="AC146" s="99">
        <f ca="1">IF((AC$8=Para!$C6)*(AC$9=Para!$F$3),Para!$D6,0)+(IF((AC$12=Para!$C6)*(AC$13=Para!$F$3),Para!$D6,0))+(IF((AC$16=Para!$C6)*(AC$17=Para!$F$3),Para!$D6,0))+(IF((AC$20=Para!$C6)*(AC$21=Para!$F$3),Para!$D6,0))+(IF((AC$24=Para!$C6)*(AC$25=Para!$F$3),Para!$D6,0))+(IF((AC$28=Para!$C6)*(AC$29=Para!$F$3),Para!$D6,0))+(IF((AC$32=Para!$C6)*(AC$33=Para!$F$3),Para!$D6,0))+(IF((AC$36=Para!$C6)*(AC$37=Para!$F$3),Para!$D6,0))+(IF((AC$40=Para!$C6)*(AC$41=Para!$F$3),Para!$D6,0))+(IF((AC$44=Para!$C6)*(AC$45=Para!$F$3),Para!$D6,0))+(IF((AC$48=Para!$C6)*(AC$49=Para!$F$3),Para!$D6,0))+(IF((AC$52=Para!$C6)*(AC$53=Para!$F$3),Para!$D6,0))+(IF((AC$56=Para!$C6)*(AC$57=Para!$F$3),Para!$D6,0))+(IF((AC$60=Para!$C6)*(AC$61=Para!$F$3),Para!$D6,0))+(IF((AC$64=Para!$C6)*(AC$65=Para!$F$3),Para!$D6,0))+(IF((AC$68=Para!$C6)*(AC$69=Para!$F$3),Para!$D6,0))+(IF((AC$72=Para!$C6)*(AC$73=Para!$F$3),Para!$D6,0))+(IF((AC$76=Para!$C6)*(AC$77=Para!$F$3),Para!$D6,0))+(IF((AC$80=Para!$C6)*(AC$81=Para!$F$3),Para!$D6,0))+(IF((AC$84=Para!$C6)*(AC$85=Para!$F$3),Para!$D6,0))+(IF((AC$88=Para!$C6)*(AC$89=Para!$F$3),Para!$D6,0))+(IF((AC$92=Para!$C6)*(AC$93=Para!$F$3),Para!$D6,0))+(IF((AC$96=Para!$C6)*(AC$97=Para!$F$3),Para!$D6,0))+(IF((AC$100=Para!$C6)*(AC$101=Para!$F$3),Para!$D6,0))+(IF((AC$104=Para!$C6)*(AC$105=Para!$F$3),Para!$D6,0))+(IF((AC$108=Para!$C6)*(AC$109=Para!$F$3),Para!$D6,0))+(IF((AC$112=Para!$C6)*(AC$113=Para!$F$3),Para!$D6,0))+(IF((AC$116=Para!$C6)*(AC$117=Para!$F$3),Para!$D6,0))+(IF((AC$120=Para!$C6)*(AC$121=Para!$F$3),Para!$D6,0))</f>
        <v>0</v>
      </c>
      <c r="AD146" s="99">
        <f ca="1">IF((AD$8=Para!$C6)*(AD$9=Para!$F$3),Para!$D6,0)+(IF((AD$12=Para!$C6)*(AD$13=Para!$F$3),Para!$D6,0))+(IF((AD$16=Para!$C6)*(AD$17=Para!$F$3),Para!$D6,0))+(IF((AD$20=Para!$C6)*(AD$21=Para!$F$3),Para!$D6,0))+(IF((AD$24=Para!$C6)*(AD$25=Para!$F$3),Para!$D6,0))+(IF((AD$28=Para!$C6)*(AD$29=Para!$F$3),Para!$D6,0))+(IF((AD$32=Para!$C6)*(AD$33=Para!$F$3),Para!$D6,0))+(IF((AD$36=Para!$C6)*(AD$37=Para!$F$3),Para!$D6,0))+(IF((AD$40=Para!$C6)*(AD$41=Para!$F$3),Para!$D6,0))+(IF((AD$44=Para!$C6)*(AD$45=Para!$F$3),Para!$D6,0))+(IF((AD$48=Para!$C6)*(AD$49=Para!$F$3),Para!$D6,0))+(IF((AD$52=Para!$C6)*(AD$53=Para!$F$3),Para!$D6,0))+(IF((AD$56=Para!$C6)*(AD$57=Para!$F$3),Para!$D6,0))+(IF((AD$60=Para!$C6)*(AD$61=Para!$F$3),Para!$D6,0))+(IF((AD$64=Para!$C6)*(AD$65=Para!$F$3),Para!$D6,0))+(IF((AD$68=Para!$C6)*(AD$69=Para!$F$3),Para!$D6,0))+(IF((AD$72=Para!$C6)*(AD$73=Para!$F$3),Para!$D6,0))+(IF((AD$76=Para!$C6)*(AD$77=Para!$F$3),Para!$D6,0))+(IF((AD$80=Para!$C6)*(AD$81=Para!$F$3),Para!$D6,0))+(IF((AD$84=Para!$C6)*(AD$85=Para!$F$3),Para!$D6,0))+(IF((AD$88=Para!$C6)*(AD$89=Para!$F$3),Para!$D6,0))+(IF((AD$92=Para!$C6)*(AD$93=Para!$F$3),Para!$D6,0))+(IF((AD$96=Para!$C6)*(AD$97=Para!$F$3),Para!$D6,0))+(IF((AD$100=Para!$C6)*(AD$101=Para!$F$3),Para!$D6,0))+(IF((AD$104=Para!$C6)*(AD$105=Para!$F$3),Para!$D6,0))+(IF((AD$108=Para!$C6)*(AD$109=Para!$F$3),Para!$D6,0))+(IF((AD$112=Para!$C6)*(AD$113=Para!$F$3),Para!$D6,0))+(IF((AD$116=Para!$C6)*(AD$117=Para!$F$3),Para!$D6,0))+(IF((AD$120=Para!$C6)*(AD$121=Para!$F$3),Para!$D6,0))</f>
        <v>0</v>
      </c>
      <c r="AE146" s="99">
        <f ca="1">IF((AE$8=Para!$C6)*(AE$9=Para!$F$3),Para!$D6,0)+(IF((AE$12=Para!$C6)*(AE$13=Para!$F$3),Para!$D6,0))+(IF((AE$16=Para!$C6)*(AE$17=Para!$F$3),Para!$D6,0))+(IF((AE$20=Para!$C6)*(AE$21=Para!$F$3),Para!$D6,0))+(IF((AE$24=Para!$C6)*(AE$25=Para!$F$3),Para!$D6,0))+(IF((AE$28=Para!$C6)*(AE$29=Para!$F$3),Para!$D6,0))+(IF((AE$32=Para!$C6)*(AE$33=Para!$F$3),Para!$D6,0))+(IF((AE$36=Para!$C6)*(AE$37=Para!$F$3),Para!$D6,0))+(IF((AE$40=Para!$C6)*(AE$41=Para!$F$3),Para!$D6,0))+(IF((AE$44=Para!$C6)*(AE$45=Para!$F$3),Para!$D6,0))+(IF((AE$48=Para!$C6)*(AE$49=Para!$F$3),Para!$D6,0))+(IF((AE$52=Para!$C6)*(AE$53=Para!$F$3),Para!$D6,0))+(IF((AE$56=Para!$C6)*(AE$57=Para!$F$3),Para!$D6,0))+(IF((AE$60=Para!$C6)*(AE$61=Para!$F$3),Para!$D6,0))+(IF((AE$64=Para!$C6)*(AE$65=Para!$F$3),Para!$D6,0))+(IF((AE$68=Para!$C6)*(AE$69=Para!$F$3),Para!$D6,0))+(IF((AE$72=Para!$C6)*(AE$73=Para!$F$3),Para!$D6,0))+(IF((AE$76=Para!$C6)*(AE$77=Para!$F$3),Para!$D6,0))+(IF((AE$80=Para!$C6)*(AE$81=Para!$F$3),Para!$D6,0))+(IF((AE$84=Para!$C6)*(AE$85=Para!$F$3),Para!$D6,0))+(IF((AE$88=Para!$C6)*(AE$89=Para!$F$3),Para!$D6,0))+(IF((AE$92=Para!$C6)*(AE$93=Para!$F$3),Para!$D6,0))+(IF((AE$96=Para!$C6)*(AE$97=Para!$F$3),Para!$D6,0))+(IF((AE$100=Para!$C6)*(AE$101=Para!$F$3),Para!$D6,0))+(IF((AE$104=Para!$C6)*(AE$105=Para!$F$3),Para!$D6,0))+(IF((AE$108=Para!$C6)*(AE$109=Para!$F$3),Para!$D6,0))+(IF((AE$112=Para!$C6)*(AE$113=Para!$F$3),Para!$D6,0))+(IF((AE$116=Para!$C6)*(AE$117=Para!$F$3),Para!$D6,0))+(IF((AE$120=Para!$C6)*(AE$121=Para!$F$3),Para!$D6,0))</f>
        <v>0</v>
      </c>
      <c r="AF146" s="99">
        <f ca="1">IF((AF$8=Para!$C6)*(AF$9=Para!$F$3),Para!$D6,0)+(IF((AF$12=Para!$C6)*(AF$13=Para!$F$3),Para!$D6,0))+(IF((AF$16=Para!$C6)*(AF$17=Para!$F$3),Para!$D6,0))+(IF((AF$20=Para!$C6)*(AF$21=Para!$F$3),Para!$D6,0))+(IF((AF$24=Para!$C6)*(AF$25=Para!$F$3),Para!$D6,0))+(IF((AF$28=Para!$C6)*(AF$29=Para!$F$3),Para!$D6,0))+(IF((AF$32=Para!$C6)*(AF$33=Para!$F$3),Para!$D6,0))+(IF((AF$36=Para!$C6)*(AF$37=Para!$F$3),Para!$D6,0))+(IF((AF$40=Para!$C6)*(AF$41=Para!$F$3),Para!$D6,0))+(IF((AF$44=Para!$C6)*(AF$45=Para!$F$3),Para!$D6,0))+(IF((AF$48=Para!$C6)*(AF$49=Para!$F$3),Para!$D6,0))+(IF((AF$52=Para!$C6)*(AF$53=Para!$F$3),Para!$D6,0))+(IF((AF$56=Para!$C6)*(AF$57=Para!$F$3),Para!$D6,0))+(IF((AF$60=Para!$C6)*(AF$61=Para!$F$3),Para!$D6,0))+(IF((AF$64=Para!$C6)*(AF$65=Para!$F$3),Para!$D6,0))+(IF((AF$68=Para!$C6)*(AF$69=Para!$F$3),Para!$D6,0))+(IF((AF$72=Para!$C6)*(AF$73=Para!$F$3),Para!$D6,0))+(IF((AF$76=Para!$C6)*(AF$77=Para!$F$3),Para!$D6,0))+(IF((AF$80=Para!$C6)*(AF$81=Para!$F$3),Para!$D6,0))+(IF((AF$84=Para!$C6)*(AF$85=Para!$F$3),Para!$D6,0))+(IF((AF$88=Para!$C6)*(AF$89=Para!$F$3),Para!$D6,0))+(IF((AF$92=Para!$C6)*(AF$93=Para!$F$3),Para!$D6,0))+(IF((AF$96=Para!$C6)*(AF$97=Para!$F$3),Para!$D6,0))+(IF((AF$100=Para!$C6)*(AF$101=Para!$F$3),Para!$D6,0))+(IF((AF$104=Para!$C6)*(AF$105=Para!$F$3),Para!$D6,0))+(IF((AF$108=Para!$C6)*(AF$109=Para!$F$3),Para!$D6,0))+(IF((AF$112=Para!$C6)*(AF$113=Para!$F$3),Para!$D6,0))+(IF((AF$116=Para!$C6)*(AF$117=Para!$F$3),Para!$D6,0))+(IF((AF$120=Para!$C6)*(AF$121=Para!$F$3),Para!$D6,0))</f>
        <v>0</v>
      </c>
      <c r="AG146" s="99">
        <f ca="1">IF((AG$8=Para!$C6)*(AG$9=Para!$F$3),Para!$D6,0)+(IF((AG$12=Para!$C6)*(AG$13=Para!$F$3),Para!$D6,0))+(IF((AG$16=Para!$C6)*(AG$17=Para!$F$3),Para!$D6,0))+(IF((AG$20=Para!$C6)*(AG$21=Para!$F$3),Para!$D6,0))+(IF((AG$24=Para!$C6)*(AG$25=Para!$F$3),Para!$D6,0))+(IF((AG$28=Para!$C6)*(AG$29=Para!$F$3),Para!$D6,0))+(IF((AG$32=Para!$C6)*(AG$33=Para!$F$3),Para!$D6,0))+(IF((AG$36=Para!$C6)*(AG$37=Para!$F$3),Para!$D6,0))+(IF((AG$40=Para!$C6)*(AG$41=Para!$F$3),Para!$D6,0))+(IF((AG$44=Para!$C6)*(AG$45=Para!$F$3),Para!$D6,0))+(IF((AG$48=Para!$C6)*(AG$49=Para!$F$3),Para!$D6,0))+(IF((AG$52=Para!$C6)*(AG$53=Para!$F$3),Para!$D6,0))+(IF((AG$56=Para!$C6)*(AG$57=Para!$F$3),Para!$D6,0))+(IF((AG$60=Para!$C6)*(AG$61=Para!$F$3),Para!$D6,0))+(IF((AG$64=Para!$C6)*(AG$65=Para!$F$3),Para!$D6,0))+(IF((AG$68=Para!$C6)*(AG$69=Para!$F$3),Para!$D6,0))+(IF((AG$72=Para!$C6)*(AG$73=Para!$F$3),Para!$D6,0))+(IF((AG$76=Para!$C6)*(AG$77=Para!$F$3),Para!$D6,0))+(IF((AG$80=Para!$C6)*(AG$81=Para!$F$3),Para!$D6,0))+(IF((AG$84=Para!$C6)*(AG$85=Para!$F$3),Para!$D6,0))+(IF((AG$88=Para!$C6)*(AG$89=Para!$F$3),Para!$D6,0))+(IF((AG$92=Para!$C6)*(AG$93=Para!$F$3),Para!$D6,0))+(IF((AG$96=Para!$C6)*(AG$97=Para!$F$3),Para!$D6,0))+(IF((AG$100=Para!$C6)*(AG$101=Para!$F$3),Para!$D6,0))+(IF((AG$104=Para!$C6)*(AG$105=Para!$F$3),Para!$D6,0))+(IF((AG$108=Para!$C6)*(AG$109=Para!$F$3),Para!$D6,0))+(IF((AG$112=Para!$C6)*(AG$113=Para!$F$3),Para!$D6,0))+(IF((AG$116=Para!$C6)*(AG$117=Para!$F$3),Para!$D6,0))+(IF((AG$120=Para!$C6)*(AG$121=Para!$F$3),Para!$D6,0))</f>
        <v>0</v>
      </c>
    </row>
    <row r="147" spans="1:33" ht="15" customHeight="1">
      <c r="A147" s="113"/>
      <c r="B147" s="96" t="s">
        <v>14</v>
      </c>
      <c r="C147" s="99" t="e">
        <f ca="1">IF((C$8=Para!$C7)*(C$9=Para!$F$3),Para!$D7,0)+(IF((C$12=Para!$C7)*(C$13=Para!$F$3),Para!$D7,0))+(IF((C$16=Para!$C7)*(C$17=Para!$F$3),Para!$D7,0))+(IF((C$20=Para!$C7)*(C$21=Para!$F$3),Para!$D7,0))+(IF((C$24=Para!$C7)*(C$25=Para!$F$3),Para!$D7,0))+(IF((C$28=Para!$C7)*(C$29=Para!$F$3),Para!$D7,0))+(IF((C$32=Para!$C7)*(C$33=Para!$F$3),Para!$D7,0))+(IF((C$36=Para!$C7)*(C$37=Para!$F$3),Para!$D7,0))+(IF((C$40=Para!$C7)*(C$41=Para!$F$3),Para!$D7,0))+(IF((C$44=Para!$C7)*(C$45=Para!$F$3),Para!$D7,0))+(IF((C$48=Para!$C7)*(C$49=Para!$F$3),Para!$D7,0))+(IF((C$52=Para!$C7)*(C$53=Para!$F$3),Para!$D7,0))+(IF((C$56=Para!$C7)*(C$57=Para!$F$3),Para!$D7,0))+(IF((C$60=Para!$C7)*(C$61=Para!$F$3),Para!$D7,0))+(IF((C$64=Para!$C7)*(C$65=Para!$F$3),Para!$D7,0))+(IF((C$68=Para!$C7)*(C$69=Para!$F$3),Para!$D7,0))+(IF((C$72=Para!$C7)*(C$73=Para!$F$3),Para!$D7,0))+(IF((C$76=Para!$C7)*(C$77=Para!$F$3),Para!$D7,0))+(IF((C$80=Para!$C7)*(C$81=Para!$F$3),Para!$D7,0))+(IF((C$84=Para!$C7)*(C$85=Para!$F$3),Para!$D7,0))+(IF((C$88=Para!$C7)*(C$89=Para!$F$3),Para!$D7,0))+(IF((C$92=Para!$C7)*(C$93=Para!$F$3),Para!$D7,0))+(IF((C$96=Para!$C7)*(C$97=Para!$F$3),Para!$D7,0))+(IF((C$100=Para!$C7)*(C$101=Para!$F$3),Para!$D7,0))+(IF((C$104=Para!$C7)*(C$105=Para!$F$3),Para!$D7,0))+(IF((C$108=Para!$C7)*(C$109=Para!$F$3),Para!$D7,0))+(IF((C$112=Para!$C7)*(C$113=Para!$F$3),Para!$D7,0))+(IF((C$116=Para!$C7)*(C$117=Para!$F$3),Para!$D7,0))+(IF((C$120=Para!$C7)*(C$121=Para!$F$3),Para!$D7,0))</f>
        <v>#N/A</v>
      </c>
      <c r="D147" s="99" t="e">
        <f ca="1">IF((D$8=Para!$C7)*(D$9=Para!$F$3),Para!$D7,0)+(IF((D$12=Para!$C7)*(D$13=Para!$F$3),Para!$D7,0))+(IF((D$16=Para!$C7)*(D$17=Para!$F$3),Para!$D7,0))+(IF((D$20=Para!$C7)*(D$21=Para!$F$3),Para!$D7,0))+(IF((D$24=Para!$C7)*(D$25=Para!$F$3),Para!$D7,0))+(IF((D$28=Para!$C7)*(D$29=Para!$F$3),Para!$D7,0))+(IF((D$32=Para!$C7)*(D$33=Para!$F$3),Para!$D7,0))+(IF((D$36=Para!$C7)*(D$37=Para!$F$3),Para!$D7,0))+(IF((D$40=Para!$C7)*(D$41=Para!$F$3),Para!$D7,0))+(IF((D$44=Para!$C7)*(D$45=Para!$F$3),Para!$D7,0))+(IF((D$48=Para!$C7)*(D$49=Para!$F$3),Para!$D7,0))+(IF((D$52=Para!$C7)*(D$53=Para!$F$3),Para!$D7,0))+(IF((D$56=Para!$C7)*(D$57=Para!$F$3),Para!$D7,0))+(IF((D$60=Para!$C7)*(D$61=Para!$F$3),Para!$D7,0))+(IF((D$64=Para!$C7)*(D$65=Para!$F$3),Para!$D7,0))+(IF((D$68=Para!$C7)*(D$69=Para!$F$3),Para!$D7,0))+(IF((D$72=Para!$C7)*(D$73=Para!$F$3),Para!$D7,0))+(IF((D$76=Para!$C7)*(D$77=Para!$F$3),Para!$D7,0))+(IF((D$80=Para!$C7)*(D$81=Para!$F$3),Para!$D7,0))+(IF((D$84=Para!$C7)*(D$85=Para!$F$3),Para!$D7,0))+(IF((D$88=Para!$C7)*(D$89=Para!$F$3),Para!$D7,0))+(IF((D$92=Para!$C7)*(D$93=Para!$F$3),Para!$D7,0))+(IF((D$96=Para!$C7)*(D$97=Para!$F$3),Para!$D7,0))+(IF((D$100=Para!$C7)*(D$101=Para!$F$3),Para!$D7,0))+(IF((D$104=Para!$C7)*(D$105=Para!$F$3),Para!$D7,0))+(IF((D$108=Para!$C7)*(D$109=Para!$F$3),Para!$D7,0))+(IF((D$112=Para!$C7)*(D$113=Para!$F$3),Para!$D7,0))+(IF((D$116=Para!$C7)*(D$117=Para!$F$3),Para!$D7,0))+(IF((D$120=Para!$C7)*(D$121=Para!$F$3),Para!$D7,0))</f>
        <v>#N/A</v>
      </c>
      <c r="E147" s="99">
        <f ca="1">IF((E$8=Para!$C7)*(E$9=Para!$F$3),Para!$D7,0)+(IF((E$12=Para!$C7)*(E$13=Para!$F$3),Para!$D7,0))+(IF((E$16=Para!$C7)*(E$17=Para!$F$3),Para!$D7,0))+(IF((E$20=Para!$C7)*(E$21=Para!$F$3),Para!$D7,0))+(IF((E$24=Para!$C7)*(E$25=Para!$F$3),Para!$D7,0))+(IF((E$28=Para!$C7)*(E$29=Para!$F$3),Para!$D7,0))+(IF((E$32=Para!$C7)*(E$33=Para!$F$3),Para!$D7,0))+(IF((E$36=Para!$C7)*(E$37=Para!$F$3),Para!$D7,0))+(IF((E$40=Para!$C7)*(E$41=Para!$F$3),Para!$D7,0))+(IF((E$44=Para!$C7)*(E$45=Para!$F$3),Para!$D7,0))+(IF((E$48=Para!$C7)*(E$49=Para!$F$3),Para!$D7,0))+(IF((E$52=Para!$C7)*(E$53=Para!$F$3),Para!$D7,0))+(IF((E$56=Para!$C7)*(E$57=Para!$F$3),Para!$D7,0))+(IF((E$60=Para!$C7)*(E$61=Para!$F$3),Para!$D7,0))+(IF((E$64=Para!$C7)*(E$65=Para!$F$3),Para!$D7,0))+(IF((E$68=Para!$C7)*(E$69=Para!$F$3),Para!$D7,0))+(IF((E$72=Para!$C7)*(E$73=Para!$F$3),Para!$D7,0))+(IF((E$76=Para!$C7)*(E$77=Para!$F$3),Para!$D7,0))+(IF((E$80=Para!$C7)*(E$81=Para!$F$3),Para!$D7,0))+(IF((E$84=Para!$C7)*(E$85=Para!$F$3),Para!$D7,0))+(IF((E$88=Para!$C7)*(E$89=Para!$F$3),Para!$D7,0))+(IF((E$92=Para!$C7)*(E$93=Para!$F$3),Para!$D7,0))+(IF((E$96=Para!$C7)*(E$97=Para!$F$3),Para!$D7,0))+(IF((E$100=Para!$C7)*(E$101=Para!$F$3),Para!$D7,0))+(IF((E$104=Para!$C7)*(E$105=Para!$F$3),Para!$D7,0))+(IF((E$108=Para!$C7)*(E$109=Para!$F$3),Para!$D7,0))+(IF((E$112=Para!$C7)*(E$113=Para!$F$3),Para!$D7,0))+(IF((E$116=Para!$C7)*(E$117=Para!$F$3),Para!$D7,0))+(IF((E$120=Para!$C7)*(E$121=Para!$F$3),Para!$D7,0))</f>
        <v>0</v>
      </c>
      <c r="F147" s="99">
        <f ca="1">IF((F$8=Para!$C7)*(F$9=Para!$F$3),Para!$D7,0)+(IF((F$12=Para!$C7)*(F$13=Para!$F$3),Para!$D7,0))+(IF((F$16=Para!$C7)*(F$17=Para!$F$3),Para!$D7,0))+(IF((F$20=Para!$C7)*(F$21=Para!$F$3),Para!$D7,0))+(IF((F$24=Para!$C7)*(F$25=Para!$F$3),Para!$D7,0))+(IF((F$28=Para!$C7)*(F$29=Para!$F$3),Para!$D7,0))+(IF((F$32=Para!$C7)*(F$33=Para!$F$3),Para!$D7,0))+(IF((F$36=Para!$C7)*(F$37=Para!$F$3),Para!$D7,0))+(IF((F$40=Para!$C7)*(F$41=Para!$F$3),Para!$D7,0))+(IF((F$44=Para!$C7)*(F$45=Para!$F$3),Para!$D7,0))+(IF((F$48=Para!$C7)*(F$49=Para!$F$3),Para!$D7,0))+(IF((F$52=Para!$C7)*(F$53=Para!$F$3),Para!$D7,0))+(IF((F$56=Para!$C7)*(F$57=Para!$F$3),Para!$D7,0))+(IF((F$60=Para!$C7)*(F$61=Para!$F$3),Para!$D7,0))+(IF((F$64=Para!$C7)*(F$65=Para!$F$3),Para!$D7,0))+(IF((F$68=Para!$C7)*(F$69=Para!$F$3),Para!$D7,0))+(IF((F$72=Para!$C7)*(F$73=Para!$F$3),Para!$D7,0))+(IF((F$76=Para!$C7)*(F$77=Para!$F$3),Para!$D7,0))+(IF((F$80=Para!$C7)*(F$81=Para!$F$3),Para!$D7,0))+(IF((F$84=Para!$C7)*(F$85=Para!$F$3),Para!$D7,0))+(IF((F$88=Para!$C7)*(F$89=Para!$F$3),Para!$D7,0))+(IF((F$92=Para!$C7)*(F$93=Para!$F$3),Para!$D7,0))+(IF((F$96=Para!$C7)*(F$97=Para!$F$3),Para!$D7,0))+(IF((F$100=Para!$C7)*(F$101=Para!$F$3),Para!$D7,0))+(IF((F$104=Para!$C7)*(F$105=Para!$F$3),Para!$D7,0))+(IF((F$108=Para!$C7)*(F$109=Para!$F$3),Para!$D7,0))+(IF((F$112=Para!$C7)*(F$113=Para!$F$3),Para!$D7,0))+(IF((F$116=Para!$C7)*(F$117=Para!$F$3),Para!$D7,0))+(IF((F$120=Para!$C7)*(F$121=Para!$F$3),Para!$D7,0))</f>
        <v>0</v>
      </c>
      <c r="G147" s="99">
        <f ca="1">IF((G$8=Para!$C7)*(G$9=Para!$F$3),Para!$D7,0)+(IF((G$12=Para!$C7)*(G$13=Para!$F$3),Para!$D7,0))+(IF((G$16=Para!$C7)*(G$17=Para!$F$3),Para!$D7,0))+(IF((G$20=Para!$C7)*(G$21=Para!$F$3),Para!$D7,0))+(IF((G$24=Para!$C7)*(G$25=Para!$F$3),Para!$D7,0))+(IF((G$28=Para!$C7)*(G$29=Para!$F$3),Para!$D7,0))+(IF((G$32=Para!$C7)*(G$33=Para!$F$3),Para!$D7,0))+(IF((G$36=Para!$C7)*(G$37=Para!$F$3),Para!$D7,0))+(IF((G$40=Para!$C7)*(G$41=Para!$F$3),Para!$D7,0))+(IF((G$44=Para!$C7)*(G$45=Para!$F$3),Para!$D7,0))+(IF((G$48=Para!$C7)*(G$49=Para!$F$3),Para!$D7,0))+(IF((G$52=Para!$C7)*(G$53=Para!$F$3),Para!$D7,0))+(IF((G$56=Para!$C7)*(G$57=Para!$F$3),Para!$D7,0))+(IF((G$60=Para!$C7)*(G$61=Para!$F$3),Para!$D7,0))+(IF((G$64=Para!$C7)*(G$65=Para!$F$3),Para!$D7,0))+(IF((G$68=Para!$C7)*(G$69=Para!$F$3),Para!$D7,0))+(IF((G$72=Para!$C7)*(G$73=Para!$F$3),Para!$D7,0))+(IF((G$76=Para!$C7)*(G$77=Para!$F$3),Para!$D7,0))+(IF((G$80=Para!$C7)*(G$81=Para!$F$3),Para!$D7,0))+(IF((G$84=Para!$C7)*(G$85=Para!$F$3),Para!$D7,0))+(IF((G$88=Para!$C7)*(G$89=Para!$F$3),Para!$D7,0))+(IF((G$92=Para!$C7)*(G$93=Para!$F$3),Para!$D7,0))+(IF((G$96=Para!$C7)*(G$97=Para!$F$3),Para!$D7,0))+(IF((G$100=Para!$C7)*(G$101=Para!$F$3),Para!$D7,0))+(IF((G$104=Para!$C7)*(G$105=Para!$F$3),Para!$D7,0))+(IF((G$108=Para!$C7)*(G$109=Para!$F$3),Para!$D7,0))+(IF((G$112=Para!$C7)*(G$113=Para!$F$3),Para!$D7,0))+(IF((G$116=Para!$C7)*(G$117=Para!$F$3),Para!$D7,0))+(IF((G$120=Para!$C7)*(G$121=Para!$F$3),Para!$D7,0))</f>
        <v>0</v>
      </c>
      <c r="H147" s="99">
        <f ca="1">IF((H$8=Para!$C7)*(H$9=Para!$F$3),Para!$D7,0)+(IF((H$12=Para!$C7)*(H$13=Para!$F$3),Para!$D7,0))+(IF((H$16=Para!$C7)*(H$17=Para!$F$3),Para!$D7,0))+(IF((H$20=Para!$C7)*(H$21=Para!$F$3),Para!$D7,0))+(IF((H$24=Para!$C7)*(H$25=Para!$F$3),Para!$D7,0))+(IF((H$28=Para!$C7)*(H$29=Para!$F$3),Para!$D7,0))+(IF((H$32=Para!$C7)*(H$33=Para!$F$3),Para!$D7,0))+(IF((H$36=Para!$C7)*(H$37=Para!$F$3),Para!$D7,0))+(IF((H$40=Para!$C7)*(H$41=Para!$F$3),Para!$D7,0))+(IF((H$44=Para!$C7)*(H$45=Para!$F$3),Para!$D7,0))+(IF((H$48=Para!$C7)*(H$49=Para!$F$3),Para!$D7,0))+(IF((H$52=Para!$C7)*(H$53=Para!$F$3),Para!$D7,0))+(IF((H$56=Para!$C7)*(H$57=Para!$F$3),Para!$D7,0))+(IF((H$60=Para!$C7)*(H$61=Para!$F$3),Para!$D7,0))+(IF((H$64=Para!$C7)*(H$65=Para!$F$3),Para!$D7,0))+(IF((H$68=Para!$C7)*(H$69=Para!$F$3),Para!$D7,0))+(IF((H$72=Para!$C7)*(H$73=Para!$F$3),Para!$D7,0))+(IF((H$76=Para!$C7)*(H$77=Para!$F$3),Para!$D7,0))+(IF((H$80=Para!$C7)*(H$81=Para!$F$3),Para!$D7,0))+(IF((H$84=Para!$C7)*(H$85=Para!$F$3),Para!$D7,0))+(IF((H$88=Para!$C7)*(H$89=Para!$F$3),Para!$D7,0))+(IF((H$92=Para!$C7)*(H$93=Para!$F$3),Para!$D7,0))+(IF((H$96=Para!$C7)*(H$97=Para!$F$3),Para!$D7,0))+(IF((H$100=Para!$C7)*(H$101=Para!$F$3),Para!$D7,0))+(IF((H$104=Para!$C7)*(H$105=Para!$F$3),Para!$D7,0))+(IF((H$108=Para!$C7)*(H$109=Para!$F$3),Para!$D7,0))+(IF((H$112=Para!$C7)*(H$113=Para!$F$3),Para!$D7,0))+(IF((H$116=Para!$C7)*(H$117=Para!$F$3),Para!$D7,0))+(IF((H$120=Para!$C7)*(H$121=Para!$F$3),Para!$D7,0))</f>
        <v>0</v>
      </c>
      <c r="I147" s="99">
        <f ca="1">IF((I$8=Para!$C7)*(I$9=Para!$F$3),Para!$D7,0)+(IF((I$12=Para!$C7)*(I$13=Para!$F$3),Para!$D7,0))+(IF((I$16=Para!$C7)*(I$17=Para!$F$3),Para!$D7,0))+(IF((I$20=Para!$C7)*(I$21=Para!$F$3),Para!$D7,0))+(IF((I$24=Para!$C7)*(I$25=Para!$F$3),Para!$D7,0))+(IF((I$28=Para!$C7)*(I$29=Para!$F$3),Para!$D7,0))+(IF((I$32=Para!$C7)*(I$33=Para!$F$3),Para!$D7,0))+(IF((I$36=Para!$C7)*(I$37=Para!$F$3),Para!$D7,0))+(IF((I$40=Para!$C7)*(I$41=Para!$F$3),Para!$D7,0))+(IF((I$44=Para!$C7)*(I$45=Para!$F$3),Para!$D7,0))+(IF((I$48=Para!$C7)*(I$49=Para!$F$3),Para!$D7,0))+(IF((I$52=Para!$C7)*(I$53=Para!$F$3),Para!$D7,0))+(IF((I$56=Para!$C7)*(I$57=Para!$F$3),Para!$D7,0))+(IF((I$60=Para!$C7)*(I$61=Para!$F$3),Para!$D7,0))+(IF((I$64=Para!$C7)*(I$65=Para!$F$3),Para!$D7,0))+(IF((I$68=Para!$C7)*(I$69=Para!$F$3),Para!$D7,0))+(IF((I$72=Para!$C7)*(I$73=Para!$F$3),Para!$D7,0))+(IF((I$76=Para!$C7)*(I$77=Para!$F$3),Para!$D7,0))+(IF((I$80=Para!$C7)*(I$81=Para!$F$3),Para!$D7,0))+(IF((I$84=Para!$C7)*(I$85=Para!$F$3),Para!$D7,0))+(IF((I$88=Para!$C7)*(I$89=Para!$F$3),Para!$D7,0))+(IF((I$92=Para!$C7)*(I$93=Para!$F$3),Para!$D7,0))+(IF((I$96=Para!$C7)*(I$97=Para!$F$3),Para!$D7,0))+(IF((I$100=Para!$C7)*(I$101=Para!$F$3),Para!$D7,0))+(IF((I$104=Para!$C7)*(I$105=Para!$F$3),Para!$D7,0))+(IF((I$108=Para!$C7)*(I$109=Para!$F$3),Para!$D7,0))+(IF((I$112=Para!$C7)*(I$113=Para!$F$3),Para!$D7,0))+(IF((I$116=Para!$C7)*(I$117=Para!$F$3),Para!$D7,0))+(IF((I$120=Para!$C7)*(I$121=Para!$F$3),Para!$D7,0))</f>
        <v>0</v>
      </c>
      <c r="J147" s="99">
        <f ca="1">IF((J$8=Para!$C7)*(J$9=Para!$F$3),Para!$D7,0)+(IF((J$12=Para!$C7)*(J$13=Para!$F$3),Para!$D7,0))+(IF((J$16=Para!$C7)*(J$17=Para!$F$3),Para!$D7,0))+(IF((J$20=Para!$C7)*(J$21=Para!$F$3),Para!$D7,0))+(IF((J$24=Para!$C7)*(J$25=Para!$F$3),Para!$D7,0))+(IF((J$28=Para!$C7)*(J$29=Para!$F$3),Para!$D7,0))+(IF((J$32=Para!$C7)*(J$33=Para!$F$3),Para!$D7,0))+(IF((J$36=Para!$C7)*(J$37=Para!$F$3),Para!$D7,0))+(IF((J$40=Para!$C7)*(J$41=Para!$F$3),Para!$D7,0))+(IF((J$44=Para!$C7)*(J$45=Para!$F$3),Para!$D7,0))+(IF((J$48=Para!$C7)*(J$49=Para!$F$3),Para!$D7,0))+(IF((J$52=Para!$C7)*(J$53=Para!$F$3),Para!$D7,0))+(IF((J$56=Para!$C7)*(J$57=Para!$F$3),Para!$D7,0))+(IF((J$60=Para!$C7)*(J$61=Para!$F$3),Para!$D7,0))+(IF((J$64=Para!$C7)*(J$65=Para!$F$3),Para!$D7,0))+(IF((J$68=Para!$C7)*(J$69=Para!$F$3),Para!$D7,0))+(IF((J$72=Para!$C7)*(J$73=Para!$F$3),Para!$D7,0))+(IF((J$76=Para!$C7)*(J$77=Para!$F$3),Para!$D7,0))+(IF((J$80=Para!$C7)*(J$81=Para!$F$3),Para!$D7,0))+(IF((J$84=Para!$C7)*(J$85=Para!$F$3),Para!$D7,0))+(IF((J$88=Para!$C7)*(J$89=Para!$F$3),Para!$D7,0))+(IF((J$92=Para!$C7)*(J$93=Para!$F$3),Para!$D7,0))+(IF((J$96=Para!$C7)*(J$97=Para!$F$3),Para!$D7,0))+(IF((J$100=Para!$C7)*(J$101=Para!$F$3),Para!$D7,0))+(IF((J$104=Para!$C7)*(J$105=Para!$F$3),Para!$D7,0))+(IF((J$108=Para!$C7)*(J$109=Para!$F$3),Para!$D7,0))+(IF((J$112=Para!$C7)*(J$113=Para!$F$3),Para!$D7,0))+(IF((J$116=Para!$C7)*(J$117=Para!$F$3),Para!$D7,0))+(IF((J$120=Para!$C7)*(J$121=Para!$F$3),Para!$D7,0))</f>
        <v>0</v>
      </c>
      <c r="K147" s="99">
        <f ca="1">IF((K$8=Para!$C7)*(K$9=Para!$F$3),Para!$D7,0)+(IF((K$12=Para!$C7)*(K$13=Para!$F$3),Para!$D7,0))+(IF((K$16=Para!$C7)*(K$17=Para!$F$3),Para!$D7,0))+(IF((K$20=Para!$C7)*(K$21=Para!$F$3),Para!$D7,0))+(IF((K$24=Para!$C7)*(K$25=Para!$F$3),Para!$D7,0))+(IF((K$28=Para!$C7)*(K$29=Para!$F$3),Para!$D7,0))+(IF((K$32=Para!$C7)*(K$33=Para!$F$3),Para!$D7,0))+(IF((K$36=Para!$C7)*(K$37=Para!$F$3),Para!$D7,0))+(IF((K$40=Para!$C7)*(K$41=Para!$F$3),Para!$D7,0))+(IF((K$44=Para!$C7)*(K$45=Para!$F$3),Para!$D7,0))+(IF((K$48=Para!$C7)*(K$49=Para!$F$3),Para!$D7,0))+(IF((K$52=Para!$C7)*(K$53=Para!$F$3),Para!$D7,0))+(IF((K$56=Para!$C7)*(K$57=Para!$F$3),Para!$D7,0))+(IF((K$60=Para!$C7)*(K$61=Para!$F$3),Para!$D7,0))+(IF((K$64=Para!$C7)*(K$65=Para!$F$3),Para!$D7,0))+(IF((K$68=Para!$C7)*(K$69=Para!$F$3),Para!$D7,0))+(IF((K$72=Para!$C7)*(K$73=Para!$F$3),Para!$D7,0))+(IF((K$76=Para!$C7)*(K$77=Para!$F$3),Para!$D7,0))+(IF((K$80=Para!$C7)*(K$81=Para!$F$3),Para!$D7,0))+(IF((K$84=Para!$C7)*(K$85=Para!$F$3),Para!$D7,0))+(IF((K$88=Para!$C7)*(K$89=Para!$F$3),Para!$D7,0))+(IF((K$92=Para!$C7)*(K$93=Para!$F$3),Para!$D7,0))+(IF((K$96=Para!$C7)*(K$97=Para!$F$3),Para!$D7,0))+(IF((K$100=Para!$C7)*(K$101=Para!$F$3),Para!$D7,0))+(IF((K$104=Para!$C7)*(K$105=Para!$F$3),Para!$D7,0))+(IF((K$108=Para!$C7)*(K$109=Para!$F$3),Para!$D7,0))+(IF((K$112=Para!$C7)*(K$113=Para!$F$3),Para!$D7,0))+(IF((K$116=Para!$C7)*(K$117=Para!$F$3),Para!$D7,0))+(IF((K$120=Para!$C7)*(K$121=Para!$F$3),Para!$D7,0))</f>
        <v>0</v>
      </c>
      <c r="L147" s="99">
        <f ca="1">IF((L$8=Para!$C7)*(L$9=Para!$F$3),Para!$D7,0)+(IF((L$12=Para!$C7)*(L$13=Para!$F$3),Para!$D7,0))+(IF((L$16=Para!$C7)*(L$17=Para!$F$3),Para!$D7,0))+(IF((L$20=Para!$C7)*(L$21=Para!$F$3),Para!$D7,0))+(IF((L$24=Para!$C7)*(L$25=Para!$F$3),Para!$D7,0))+(IF((L$28=Para!$C7)*(L$29=Para!$F$3),Para!$D7,0))+(IF((L$32=Para!$C7)*(L$33=Para!$F$3),Para!$D7,0))+(IF((L$36=Para!$C7)*(L$37=Para!$F$3),Para!$D7,0))+(IF((L$40=Para!$C7)*(L$41=Para!$F$3),Para!$D7,0))+(IF((L$44=Para!$C7)*(L$45=Para!$F$3),Para!$D7,0))+(IF((L$48=Para!$C7)*(L$49=Para!$F$3),Para!$D7,0))+(IF((L$52=Para!$C7)*(L$53=Para!$F$3),Para!$D7,0))+(IF((L$56=Para!$C7)*(L$57=Para!$F$3),Para!$D7,0))+(IF((L$60=Para!$C7)*(L$61=Para!$F$3),Para!$D7,0))+(IF((L$64=Para!$C7)*(L$65=Para!$F$3),Para!$D7,0))+(IF((L$68=Para!$C7)*(L$69=Para!$F$3),Para!$D7,0))+(IF((L$72=Para!$C7)*(L$73=Para!$F$3),Para!$D7,0))+(IF((L$76=Para!$C7)*(L$77=Para!$F$3),Para!$D7,0))+(IF((L$80=Para!$C7)*(L$81=Para!$F$3),Para!$D7,0))+(IF((L$84=Para!$C7)*(L$85=Para!$F$3),Para!$D7,0))+(IF((L$88=Para!$C7)*(L$89=Para!$F$3),Para!$D7,0))+(IF((L$92=Para!$C7)*(L$93=Para!$F$3),Para!$D7,0))+(IF((L$96=Para!$C7)*(L$97=Para!$F$3),Para!$D7,0))+(IF((L$100=Para!$C7)*(L$101=Para!$F$3),Para!$D7,0))+(IF((L$104=Para!$C7)*(L$105=Para!$F$3),Para!$D7,0))+(IF((L$108=Para!$C7)*(L$109=Para!$F$3),Para!$D7,0))+(IF((L$112=Para!$C7)*(L$113=Para!$F$3),Para!$D7,0))+(IF((L$116=Para!$C7)*(L$117=Para!$F$3),Para!$D7,0))+(IF((L$120=Para!$C7)*(L$121=Para!$F$3),Para!$D7,0))</f>
        <v>0</v>
      </c>
      <c r="M147" s="99">
        <f ca="1">IF((M$8=Para!$C7)*(M$9=Para!$F$3),Para!$D7,0)+(IF((M$12=Para!$C7)*(M$13=Para!$F$3),Para!$D7,0))+(IF((M$16=Para!$C7)*(M$17=Para!$F$3),Para!$D7,0))+(IF((M$20=Para!$C7)*(M$21=Para!$F$3),Para!$D7,0))+(IF((M$24=Para!$C7)*(M$25=Para!$F$3),Para!$D7,0))+(IF((M$28=Para!$C7)*(M$29=Para!$F$3),Para!$D7,0))+(IF((M$32=Para!$C7)*(M$33=Para!$F$3),Para!$D7,0))+(IF((M$36=Para!$C7)*(M$37=Para!$F$3),Para!$D7,0))+(IF((M$40=Para!$C7)*(M$41=Para!$F$3),Para!$D7,0))+(IF((M$44=Para!$C7)*(M$45=Para!$F$3),Para!$D7,0))+(IF((M$48=Para!$C7)*(M$49=Para!$F$3),Para!$D7,0))+(IF((M$52=Para!$C7)*(M$53=Para!$F$3),Para!$D7,0))+(IF((M$56=Para!$C7)*(M$57=Para!$F$3),Para!$D7,0))+(IF((M$60=Para!$C7)*(M$61=Para!$F$3),Para!$D7,0))+(IF((M$64=Para!$C7)*(M$65=Para!$F$3),Para!$D7,0))+(IF((M$68=Para!$C7)*(M$69=Para!$F$3),Para!$D7,0))+(IF((M$72=Para!$C7)*(M$73=Para!$F$3),Para!$D7,0))+(IF((M$76=Para!$C7)*(M$77=Para!$F$3),Para!$D7,0))+(IF((M$80=Para!$C7)*(M$81=Para!$F$3),Para!$D7,0))+(IF((M$84=Para!$C7)*(M$85=Para!$F$3),Para!$D7,0))+(IF((M$88=Para!$C7)*(M$89=Para!$F$3),Para!$D7,0))+(IF((M$92=Para!$C7)*(M$93=Para!$F$3),Para!$D7,0))+(IF((M$96=Para!$C7)*(M$97=Para!$F$3),Para!$D7,0))+(IF((M$100=Para!$C7)*(M$101=Para!$F$3),Para!$D7,0))+(IF((M$104=Para!$C7)*(M$105=Para!$F$3),Para!$D7,0))+(IF((M$108=Para!$C7)*(M$109=Para!$F$3),Para!$D7,0))+(IF((M$112=Para!$C7)*(M$113=Para!$F$3),Para!$D7,0))+(IF((M$116=Para!$C7)*(M$117=Para!$F$3),Para!$D7,0))+(IF((M$120=Para!$C7)*(M$121=Para!$F$3),Para!$D7,0))</f>
        <v>0</v>
      </c>
      <c r="N147" s="99">
        <f ca="1">IF((N$8=Para!$C7)*(N$9=Para!$F$3),Para!$D7,0)+(IF((N$12=Para!$C7)*(N$13=Para!$F$3),Para!$D7,0))+(IF((N$16=Para!$C7)*(N$17=Para!$F$3),Para!$D7,0))+(IF((N$20=Para!$C7)*(N$21=Para!$F$3),Para!$D7,0))+(IF((N$24=Para!$C7)*(N$25=Para!$F$3),Para!$D7,0))+(IF((N$28=Para!$C7)*(N$29=Para!$F$3),Para!$D7,0))+(IF((N$32=Para!$C7)*(N$33=Para!$F$3),Para!$D7,0))+(IF((N$36=Para!$C7)*(N$37=Para!$F$3),Para!$D7,0))+(IF((N$40=Para!$C7)*(N$41=Para!$F$3),Para!$D7,0))+(IF((N$44=Para!$C7)*(N$45=Para!$F$3),Para!$D7,0))+(IF((N$48=Para!$C7)*(N$49=Para!$F$3),Para!$D7,0))+(IF((N$52=Para!$C7)*(N$53=Para!$F$3),Para!$D7,0))+(IF((N$56=Para!$C7)*(N$57=Para!$F$3),Para!$D7,0))+(IF((N$60=Para!$C7)*(N$61=Para!$F$3),Para!$D7,0))+(IF((N$64=Para!$C7)*(N$65=Para!$F$3),Para!$D7,0))+(IF((N$68=Para!$C7)*(N$69=Para!$F$3),Para!$D7,0))+(IF((N$72=Para!$C7)*(N$73=Para!$F$3),Para!$D7,0))+(IF((N$76=Para!$C7)*(N$77=Para!$F$3),Para!$D7,0))+(IF((N$80=Para!$C7)*(N$81=Para!$F$3),Para!$D7,0))+(IF((N$84=Para!$C7)*(N$85=Para!$F$3),Para!$D7,0))+(IF((N$88=Para!$C7)*(N$89=Para!$F$3),Para!$D7,0))+(IF((N$92=Para!$C7)*(N$93=Para!$F$3),Para!$D7,0))+(IF((N$96=Para!$C7)*(N$97=Para!$F$3),Para!$D7,0))+(IF((N$100=Para!$C7)*(N$101=Para!$F$3),Para!$D7,0))+(IF((N$104=Para!$C7)*(N$105=Para!$F$3),Para!$D7,0))+(IF((N$108=Para!$C7)*(N$109=Para!$F$3),Para!$D7,0))+(IF((N$112=Para!$C7)*(N$113=Para!$F$3),Para!$D7,0))+(IF((N$116=Para!$C7)*(N$117=Para!$F$3),Para!$D7,0))+(IF((N$120=Para!$C7)*(N$121=Para!$F$3),Para!$D7,0))</f>
        <v>0</v>
      </c>
      <c r="O147" s="99">
        <f ca="1">IF((O$8=Para!$C7)*(O$9=Para!$F$3),Para!$D7,0)+(IF((O$12=Para!$C7)*(O$13=Para!$F$3),Para!$D7,0))+(IF((O$16=Para!$C7)*(O$17=Para!$F$3),Para!$D7,0))+(IF((O$20=Para!$C7)*(O$21=Para!$F$3),Para!$D7,0))+(IF((O$24=Para!$C7)*(O$25=Para!$F$3),Para!$D7,0))+(IF((O$28=Para!$C7)*(O$29=Para!$F$3),Para!$D7,0))+(IF((O$32=Para!$C7)*(O$33=Para!$F$3),Para!$D7,0))+(IF((O$36=Para!$C7)*(O$37=Para!$F$3),Para!$D7,0))+(IF((O$40=Para!$C7)*(O$41=Para!$F$3),Para!$D7,0))+(IF((O$44=Para!$C7)*(O$45=Para!$F$3),Para!$D7,0))+(IF((O$48=Para!$C7)*(O$49=Para!$F$3),Para!$D7,0))+(IF((O$52=Para!$C7)*(O$53=Para!$F$3),Para!$D7,0))+(IF((O$56=Para!$C7)*(O$57=Para!$F$3),Para!$D7,0))+(IF((O$60=Para!$C7)*(O$61=Para!$F$3),Para!$D7,0))+(IF((O$64=Para!$C7)*(O$65=Para!$F$3),Para!$D7,0))+(IF((O$68=Para!$C7)*(O$69=Para!$F$3),Para!$D7,0))+(IF((O$72=Para!$C7)*(O$73=Para!$F$3),Para!$D7,0))+(IF((O$76=Para!$C7)*(O$77=Para!$F$3),Para!$D7,0))+(IF((O$80=Para!$C7)*(O$81=Para!$F$3),Para!$D7,0))+(IF((O$84=Para!$C7)*(O$85=Para!$F$3),Para!$D7,0))+(IF((O$88=Para!$C7)*(O$89=Para!$F$3),Para!$D7,0))+(IF((O$92=Para!$C7)*(O$93=Para!$F$3),Para!$D7,0))+(IF((O$96=Para!$C7)*(O$97=Para!$F$3),Para!$D7,0))+(IF((O$100=Para!$C7)*(O$101=Para!$F$3),Para!$D7,0))+(IF((O$104=Para!$C7)*(O$105=Para!$F$3),Para!$D7,0))+(IF((O$108=Para!$C7)*(O$109=Para!$F$3),Para!$D7,0))+(IF((O$112=Para!$C7)*(O$113=Para!$F$3),Para!$D7,0))+(IF((O$116=Para!$C7)*(O$117=Para!$F$3),Para!$D7,0))+(IF((O$120=Para!$C7)*(O$121=Para!$F$3),Para!$D7,0))</f>
        <v>0</v>
      </c>
      <c r="P147" s="99">
        <f ca="1">IF((P$8=Para!$C7)*(P$9=Para!$F$3),Para!$D7,0)+(IF((P$12=Para!$C7)*(P$13=Para!$F$3),Para!$D7,0))+(IF((P$16=Para!$C7)*(P$17=Para!$F$3),Para!$D7,0))+(IF((P$20=Para!$C7)*(P$21=Para!$F$3),Para!$D7,0))+(IF((P$24=Para!$C7)*(P$25=Para!$F$3),Para!$D7,0))+(IF((P$28=Para!$C7)*(P$29=Para!$F$3),Para!$D7,0))+(IF((P$32=Para!$C7)*(P$33=Para!$F$3),Para!$D7,0))+(IF((P$36=Para!$C7)*(P$37=Para!$F$3),Para!$D7,0))+(IF((P$40=Para!$C7)*(P$41=Para!$F$3),Para!$D7,0))+(IF((P$44=Para!$C7)*(P$45=Para!$F$3),Para!$D7,0))+(IF((P$48=Para!$C7)*(P$49=Para!$F$3),Para!$D7,0))+(IF((P$52=Para!$C7)*(P$53=Para!$F$3),Para!$D7,0))+(IF((P$56=Para!$C7)*(P$57=Para!$F$3),Para!$D7,0))+(IF((P$60=Para!$C7)*(P$61=Para!$F$3),Para!$D7,0))+(IF((P$64=Para!$C7)*(P$65=Para!$F$3),Para!$D7,0))+(IF((P$68=Para!$C7)*(P$69=Para!$F$3),Para!$D7,0))+(IF((P$72=Para!$C7)*(P$73=Para!$F$3),Para!$D7,0))+(IF((P$76=Para!$C7)*(P$77=Para!$F$3),Para!$D7,0))+(IF((P$80=Para!$C7)*(P$81=Para!$F$3),Para!$D7,0))+(IF((P$84=Para!$C7)*(P$85=Para!$F$3),Para!$D7,0))+(IF((P$88=Para!$C7)*(P$89=Para!$F$3),Para!$D7,0))+(IF((P$92=Para!$C7)*(P$93=Para!$F$3),Para!$D7,0))+(IF((P$96=Para!$C7)*(P$97=Para!$F$3),Para!$D7,0))+(IF((P$100=Para!$C7)*(P$101=Para!$F$3),Para!$D7,0))+(IF((P$104=Para!$C7)*(P$105=Para!$F$3),Para!$D7,0))+(IF((P$108=Para!$C7)*(P$109=Para!$F$3),Para!$D7,0))+(IF((P$112=Para!$C7)*(P$113=Para!$F$3),Para!$D7,0))+(IF((P$116=Para!$C7)*(P$117=Para!$F$3),Para!$D7,0))+(IF((P$120=Para!$C7)*(P$121=Para!$F$3),Para!$D7,0))</f>
        <v>0</v>
      </c>
      <c r="Q147" s="99">
        <f ca="1">IF((Q$8=Para!$C7)*(Q$9=Para!$F$3),Para!$D7,0)+(IF((Q$12=Para!$C7)*(Q$13=Para!$F$3),Para!$D7,0))+(IF((Q$16=Para!$C7)*(Q$17=Para!$F$3),Para!$D7,0))+(IF((Q$20=Para!$C7)*(Q$21=Para!$F$3),Para!$D7,0))+(IF((Q$24=Para!$C7)*(Q$25=Para!$F$3),Para!$D7,0))+(IF((Q$28=Para!$C7)*(Q$29=Para!$F$3),Para!$D7,0))+(IF((Q$32=Para!$C7)*(Q$33=Para!$F$3),Para!$D7,0))+(IF((Q$36=Para!$C7)*(Q$37=Para!$F$3),Para!$D7,0))+(IF((Q$40=Para!$C7)*(Q$41=Para!$F$3),Para!$D7,0))+(IF((Q$44=Para!$C7)*(Q$45=Para!$F$3),Para!$D7,0))+(IF((Q$48=Para!$C7)*(Q$49=Para!$F$3),Para!$D7,0))+(IF((Q$52=Para!$C7)*(Q$53=Para!$F$3),Para!$D7,0))+(IF((Q$56=Para!$C7)*(Q$57=Para!$F$3),Para!$D7,0))+(IF((Q$60=Para!$C7)*(Q$61=Para!$F$3),Para!$D7,0))+(IF((Q$64=Para!$C7)*(Q$65=Para!$F$3),Para!$D7,0))+(IF((Q$68=Para!$C7)*(Q$69=Para!$F$3),Para!$D7,0))+(IF((Q$72=Para!$C7)*(Q$73=Para!$F$3),Para!$D7,0))+(IF((Q$76=Para!$C7)*(Q$77=Para!$F$3),Para!$D7,0))+(IF((Q$80=Para!$C7)*(Q$81=Para!$F$3),Para!$D7,0))+(IF((Q$84=Para!$C7)*(Q$85=Para!$F$3),Para!$D7,0))+(IF((Q$88=Para!$C7)*(Q$89=Para!$F$3),Para!$D7,0))+(IF((Q$92=Para!$C7)*(Q$93=Para!$F$3),Para!$D7,0))+(IF((Q$96=Para!$C7)*(Q$97=Para!$F$3),Para!$D7,0))+(IF((Q$100=Para!$C7)*(Q$101=Para!$F$3),Para!$D7,0))+(IF((Q$104=Para!$C7)*(Q$105=Para!$F$3),Para!$D7,0))+(IF((Q$108=Para!$C7)*(Q$109=Para!$F$3),Para!$D7,0))+(IF((Q$112=Para!$C7)*(Q$113=Para!$F$3),Para!$D7,0))+(IF((Q$116=Para!$C7)*(Q$117=Para!$F$3),Para!$D7,0))+(IF((Q$120=Para!$C7)*(Q$121=Para!$F$3),Para!$D7,0))</f>
        <v>0</v>
      </c>
      <c r="R147" s="99">
        <f ca="1">IF((R$8=Para!$C7)*(R$9=Para!$F$3),Para!$D7,0)+(IF((R$12=Para!$C7)*(R$13=Para!$F$3),Para!$D7,0))+(IF((R$16=Para!$C7)*(R$17=Para!$F$3),Para!$D7,0))+(IF((R$20=Para!$C7)*(R$21=Para!$F$3),Para!$D7,0))+(IF((R$24=Para!$C7)*(R$25=Para!$F$3),Para!$D7,0))+(IF((R$28=Para!$C7)*(R$29=Para!$F$3),Para!$D7,0))+(IF((R$32=Para!$C7)*(R$33=Para!$F$3),Para!$D7,0))+(IF((R$36=Para!$C7)*(R$37=Para!$F$3),Para!$D7,0))+(IF((R$40=Para!$C7)*(R$41=Para!$F$3),Para!$D7,0))+(IF((R$44=Para!$C7)*(R$45=Para!$F$3),Para!$D7,0))+(IF((R$48=Para!$C7)*(R$49=Para!$F$3),Para!$D7,0))+(IF((R$52=Para!$C7)*(R$53=Para!$F$3),Para!$D7,0))+(IF((R$56=Para!$C7)*(R$57=Para!$F$3),Para!$D7,0))+(IF((R$60=Para!$C7)*(R$61=Para!$F$3),Para!$D7,0))+(IF((R$64=Para!$C7)*(R$65=Para!$F$3),Para!$D7,0))+(IF((R$68=Para!$C7)*(R$69=Para!$F$3),Para!$D7,0))+(IF((R$72=Para!$C7)*(R$73=Para!$F$3),Para!$D7,0))+(IF((R$76=Para!$C7)*(R$77=Para!$F$3),Para!$D7,0))+(IF((R$80=Para!$C7)*(R$81=Para!$F$3),Para!$D7,0))+(IF((R$84=Para!$C7)*(R$85=Para!$F$3),Para!$D7,0))+(IF((R$88=Para!$C7)*(R$89=Para!$F$3),Para!$D7,0))+(IF((R$92=Para!$C7)*(R$93=Para!$F$3),Para!$D7,0))+(IF((R$96=Para!$C7)*(R$97=Para!$F$3),Para!$D7,0))+(IF((R$100=Para!$C7)*(R$101=Para!$F$3),Para!$D7,0))+(IF((R$104=Para!$C7)*(R$105=Para!$F$3),Para!$D7,0))+(IF((R$108=Para!$C7)*(R$109=Para!$F$3),Para!$D7,0))+(IF((R$112=Para!$C7)*(R$113=Para!$F$3),Para!$D7,0))+(IF((R$116=Para!$C7)*(R$117=Para!$F$3),Para!$D7,0))+(IF((R$120=Para!$C7)*(R$121=Para!$F$3),Para!$D7,0))</f>
        <v>0</v>
      </c>
      <c r="S147" s="99">
        <f ca="1">IF((S$8=Para!$C7)*(S$9=Para!$F$3),Para!$D7,0)+(IF((S$12=Para!$C7)*(S$13=Para!$F$3),Para!$D7,0))+(IF((S$16=Para!$C7)*(S$17=Para!$F$3),Para!$D7,0))+(IF((S$20=Para!$C7)*(S$21=Para!$F$3),Para!$D7,0))+(IF((S$24=Para!$C7)*(S$25=Para!$F$3),Para!$D7,0))+(IF((S$28=Para!$C7)*(S$29=Para!$F$3),Para!$D7,0))+(IF((S$32=Para!$C7)*(S$33=Para!$F$3),Para!$D7,0))+(IF((S$36=Para!$C7)*(S$37=Para!$F$3),Para!$D7,0))+(IF((S$40=Para!$C7)*(S$41=Para!$F$3),Para!$D7,0))+(IF((S$44=Para!$C7)*(S$45=Para!$F$3),Para!$D7,0))+(IF((S$48=Para!$C7)*(S$49=Para!$F$3),Para!$D7,0))+(IF((S$52=Para!$C7)*(S$53=Para!$F$3),Para!$D7,0))+(IF((S$56=Para!$C7)*(S$57=Para!$F$3),Para!$D7,0))+(IF((S$60=Para!$C7)*(S$61=Para!$F$3),Para!$D7,0))+(IF((S$64=Para!$C7)*(S$65=Para!$F$3),Para!$D7,0))+(IF((S$68=Para!$C7)*(S$69=Para!$F$3),Para!$D7,0))+(IF((S$72=Para!$C7)*(S$73=Para!$F$3),Para!$D7,0))+(IF((S$76=Para!$C7)*(S$77=Para!$F$3),Para!$D7,0))+(IF((S$80=Para!$C7)*(S$81=Para!$F$3),Para!$D7,0))+(IF((S$84=Para!$C7)*(S$85=Para!$F$3),Para!$D7,0))+(IF((S$88=Para!$C7)*(S$89=Para!$F$3),Para!$D7,0))+(IF((S$92=Para!$C7)*(S$93=Para!$F$3),Para!$D7,0))+(IF((S$96=Para!$C7)*(S$97=Para!$F$3),Para!$D7,0))+(IF((S$100=Para!$C7)*(S$101=Para!$F$3),Para!$D7,0))+(IF((S$104=Para!$C7)*(S$105=Para!$F$3),Para!$D7,0))+(IF((S$108=Para!$C7)*(S$109=Para!$F$3),Para!$D7,0))+(IF((S$112=Para!$C7)*(S$113=Para!$F$3),Para!$D7,0))+(IF((S$116=Para!$C7)*(S$117=Para!$F$3),Para!$D7,0))+(IF((S$120=Para!$C7)*(S$121=Para!$F$3),Para!$D7,0))</f>
        <v>0</v>
      </c>
      <c r="T147" s="99">
        <f ca="1">IF((T$8=Para!$C7)*(T$9=Para!$F$3),Para!$D7,0)+(IF((T$12=Para!$C7)*(T$13=Para!$F$3),Para!$D7,0))+(IF((T$16=Para!$C7)*(T$17=Para!$F$3),Para!$D7,0))+(IF((T$20=Para!$C7)*(T$21=Para!$F$3),Para!$D7,0))+(IF((T$24=Para!$C7)*(T$25=Para!$F$3),Para!$D7,0))+(IF((T$28=Para!$C7)*(T$29=Para!$F$3),Para!$D7,0))+(IF((T$32=Para!$C7)*(T$33=Para!$F$3),Para!$D7,0))+(IF((T$36=Para!$C7)*(T$37=Para!$F$3),Para!$D7,0))+(IF((T$40=Para!$C7)*(T$41=Para!$F$3),Para!$D7,0))+(IF((T$44=Para!$C7)*(T$45=Para!$F$3),Para!$D7,0))+(IF((T$48=Para!$C7)*(T$49=Para!$F$3),Para!$D7,0))+(IF((T$52=Para!$C7)*(T$53=Para!$F$3),Para!$D7,0))+(IF((T$56=Para!$C7)*(T$57=Para!$F$3),Para!$D7,0))+(IF((T$60=Para!$C7)*(T$61=Para!$F$3),Para!$D7,0))+(IF((T$64=Para!$C7)*(T$65=Para!$F$3),Para!$D7,0))+(IF((T$68=Para!$C7)*(T$69=Para!$F$3),Para!$D7,0))+(IF((T$72=Para!$C7)*(T$73=Para!$F$3),Para!$D7,0))+(IF((T$76=Para!$C7)*(T$77=Para!$F$3),Para!$D7,0))+(IF((T$80=Para!$C7)*(T$81=Para!$F$3),Para!$D7,0))+(IF((T$84=Para!$C7)*(T$85=Para!$F$3),Para!$D7,0))+(IF((T$88=Para!$C7)*(T$89=Para!$F$3),Para!$D7,0))+(IF((T$92=Para!$C7)*(T$93=Para!$F$3),Para!$D7,0))+(IF((T$96=Para!$C7)*(T$97=Para!$F$3),Para!$D7,0))+(IF((T$100=Para!$C7)*(T$101=Para!$F$3),Para!$D7,0))+(IF((T$104=Para!$C7)*(T$105=Para!$F$3),Para!$D7,0))+(IF((T$108=Para!$C7)*(T$109=Para!$F$3),Para!$D7,0))+(IF((T$112=Para!$C7)*(T$113=Para!$F$3),Para!$D7,0))+(IF((T$116=Para!$C7)*(T$117=Para!$F$3),Para!$D7,0))+(IF((T$120=Para!$C7)*(T$121=Para!$F$3),Para!$D7,0))</f>
        <v>0</v>
      </c>
      <c r="U147" s="99">
        <f ca="1">IF((U$8=Para!$C7)*(U$9=Para!$F$3),Para!$D7,0)+(IF((U$12=Para!$C7)*(U$13=Para!$F$3),Para!$D7,0))+(IF((U$16=Para!$C7)*(U$17=Para!$F$3),Para!$D7,0))+(IF((U$20=Para!$C7)*(U$21=Para!$F$3),Para!$D7,0))+(IF((U$24=Para!$C7)*(U$25=Para!$F$3),Para!$D7,0))+(IF((U$28=Para!$C7)*(U$29=Para!$F$3),Para!$D7,0))+(IF((U$32=Para!$C7)*(U$33=Para!$F$3),Para!$D7,0))+(IF((U$36=Para!$C7)*(U$37=Para!$F$3),Para!$D7,0))+(IF((U$40=Para!$C7)*(U$41=Para!$F$3),Para!$D7,0))+(IF((U$44=Para!$C7)*(U$45=Para!$F$3),Para!$D7,0))+(IF((U$48=Para!$C7)*(U$49=Para!$F$3),Para!$D7,0))+(IF((U$52=Para!$C7)*(U$53=Para!$F$3),Para!$D7,0))+(IF((U$56=Para!$C7)*(U$57=Para!$F$3),Para!$D7,0))+(IF((U$60=Para!$C7)*(U$61=Para!$F$3),Para!$D7,0))+(IF((U$64=Para!$C7)*(U$65=Para!$F$3),Para!$D7,0))+(IF((U$68=Para!$C7)*(U$69=Para!$F$3),Para!$D7,0))+(IF((U$72=Para!$C7)*(U$73=Para!$F$3),Para!$D7,0))+(IF((U$76=Para!$C7)*(U$77=Para!$F$3),Para!$D7,0))+(IF((U$80=Para!$C7)*(U$81=Para!$F$3),Para!$D7,0))+(IF((U$84=Para!$C7)*(U$85=Para!$F$3),Para!$D7,0))+(IF((U$88=Para!$C7)*(U$89=Para!$F$3),Para!$D7,0))+(IF((U$92=Para!$C7)*(U$93=Para!$F$3),Para!$D7,0))+(IF((U$96=Para!$C7)*(U$97=Para!$F$3),Para!$D7,0))+(IF((U$100=Para!$C7)*(U$101=Para!$F$3),Para!$D7,0))+(IF((U$104=Para!$C7)*(U$105=Para!$F$3),Para!$D7,0))+(IF((U$108=Para!$C7)*(U$109=Para!$F$3),Para!$D7,0))+(IF((U$112=Para!$C7)*(U$113=Para!$F$3),Para!$D7,0))+(IF((U$116=Para!$C7)*(U$117=Para!$F$3),Para!$D7,0))+(IF((U$120=Para!$C7)*(U$121=Para!$F$3),Para!$D7,0))</f>
        <v>0</v>
      </c>
      <c r="V147" s="99">
        <f ca="1">IF((V$8=Para!$C7)*(V$9=Para!$F$3),Para!$D7,0)+(IF((V$12=Para!$C7)*(V$13=Para!$F$3),Para!$D7,0))+(IF((V$16=Para!$C7)*(V$17=Para!$F$3),Para!$D7,0))+(IF((V$20=Para!$C7)*(V$21=Para!$F$3),Para!$D7,0))+(IF((V$24=Para!$C7)*(V$25=Para!$F$3),Para!$D7,0))+(IF((V$28=Para!$C7)*(V$29=Para!$F$3),Para!$D7,0))+(IF((V$32=Para!$C7)*(V$33=Para!$F$3),Para!$D7,0))+(IF((V$36=Para!$C7)*(V$37=Para!$F$3),Para!$D7,0))+(IF((V$40=Para!$C7)*(V$41=Para!$F$3),Para!$D7,0))+(IF((V$44=Para!$C7)*(V$45=Para!$F$3),Para!$D7,0))+(IF((V$48=Para!$C7)*(V$49=Para!$F$3),Para!$D7,0))+(IF((V$52=Para!$C7)*(V$53=Para!$F$3),Para!$D7,0))+(IF((V$56=Para!$C7)*(V$57=Para!$F$3),Para!$D7,0))+(IF((V$60=Para!$C7)*(V$61=Para!$F$3),Para!$D7,0))+(IF((V$64=Para!$C7)*(V$65=Para!$F$3),Para!$D7,0))+(IF((V$68=Para!$C7)*(V$69=Para!$F$3),Para!$D7,0))+(IF((V$72=Para!$C7)*(V$73=Para!$F$3),Para!$D7,0))+(IF((V$76=Para!$C7)*(V$77=Para!$F$3),Para!$D7,0))+(IF((V$80=Para!$C7)*(V$81=Para!$F$3),Para!$D7,0))+(IF((V$84=Para!$C7)*(V$85=Para!$F$3),Para!$D7,0))+(IF((V$88=Para!$C7)*(V$89=Para!$F$3),Para!$D7,0))+(IF((V$92=Para!$C7)*(V$93=Para!$F$3),Para!$D7,0))+(IF((V$96=Para!$C7)*(V$97=Para!$F$3),Para!$D7,0))+(IF((V$100=Para!$C7)*(V$101=Para!$F$3),Para!$D7,0))+(IF((V$104=Para!$C7)*(V$105=Para!$F$3),Para!$D7,0))+(IF((V$108=Para!$C7)*(V$109=Para!$F$3),Para!$D7,0))+(IF((V$112=Para!$C7)*(V$113=Para!$F$3),Para!$D7,0))+(IF((V$116=Para!$C7)*(V$117=Para!$F$3),Para!$D7,0))+(IF((V$120=Para!$C7)*(V$121=Para!$F$3),Para!$D7,0))</f>
        <v>0</v>
      </c>
      <c r="W147" s="99">
        <f ca="1">IF((W$8=Para!$C7)*(W$9=Para!$F$3),Para!$D7,0)+(IF((W$12=Para!$C7)*(W$13=Para!$F$3),Para!$D7,0))+(IF((W$16=Para!$C7)*(W$17=Para!$F$3),Para!$D7,0))+(IF((W$20=Para!$C7)*(W$21=Para!$F$3),Para!$D7,0))+(IF((W$24=Para!$C7)*(W$25=Para!$F$3),Para!$D7,0))+(IF((W$28=Para!$C7)*(W$29=Para!$F$3),Para!$D7,0))+(IF((W$32=Para!$C7)*(W$33=Para!$F$3),Para!$D7,0))+(IF((W$36=Para!$C7)*(W$37=Para!$F$3),Para!$D7,0))+(IF((W$40=Para!$C7)*(W$41=Para!$F$3),Para!$D7,0))+(IF((W$44=Para!$C7)*(W$45=Para!$F$3),Para!$D7,0))+(IF((W$48=Para!$C7)*(W$49=Para!$F$3),Para!$D7,0))+(IF((W$52=Para!$C7)*(W$53=Para!$F$3),Para!$D7,0))+(IF((W$56=Para!$C7)*(W$57=Para!$F$3),Para!$D7,0))+(IF((W$60=Para!$C7)*(W$61=Para!$F$3),Para!$D7,0))+(IF((W$64=Para!$C7)*(W$65=Para!$F$3),Para!$D7,0))+(IF((W$68=Para!$C7)*(W$69=Para!$F$3),Para!$D7,0))+(IF((W$72=Para!$C7)*(W$73=Para!$F$3),Para!$D7,0))+(IF((W$76=Para!$C7)*(W$77=Para!$F$3),Para!$D7,0))+(IF((W$80=Para!$C7)*(W$81=Para!$F$3),Para!$D7,0))+(IF((W$84=Para!$C7)*(W$85=Para!$F$3),Para!$D7,0))+(IF((W$88=Para!$C7)*(W$89=Para!$F$3),Para!$D7,0))+(IF((W$92=Para!$C7)*(W$93=Para!$F$3),Para!$D7,0))+(IF((W$96=Para!$C7)*(W$97=Para!$F$3),Para!$D7,0))+(IF((W$100=Para!$C7)*(W$101=Para!$F$3),Para!$D7,0))+(IF((W$104=Para!$C7)*(W$105=Para!$F$3),Para!$D7,0))+(IF((W$108=Para!$C7)*(W$109=Para!$F$3),Para!$D7,0))+(IF((W$112=Para!$C7)*(W$113=Para!$F$3),Para!$D7,0))+(IF((W$116=Para!$C7)*(W$117=Para!$F$3),Para!$D7,0))+(IF((W$120=Para!$C7)*(W$121=Para!$F$3),Para!$D7,0))</f>
        <v>0</v>
      </c>
      <c r="X147" s="99">
        <f ca="1">IF((X$8=Para!$C7)*(X$9=Para!$F$3),Para!$D7,0)+(IF((X$12=Para!$C7)*(X$13=Para!$F$3),Para!$D7,0))+(IF((X$16=Para!$C7)*(X$17=Para!$F$3),Para!$D7,0))+(IF((X$20=Para!$C7)*(X$21=Para!$F$3),Para!$D7,0))+(IF((X$24=Para!$C7)*(X$25=Para!$F$3),Para!$D7,0))+(IF((X$28=Para!$C7)*(X$29=Para!$F$3),Para!$D7,0))+(IF((X$32=Para!$C7)*(X$33=Para!$F$3),Para!$D7,0))+(IF((X$36=Para!$C7)*(X$37=Para!$F$3),Para!$D7,0))+(IF((X$40=Para!$C7)*(X$41=Para!$F$3),Para!$D7,0))+(IF((X$44=Para!$C7)*(X$45=Para!$F$3),Para!$D7,0))+(IF((X$48=Para!$C7)*(X$49=Para!$F$3),Para!$D7,0))+(IF((X$52=Para!$C7)*(X$53=Para!$F$3),Para!$D7,0))+(IF((X$56=Para!$C7)*(X$57=Para!$F$3),Para!$D7,0))+(IF((X$60=Para!$C7)*(X$61=Para!$F$3),Para!$D7,0))+(IF((X$64=Para!$C7)*(X$65=Para!$F$3),Para!$D7,0))+(IF((X$68=Para!$C7)*(X$69=Para!$F$3),Para!$D7,0))+(IF((X$72=Para!$C7)*(X$73=Para!$F$3),Para!$D7,0))+(IF((X$76=Para!$C7)*(X$77=Para!$F$3),Para!$D7,0))+(IF((X$80=Para!$C7)*(X$81=Para!$F$3),Para!$D7,0))+(IF((X$84=Para!$C7)*(X$85=Para!$F$3),Para!$D7,0))+(IF((X$88=Para!$C7)*(X$89=Para!$F$3),Para!$D7,0))+(IF((X$92=Para!$C7)*(X$93=Para!$F$3),Para!$D7,0))+(IF((X$96=Para!$C7)*(X$97=Para!$F$3),Para!$D7,0))+(IF((X$100=Para!$C7)*(X$101=Para!$F$3),Para!$D7,0))+(IF((X$104=Para!$C7)*(X$105=Para!$F$3),Para!$D7,0))+(IF((X$108=Para!$C7)*(X$109=Para!$F$3),Para!$D7,0))+(IF((X$112=Para!$C7)*(X$113=Para!$F$3),Para!$D7,0))+(IF((X$116=Para!$C7)*(X$117=Para!$F$3),Para!$D7,0))+(IF((X$120=Para!$C7)*(X$121=Para!$F$3),Para!$D7,0))</f>
        <v>0</v>
      </c>
      <c r="Y147" s="99">
        <f ca="1">IF((Y$8=Para!$C7)*(Y$9=Para!$F$3),Para!$D7,0)+(IF((Y$12=Para!$C7)*(Y$13=Para!$F$3),Para!$D7,0))+(IF((Y$16=Para!$C7)*(Y$17=Para!$F$3),Para!$D7,0))+(IF((Y$20=Para!$C7)*(Y$21=Para!$F$3),Para!$D7,0))+(IF((Y$24=Para!$C7)*(Y$25=Para!$F$3),Para!$D7,0))+(IF((Y$28=Para!$C7)*(Y$29=Para!$F$3),Para!$D7,0))+(IF((Y$32=Para!$C7)*(Y$33=Para!$F$3),Para!$D7,0))+(IF((Y$36=Para!$C7)*(Y$37=Para!$F$3),Para!$D7,0))+(IF((Y$40=Para!$C7)*(Y$41=Para!$F$3),Para!$D7,0))+(IF((Y$44=Para!$C7)*(Y$45=Para!$F$3),Para!$D7,0))+(IF((Y$48=Para!$C7)*(Y$49=Para!$F$3),Para!$D7,0))+(IF((Y$52=Para!$C7)*(Y$53=Para!$F$3),Para!$D7,0))+(IF((Y$56=Para!$C7)*(Y$57=Para!$F$3),Para!$D7,0))+(IF((Y$60=Para!$C7)*(Y$61=Para!$F$3),Para!$D7,0))+(IF((Y$64=Para!$C7)*(Y$65=Para!$F$3),Para!$D7,0))+(IF((Y$68=Para!$C7)*(Y$69=Para!$F$3),Para!$D7,0))+(IF((Y$72=Para!$C7)*(Y$73=Para!$F$3),Para!$D7,0))+(IF((Y$76=Para!$C7)*(Y$77=Para!$F$3),Para!$D7,0))+(IF((Y$80=Para!$C7)*(Y$81=Para!$F$3),Para!$D7,0))+(IF((Y$84=Para!$C7)*(Y$85=Para!$F$3),Para!$D7,0))+(IF((Y$88=Para!$C7)*(Y$89=Para!$F$3),Para!$D7,0))+(IF((Y$92=Para!$C7)*(Y$93=Para!$F$3),Para!$D7,0))+(IF((Y$96=Para!$C7)*(Y$97=Para!$F$3),Para!$D7,0))+(IF((Y$100=Para!$C7)*(Y$101=Para!$F$3),Para!$D7,0))+(IF((Y$104=Para!$C7)*(Y$105=Para!$F$3),Para!$D7,0))+(IF((Y$108=Para!$C7)*(Y$109=Para!$F$3),Para!$D7,0))+(IF((Y$112=Para!$C7)*(Y$113=Para!$F$3),Para!$D7,0))+(IF((Y$116=Para!$C7)*(Y$117=Para!$F$3),Para!$D7,0))+(IF((Y$120=Para!$C7)*(Y$121=Para!$F$3),Para!$D7,0))</f>
        <v>0</v>
      </c>
      <c r="Z147" s="99">
        <f ca="1">IF((Z$8=Para!$C7)*(Z$9=Para!$F$3),Para!$D7,0)+(IF((Z$12=Para!$C7)*(Z$13=Para!$F$3),Para!$D7,0))+(IF((Z$16=Para!$C7)*(Z$17=Para!$F$3),Para!$D7,0))+(IF((Z$20=Para!$C7)*(Z$21=Para!$F$3),Para!$D7,0))+(IF((Z$24=Para!$C7)*(Z$25=Para!$F$3),Para!$D7,0))+(IF((Z$28=Para!$C7)*(Z$29=Para!$F$3),Para!$D7,0))+(IF((Z$32=Para!$C7)*(Z$33=Para!$F$3),Para!$D7,0))+(IF((Z$36=Para!$C7)*(Z$37=Para!$F$3),Para!$D7,0))+(IF((Z$40=Para!$C7)*(Z$41=Para!$F$3),Para!$D7,0))+(IF((Z$44=Para!$C7)*(Z$45=Para!$F$3),Para!$D7,0))+(IF((Z$48=Para!$C7)*(Z$49=Para!$F$3),Para!$D7,0))+(IF((Z$52=Para!$C7)*(Z$53=Para!$F$3),Para!$D7,0))+(IF((Z$56=Para!$C7)*(Z$57=Para!$F$3),Para!$D7,0))+(IF((Z$60=Para!$C7)*(Z$61=Para!$F$3),Para!$D7,0))+(IF((Z$64=Para!$C7)*(Z$65=Para!$F$3),Para!$D7,0))+(IF((Z$68=Para!$C7)*(Z$69=Para!$F$3),Para!$D7,0))+(IF((Z$72=Para!$C7)*(Z$73=Para!$F$3),Para!$D7,0))+(IF((Z$76=Para!$C7)*(Z$77=Para!$F$3),Para!$D7,0))+(IF((Z$80=Para!$C7)*(Z$81=Para!$F$3),Para!$D7,0))+(IF((Z$84=Para!$C7)*(Z$85=Para!$F$3),Para!$D7,0))+(IF((Z$88=Para!$C7)*(Z$89=Para!$F$3),Para!$D7,0))+(IF((Z$92=Para!$C7)*(Z$93=Para!$F$3),Para!$D7,0))+(IF((Z$96=Para!$C7)*(Z$97=Para!$F$3),Para!$D7,0))+(IF((Z$100=Para!$C7)*(Z$101=Para!$F$3),Para!$D7,0))+(IF((Z$104=Para!$C7)*(Z$105=Para!$F$3),Para!$D7,0))+(IF((Z$108=Para!$C7)*(Z$109=Para!$F$3),Para!$D7,0))+(IF((Z$112=Para!$C7)*(Z$113=Para!$F$3),Para!$D7,0))+(IF((Z$116=Para!$C7)*(Z$117=Para!$F$3),Para!$D7,0))+(IF((Z$120=Para!$C7)*(Z$121=Para!$F$3),Para!$D7,0))</f>
        <v>0</v>
      </c>
      <c r="AA147" s="99">
        <f ca="1">IF((AA$8=Para!$C7)*(AA$9=Para!$F$3),Para!$D7,0)+(IF((AA$12=Para!$C7)*(AA$13=Para!$F$3),Para!$D7,0))+(IF((AA$16=Para!$C7)*(AA$17=Para!$F$3),Para!$D7,0))+(IF((AA$20=Para!$C7)*(AA$21=Para!$F$3),Para!$D7,0))+(IF((AA$24=Para!$C7)*(AA$25=Para!$F$3),Para!$D7,0))+(IF((AA$28=Para!$C7)*(AA$29=Para!$F$3),Para!$D7,0))+(IF((AA$32=Para!$C7)*(AA$33=Para!$F$3),Para!$D7,0))+(IF((AA$36=Para!$C7)*(AA$37=Para!$F$3),Para!$D7,0))+(IF((AA$40=Para!$C7)*(AA$41=Para!$F$3),Para!$D7,0))+(IF((AA$44=Para!$C7)*(AA$45=Para!$F$3),Para!$D7,0))+(IF((AA$48=Para!$C7)*(AA$49=Para!$F$3),Para!$D7,0))+(IF((AA$52=Para!$C7)*(AA$53=Para!$F$3),Para!$D7,0))+(IF((AA$56=Para!$C7)*(AA$57=Para!$F$3),Para!$D7,0))+(IF((AA$60=Para!$C7)*(AA$61=Para!$F$3),Para!$D7,0))+(IF((AA$64=Para!$C7)*(AA$65=Para!$F$3),Para!$D7,0))+(IF((AA$68=Para!$C7)*(AA$69=Para!$F$3),Para!$D7,0))+(IF((AA$72=Para!$C7)*(AA$73=Para!$F$3),Para!$D7,0))+(IF((AA$76=Para!$C7)*(AA$77=Para!$F$3),Para!$D7,0))+(IF((AA$80=Para!$C7)*(AA$81=Para!$F$3),Para!$D7,0))+(IF((AA$84=Para!$C7)*(AA$85=Para!$F$3),Para!$D7,0))+(IF((AA$88=Para!$C7)*(AA$89=Para!$F$3),Para!$D7,0))+(IF((AA$92=Para!$C7)*(AA$93=Para!$F$3),Para!$D7,0))+(IF((AA$96=Para!$C7)*(AA$97=Para!$F$3),Para!$D7,0))+(IF((AA$100=Para!$C7)*(AA$101=Para!$F$3),Para!$D7,0))+(IF((AA$104=Para!$C7)*(AA$105=Para!$F$3),Para!$D7,0))+(IF((AA$108=Para!$C7)*(AA$109=Para!$F$3),Para!$D7,0))+(IF((AA$112=Para!$C7)*(AA$113=Para!$F$3),Para!$D7,0))+(IF((AA$116=Para!$C7)*(AA$117=Para!$F$3),Para!$D7,0))+(IF((AA$120=Para!$C7)*(AA$121=Para!$F$3),Para!$D7,0))</f>
        <v>0</v>
      </c>
      <c r="AB147" s="99">
        <f ca="1">IF((AB$8=Para!$C7)*(AB$9=Para!$F$3),Para!$D7,0)+(IF((AB$12=Para!$C7)*(AB$13=Para!$F$3),Para!$D7,0))+(IF((AB$16=Para!$C7)*(AB$17=Para!$F$3),Para!$D7,0))+(IF((AB$20=Para!$C7)*(AB$21=Para!$F$3),Para!$D7,0))+(IF((AB$24=Para!$C7)*(AB$25=Para!$F$3),Para!$D7,0))+(IF((AB$28=Para!$C7)*(AB$29=Para!$F$3),Para!$D7,0))+(IF((AB$32=Para!$C7)*(AB$33=Para!$F$3),Para!$D7,0))+(IF((AB$36=Para!$C7)*(AB$37=Para!$F$3),Para!$D7,0))+(IF((AB$40=Para!$C7)*(AB$41=Para!$F$3),Para!$D7,0))+(IF((AB$44=Para!$C7)*(AB$45=Para!$F$3),Para!$D7,0))+(IF((AB$48=Para!$C7)*(AB$49=Para!$F$3),Para!$D7,0))+(IF((AB$52=Para!$C7)*(AB$53=Para!$F$3),Para!$D7,0))+(IF((AB$56=Para!$C7)*(AB$57=Para!$F$3),Para!$D7,0))+(IF((AB$60=Para!$C7)*(AB$61=Para!$F$3),Para!$D7,0))+(IF((AB$64=Para!$C7)*(AB$65=Para!$F$3),Para!$D7,0))+(IF((AB$68=Para!$C7)*(AB$69=Para!$F$3),Para!$D7,0))+(IF((AB$72=Para!$C7)*(AB$73=Para!$F$3),Para!$D7,0))+(IF((AB$76=Para!$C7)*(AB$77=Para!$F$3),Para!$D7,0))+(IF((AB$80=Para!$C7)*(AB$81=Para!$F$3),Para!$D7,0))+(IF((AB$84=Para!$C7)*(AB$85=Para!$F$3),Para!$D7,0))+(IF((AB$88=Para!$C7)*(AB$89=Para!$F$3),Para!$D7,0))+(IF((AB$92=Para!$C7)*(AB$93=Para!$F$3),Para!$D7,0))+(IF((AB$96=Para!$C7)*(AB$97=Para!$F$3),Para!$D7,0))+(IF((AB$100=Para!$C7)*(AB$101=Para!$F$3),Para!$D7,0))+(IF((AB$104=Para!$C7)*(AB$105=Para!$F$3),Para!$D7,0))+(IF((AB$108=Para!$C7)*(AB$109=Para!$F$3),Para!$D7,0))+(IF((AB$112=Para!$C7)*(AB$113=Para!$F$3),Para!$D7,0))+(IF((AB$116=Para!$C7)*(AB$117=Para!$F$3),Para!$D7,0))+(IF((AB$120=Para!$C7)*(AB$121=Para!$F$3),Para!$D7,0))</f>
        <v>0</v>
      </c>
      <c r="AC147" s="99">
        <f ca="1">IF((AC$8=Para!$C7)*(AC$9=Para!$F$3),Para!$D7,0)+(IF((AC$12=Para!$C7)*(AC$13=Para!$F$3),Para!$D7,0))+(IF((AC$16=Para!$C7)*(AC$17=Para!$F$3),Para!$D7,0))+(IF((AC$20=Para!$C7)*(AC$21=Para!$F$3),Para!$D7,0))+(IF((AC$24=Para!$C7)*(AC$25=Para!$F$3),Para!$D7,0))+(IF((AC$28=Para!$C7)*(AC$29=Para!$F$3),Para!$D7,0))+(IF((AC$32=Para!$C7)*(AC$33=Para!$F$3),Para!$D7,0))+(IF((AC$36=Para!$C7)*(AC$37=Para!$F$3),Para!$D7,0))+(IF((AC$40=Para!$C7)*(AC$41=Para!$F$3),Para!$D7,0))+(IF((AC$44=Para!$C7)*(AC$45=Para!$F$3),Para!$D7,0))+(IF((AC$48=Para!$C7)*(AC$49=Para!$F$3),Para!$D7,0))+(IF((AC$52=Para!$C7)*(AC$53=Para!$F$3),Para!$D7,0))+(IF((AC$56=Para!$C7)*(AC$57=Para!$F$3),Para!$D7,0))+(IF((AC$60=Para!$C7)*(AC$61=Para!$F$3),Para!$D7,0))+(IF((AC$64=Para!$C7)*(AC$65=Para!$F$3),Para!$D7,0))+(IF((AC$68=Para!$C7)*(AC$69=Para!$F$3),Para!$D7,0))+(IF((AC$72=Para!$C7)*(AC$73=Para!$F$3),Para!$D7,0))+(IF((AC$76=Para!$C7)*(AC$77=Para!$F$3),Para!$D7,0))+(IF((AC$80=Para!$C7)*(AC$81=Para!$F$3),Para!$D7,0))+(IF((AC$84=Para!$C7)*(AC$85=Para!$F$3),Para!$D7,0))+(IF((AC$88=Para!$C7)*(AC$89=Para!$F$3),Para!$D7,0))+(IF((AC$92=Para!$C7)*(AC$93=Para!$F$3),Para!$D7,0))+(IF((AC$96=Para!$C7)*(AC$97=Para!$F$3),Para!$D7,0))+(IF((AC$100=Para!$C7)*(AC$101=Para!$F$3),Para!$D7,0))+(IF((AC$104=Para!$C7)*(AC$105=Para!$F$3),Para!$D7,0))+(IF((AC$108=Para!$C7)*(AC$109=Para!$F$3),Para!$D7,0))+(IF((AC$112=Para!$C7)*(AC$113=Para!$F$3),Para!$D7,0))+(IF((AC$116=Para!$C7)*(AC$117=Para!$F$3),Para!$D7,0))+(IF((AC$120=Para!$C7)*(AC$121=Para!$F$3),Para!$D7,0))</f>
        <v>0</v>
      </c>
      <c r="AD147" s="99">
        <f ca="1">IF((AD$8=Para!$C7)*(AD$9=Para!$F$3),Para!$D7,0)+(IF((AD$12=Para!$C7)*(AD$13=Para!$F$3),Para!$D7,0))+(IF((AD$16=Para!$C7)*(AD$17=Para!$F$3),Para!$D7,0))+(IF((AD$20=Para!$C7)*(AD$21=Para!$F$3),Para!$D7,0))+(IF((AD$24=Para!$C7)*(AD$25=Para!$F$3),Para!$D7,0))+(IF((AD$28=Para!$C7)*(AD$29=Para!$F$3),Para!$D7,0))+(IF((AD$32=Para!$C7)*(AD$33=Para!$F$3),Para!$D7,0))+(IF((AD$36=Para!$C7)*(AD$37=Para!$F$3),Para!$D7,0))+(IF((AD$40=Para!$C7)*(AD$41=Para!$F$3),Para!$D7,0))+(IF((AD$44=Para!$C7)*(AD$45=Para!$F$3),Para!$D7,0))+(IF((AD$48=Para!$C7)*(AD$49=Para!$F$3),Para!$D7,0))+(IF((AD$52=Para!$C7)*(AD$53=Para!$F$3),Para!$D7,0))+(IF((AD$56=Para!$C7)*(AD$57=Para!$F$3),Para!$D7,0))+(IF((AD$60=Para!$C7)*(AD$61=Para!$F$3),Para!$D7,0))+(IF((AD$64=Para!$C7)*(AD$65=Para!$F$3),Para!$D7,0))+(IF((AD$68=Para!$C7)*(AD$69=Para!$F$3),Para!$D7,0))+(IF((AD$72=Para!$C7)*(AD$73=Para!$F$3),Para!$D7,0))+(IF((AD$76=Para!$C7)*(AD$77=Para!$F$3),Para!$D7,0))+(IF((AD$80=Para!$C7)*(AD$81=Para!$F$3),Para!$D7,0))+(IF((AD$84=Para!$C7)*(AD$85=Para!$F$3),Para!$D7,0))+(IF((AD$88=Para!$C7)*(AD$89=Para!$F$3),Para!$D7,0))+(IF((AD$92=Para!$C7)*(AD$93=Para!$F$3),Para!$D7,0))+(IF((AD$96=Para!$C7)*(AD$97=Para!$F$3),Para!$D7,0))+(IF((AD$100=Para!$C7)*(AD$101=Para!$F$3),Para!$D7,0))+(IF((AD$104=Para!$C7)*(AD$105=Para!$F$3),Para!$D7,0))+(IF((AD$108=Para!$C7)*(AD$109=Para!$F$3),Para!$D7,0))+(IF((AD$112=Para!$C7)*(AD$113=Para!$F$3),Para!$D7,0))+(IF((AD$116=Para!$C7)*(AD$117=Para!$F$3),Para!$D7,0))+(IF((AD$120=Para!$C7)*(AD$121=Para!$F$3),Para!$D7,0))</f>
        <v>0</v>
      </c>
      <c r="AE147" s="99">
        <f ca="1">IF((AE$8=Para!$C7)*(AE$9=Para!$F$3),Para!$D7,0)+(IF((AE$12=Para!$C7)*(AE$13=Para!$F$3),Para!$D7,0))+(IF((AE$16=Para!$C7)*(AE$17=Para!$F$3),Para!$D7,0))+(IF((AE$20=Para!$C7)*(AE$21=Para!$F$3),Para!$D7,0))+(IF((AE$24=Para!$C7)*(AE$25=Para!$F$3),Para!$D7,0))+(IF((AE$28=Para!$C7)*(AE$29=Para!$F$3),Para!$D7,0))+(IF((AE$32=Para!$C7)*(AE$33=Para!$F$3),Para!$D7,0))+(IF((AE$36=Para!$C7)*(AE$37=Para!$F$3),Para!$D7,0))+(IF((AE$40=Para!$C7)*(AE$41=Para!$F$3),Para!$D7,0))+(IF((AE$44=Para!$C7)*(AE$45=Para!$F$3),Para!$D7,0))+(IF((AE$48=Para!$C7)*(AE$49=Para!$F$3),Para!$D7,0))+(IF((AE$52=Para!$C7)*(AE$53=Para!$F$3),Para!$D7,0))+(IF((AE$56=Para!$C7)*(AE$57=Para!$F$3),Para!$D7,0))+(IF((AE$60=Para!$C7)*(AE$61=Para!$F$3),Para!$D7,0))+(IF((AE$64=Para!$C7)*(AE$65=Para!$F$3),Para!$D7,0))+(IF((AE$68=Para!$C7)*(AE$69=Para!$F$3),Para!$D7,0))+(IF((AE$72=Para!$C7)*(AE$73=Para!$F$3),Para!$D7,0))+(IF((AE$76=Para!$C7)*(AE$77=Para!$F$3),Para!$D7,0))+(IF((AE$80=Para!$C7)*(AE$81=Para!$F$3),Para!$D7,0))+(IF((AE$84=Para!$C7)*(AE$85=Para!$F$3),Para!$D7,0))+(IF((AE$88=Para!$C7)*(AE$89=Para!$F$3),Para!$D7,0))+(IF((AE$92=Para!$C7)*(AE$93=Para!$F$3),Para!$D7,0))+(IF((AE$96=Para!$C7)*(AE$97=Para!$F$3),Para!$D7,0))+(IF((AE$100=Para!$C7)*(AE$101=Para!$F$3),Para!$D7,0))+(IF((AE$104=Para!$C7)*(AE$105=Para!$F$3),Para!$D7,0))+(IF((AE$108=Para!$C7)*(AE$109=Para!$F$3),Para!$D7,0))+(IF((AE$112=Para!$C7)*(AE$113=Para!$F$3),Para!$D7,0))+(IF((AE$116=Para!$C7)*(AE$117=Para!$F$3),Para!$D7,0))+(IF((AE$120=Para!$C7)*(AE$121=Para!$F$3),Para!$D7,0))</f>
        <v>0</v>
      </c>
      <c r="AF147" s="99">
        <f ca="1">IF((AF$8=Para!$C7)*(AF$9=Para!$F$3),Para!$D7,0)+(IF((AF$12=Para!$C7)*(AF$13=Para!$F$3),Para!$D7,0))+(IF((AF$16=Para!$C7)*(AF$17=Para!$F$3),Para!$D7,0))+(IF((AF$20=Para!$C7)*(AF$21=Para!$F$3),Para!$D7,0))+(IF((AF$24=Para!$C7)*(AF$25=Para!$F$3),Para!$D7,0))+(IF((AF$28=Para!$C7)*(AF$29=Para!$F$3),Para!$D7,0))+(IF((AF$32=Para!$C7)*(AF$33=Para!$F$3),Para!$D7,0))+(IF((AF$36=Para!$C7)*(AF$37=Para!$F$3),Para!$D7,0))+(IF((AF$40=Para!$C7)*(AF$41=Para!$F$3),Para!$D7,0))+(IF((AF$44=Para!$C7)*(AF$45=Para!$F$3),Para!$D7,0))+(IF((AF$48=Para!$C7)*(AF$49=Para!$F$3),Para!$D7,0))+(IF((AF$52=Para!$C7)*(AF$53=Para!$F$3),Para!$D7,0))+(IF((AF$56=Para!$C7)*(AF$57=Para!$F$3),Para!$D7,0))+(IF((AF$60=Para!$C7)*(AF$61=Para!$F$3),Para!$D7,0))+(IF((AF$64=Para!$C7)*(AF$65=Para!$F$3),Para!$D7,0))+(IF((AF$68=Para!$C7)*(AF$69=Para!$F$3),Para!$D7,0))+(IF((AF$72=Para!$C7)*(AF$73=Para!$F$3),Para!$D7,0))+(IF((AF$76=Para!$C7)*(AF$77=Para!$F$3),Para!$D7,0))+(IF((AF$80=Para!$C7)*(AF$81=Para!$F$3),Para!$D7,0))+(IF((AF$84=Para!$C7)*(AF$85=Para!$F$3),Para!$D7,0))+(IF((AF$88=Para!$C7)*(AF$89=Para!$F$3),Para!$D7,0))+(IF((AF$92=Para!$C7)*(AF$93=Para!$F$3),Para!$D7,0))+(IF((AF$96=Para!$C7)*(AF$97=Para!$F$3),Para!$D7,0))+(IF((AF$100=Para!$C7)*(AF$101=Para!$F$3),Para!$D7,0))+(IF((AF$104=Para!$C7)*(AF$105=Para!$F$3),Para!$D7,0))+(IF((AF$108=Para!$C7)*(AF$109=Para!$F$3),Para!$D7,0))+(IF((AF$112=Para!$C7)*(AF$113=Para!$F$3),Para!$D7,0))+(IF((AF$116=Para!$C7)*(AF$117=Para!$F$3),Para!$D7,0))+(IF((AF$120=Para!$C7)*(AF$121=Para!$F$3),Para!$D7,0))</f>
        <v>0</v>
      </c>
      <c r="AG147" s="99">
        <f ca="1">IF((AG$8=Para!$C7)*(AG$9=Para!$F$3),Para!$D7,0)+(IF((AG$12=Para!$C7)*(AG$13=Para!$F$3),Para!$D7,0))+(IF((AG$16=Para!$C7)*(AG$17=Para!$F$3),Para!$D7,0))+(IF((AG$20=Para!$C7)*(AG$21=Para!$F$3),Para!$D7,0))+(IF((AG$24=Para!$C7)*(AG$25=Para!$F$3),Para!$D7,0))+(IF((AG$28=Para!$C7)*(AG$29=Para!$F$3),Para!$D7,0))+(IF((AG$32=Para!$C7)*(AG$33=Para!$F$3),Para!$D7,0))+(IF((AG$36=Para!$C7)*(AG$37=Para!$F$3),Para!$D7,0))+(IF((AG$40=Para!$C7)*(AG$41=Para!$F$3),Para!$D7,0))+(IF((AG$44=Para!$C7)*(AG$45=Para!$F$3),Para!$D7,0))+(IF((AG$48=Para!$C7)*(AG$49=Para!$F$3),Para!$D7,0))+(IF((AG$52=Para!$C7)*(AG$53=Para!$F$3),Para!$D7,0))+(IF((AG$56=Para!$C7)*(AG$57=Para!$F$3),Para!$D7,0))+(IF((AG$60=Para!$C7)*(AG$61=Para!$F$3),Para!$D7,0))+(IF((AG$64=Para!$C7)*(AG$65=Para!$F$3),Para!$D7,0))+(IF((AG$68=Para!$C7)*(AG$69=Para!$F$3),Para!$D7,0))+(IF((AG$72=Para!$C7)*(AG$73=Para!$F$3),Para!$D7,0))+(IF((AG$76=Para!$C7)*(AG$77=Para!$F$3),Para!$D7,0))+(IF((AG$80=Para!$C7)*(AG$81=Para!$F$3),Para!$D7,0))+(IF((AG$84=Para!$C7)*(AG$85=Para!$F$3),Para!$D7,0))+(IF((AG$88=Para!$C7)*(AG$89=Para!$F$3),Para!$D7,0))+(IF((AG$92=Para!$C7)*(AG$93=Para!$F$3),Para!$D7,0))+(IF((AG$96=Para!$C7)*(AG$97=Para!$F$3),Para!$D7,0))+(IF((AG$100=Para!$C7)*(AG$101=Para!$F$3),Para!$D7,0))+(IF((AG$104=Para!$C7)*(AG$105=Para!$F$3),Para!$D7,0))+(IF((AG$108=Para!$C7)*(AG$109=Para!$F$3),Para!$D7,0))+(IF((AG$112=Para!$C7)*(AG$113=Para!$F$3),Para!$D7,0))+(IF((AG$116=Para!$C7)*(AG$117=Para!$F$3),Para!$D7,0))+(IF((AG$120=Para!$C7)*(AG$121=Para!$F$3),Para!$D7,0))</f>
        <v>0</v>
      </c>
    </row>
    <row r="148" spans="1:33" ht="15" customHeight="1">
      <c r="A148" s="113"/>
      <c r="B148" s="96" t="s">
        <v>15</v>
      </c>
      <c r="C148" s="99" t="e">
        <f ca="1">IF((C$8=Para!$C8)*(C$9=Para!$F$3),Para!$D8,0)+(IF((C$12=Para!$C8)*(C$13=Para!$F$3),Para!$D8,0))+(IF((C$16=Para!$C8)*(C$17=Para!$F$3),Para!$D8,0))+(IF((C$20=Para!$C8)*(C$21=Para!$F$3),Para!$D8,0))+(IF((C$24=Para!$C8)*(C$25=Para!$F$3),Para!$D8,0))+(IF((C$28=Para!$C8)*(C$29=Para!$F$3),Para!$D8,0))+(IF((C$32=Para!$C8)*(C$33=Para!$F$3),Para!$D8,0))+(IF((C$36=Para!$C8)*(C$37=Para!$F$3),Para!$D8,0))+(IF((C$40=Para!$C8)*(C$41=Para!$F$3),Para!$D8,0))+(IF((C$44=Para!$C8)*(C$45=Para!$F$3),Para!$D8,0))+(IF((C$48=Para!$C8)*(C$49=Para!$F$3),Para!$D8,0))+(IF((C$52=Para!$C8)*(C$53=Para!$F$3),Para!$D8,0))+(IF((C$56=Para!$C8)*(C$57=Para!$F$3),Para!$D8,0))+(IF((C$60=Para!$C8)*(C$61=Para!$F$3),Para!$D8,0))+(IF((C$64=Para!$C8)*(C$65=Para!$F$3),Para!$D8,0))+(IF((C$68=Para!$C8)*(C$69=Para!$F$3),Para!$D8,0))+(IF((C$72=Para!$C8)*(C$73=Para!$F$3),Para!$D8,0))+(IF((C$76=Para!$C8)*(C$77=Para!$F$3),Para!$D8,0))+(IF((C$80=Para!$C8)*(C$81=Para!$F$3),Para!$D8,0))+(IF((C$84=Para!$C8)*(C$85=Para!$F$3),Para!$D8,0))+(IF((C$88=Para!$C8)*(C$89=Para!$F$3),Para!$D8,0))+(IF((C$92=Para!$C8)*(C$93=Para!$F$3),Para!$D8,0))+(IF((C$96=Para!$C8)*(C$97=Para!$F$3),Para!$D8,0))+(IF((C$100=Para!$C8)*(C$101=Para!$F$3),Para!$D8,0))+(IF((C$104=Para!$C8)*(C$105=Para!$F$3),Para!$D8,0))+(IF((C$108=Para!$C8)*(C$109=Para!$F$3),Para!$D8,0))+(IF((C$112=Para!$C8)*(C$113=Para!$F$3),Para!$D8,0))+(IF((C$116=Para!$C8)*(C$117=Para!$F$3),Para!$D8,0))+(IF((C$120=Para!$C8)*(C$121=Para!$F$3),Para!$D8,0))</f>
        <v>#N/A</v>
      </c>
      <c r="D148" s="99" t="e">
        <f ca="1">IF((D$8=Para!$C8)*(D$9=Para!$F$3),Para!$D8,0)+(IF((D$12=Para!$C8)*(D$13=Para!$F$3),Para!$D8,0))+(IF((D$16=Para!$C8)*(D$17=Para!$F$3),Para!$D8,0))+(IF((D$20=Para!$C8)*(D$21=Para!$F$3),Para!$D8,0))+(IF((D$24=Para!$C8)*(D$25=Para!$F$3),Para!$D8,0))+(IF((D$28=Para!$C8)*(D$29=Para!$F$3),Para!$D8,0))+(IF((D$32=Para!$C8)*(D$33=Para!$F$3),Para!$D8,0))+(IF((D$36=Para!$C8)*(D$37=Para!$F$3),Para!$D8,0))+(IF((D$40=Para!$C8)*(D$41=Para!$F$3),Para!$D8,0))+(IF((D$44=Para!$C8)*(D$45=Para!$F$3),Para!$D8,0))+(IF((D$48=Para!$C8)*(D$49=Para!$F$3),Para!$D8,0))+(IF((D$52=Para!$C8)*(D$53=Para!$F$3),Para!$D8,0))+(IF((D$56=Para!$C8)*(D$57=Para!$F$3),Para!$D8,0))+(IF((D$60=Para!$C8)*(D$61=Para!$F$3),Para!$D8,0))+(IF((D$64=Para!$C8)*(D$65=Para!$F$3),Para!$D8,0))+(IF((D$68=Para!$C8)*(D$69=Para!$F$3),Para!$D8,0))+(IF((D$72=Para!$C8)*(D$73=Para!$F$3),Para!$D8,0))+(IF((D$76=Para!$C8)*(D$77=Para!$F$3),Para!$D8,0))+(IF((D$80=Para!$C8)*(D$81=Para!$F$3),Para!$D8,0))+(IF((D$84=Para!$C8)*(D$85=Para!$F$3),Para!$D8,0))+(IF((D$88=Para!$C8)*(D$89=Para!$F$3),Para!$D8,0))+(IF((D$92=Para!$C8)*(D$93=Para!$F$3),Para!$D8,0))+(IF((D$96=Para!$C8)*(D$97=Para!$F$3),Para!$D8,0))+(IF((D$100=Para!$C8)*(D$101=Para!$F$3),Para!$D8,0))+(IF((D$104=Para!$C8)*(D$105=Para!$F$3),Para!$D8,0))+(IF((D$108=Para!$C8)*(D$109=Para!$F$3),Para!$D8,0))+(IF((D$112=Para!$C8)*(D$113=Para!$F$3),Para!$D8,0))+(IF((D$116=Para!$C8)*(D$117=Para!$F$3),Para!$D8,0))+(IF((D$120=Para!$C8)*(D$121=Para!$F$3),Para!$D8,0))</f>
        <v>#N/A</v>
      </c>
      <c r="E148" s="99">
        <f ca="1">IF((E$8=Para!$C8)*(E$9=Para!$F$3),Para!$D8,0)+(IF((E$12=Para!$C8)*(E$13=Para!$F$3),Para!$D8,0))+(IF((E$16=Para!$C8)*(E$17=Para!$F$3),Para!$D8,0))+(IF((E$20=Para!$C8)*(E$21=Para!$F$3),Para!$D8,0))+(IF((E$24=Para!$C8)*(E$25=Para!$F$3),Para!$D8,0))+(IF((E$28=Para!$C8)*(E$29=Para!$F$3),Para!$D8,0))+(IF((E$32=Para!$C8)*(E$33=Para!$F$3),Para!$D8,0))+(IF((E$36=Para!$C8)*(E$37=Para!$F$3),Para!$D8,0))+(IF((E$40=Para!$C8)*(E$41=Para!$F$3),Para!$D8,0))+(IF((E$44=Para!$C8)*(E$45=Para!$F$3),Para!$D8,0))+(IF((E$48=Para!$C8)*(E$49=Para!$F$3),Para!$D8,0))+(IF((E$52=Para!$C8)*(E$53=Para!$F$3),Para!$D8,0))+(IF((E$56=Para!$C8)*(E$57=Para!$F$3),Para!$D8,0))+(IF((E$60=Para!$C8)*(E$61=Para!$F$3),Para!$D8,0))+(IF((E$64=Para!$C8)*(E$65=Para!$F$3),Para!$D8,0))+(IF((E$68=Para!$C8)*(E$69=Para!$F$3),Para!$D8,0))+(IF((E$72=Para!$C8)*(E$73=Para!$F$3),Para!$D8,0))+(IF((E$76=Para!$C8)*(E$77=Para!$F$3),Para!$D8,0))+(IF((E$80=Para!$C8)*(E$81=Para!$F$3),Para!$D8,0))+(IF((E$84=Para!$C8)*(E$85=Para!$F$3),Para!$D8,0))+(IF((E$88=Para!$C8)*(E$89=Para!$F$3),Para!$D8,0))+(IF((E$92=Para!$C8)*(E$93=Para!$F$3),Para!$D8,0))+(IF((E$96=Para!$C8)*(E$97=Para!$F$3),Para!$D8,0))+(IF((E$100=Para!$C8)*(E$101=Para!$F$3),Para!$D8,0))+(IF((E$104=Para!$C8)*(E$105=Para!$F$3),Para!$D8,0))+(IF((E$108=Para!$C8)*(E$109=Para!$F$3),Para!$D8,0))+(IF((E$112=Para!$C8)*(E$113=Para!$F$3),Para!$D8,0))+(IF((E$116=Para!$C8)*(E$117=Para!$F$3),Para!$D8,0))+(IF((E$120=Para!$C8)*(E$121=Para!$F$3),Para!$D8,0))</f>
        <v>0</v>
      </c>
      <c r="F148" s="99">
        <f ca="1">IF((F$8=Para!$C8)*(F$9=Para!$F$3),Para!$D8,0)+(IF((F$12=Para!$C8)*(F$13=Para!$F$3),Para!$D8,0))+(IF((F$16=Para!$C8)*(F$17=Para!$F$3),Para!$D8,0))+(IF((F$20=Para!$C8)*(F$21=Para!$F$3),Para!$D8,0))+(IF((F$24=Para!$C8)*(F$25=Para!$F$3),Para!$D8,0))+(IF((F$28=Para!$C8)*(F$29=Para!$F$3),Para!$D8,0))+(IF((F$32=Para!$C8)*(F$33=Para!$F$3),Para!$D8,0))+(IF((F$36=Para!$C8)*(F$37=Para!$F$3),Para!$D8,0))+(IF((F$40=Para!$C8)*(F$41=Para!$F$3),Para!$D8,0))+(IF((F$44=Para!$C8)*(F$45=Para!$F$3),Para!$D8,0))+(IF((F$48=Para!$C8)*(F$49=Para!$F$3),Para!$D8,0))+(IF((F$52=Para!$C8)*(F$53=Para!$F$3),Para!$D8,0))+(IF((F$56=Para!$C8)*(F$57=Para!$F$3),Para!$D8,0))+(IF((F$60=Para!$C8)*(F$61=Para!$F$3),Para!$D8,0))+(IF((F$64=Para!$C8)*(F$65=Para!$F$3),Para!$D8,0))+(IF((F$68=Para!$C8)*(F$69=Para!$F$3),Para!$D8,0))+(IF((F$72=Para!$C8)*(F$73=Para!$F$3),Para!$D8,0))+(IF((F$76=Para!$C8)*(F$77=Para!$F$3),Para!$D8,0))+(IF((F$80=Para!$C8)*(F$81=Para!$F$3),Para!$D8,0))+(IF((F$84=Para!$C8)*(F$85=Para!$F$3),Para!$D8,0))+(IF((F$88=Para!$C8)*(F$89=Para!$F$3),Para!$D8,0))+(IF((F$92=Para!$C8)*(F$93=Para!$F$3),Para!$D8,0))+(IF((F$96=Para!$C8)*(F$97=Para!$F$3),Para!$D8,0))+(IF((F$100=Para!$C8)*(F$101=Para!$F$3),Para!$D8,0))+(IF((F$104=Para!$C8)*(F$105=Para!$F$3),Para!$D8,0))+(IF((F$108=Para!$C8)*(F$109=Para!$F$3),Para!$D8,0))+(IF((F$112=Para!$C8)*(F$113=Para!$F$3),Para!$D8,0))+(IF((F$116=Para!$C8)*(F$117=Para!$F$3),Para!$D8,0))+(IF((F$120=Para!$C8)*(F$121=Para!$F$3),Para!$D8,0))</f>
        <v>0</v>
      </c>
      <c r="G148" s="99">
        <f ca="1">IF((G$8=Para!$C8)*(G$9=Para!$F$3),Para!$D8,0)+(IF((G$12=Para!$C8)*(G$13=Para!$F$3),Para!$D8,0))+(IF((G$16=Para!$C8)*(G$17=Para!$F$3),Para!$D8,0))+(IF((G$20=Para!$C8)*(G$21=Para!$F$3),Para!$D8,0))+(IF((G$24=Para!$C8)*(G$25=Para!$F$3),Para!$D8,0))+(IF((G$28=Para!$C8)*(G$29=Para!$F$3),Para!$D8,0))+(IF((G$32=Para!$C8)*(G$33=Para!$F$3),Para!$D8,0))+(IF((G$36=Para!$C8)*(G$37=Para!$F$3),Para!$D8,0))+(IF((G$40=Para!$C8)*(G$41=Para!$F$3),Para!$D8,0))+(IF((G$44=Para!$C8)*(G$45=Para!$F$3),Para!$D8,0))+(IF((G$48=Para!$C8)*(G$49=Para!$F$3),Para!$D8,0))+(IF((G$52=Para!$C8)*(G$53=Para!$F$3),Para!$D8,0))+(IF((G$56=Para!$C8)*(G$57=Para!$F$3),Para!$D8,0))+(IF((G$60=Para!$C8)*(G$61=Para!$F$3),Para!$D8,0))+(IF((G$64=Para!$C8)*(G$65=Para!$F$3),Para!$D8,0))+(IF((G$68=Para!$C8)*(G$69=Para!$F$3),Para!$D8,0))+(IF((G$72=Para!$C8)*(G$73=Para!$F$3),Para!$D8,0))+(IF((G$76=Para!$C8)*(G$77=Para!$F$3),Para!$D8,0))+(IF((G$80=Para!$C8)*(G$81=Para!$F$3),Para!$D8,0))+(IF((G$84=Para!$C8)*(G$85=Para!$F$3),Para!$D8,0))+(IF((G$88=Para!$C8)*(G$89=Para!$F$3),Para!$D8,0))+(IF((G$92=Para!$C8)*(G$93=Para!$F$3),Para!$D8,0))+(IF((G$96=Para!$C8)*(G$97=Para!$F$3),Para!$D8,0))+(IF((G$100=Para!$C8)*(G$101=Para!$F$3),Para!$D8,0))+(IF((G$104=Para!$C8)*(G$105=Para!$F$3),Para!$D8,0))+(IF((G$108=Para!$C8)*(G$109=Para!$F$3),Para!$D8,0))+(IF((G$112=Para!$C8)*(G$113=Para!$F$3),Para!$D8,0))+(IF((G$116=Para!$C8)*(G$117=Para!$F$3),Para!$D8,0))+(IF((G$120=Para!$C8)*(G$121=Para!$F$3),Para!$D8,0))</f>
        <v>0</v>
      </c>
      <c r="H148" s="99">
        <f ca="1">IF((H$8=Para!$C8)*(H$9=Para!$F$3),Para!$D8,0)+(IF((H$12=Para!$C8)*(H$13=Para!$F$3),Para!$D8,0))+(IF((H$16=Para!$C8)*(H$17=Para!$F$3),Para!$D8,0))+(IF((H$20=Para!$C8)*(H$21=Para!$F$3),Para!$D8,0))+(IF((H$24=Para!$C8)*(H$25=Para!$F$3),Para!$D8,0))+(IF((H$28=Para!$C8)*(H$29=Para!$F$3),Para!$D8,0))+(IF((H$32=Para!$C8)*(H$33=Para!$F$3),Para!$D8,0))+(IF((H$36=Para!$C8)*(H$37=Para!$F$3),Para!$D8,0))+(IF((H$40=Para!$C8)*(H$41=Para!$F$3),Para!$D8,0))+(IF((H$44=Para!$C8)*(H$45=Para!$F$3),Para!$D8,0))+(IF((H$48=Para!$C8)*(H$49=Para!$F$3),Para!$D8,0))+(IF((H$52=Para!$C8)*(H$53=Para!$F$3),Para!$D8,0))+(IF((H$56=Para!$C8)*(H$57=Para!$F$3),Para!$D8,0))+(IF((H$60=Para!$C8)*(H$61=Para!$F$3),Para!$D8,0))+(IF((H$64=Para!$C8)*(H$65=Para!$F$3),Para!$D8,0))+(IF((H$68=Para!$C8)*(H$69=Para!$F$3),Para!$D8,0))+(IF((H$72=Para!$C8)*(H$73=Para!$F$3),Para!$D8,0))+(IF((H$76=Para!$C8)*(H$77=Para!$F$3),Para!$D8,0))+(IF((H$80=Para!$C8)*(H$81=Para!$F$3),Para!$D8,0))+(IF((H$84=Para!$C8)*(H$85=Para!$F$3),Para!$D8,0))+(IF((H$88=Para!$C8)*(H$89=Para!$F$3),Para!$D8,0))+(IF((H$92=Para!$C8)*(H$93=Para!$F$3),Para!$D8,0))+(IF((H$96=Para!$C8)*(H$97=Para!$F$3),Para!$D8,0))+(IF((H$100=Para!$C8)*(H$101=Para!$F$3),Para!$D8,0))+(IF((H$104=Para!$C8)*(H$105=Para!$F$3),Para!$D8,0))+(IF((H$108=Para!$C8)*(H$109=Para!$F$3),Para!$D8,0))+(IF((H$112=Para!$C8)*(H$113=Para!$F$3),Para!$D8,0))+(IF((H$116=Para!$C8)*(H$117=Para!$F$3),Para!$D8,0))+(IF((H$120=Para!$C8)*(H$121=Para!$F$3),Para!$D8,0))</f>
        <v>0</v>
      </c>
      <c r="I148" s="99">
        <f ca="1">IF((I$8=Para!$C8)*(I$9=Para!$F$3),Para!$D8,0)+(IF((I$12=Para!$C8)*(I$13=Para!$F$3),Para!$D8,0))+(IF((I$16=Para!$C8)*(I$17=Para!$F$3),Para!$D8,0))+(IF((I$20=Para!$C8)*(I$21=Para!$F$3),Para!$D8,0))+(IF((I$24=Para!$C8)*(I$25=Para!$F$3),Para!$D8,0))+(IF((I$28=Para!$C8)*(I$29=Para!$F$3),Para!$D8,0))+(IF((I$32=Para!$C8)*(I$33=Para!$F$3),Para!$D8,0))+(IF((I$36=Para!$C8)*(I$37=Para!$F$3),Para!$D8,0))+(IF((I$40=Para!$C8)*(I$41=Para!$F$3),Para!$D8,0))+(IF((I$44=Para!$C8)*(I$45=Para!$F$3),Para!$D8,0))+(IF((I$48=Para!$C8)*(I$49=Para!$F$3),Para!$D8,0))+(IF((I$52=Para!$C8)*(I$53=Para!$F$3),Para!$D8,0))+(IF((I$56=Para!$C8)*(I$57=Para!$F$3),Para!$D8,0))+(IF((I$60=Para!$C8)*(I$61=Para!$F$3),Para!$D8,0))+(IF((I$64=Para!$C8)*(I$65=Para!$F$3),Para!$D8,0))+(IF((I$68=Para!$C8)*(I$69=Para!$F$3),Para!$D8,0))+(IF((I$72=Para!$C8)*(I$73=Para!$F$3),Para!$D8,0))+(IF((I$76=Para!$C8)*(I$77=Para!$F$3),Para!$D8,0))+(IF((I$80=Para!$C8)*(I$81=Para!$F$3),Para!$D8,0))+(IF((I$84=Para!$C8)*(I$85=Para!$F$3),Para!$D8,0))+(IF((I$88=Para!$C8)*(I$89=Para!$F$3),Para!$D8,0))+(IF((I$92=Para!$C8)*(I$93=Para!$F$3),Para!$D8,0))+(IF((I$96=Para!$C8)*(I$97=Para!$F$3),Para!$D8,0))+(IF((I$100=Para!$C8)*(I$101=Para!$F$3),Para!$D8,0))+(IF((I$104=Para!$C8)*(I$105=Para!$F$3),Para!$D8,0))+(IF((I$108=Para!$C8)*(I$109=Para!$F$3),Para!$D8,0))+(IF((I$112=Para!$C8)*(I$113=Para!$F$3),Para!$D8,0))+(IF((I$116=Para!$C8)*(I$117=Para!$F$3),Para!$D8,0))+(IF((I$120=Para!$C8)*(I$121=Para!$F$3),Para!$D8,0))</f>
        <v>0</v>
      </c>
      <c r="J148" s="99">
        <f ca="1">IF((J$8=Para!$C8)*(J$9=Para!$F$3),Para!$D8,0)+(IF((J$12=Para!$C8)*(J$13=Para!$F$3),Para!$D8,0))+(IF((J$16=Para!$C8)*(J$17=Para!$F$3),Para!$D8,0))+(IF((J$20=Para!$C8)*(J$21=Para!$F$3),Para!$D8,0))+(IF((J$24=Para!$C8)*(J$25=Para!$F$3),Para!$D8,0))+(IF((J$28=Para!$C8)*(J$29=Para!$F$3),Para!$D8,0))+(IF((J$32=Para!$C8)*(J$33=Para!$F$3),Para!$D8,0))+(IF((J$36=Para!$C8)*(J$37=Para!$F$3),Para!$D8,0))+(IF((J$40=Para!$C8)*(J$41=Para!$F$3),Para!$D8,0))+(IF((J$44=Para!$C8)*(J$45=Para!$F$3),Para!$D8,0))+(IF((J$48=Para!$C8)*(J$49=Para!$F$3),Para!$D8,0))+(IF((J$52=Para!$C8)*(J$53=Para!$F$3),Para!$D8,0))+(IF((J$56=Para!$C8)*(J$57=Para!$F$3),Para!$D8,0))+(IF((J$60=Para!$C8)*(J$61=Para!$F$3),Para!$D8,0))+(IF((J$64=Para!$C8)*(J$65=Para!$F$3),Para!$D8,0))+(IF((J$68=Para!$C8)*(J$69=Para!$F$3),Para!$D8,0))+(IF((J$72=Para!$C8)*(J$73=Para!$F$3),Para!$D8,0))+(IF((J$76=Para!$C8)*(J$77=Para!$F$3),Para!$D8,0))+(IF((J$80=Para!$C8)*(J$81=Para!$F$3),Para!$D8,0))+(IF((J$84=Para!$C8)*(J$85=Para!$F$3),Para!$D8,0))+(IF((J$88=Para!$C8)*(J$89=Para!$F$3),Para!$D8,0))+(IF((J$92=Para!$C8)*(J$93=Para!$F$3),Para!$D8,0))+(IF((J$96=Para!$C8)*(J$97=Para!$F$3),Para!$D8,0))+(IF((J$100=Para!$C8)*(J$101=Para!$F$3),Para!$D8,0))+(IF((J$104=Para!$C8)*(J$105=Para!$F$3),Para!$D8,0))+(IF((J$108=Para!$C8)*(J$109=Para!$F$3),Para!$D8,0))+(IF((J$112=Para!$C8)*(J$113=Para!$F$3),Para!$D8,0))+(IF((J$116=Para!$C8)*(J$117=Para!$F$3),Para!$D8,0))+(IF((J$120=Para!$C8)*(J$121=Para!$F$3),Para!$D8,0))</f>
        <v>0</v>
      </c>
      <c r="K148" s="99">
        <f ca="1">IF((K$8=Para!$C8)*(K$9=Para!$F$3),Para!$D8,0)+(IF((K$12=Para!$C8)*(K$13=Para!$F$3),Para!$D8,0))+(IF((K$16=Para!$C8)*(K$17=Para!$F$3),Para!$D8,0))+(IF((K$20=Para!$C8)*(K$21=Para!$F$3),Para!$D8,0))+(IF((K$24=Para!$C8)*(K$25=Para!$F$3),Para!$D8,0))+(IF((K$28=Para!$C8)*(K$29=Para!$F$3),Para!$D8,0))+(IF((K$32=Para!$C8)*(K$33=Para!$F$3),Para!$D8,0))+(IF((K$36=Para!$C8)*(K$37=Para!$F$3),Para!$D8,0))+(IF((K$40=Para!$C8)*(K$41=Para!$F$3),Para!$D8,0))+(IF((K$44=Para!$C8)*(K$45=Para!$F$3),Para!$D8,0))+(IF((K$48=Para!$C8)*(K$49=Para!$F$3),Para!$D8,0))+(IF((K$52=Para!$C8)*(K$53=Para!$F$3),Para!$D8,0))+(IF((K$56=Para!$C8)*(K$57=Para!$F$3),Para!$D8,0))+(IF((K$60=Para!$C8)*(K$61=Para!$F$3),Para!$D8,0))+(IF((K$64=Para!$C8)*(K$65=Para!$F$3),Para!$D8,0))+(IF((K$68=Para!$C8)*(K$69=Para!$F$3),Para!$D8,0))+(IF((K$72=Para!$C8)*(K$73=Para!$F$3),Para!$D8,0))+(IF((K$76=Para!$C8)*(K$77=Para!$F$3),Para!$D8,0))+(IF((K$80=Para!$C8)*(K$81=Para!$F$3),Para!$D8,0))+(IF((K$84=Para!$C8)*(K$85=Para!$F$3),Para!$D8,0))+(IF((K$88=Para!$C8)*(K$89=Para!$F$3),Para!$D8,0))+(IF((K$92=Para!$C8)*(K$93=Para!$F$3),Para!$D8,0))+(IF((K$96=Para!$C8)*(K$97=Para!$F$3),Para!$D8,0))+(IF((K$100=Para!$C8)*(K$101=Para!$F$3),Para!$D8,0))+(IF((K$104=Para!$C8)*(K$105=Para!$F$3),Para!$D8,0))+(IF((K$108=Para!$C8)*(K$109=Para!$F$3),Para!$D8,0))+(IF((K$112=Para!$C8)*(K$113=Para!$F$3),Para!$D8,0))+(IF((K$116=Para!$C8)*(K$117=Para!$F$3),Para!$D8,0))+(IF((K$120=Para!$C8)*(K$121=Para!$F$3),Para!$D8,0))</f>
        <v>0</v>
      </c>
      <c r="L148" s="99">
        <f ca="1">IF((L$8=Para!$C8)*(L$9=Para!$F$3),Para!$D8,0)+(IF((L$12=Para!$C8)*(L$13=Para!$F$3),Para!$D8,0))+(IF((L$16=Para!$C8)*(L$17=Para!$F$3),Para!$D8,0))+(IF((L$20=Para!$C8)*(L$21=Para!$F$3),Para!$D8,0))+(IF((L$24=Para!$C8)*(L$25=Para!$F$3),Para!$D8,0))+(IF((L$28=Para!$C8)*(L$29=Para!$F$3),Para!$D8,0))+(IF((L$32=Para!$C8)*(L$33=Para!$F$3),Para!$D8,0))+(IF((L$36=Para!$C8)*(L$37=Para!$F$3),Para!$D8,0))+(IF((L$40=Para!$C8)*(L$41=Para!$F$3),Para!$D8,0))+(IF((L$44=Para!$C8)*(L$45=Para!$F$3),Para!$D8,0))+(IF((L$48=Para!$C8)*(L$49=Para!$F$3),Para!$D8,0))+(IF((L$52=Para!$C8)*(L$53=Para!$F$3),Para!$D8,0))+(IF((L$56=Para!$C8)*(L$57=Para!$F$3),Para!$D8,0))+(IF((L$60=Para!$C8)*(L$61=Para!$F$3),Para!$D8,0))+(IF((L$64=Para!$C8)*(L$65=Para!$F$3),Para!$D8,0))+(IF((L$68=Para!$C8)*(L$69=Para!$F$3),Para!$D8,0))+(IF((L$72=Para!$C8)*(L$73=Para!$F$3),Para!$D8,0))+(IF((L$76=Para!$C8)*(L$77=Para!$F$3),Para!$D8,0))+(IF((L$80=Para!$C8)*(L$81=Para!$F$3),Para!$D8,0))+(IF((L$84=Para!$C8)*(L$85=Para!$F$3),Para!$D8,0))+(IF((L$88=Para!$C8)*(L$89=Para!$F$3),Para!$D8,0))+(IF((L$92=Para!$C8)*(L$93=Para!$F$3),Para!$D8,0))+(IF((L$96=Para!$C8)*(L$97=Para!$F$3),Para!$D8,0))+(IF((L$100=Para!$C8)*(L$101=Para!$F$3),Para!$D8,0))+(IF((L$104=Para!$C8)*(L$105=Para!$F$3),Para!$D8,0))+(IF((L$108=Para!$C8)*(L$109=Para!$F$3),Para!$D8,0))+(IF((L$112=Para!$C8)*(L$113=Para!$F$3),Para!$D8,0))+(IF((L$116=Para!$C8)*(L$117=Para!$F$3),Para!$D8,0))+(IF((L$120=Para!$C8)*(L$121=Para!$F$3),Para!$D8,0))</f>
        <v>0</v>
      </c>
      <c r="M148" s="99">
        <f ca="1">IF((M$8=Para!$C8)*(M$9=Para!$F$3),Para!$D8,0)+(IF((M$12=Para!$C8)*(M$13=Para!$F$3),Para!$D8,0))+(IF((M$16=Para!$C8)*(M$17=Para!$F$3),Para!$D8,0))+(IF((M$20=Para!$C8)*(M$21=Para!$F$3),Para!$D8,0))+(IF((M$24=Para!$C8)*(M$25=Para!$F$3),Para!$D8,0))+(IF((M$28=Para!$C8)*(M$29=Para!$F$3),Para!$D8,0))+(IF((M$32=Para!$C8)*(M$33=Para!$F$3),Para!$D8,0))+(IF((M$36=Para!$C8)*(M$37=Para!$F$3),Para!$D8,0))+(IF((M$40=Para!$C8)*(M$41=Para!$F$3),Para!$D8,0))+(IF((M$44=Para!$C8)*(M$45=Para!$F$3),Para!$D8,0))+(IF((M$48=Para!$C8)*(M$49=Para!$F$3),Para!$D8,0))+(IF((M$52=Para!$C8)*(M$53=Para!$F$3),Para!$D8,0))+(IF((M$56=Para!$C8)*(M$57=Para!$F$3),Para!$D8,0))+(IF((M$60=Para!$C8)*(M$61=Para!$F$3),Para!$D8,0))+(IF((M$64=Para!$C8)*(M$65=Para!$F$3),Para!$D8,0))+(IF((M$68=Para!$C8)*(M$69=Para!$F$3),Para!$D8,0))+(IF((M$72=Para!$C8)*(M$73=Para!$F$3),Para!$D8,0))+(IF((M$76=Para!$C8)*(M$77=Para!$F$3),Para!$D8,0))+(IF((M$80=Para!$C8)*(M$81=Para!$F$3),Para!$D8,0))+(IF((M$84=Para!$C8)*(M$85=Para!$F$3),Para!$D8,0))+(IF((M$88=Para!$C8)*(M$89=Para!$F$3),Para!$D8,0))+(IF((M$92=Para!$C8)*(M$93=Para!$F$3),Para!$D8,0))+(IF((M$96=Para!$C8)*(M$97=Para!$F$3),Para!$D8,0))+(IF((M$100=Para!$C8)*(M$101=Para!$F$3),Para!$D8,0))+(IF((M$104=Para!$C8)*(M$105=Para!$F$3),Para!$D8,0))+(IF((M$108=Para!$C8)*(M$109=Para!$F$3),Para!$D8,0))+(IF((M$112=Para!$C8)*(M$113=Para!$F$3),Para!$D8,0))+(IF((M$116=Para!$C8)*(M$117=Para!$F$3),Para!$D8,0))+(IF((M$120=Para!$C8)*(M$121=Para!$F$3),Para!$D8,0))</f>
        <v>0</v>
      </c>
      <c r="N148" s="99">
        <f ca="1">IF((N$8=Para!$C8)*(N$9=Para!$F$3),Para!$D8,0)+(IF((N$12=Para!$C8)*(N$13=Para!$F$3),Para!$D8,0))+(IF((N$16=Para!$C8)*(N$17=Para!$F$3),Para!$D8,0))+(IF((N$20=Para!$C8)*(N$21=Para!$F$3),Para!$D8,0))+(IF((N$24=Para!$C8)*(N$25=Para!$F$3),Para!$D8,0))+(IF((N$28=Para!$C8)*(N$29=Para!$F$3),Para!$D8,0))+(IF((N$32=Para!$C8)*(N$33=Para!$F$3),Para!$D8,0))+(IF((N$36=Para!$C8)*(N$37=Para!$F$3),Para!$D8,0))+(IF((N$40=Para!$C8)*(N$41=Para!$F$3),Para!$D8,0))+(IF((N$44=Para!$C8)*(N$45=Para!$F$3),Para!$D8,0))+(IF((N$48=Para!$C8)*(N$49=Para!$F$3),Para!$D8,0))+(IF((N$52=Para!$C8)*(N$53=Para!$F$3),Para!$D8,0))+(IF((N$56=Para!$C8)*(N$57=Para!$F$3),Para!$D8,0))+(IF((N$60=Para!$C8)*(N$61=Para!$F$3),Para!$D8,0))+(IF((N$64=Para!$C8)*(N$65=Para!$F$3),Para!$D8,0))+(IF((N$68=Para!$C8)*(N$69=Para!$F$3),Para!$D8,0))+(IF((N$72=Para!$C8)*(N$73=Para!$F$3),Para!$D8,0))+(IF((N$76=Para!$C8)*(N$77=Para!$F$3),Para!$D8,0))+(IF((N$80=Para!$C8)*(N$81=Para!$F$3),Para!$D8,0))+(IF((N$84=Para!$C8)*(N$85=Para!$F$3),Para!$D8,0))+(IF((N$88=Para!$C8)*(N$89=Para!$F$3),Para!$D8,0))+(IF((N$92=Para!$C8)*(N$93=Para!$F$3),Para!$D8,0))+(IF((N$96=Para!$C8)*(N$97=Para!$F$3),Para!$D8,0))+(IF((N$100=Para!$C8)*(N$101=Para!$F$3),Para!$D8,0))+(IF((N$104=Para!$C8)*(N$105=Para!$F$3),Para!$D8,0))+(IF((N$108=Para!$C8)*(N$109=Para!$F$3),Para!$D8,0))+(IF((N$112=Para!$C8)*(N$113=Para!$F$3),Para!$D8,0))+(IF((N$116=Para!$C8)*(N$117=Para!$F$3),Para!$D8,0))+(IF((N$120=Para!$C8)*(N$121=Para!$F$3),Para!$D8,0))</f>
        <v>0</v>
      </c>
      <c r="O148" s="99">
        <f ca="1">IF((O$8=Para!$C8)*(O$9=Para!$F$3),Para!$D8,0)+(IF((O$12=Para!$C8)*(O$13=Para!$F$3),Para!$D8,0))+(IF((O$16=Para!$C8)*(O$17=Para!$F$3),Para!$D8,0))+(IF((O$20=Para!$C8)*(O$21=Para!$F$3),Para!$D8,0))+(IF((O$24=Para!$C8)*(O$25=Para!$F$3),Para!$D8,0))+(IF((O$28=Para!$C8)*(O$29=Para!$F$3),Para!$D8,0))+(IF((O$32=Para!$C8)*(O$33=Para!$F$3),Para!$D8,0))+(IF((O$36=Para!$C8)*(O$37=Para!$F$3),Para!$D8,0))+(IF((O$40=Para!$C8)*(O$41=Para!$F$3),Para!$D8,0))+(IF((O$44=Para!$C8)*(O$45=Para!$F$3),Para!$D8,0))+(IF((O$48=Para!$C8)*(O$49=Para!$F$3),Para!$D8,0))+(IF((O$52=Para!$C8)*(O$53=Para!$F$3),Para!$D8,0))+(IF((O$56=Para!$C8)*(O$57=Para!$F$3),Para!$D8,0))+(IF((O$60=Para!$C8)*(O$61=Para!$F$3),Para!$D8,0))+(IF((O$64=Para!$C8)*(O$65=Para!$F$3),Para!$D8,0))+(IF((O$68=Para!$C8)*(O$69=Para!$F$3),Para!$D8,0))+(IF((O$72=Para!$C8)*(O$73=Para!$F$3),Para!$D8,0))+(IF((O$76=Para!$C8)*(O$77=Para!$F$3),Para!$D8,0))+(IF((O$80=Para!$C8)*(O$81=Para!$F$3),Para!$D8,0))+(IF((O$84=Para!$C8)*(O$85=Para!$F$3),Para!$D8,0))+(IF((O$88=Para!$C8)*(O$89=Para!$F$3),Para!$D8,0))+(IF((O$92=Para!$C8)*(O$93=Para!$F$3),Para!$D8,0))+(IF((O$96=Para!$C8)*(O$97=Para!$F$3),Para!$D8,0))+(IF((O$100=Para!$C8)*(O$101=Para!$F$3),Para!$D8,0))+(IF((O$104=Para!$C8)*(O$105=Para!$F$3),Para!$D8,0))+(IF((O$108=Para!$C8)*(O$109=Para!$F$3),Para!$D8,0))+(IF((O$112=Para!$C8)*(O$113=Para!$F$3),Para!$D8,0))+(IF((O$116=Para!$C8)*(O$117=Para!$F$3),Para!$D8,0))+(IF((O$120=Para!$C8)*(O$121=Para!$F$3),Para!$D8,0))</f>
        <v>0</v>
      </c>
      <c r="P148" s="99">
        <f ca="1">IF((P$8=Para!$C8)*(P$9=Para!$F$3),Para!$D8,0)+(IF((P$12=Para!$C8)*(P$13=Para!$F$3),Para!$D8,0))+(IF((P$16=Para!$C8)*(P$17=Para!$F$3),Para!$D8,0))+(IF((P$20=Para!$C8)*(P$21=Para!$F$3),Para!$D8,0))+(IF((P$24=Para!$C8)*(P$25=Para!$F$3),Para!$D8,0))+(IF((P$28=Para!$C8)*(P$29=Para!$F$3),Para!$D8,0))+(IF((P$32=Para!$C8)*(P$33=Para!$F$3),Para!$D8,0))+(IF((P$36=Para!$C8)*(P$37=Para!$F$3),Para!$D8,0))+(IF((P$40=Para!$C8)*(P$41=Para!$F$3),Para!$D8,0))+(IF((P$44=Para!$C8)*(P$45=Para!$F$3),Para!$D8,0))+(IF((P$48=Para!$C8)*(P$49=Para!$F$3),Para!$D8,0))+(IF((P$52=Para!$C8)*(P$53=Para!$F$3),Para!$D8,0))+(IF((P$56=Para!$C8)*(P$57=Para!$F$3),Para!$D8,0))+(IF((P$60=Para!$C8)*(P$61=Para!$F$3),Para!$D8,0))+(IF((P$64=Para!$C8)*(P$65=Para!$F$3),Para!$D8,0))+(IF((P$68=Para!$C8)*(P$69=Para!$F$3),Para!$D8,0))+(IF((P$72=Para!$C8)*(P$73=Para!$F$3),Para!$D8,0))+(IF((P$76=Para!$C8)*(P$77=Para!$F$3),Para!$D8,0))+(IF((P$80=Para!$C8)*(P$81=Para!$F$3),Para!$D8,0))+(IF((P$84=Para!$C8)*(P$85=Para!$F$3),Para!$D8,0))+(IF((P$88=Para!$C8)*(P$89=Para!$F$3),Para!$D8,0))+(IF((P$92=Para!$C8)*(P$93=Para!$F$3),Para!$D8,0))+(IF((P$96=Para!$C8)*(P$97=Para!$F$3),Para!$D8,0))+(IF((P$100=Para!$C8)*(P$101=Para!$F$3),Para!$D8,0))+(IF((P$104=Para!$C8)*(P$105=Para!$F$3),Para!$D8,0))+(IF((P$108=Para!$C8)*(P$109=Para!$F$3),Para!$D8,0))+(IF((P$112=Para!$C8)*(P$113=Para!$F$3),Para!$D8,0))+(IF((P$116=Para!$C8)*(P$117=Para!$F$3),Para!$D8,0))+(IF((P$120=Para!$C8)*(P$121=Para!$F$3),Para!$D8,0))</f>
        <v>0</v>
      </c>
      <c r="Q148" s="99">
        <f ca="1">IF((Q$8=Para!$C8)*(Q$9=Para!$F$3),Para!$D8,0)+(IF((Q$12=Para!$C8)*(Q$13=Para!$F$3),Para!$D8,0))+(IF((Q$16=Para!$C8)*(Q$17=Para!$F$3),Para!$D8,0))+(IF((Q$20=Para!$C8)*(Q$21=Para!$F$3),Para!$D8,0))+(IF((Q$24=Para!$C8)*(Q$25=Para!$F$3),Para!$D8,0))+(IF((Q$28=Para!$C8)*(Q$29=Para!$F$3),Para!$D8,0))+(IF((Q$32=Para!$C8)*(Q$33=Para!$F$3),Para!$D8,0))+(IF((Q$36=Para!$C8)*(Q$37=Para!$F$3),Para!$D8,0))+(IF((Q$40=Para!$C8)*(Q$41=Para!$F$3),Para!$D8,0))+(IF((Q$44=Para!$C8)*(Q$45=Para!$F$3),Para!$D8,0))+(IF((Q$48=Para!$C8)*(Q$49=Para!$F$3),Para!$D8,0))+(IF((Q$52=Para!$C8)*(Q$53=Para!$F$3),Para!$D8,0))+(IF((Q$56=Para!$C8)*(Q$57=Para!$F$3),Para!$D8,0))+(IF((Q$60=Para!$C8)*(Q$61=Para!$F$3),Para!$D8,0))+(IF((Q$64=Para!$C8)*(Q$65=Para!$F$3),Para!$D8,0))+(IF((Q$68=Para!$C8)*(Q$69=Para!$F$3),Para!$D8,0))+(IF((Q$72=Para!$C8)*(Q$73=Para!$F$3),Para!$D8,0))+(IF((Q$76=Para!$C8)*(Q$77=Para!$F$3),Para!$D8,0))+(IF((Q$80=Para!$C8)*(Q$81=Para!$F$3),Para!$D8,0))+(IF((Q$84=Para!$C8)*(Q$85=Para!$F$3),Para!$D8,0))+(IF((Q$88=Para!$C8)*(Q$89=Para!$F$3),Para!$D8,0))+(IF((Q$92=Para!$C8)*(Q$93=Para!$F$3),Para!$D8,0))+(IF((Q$96=Para!$C8)*(Q$97=Para!$F$3),Para!$D8,0))+(IF((Q$100=Para!$C8)*(Q$101=Para!$F$3),Para!$D8,0))+(IF((Q$104=Para!$C8)*(Q$105=Para!$F$3),Para!$D8,0))+(IF((Q$108=Para!$C8)*(Q$109=Para!$F$3),Para!$D8,0))+(IF((Q$112=Para!$C8)*(Q$113=Para!$F$3),Para!$D8,0))+(IF((Q$116=Para!$C8)*(Q$117=Para!$F$3),Para!$D8,0))+(IF((Q$120=Para!$C8)*(Q$121=Para!$F$3),Para!$D8,0))</f>
        <v>0</v>
      </c>
      <c r="R148" s="99">
        <f ca="1">IF((R$8=Para!$C8)*(R$9=Para!$F$3),Para!$D8,0)+(IF((R$12=Para!$C8)*(R$13=Para!$F$3),Para!$D8,0))+(IF((R$16=Para!$C8)*(R$17=Para!$F$3),Para!$D8,0))+(IF((R$20=Para!$C8)*(R$21=Para!$F$3),Para!$D8,0))+(IF((R$24=Para!$C8)*(R$25=Para!$F$3),Para!$D8,0))+(IF((R$28=Para!$C8)*(R$29=Para!$F$3),Para!$D8,0))+(IF((R$32=Para!$C8)*(R$33=Para!$F$3),Para!$D8,0))+(IF((R$36=Para!$C8)*(R$37=Para!$F$3),Para!$D8,0))+(IF((R$40=Para!$C8)*(R$41=Para!$F$3),Para!$D8,0))+(IF((R$44=Para!$C8)*(R$45=Para!$F$3),Para!$D8,0))+(IF((R$48=Para!$C8)*(R$49=Para!$F$3),Para!$D8,0))+(IF((R$52=Para!$C8)*(R$53=Para!$F$3),Para!$D8,0))+(IF((R$56=Para!$C8)*(R$57=Para!$F$3),Para!$D8,0))+(IF((R$60=Para!$C8)*(R$61=Para!$F$3),Para!$D8,0))+(IF((R$64=Para!$C8)*(R$65=Para!$F$3),Para!$D8,0))+(IF((R$68=Para!$C8)*(R$69=Para!$F$3),Para!$D8,0))+(IF((R$72=Para!$C8)*(R$73=Para!$F$3),Para!$D8,0))+(IF((R$76=Para!$C8)*(R$77=Para!$F$3),Para!$D8,0))+(IF((R$80=Para!$C8)*(R$81=Para!$F$3),Para!$D8,0))+(IF((R$84=Para!$C8)*(R$85=Para!$F$3),Para!$D8,0))+(IF((R$88=Para!$C8)*(R$89=Para!$F$3),Para!$D8,0))+(IF((R$92=Para!$C8)*(R$93=Para!$F$3),Para!$D8,0))+(IF((R$96=Para!$C8)*(R$97=Para!$F$3),Para!$D8,0))+(IF((R$100=Para!$C8)*(R$101=Para!$F$3),Para!$D8,0))+(IF((R$104=Para!$C8)*(R$105=Para!$F$3),Para!$D8,0))+(IF((R$108=Para!$C8)*(R$109=Para!$F$3),Para!$D8,0))+(IF((R$112=Para!$C8)*(R$113=Para!$F$3),Para!$D8,0))+(IF((R$116=Para!$C8)*(R$117=Para!$F$3),Para!$D8,0))+(IF((R$120=Para!$C8)*(R$121=Para!$F$3),Para!$D8,0))</f>
        <v>0</v>
      </c>
      <c r="S148" s="99">
        <f ca="1">IF((S$8=Para!$C8)*(S$9=Para!$F$3),Para!$D8,0)+(IF((S$12=Para!$C8)*(S$13=Para!$F$3),Para!$D8,0))+(IF((S$16=Para!$C8)*(S$17=Para!$F$3),Para!$D8,0))+(IF((S$20=Para!$C8)*(S$21=Para!$F$3),Para!$D8,0))+(IF((S$24=Para!$C8)*(S$25=Para!$F$3),Para!$D8,0))+(IF((S$28=Para!$C8)*(S$29=Para!$F$3),Para!$D8,0))+(IF((S$32=Para!$C8)*(S$33=Para!$F$3),Para!$D8,0))+(IF((S$36=Para!$C8)*(S$37=Para!$F$3),Para!$D8,0))+(IF((S$40=Para!$C8)*(S$41=Para!$F$3),Para!$D8,0))+(IF((S$44=Para!$C8)*(S$45=Para!$F$3),Para!$D8,0))+(IF((S$48=Para!$C8)*(S$49=Para!$F$3),Para!$D8,0))+(IF((S$52=Para!$C8)*(S$53=Para!$F$3),Para!$D8,0))+(IF((S$56=Para!$C8)*(S$57=Para!$F$3),Para!$D8,0))+(IF((S$60=Para!$C8)*(S$61=Para!$F$3),Para!$D8,0))+(IF((S$64=Para!$C8)*(S$65=Para!$F$3),Para!$D8,0))+(IF((S$68=Para!$C8)*(S$69=Para!$F$3),Para!$D8,0))+(IF((S$72=Para!$C8)*(S$73=Para!$F$3),Para!$D8,0))+(IF((S$76=Para!$C8)*(S$77=Para!$F$3),Para!$D8,0))+(IF((S$80=Para!$C8)*(S$81=Para!$F$3),Para!$D8,0))+(IF((S$84=Para!$C8)*(S$85=Para!$F$3),Para!$D8,0))+(IF((S$88=Para!$C8)*(S$89=Para!$F$3),Para!$D8,0))+(IF((S$92=Para!$C8)*(S$93=Para!$F$3),Para!$D8,0))+(IF((S$96=Para!$C8)*(S$97=Para!$F$3),Para!$D8,0))+(IF((S$100=Para!$C8)*(S$101=Para!$F$3),Para!$D8,0))+(IF((S$104=Para!$C8)*(S$105=Para!$F$3),Para!$D8,0))+(IF((S$108=Para!$C8)*(S$109=Para!$F$3),Para!$D8,0))+(IF((S$112=Para!$C8)*(S$113=Para!$F$3),Para!$D8,0))+(IF((S$116=Para!$C8)*(S$117=Para!$F$3),Para!$D8,0))+(IF((S$120=Para!$C8)*(S$121=Para!$F$3),Para!$D8,0))</f>
        <v>0</v>
      </c>
      <c r="T148" s="99">
        <f ca="1">IF((T$8=Para!$C8)*(T$9=Para!$F$3),Para!$D8,0)+(IF((T$12=Para!$C8)*(T$13=Para!$F$3),Para!$D8,0))+(IF((T$16=Para!$C8)*(T$17=Para!$F$3),Para!$D8,0))+(IF((T$20=Para!$C8)*(T$21=Para!$F$3),Para!$D8,0))+(IF((T$24=Para!$C8)*(T$25=Para!$F$3),Para!$D8,0))+(IF((T$28=Para!$C8)*(T$29=Para!$F$3),Para!$D8,0))+(IF((T$32=Para!$C8)*(T$33=Para!$F$3),Para!$D8,0))+(IF((T$36=Para!$C8)*(T$37=Para!$F$3),Para!$D8,0))+(IF((T$40=Para!$C8)*(T$41=Para!$F$3),Para!$D8,0))+(IF((T$44=Para!$C8)*(T$45=Para!$F$3),Para!$D8,0))+(IF((T$48=Para!$C8)*(T$49=Para!$F$3),Para!$D8,0))+(IF((T$52=Para!$C8)*(T$53=Para!$F$3),Para!$D8,0))+(IF((T$56=Para!$C8)*(T$57=Para!$F$3),Para!$D8,0))+(IF((T$60=Para!$C8)*(T$61=Para!$F$3),Para!$D8,0))+(IF((T$64=Para!$C8)*(T$65=Para!$F$3),Para!$D8,0))+(IF((T$68=Para!$C8)*(T$69=Para!$F$3),Para!$D8,0))+(IF((T$72=Para!$C8)*(T$73=Para!$F$3),Para!$D8,0))+(IF((T$76=Para!$C8)*(T$77=Para!$F$3),Para!$D8,0))+(IF((T$80=Para!$C8)*(T$81=Para!$F$3),Para!$D8,0))+(IF((T$84=Para!$C8)*(T$85=Para!$F$3),Para!$D8,0))+(IF((T$88=Para!$C8)*(T$89=Para!$F$3),Para!$D8,0))+(IF((T$92=Para!$C8)*(T$93=Para!$F$3),Para!$D8,0))+(IF((T$96=Para!$C8)*(T$97=Para!$F$3),Para!$D8,0))+(IF((T$100=Para!$C8)*(T$101=Para!$F$3),Para!$D8,0))+(IF((T$104=Para!$C8)*(T$105=Para!$F$3),Para!$D8,0))+(IF((T$108=Para!$C8)*(T$109=Para!$F$3),Para!$D8,0))+(IF((T$112=Para!$C8)*(T$113=Para!$F$3),Para!$D8,0))+(IF((T$116=Para!$C8)*(T$117=Para!$F$3),Para!$D8,0))+(IF((T$120=Para!$C8)*(T$121=Para!$F$3),Para!$D8,0))</f>
        <v>0</v>
      </c>
      <c r="U148" s="99">
        <f ca="1">IF((U$8=Para!$C8)*(U$9=Para!$F$3),Para!$D8,0)+(IF((U$12=Para!$C8)*(U$13=Para!$F$3),Para!$D8,0))+(IF((U$16=Para!$C8)*(U$17=Para!$F$3),Para!$D8,0))+(IF((U$20=Para!$C8)*(U$21=Para!$F$3),Para!$D8,0))+(IF((U$24=Para!$C8)*(U$25=Para!$F$3),Para!$D8,0))+(IF((U$28=Para!$C8)*(U$29=Para!$F$3),Para!$D8,0))+(IF((U$32=Para!$C8)*(U$33=Para!$F$3),Para!$D8,0))+(IF((U$36=Para!$C8)*(U$37=Para!$F$3),Para!$D8,0))+(IF((U$40=Para!$C8)*(U$41=Para!$F$3),Para!$D8,0))+(IF((U$44=Para!$C8)*(U$45=Para!$F$3),Para!$D8,0))+(IF((U$48=Para!$C8)*(U$49=Para!$F$3),Para!$D8,0))+(IF((U$52=Para!$C8)*(U$53=Para!$F$3),Para!$D8,0))+(IF((U$56=Para!$C8)*(U$57=Para!$F$3),Para!$D8,0))+(IF((U$60=Para!$C8)*(U$61=Para!$F$3),Para!$D8,0))+(IF((U$64=Para!$C8)*(U$65=Para!$F$3),Para!$D8,0))+(IF((U$68=Para!$C8)*(U$69=Para!$F$3),Para!$D8,0))+(IF((U$72=Para!$C8)*(U$73=Para!$F$3),Para!$D8,0))+(IF((U$76=Para!$C8)*(U$77=Para!$F$3),Para!$D8,0))+(IF((U$80=Para!$C8)*(U$81=Para!$F$3),Para!$D8,0))+(IF((U$84=Para!$C8)*(U$85=Para!$F$3),Para!$D8,0))+(IF((U$88=Para!$C8)*(U$89=Para!$F$3),Para!$D8,0))+(IF((U$92=Para!$C8)*(U$93=Para!$F$3),Para!$D8,0))+(IF((U$96=Para!$C8)*(U$97=Para!$F$3),Para!$D8,0))+(IF((U$100=Para!$C8)*(U$101=Para!$F$3),Para!$D8,0))+(IF((U$104=Para!$C8)*(U$105=Para!$F$3),Para!$D8,0))+(IF((U$108=Para!$C8)*(U$109=Para!$F$3),Para!$D8,0))+(IF((U$112=Para!$C8)*(U$113=Para!$F$3),Para!$D8,0))+(IF((U$116=Para!$C8)*(U$117=Para!$F$3),Para!$D8,0))+(IF((U$120=Para!$C8)*(U$121=Para!$F$3),Para!$D8,0))</f>
        <v>0</v>
      </c>
      <c r="V148" s="99">
        <f ca="1">IF((V$8=Para!$C8)*(V$9=Para!$F$3),Para!$D8,0)+(IF((V$12=Para!$C8)*(V$13=Para!$F$3),Para!$D8,0))+(IF((V$16=Para!$C8)*(V$17=Para!$F$3),Para!$D8,0))+(IF((V$20=Para!$C8)*(V$21=Para!$F$3),Para!$D8,0))+(IF((V$24=Para!$C8)*(V$25=Para!$F$3),Para!$D8,0))+(IF((V$28=Para!$C8)*(V$29=Para!$F$3),Para!$D8,0))+(IF((V$32=Para!$C8)*(V$33=Para!$F$3),Para!$D8,0))+(IF((V$36=Para!$C8)*(V$37=Para!$F$3),Para!$D8,0))+(IF((V$40=Para!$C8)*(V$41=Para!$F$3),Para!$D8,0))+(IF((V$44=Para!$C8)*(V$45=Para!$F$3),Para!$D8,0))+(IF((V$48=Para!$C8)*(V$49=Para!$F$3),Para!$D8,0))+(IF((V$52=Para!$C8)*(V$53=Para!$F$3),Para!$D8,0))+(IF((V$56=Para!$C8)*(V$57=Para!$F$3),Para!$D8,0))+(IF((V$60=Para!$C8)*(V$61=Para!$F$3),Para!$D8,0))+(IF((V$64=Para!$C8)*(V$65=Para!$F$3),Para!$D8,0))+(IF((V$68=Para!$C8)*(V$69=Para!$F$3),Para!$D8,0))+(IF((V$72=Para!$C8)*(V$73=Para!$F$3),Para!$D8,0))+(IF((V$76=Para!$C8)*(V$77=Para!$F$3),Para!$D8,0))+(IF((V$80=Para!$C8)*(V$81=Para!$F$3),Para!$D8,0))+(IF((V$84=Para!$C8)*(V$85=Para!$F$3),Para!$D8,0))+(IF((V$88=Para!$C8)*(V$89=Para!$F$3),Para!$D8,0))+(IF((V$92=Para!$C8)*(V$93=Para!$F$3),Para!$D8,0))+(IF((V$96=Para!$C8)*(V$97=Para!$F$3),Para!$D8,0))+(IF((V$100=Para!$C8)*(V$101=Para!$F$3),Para!$D8,0))+(IF((V$104=Para!$C8)*(V$105=Para!$F$3),Para!$D8,0))+(IF((V$108=Para!$C8)*(V$109=Para!$F$3),Para!$D8,0))+(IF((V$112=Para!$C8)*(V$113=Para!$F$3),Para!$D8,0))+(IF((V$116=Para!$C8)*(V$117=Para!$F$3),Para!$D8,0))+(IF((V$120=Para!$C8)*(V$121=Para!$F$3),Para!$D8,0))</f>
        <v>0</v>
      </c>
      <c r="W148" s="99">
        <f ca="1">IF((W$8=Para!$C8)*(W$9=Para!$F$3),Para!$D8,0)+(IF((W$12=Para!$C8)*(W$13=Para!$F$3),Para!$D8,0))+(IF((W$16=Para!$C8)*(W$17=Para!$F$3),Para!$D8,0))+(IF((W$20=Para!$C8)*(W$21=Para!$F$3),Para!$D8,0))+(IF((W$24=Para!$C8)*(W$25=Para!$F$3),Para!$D8,0))+(IF((W$28=Para!$C8)*(W$29=Para!$F$3),Para!$D8,0))+(IF((W$32=Para!$C8)*(W$33=Para!$F$3),Para!$D8,0))+(IF((W$36=Para!$C8)*(W$37=Para!$F$3),Para!$D8,0))+(IF((W$40=Para!$C8)*(W$41=Para!$F$3),Para!$D8,0))+(IF((W$44=Para!$C8)*(W$45=Para!$F$3),Para!$D8,0))+(IF((W$48=Para!$C8)*(W$49=Para!$F$3),Para!$D8,0))+(IF((W$52=Para!$C8)*(W$53=Para!$F$3),Para!$D8,0))+(IF((W$56=Para!$C8)*(W$57=Para!$F$3),Para!$D8,0))+(IF((W$60=Para!$C8)*(W$61=Para!$F$3),Para!$D8,0))+(IF((W$64=Para!$C8)*(W$65=Para!$F$3),Para!$D8,0))+(IF((W$68=Para!$C8)*(W$69=Para!$F$3),Para!$D8,0))+(IF((W$72=Para!$C8)*(W$73=Para!$F$3),Para!$D8,0))+(IF((W$76=Para!$C8)*(W$77=Para!$F$3),Para!$D8,0))+(IF((W$80=Para!$C8)*(W$81=Para!$F$3),Para!$D8,0))+(IF((W$84=Para!$C8)*(W$85=Para!$F$3),Para!$D8,0))+(IF((W$88=Para!$C8)*(W$89=Para!$F$3),Para!$D8,0))+(IF((W$92=Para!$C8)*(W$93=Para!$F$3),Para!$D8,0))+(IF((W$96=Para!$C8)*(W$97=Para!$F$3),Para!$D8,0))+(IF((W$100=Para!$C8)*(W$101=Para!$F$3),Para!$D8,0))+(IF((W$104=Para!$C8)*(W$105=Para!$F$3),Para!$D8,0))+(IF((W$108=Para!$C8)*(W$109=Para!$F$3),Para!$D8,0))+(IF((W$112=Para!$C8)*(W$113=Para!$F$3),Para!$D8,0))+(IF((W$116=Para!$C8)*(W$117=Para!$F$3),Para!$D8,0))+(IF((W$120=Para!$C8)*(W$121=Para!$F$3),Para!$D8,0))</f>
        <v>0</v>
      </c>
      <c r="X148" s="99">
        <f ca="1">IF((X$8=Para!$C8)*(X$9=Para!$F$3),Para!$D8,0)+(IF((X$12=Para!$C8)*(X$13=Para!$F$3),Para!$D8,0))+(IF((X$16=Para!$C8)*(X$17=Para!$F$3),Para!$D8,0))+(IF((X$20=Para!$C8)*(X$21=Para!$F$3),Para!$D8,0))+(IF((X$24=Para!$C8)*(X$25=Para!$F$3),Para!$D8,0))+(IF((X$28=Para!$C8)*(X$29=Para!$F$3),Para!$D8,0))+(IF((X$32=Para!$C8)*(X$33=Para!$F$3),Para!$D8,0))+(IF((X$36=Para!$C8)*(X$37=Para!$F$3),Para!$D8,0))+(IF((X$40=Para!$C8)*(X$41=Para!$F$3),Para!$D8,0))+(IF((X$44=Para!$C8)*(X$45=Para!$F$3),Para!$D8,0))+(IF((X$48=Para!$C8)*(X$49=Para!$F$3),Para!$D8,0))+(IF((X$52=Para!$C8)*(X$53=Para!$F$3),Para!$D8,0))+(IF((X$56=Para!$C8)*(X$57=Para!$F$3),Para!$D8,0))+(IF((X$60=Para!$C8)*(X$61=Para!$F$3),Para!$D8,0))+(IF((X$64=Para!$C8)*(X$65=Para!$F$3),Para!$D8,0))+(IF((X$68=Para!$C8)*(X$69=Para!$F$3),Para!$D8,0))+(IF((X$72=Para!$C8)*(X$73=Para!$F$3),Para!$D8,0))+(IF((X$76=Para!$C8)*(X$77=Para!$F$3),Para!$D8,0))+(IF((X$80=Para!$C8)*(X$81=Para!$F$3),Para!$D8,0))+(IF((X$84=Para!$C8)*(X$85=Para!$F$3),Para!$D8,0))+(IF((X$88=Para!$C8)*(X$89=Para!$F$3),Para!$D8,0))+(IF((X$92=Para!$C8)*(X$93=Para!$F$3),Para!$D8,0))+(IF((X$96=Para!$C8)*(X$97=Para!$F$3),Para!$D8,0))+(IF((X$100=Para!$C8)*(X$101=Para!$F$3),Para!$D8,0))+(IF((X$104=Para!$C8)*(X$105=Para!$F$3),Para!$D8,0))+(IF((X$108=Para!$C8)*(X$109=Para!$F$3),Para!$D8,0))+(IF((X$112=Para!$C8)*(X$113=Para!$F$3),Para!$D8,0))+(IF((X$116=Para!$C8)*(X$117=Para!$F$3),Para!$D8,0))+(IF((X$120=Para!$C8)*(X$121=Para!$F$3),Para!$D8,0))</f>
        <v>0</v>
      </c>
      <c r="Y148" s="99">
        <f ca="1">IF((Y$8=Para!$C8)*(Y$9=Para!$F$3),Para!$D8,0)+(IF((Y$12=Para!$C8)*(Y$13=Para!$F$3),Para!$D8,0))+(IF((Y$16=Para!$C8)*(Y$17=Para!$F$3),Para!$D8,0))+(IF((Y$20=Para!$C8)*(Y$21=Para!$F$3),Para!$D8,0))+(IF((Y$24=Para!$C8)*(Y$25=Para!$F$3),Para!$D8,0))+(IF((Y$28=Para!$C8)*(Y$29=Para!$F$3),Para!$D8,0))+(IF((Y$32=Para!$C8)*(Y$33=Para!$F$3),Para!$D8,0))+(IF((Y$36=Para!$C8)*(Y$37=Para!$F$3),Para!$D8,0))+(IF((Y$40=Para!$C8)*(Y$41=Para!$F$3),Para!$D8,0))+(IF((Y$44=Para!$C8)*(Y$45=Para!$F$3),Para!$D8,0))+(IF((Y$48=Para!$C8)*(Y$49=Para!$F$3),Para!$D8,0))+(IF((Y$52=Para!$C8)*(Y$53=Para!$F$3),Para!$D8,0))+(IF((Y$56=Para!$C8)*(Y$57=Para!$F$3),Para!$D8,0))+(IF((Y$60=Para!$C8)*(Y$61=Para!$F$3),Para!$D8,0))+(IF((Y$64=Para!$C8)*(Y$65=Para!$F$3),Para!$D8,0))+(IF((Y$68=Para!$C8)*(Y$69=Para!$F$3),Para!$D8,0))+(IF((Y$72=Para!$C8)*(Y$73=Para!$F$3),Para!$D8,0))+(IF((Y$76=Para!$C8)*(Y$77=Para!$F$3),Para!$D8,0))+(IF((Y$80=Para!$C8)*(Y$81=Para!$F$3),Para!$D8,0))+(IF((Y$84=Para!$C8)*(Y$85=Para!$F$3),Para!$D8,0))+(IF((Y$88=Para!$C8)*(Y$89=Para!$F$3),Para!$D8,0))+(IF((Y$92=Para!$C8)*(Y$93=Para!$F$3),Para!$D8,0))+(IF((Y$96=Para!$C8)*(Y$97=Para!$F$3),Para!$D8,0))+(IF((Y$100=Para!$C8)*(Y$101=Para!$F$3),Para!$D8,0))+(IF((Y$104=Para!$C8)*(Y$105=Para!$F$3),Para!$D8,0))+(IF((Y$108=Para!$C8)*(Y$109=Para!$F$3),Para!$D8,0))+(IF((Y$112=Para!$C8)*(Y$113=Para!$F$3),Para!$D8,0))+(IF((Y$116=Para!$C8)*(Y$117=Para!$F$3),Para!$D8,0))+(IF((Y$120=Para!$C8)*(Y$121=Para!$F$3),Para!$D8,0))</f>
        <v>0</v>
      </c>
      <c r="Z148" s="99">
        <f ca="1">IF((Z$8=Para!$C8)*(Z$9=Para!$F$3),Para!$D8,0)+(IF((Z$12=Para!$C8)*(Z$13=Para!$F$3),Para!$D8,0))+(IF((Z$16=Para!$C8)*(Z$17=Para!$F$3),Para!$D8,0))+(IF((Z$20=Para!$C8)*(Z$21=Para!$F$3),Para!$D8,0))+(IF((Z$24=Para!$C8)*(Z$25=Para!$F$3),Para!$D8,0))+(IF((Z$28=Para!$C8)*(Z$29=Para!$F$3),Para!$D8,0))+(IF((Z$32=Para!$C8)*(Z$33=Para!$F$3),Para!$D8,0))+(IF((Z$36=Para!$C8)*(Z$37=Para!$F$3),Para!$D8,0))+(IF((Z$40=Para!$C8)*(Z$41=Para!$F$3),Para!$D8,0))+(IF((Z$44=Para!$C8)*(Z$45=Para!$F$3),Para!$D8,0))+(IF((Z$48=Para!$C8)*(Z$49=Para!$F$3),Para!$D8,0))+(IF((Z$52=Para!$C8)*(Z$53=Para!$F$3),Para!$D8,0))+(IF((Z$56=Para!$C8)*(Z$57=Para!$F$3),Para!$D8,0))+(IF((Z$60=Para!$C8)*(Z$61=Para!$F$3),Para!$D8,0))+(IF((Z$64=Para!$C8)*(Z$65=Para!$F$3),Para!$D8,0))+(IF((Z$68=Para!$C8)*(Z$69=Para!$F$3),Para!$D8,0))+(IF((Z$72=Para!$C8)*(Z$73=Para!$F$3),Para!$D8,0))+(IF((Z$76=Para!$C8)*(Z$77=Para!$F$3),Para!$D8,0))+(IF((Z$80=Para!$C8)*(Z$81=Para!$F$3),Para!$D8,0))+(IF((Z$84=Para!$C8)*(Z$85=Para!$F$3),Para!$D8,0))+(IF((Z$88=Para!$C8)*(Z$89=Para!$F$3),Para!$D8,0))+(IF((Z$92=Para!$C8)*(Z$93=Para!$F$3),Para!$D8,0))+(IF((Z$96=Para!$C8)*(Z$97=Para!$F$3),Para!$D8,0))+(IF((Z$100=Para!$C8)*(Z$101=Para!$F$3),Para!$D8,0))+(IF((Z$104=Para!$C8)*(Z$105=Para!$F$3),Para!$D8,0))+(IF((Z$108=Para!$C8)*(Z$109=Para!$F$3),Para!$D8,0))+(IF((Z$112=Para!$C8)*(Z$113=Para!$F$3),Para!$D8,0))+(IF((Z$116=Para!$C8)*(Z$117=Para!$F$3),Para!$D8,0))+(IF((Z$120=Para!$C8)*(Z$121=Para!$F$3),Para!$D8,0))</f>
        <v>0</v>
      </c>
      <c r="AA148" s="99">
        <f ca="1">IF((AA$8=Para!$C8)*(AA$9=Para!$F$3),Para!$D8,0)+(IF((AA$12=Para!$C8)*(AA$13=Para!$F$3),Para!$D8,0))+(IF((AA$16=Para!$C8)*(AA$17=Para!$F$3),Para!$D8,0))+(IF((AA$20=Para!$C8)*(AA$21=Para!$F$3),Para!$D8,0))+(IF((AA$24=Para!$C8)*(AA$25=Para!$F$3),Para!$D8,0))+(IF((AA$28=Para!$C8)*(AA$29=Para!$F$3),Para!$D8,0))+(IF((AA$32=Para!$C8)*(AA$33=Para!$F$3),Para!$D8,0))+(IF((AA$36=Para!$C8)*(AA$37=Para!$F$3),Para!$D8,0))+(IF((AA$40=Para!$C8)*(AA$41=Para!$F$3),Para!$D8,0))+(IF((AA$44=Para!$C8)*(AA$45=Para!$F$3),Para!$D8,0))+(IF((AA$48=Para!$C8)*(AA$49=Para!$F$3),Para!$D8,0))+(IF((AA$52=Para!$C8)*(AA$53=Para!$F$3),Para!$D8,0))+(IF((AA$56=Para!$C8)*(AA$57=Para!$F$3),Para!$D8,0))+(IF((AA$60=Para!$C8)*(AA$61=Para!$F$3),Para!$D8,0))+(IF((AA$64=Para!$C8)*(AA$65=Para!$F$3),Para!$D8,0))+(IF((AA$68=Para!$C8)*(AA$69=Para!$F$3),Para!$D8,0))+(IF((AA$72=Para!$C8)*(AA$73=Para!$F$3),Para!$D8,0))+(IF((AA$76=Para!$C8)*(AA$77=Para!$F$3),Para!$D8,0))+(IF((AA$80=Para!$C8)*(AA$81=Para!$F$3),Para!$D8,0))+(IF((AA$84=Para!$C8)*(AA$85=Para!$F$3),Para!$D8,0))+(IF((AA$88=Para!$C8)*(AA$89=Para!$F$3),Para!$D8,0))+(IF((AA$92=Para!$C8)*(AA$93=Para!$F$3),Para!$D8,0))+(IF((AA$96=Para!$C8)*(AA$97=Para!$F$3),Para!$D8,0))+(IF((AA$100=Para!$C8)*(AA$101=Para!$F$3),Para!$D8,0))+(IF((AA$104=Para!$C8)*(AA$105=Para!$F$3),Para!$D8,0))+(IF((AA$108=Para!$C8)*(AA$109=Para!$F$3),Para!$D8,0))+(IF((AA$112=Para!$C8)*(AA$113=Para!$F$3),Para!$D8,0))+(IF((AA$116=Para!$C8)*(AA$117=Para!$F$3),Para!$D8,0))+(IF((AA$120=Para!$C8)*(AA$121=Para!$F$3),Para!$D8,0))</f>
        <v>0</v>
      </c>
      <c r="AB148" s="99">
        <f ca="1">IF((AB$8=Para!$C8)*(AB$9=Para!$F$3),Para!$D8,0)+(IF((AB$12=Para!$C8)*(AB$13=Para!$F$3),Para!$D8,0))+(IF((AB$16=Para!$C8)*(AB$17=Para!$F$3),Para!$D8,0))+(IF((AB$20=Para!$C8)*(AB$21=Para!$F$3),Para!$D8,0))+(IF((AB$24=Para!$C8)*(AB$25=Para!$F$3),Para!$D8,0))+(IF((AB$28=Para!$C8)*(AB$29=Para!$F$3),Para!$D8,0))+(IF((AB$32=Para!$C8)*(AB$33=Para!$F$3),Para!$D8,0))+(IF((AB$36=Para!$C8)*(AB$37=Para!$F$3),Para!$D8,0))+(IF((AB$40=Para!$C8)*(AB$41=Para!$F$3),Para!$D8,0))+(IF((AB$44=Para!$C8)*(AB$45=Para!$F$3),Para!$D8,0))+(IF((AB$48=Para!$C8)*(AB$49=Para!$F$3),Para!$D8,0))+(IF((AB$52=Para!$C8)*(AB$53=Para!$F$3),Para!$D8,0))+(IF((AB$56=Para!$C8)*(AB$57=Para!$F$3),Para!$D8,0))+(IF((AB$60=Para!$C8)*(AB$61=Para!$F$3),Para!$D8,0))+(IF((AB$64=Para!$C8)*(AB$65=Para!$F$3),Para!$D8,0))+(IF((AB$68=Para!$C8)*(AB$69=Para!$F$3),Para!$D8,0))+(IF((AB$72=Para!$C8)*(AB$73=Para!$F$3),Para!$D8,0))+(IF((AB$76=Para!$C8)*(AB$77=Para!$F$3),Para!$D8,0))+(IF((AB$80=Para!$C8)*(AB$81=Para!$F$3),Para!$D8,0))+(IF((AB$84=Para!$C8)*(AB$85=Para!$F$3),Para!$D8,0))+(IF((AB$88=Para!$C8)*(AB$89=Para!$F$3),Para!$D8,0))+(IF((AB$92=Para!$C8)*(AB$93=Para!$F$3),Para!$D8,0))+(IF((AB$96=Para!$C8)*(AB$97=Para!$F$3),Para!$D8,0))+(IF((AB$100=Para!$C8)*(AB$101=Para!$F$3),Para!$D8,0))+(IF((AB$104=Para!$C8)*(AB$105=Para!$F$3),Para!$D8,0))+(IF((AB$108=Para!$C8)*(AB$109=Para!$F$3),Para!$D8,0))+(IF((AB$112=Para!$C8)*(AB$113=Para!$F$3),Para!$D8,0))+(IF((AB$116=Para!$C8)*(AB$117=Para!$F$3),Para!$D8,0))+(IF((AB$120=Para!$C8)*(AB$121=Para!$F$3),Para!$D8,0))</f>
        <v>0</v>
      </c>
      <c r="AC148" s="99">
        <f ca="1">IF((AC$8=Para!$C8)*(AC$9=Para!$F$3),Para!$D8,0)+(IF((AC$12=Para!$C8)*(AC$13=Para!$F$3),Para!$D8,0))+(IF((AC$16=Para!$C8)*(AC$17=Para!$F$3),Para!$D8,0))+(IF((AC$20=Para!$C8)*(AC$21=Para!$F$3),Para!$D8,0))+(IF((AC$24=Para!$C8)*(AC$25=Para!$F$3),Para!$D8,0))+(IF((AC$28=Para!$C8)*(AC$29=Para!$F$3),Para!$D8,0))+(IF((AC$32=Para!$C8)*(AC$33=Para!$F$3),Para!$D8,0))+(IF((AC$36=Para!$C8)*(AC$37=Para!$F$3),Para!$D8,0))+(IF((AC$40=Para!$C8)*(AC$41=Para!$F$3),Para!$D8,0))+(IF((AC$44=Para!$C8)*(AC$45=Para!$F$3),Para!$D8,0))+(IF((AC$48=Para!$C8)*(AC$49=Para!$F$3),Para!$D8,0))+(IF((AC$52=Para!$C8)*(AC$53=Para!$F$3),Para!$D8,0))+(IF((AC$56=Para!$C8)*(AC$57=Para!$F$3),Para!$D8,0))+(IF((AC$60=Para!$C8)*(AC$61=Para!$F$3),Para!$D8,0))+(IF((AC$64=Para!$C8)*(AC$65=Para!$F$3),Para!$D8,0))+(IF((AC$68=Para!$C8)*(AC$69=Para!$F$3),Para!$D8,0))+(IF((AC$72=Para!$C8)*(AC$73=Para!$F$3),Para!$D8,0))+(IF((AC$76=Para!$C8)*(AC$77=Para!$F$3),Para!$D8,0))+(IF((AC$80=Para!$C8)*(AC$81=Para!$F$3),Para!$D8,0))+(IF((AC$84=Para!$C8)*(AC$85=Para!$F$3),Para!$D8,0))+(IF((AC$88=Para!$C8)*(AC$89=Para!$F$3),Para!$D8,0))+(IF((AC$92=Para!$C8)*(AC$93=Para!$F$3),Para!$D8,0))+(IF((AC$96=Para!$C8)*(AC$97=Para!$F$3),Para!$D8,0))+(IF((AC$100=Para!$C8)*(AC$101=Para!$F$3),Para!$D8,0))+(IF((AC$104=Para!$C8)*(AC$105=Para!$F$3),Para!$D8,0))+(IF((AC$108=Para!$C8)*(AC$109=Para!$F$3),Para!$D8,0))+(IF((AC$112=Para!$C8)*(AC$113=Para!$F$3),Para!$D8,0))+(IF((AC$116=Para!$C8)*(AC$117=Para!$F$3),Para!$D8,0))+(IF((AC$120=Para!$C8)*(AC$121=Para!$F$3),Para!$D8,0))</f>
        <v>0</v>
      </c>
      <c r="AD148" s="99">
        <f ca="1">IF((AD$8=Para!$C8)*(AD$9=Para!$F$3),Para!$D8,0)+(IF((AD$12=Para!$C8)*(AD$13=Para!$F$3),Para!$D8,0))+(IF((AD$16=Para!$C8)*(AD$17=Para!$F$3),Para!$D8,0))+(IF((AD$20=Para!$C8)*(AD$21=Para!$F$3),Para!$D8,0))+(IF((AD$24=Para!$C8)*(AD$25=Para!$F$3),Para!$D8,0))+(IF((AD$28=Para!$C8)*(AD$29=Para!$F$3),Para!$D8,0))+(IF((AD$32=Para!$C8)*(AD$33=Para!$F$3),Para!$D8,0))+(IF((AD$36=Para!$C8)*(AD$37=Para!$F$3),Para!$D8,0))+(IF((AD$40=Para!$C8)*(AD$41=Para!$F$3),Para!$D8,0))+(IF((AD$44=Para!$C8)*(AD$45=Para!$F$3),Para!$D8,0))+(IF((AD$48=Para!$C8)*(AD$49=Para!$F$3),Para!$D8,0))+(IF((AD$52=Para!$C8)*(AD$53=Para!$F$3),Para!$D8,0))+(IF((AD$56=Para!$C8)*(AD$57=Para!$F$3),Para!$D8,0))+(IF((AD$60=Para!$C8)*(AD$61=Para!$F$3),Para!$D8,0))+(IF((AD$64=Para!$C8)*(AD$65=Para!$F$3),Para!$D8,0))+(IF((AD$68=Para!$C8)*(AD$69=Para!$F$3),Para!$D8,0))+(IF((AD$72=Para!$C8)*(AD$73=Para!$F$3),Para!$D8,0))+(IF((AD$76=Para!$C8)*(AD$77=Para!$F$3),Para!$D8,0))+(IF((AD$80=Para!$C8)*(AD$81=Para!$F$3),Para!$D8,0))+(IF((AD$84=Para!$C8)*(AD$85=Para!$F$3),Para!$D8,0))+(IF((AD$88=Para!$C8)*(AD$89=Para!$F$3),Para!$D8,0))+(IF((AD$92=Para!$C8)*(AD$93=Para!$F$3),Para!$D8,0))+(IF((AD$96=Para!$C8)*(AD$97=Para!$F$3),Para!$D8,0))+(IF((AD$100=Para!$C8)*(AD$101=Para!$F$3),Para!$D8,0))+(IF((AD$104=Para!$C8)*(AD$105=Para!$F$3),Para!$D8,0))+(IF((AD$108=Para!$C8)*(AD$109=Para!$F$3),Para!$D8,0))+(IF((AD$112=Para!$C8)*(AD$113=Para!$F$3),Para!$D8,0))+(IF((AD$116=Para!$C8)*(AD$117=Para!$F$3),Para!$D8,0))+(IF((AD$120=Para!$C8)*(AD$121=Para!$F$3),Para!$D8,0))</f>
        <v>0</v>
      </c>
      <c r="AE148" s="99">
        <f ca="1">IF((AE$8=Para!$C8)*(AE$9=Para!$F$3),Para!$D8,0)+(IF((AE$12=Para!$C8)*(AE$13=Para!$F$3),Para!$D8,0))+(IF((AE$16=Para!$C8)*(AE$17=Para!$F$3),Para!$D8,0))+(IF((AE$20=Para!$C8)*(AE$21=Para!$F$3),Para!$D8,0))+(IF((AE$24=Para!$C8)*(AE$25=Para!$F$3),Para!$D8,0))+(IF((AE$28=Para!$C8)*(AE$29=Para!$F$3),Para!$D8,0))+(IF((AE$32=Para!$C8)*(AE$33=Para!$F$3),Para!$D8,0))+(IF((AE$36=Para!$C8)*(AE$37=Para!$F$3),Para!$D8,0))+(IF((AE$40=Para!$C8)*(AE$41=Para!$F$3),Para!$D8,0))+(IF((AE$44=Para!$C8)*(AE$45=Para!$F$3),Para!$D8,0))+(IF((AE$48=Para!$C8)*(AE$49=Para!$F$3),Para!$D8,0))+(IF((AE$52=Para!$C8)*(AE$53=Para!$F$3),Para!$D8,0))+(IF((AE$56=Para!$C8)*(AE$57=Para!$F$3),Para!$D8,0))+(IF((AE$60=Para!$C8)*(AE$61=Para!$F$3),Para!$D8,0))+(IF((AE$64=Para!$C8)*(AE$65=Para!$F$3),Para!$D8,0))+(IF((AE$68=Para!$C8)*(AE$69=Para!$F$3),Para!$D8,0))+(IF((AE$72=Para!$C8)*(AE$73=Para!$F$3),Para!$D8,0))+(IF((AE$76=Para!$C8)*(AE$77=Para!$F$3),Para!$D8,0))+(IF((AE$80=Para!$C8)*(AE$81=Para!$F$3),Para!$D8,0))+(IF((AE$84=Para!$C8)*(AE$85=Para!$F$3),Para!$D8,0))+(IF((AE$88=Para!$C8)*(AE$89=Para!$F$3),Para!$D8,0))+(IF((AE$92=Para!$C8)*(AE$93=Para!$F$3),Para!$D8,0))+(IF((AE$96=Para!$C8)*(AE$97=Para!$F$3),Para!$D8,0))+(IF((AE$100=Para!$C8)*(AE$101=Para!$F$3),Para!$D8,0))+(IF((AE$104=Para!$C8)*(AE$105=Para!$F$3),Para!$D8,0))+(IF((AE$108=Para!$C8)*(AE$109=Para!$F$3),Para!$D8,0))+(IF((AE$112=Para!$C8)*(AE$113=Para!$F$3),Para!$D8,0))+(IF((AE$116=Para!$C8)*(AE$117=Para!$F$3),Para!$D8,0))+(IF((AE$120=Para!$C8)*(AE$121=Para!$F$3),Para!$D8,0))</f>
        <v>0</v>
      </c>
      <c r="AF148" s="99">
        <f ca="1">IF((AF$8=Para!$C8)*(AF$9=Para!$F$3),Para!$D8,0)+(IF((AF$12=Para!$C8)*(AF$13=Para!$F$3),Para!$D8,0))+(IF((AF$16=Para!$C8)*(AF$17=Para!$F$3),Para!$D8,0))+(IF((AF$20=Para!$C8)*(AF$21=Para!$F$3),Para!$D8,0))+(IF((AF$24=Para!$C8)*(AF$25=Para!$F$3),Para!$D8,0))+(IF((AF$28=Para!$C8)*(AF$29=Para!$F$3),Para!$D8,0))+(IF((AF$32=Para!$C8)*(AF$33=Para!$F$3),Para!$D8,0))+(IF((AF$36=Para!$C8)*(AF$37=Para!$F$3),Para!$D8,0))+(IF((AF$40=Para!$C8)*(AF$41=Para!$F$3),Para!$D8,0))+(IF((AF$44=Para!$C8)*(AF$45=Para!$F$3),Para!$D8,0))+(IF((AF$48=Para!$C8)*(AF$49=Para!$F$3),Para!$D8,0))+(IF((AF$52=Para!$C8)*(AF$53=Para!$F$3),Para!$D8,0))+(IF((AF$56=Para!$C8)*(AF$57=Para!$F$3),Para!$D8,0))+(IF((AF$60=Para!$C8)*(AF$61=Para!$F$3),Para!$D8,0))+(IF((AF$64=Para!$C8)*(AF$65=Para!$F$3),Para!$D8,0))+(IF((AF$68=Para!$C8)*(AF$69=Para!$F$3),Para!$D8,0))+(IF((AF$72=Para!$C8)*(AF$73=Para!$F$3),Para!$D8,0))+(IF((AF$76=Para!$C8)*(AF$77=Para!$F$3),Para!$D8,0))+(IF((AF$80=Para!$C8)*(AF$81=Para!$F$3),Para!$D8,0))+(IF((AF$84=Para!$C8)*(AF$85=Para!$F$3),Para!$D8,0))+(IF((AF$88=Para!$C8)*(AF$89=Para!$F$3),Para!$D8,0))+(IF((AF$92=Para!$C8)*(AF$93=Para!$F$3),Para!$D8,0))+(IF((AF$96=Para!$C8)*(AF$97=Para!$F$3),Para!$D8,0))+(IF((AF$100=Para!$C8)*(AF$101=Para!$F$3),Para!$D8,0))+(IF((AF$104=Para!$C8)*(AF$105=Para!$F$3),Para!$D8,0))+(IF((AF$108=Para!$C8)*(AF$109=Para!$F$3),Para!$D8,0))+(IF((AF$112=Para!$C8)*(AF$113=Para!$F$3),Para!$D8,0))+(IF((AF$116=Para!$C8)*(AF$117=Para!$F$3),Para!$D8,0))+(IF((AF$120=Para!$C8)*(AF$121=Para!$F$3),Para!$D8,0))</f>
        <v>0</v>
      </c>
      <c r="AG148" s="99">
        <f ca="1">IF((AG$8=Para!$C8)*(AG$9=Para!$F$3),Para!$D8,0)+(IF((AG$12=Para!$C8)*(AG$13=Para!$F$3),Para!$D8,0))+(IF((AG$16=Para!$C8)*(AG$17=Para!$F$3),Para!$D8,0))+(IF((AG$20=Para!$C8)*(AG$21=Para!$F$3),Para!$D8,0))+(IF((AG$24=Para!$C8)*(AG$25=Para!$F$3),Para!$D8,0))+(IF((AG$28=Para!$C8)*(AG$29=Para!$F$3),Para!$D8,0))+(IF((AG$32=Para!$C8)*(AG$33=Para!$F$3),Para!$D8,0))+(IF((AG$36=Para!$C8)*(AG$37=Para!$F$3),Para!$D8,0))+(IF((AG$40=Para!$C8)*(AG$41=Para!$F$3),Para!$D8,0))+(IF((AG$44=Para!$C8)*(AG$45=Para!$F$3),Para!$D8,0))+(IF((AG$48=Para!$C8)*(AG$49=Para!$F$3),Para!$D8,0))+(IF((AG$52=Para!$C8)*(AG$53=Para!$F$3),Para!$D8,0))+(IF((AG$56=Para!$C8)*(AG$57=Para!$F$3),Para!$D8,0))+(IF((AG$60=Para!$C8)*(AG$61=Para!$F$3),Para!$D8,0))+(IF((AG$64=Para!$C8)*(AG$65=Para!$F$3),Para!$D8,0))+(IF((AG$68=Para!$C8)*(AG$69=Para!$F$3),Para!$D8,0))+(IF((AG$72=Para!$C8)*(AG$73=Para!$F$3),Para!$D8,0))+(IF((AG$76=Para!$C8)*(AG$77=Para!$F$3),Para!$D8,0))+(IF((AG$80=Para!$C8)*(AG$81=Para!$F$3),Para!$D8,0))+(IF((AG$84=Para!$C8)*(AG$85=Para!$F$3),Para!$D8,0))+(IF((AG$88=Para!$C8)*(AG$89=Para!$F$3),Para!$D8,0))+(IF((AG$92=Para!$C8)*(AG$93=Para!$F$3),Para!$D8,0))+(IF((AG$96=Para!$C8)*(AG$97=Para!$F$3),Para!$D8,0))+(IF((AG$100=Para!$C8)*(AG$101=Para!$F$3),Para!$D8,0))+(IF((AG$104=Para!$C8)*(AG$105=Para!$F$3),Para!$D8,0))+(IF((AG$108=Para!$C8)*(AG$109=Para!$F$3),Para!$D8,0))+(IF((AG$112=Para!$C8)*(AG$113=Para!$F$3),Para!$D8,0))+(IF((AG$116=Para!$C8)*(AG$117=Para!$F$3),Para!$D8,0))+(IF((AG$120=Para!$C8)*(AG$121=Para!$F$3),Para!$D8,0))</f>
        <v>0</v>
      </c>
    </row>
    <row r="149" spans="1:33" ht="15" customHeight="1">
      <c r="A149" s="113"/>
      <c r="B149" s="96" t="s">
        <v>16</v>
      </c>
      <c r="C149" s="99" t="e">
        <f ca="1">IF((C$8=Para!$C9)*(C$9=Para!$F$3),Para!$D9,0)+(IF((C$12=Para!$C9)*(C$13=Para!$F$3),Para!$D9,0))+(IF((C$16=Para!$C9)*(C$17=Para!$F$3),Para!$D9,0))+(IF((C$20=Para!$C9)*(C$21=Para!$F$3),Para!$D9,0))+(IF((C$24=Para!$C9)*(C$25=Para!$F$3),Para!$D9,0))+(IF((C$28=Para!$C9)*(C$29=Para!$F$3),Para!$D9,0))+(IF((C$32=Para!$C9)*(C$33=Para!$F$3),Para!$D9,0))+(IF((C$36=Para!$C9)*(C$37=Para!$F$3),Para!$D9,0))+(IF((C$40=Para!$C9)*(C$41=Para!$F$3),Para!$D9,0))+(IF((C$44=Para!$C9)*(C$45=Para!$F$3),Para!$D9,0))+(IF((C$48=Para!$C9)*(C$49=Para!$F$3),Para!$D9,0))+(IF((C$52=Para!$C9)*(C$53=Para!$F$3),Para!$D9,0))+(IF((C$56=Para!$C9)*(C$57=Para!$F$3),Para!$D9,0))+(IF((C$60=Para!$C9)*(C$61=Para!$F$3),Para!$D9,0))+(IF((C$64=Para!$C9)*(C$65=Para!$F$3),Para!$D9,0))+(IF((C$68=Para!$C9)*(C$69=Para!$F$3),Para!$D9,0))+(IF((C$72=Para!$C9)*(C$73=Para!$F$3),Para!$D9,0))+(IF((C$76=Para!$C9)*(C$77=Para!$F$3),Para!$D9,0))+(IF((C$80=Para!$C9)*(C$81=Para!$F$3),Para!$D9,0))+(IF((C$84=Para!$C9)*(C$85=Para!$F$3),Para!$D9,0))+(IF((C$88=Para!$C9)*(C$89=Para!$F$3),Para!$D9,0))+(IF((C$92=Para!$C9)*(C$93=Para!$F$3),Para!$D9,0))+(IF((C$96=Para!$C9)*(C$97=Para!$F$3),Para!$D9,0))+(IF((C$100=Para!$C9)*(C$101=Para!$F$3),Para!$D9,0))+(IF((C$104=Para!$C9)*(C$105=Para!$F$3),Para!$D9,0))+(IF((C$108=Para!$C9)*(C$109=Para!$F$3),Para!$D9,0))+(IF((C$112=Para!$C9)*(C$113=Para!$F$3),Para!$D9,0))+(IF((C$116=Para!$C9)*(C$117=Para!$F$3),Para!$D9,0))+(IF((C$120=Para!$C9)*(C$121=Para!$F$3),Para!$D9,0))</f>
        <v>#N/A</v>
      </c>
      <c r="D149" s="99" t="e">
        <f ca="1">IF((D$8=Para!$C9)*(D$9=Para!$F$3),Para!$D9,0)+(IF((D$12=Para!$C9)*(D$13=Para!$F$3),Para!$D9,0))+(IF((D$16=Para!$C9)*(D$17=Para!$F$3),Para!$D9,0))+(IF((D$20=Para!$C9)*(D$21=Para!$F$3),Para!$D9,0))+(IF((D$24=Para!$C9)*(D$25=Para!$F$3),Para!$D9,0))+(IF((D$28=Para!$C9)*(D$29=Para!$F$3),Para!$D9,0))+(IF((D$32=Para!$C9)*(D$33=Para!$F$3),Para!$D9,0))+(IF((D$36=Para!$C9)*(D$37=Para!$F$3),Para!$D9,0))+(IF((D$40=Para!$C9)*(D$41=Para!$F$3),Para!$D9,0))+(IF((D$44=Para!$C9)*(D$45=Para!$F$3),Para!$D9,0))+(IF((D$48=Para!$C9)*(D$49=Para!$F$3),Para!$D9,0))+(IF((D$52=Para!$C9)*(D$53=Para!$F$3),Para!$D9,0))+(IF((D$56=Para!$C9)*(D$57=Para!$F$3),Para!$D9,0))+(IF((D$60=Para!$C9)*(D$61=Para!$F$3),Para!$D9,0))+(IF((D$64=Para!$C9)*(D$65=Para!$F$3),Para!$D9,0))+(IF((D$68=Para!$C9)*(D$69=Para!$F$3),Para!$D9,0))+(IF((D$72=Para!$C9)*(D$73=Para!$F$3),Para!$D9,0))+(IF((D$76=Para!$C9)*(D$77=Para!$F$3),Para!$D9,0))+(IF((D$80=Para!$C9)*(D$81=Para!$F$3),Para!$D9,0))+(IF((D$84=Para!$C9)*(D$85=Para!$F$3),Para!$D9,0))+(IF((D$88=Para!$C9)*(D$89=Para!$F$3),Para!$D9,0))+(IF((D$92=Para!$C9)*(D$93=Para!$F$3),Para!$D9,0))+(IF((D$96=Para!$C9)*(D$97=Para!$F$3),Para!$D9,0))+(IF((D$100=Para!$C9)*(D$101=Para!$F$3),Para!$D9,0))+(IF((D$104=Para!$C9)*(D$105=Para!$F$3),Para!$D9,0))+(IF((D$108=Para!$C9)*(D$109=Para!$F$3),Para!$D9,0))+(IF((D$112=Para!$C9)*(D$113=Para!$F$3),Para!$D9,0))+(IF((D$116=Para!$C9)*(D$117=Para!$F$3),Para!$D9,0))+(IF((D$120=Para!$C9)*(D$121=Para!$F$3),Para!$D9,0))</f>
        <v>#N/A</v>
      </c>
      <c r="E149" s="99">
        <f ca="1">IF((E$8=Para!$C9)*(E$9=Para!$F$3),Para!$D9,0)+(IF((E$12=Para!$C9)*(E$13=Para!$F$3),Para!$D9,0))+(IF((E$16=Para!$C9)*(E$17=Para!$F$3),Para!$D9,0))+(IF((E$20=Para!$C9)*(E$21=Para!$F$3),Para!$D9,0))+(IF((E$24=Para!$C9)*(E$25=Para!$F$3),Para!$D9,0))+(IF((E$28=Para!$C9)*(E$29=Para!$F$3),Para!$D9,0))+(IF((E$32=Para!$C9)*(E$33=Para!$F$3),Para!$D9,0))+(IF((E$36=Para!$C9)*(E$37=Para!$F$3),Para!$D9,0))+(IF((E$40=Para!$C9)*(E$41=Para!$F$3),Para!$D9,0))+(IF((E$44=Para!$C9)*(E$45=Para!$F$3),Para!$D9,0))+(IF((E$48=Para!$C9)*(E$49=Para!$F$3),Para!$D9,0))+(IF((E$52=Para!$C9)*(E$53=Para!$F$3),Para!$D9,0))+(IF((E$56=Para!$C9)*(E$57=Para!$F$3),Para!$D9,0))+(IF((E$60=Para!$C9)*(E$61=Para!$F$3),Para!$D9,0))+(IF((E$64=Para!$C9)*(E$65=Para!$F$3),Para!$D9,0))+(IF((E$68=Para!$C9)*(E$69=Para!$F$3),Para!$D9,0))+(IF((E$72=Para!$C9)*(E$73=Para!$F$3),Para!$D9,0))+(IF((E$76=Para!$C9)*(E$77=Para!$F$3),Para!$D9,0))+(IF((E$80=Para!$C9)*(E$81=Para!$F$3),Para!$D9,0))+(IF((E$84=Para!$C9)*(E$85=Para!$F$3),Para!$D9,0))+(IF((E$88=Para!$C9)*(E$89=Para!$F$3),Para!$D9,0))+(IF((E$92=Para!$C9)*(E$93=Para!$F$3),Para!$D9,0))+(IF((E$96=Para!$C9)*(E$97=Para!$F$3),Para!$D9,0))+(IF((E$100=Para!$C9)*(E$101=Para!$F$3),Para!$D9,0))+(IF((E$104=Para!$C9)*(E$105=Para!$F$3),Para!$D9,0))+(IF((E$108=Para!$C9)*(E$109=Para!$F$3),Para!$D9,0))+(IF((E$112=Para!$C9)*(E$113=Para!$F$3),Para!$D9,0))+(IF((E$116=Para!$C9)*(E$117=Para!$F$3),Para!$D9,0))+(IF((E$120=Para!$C9)*(E$121=Para!$F$3),Para!$D9,0))</f>
        <v>0</v>
      </c>
      <c r="F149" s="99">
        <f ca="1">IF((F$8=Para!$C9)*(F$9=Para!$F$3),Para!$D9,0)+(IF((F$12=Para!$C9)*(F$13=Para!$F$3),Para!$D9,0))+(IF((F$16=Para!$C9)*(F$17=Para!$F$3),Para!$D9,0))+(IF((F$20=Para!$C9)*(F$21=Para!$F$3),Para!$D9,0))+(IF((F$24=Para!$C9)*(F$25=Para!$F$3),Para!$D9,0))+(IF((F$28=Para!$C9)*(F$29=Para!$F$3),Para!$D9,0))+(IF((F$32=Para!$C9)*(F$33=Para!$F$3),Para!$D9,0))+(IF((F$36=Para!$C9)*(F$37=Para!$F$3),Para!$D9,0))+(IF((F$40=Para!$C9)*(F$41=Para!$F$3),Para!$D9,0))+(IF((F$44=Para!$C9)*(F$45=Para!$F$3),Para!$D9,0))+(IF((F$48=Para!$C9)*(F$49=Para!$F$3),Para!$D9,0))+(IF((F$52=Para!$C9)*(F$53=Para!$F$3),Para!$D9,0))+(IF((F$56=Para!$C9)*(F$57=Para!$F$3),Para!$D9,0))+(IF((F$60=Para!$C9)*(F$61=Para!$F$3),Para!$D9,0))+(IF((F$64=Para!$C9)*(F$65=Para!$F$3),Para!$D9,0))+(IF((F$68=Para!$C9)*(F$69=Para!$F$3),Para!$D9,0))+(IF((F$72=Para!$C9)*(F$73=Para!$F$3),Para!$D9,0))+(IF((F$76=Para!$C9)*(F$77=Para!$F$3),Para!$D9,0))+(IF((F$80=Para!$C9)*(F$81=Para!$F$3),Para!$D9,0))+(IF((F$84=Para!$C9)*(F$85=Para!$F$3),Para!$D9,0))+(IF((F$88=Para!$C9)*(F$89=Para!$F$3),Para!$D9,0))+(IF((F$92=Para!$C9)*(F$93=Para!$F$3),Para!$D9,0))+(IF((F$96=Para!$C9)*(F$97=Para!$F$3),Para!$D9,0))+(IF((F$100=Para!$C9)*(F$101=Para!$F$3),Para!$D9,0))+(IF((F$104=Para!$C9)*(F$105=Para!$F$3),Para!$D9,0))+(IF((F$108=Para!$C9)*(F$109=Para!$F$3),Para!$D9,0))+(IF((F$112=Para!$C9)*(F$113=Para!$F$3),Para!$D9,0))+(IF((F$116=Para!$C9)*(F$117=Para!$F$3),Para!$D9,0))+(IF((F$120=Para!$C9)*(F$121=Para!$F$3),Para!$D9,0))</f>
        <v>0</v>
      </c>
      <c r="G149" s="99">
        <f ca="1">IF((G$8=Para!$C9)*(G$9=Para!$F$3),Para!$D9,0)+(IF((G$12=Para!$C9)*(G$13=Para!$F$3),Para!$D9,0))+(IF((G$16=Para!$C9)*(G$17=Para!$F$3),Para!$D9,0))+(IF((G$20=Para!$C9)*(G$21=Para!$F$3),Para!$D9,0))+(IF((G$24=Para!$C9)*(G$25=Para!$F$3),Para!$D9,0))+(IF((G$28=Para!$C9)*(G$29=Para!$F$3),Para!$D9,0))+(IF((G$32=Para!$C9)*(G$33=Para!$F$3),Para!$D9,0))+(IF((G$36=Para!$C9)*(G$37=Para!$F$3),Para!$D9,0))+(IF((G$40=Para!$C9)*(G$41=Para!$F$3),Para!$D9,0))+(IF((G$44=Para!$C9)*(G$45=Para!$F$3),Para!$D9,0))+(IF((G$48=Para!$C9)*(G$49=Para!$F$3),Para!$D9,0))+(IF((G$52=Para!$C9)*(G$53=Para!$F$3),Para!$D9,0))+(IF((G$56=Para!$C9)*(G$57=Para!$F$3),Para!$D9,0))+(IF((G$60=Para!$C9)*(G$61=Para!$F$3),Para!$D9,0))+(IF((G$64=Para!$C9)*(G$65=Para!$F$3),Para!$D9,0))+(IF((G$68=Para!$C9)*(G$69=Para!$F$3),Para!$D9,0))+(IF((G$72=Para!$C9)*(G$73=Para!$F$3),Para!$D9,0))+(IF((G$76=Para!$C9)*(G$77=Para!$F$3),Para!$D9,0))+(IF((G$80=Para!$C9)*(G$81=Para!$F$3),Para!$D9,0))+(IF((G$84=Para!$C9)*(G$85=Para!$F$3),Para!$D9,0))+(IF((G$88=Para!$C9)*(G$89=Para!$F$3),Para!$D9,0))+(IF((G$92=Para!$C9)*(G$93=Para!$F$3),Para!$D9,0))+(IF((G$96=Para!$C9)*(G$97=Para!$F$3),Para!$D9,0))+(IF((G$100=Para!$C9)*(G$101=Para!$F$3),Para!$D9,0))+(IF((G$104=Para!$C9)*(G$105=Para!$F$3),Para!$D9,0))+(IF((G$108=Para!$C9)*(G$109=Para!$F$3),Para!$D9,0))+(IF((G$112=Para!$C9)*(G$113=Para!$F$3),Para!$D9,0))+(IF((G$116=Para!$C9)*(G$117=Para!$F$3),Para!$D9,0))+(IF((G$120=Para!$C9)*(G$121=Para!$F$3),Para!$D9,0))</f>
        <v>0</v>
      </c>
      <c r="H149" s="99">
        <f ca="1">IF((H$8=Para!$C9)*(H$9=Para!$F$3),Para!$D9,0)+(IF((H$12=Para!$C9)*(H$13=Para!$F$3),Para!$D9,0))+(IF((H$16=Para!$C9)*(H$17=Para!$F$3),Para!$D9,0))+(IF((H$20=Para!$C9)*(H$21=Para!$F$3),Para!$D9,0))+(IF((H$24=Para!$C9)*(H$25=Para!$F$3),Para!$D9,0))+(IF((H$28=Para!$C9)*(H$29=Para!$F$3),Para!$D9,0))+(IF((H$32=Para!$C9)*(H$33=Para!$F$3),Para!$D9,0))+(IF((H$36=Para!$C9)*(H$37=Para!$F$3),Para!$D9,0))+(IF((H$40=Para!$C9)*(H$41=Para!$F$3),Para!$D9,0))+(IF((H$44=Para!$C9)*(H$45=Para!$F$3),Para!$D9,0))+(IF((H$48=Para!$C9)*(H$49=Para!$F$3),Para!$D9,0))+(IF((H$52=Para!$C9)*(H$53=Para!$F$3),Para!$D9,0))+(IF((H$56=Para!$C9)*(H$57=Para!$F$3),Para!$D9,0))+(IF((H$60=Para!$C9)*(H$61=Para!$F$3),Para!$D9,0))+(IF((H$64=Para!$C9)*(H$65=Para!$F$3),Para!$D9,0))+(IF((H$68=Para!$C9)*(H$69=Para!$F$3),Para!$D9,0))+(IF((H$72=Para!$C9)*(H$73=Para!$F$3),Para!$D9,0))+(IF((H$76=Para!$C9)*(H$77=Para!$F$3),Para!$D9,0))+(IF((H$80=Para!$C9)*(H$81=Para!$F$3),Para!$D9,0))+(IF((H$84=Para!$C9)*(H$85=Para!$F$3),Para!$D9,0))+(IF((H$88=Para!$C9)*(H$89=Para!$F$3),Para!$D9,0))+(IF((H$92=Para!$C9)*(H$93=Para!$F$3),Para!$D9,0))+(IF((H$96=Para!$C9)*(H$97=Para!$F$3),Para!$D9,0))+(IF((H$100=Para!$C9)*(H$101=Para!$F$3),Para!$D9,0))+(IF((H$104=Para!$C9)*(H$105=Para!$F$3),Para!$D9,0))+(IF((H$108=Para!$C9)*(H$109=Para!$F$3),Para!$D9,0))+(IF((H$112=Para!$C9)*(H$113=Para!$F$3),Para!$D9,0))+(IF((H$116=Para!$C9)*(H$117=Para!$F$3),Para!$D9,0))+(IF((H$120=Para!$C9)*(H$121=Para!$F$3),Para!$D9,0))</f>
        <v>0</v>
      </c>
      <c r="I149" s="99">
        <f ca="1">IF((I$8=Para!$C9)*(I$9=Para!$F$3),Para!$D9,0)+(IF((I$12=Para!$C9)*(I$13=Para!$F$3),Para!$D9,0))+(IF((I$16=Para!$C9)*(I$17=Para!$F$3),Para!$D9,0))+(IF((I$20=Para!$C9)*(I$21=Para!$F$3),Para!$D9,0))+(IF((I$24=Para!$C9)*(I$25=Para!$F$3),Para!$D9,0))+(IF((I$28=Para!$C9)*(I$29=Para!$F$3),Para!$D9,0))+(IF((I$32=Para!$C9)*(I$33=Para!$F$3),Para!$D9,0))+(IF((I$36=Para!$C9)*(I$37=Para!$F$3),Para!$D9,0))+(IF((I$40=Para!$C9)*(I$41=Para!$F$3),Para!$D9,0))+(IF((I$44=Para!$C9)*(I$45=Para!$F$3),Para!$D9,0))+(IF((I$48=Para!$C9)*(I$49=Para!$F$3),Para!$D9,0))+(IF((I$52=Para!$C9)*(I$53=Para!$F$3),Para!$D9,0))+(IF((I$56=Para!$C9)*(I$57=Para!$F$3),Para!$D9,0))+(IF((I$60=Para!$C9)*(I$61=Para!$F$3),Para!$D9,0))+(IF((I$64=Para!$C9)*(I$65=Para!$F$3),Para!$D9,0))+(IF((I$68=Para!$C9)*(I$69=Para!$F$3),Para!$D9,0))+(IF((I$72=Para!$C9)*(I$73=Para!$F$3),Para!$D9,0))+(IF((I$76=Para!$C9)*(I$77=Para!$F$3),Para!$D9,0))+(IF((I$80=Para!$C9)*(I$81=Para!$F$3),Para!$D9,0))+(IF((I$84=Para!$C9)*(I$85=Para!$F$3),Para!$D9,0))+(IF((I$88=Para!$C9)*(I$89=Para!$F$3),Para!$D9,0))+(IF((I$92=Para!$C9)*(I$93=Para!$F$3),Para!$D9,0))+(IF((I$96=Para!$C9)*(I$97=Para!$F$3),Para!$D9,0))+(IF((I$100=Para!$C9)*(I$101=Para!$F$3),Para!$D9,0))+(IF((I$104=Para!$C9)*(I$105=Para!$F$3),Para!$D9,0))+(IF((I$108=Para!$C9)*(I$109=Para!$F$3),Para!$D9,0))+(IF((I$112=Para!$C9)*(I$113=Para!$F$3),Para!$D9,0))+(IF((I$116=Para!$C9)*(I$117=Para!$F$3),Para!$D9,0))+(IF((I$120=Para!$C9)*(I$121=Para!$F$3),Para!$D9,0))</f>
        <v>0</v>
      </c>
      <c r="J149" s="99">
        <f ca="1">IF((J$8=Para!$C9)*(J$9=Para!$F$3),Para!$D9,0)+(IF((J$12=Para!$C9)*(J$13=Para!$F$3),Para!$D9,0))+(IF((J$16=Para!$C9)*(J$17=Para!$F$3),Para!$D9,0))+(IF((J$20=Para!$C9)*(J$21=Para!$F$3),Para!$D9,0))+(IF((J$24=Para!$C9)*(J$25=Para!$F$3),Para!$D9,0))+(IF((J$28=Para!$C9)*(J$29=Para!$F$3),Para!$D9,0))+(IF((J$32=Para!$C9)*(J$33=Para!$F$3),Para!$D9,0))+(IF((J$36=Para!$C9)*(J$37=Para!$F$3),Para!$D9,0))+(IF((J$40=Para!$C9)*(J$41=Para!$F$3),Para!$D9,0))+(IF((J$44=Para!$C9)*(J$45=Para!$F$3),Para!$D9,0))+(IF((J$48=Para!$C9)*(J$49=Para!$F$3),Para!$D9,0))+(IF((J$52=Para!$C9)*(J$53=Para!$F$3),Para!$D9,0))+(IF((J$56=Para!$C9)*(J$57=Para!$F$3),Para!$D9,0))+(IF((J$60=Para!$C9)*(J$61=Para!$F$3),Para!$D9,0))+(IF((J$64=Para!$C9)*(J$65=Para!$F$3),Para!$D9,0))+(IF((J$68=Para!$C9)*(J$69=Para!$F$3),Para!$D9,0))+(IF((J$72=Para!$C9)*(J$73=Para!$F$3),Para!$D9,0))+(IF((J$76=Para!$C9)*(J$77=Para!$F$3),Para!$D9,0))+(IF((J$80=Para!$C9)*(J$81=Para!$F$3),Para!$D9,0))+(IF((J$84=Para!$C9)*(J$85=Para!$F$3),Para!$D9,0))+(IF((J$88=Para!$C9)*(J$89=Para!$F$3),Para!$D9,0))+(IF((J$92=Para!$C9)*(J$93=Para!$F$3),Para!$D9,0))+(IF((J$96=Para!$C9)*(J$97=Para!$F$3),Para!$D9,0))+(IF((J$100=Para!$C9)*(J$101=Para!$F$3),Para!$D9,0))+(IF((J$104=Para!$C9)*(J$105=Para!$F$3),Para!$D9,0))+(IF((J$108=Para!$C9)*(J$109=Para!$F$3),Para!$D9,0))+(IF((J$112=Para!$C9)*(J$113=Para!$F$3),Para!$D9,0))+(IF((J$116=Para!$C9)*(J$117=Para!$F$3),Para!$D9,0))+(IF((J$120=Para!$C9)*(J$121=Para!$F$3),Para!$D9,0))</f>
        <v>0</v>
      </c>
      <c r="K149" s="99">
        <f ca="1">IF((K$8=Para!$C9)*(K$9=Para!$F$3),Para!$D9,0)+(IF((K$12=Para!$C9)*(K$13=Para!$F$3),Para!$D9,0))+(IF((K$16=Para!$C9)*(K$17=Para!$F$3),Para!$D9,0))+(IF((K$20=Para!$C9)*(K$21=Para!$F$3),Para!$D9,0))+(IF((K$24=Para!$C9)*(K$25=Para!$F$3),Para!$D9,0))+(IF((K$28=Para!$C9)*(K$29=Para!$F$3),Para!$D9,0))+(IF((K$32=Para!$C9)*(K$33=Para!$F$3),Para!$D9,0))+(IF((K$36=Para!$C9)*(K$37=Para!$F$3),Para!$D9,0))+(IF((K$40=Para!$C9)*(K$41=Para!$F$3),Para!$D9,0))+(IF((K$44=Para!$C9)*(K$45=Para!$F$3),Para!$D9,0))+(IF((K$48=Para!$C9)*(K$49=Para!$F$3),Para!$D9,0))+(IF((K$52=Para!$C9)*(K$53=Para!$F$3),Para!$D9,0))+(IF((K$56=Para!$C9)*(K$57=Para!$F$3),Para!$D9,0))+(IF((K$60=Para!$C9)*(K$61=Para!$F$3),Para!$D9,0))+(IF((K$64=Para!$C9)*(K$65=Para!$F$3),Para!$D9,0))+(IF((K$68=Para!$C9)*(K$69=Para!$F$3),Para!$D9,0))+(IF((K$72=Para!$C9)*(K$73=Para!$F$3),Para!$D9,0))+(IF((K$76=Para!$C9)*(K$77=Para!$F$3),Para!$D9,0))+(IF((K$80=Para!$C9)*(K$81=Para!$F$3),Para!$D9,0))+(IF((K$84=Para!$C9)*(K$85=Para!$F$3),Para!$D9,0))+(IF((K$88=Para!$C9)*(K$89=Para!$F$3),Para!$D9,0))+(IF((K$92=Para!$C9)*(K$93=Para!$F$3),Para!$D9,0))+(IF((K$96=Para!$C9)*(K$97=Para!$F$3),Para!$D9,0))+(IF((K$100=Para!$C9)*(K$101=Para!$F$3),Para!$D9,0))+(IF((K$104=Para!$C9)*(K$105=Para!$F$3),Para!$D9,0))+(IF((K$108=Para!$C9)*(K$109=Para!$F$3),Para!$D9,0))+(IF((K$112=Para!$C9)*(K$113=Para!$F$3),Para!$D9,0))+(IF((K$116=Para!$C9)*(K$117=Para!$F$3),Para!$D9,0))+(IF((K$120=Para!$C9)*(K$121=Para!$F$3),Para!$D9,0))</f>
        <v>0</v>
      </c>
      <c r="L149" s="99">
        <f ca="1">IF((L$8=Para!$C9)*(L$9=Para!$F$3),Para!$D9,0)+(IF((L$12=Para!$C9)*(L$13=Para!$F$3),Para!$D9,0))+(IF((L$16=Para!$C9)*(L$17=Para!$F$3),Para!$D9,0))+(IF((L$20=Para!$C9)*(L$21=Para!$F$3),Para!$D9,0))+(IF((L$24=Para!$C9)*(L$25=Para!$F$3),Para!$D9,0))+(IF((L$28=Para!$C9)*(L$29=Para!$F$3),Para!$D9,0))+(IF((L$32=Para!$C9)*(L$33=Para!$F$3),Para!$D9,0))+(IF((L$36=Para!$C9)*(L$37=Para!$F$3),Para!$D9,0))+(IF((L$40=Para!$C9)*(L$41=Para!$F$3),Para!$D9,0))+(IF((L$44=Para!$C9)*(L$45=Para!$F$3),Para!$D9,0))+(IF((L$48=Para!$C9)*(L$49=Para!$F$3),Para!$D9,0))+(IF((L$52=Para!$C9)*(L$53=Para!$F$3),Para!$D9,0))+(IF((L$56=Para!$C9)*(L$57=Para!$F$3),Para!$D9,0))+(IF((L$60=Para!$C9)*(L$61=Para!$F$3),Para!$D9,0))+(IF((L$64=Para!$C9)*(L$65=Para!$F$3),Para!$D9,0))+(IF((L$68=Para!$C9)*(L$69=Para!$F$3),Para!$D9,0))+(IF((L$72=Para!$C9)*(L$73=Para!$F$3),Para!$D9,0))+(IF((L$76=Para!$C9)*(L$77=Para!$F$3),Para!$D9,0))+(IF((L$80=Para!$C9)*(L$81=Para!$F$3),Para!$D9,0))+(IF((L$84=Para!$C9)*(L$85=Para!$F$3),Para!$D9,0))+(IF((L$88=Para!$C9)*(L$89=Para!$F$3),Para!$D9,0))+(IF((L$92=Para!$C9)*(L$93=Para!$F$3),Para!$D9,0))+(IF((L$96=Para!$C9)*(L$97=Para!$F$3),Para!$D9,0))+(IF((L$100=Para!$C9)*(L$101=Para!$F$3),Para!$D9,0))+(IF((L$104=Para!$C9)*(L$105=Para!$F$3),Para!$D9,0))+(IF((L$108=Para!$C9)*(L$109=Para!$F$3),Para!$D9,0))+(IF((L$112=Para!$C9)*(L$113=Para!$F$3),Para!$D9,0))+(IF((L$116=Para!$C9)*(L$117=Para!$F$3),Para!$D9,0))+(IF((L$120=Para!$C9)*(L$121=Para!$F$3),Para!$D9,0))</f>
        <v>0</v>
      </c>
      <c r="M149" s="99">
        <f ca="1">IF((M$8=Para!$C9)*(M$9=Para!$F$3),Para!$D9,0)+(IF((M$12=Para!$C9)*(M$13=Para!$F$3),Para!$D9,0))+(IF((M$16=Para!$C9)*(M$17=Para!$F$3),Para!$D9,0))+(IF((M$20=Para!$C9)*(M$21=Para!$F$3),Para!$D9,0))+(IF((M$24=Para!$C9)*(M$25=Para!$F$3),Para!$D9,0))+(IF((M$28=Para!$C9)*(M$29=Para!$F$3),Para!$D9,0))+(IF((M$32=Para!$C9)*(M$33=Para!$F$3),Para!$D9,0))+(IF((M$36=Para!$C9)*(M$37=Para!$F$3),Para!$D9,0))+(IF((M$40=Para!$C9)*(M$41=Para!$F$3),Para!$D9,0))+(IF((M$44=Para!$C9)*(M$45=Para!$F$3),Para!$D9,0))+(IF((M$48=Para!$C9)*(M$49=Para!$F$3),Para!$D9,0))+(IF((M$52=Para!$C9)*(M$53=Para!$F$3),Para!$D9,0))+(IF((M$56=Para!$C9)*(M$57=Para!$F$3),Para!$D9,0))+(IF((M$60=Para!$C9)*(M$61=Para!$F$3),Para!$D9,0))+(IF((M$64=Para!$C9)*(M$65=Para!$F$3),Para!$D9,0))+(IF((M$68=Para!$C9)*(M$69=Para!$F$3),Para!$D9,0))+(IF((M$72=Para!$C9)*(M$73=Para!$F$3),Para!$D9,0))+(IF((M$76=Para!$C9)*(M$77=Para!$F$3),Para!$D9,0))+(IF((M$80=Para!$C9)*(M$81=Para!$F$3),Para!$D9,0))+(IF((M$84=Para!$C9)*(M$85=Para!$F$3),Para!$D9,0))+(IF((M$88=Para!$C9)*(M$89=Para!$F$3),Para!$D9,0))+(IF((M$92=Para!$C9)*(M$93=Para!$F$3),Para!$D9,0))+(IF((M$96=Para!$C9)*(M$97=Para!$F$3),Para!$D9,0))+(IF((M$100=Para!$C9)*(M$101=Para!$F$3),Para!$D9,0))+(IF((M$104=Para!$C9)*(M$105=Para!$F$3),Para!$D9,0))+(IF((M$108=Para!$C9)*(M$109=Para!$F$3),Para!$D9,0))+(IF((M$112=Para!$C9)*(M$113=Para!$F$3),Para!$D9,0))+(IF((M$116=Para!$C9)*(M$117=Para!$F$3),Para!$D9,0))+(IF((M$120=Para!$C9)*(M$121=Para!$F$3),Para!$D9,0))</f>
        <v>0</v>
      </c>
      <c r="N149" s="99">
        <f ca="1">IF((N$8=Para!$C9)*(N$9=Para!$F$3),Para!$D9,0)+(IF((N$12=Para!$C9)*(N$13=Para!$F$3),Para!$D9,0))+(IF((N$16=Para!$C9)*(N$17=Para!$F$3),Para!$D9,0))+(IF((N$20=Para!$C9)*(N$21=Para!$F$3),Para!$D9,0))+(IF((N$24=Para!$C9)*(N$25=Para!$F$3),Para!$D9,0))+(IF((N$28=Para!$C9)*(N$29=Para!$F$3),Para!$D9,0))+(IF((N$32=Para!$C9)*(N$33=Para!$F$3),Para!$D9,0))+(IF((N$36=Para!$C9)*(N$37=Para!$F$3),Para!$D9,0))+(IF((N$40=Para!$C9)*(N$41=Para!$F$3),Para!$D9,0))+(IF((N$44=Para!$C9)*(N$45=Para!$F$3),Para!$D9,0))+(IF((N$48=Para!$C9)*(N$49=Para!$F$3),Para!$D9,0))+(IF((N$52=Para!$C9)*(N$53=Para!$F$3),Para!$D9,0))+(IF((N$56=Para!$C9)*(N$57=Para!$F$3),Para!$D9,0))+(IF((N$60=Para!$C9)*(N$61=Para!$F$3),Para!$D9,0))+(IF((N$64=Para!$C9)*(N$65=Para!$F$3),Para!$D9,0))+(IF((N$68=Para!$C9)*(N$69=Para!$F$3),Para!$D9,0))+(IF((N$72=Para!$C9)*(N$73=Para!$F$3),Para!$D9,0))+(IF((N$76=Para!$C9)*(N$77=Para!$F$3),Para!$D9,0))+(IF((N$80=Para!$C9)*(N$81=Para!$F$3),Para!$D9,0))+(IF((N$84=Para!$C9)*(N$85=Para!$F$3),Para!$D9,0))+(IF((N$88=Para!$C9)*(N$89=Para!$F$3),Para!$D9,0))+(IF((N$92=Para!$C9)*(N$93=Para!$F$3),Para!$D9,0))+(IF((N$96=Para!$C9)*(N$97=Para!$F$3),Para!$D9,0))+(IF((N$100=Para!$C9)*(N$101=Para!$F$3),Para!$D9,0))+(IF((N$104=Para!$C9)*(N$105=Para!$F$3),Para!$D9,0))+(IF((N$108=Para!$C9)*(N$109=Para!$F$3),Para!$D9,0))+(IF((N$112=Para!$C9)*(N$113=Para!$F$3),Para!$D9,0))+(IF((N$116=Para!$C9)*(N$117=Para!$F$3),Para!$D9,0))+(IF((N$120=Para!$C9)*(N$121=Para!$F$3),Para!$D9,0))</f>
        <v>0</v>
      </c>
      <c r="O149" s="99">
        <f ca="1">IF((O$8=Para!$C9)*(O$9=Para!$F$3),Para!$D9,0)+(IF((O$12=Para!$C9)*(O$13=Para!$F$3),Para!$D9,0))+(IF((O$16=Para!$C9)*(O$17=Para!$F$3),Para!$D9,0))+(IF((O$20=Para!$C9)*(O$21=Para!$F$3),Para!$D9,0))+(IF((O$24=Para!$C9)*(O$25=Para!$F$3),Para!$D9,0))+(IF((O$28=Para!$C9)*(O$29=Para!$F$3),Para!$D9,0))+(IF((O$32=Para!$C9)*(O$33=Para!$F$3),Para!$D9,0))+(IF((O$36=Para!$C9)*(O$37=Para!$F$3),Para!$D9,0))+(IF((O$40=Para!$C9)*(O$41=Para!$F$3),Para!$D9,0))+(IF((O$44=Para!$C9)*(O$45=Para!$F$3),Para!$D9,0))+(IF((O$48=Para!$C9)*(O$49=Para!$F$3),Para!$D9,0))+(IF((O$52=Para!$C9)*(O$53=Para!$F$3),Para!$D9,0))+(IF((O$56=Para!$C9)*(O$57=Para!$F$3),Para!$D9,0))+(IF((O$60=Para!$C9)*(O$61=Para!$F$3),Para!$D9,0))+(IF((O$64=Para!$C9)*(O$65=Para!$F$3),Para!$D9,0))+(IF((O$68=Para!$C9)*(O$69=Para!$F$3),Para!$D9,0))+(IF((O$72=Para!$C9)*(O$73=Para!$F$3),Para!$D9,0))+(IF((O$76=Para!$C9)*(O$77=Para!$F$3),Para!$D9,0))+(IF((O$80=Para!$C9)*(O$81=Para!$F$3),Para!$D9,0))+(IF((O$84=Para!$C9)*(O$85=Para!$F$3),Para!$D9,0))+(IF((O$88=Para!$C9)*(O$89=Para!$F$3),Para!$D9,0))+(IF((O$92=Para!$C9)*(O$93=Para!$F$3),Para!$D9,0))+(IF((O$96=Para!$C9)*(O$97=Para!$F$3),Para!$D9,0))+(IF((O$100=Para!$C9)*(O$101=Para!$F$3),Para!$D9,0))+(IF((O$104=Para!$C9)*(O$105=Para!$F$3),Para!$D9,0))+(IF((O$108=Para!$C9)*(O$109=Para!$F$3),Para!$D9,0))+(IF((O$112=Para!$C9)*(O$113=Para!$F$3),Para!$D9,0))+(IF((O$116=Para!$C9)*(O$117=Para!$F$3),Para!$D9,0))+(IF((O$120=Para!$C9)*(O$121=Para!$F$3),Para!$D9,0))</f>
        <v>0</v>
      </c>
      <c r="P149" s="99">
        <f ca="1">IF((P$8=Para!$C9)*(P$9=Para!$F$3),Para!$D9,0)+(IF((P$12=Para!$C9)*(P$13=Para!$F$3),Para!$D9,0))+(IF((P$16=Para!$C9)*(P$17=Para!$F$3),Para!$D9,0))+(IF((P$20=Para!$C9)*(P$21=Para!$F$3),Para!$D9,0))+(IF((P$24=Para!$C9)*(P$25=Para!$F$3),Para!$D9,0))+(IF((P$28=Para!$C9)*(P$29=Para!$F$3),Para!$D9,0))+(IF((P$32=Para!$C9)*(P$33=Para!$F$3),Para!$D9,0))+(IF((P$36=Para!$C9)*(P$37=Para!$F$3),Para!$D9,0))+(IF((P$40=Para!$C9)*(P$41=Para!$F$3),Para!$D9,0))+(IF((P$44=Para!$C9)*(P$45=Para!$F$3),Para!$D9,0))+(IF((P$48=Para!$C9)*(P$49=Para!$F$3),Para!$D9,0))+(IF((P$52=Para!$C9)*(P$53=Para!$F$3),Para!$D9,0))+(IF((P$56=Para!$C9)*(P$57=Para!$F$3),Para!$D9,0))+(IF((P$60=Para!$C9)*(P$61=Para!$F$3),Para!$D9,0))+(IF((P$64=Para!$C9)*(P$65=Para!$F$3),Para!$D9,0))+(IF((P$68=Para!$C9)*(P$69=Para!$F$3),Para!$D9,0))+(IF((P$72=Para!$C9)*(P$73=Para!$F$3),Para!$D9,0))+(IF((P$76=Para!$C9)*(P$77=Para!$F$3),Para!$D9,0))+(IF((P$80=Para!$C9)*(P$81=Para!$F$3),Para!$D9,0))+(IF((P$84=Para!$C9)*(P$85=Para!$F$3),Para!$D9,0))+(IF((P$88=Para!$C9)*(P$89=Para!$F$3),Para!$D9,0))+(IF((P$92=Para!$C9)*(P$93=Para!$F$3),Para!$D9,0))+(IF((P$96=Para!$C9)*(P$97=Para!$F$3),Para!$D9,0))+(IF((P$100=Para!$C9)*(P$101=Para!$F$3),Para!$D9,0))+(IF((P$104=Para!$C9)*(P$105=Para!$F$3),Para!$D9,0))+(IF((P$108=Para!$C9)*(P$109=Para!$F$3),Para!$D9,0))+(IF((P$112=Para!$C9)*(P$113=Para!$F$3),Para!$D9,0))+(IF((P$116=Para!$C9)*(P$117=Para!$F$3),Para!$D9,0))+(IF((P$120=Para!$C9)*(P$121=Para!$F$3),Para!$D9,0))</f>
        <v>0</v>
      </c>
      <c r="Q149" s="99">
        <f ca="1">IF((Q$8=Para!$C9)*(Q$9=Para!$F$3),Para!$D9,0)+(IF((Q$12=Para!$C9)*(Q$13=Para!$F$3),Para!$D9,0))+(IF((Q$16=Para!$C9)*(Q$17=Para!$F$3),Para!$D9,0))+(IF((Q$20=Para!$C9)*(Q$21=Para!$F$3),Para!$D9,0))+(IF((Q$24=Para!$C9)*(Q$25=Para!$F$3),Para!$D9,0))+(IF((Q$28=Para!$C9)*(Q$29=Para!$F$3),Para!$D9,0))+(IF((Q$32=Para!$C9)*(Q$33=Para!$F$3),Para!$D9,0))+(IF((Q$36=Para!$C9)*(Q$37=Para!$F$3),Para!$D9,0))+(IF((Q$40=Para!$C9)*(Q$41=Para!$F$3),Para!$D9,0))+(IF((Q$44=Para!$C9)*(Q$45=Para!$F$3),Para!$D9,0))+(IF((Q$48=Para!$C9)*(Q$49=Para!$F$3),Para!$D9,0))+(IF((Q$52=Para!$C9)*(Q$53=Para!$F$3),Para!$D9,0))+(IF((Q$56=Para!$C9)*(Q$57=Para!$F$3),Para!$D9,0))+(IF((Q$60=Para!$C9)*(Q$61=Para!$F$3),Para!$D9,0))+(IF((Q$64=Para!$C9)*(Q$65=Para!$F$3),Para!$D9,0))+(IF((Q$68=Para!$C9)*(Q$69=Para!$F$3),Para!$D9,0))+(IF((Q$72=Para!$C9)*(Q$73=Para!$F$3),Para!$D9,0))+(IF((Q$76=Para!$C9)*(Q$77=Para!$F$3),Para!$D9,0))+(IF((Q$80=Para!$C9)*(Q$81=Para!$F$3),Para!$D9,0))+(IF((Q$84=Para!$C9)*(Q$85=Para!$F$3),Para!$D9,0))+(IF((Q$88=Para!$C9)*(Q$89=Para!$F$3),Para!$D9,0))+(IF((Q$92=Para!$C9)*(Q$93=Para!$F$3),Para!$D9,0))+(IF((Q$96=Para!$C9)*(Q$97=Para!$F$3),Para!$D9,0))+(IF((Q$100=Para!$C9)*(Q$101=Para!$F$3),Para!$D9,0))+(IF((Q$104=Para!$C9)*(Q$105=Para!$F$3),Para!$D9,0))+(IF((Q$108=Para!$C9)*(Q$109=Para!$F$3),Para!$D9,0))+(IF((Q$112=Para!$C9)*(Q$113=Para!$F$3),Para!$D9,0))+(IF((Q$116=Para!$C9)*(Q$117=Para!$F$3),Para!$D9,0))+(IF((Q$120=Para!$C9)*(Q$121=Para!$F$3),Para!$D9,0))</f>
        <v>0</v>
      </c>
      <c r="R149" s="99">
        <f ca="1">IF((R$8=Para!$C9)*(R$9=Para!$F$3),Para!$D9,0)+(IF((R$12=Para!$C9)*(R$13=Para!$F$3),Para!$D9,0))+(IF((R$16=Para!$C9)*(R$17=Para!$F$3),Para!$D9,0))+(IF((R$20=Para!$C9)*(R$21=Para!$F$3),Para!$D9,0))+(IF((R$24=Para!$C9)*(R$25=Para!$F$3),Para!$D9,0))+(IF((R$28=Para!$C9)*(R$29=Para!$F$3),Para!$D9,0))+(IF((R$32=Para!$C9)*(R$33=Para!$F$3),Para!$D9,0))+(IF((R$36=Para!$C9)*(R$37=Para!$F$3),Para!$D9,0))+(IF((R$40=Para!$C9)*(R$41=Para!$F$3),Para!$D9,0))+(IF((R$44=Para!$C9)*(R$45=Para!$F$3),Para!$D9,0))+(IF((R$48=Para!$C9)*(R$49=Para!$F$3),Para!$D9,0))+(IF((R$52=Para!$C9)*(R$53=Para!$F$3),Para!$D9,0))+(IF((R$56=Para!$C9)*(R$57=Para!$F$3),Para!$D9,0))+(IF((R$60=Para!$C9)*(R$61=Para!$F$3),Para!$D9,0))+(IF((R$64=Para!$C9)*(R$65=Para!$F$3),Para!$D9,0))+(IF((R$68=Para!$C9)*(R$69=Para!$F$3),Para!$D9,0))+(IF((R$72=Para!$C9)*(R$73=Para!$F$3),Para!$D9,0))+(IF((R$76=Para!$C9)*(R$77=Para!$F$3),Para!$D9,0))+(IF((R$80=Para!$C9)*(R$81=Para!$F$3),Para!$D9,0))+(IF((R$84=Para!$C9)*(R$85=Para!$F$3),Para!$D9,0))+(IF((R$88=Para!$C9)*(R$89=Para!$F$3),Para!$D9,0))+(IF((R$92=Para!$C9)*(R$93=Para!$F$3),Para!$D9,0))+(IF((R$96=Para!$C9)*(R$97=Para!$F$3),Para!$D9,0))+(IF((R$100=Para!$C9)*(R$101=Para!$F$3),Para!$D9,0))+(IF((R$104=Para!$C9)*(R$105=Para!$F$3),Para!$D9,0))+(IF((R$108=Para!$C9)*(R$109=Para!$F$3),Para!$D9,0))+(IF((R$112=Para!$C9)*(R$113=Para!$F$3),Para!$D9,0))+(IF((R$116=Para!$C9)*(R$117=Para!$F$3),Para!$D9,0))+(IF((R$120=Para!$C9)*(R$121=Para!$F$3),Para!$D9,0))</f>
        <v>0</v>
      </c>
      <c r="S149" s="99">
        <f ca="1">IF((S$8=Para!$C9)*(S$9=Para!$F$3),Para!$D9,0)+(IF((S$12=Para!$C9)*(S$13=Para!$F$3),Para!$D9,0))+(IF((S$16=Para!$C9)*(S$17=Para!$F$3),Para!$D9,0))+(IF((S$20=Para!$C9)*(S$21=Para!$F$3),Para!$D9,0))+(IF((S$24=Para!$C9)*(S$25=Para!$F$3),Para!$D9,0))+(IF((S$28=Para!$C9)*(S$29=Para!$F$3),Para!$D9,0))+(IF((S$32=Para!$C9)*(S$33=Para!$F$3),Para!$D9,0))+(IF((S$36=Para!$C9)*(S$37=Para!$F$3),Para!$D9,0))+(IF((S$40=Para!$C9)*(S$41=Para!$F$3),Para!$D9,0))+(IF((S$44=Para!$C9)*(S$45=Para!$F$3),Para!$D9,0))+(IF((S$48=Para!$C9)*(S$49=Para!$F$3),Para!$D9,0))+(IF((S$52=Para!$C9)*(S$53=Para!$F$3),Para!$D9,0))+(IF((S$56=Para!$C9)*(S$57=Para!$F$3),Para!$D9,0))+(IF((S$60=Para!$C9)*(S$61=Para!$F$3),Para!$D9,0))+(IF((S$64=Para!$C9)*(S$65=Para!$F$3),Para!$D9,0))+(IF((S$68=Para!$C9)*(S$69=Para!$F$3),Para!$D9,0))+(IF((S$72=Para!$C9)*(S$73=Para!$F$3),Para!$D9,0))+(IF((S$76=Para!$C9)*(S$77=Para!$F$3),Para!$D9,0))+(IF((S$80=Para!$C9)*(S$81=Para!$F$3),Para!$D9,0))+(IF((S$84=Para!$C9)*(S$85=Para!$F$3),Para!$D9,0))+(IF((S$88=Para!$C9)*(S$89=Para!$F$3),Para!$D9,0))+(IF((S$92=Para!$C9)*(S$93=Para!$F$3),Para!$D9,0))+(IF((S$96=Para!$C9)*(S$97=Para!$F$3),Para!$D9,0))+(IF((S$100=Para!$C9)*(S$101=Para!$F$3),Para!$D9,0))+(IF((S$104=Para!$C9)*(S$105=Para!$F$3),Para!$D9,0))+(IF((S$108=Para!$C9)*(S$109=Para!$F$3),Para!$D9,0))+(IF((S$112=Para!$C9)*(S$113=Para!$F$3),Para!$D9,0))+(IF((S$116=Para!$C9)*(S$117=Para!$F$3),Para!$D9,0))+(IF((S$120=Para!$C9)*(S$121=Para!$F$3),Para!$D9,0))</f>
        <v>0</v>
      </c>
      <c r="T149" s="99">
        <f ca="1">IF((T$8=Para!$C9)*(T$9=Para!$F$3),Para!$D9,0)+(IF((T$12=Para!$C9)*(T$13=Para!$F$3),Para!$D9,0))+(IF((T$16=Para!$C9)*(T$17=Para!$F$3),Para!$D9,0))+(IF((T$20=Para!$C9)*(T$21=Para!$F$3),Para!$D9,0))+(IF((T$24=Para!$C9)*(T$25=Para!$F$3),Para!$D9,0))+(IF((T$28=Para!$C9)*(T$29=Para!$F$3),Para!$D9,0))+(IF((T$32=Para!$C9)*(T$33=Para!$F$3),Para!$D9,0))+(IF((T$36=Para!$C9)*(T$37=Para!$F$3),Para!$D9,0))+(IF((T$40=Para!$C9)*(T$41=Para!$F$3),Para!$D9,0))+(IF((T$44=Para!$C9)*(T$45=Para!$F$3),Para!$D9,0))+(IF((T$48=Para!$C9)*(T$49=Para!$F$3),Para!$D9,0))+(IF((T$52=Para!$C9)*(T$53=Para!$F$3),Para!$D9,0))+(IF((T$56=Para!$C9)*(T$57=Para!$F$3),Para!$D9,0))+(IF((T$60=Para!$C9)*(T$61=Para!$F$3),Para!$D9,0))+(IF((T$64=Para!$C9)*(T$65=Para!$F$3),Para!$D9,0))+(IF((T$68=Para!$C9)*(T$69=Para!$F$3),Para!$D9,0))+(IF((T$72=Para!$C9)*(T$73=Para!$F$3),Para!$D9,0))+(IF((T$76=Para!$C9)*(T$77=Para!$F$3),Para!$D9,0))+(IF((T$80=Para!$C9)*(T$81=Para!$F$3),Para!$D9,0))+(IF((T$84=Para!$C9)*(T$85=Para!$F$3),Para!$D9,0))+(IF((T$88=Para!$C9)*(T$89=Para!$F$3),Para!$D9,0))+(IF((T$92=Para!$C9)*(T$93=Para!$F$3),Para!$D9,0))+(IF((T$96=Para!$C9)*(T$97=Para!$F$3),Para!$D9,0))+(IF((T$100=Para!$C9)*(T$101=Para!$F$3),Para!$D9,0))+(IF((T$104=Para!$C9)*(T$105=Para!$F$3),Para!$D9,0))+(IF((T$108=Para!$C9)*(T$109=Para!$F$3),Para!$D9,0))+(IF((T$112=Para!$C9)*(T$113=Para!$F$3),Para!$D9,0))+(IF((T$116=Para!$C9)*(T$117=Para!$F$3),Para!$D9,0))+(IF((T$120=Para!$C9)*(T$121=Para!$F$3),Para!$D9,0))</f>
        <v>0</v>
      </c>
      <c r="U149" s="99">
        <f ca="1">IF((U$8=Para!$C9)*(U$9=Para!$F$3),Para!$D9,0)+(IF((U$12=Para!$C9)*(U$13=Para!$F$3),Para!$D9,0))+(IF((U$16=Para!$C9)*(U$17=Para!$F$3),Para!$D9,0))+(IF((U$20=Para!$C9)*(U$21=Para!$F$3),Para!$D9,0))+(IF((U$24=Para!$C9)*(U$25=Para!$F$3),Para!$D9,0))+(IF((U$28=Para!$C9)*(U$29=Para!$F$3),Para!$D9,0))+(IF((U$32=Para!$C9)*(U$33=Para!$F$3),Para!$D9,0))+(IF((U$36=Para!$C9)*(U$37=Para!$F$3),Para!$D9,0))+(IF((U$40=Para!$C9)*(U$41=Para!$F$3),Para!$D9,0))+(IF((U$44=Para!$C9)*(U$45=Para!$F$3),Para!$D9,0))+(IF((U$48=Para!$C9)*(U$49=Para!$F$3),Para!$D9,0))+(IF((U$52=Para!$C9)*(U$53=Para!$F$3),Para!$D9,0))+(IF((U$56=Para!$C9)*(U$57=Para!$F$3),Para!$D9,0))+(IF((U$60=Para!$C9)*(U$61=Para!$F$3),Para!$D9,0))+(IF((U$64=Para!$C9)*(U$65=Para!$F$3),Para!$D9,0))+(IF((U$68=Para!$C9)*(U$69=Para!$F$3),Para!$D9,0))+(IF((U$72=Para!$C9)*(U$73=Para!$F$3),Para!$D9,0))+(IF((U$76=Para!$C9)*(U$77=Para!$F$3),Para!$D9,0))+(IF((U$80=Para!$C9)*(U$81=Para!$F$3),Para!$D9,0))+(IF((U$84=Para!$C9)*(U$85=Para!$F$3),Para!$D9,0))+(IF((U$88=Para!$C9)*(U$89=Para!$F$3),Para!$D9,0))+(IF((U$92=Para!$C9)*(U$93=Para!$F$3),Para!$D9,0))+(IF((U$96=Para!$C9)*(U$97=Para!$F$3),Para!$D9,0))+(IF((U$100=Para!$C9)*(U$101=Para!$F$3),Para!$D9,0))+(IF((U$104=Para!$C9)*(U$105=Para!$F$3),Para!$D9,0))+(IF((U$108=Para!$C9)*(U$109=Para!$F$3),Para!$D9,0))+(IF((U$112=Para!$C9)*(U$113=Para!$F$3),Para!$D9,0))+(IF((U$116=Para!$C9)*(U$117=Para!$F$3),Para!$D9,0))+(IF((U$120=Para!$C9)*(U$121=Para!$F$3),Para!$D9,0))</f>
        <v>0</v>
      </c>
      <c r="V149" s="99">
        <f ca="1">IF((V$8=Para!$C9)*(V$9=Para!$F$3),Para!$D9,0)+(IF((V$12=Para!$C9)*(V$13=Para!$F$3),Para!$D9,0))+(IF((V$16=Para!$C9)*(V$17=Para!$F$3),Para!$D9,0))+(IF((V$20=Para!$C9)*(V$21=Para!$F$3),Para!$D9,0))+(IF((V$24=Para!$C9)*(V$25=Para!$F$3),Para!$D9,0))+(IF((V$28=Para!$C9)*(V$29=Para!$F$3),Para!$D9,0))+(IF((V$32=Para!$C9)*(V$33=Para!$F$3),Para!$D9,0))+(IF((V$36=Para!$C9)*(V$37=Para!$F$3),Para!$D9,0))+(IF((V$40=Para!$C9)*(V$41=Para!$F$3),Para!$D9,0))+(IF((V$44=Para!$C9)*(V$45=Para!$F$3),Para!$D9,0))+(IF((V$48=Para!$C9)*(V$49=Para!$F$3),Para!$D9,0))+(IF((V$52=Para!$C9)*(V$53=Para!$F$3),Para!$D9,0))+(IF((V$56=Para!$C9)*(V$57=Para!$F$3),Para!$D9,0))+(IF((V$60=Para!$C9)*(V$61=Para!$F$3),Para!$D9,0))+(IF((V$64=Para!$C9)*(V$65=Para!$F$3),Para!$D9,0))+(IF((V$68=Para!$C9)*(V$69=Para!$F$3),Para!$D9,0))+(IF((V$72=Para!$C9)*(V$73=Para!$F$3),Para!$D9,0))+(IF((V$76=Para!$C9)*(V$77=Para!$F$3),Para!$D9,0))+(IF((V$80=Para!$C9)*(V$81=Para!$F$3),Para!$D9,0))+(IF((V$84=Para!$C9)*(V$85=Para!$F$3),Para!$D9,0))+(IF((V$88=Para!$C9)*(V$89=Para!$F$3),Para!$D9,0))+(IF((V$92=Para!$C9)*(V$93=Para!$F$3),Para!$D9,0))+(IF((V$96=Para!$C9)*(V$97=Para!$F$3),Para!$D9,0))+(IF((V$100=Para!$C9)*(V$101=Para!$F$3),Para!$D9,0))+(IF((V$104=Para!$C9)*(V$105=Para!$F$3),Para!$D9,0))+(IF((V$108=Para!$C9)*(V$109=Para!$F$3),Para!$D9,0))+(IF((V$112=Para!$C9)*(V$113=Para!$F$3),Para!$D9,0))+(IF((V$116=Para!$C9)*(V$117=Para!$F$3),Para!$D9,0))+(IF((V$120=Para!$C9)*(V$121=Para!$F$3),Para!$D9,0))</f>
        <v>0</v>
      </c>
      <c r="W149" s="99">
        <f ca="1">IF((W$8=Para!$C9)*(W$9=Para!$F$3),Para!$D9,0)+(IF((W$12=Para!$C9)*(W$13=Para!$F$3),Para!$D9,0))+(IF((W$16=Para!$C9)*(W$17=Para!$F$3),Para!$D9,0))+(IF((W$20=Para!$C9)*(W$21=Para!$F$3),Para!$D9,0))+(IF((W$24=Para!$C9)*(W$25=Para!$F$3),Para!$D9,0))+(IF((W$28=Para!$C9)*(W$29=Para!$F$3),Para!$D9,0))+(IF((W$32=Para!$C9)*(W$33=Para!$F$3),Para!$D9,0))+(IF((W$36=Para!$C9)*(W$37=Para!$F$3),Para!$D9,0))+(IF((W$40=Para!$C9)*(W$41=Para!$F$3),Para!$D9,0))+(IF((W$44=Para!$C9)*(W$45=Para!$F$3),Para!$D9,0))+(IF((W$48=Para!$C9)*(W$49=Para!$F$3),Para!$D9,0))+(IF((W$52=Para!$C9)*(W$53=Para!$F$3),Para!$D9,0))+(IF((W$56=Para!$C9)*(W$57=Para!$F$3),Para!$D9,0))+(IF((W$60=Para!$C9)*(W$61=Para!$F$3),Para!$D9,0))+(IF((W$64=Para!$C9)*(W$65=Para!$F$3),Para!$D9,0))+(IF((W$68=Para!$C9)*(W$69=Para!$F$3),Para!$D9,0))+(IF((W$72=Para!$C9)*(W$73=Para!$F$3),Para!$D9,0))+(IF((W$76=Para!$C9)*(W$77=Para!$F$3),Para!$D9,0))+(IF((W$80=Para!$C9)*(W$81=Para!$F$3),Para!$D9,0))+(IF((W$84=Para!$C9)*(W$85=Para!$F$3),Para!$D9,0))+(IF((W$88=Para!$C9)*(W$89=Para!$F$3),Para!$D9,0))+(IF((W$92=Para!$C9)*(W$93=Para!$F$3),Para!$D9,0))+(IF((W$96=Para!$C9)*(W$97=Para!$F$3),Para!$D9,0))+(IF((W$100=Para!$C9)*(W$101=Para!$F$3),Para!$D9,0))+(IF((W$104=Para!$C9)*(W$105=Para!$F$3),Para!$D9,0))+(IF((W$108=Para!$C9)*(W$109=Para!$F$3),Para!$D9,0))+(IF((W$112=Para!$C9)*(W$113=Para!$F$3),Para!$D9,0))+(IF((W$116=Para!$C9)*(W$117=Para!$F$3),Para!$D9,0))+(IF((W$120=Para!$C9)*(W$121=Para!$F$3),Para!$D9,0))</f>
        <v>0</v>
      </c>
      <c r="X149" s="99">
        <f ca="1">IF((X$8=Para!$C9)*(X$9=Para!$F$3),Para!$D9,0)+(IF((X$12=Para!$C9)*(X$13=Para!$F$3),Para!$D9,0))+(IF((X$16=Para!$C9)*(X$17=Para!$F$3),Para!$D9,0))+(IF((X$20=Para!$C9)*(X$21=Para!$F$3),Para!$D9,0))+(IF((X$24=Para!$C9)*(X$25=Para!$F$3),Para!$D9,0))+(IF((X$28=Para!$C9)*(X$29=Para!$F$3),Para!$D9,0))+(IF((X$32=Para!$C9)*(X$33=Para!$F$3),Para!$D9,0))+(IF((X$36=Para!$C9)*(X$37=Para!$F$3),Para!$D9,0))+(IF((X$40=Para!$C9)*(X$41=Para!$F$3),Para!$D9,0))+(IF((X$44=Para!$C9)*(X$45=Para!$F$3),Para!$D9,0))+(IF((X$48=Para!$C9)*(X$49=Para!$F$3),Para!$D9,0))+(IF((X$52=Para!$C9)*(X$53=Para!$F$3),Para!$D9,0))+(IF((X$56=Para!$C9)*(X$57=Para!$F$3),Para!$D9,0))+(IF((X$60=Para!$C9)*(X$61=Para!$F$3),Para!$D9,0))+(IF((X$64=Para!$C9)*(X$65=Para!$F$3),Para!$D9,0))+(IF((X$68=Para!$C9)*(X$69=Para!$F$3),Para!$D9,0))+(IF((X$72=Para!$C9)*(X$73=Para!$F$3),Para!$D9,0))+(IF((X$76=Para!$C9)*(X$77=Para!$F$3),Para!$D9,0))+(IF((X$80=Para!$C9)*(X$81=Para!$F$3),Para!$D9,0))+(IF((X$84=Para!$C9)*(X$85=Para!$F$3),Para!$D9,0))+(IF((X$88=Para!$C9)*(X$89=Para!$F$3),Para!$D9,0))+(IF((X$92=Para!$C9)*(X$93=Para!$F$3),Para!$D9,0))+(IF((X$96=Para!$C9)*(X$97=Para!$F$3),Para!$D9,0))+(IF((X$100=Para!$C9)*(X$101=Para!$F$3),Para!$D9,0))+(IF((X$104=Para!$C9)*(X$105=Para!$F$3),Para!$D9,0))+(IF((X$108=Para!$C9)*(X$109=Para!$F$3),Para!$D9,0))+(IF((X$112=Para!$C9)*(X$113=Para!$F$3),Para!$D9,0))+(IF((X$116=Para!$C9)*(X$117=Para!$F$3),Para!$D9,0))+(IF((X$120=Para!$C9)*(X$121=Para!$F$3),Para!$D9,0))</f>
        <v>0</v>
      </c>
      <c r="Y149" s="99">
        <f ca="1">IF((Y$8=Para!$C9)*(Y$9=Para!$F$3),Para!$D9,0)+(IF((Y$12=Para!$C9)*(Y$13=Para!$F$3),Para!$D9,0))+(IF((Y$16=Para!$C9)*(Y$17=Para!$F$3),Para!$D9,0))+(IF((Y$20=Para!$C9)*(Y$21=Para!$F$3),Para!$D9,0))+(IF((Y$24=Para!$C9)*(Y$25=Para!$F$3),Para!$D9,0))+(IF((Y$28=Para!$C9)*(Y$29=Para!$F$3),Para!$D9,0))+(IF((Y$32=Para!$C9)*(Y$33=Para!$F$3),Para!$D9,0))+(IF((Y$36=Para!$C9)*(Y$37=Para!$F$3),Para!$D9,0))+(IF((Y$40=Para!$C9)*(Y$41=Para!$F$3),Para!$D9,0))+(IF((Y$44=Para!$C9)*(Y$45=Para!$F$3),Para!$D9,0))+(IF((Y$48=Para!$C9)*(Y$49=Para!$F$3),Para!$D9,0))+(IF((Y$52=Para!$C9)*(Y$53=Para!$F$3),Para!$D9,0))+(IF((Y$56=Para!$C9)*(Y$57=Para!$F$3),Para!$D9,0))+(IF((Y$60=Para!$C9)*(Y$61=Para!$F$3),Para!$D9,0))+(IF((Y$64=Para!$C9)*(Y$65=Para!$F$3),Para!$D9,0))+(IF((Y$68=Para!$C9)*(Y$69=Para!$F$3),Para!$D9,0))+(IF((Y$72=Para!$C9)*(Y$73=Para!$F$3),Para!$D9,0))+(IF((Y$76=Para!$C9)*(Y$77=Para!$F$3),Para!$D9,0))+(IF((Y$80=Para!$C9)*(Y$81=Para!$F$3),Para!$D9,0))+(IF((Y$84=Para!$C9)*(Y$85=Para!$F$3),Para!$D9,0))+(IF((Y$88=Para!$C9)*(Y$89=Para!$F$3),Para!$D9,0))+(IF((Y$92=Para!$C9)*(Y$93=Para!$F$3),Para!$D9,0))+(IF((Y$96=Para!$C9)*(Y$97=Para!$F$3),Para!$D9,0))+(IF((Y$100=Para!$C9)*(Y$101=Para!$F$3),Para!$D9,0))+(IF((Y$104=Para!$C9)*(Y$105=Para!$F$3),Para!$D9,0))+(IF((Y$108=Para!$C9)*(Y$109=Para!$F$3),Para!$D9,0))+(IF((Y$112=Para!$C9)*(Y$113=Para!$F$3),Para!$D9,0))+(IF((Y$116=Para!$C9)*(Y$117=Para!$F$3),Para!$D9,0))+(IF((Y$120=Para!$C9)*(Y$121=Para!$F$3),Para!$D9,0))</f>
        <v>0</v>
      </c>
      <c r="Z149" s="99">
        <f ca="1">IF((Z$8=Para!$C9)*(Z$9=Para!$F$3),Para!$D9,0)+(IF((Z$12=Para!$C9)*(Z$13=Para!$F$3),Para!$D9,0))+(IF((Z$16=Para!$C9)*(Z$17=Para!$F$3),Para!$D9,0))+(IF((Z$20=Para!$C9)*(Z$21=Para!$F$3),Para!$D9,0))+(IF((Z$24=Para!$C9)*(Z$25=Para!$F$3),Para!$D9,0))+(IF((Z$28=Para!$C9)*(Z$29=Para!$F$3),Para!$D9,0))+(IF((Z$32=Para!$C9)*(Z$33=Para!$F$3),Para!$D9,0))+(IF((Z$36=Para!$C9)*(Z$37=Para!$F$3),Para!$D9,0))+(IF((Z$40=Para!$C9)*(Z$41=Para!$F$3),Para!$D9,0))+(IF((Z$44=Para!$C9)*(Z$45=Para!$F$3),Para!$D9,0))+(IF((Z$48=Para!$C9)*(Z$49=Para!$F$3),Para!$D9,0))+(IF((Z$52=Para!$C9)*(Z$53=Para!$F$3),Para!$D9,0))+(IF((Z$56=Para!$C9)*(Z$57=Para!$F$3),Para!$D9,0))+(IF((Z$60=Para!$C9)*(Z$61=Para!$F$3),Para!$D9,0))+(IF((Z$64=Para!$C9)*(Z$65=Para!$F$3),Para!$D9,0))+(IF((Z$68=Para!$C9)*(Z$69=Para!$F$3),Para!$D9,0))+(IF((Z$72=Para!$C9)*(Z$73=Para!$F$3),Para!$D9,0))+(IF((Z$76=Para!$C9)*(Z$77=Para!$F$3),Para!$D9,0))+(IF((Z$80=Para!$C9)*(Z$81=Para!$F$3),Para!$D9,0))+(IF((Z$84=Para!$C9)*(Z$85=Para!$F$3),Para!$D9,0))+(IF((Z$88=Para!$C9)*(Z$89=Para!$F$3),Para!$D9,0))+(IF((Z$92=Para!$C9)*(Z$93=Para!$F$3),Para!$D9,0))+(IF((Z$96=Para!$C9)*(Z$97=Para!$F$3),Para!$D9,0))+(IF((Z$100=Para!$C9)*(Z$101=Para!$F$3),Para!$D9,0))+(IF((Z$104=Para!$C9)*(Z$105=Para!$F$3),Para!$D9,0))+(IF((Z$108=Para!$C9)*(Z$109=Para!$F$3),Para!$D9,0))+(IF((Z$112=Para!$C9)*(Z$113=Para!$F$3),Para!$D9,0))+(IF((Z$116=Para!$C9)*(Z$117=Para!$F$3),Para!$D9,0))+(IF((Z$120=Para!$C9)*(Z$121=Para!$F$3),Para!$D9,0))</f>
        <v>0</v>
      </c>
      <c r="AA149" s="99">
        <f ca="1">IF((AA$8=Para!$C9)*(AA$9=Para!$F$3),Para!$D9,0)+(IF((AA$12=Para!$C9)*(AA$13=Para!$F$3),Para!$D9,0))+(IF((AA$16=Para!$C9)*(AA$17=Para!$F$3),Para!$D9,0))+(IF((AA$20=Para!$C9)*(AA$21=Para!$F$3),Para!$D9,0))+(IF((AA$24=Para!$C9)*(AA$25=Para!$F$3),Para!$D9,0))+(IF((AA$28=Para!$C9)*(AA$29=Para!$F$3),Para!$D9,0))+(IF((AA$32=Para!$C9)*(AA$33=Para!$F$3),Para!$D9,0))+(IF((AA$36=Para!$C9)*(AA$37=Para!$F$3),Para!$D9,0))+(IF((AA$40=Para!$C9)*(AA$41=Para!$F$3),Para!$D9,0))+(IF((AA$44=Para!$C9)*(AA$45=Para!$F$3),Para!$D9,0))+(IF((AA$48=Para!$C9)*(AA$49=Para!$F$3),Para!$D9,0))+(IF((AA$52=Para!$C9)*(AA$53=Para!$F$3),Para!$D9,0))+(IF((AA$56=Para!$C9)*(AA$57=Para!$F$3),Para!$D9,0))+(IF((AA$60=Para!$C9)*(AA$61=Para!$F$3),Para!$D9,0))+(IF((AA$64=Para!$C9)*(AA$65=Para!$F$3),Para!$D9,0))+(IF((AA$68=Para!$C9)*(AA$69=Para!$F$3),Para!$D9,0))+(IF((AA$72=Para!$C9)*(AA$73=Para!$F$3),Para!$D9,0))+(IF((AA$76=Para!$C9)*(AA$77=Para!$F$3),Para!$D9,0))+(IF((AA$80=Para!$C9)*(AA$81=Para!$F$3),Para!$D9,0))+(IF((AA$84=Para!$C9)*(AA$85=Para!$F$3),Para!$D9,0))+(IF((AA$88=Para!$C9)*(AA$89=Para!$F$3),Para!$D9,0))+(IF((AA$92=Para!$C9)*(AA$93=Para!$F$3),Para!$D9,0))+(IF((AA$96=Para!$C9)*(AA$97=Para!$F$3),Para!$D9,0))+(IF((AA$100=Para!$C9)*(AA$101=Para!$F$3),Para!$D9,0))+(IF((AA$104=Para!$C9)*(AA$105=Para!$F$3),Para!$D9,0))+(IF((AA$108=Para!$C9)*(AA$109=Para!$F$3),Para!$D9,0))+(IF((AA$112=Para!$C9)*(AA$113=Para!$F$3),Para!$D9,0))+(IF((AA$116=Para!$C9)*(AA$117=Para!$F$3),Para!$D9,0))+(IF((AA$120=Para!$C9)*(AA$121=Para!$F$3),Para!$D9,0))</f>
        <v>0</v>
      </c>
      <c r="AB149" s="99">
        <f ca="1">IF((AB$8=Para!$C9)*(AB$9=Para!$F$3),Para!$D9,0)+(IF((AB$12=Para!$C9)*(AB$13=Para!$F$3),Para!$D9,0))+(IF((AB$16=Para!$C9)*(AB$17=Para!$F$3),Para!$D9,0))+(IF((AB$20=Para!$C9)*(AB$21=Para!$F$3),Para!$D9,0))+(IF((AB$24=Para!$C9)*(AB$25=Para!$F$3),Para!$D9,0))+(IF((AB$28=Para!$C9)*(AB$29=Para!$F$3),Para!$D9,0))+(IF((AB$32=Para!$C9)*(AB$33=Para!$F$3),Para!$D9,0))+(IF((AB$36=Para!$C9)*(AB$37=Para!$F$3),Para!$D9,0))+(IF((AB$40=Para!$C9)*(AB$41=Para!$F$3),Para!$D9,0))+(IF((AB$44=Para!$C9)*(AB$45=Para!$F$3),Para!$D9,0))+(IF((AB$48=Para!$C9)*(AB$49=Para!$F$3),Para!$D9,0))+(IF((AB$52=Para!$C9)*(AB$53=Para!$F$3),Para!$D9,0))+(IF((AB$56=Para!$C9)*(AB$57=Para!$F$3),Para!$D9,0))+(IF((AB$60=Para!$C9)*(AB$61=Para!$F$3),Para!$D9,0))+(IF((AB$64=Para!$C9)*(AB$65=Para!$F$3),Para!$D9,0))+(IF((AB$68=Para!$C9)*(AB$69=Para!$F$3),Para!$D9,0))+(IF((AB$72=Para!$C9)*(AB$73=Para!$F$3),Para!$D9,0))+(IF((AB$76=Para!$C9)*(AB$77=Para!$F$3),Para!$D9,0))+(IF((AB$80=Para!$C9)*(AB$81=Para!$F$3),Para!$D9,0))+(IF((AB$84=Para!$C9)*(AB$85=Para!$F$3),Para!$D9,0))+(IF((AB$88=Para!$C9)*(AB$89=Para!$F$3),Para!$D9,0))+(IF((AB$92=Para!$C9)*(AB$93=Para!$F$3),Para!$D9,0))+(IF((AB$96=Para!$C9)*(AB$97=Para!$F$3),Para!$D9,0))+(IF((AB$100=Para!$C9)*(AB$101=Para!$F$3),Para!$D9,0))+(IF((AB$104=Para!$C9)*(AB$105=Para!$F$3),Para!$D9,0))+(IF((AB$108=Para!$C9)*(AB$109=Para!$F$3),Para!$D9,0))+(IF((AB$112=Para!$C9)*(AB$113=Para!$F$3),Para!$D9,0))+(IF((AB$116=Para!$C9)*(AB$117=Para!$F$3),Para!$D9,0))+(IF((AB$120=Para!$C9)*(AB$121=Para!$F$3),Para!$D9,0))</f>
        <v>0</v>
      </c>
      <c r="AC149" s="99">
        <f ca="1">IF((AC$8=Para!$C9)*(AC$9=Para!$F$3),Para!$D9,0)+(IF((AC$12=Para!$C9)*(AC$13=Para!$F$3),Para!$D9,0))+(IF((AC$16=Para!$C9)*(AC$17=Para!$F$3),Para!$D9,0))+(IF((AC$20=Para!$C9)*(AC$21=Para!$F$3),Para!$D9,0))+(IF((AC$24=Para!$C9)*(AC$25=Para!$F$3),Para!$D9,0))+(IF((AC$28=Para!$C9)*(AC$29=Para!$F$3),Para!$D9,0))+(IF((AC$32=Para!$C9)*(AC$33=Para!$F$3),Para!$D9,0))+(IF((AC$36=Para!$C9)*(AC$37=Para!$F$3),Para!$D9,0))+(IF((AC$40=Para!$C9)*(AC$41=Para!$F$3),Para!$D9,0))+(IF((AC$44=Para!$C9)*(AC$45=Para!$F$3),Para!$D9,0))+(IF((AC$48=Para!$C9)*(AC$49=Para!$F$3),Para!$D9,0))+(IF((AC$52=Para!$C9)*(AC$53=Para!$F$3),Para!$D9,0))+(IF((AC$56=Para!$C9)*(AC$57=Para!$F$3),Para!$D9,0))+(IF((AC$60=Para!$C9)*(AC$61=Para!$F$3),Para!$D9,0))+(IF((AC$64=Para!$C9)*(AC$65=Para!$F$3),Para!$D9,0))+(IF((AC$68=Para!$C9)*(AC$69=Para!$F$3),Para!$D9,0))+(IF((AC$72=Para!$C9)*(AC$73=Para!$F$3),Para!$D9,0))+(IF((AC$76=Para!$C9)*(AC$77=Para!$F$3),Para!$D9,0))+(IF((AC$80=Para!$C9)*(AC$81=Para!$F$3),Para!$D9,0))+(IF((AC$84=Para!$C9)*(AC$85=Para!$F$3),Para!$D9,0))+(IF((AC$88=Para!$C9)*(AC$89=Para!$F$3),Para!$D9,0))+(IF((AC$92=Para!$C9)*(AC$93=Para!$F$3),Para!$D9,0))+(IF((AC$96=Para!$C9)*(AC$97=Para!$F$3),Para!$D9,0))+(IF((AC$100=Para!$C9)*(AC$101=Para!$F$3),Para!$D9,0))+(IF((AC$104=Para!$C9)*(AC$105=Para!$F$3),Para!$D9,0))+(IF((AC$108=Para!$C9)*(AC$109=Para!$F$3),Para!$D9,0))+(IF((AC$112=Para!$C9)*(AC$113=Para!$F$3),Para!$D9,0))+(IF((AC$116=Para!$C9)*(AC$117=Para!$F$3),Para!$D9,0))+(IF((AC$120=Para!$C9)*(AC$121=Para!$F$3),Para!$D9,0))</f>
        <v>0</v>
      </c>
      <c r="AD149" s="99">
        <f ca="1">IF((AD$8=Para!$C9)*(AD$9=Para!$F$3),Para!$D9,0)+(IF((AD$12=Para!$C9)*(AD$13=Para!$F$3),Para!$D9,0))+(IF((AD$16=Para!$C9)*(AD$17=Para!$F$3),Para!$D9,0))+(IF((AD$20=Para!$C9)*(AD$21=Para!$F$3),Para!$D9,0))+(IF((AD$24=Para!$C9)*(AD$25=Para!$F$3),Para!$D9,0))+(IF((AD$28=Para!$C9)*(AD$29=Para!$F$3),Para!$D9,0))+(IF((AD$32=Para!$C9)*(AD$33=Para!$F$3),Para!$D9,0))+(IF((AD$36=Para!$C9)*(AD$37=Para!$F$3),Para!$D9,0))+(IF((AD$40=Para!$C9)*(AD$41=Para!$F$3),Para!$D9,0))+(IF((AD$44=Para!$C9)*(AD$45=Para!$F$3),Para!$D9,0))+(IF((AD$48=Para!$C9)*(AD$49=Para!$F$3),Para!$D9,0))+(IF((AD$52=Para!$C9)*(AD$53=Para!$F$3),Para!$D9,0))+(IF((AD$56=Para!$C9)*(AD$57=Para!$F$3),Para!$D9,0))+(IF((AD$60=Para!$C9)*(AD$61=Para!$F$3),Para!$D9,0))+(IF((AD$64=Para!$C9)*(AD$65=Para!$F$3),Para!$D9,0))+(IF((AD$68=Para!$C9)*(AD$69=Para!$F$3),Para!$D9,0))+(IF((AD$72=Para!$C9)*(AD$73=Para!$F$3),Para!$D9,0))+(IF((AD$76=Para!$C9)*(AD$77=Para!$F$3),Para!$D9,0))+(IF((AD$80=Para!$C9)*(AD$81=Para!$F$3),Para!$D9,0))+(IF((AD$84=Para!$C9)*(AD$85=Para!$F$3),Para!$D9,0))+(IF((AD$88=Para!$C9)*(AD$89=Para!$F$3),Para!$D9,0))+(IF((AD$92=Para!$C9)*(AD$93=Para!$F$3),Para!$D9,0))+(IF((AD$96=Para!$C9)*(AD$97=Para!$F$3),Para!$D9,0))+(IF((AD$100=Para!$C9)*(AD$101=Para!$F$3),Para!$D9,0))+(IF((AD$104=Para!$C9)*(AD$105=Para!$F$3),Para!$D9,0))+(IF((AD$108=Para!$C9)*(AD$109=Para!$F$3),Para!$D9,0))+(IF((AD$112=Para!$C9)*(AD$113=Para!$F$3),Para!$D9,0))+(IF((AD$116=Para!$C9)*(AD$117=Para!$F$3),Para!$D9,0))+(IF((AD$120=Para!$C9)*(AD$121=Para!$F$3),Para!$D9,0))</f>
        <v>0</v>
      </c>
      <c r="AE149" s="99">
        <f ca="1">IF((AE$8=Para!$C9)*(AE$9=Para!$F$3),Para!$D9,0)+(IF((AE$12=Para!$C9)*(AE$13=Para!$F$3),Para!$D9,0))+(IF((AE$16=Para!$C9)*(AE$17=Para!$F$3),Para!$D9,0))+(IF((AE$20=Para!$C9)*(AE$21=Para!$F$3),Para!$D9,0))+(IF((AE$24=Para!$C9)*(AE$25=Para!$F$3),Para!$D9,0))+(IF((AE$28=Para!$C9)*(AE$29=Para!$F$3),Para!$D9,0))+(IF((AE$32=Para!$C9)*(AE$33=Para!$F$3),Para!$D9,0))+(IF((AE$36=Para!$C9)*(AE$37=Para!$F$3),Para!$D9,0))+(IF((AE$40=Para!$C9)*(AE$41=Para!$F$3),Para!$D9,0))+(IF((AE$44=Para!$C9)*(AE$45=Para!$F$3),Para!$D9,0))+(IF((AE$48=Para!$C9)*(AE$49=Para!$F$3),Para!$D9,0))+(IF((AE$52=Para!$C9)*(AE$53=Para!$F$3),Para!$D9,0))+(IF((AE$56=Para!$C9)*(AE$57=Para!$F$3),Para!$D9,0))+(IF((AE$60=Para!$C9)*(AE$61=Para!$F$3),Para!$D9,0))+(IF((AE$64=Para!$C9)*(AE$65=Para!$F$3),Para!$D9,0))+(IF((AE$68=Para!$C9)*(AE$69=Para!$F$3),Para!$D9,0))+(IF((AE$72=Para!$C9)*(AE$73=Para!$F$3),Para!$D9,0))+(IF((AE$76=Para!$C9)*(AE$77=Para!$F$3),Para!$D9,0))+(IF((AE$80=Para!$C9)*(AE$81=Para!$F$3),Para!$D9,0))+(IF((AE$84=Para!$C9)*(AE$85=Para!$F$3),Para!$D9,0))+(IF((AE$88=Para!$C9)*(AE$89=Para!$F$3),Para!$D9,0))+(IF((AE$92=Para!$C9)*(AE$93=Para!$F$3),Para!$D9,0))+(IF((AE$96=Para!$C9)*(AE$97=Para!$F$3),Para!$D9,0))+(IF((AE$100=Para!$C9)*(AE$101=Para!$F$3),Para!$D9,0))+(IF((AE$104=Para!$C9)*(AE$105=Para!$F$3),Para!$D9,0))+(IF((AE$108=Para!$C9)*(AE$109=Para!$F$3),Para!$D9,0))+(IF((AE$112=Para!$C9)*(AE$113=Para!$F$3),Para!$D9,0))+(IF((AE$116=Para!$C9)*(AE$117=Para!$F$3),Para!$D9,0))+(IF((AE$120=Para!$C9)*(AE$121=Para!$F$3),Para!$D9,0))</f>
        <v>0</v>
      </c>
      <c r="AF149" s="99">
        <f ca="1">IF((AF$8=Para!$C9)*(AF$9=Para!$F$3),Para!$D9,0)+(IF((AF$12=Para!$C9)*(AF$13=Para!$F$3),Para!$D9,0))+(IF((AF$16=Para!$C9)*(AF$17=Para!$F$3),Para!$D9,0))+(IF((AF$20=Para!$C9)*(AF$21=Para!$F$3),Para!$D9,0))+(IF((AF$24=Para!$C9)*(AF$25=Para!$F$3),Para!$D9,0))+(IF((AF$28=Para!$C9)*(AF$29=Para!$F$3),Para!$D9,0))+(IF((AF$32=Para!$C9)*(AF$33=Para!$F$3),Para!$D9,0))+(IF((AF$36=Para!$C9)*(AF$37=Para!$F$3),Para!$D9,0))+(IF((AF$40=Para!$C9)*(AF$41=Para!$F$3),Para!$D9,0))+(IF((AF$44=Para!$C9)*(AF$45=Para!$F$3),Para!$D9,0))+(IF((AF$48=Para!$C9)*(AF$49=Para!$F$3),Para!$D9,0))+(IF((AF$52=Para!$C9)*(AF$53=Para!$F$3),Para!$D9,0))+(IF((AF$56=Para!$C9)*(AF$57=Para!$F$3),Para!$D9,0))+(IF((AF$60=Para!$C9)*(AF$61=Para!$F$3),Para!$D9,0))+(IF((AF$64=Para!$C9)*(AF$65=Para!$F$3),Para!$D9,0))+(IF((AF$68=Para!$C9)*(AF$69=Para!$F$3),Para!$D9,0))+(IF((AF$72=Para!$C9)*(AF$73=Para!$F$3),Para!$D9,0))+(IF((AF$76=Para!$C9)*(AF$77=Para!$F$3),Para!$D9,0))+(IF((AF$80=Para!$C9)*(AF$81=Para!$F$3),Para!$D9,0))+(IF((AF$84=Para!$C9)*(AF$85=Para!$F$3),Para!$D9,0))+(IF((AF$88=Para!$C9)*(AF$89=Para!$F$3),Para!$D9,0))+(IF((AF$92=Para!$C9)*(AF$93=Para!$F$3),Para!$D9,0))+(IF((AF$96=Para!$C9)*(AF$97=Para!$F$3),Para!$D9,0))+(IF((AF$100=Para!$C9)*(AF$101=Para!$F$3),Para!$D9,0))+(IF((AF$104=Para!$C9)*(AF$105=Para!$F$3),Para!$D9,0))+(IF((AF$108=Para!$C9)*(AF$109=Para!$F$3),Para!$D9,0))+(IF((AF$112=Para!$C9)*(AF$113=Para!$F$3),Para!$D9,0))+(IF((AF$116=Para!$C9)*(AF$117=Para!$F$3),Para!$D9,0))+(IF((AF$120=Para!$C9)*(AF$121=Para!$F$3),Para!$D9,0))</f>
        <v>0</v>
      </c>
      <c r="AG149" s="99">
        <f ca="1">IF((AG$8=Para!$C9)*(AG$9=Para!$F$3),Para!$D9,0)+(IF((AG$12=Para!$C9)*(AG$13=Para!$F$3),Para!$D9,0))+(IF((AG$16=Para!$C9)*(AG$17=Para!$F$3),Para!$D9,0))+(IF((AG$20=Para!$C9)*(AG$21=Para!$F$3),Para!$D9,0))+(IF((AG$24=Para!$C9)*(AG$25=Para!$F$3),Para!$D9,0))+(IF((AG$28=Para!$C9)*(AG$29=Para!$F$3),Para!$D9,0))+(IF((AG$32=Para!$C9)*(AG$33=Para!$F$3),Para!$D9,0))+(IF((AG$36=Para!$C9)*(AG$37=Para!$F$3),Para!$D9,0))+(IF((AG$40=Para!$C9)*(AG$41=Para!$F$3),Para!$D9,0))+(IF((AG$44=Para!$C9)*(AG$45=Para!$F$3),Para!$D9,0))+(IF((AG$48=Para!$C9)*(AG$49=Para!$F$3),Para!$D9,0))+(IF((AG$52=Para!$C9)*(AG$53=Para!$F$3),Para!$D9,0))+(IF((AG$56=Para!$C9)*(AG$57=Para!$F$3),Para!$D9,0))+(IF((AG$60=Para!$C9)*(AG$61=Para!$F$3),Para!$D9,0))+(IF((AG$64=Para!$C9)*(AG$65=Para!$F$3),Para!$D9,0))+(IF((AG$68=Para!$C9)*(AG$69=Para!$F$3),Para!$D9,0))+(IF((AG$72=Para!$C9)*(AG$73=Para!$F$3),Para!$D9,0))+(IF((AG$76=Para!$C9)*(AG$77=Para!$F$3),Para!$D9,0))+(IF((AG$80=Para!$C9)*(AG$81=Para!$F$3),Para!$D9,0))+(IF((AG$84=Para!$C9)*(AG$85=Para!$F$3),Para!$D9,0))+(IF((AG$88=Para!$C9)*(AG$89=Para!$F$3),Para!$D9,0))+(IF((AG$92=Para!$C9)*(AG$93=Para!$F$3),Para!$D9,0))+(IF((AG$96=Para!$C9)*(AG$97=Para!$F$3),Para!$D9,0))+(IF((AG$100=Para!$C9)*(AG$101=Para!$F$3),Para!$D9,0))+(IF((AG$104=Para!$C9)*(AG$105=Para!$F$3),Para!$D9,0))+(IF((AG$108=Para!$C9)*(AG$109=Para!$F$3),Para!$D9,0))+(IF((AG$112=Para!$C9)*(AG$113=Para!$F$3),Para!$D9,0))+(IF((AG$116=Para!$C9)*(AG$117=Para!$F$3),Para!$D9,0))+(IF((AG$120=Para!$C9)*(AG$121=Para!$F$3),Para!$D9,0))</f>
        <v>0</v>
      </c>
    </row>
    <row r="150" spans="1:33" ht="15" customHeight="1">
      <c r="A150" s="113"/>
      <c r="B150" s="96" t="s">
        <v>17</v>
      </c>
      <c r="C150" s="99" t="e">
        <f ca="1">IF((C$8=Para!$C10)*(C$9=Para!$F$3),Para!$D10,0)+(IF((C$12=Para!$C10)*(C$13=Para!$F$3),Para!$D10,0))+(IF((C$16=Para!$C10)*(C$17=Para!$F$3),Para!$D10,0))+(IF((C$20=Para!$C10)*(C$21=Para!$F$3),Para!$D10,0))+(IF((C$24=Para!$C10)*(C$25=Para!$F$3),Para!$D10,0))+(IF((C$28=Para!$C10)*(C$29=Para!$F$3),Para!$D10,0))+(IF((C$32=Para!$C10)*(C$33=Para!$F$3),Para!$D10,0))+(IF((C$36=Para!$C10)*(C$37=Para!$F$3),Para!$D10,0))+(IF((C$40=Para!$C10)*(C$41=Para!$F$3),Para!$D10,0))+(IF((C$44=Para!$C10)*(C$45=Para!$F$3),Para!$D10,0))+(IF((C$48=Para!$C10)*(C$49=Para!$F$3),Para!$D10,0))+(IF((C$52=Para!$C10)*(C$53=Para!$F$3),Para!$D10,0))+(IF((C$56=Para!$C10)*(C$57=Para!$F$3),Para!$D10,0))+(IF((C$60=Para!$C10)*(C$61=Para!$F$3),Para!$D10,0))+(IF((C$64=Para!$C10)*(C$65=Para!$F$3),Para!$D10,0))+(IF((C$68=Para!$C10)*(C$69=Para!$F$3),Para!$D10,0))+(IF((C$72=Para!$C10)*(C$73=Para!$F$3),Para!$D10,0))+(IF((C$76=Para!$C10)*(C$77=Para!$F$3),Para!$D10,0))+(IF((C$80=Para!$C10)*(C$81=Para!$F$3),Para!$D10,0))+(IF((C$84=Para!$C10)*(C$85=Para!$F$3),Para!$D10,0))+(IF((C$88=Para!$C10)*(C$89=Para!$F$3),Para!$D10,0))+(IF((C$92=Para!$C10)*(C$93=Para!$F$3),Para!$D10,0))+(IF((C$96=Para!$C10)*(C$97=Para!$F$3),Para!$D10,0))+(IF((C$100=Para!$C10)*(C$101=Para!$F$3),Para!$D10,0))+(IF((C$104=Para!$C10)*(C$105=Para!$F$3),Para!$D10,0))+(IF((C$108=Para!$C10)*(C$109=Para!$F$3),Para!$D10,0))+(IF((C$112=Para!$C10)*(C$113=Para!$F$3),Para!$D10,0))+(IF((C$116=Para!$C10)*(C$117=Para!$F$3),Para!$D10,0))+(IF((C$120=Para!$C10)*(C$121=Para!$F$3),Para!$D10,0))</f>
        <v>#N/A</v>
      </c>
      <c r="D150" s="99" t="e">
        <f ca="1">IF((D$8=Para!$C10)*(D$9=Para!$F$3),Para!$D10,0)+(IF((D$12=Para!$C10)*(D$13=Para!$F$3),Para!$D10,0))+(IF((D$16=Para!$C10)*(D$17=Para!$F$3),Para!$D10,0))+(IF((D$20=Para!$C10)*(D$21=Para!$F$3),Para!$D10,0))+(IF((D$24=Para!$C10)*(D$25=Para!$F$3),Para!$D10,0))+(IF((D$28=Para!$C10)*(D$29=Para!$F$3),Para!$D10,0))+(IF((D$32=Para!$C10)*(D$33=Para!$F$3),Para!$D10,0))+(IF((D$36=Para!$C10)*(D$37=Para!$F$3),Para!$D10,0))+(IF((D$40=Para!$C10)*(D$41=Para!$F$3),Para!$D10,0))+(IF((D$44=Para!$C10)*(D$45=Para!$F$3),Para!$D10,0))+(IF((D$48=Para!$C10)*(D$49=Para!$F$3),Para!$D10,0))+(IF((D$52=Para!$C10)*(D$53=Para!$F$3),Para!$D10,0))+(IF((D$56=Para!$C10)*(D$57=Para!$F$3),Para!$D10,0))+(IF((D$60=Para!$C10)*(D$61=Para!$F$3),Para!$D10,0))+(IF((D$64=Para!$C10)*(D$65=Para!$F$3),Para!$D10,0))+(IF((D$68=Para!$C10)*(D$69=Para!$F$3),Para!$D10,0))+(IF((D$72=Para!$C10)*(D$73=Para!$F$3),Para!$D10,0))+(IF((D$76=Para!$C10)*(D$77=Para!$F$3),Para!$D10,0))+(IF((D$80=Para!$C10)*(D$81=Para!$F$3),Para!$D10,0))+(IF((D$84=Para!$C10)*(D$85=Para!$F$3),Para!$D10,0))+(IF((D$88=Para!$C10)*(D$89=Para!$F$3),Para!$D10,0))+(IF((D$92=Para!$C10)*(D$93=Para!$F$3),Para!$D10,0))+(IF((D$96=Para!$C10)*(D$97=Para!$F$3),Para!$D10,0))+(IF((D$100=Para!$C10)*(D$101=Para!$F$3),Para!$D10,0))+(IF((D$104=Para!$C10)*(D$105=Para!$F$3),Para!$D10,0))+(IF((D$108=Para!$C10)*(D$109=Para!$F$3),Para!$D10,0))+(IF((D$112=Para!$C10)*(D$113=Para!$F$3),Para!$D10,0))+(IF((D$116=Para!$C10)*(D$117=Para!$F$3),Para!$D10,0))+(IF((D$120=Para!$C10)*(D$121=Para!$F$3),Para!$D10,0))</f>
        <v>#N/A</v>
      </c>
      <c r="E150" s="99">
        <f ca="1">IF((E$8=Para!$C10)*(E$9=Para!$F$3),Para!$D10,0)+(IF((E$12=Para!$C10)*(E$13=Para!$F$3),Para!$D10,0))+(IF((E$16=Para!$C10)*(E$17=Para!$F$3),Para!$D10,0))+(IF((E$20=Para!$C10)*(E$21=Para!$F$3),Para!$D10,0))+(IF((E$24=Para!$C10)*(E$25=Para!$F$3),Para!$D10,0))+(IF((E$28=Para!$C10)*(E$29=Para!$F$3),Para!$D10,0))+(IF((E$32=Para!$C10)*(E$33=Para!$F$3),Para!$D10,0))+(IF((E$36=Para!$C10)*(E$37=Para!$F$3),Para!$D10,0))+(IF((E$40=Para!$C10)*(E$41=Para!$F$3),Para!$D10,0))+(IF((E$44=Para!$C10)*(E$45=Para!$F$3),Para!$D10,0))+(IF((E$48=Para!$C10)*(E$49=Para!$F$3),Para!$D10,0))+(IF((E$52=Para!$C10)*(E$53=Para!$F$3),Para!$D10,0))+(IF((E$56=Para!$C10)*(E$57=Para!$F$3),Para!$D10,0))+(IF((E$60=Para!$C10)*(E$61=Para!$F$3),Para!$D10,0))+(IF((E$64=Para!$C10)*(E$65=Para!$F$3),Para!$D10,0))+(IF((E$68=Para!$C10)*(E$69=Para!$F$3),Para!$D10,0))+(IF((E$72=Para!$C10)*(E$73=Para!$F$3),Para!$D10,0))+(IF((E$76=Para!$C10)*(E$77=Para!$F$3),Para!$D10,0))+(IF((E$80=Para!$C10)*(E$81=Para!$F$3),Para!$D10,0))+(IF((E$84=Para!$C10)*(E$85=Para!$F$3),Para!$D10,0))+(IF((E$88=Para!$C10)*(E$89=Para!$F$3),Para!$D10,0))+(IF((E$92=Para!$C10)*(E$93=Para!$F$3),Para!$D10,0))+(IF((E$96=Para!$C10)*(E$97=Para!$F$3),Para!$D10,0))+(IF((E$100=Para!$C10)*(E$101=Para!$F$3),Para!$D10,0))+(IF((E$104=Para!$C10)*(E$105=Para!$F$3),Para!$D10,0))+(IF((E$108=Para!$C10)*(E$109=Para!$F$3),Para!$D10,0))+(IF((E$112=Para!$C10)*(E$113=Para!$F$3),Para!$D10,0))+(IF((E$116=Para!$C10)*(E$117=Para!$F$3),Para!$D10,0))+(IF((E$120=Para!$C10)*(E$121=Para!$F$3),Para!$D10,0))</f>
        <v>0</v>
      </c>
      <c r="F150" s="99">
        <f ca="1">IF((F$8=Para!$C10)*(F$9=Para!$F$3),Para!$D10,0)+(IF((F$12=Para!$C10)*(F$13=Para!$F$3),Para!$D10,0))+(IF((F$16=Para!$C10)*(F$17=Para!$F$3),Para!$D10,0))+(IF((F$20=Para!$C10)*(F$21=Para!$F$3),Para!$D10,0))+(IF((F$24=Para!$C10)*(F$25=Para!$F$3),Para!$D10,0))+(IF((F$28=Para!$C10)*(F$29=Para!$F$3),Para!$D10,0))+(IF((F$32=Para!$C10)*(F$33=Para!$F$3),Para!$D10,0))+(IF((F$36=Para!$C10)*(F$37=Para!$F$3),Para!$D10,0))+(IF((F$40=Para!$C10)*(F$41=Para!$F$3),Para!$D10,0))+(IF((F$44=Para!$C10)*(F$45=Para!$F$3),Para!$D10,0))+(IF((F$48=Para!$C10)*(F$49=Para!$F$3),Para!$D10,0))+(IF((F$52=Para!$C10)*(F$53=Para!$F$3),Para!$D10,0))+(IF((F$56=Para!$C10)*(F$57=Para!$F$3),Para!$D10,0))+(IF((F$60=Para!$C10)*(F$61=Para!$F$3),Para!$D10,0))+(IF((F$64=Para!$C10)*(F$65=Para!$F$3),Para!$D10,0))+(IF((F$68=Para!$C10)*(F$69=Para!$F$3),Para!$D10,0))+(IF((F$72=Para!$C10)*(F$73=Para!$F$3),Para!$D10,0))+(IF((F$76=Para!$C10)*(F$77=Para!$F$3),Para!$D10,0))+(IF((F$80=Para!$C10)*(F$81=Para!$F$3),Para!$D10,0))+(IF((F$84=Para!$C10)*(F$85=Para!$F$3),Para!$D10,0))+(IF((F$88=Para!$C10)*(F$89=Para!$F$3),Para!$D10,0))+(IF((F$92=Para!$C10)*(F$93=Para!$F$3),Para!$D10,0))+(IF((F$96=Para!$C10)*(F$97=Para!$F$3),Para!$D10,0))+(IF((F$100=Para!$C10)*(F$101=Para!$F$3),Para!$D10,0))+(IF((F$104=Para!$C10)*(F$105=Para!$F$3),Para!$D10,0))+(IF((F$108=Para!$C10)*(F$109=Para!$F$3),Para!$D10,0))+(IF((F$112=Para!$C10)*(F$113=Para!$F$3),Para!$D10,0))+(IF((F$116=Para!$C10)*(F$117=Para!$F$3),Para!$D10,0))+(IF((F$120=Para!$C10)*(F$121=Para!$F$3),Para!$D10,0))</f>
        <v>0</v>
      </c>
      <c r="G150" s="99">
        <f ca="1">IF((G$8=Para!$C10)*(G$9=Para!$F$3),Para!$D10,0)+(IF((G$12=Para!$C10)*(G$13=Para!$F$3),Para!$D10,0))+(IF((G$16=Para!$C10)*(G$17=Para!$F$3),Para!$D10,0))+(IF((G$20=Para!$C10)*(G$21=Para!$F$3),Para!$D10,0))+(IF((G$24=Para!$C10)*(G$25=Para!$F$3),Para!$D10,0))+(IF((G$28=Para!$C10)*(G$29=Para!$F$3),Para!$D10,0))+(IF((G$32=Para!$C10)*(G$33=Para!$F$3),Para!$D10,0))+(IF((G$36=Para!$C10)*(G$37=Para!$F$3),Para!$D10,0))+(IF((G$40=Para!$C10)*(G$41=Para!$F$3),Para!$D10,0))+(IF((G$44=Para!$C10)*(G$45=Para!$F$3),Para!$D10,0))+(IF((G$48=Para!$C10)*(G$49=Para!$F$3),Para!$D10,0))+(IF((G$52=Para!$C10)*(G$53=Para!$F$3),Para!$D10,0))+(IF((G$56=Para!$C10)*(G$57=Para!$F$3),Para!$D10,0))+(IF((G$60=Para!$C10)*(G$61=Para!$F$3),Para!$D10,0))+(IF((G$64=Para!$C10)*(G$65=Para!$F$3),Para!$D10,0))+(IF((G$68=Para!$C10)*(G$69=Para!$F$3),Para!$D10,0))+(IF((G$72=Para!$C10)*(G$73=Para!$F$3),Para!$D10,0))+(IF((G$76=Para!$C10)*(G$77=Para!$F$3),Para!$D10,0))+(IF((G$80=Para!$C10)*(G$81=Para!$F$3),Para!$D10,0))+(IF((G$84=Para!$C10)*(G$85=Para!$F$3),Para!$D10,0))+(IF((G$88=Para!$C10)*(G$89=Para!$F$3),Para!$D10,0))+(IF((G$92=Para!$C10)*(G$93=Para!$F$3),Para!$D10,0))+(IF((G$96=Para!$C10)*(G$97=Para!$F$3),Para!$D10,0))+(IF((G$100=Para!$C10)*(G$101=Para!$F$3),Para!$D10,0))+(IF((G$104=Para!$C10)*(G$105=Para!$F$3),Para!$D10,0))+(IF((G$108=Para!$C10)*(G$109=Para!$F$3),Para!$D10,0))+(IF((G$112=Para!$C10)*(G$113=Para!$F$3),Para!$D10,0))+(IF((G$116=Para!$C10)*(G$117=Para!$F$3),Para!$D10,0))+(IF((G$120=Para!$C10)*(G$121=Para!$F$3),Para!$D10,0))</f>
        <v>0</v>
      </c>
      <c r="H150" s="99">
        <f ca="1">IF((H$8=Para!$C10)*(H$9=Para!$F$3),Para!$D10,0)+(IF((H$12=Para!$C10)*(H$13=Para!$F$3),Para!$D10,0))+(IF((H$16=Para!$C10)*(H$17=Para!$F$3),Para!$D10,0))+(IF((H$20=Para!$C10)*(H$21=Para!$F$3),Para!$D10,0))+(IF((H$24=Para!$C10)*(H$25=Para!$F$3),Para!$D10,0))+(IF((H$28=Para!$C10)*(H$29=Para!$F$3),Para!$D10,0))+(IF((H$32=Para!$C10)*(H$33=Para!$F$3),Para!$D10,0))+(IF((H$36=Para!$C10)*(H$37=Para!$F$3),Para!$D10,0))+(IF((H$40=Para!$C10)*(H$41=Para!$F$3),Para!$D10,0))+(IF((H$44=Para!$C10)*(H$45=Para!$F$3),Para!$D10,0))+(IF((H$48=Para!$C10)*(H$49=Para!$F$3),Para!$D10,0))+(IF((H$52=Para!$C10)*(H$53=Para!$F$3),Para!$D10,0))+(IF((H$56=Para!$C10)*(H$57=Para!$F$3),Para!$D10,0))+(IF((H$60=Para!$C10)*(H$61=Para!$F$3),Para!$D10,0))+(IF((H$64=Para!$C10)*(H$65=Para!$F$3),Para!$D10,0))+(IF((H$68=Para!$C10)*(H$69=Para!$F$3),Para!$D10,0))+(IF((H$72=Para!$C10)*(H$73=Para!$F$3),Para!$D10,0))+(IF((H$76=Para!$C10)*(H$77=Para!$F$3),Para!$D10,0))+(IF((H$80=Para!$C10)*(H$81=Para!$F$3),Para!$D10,0))+(IF((H$84=Para!$C10)*(H$85=Para!$F$3),Para!$D10,0))+(IF((H$88=Para!$C10)*(H$89=Para!$F$3),Para!$D10,0))+(IF((H$92=Para!$C10)*(H$93=Para!$F$3),Para!$D10,0))+(IF((H$96=Para!$C10)*(H$97=Para!$F$3),Para!$D10,0))+(IF((H$100=Para!$C10)*(H$101=Para!$F$3),Para!$D10,0))+(IF((H$104=Para!$C10)*(H$105=Para!$F$3),Para!$D10,0))+(IF((H$108=Para!$C10)*(H$109=Para!$F$3),Para!$D10,0))+(IF((H$112=Para!$C10)*(H$113=Para!$F$3),Para!$D10,0))+(IF((H$116=Para!$C10)*(H$117=Para!$F$3),Para!$D10,0))+(IF((H$120=Para!$C10)*(H$121=Para!$F$3),Para!$D10,0))</f>
        <v>0</v>
      </c>
      <c r="I150" s="99">
        <f ca="1">IF((I$8=Para!$C10)*(I$9=Para!$F$3),Para!$D10,0)+(IF((I$12=Para!$C10)*(I$13=Para!$F$3),Para!$D10,0))+(IF((I$16=Para!$C10)*(I$17=Para!$F$3),Para!$D10,0))+(IF((I$20=Para!$C10)*(I$21=Para!$F$3),Para!$D10,0))+(IF((I$24=Para!$C10)*(I$25=Para!$F$3),Para!$D10,0))+(IF((I$28=Para!$C10)*(I$29=Para!$F$3),Para!$D10,0))+(IF((I$32=Para!$C10)*(I$33=Para!$F$3),Para!$D10,0))+(IF((I$36=Para!$C10)*(I$37=Para!$F$3),Para!$D10,0))+(IF((I$40=Para!$C10)*(I$41=Para!$F$3),Para!$D10,0))+(IF((I$44=Para!$C10)*(I$45=Para!$F$3),Para!$D10,0))+(IF((I$48=Para!$C10)*(I$49=Para!$F$3),Para!$D10,0))+(IF((I$52=Para!$C10)*(I$53=Para!$F$3),Para!$D10,0))+(IF((I$56=Para!$C10)*(I$57=Para!$F$3),Para!$D10,0))+(IF((I$60=Para!$C10)*(I$61=Para!$F$3),Para!$D10,0))+(IF((I$64=Para!$C10)*(I$65=Para!$F$3),Para!$D10,0))+(IF((I$68=Para!$C10)*(I$69=Para!$F$3),Para!$D10,0))+(IF((I$72=Para!$C10)*(I$73=Para!$F$3),Para!$D10,0))+(IF((I$76=Para!$C10)*(I$77=Para!$F$3),Para!$D10,0))+(IF((I$80=Para!$C10)*(I$81=Para!$F$3),Para!$D10,0))+(IF((I$84=Para!$C10)*(I$85=Para!$F$3),Para!$D10,0))+(IF((I$88=Para!$C10)*(I$89=Para!$F$3),Para!$D10,0))+(IF((I$92=Para!$C10)*(I$93=Para!$F$3),Para!$D10,0))+(IF((I$96=Para!$C10)*(I$97=Para!$F$3),Para!$D10,0))+(IF((I$100=Para!$C10)*(I$101=Para!$F$3),Para!$D10,0))+(IF((I$104=Para!$C10)*(I$105=Para!$F$3),Para!$D10,0))+(IF((I$108=Para!$C10)*(I$109=Para!$F$3),Para!$D10,0))+(IF((I$112=Para!$C10)*(I$113=Para!$F$3),Para!$D10,0))+(IF((I$116=Para!$C10)*(I$117=Para!$F$3),Para!$D10,0))+(IF((I$120=Para!$C10)*(I$121=Para!$F$3),Para!$D10,0))</f>
        <v>0</v>
      </c>
      <c r="J150" s="99">
        <f ca="1">IF((J$8=Para!$C10)*(J$9=Para!$F$3),Para!$D10,0)+(IF((J$12=Para!$C10)*(J$13=Para!$F$3),Para!$D10,0))+(IF((J$16=Para!$C10)*(J$17=Para!$F$3),Para!$D10,0))+(IF((J$20=Para!$C10)*(J$21=Para!$F$3),Para!$D10,0))+(IF((J$24=Para!$C10)*(J$25=Para!$F$3),Para!$D10,0))+(IF((J$28=Para!$C10)*(J$29=Para!$F$3),Para!$D10,0))+(IF((J$32=Para!$C10)*(J$33=Para!$F$3),Para!$D10,0))+(IF((J$36=Para!$C10)*(J$37=Para!$F$3),Para!$D10,0))+(IF((J$40=Para!$C10)*(J$41=Para!$F$3),Para!$D10,0))+(IF((J$44=Para!$C10)*(J$45=Para!$F$3),Para!$D10,0))+(IF((J$48=Para!$C10)*(J$49=Para!$F$3),Para!$D10,0))+(IF((J$52=Para!$C10)*(J$53=Para!$F$3),Para!$D10,0))+(IF((J$56=Para!$C10)*(J$57=Para!$F$3),Para!$D10,0))+(IF((J$60=Para!$C10)*(J$61=Para!$F$3),Para!$D10,0))+(IF((J$64=Para!$C10)*(J$65=Para!$F$3),Para!$D10,0))+(IF((J$68=Para!$C10)*(J$69=Para!$F$3),Para!$D10,0))+(IF((J$72=Para!$C10)*(J$73=Para!$F$3),Para!$D10,0))+(IF((J$76=Para!$C10)*(J$77=Para!$F$3),Para!$D10,0))+(IF((J$80=Para!$C10)*(J$81=Para!$F$3),Para!$D10,0))+(IF((J$84=Para!$C10)*(J$85=Para!$F$3),Para!$D10,0))+(IF((J$88=Para!$C10)*(J$89=Para!$F$3),Para!$D10,0))+(IF((J$92=Para!$C10)*(J$93=Para!$F$3),Para!$D10,0))+(IF((J$96=Para!$C10)*(J$97=Para!$F$3),Para!$D10,0))+(IF((J$100=Para!$C10)*(J$101=Para!$F$3),Para!$D10,0))+(IF((J$104=Para!$C10)*(J$105=Para!$F$3),Para!$D10,0))+(IF((J$108=Para!$C10)*(J$109=Para!$F$3),Para!$D10,0))+(IF((J$112=Para!$C10)*(J$113=Para!$F$3),Para!$D10,0))+(IF((J$116=Para!$C10)*(J$117=Para!$F$3),Para!$D10,0))+(IF((J$120=Para!$C10)*(J$121=Para!$F$3),Para!$D10,0))</f>
        <v>0</v>
      </c>
      <c r="K150" s="99">
        <f ca="1">IF((K$8=Para!$C10)*(K$9=Para!$F$3),Para!$D10,0)+(IF((K$12=Para!$C10)*(K$13=Para!$F$3),Para!$D10,0))+(IF((K$16=Para!$C10)*(K$17=Para!$F$3),Para!$D10,0))+(IF((K$20=Para!$C10)*(K$21=Para!$F$3),Para!$D10,0))+(IF((K$24=Para!$C10)*(K$25=Para!$F$3),Para!$D10,0))+(IF((K$28=Para!$C10)*(K$29=Para!$F$3),Para!$D10,0))+(IF((K$32=Para!$C10)*(K$33=Para!$F$3),Para!$D10,0))+(IF((K$36=Para!$C10)*(K$37=Para!$F$3),Para!$D10,0))+(IF((K$40=Para!$C10)*(K$41=Para!$F$3),Para!$D10,0))+(IF((K$44=Para!$C10)*(K$45=Para!$F$3),Para!$D10,0))+(IF((K$48=Para!$C10)*(K$49=Para!$F$3),Para!$D10,0))+(IF((K$52=Para!$C10)*(K$53=Para!$F$3),Para!$D10,0))+(IF((K$56=Para!$C10)*(K$57=Para!$F$3),Para!$D10,0))+(IF((K$60=Para!$C10)*(K$61=Para!$F$3),Para!$D10,0))+(IF((K$64=Para!$C10)*(K$65=Para!$F$3),Para!$D10,0))+(IF((K$68=Para!$C10)*(K$69=Para!$F$3),Para!$D10,0))+(IF((K$72=Para!$C10)*(K$73=Para!$F$3),Para!$D10,0))+(IF((K$76=Para!$C10)*(K$77=Para!$F$3),Para!$D10,0))+(IF((K$80=Para!$C10)*(K$81=Para!$F$3),Para!$D10,0))+(IF((K$84=Para!$C10)*(K$85=Para!$F$3),Para!$D10,0))+(IF((K$88=Para!$C10)*(K$89=Para!$F$3),Para!$D10,0))+(IF((K$92=Para!$C10)*(K$93=Para!$F$3),Para!$D10,0))+(IF((K$96=Para!$C10)*(K$97=Para!$F$3),Para!$D10,0))+(IF((K$100=Para!$C10)*(K$101=Para!$F$3),Para!$D10,0))+(IF((K$104=Para!$C10)*(K$105=Para!$F$3),Para!$D10,0))+(IF((K$108=Para!$C10)*(K$109=Para!$F$3),Para!$D10,0))+(IF((K$112=Para!$C10)*(K$113=Para!$F$3),Para!$D10,0))+(IF((K$116=Para!$C10)*(K$117=Para!$F$3),Para!$D10,0))+(IF((K$120=Para!$C10)*(K$121=Para!$F$3),Para!$D10,0))</f>
        <v>0</v>
      </c>
      <c r="L150" s="99">
        <f ca="1">IF((L$8=Para!$C10)*(L$9=Para!$F$3),Para!$D10,0)+(IF((L$12=Para!$C10)*(L$13=Para!$F$3),Para!$D10,0))+(IF((L$16=Para!$C10)*(L$17=Para!$F$3),Para!$D10,0))+(IF((L$20=Para!$C10)*(L$21=Para!$F$3),Para!$D10,0))+(IF((L$24=Para!$C10)*(L$25=Para!$F$3),Para!$D10,0))+(IF((L$28=Para!$C10)*(L$29=Para!$F$3),Para!$D10,0))+(IF((L$32=Para!$C10)*(L$33=Para!$F$3),Para!$D10,0))+(IF((L$36=Para!$C10)*(L$37=Para!$F$3),Para!$D10,0))+(IF((L$40=Para!$C10)*(L$41=Para!$F$3),Para!$D10,0))+(IF((L$44=Para!$C10)*(L$45=Para!$F$3),Para!$D10,0))+(IF((L$48=Para!$C10)*(L$49=Para!$F$3),Para!$D10,0))+(IF((L$52=Para!$C10)*(L$53=Para!$F$3),Para!$D10,0))+(IF((L$56=Para!$C10)*(L$57=Para!$F$3),Para!$D10,0))+(IF((L$60=Para!$C10)*(L$61=Para!$F$3),Para!$D10,0))+(IF((L$64=Para!$C10)*(L$65=Para!$F$3),Para!$D10,0))+(IF((L$68=Para!$C10)*(L$69=Para!$F$3),Para!$D10,0))+(IF((L$72=Para!$C10)*(L$73=Para!$F$3),Para!$D10,0))+(IF((L$76=Para!$C10)*(L$77=Para!$F$3),Para!$D10,0))+(IF((L$80=Para!$C10)*(L$81=Para!$F$3),Para!$D10,0))+(IF((L$84=Para!$C10)*(L$85=Para!$F$3),Para!$D10,0))+(IF((L$88=Para!$C10)*(L$89=Para!$F$3),Para!$D10,0))+(IF((L$92=Para!$C10)*(L$93=Para!$F$3),Para!$D10,0))+(IF((L$96=Para!$C10)*(L$97=Para!$F$3),Para!$D10,0))+(IF((L$100=Para!$C10)*(L$101=Para!$F$3),Para!$D10,0))+(IF((L$104=Para!$C10)*(L$105=Para!$F$3),Para!$D10,0))+(IF((L$108=Para!$C10)*(L$109=Para!$F$3),Para!$D10,0))+(IF((L$112=Para!$C10)*(L$113=Para!$F$3),Para!$D10,0))+(IF((L$116=Para!$C10)*(L$117=Para!$F$3),Para!$D10,0))+(IF((L$120=Para!$C10)*(L$121=Para!$F$3),Para!$D10,0))</f>
        <v>0</v>
      </c>
      <c r="M150" s="99">
        <f ca="1">IF((M$8=Para!$C10)*(M$9=Para!$F$3),Para!$D10,0)+(IF((M$12=Para!$C10)*(M$13=Para!$F$3),Para!$D10,0))+(IF((M$16=Para!$C10)*(M$17=Para!$F$3),Para!$D10,0))+(IF((M$20=Para!$C10)*(M$21=Para!$F$3),Para!$D10,0))+(IF((M$24=Para!$C10)*(M$25=Para!$F$3),Para!$D10,0))+(IF((M$28=Para!$C10)*(M$29=Para!$F$3),Para!$D10,0))+(IF((M$32=Para!$C10)*(M$33=Para!$F$3),Para!$D10,0))+(IF((M$36=Para!$C10)*(M$37=Para!$F$3),Para!$D10,0))+(IF((M$40=Para!$C10)*(M$41=Para!$F$3),Para!$D10,0))+(IF((M$44=Para!$C10)*(M$45=Para!$F$3),Para!$D10,0))+(IF((M$48=Para!$C10)*(M$49=Para!$F$3),Para!$D10,0))+(IF((M$52=Para!$C10)*(M$53=Para!$F$3),Para!$D10,0))+(IF((M$56=Para!$C10)*(M$57=Para!$F$3),Para!$D10,0))+(IF((M$60=Para!$C10)*(M$61=Para!$F$3),Para!$D10,0))+(IF((M$64=Para!$C10)*(M$65=Para!$F$3),Para!$D10,0))+(IF((M$68=Para!$C10)*(M$69=Para!$F$3),Para!$D10,0))+(IF((M$72=Para!$C10)*(M$73=Para!$F$3),Para!$D10,0))+(IF((M$76=Para!$C10)*(M$77=Para!$F$3),Para!$D10,0))+(IF((M$80=Para!$C10)*(M$81=Para!$F$3),Para!$D10,0))+(IF((M$84=Para!$C10)*(M$85=Para!$F$3),Para!$D10,0))+(IF((M$88=Para!$C10)*(M$89=Para!$F$3),Para!$D10,0))+(IF((M$92=Para!$C10)*(M$93=Para!$F$3),Para!$D10,0))+(IF((M$96=Para!$C10)*(M$97=Para!$F$3),Para!$D10,0))+(IF((M$100=Para!$C10)*(M$101=Para!$F$3),Para!$D10,0))+(IF((M$104=Para!$C10)*(M$105=Para!$F$3),Para!$D10,0))+(IF((M$108=Para!$C10)*(M$109=Para!$F$3),Para!$D10,0))+(IF((M$112=Para!$C10)*(M$113=Para!$F$3),Para!$D10,0))+(IF((M$116=Para!$C10)*(M$117=Para!$F$3),Para!$D10,0))+(IF((M$120=Para!$C10)*(M$121=Para!$F$3),Para!$D10,0))</f>
        <v>0</v>
      </c>
      <c r="N150" s="99">
        <f ca="1">IF((N$8=Para!$C10)*(N$9=Para!$F$3),Para!$D10,0)+(IF((N$12=Para!$C10)*(N$13=Para!$F$3),Para!$D10,0))+(IF((N$16=Para!$C10)*(N$17=Para!$F$3),Para!$D10,0))+(IF((N$20=Para!$C10)*(N$21=Para!$F$3),Para!$D10,0))+(IF((N$24=Para!$C10)*(N$25=Para!$F$3),Para!$D10,0))+(IF((N$28=Para!$C10)*(N$29=Para!$F$3),Para!$D10,0))+(IF((N$32=Para!$C10)*(N$33=Para!$F$3),Para!$D10,0))+(IF((N$36=Para!$C10)*(N$37=Para!$F$3),Para!$D10,0))+(IF((N$40=Para!$C10)*(N$41=Para!$F$3),Para!$D10,0))+(IF((N$44=Para!$C10)*(N$45=Para!$F$3),Para!$D10,0))+(IF((N$48=Para!$C10)*(N$49=Para!$F$3),Para!$D10,0))+(IF((N$52=Para!$C10)*(N$53=Para!$F$3),Para!$D10,0))+(IF((N$56=Para!$C10)*(N$57=Para!$F$3),Para!$D10,0))+(IF((N$60=Para!$C10)*(N$61=Para!$F$3),Para!$D10,0))+(IF((N$64=Para!$C10)*(N$65=Para!$F$3),Para!$D10,0))+(IF((N$68=Para!$C10)*(N$69=Para!$F$3),Para!$D10,0))+(IF((N$72=Para!$C10)*(N$73=Para!$F$3),Para!$D10,0))+(IF((N$76=Para!$C10)*(N$77=Para!$F$3),Para!$D10,0))+(IF((N$80=Para!$C10)*(N$81=Para!$F$3),Para!$D10,0))+(IF((N$84=Para!$C10)*(N$85=Para!$F$3),Para!$D10,0))+(IF((N$88=Para!$C10)*(N$89=Para!$F$3),Para!$D10,0))+(IF((N$92=Para!$C10)*(N$93=Para!$F$3),Para!$D10,0))+(IF((N$96=Para!$C10)*(N$97=Para!$F$3),Para!$D10,0))+(IF((N$100=Para!$C10)*(N$101=Para!$F$3),Para!$D10,0))+(IF((N$104=Para!$C10)*(N$105=Para!$F$3),Para!$D10,0))+(IF((N$108=Para!$C10)*(N$109=Para!$F$3),Para!$D10,0))+(IF((N$112=Para!$C10)*(N$113=Para!$F$3),Para!$D10,0))+(IF((N$116=Para!$C10)*(N$117=Para!$F$3),Para!$D10,0))+(IF((N$120=Para!$C10)*(N$121=Para!$F$3),Para!$D10,0))</f>
        <v>0</v>
      </c>
      <c r="O150" s="99">
        <f ca="1">IF((O$8=Para!$C10)*(O$9=Para!$F$3),Para!$D10,0)+(IF((O$12=Para!$C10)*(O$13=Para!$F$3),Para!$D10,0))+(IF((O$16=Para!$C10)*(O$17=Para!$F$3),Para!$D10,0))+(IF((O$20=Para!$C10)*(O$21=Para!$F$3),Para!$D10,0))+(IF((O$24=Para!$C10)*(O$25=Para!$F$3),Para!$D10,0))+(IF((O$28=Para!$C10)*(O$29=Para!$F$3),Para!$D10,0))+(IF((O$32=Para!$C10)*(O$33=Para!$F$3),Para!$D10,0))+(IF((O$36=Para!$C10)*(O$37=Para!$F$3),Para!$D10,0))+(IF((O$40=Para!$C10)*(O$41=Para!$F$3),Para!$D10,0))+(IF((O$44=Para!$C10)*(O$45=Para!$F$3),Para!$D10,0))+(IF((O$48=Para!$C10)*(O$49=Para!$F$3),Para!$D10,0))+(IF((O$52=Para!$C10)*(O$53=Para!$F$3),Para!$D10,0))+(IF((O$56=Para!$C10)*(O$57=Para!$F$3),Para!$D10,0))+(IF((O$60=Para!$C10)*(O$61=Para!$F$3),Para!$D10,0))+(IF((O$64=Para!$C10)*(O$65=Para!$F$3),Para!$D10,0))+(IF((O$68=Para!$C10)*(O$69=Para!$F$3),Para!$D10,0))+(IF((O$72=Para!$C10)*(O$73=Para!$F$3),Para!$D10,0))+(IF((O$76=Para!$C10)*(O$77=Para!$F$3),Para!$D10,0))+(IF((O$80=Para!$C10)*(O$81=Para!$F$3),Para!$D10,0))+(IF((O$84=Para!$C10)*(O$85=Para!$F$3),Para!$D10,0))+(IF((O$88=Para!$C10)*(O$89=Para!$F$3),Para!$D10,0))+(IF((O$92=Para!$C10)*(O$93=Para!$F$3),Para!$D10,0))+(IF((O$96=Para!$C10)*(O$97=Para!$F$3),Para!$D10,0))+(IF((O$100=Para!$C10)*(O$101=Para!$F$3),Para!$D10,0))+(IF((O$104=Para!$C10)*(O$105=Para!$F$3),Para!$D10,0))+(IF((O$108=Para!$C10)*(O$109=Para!$F$3),Para!$D10,0))+(IF((O$112=Para!$C10)*(O$113=Para!$F$3),Para!$D10,0))+(IF((O$116=Para!$C10)*(O$117=Para!$F$3),Para!$D10,0))+(IF((O$120=Para!$C10)*(O$121=Para!$F$3),Para!$D10,0))</f>
        <v>0</v>
      </c>
      <c r="P150" s="99">
        <f ca="1">IF((P$8=Para!$C10)*(P$9=Para!$F$3),Para!$D10,0)+(IF((P$12=Para!$C10)*(P$13=Para!$F$3),Para!$D10,0))+(IF((P$16=Para!$C10)*(P$17=Para!$F$3),Para!$D10,0))+(IF((P$20=Para!$C10)*(P$21=Para!$F$3),Para!$D10,0))+(IF((P$24=Para!$C10)*(P$25=Para!$F$3),Para!$D10,0))+(IF((P$28=Para!$C10)*(P$29=Para!$F$3),Para!$D10,0))+(IF((P$32=Para!$C10)*(P$33=Para!$F$3),Para!$D10,0))+(IF((P$36=Para!$C10)*(P$37=Para!$F$3),Para!$D10,0))+(IF((P$40=Para!$C10)*(P$41=Para!$F$3),Para!$D10,0))+(IF((P$44=Para!$C10)*(P$45=Para!$F$3),Para!$D10,0))+(IF((P$48=Para!$C10)*(P$49=Para!$F$3),Para!$D10,0))+(IF((P$52=Para!$C10)*(P$53=Para!$F$3),Para!$D10,0))+(IF((P$56=Para!$C10)*(P$57=Para!$F$3),Para!$D10,0))+(IF((P$60=Para!$C10)*(P$61=Para!$F$3),Para!$D10,0))+(IF((P$64=Para!$C10)*(P$65=Para!$F$3),Para!$D10,0))+(IF((P$68=Para!$C10)*(P$69=Para!$F$3),Para!$D10,0))+(IF((P$72=Para!$C10)*(P$73=Para!$F$3),Para!$D10,0))+(IF((P$76=Para!$C10)*(P$77=Para!$F$3),Para!$D10,0))+(IF((P$80=Para!$C10)*(P$81=Para!$F$3),Para!$D10,0))+(IF((P$84=Para!$C10)*(P$85=Para!$F$3),Para!$D10,0))+(IF((P$88=Para!$C10)*(P$89=Para!$F$3),Para!$D10,0))+(IF((P$92=Para!$C10)*(P$93=Para!$F$3),Para!$D10,0))+(IF((P$96=Para!$C10)*(P$97=Para!$F$3),Para!$D10,0))+(IF((P$100=Para!$C10)*(P$101=Para!$F$3),Para!$D10,0))+(IF((P$104=Para!$C10)*(P$105=Para!$F$3),Para!$D10,0))+(IF((P$108=Para!$C10)*(P$109=Para!$F$3),Para!$D10,0))+(IF((P$112=Para!$C10)*(P$113=Para!$F$3),Para!$D10,0))+(IF((P$116=Para!$C10)*(P$117=Para!$F$3),Para!$D10,0))+(IF((P$120=Para!$C10)*(P$121=Para!$F$3),Para!$D10,0))</f>
        <v>0</v>
      </c>
      <c r="Q150" s="99">
        <f ca="1">IF((Q$8=Para!$C10)*(Q$9=Para!$F$3),Para!$D10,0)+(IF((Q$12=Para!$C10)*(Q$13=Para!$F$3),Para!$D10,0))+(IF((Q$16=Para!$C10)*(Q$17=Para!$F$3),Para!$D10,0))+(IF((Q$20=Para!$C10)*(Q$21=Para!$F$3),Para!$D10,0))+(IF((Q$24=Para!$C10)*(Q$25=Para!$F$3),Para!$D10,0))+(IF((Q$28=Para!$C10)*(Q$29=Para!$F$3),Para!$D10,0))+(IF((Q$32=Para!$C10)*(Q$33=Para!$F$3),Para!$D10,0))+(IF((Q$36=Para!$C10)*(Q$37=Para!$F$3),Para!$D10,0))+(IF((Q$40=Para!$C10)*(Q$41=Para!$F$3),Para!$D10,0))+(IF((Q$44=Para!$C10)*(Q$45=Para!$F$3),Para!$D10,0))+(IF((Q$48=Para!$C10)*(Q$49=Para!$F$3),Para!$D10,0))+(IF((Q$52=Para!$C10)*(Q$53=Para!$F$3),Para!$D10,0))+(IF((Q$56=Para!$C10)*(Q$57=Para!$F$3),Para!$D10,0))+(IF((Q$60=Para!$C10)*(Q$61=Para!$F$3),Para!$D10,0))+(IF((Q$64=Para!$C10)*(Q$65=Para!$F$3),Para!$D10,0))+(IF((Q$68=Para!$C10)*(Q$69=Para!$F$3),Para!$D10,0))+(IF((Q$72=Para!$C10)*(Q$73=Para!$F$3),Para!$D10,0))+(IF((Q$76=Para!$C10)*(Q$77=Para!$F$3),Para!$D10,0))+(IF((Q$80=Para!$C10)*(Q$81=Para!$F$3),Para!$D10,0))+(IF((Q$84=Para!$C10)*(Q$85=Para!$F$3),Para!$D10,0))+(IF((Q$88=Para!$C10)*(Q$89=Para!$F$3),Para!$D10,0))+(IF((Q$92=Para!$C10)*(Q$93=Para!$F$3),Para!$D10,0))+(IF((Q$96=Para!$C10)*(Q$97=Para!$F$3),Para!$D10,0))+(IF((Q$100=Para!$C10)*(Q$101=Para!$F$3),Para!$D10,0))+(IF((Q$104=Para!$C10)*(Q$105=Para!$F$3),Para!$D10,0))+(IF((Q$108=Para!$C10)*(Q$109=Para!$F$3),Para!$D10,0))+(IF((Q$112=Para!$C10)*(Q$113=Para!$F$3),Para!$D10,0))+(IF((Q$116=Para!$C10)*(Q$117=Para!$F$3),Para!$D10,0))+(IF((Q$120=Para!$C10)*(Q$121=Para!$F$3),Para!$D10,0))</f>
        <v>0</v>
      </c>
      <c r="R150" s="99">
        <f ca="1">IF((R$8=Para!$C10)*(R$9=Para!$F$3),Para!$D10,0)+(IF((R$12=Para!$C10)*(R$13=Para!$F$3),Para!$D10,0))+(IF((R$16=Para!$C10)*(R$17=Para!$F$3),Para!$D10,0))+(IF((R$20=Para!$C10)*(R$21=Para!$F$3),Para!$D10,0))+(IF((R$24=Para!$C10)*(R$25=Para!$F$3),Para!$D10,0))+(IF((R$28=Para!$C10)*(R$29=Para!$F$3),Para!$D10,0))+(IF((R$32=Para!$C10)*(R$33=Para!$F$3),Para!$D10,0))+(IF((R$36=Para!$C10)*(R$37=Para!$F$3),Para!$D10,0))+(IF((R$40=Para!$C10)*(R$41=Para!$F$3),Para!$D10,0))+(IF((R$44=Para!$C10)*(R$45=Para!$F$3),Para!$D10,0))+(IF((R$48=Para!$C10)*(R$49=Para!$F$3),Para!$D10,0))+(IF((R$52=Para!$C10)*(R$53=Para!$F$3),Para!$D10,0))+(IF((R$56=Para!$C10)*(R$57=Para!$F$3),Para!$D10,0))+(IF((R$60=Para!$C10)*(R$61=Para!$F$3),Para!$D10,0))+(IF((R$64=Para!$C10)*(R$65=Para!$F$3),Para!$D10,0))+(IF((R$68=Para!$C10)*(R$69=Para!$F$3),Para!$D10,0))+(IF((R$72=Para!$C10)*(R$73=Para!$F$3),Para!$D10,0))+(IF((R$76=Para!$C10)*(R$77=Para!$F$3),Para!$D10,0))+(IF((R$80=Para!$C10)*(R$81=Para!$F$3),Para!$D10,0))+(IF((R$84=Para!$C10)*(R$85=Para!$F$3),Para!$D10,0))+(IF((R$88=Para!$C10)*(R$89=Para!$F$3),Para!$D10,0))+(IF((R$92=Para!$C10)*(R$93=Para!$F$3),Para!$D10,0))+(IF((R$96=Para!$C10)*(R$97=Para!$F$3),Para!$D10,0))+(IF((R$100=Para!$C10)*(R$101=Para!$F$3),Para!$D10,0))+(IF((R$104=Para!$C10)*(R$105=Para!$F$3),Para!$D10,0))+(IF((R$108=Para!$C10)*(R$109=Para!$F$3),Para!$D10,0))+(IF((R$112=Para!$C10)*(R$113=Para!$F$3),Para!$D10,0))+(IF((R$116=Para!$C10)*(R$117=Para!$F$3),Para!$D10,0))+(IF((R$120=Para!$C10)*(R$121=Para!$F$3),Para!$D10,0))</f>
        <v>0</v>
      </c>
      <c r="S150" s="99">
        <f ca="1">IF((S$8=Para!$C10)*(S$9=Para!$F$3),Para!$D10,0)+(IF((S$12=Para!$C10)*(S$13=Para!$F$3),Para!$D10,0))+(IF((S$16=Para!$C10)*(S$17=Para!$F$3),Para!$D10,0))+(IF((S$20=Para!$C10)*(S$21=Para!$F$3),Para!$D10,0))+(IF((S$24=Para!$C10)*(S$25=Para!$F$3),Para!$D10,0))+(IF((S$28=Para!$C10)*(S$29=Para!$F$3),Para!$D10,0))+(IF((S$32=Para!$C10)*(S$33=Para!$F$3),Para!$D10,0))+(IF((S$36=Para!$C10)*(S$37=Para!$F$3),Para!$D10,0))+(IF((S$40=Para!$C10)*(S$41=Para!$F$3),Para!$D10,0))+(IF((S$44=Para!$C10)*(S$45=Para!$F$3),Para!$D10,0))+(IF((S$48=Para!$C10)*(S$49=Para!$F$3),Para!$D10,0))+(IF((S$52=Para!$C10)*(S$53=Para!$F$3),Para!$D10,0))+(IF((S$56=Para!$C10)*(S$57=Para!$F$3),Para!$D10,0))+(IF((S$60=Para!$C10)*(S$61=Para!$F$3),Para!$D10,0))+(IF((S$64=Para!$C10)*(S$65=Para!$F$3),Para!$D10,0))+(IF((S$68=Para!$C10)*(S$69=Para!$F$3),Para!$D10,0))+(IF((S$72=Para!$C10)*(S$73=Para!$F$3),Para!$D10,0))+(IF((S$76=Para!$C10)*(S$77=Para!$F$3),Para!$D10,0))+(IF((S$80=Para!$C10)*(S$81=Para!$F$3),Para!$D10,0))+(IF((S$84=Para!$C10)*(S$85=Para!$F$3),Para!$D10,0))+(IF((S$88=Para!$C10)*(S$89=Para!$F$3),Para!$D10,0))+(IF((S$92=Para!$C10)*(S$93=Para!$F$3),Para!$D10,0))+(IF((S$96=Para!$C10)*(S$97=Para!$F$3),Para!$D10,0))+(IF((S$100=Para!$C10)*(S$101=Para!$F$3),Para!$D10,0))+(IF((S$104=Para!$C10)*(S$105=Para!$F$3),Para!$D10,0))+(IF((S$108=Para!$C10)*(S$109=Para!$F$3),Para!$D10,0))+(IF((S$112=Para!$C10)*(S$113=Para!$F$3),Para!$D10,0))+(IF((S$116=Para!$C10)*(S$117=Para!$F$3),Para!$D10,0))+(IF((S$120=Para!$C10)*(S$121=Para!$F$3),Para!$D10,0))</f>
        <v>0</v>
      </c>
      <c r="T150" s="99">
        <f ca="1">IF((T$8=Para!$C10)*(T$9=Para!$F$3),Para!$D10,0)+(IF((T$12=Para!$C10)*(T$13=Para!$F$3),Para!$D10,0))+(IF((T$16=Para!$C10)*(T$17=Para!$F$3),Para!$D10,0))+(IF((T$20=Para!$C10)*(T$21=Para!$F$3),Para!$D10,0))+(IF((T$24=Para!$C10)*(T$25=Para!$F$3),Para!$D10,0))+(IF((T$28=Para!$C10)*(T$29=Para!$F$3),Para!$D10,0))+(IF((T$32=Para!$C10)*(T$33=Para!$F$3),Para!$D10,0))+(IF((T$36=Para!$C10)*(T$37=Para!$F$3),Para!$D10,0))+(IF((T$40=Para!$C10)*(T$41=Para!$F$3),Para!$D10,0))+(IF((T$44=Para!$C10)*(T$45=Para!$F$3),Para!$D10,0))+(IF((T$48=Para!$C10)*(T$49=Para!$F$3),Para!$D10,0))+(IF((T$52=Para!$C10)*(T$53=Para!$F$3),Para!$D10,0))+(IF((T$56=Para!$C10)*(T$57=Para!$F$3),Para!$D10,0))+(IF((T$60=Para!$C10)*(T$61=Para!$F$3),Para!$D10,0))+(IF((T$64=Para!$C10)*(T$65=Para!$F$3),Para!$D10,0))+(IF((T$68=Para!$C10)*(T$69=Para!$F$3),Para!$D10,0))+(IF((T$72=Para!$C10)*(T$73=Para!$F$3),Para!$D10,0))+(IF((T$76=Para!$C10)*(T$77=Para!$F$3),Para!$D10,0))+(IF((T$80=Para!$C10)*(T$81=Para!$F$3),Para!$D10,0))+(IF((T$84=Para!$C10)*(T$85=Para!$F$3),Para!$D10,0))+(IF((T$88=Para!$C10)*(T$89=Para!$F$3),Para!$D10,0))+(IF((T$92=Para!$C10)*(T$93=Para!$F$3),Para!$D10,0))+(IF((T$96=Para!$C10)*(T$97=Para!$F$3),Para!$D10,0))+(IF((T$100=Para!$C10)*(T$101=Para!$F$3),Para!$D10,0))+(IF((T$104=Para!$C10)*(T$105=Para!$F$3),Para!$D10,0))+(IF((T$108=Para!$C10)*(T$109=Para!$F$3),Para!$D10,0))+(IF((T$112=Para!$C10)*(T$113=Para!$F$3),Para!$D10,0))+(IF((T$116=Para!$C10)*(T$117=Para!$F$3),Para!$D10,0))+(IF((T$120=Para!$C10)*(T$121=Para!$F$3),Para!$D10,0))</f>
        <v>0</v>
      </c>
      <c r="U150" s="99">
        <f ca="1">IF((U$8=Para!$C10)*(U$9=Para!$F$3),Para!$D10,0)+(IF((U$12=Para!$C10)*(U$13=Para!$F$3),Para!$D10,0))+(IF((U$16=Para!$C10)*(U$17=Para!$F$3),Para!$D10,0))+(IF((U$20=Para!$C10)*(U$21=Para!$F$3),Para!$D10,0))+(IF((U$24=Para!$C10)*(U$25=Para!$F$3),Para!$D10,0))+(IF((U$28=Para!$C10)*(U$29=Para!$F$3),Para!$D10,0))+(IF((U$32=Para!$C10)*(U$33=Para!$F$3),Para!$D10,0))+(IF((U$36=Para!$C10)*(U$37=Para!$F$3),Para!$D10,0))+(IF((U$40=Para!$C10)*(U$41=Para!$F$3),Para!$D10,0))+(IF((U$44=Para!$C10)*(U$45=Para!$F$3),Para!$D10,0))+(IF((U$48=Para!$C10)*(U$49=Para!$F$3),Para!$D10,0))+(IF((U$52=Para!$C10)*(U$53=Para!$F$3),Para!$D10,0))+(IF((U$56=Para!$C10)*(U$57=Para!$F$3),Para!$D10,0))+(IF((U$60=Para!$C10)*(U$61=Para!$F$3),Para!$D10,0))+(IF((U$64=Para!$C10)*(U$65=Para!$F$3),Para!$D10,0))+(IF((U$68=Para!$C10)*(U$69=Para!$F$3),Para!$D10,0))+(IF((U$72=Para!$C10)*(U$73=Para!$F$3),Para!$D10,0))+(IF((U$76=Para!$C10)*(U$77=Para!$F$3),Para!$D10,0))+(IF((U$80=Para!$C10)*(U$81=Para!$F$3),Para!$D10,0))+(IF((U$84=Para!$C10)*(U$85=Para!$F$3),Para!$D10,0))+(IF((U$88=Para!$C10)*(U$89=Para!$F$3),Para!$D10,0))+(IF((U$92=Para!$C10)*(U$93=Para!$F$3),Para!$D10,0))+(IF((U$96=Para!$C10)*(U$97=Para!$F$3),Para!$D10,0))+(IF((U$100=Para!$C10)*(U$101=Para!$F$3),Para!$D10,0))+(IF((U$104=Para!$C10)*(U$105=Para!$F$3),Para!$D10,0))+(IF((U$108=Para!$C10)*(U$109=Para!$F$3),Para!$D10,0))+(IF((U$112=Para!$C10)*(U$113=Para!$F$3),Para!$D10,0))+(IF((U$116=Para!$C10)*(U$117=Para!$F$3),Para!$D10,0))+(IF((U$120=Para!$C10)*(U$121=Para!$F$3),Para!$D10,0))</f>
        <v>0</v>
      </c>
      <c r="V150" s="99">
        <f ca="1">IF((V$8=Para!$C10)*(V$9=Para!$F$3),Para!$D10,0)+(IF((V$12=Para!$C10)*(V$13=Para!$F$3),Para!$D10,0))+(IF((V$16=Para!$C10)*(V$17=Para!$F$3),Para!$D10,0))+(IF((V$20=Para!$C10)*(V$21=Para!$F$3),Para!$D10,0))+(IF((V$24=Para!$C10)*(V$25=Para!$F$3),Para!$D10,0))+(IF((V$28=Para!$C10)*(V$29=Para!$F$3),Para!$D10,0))+(IF((V$32=Para!$C10)*(V$33=Para!$F$3),Para!$D10,0))+(IF((V$36=Para!$C10)*(V$37=Para!$F$3),Para!$D10,0))+(IF((V$40=Para!$C10)*(V$41=Para!$F$3),Para!$D10,0))+(IF((V$44=Para!$C10)*(V$45=Para!$F$3),Para!$D10,0))+(IF((V$48=Para!$C10)*(V$49=Para!$F$3),Para!$D10,0))+(IF((V$52=Para!$C10)*(V$53=Para!$F$3),Para!$D10,0))+(IF((V$56=Para!$C10)*(V$57=Para!$F$3),Para!$D10,0))+(IF((V$60=Para!$C10)*(V$61=Para!$F$3),Para!$D10,0))+(IF((V$64=Para!$C10)*(V$65=Para!$F$3),Para!$D10,0))+(IF((V$68=Para!$C10)*(V$69=Para!$F$3),Para!$D10,0))+(IF((V$72=Para!$C10)*(V$73=Para!$F$3),Para!$D10,0))+(IF((V$76=Para!$C10)*(V$77=Para!$F$3),Para!$D10,0))+(IF((V$80=Para!$C10)*(V$81=Para!$F$3),Para!$D10,0))+(IF((V$84=Para!$C10)*(V$85=Para!$F$3),Para!$D10,0))+(IF((V$88=Para!$C10)*(V$89=Para!$F$3),Para!$D10,0))+(IF((V$92=Para!$C10)*(V$93=Para!$F$3),Para!$D10,0))+(IF((V$96=Para!$C10)*(V$97=Para!$F$3),Para!$D10,0))+(IF((V$100=Para!$C10)*(V$101=Para!$F$3),Para!$D10,0))+(IF((V$104=Para!$C10)*(V$105=Para!$F$3),Para!$D10,0))+(IF((V$108=Para!$C10)*(V$109=Para!$F$3),Para!$D10,0))+(IF((V$112=Para!$C10)*(V$113=Para!$F$3),Para!$D10,0))+(IF((V$116=Para!$C10)*(V$117=Para!$F$3),Para!$D10,0))+(IF((V$120=Para!$C10)*(V$121=Para!$F$3),Para!$D10,0))</f>
        <v>0</v>
      </c>
      <c r="W150" s="99">
        <f ca="1">IF((W$8=Para!$C10)*(W$9=Para!$F$3),Para!$D10,0)+(IF((W$12=Para!$C10)*(W$13=Para!$F$3),Para!$D10,0))+(IF((W$16=Para!$C10)*(W$17=Para!$F$3),Para!$D10,0))+(IF((W$20=Para!$C10)*(W$21=Para!$F$3),Para!$D10,0))+(IF((W$24=Para!$C10)*(W$25=Para!$F$3),Para!$D10,0))+(IF((W$28=Para!$C10)*(W$29=Para!$F$3),Para!$D10,0))+(IF((W$32=Para!$C10)*(W$33=Para!$F$3),Para!$D10,0))+(IF((W$36=Para!$C10)*(W$37=Para!$F$3),Para!$D10,0))+(IF((W$40=Para!$C10)*(W$41=Para!$F$3),Para!$D10,0))+(IF((W$44=Para!$C10)*(W$45=Para!$F$3),Para!$D10,0))+(IF((W$48=Para!$C10)*(W$49=Para!$F$3),Para!$D10,0))+(IF((W$52=Para!$C10)*(W$53=Para!$F$3),Para!$D10,0))+(IF((W$56=Para!$C10)*(W$57=Para!$F$3),Para!$D10,0))+(IF((W$60=Para!$C10)*(W$61=Para!$F$3),Para!$D10,0))+(IF((W$64=Para!$C10)*(W$65=Para!$F$3),Para!$D10,0))+(IF((W$68=Para!$C10)*(W$69=Para!$F$3),Para!$D10,0))+(IF((W$72=Para!$C10)*(W$73=Para!$F$3),Para!$D10,0))+(IF((W$76=Para!$C10)*(W$77=Para!$F$3),Para!$D10,0))+(IF((W$80=Para!$C10)*(W$81=Para!$F$3),Para!$D10,0))+(IF((W$84=Para!$C10)*(W$85=Para!$F$3),Para!$D10,0))+(IF((W$88=Para!$C10)*(W$89=Para!$F$3),Para!$D10,0))+(IF((W$92=Para!$C10)*(W$93=Para!$F$3),Para!$D10,0))+(IF((W$96=Para!$C10)*(W$97=Para!$F$3),Para!$D10,0))+(IF((W$100=Para!$C10)*(W$101=Para!$F$3),Para!$D10,0))+(IF((W$104=Para!$C10)*(W$105=Para!$F$3),Para!$D10,0))+(IF((W$108=Para!$C10)*(W$109=Para!$F$3),Para!$D10,0))+(IF((W$112=Para!$C10)*(W$113=Para!$F$3),Para!$D10,0))+(IF((W$116=Para!$C10)*(W$117=Para!$F$3),Para!$D10,0))+(IF((W$120=Para!$C10)*(W$121=Para!$F$3),Para!$D10,0))</f>
        <v>0</v>
      </c>
      <c r="X150" s="99">
        <f ca="1">IF((X$8=Para!$C10)*(X$9=Para!$F$3),Para!$D10,0)+(IF((X$12=Para!$C10)*(X$13=Para!$F$3),Para!$D10,0))+(IF((X$16=Para!$C10)*(X$17=Para!$F$3),Para!$D10,0))+(IF((X$20=Para!$C10)*(X$21=Para!$F$3),Para!$D10,0))+(IF((X$24=Para!$C10)*(X$25=Para!$F$3),Para!$D10,0))+(IF((X$28=Para!$C10)*(X$29=Para!$F$3),Para!$D10,0))+(IF((X$32=Para!$C10)*(X$33=Para!$F$3),Para!$D10,0))+(IF((X$36=Para!$C10)*(X$37=Para!$F$3),Para!$D10,0))+(IF((X$40=Para!$C10)*(X$41=Para!$F$3),Para!$D10,0))+(IF((X$44=Para!$C10)*(X$45=Para!$F$3),Para!$D10,0))+(IF((X$48=Para!$C10)*(X$49=Para!$F$3),Para!$D10,0))+(IF((X$52=Para!$C10)*(X$53=Para!$F$3),Para!$D10,0))+(IF((X$56=Para!$C10)*(X$57=Para!$F$3),Para!$D10,0))+(IF((X$60=Para!$C10)*(X$61=Para!$F$3),Para!$D10,0))+(IF((X$64=Para!$C10)*(X$65=Para!$F$3),Para!$D10,0))+(IF((X$68=Para!$C10)*(X$69=Para!$F$3),Para!$D10,0))+(IF((X$72=Para!$C10)*(X$73=Para!$F$3),Para!$D10,0))+(IF((X$76=Para!$C10)*(X$77=Para!$F$3),Para!$D10,0))+(IF((X$80=Para!$C10)*(X$81=Para!$F$3),Para!$D10,0))+(IF((X$84=Para!$C10)*(X$85=Para!$F$3),Para!$D10,0))+(IF((X$88=Para!$C10)*(X$89=Para!$F$3),Para!$D10,0))+(IF((X$92=Para!$C10)*(X$93=Para!$F$3),Para!$D10,0))+(IF((X$96=Para!$C10)*(X$97=Para!$F$3),Para!$D10,0))+(IF((X$100=Para!$C10)*(X$101=Para!$F$3),Para!$D10,0))+(IF((X$104=Para!$C10)*(X$105=Para!$F$3),Para!$D10,0))+(IF((X$108=Para!$C10)*(X$109=Para!$F$3),Para!$D10,0))+(IF((X$112=Para!$C10)*(X$113=Para!$F$3),Para!$D10,0))+(IF((X$116=Para!$C10)*(X$117=Para!$F$3),Para!$D10,0))+(IF((X$120=Para!$C10)*(X$121=Para!$F$3),Para!$D10,0))</f>
        <v>0</v>
      </c>
      <c r="Y150" s="99">
        <f ca="1">IF((Y$8=Para!$C10)*(Y$9=Para!$F$3),Para!$D10,0)+(IF((Y$12=Para!$C10)*(Y$13=Para!$F$3),Para!$D10,0))+(IF((Y$16=Para!$C10)*(Y$17=Para!$F$3),Para!$D10,0))+(IF((Y$20=Para!$C10)*(Y$21=Para!$F$3),Para!$D10,0))+(IF((Y$24=Para!$C10)*(Y$25=Para!$F$3),Para!$D10,0))+(IF((Y$28=Para!$C10)*(Y$29=Para!$F$3),Para!$D10,0))+(IF((Y$32=Para!$C10)*(Y$33=Para!$F$3),Para!$D10,0))+(IF((Y$36=Para!$C10)*(Y$37=Para!$F$3),Para!$D10,0))+(IF((Y$40=Para!$C10)*(Y$41=Para!$F$3),Para!$D10,0))+(IF((Y$44=Para!$C10)*(Y$45=Para!$F$3),Para!$D10,0))+(IF((Y$48=Para!$C10)*(Y$49=Para!$F$3),Para!$D10,0))+(IF((Y$52=Para!$C10)*(Y$53=Para!$F$3),Para!$D10,0))+(IF((Y$56=Para!$C10)*(Y$57=Para!$F$3),Para!$D10,0))+(IF((Y$60=Para!$C10)*(Y$61=Para!$F$3),Para!$D10,0))+(IF((Y$64=Para!$C10)*(Y$65=Para!$F$3),Para!$D10,0))+(IF((Y$68=Para!$C10)*(Y$69=Para!$F$3),Para!$D10,0))+(IF((Y$72=Para!$C10)*(Y$73=Para!$F$3),Para!$D10,0))+(IF((Y$76=Para!$C10)*(Y$77=Para!$F$3),Para!$D10,0))+(IF((Y$80=Para!$C10)*(Y$81=Para!$F$3),Para!$D10,0))+(IF((Y$84=Para!$C10)*(Y$85=Para!$F$3),Para!$D10,0))+(IF((Y$88=Para!$C10)*(Y$89=Para!$F$3),Para!$D10,0))+(IF((Y$92=Para!$C10)*(Y$93=Para!$F$3),Para!$D10,0))+(IF((Y$96=Para!$C10)*(Y$97=Para!$F$3),Para!$D10,0))+(IF((Y$100=Para!$C10)*(Y$101=Para!$F$3),Para!$D10,0))+(IF((Y$104=Para!$C10)*(Y$105=Para!$F$3),Para!$D10,0))+(IF((Y$108=Para!$C10)*(Y$109=Para!$F$3),Para!$D10,0))+(IF((Y$112=Para!$C10)*(Y$113=Para!$F$3),Para!$D10,0))+(IF((Y$116=Para!$C10)*(Y$117=Para!$F$3),Para!$D10,0))+(IF((Y$120=Para!$C10)*(Y$121=Para!$F$3),Para!$D10,0))</f>
        <v>0</v>
      </c>
      <c r="Z150" s="99">
        <f ca="1">IF((Z$8=Para!$C10)*(Z$9=Para!$F$3),Para!$D10,0)+(IF((Z$12=Para!$C10)*(Z$13=Para!$F$3),Para!$D10,0))+(IF((Z$16=Para!$C10)*(Z$17=Para!$F$3),Para!$D10,0))+(IF((Z$20=Para!$C10)*(Z$21=Para!$F$3),Para!$D10,0))+(IF((Z$24=Para!$C10)*(Z$25=Para!$F$3),Para!$D10,0))+(IF((Z$28=Para!$C10)*(Z$29=Para!$F$3),Para!$D10,0))+(IF((Z$32=Para!$C10)*(Z$33=Para!$F$3),Para!$D10,0))+(IF((Z$36=Para!$C10)*(Z$37=Para!$F$3),Para!$D10,0))+(IF((Z$40=Para!$C10)*(Z$41=Para!$F$3),Para!$D10,0))+(IF((Z$44=Para!$C10)*(Z$45=Para!$F$3),Para!$D10,0))+(IF((Z$48=Para!$C10)*(Z$49=Para!$F$3),Para!$D10,0))+(IF((Z$52=Para!$C10)*(Z$53=Para!$F$3),Para!$D10,0))+(IF((Z$56=Para!$C10)*(Z$57=Para!$F$3),Para!$D10,0))+(IF((Z$60=Para!$C10)*(Z$61=Para!$F$3),Para!$D10,0))+(IF((Z$64=Para!$C10)*(Z$65=Para!$F$3),Para!$D10,0))+(IF((Z$68=Para!$C10)*(Z$69=Para!$F$3),Para!$D10,0))+(IF((Z$72=Para!$C10)*(Z$73=Para!$F$3),Para!$D10,0))+(IF((Z$76=Para!$C10)*(Z$77=Para!$F$3),Para!$D10,0))+(IF((Z$80=Para!$C10)*(Z$81=Para!$F$3),Para!$D10,0))+(IF((Z$84=Para!$C10)*(Z$85=Para!$F$3),Para!$D10,0))+(IF((Z$88=Para!$C10)*(Z$89=Para!$F$3),Para!$D10,0))+(IF((Z$92=Para!$C10)*(Z$93=Para!$F$3),Para!$D10,0))+(IF((Z$96=Para!$C10)*(Z$97=Para!$F$3),Para!$D10,0))+(IF((Z$100=Para!$C10)*(Z$101=Para!$F$3),Para!$D10,0))+(IF((Z$104=Para!$C10)*(Z$105=Para!$F$3),Para!$D10,0))+(IF((Z$108=Para!$C10)*(Z$109=Para!$F$3),Para!$D10,0))+(IF((Z$112=Para!$C10)*(Z$113=Para!$F$3),Para!$D10,0))+(IF((Z$116=Para!$C10)*(Z$117=Para!$F$3),Para!$D10,0))+(IF((Z$120=Para!$C10)*(Z$121=Para!$F$3),Para!$D10,0))</f>
        <v>0</v>
      </c>
      <c r="AA150" s="99">
        <f ca="1">IF((AA$8=Para!$C10)*(AA$9=Para!$F$3),Para!$D10,0)+(IF((AA$12=Para!$C10)*(AA$13=Para!$F$3),Para!$D10,0))+(IF((AA$16=Para!$C10)*(AA$17=Para!$F$3),Para!$D10,0))+(IF((AA$20=Para!$C10)*(AA$21=Para!$F$3),Para!$D10,0))+(IF((AA$24=Para!$C10)*(AA$25=Para!$F$3),Para!$D10,0))+(IF((AA$28=Para!$C10)*(AA$29=Para!$F$3),Para!$D10,0))+(IF((AA$32=Para!$C10)*(AA$33=Para!$F$3),Para!$D10,0))+(IF((AA$36=Para!$C10)*(AA$37=Para!$F$3),Para!$D10,0))+(IF((AA$40=Para!$C10)*(AA$41=Para!$F$3),Para!$D10,0))+(IF((AA$44=Para!$C10)*(AA$45=Para!$F$3),Para!$D10,0))+(IF((AA$48=Para!$C10)*(AA$49=Para!$F$3),Para!$D10,0))+(IF((AA$52=Para!$C10)*(AA$53=Para!$F$3),Para!$D10,0))+(IF((AA$56=Para!$C10)*(AA$57=Para!$F$3),Para!$D10,0))+(IF((AA$60=Para!$C10)*(AA$61=Para!$F$3),Para!$D10,0))+(IF((AA$64=Para!$C10)*(AA$65=Para!$F$3),Para!$D10,0))+(IF((AA$68=Para!$C10)*(AA$69=Para!$F$3),Para!$D10,0))+(IF((AA$72=Para!$C10)*(AA$73=Para!$F$3),Para!$D10,0))+(IF((AA$76=Para!$C10)*(AA$77=Para!$F$3),Para!$D10,0))+(IF((AA$80=Para!$C10)*(AA$81=Para!$F$3),Para!$D10,0))+(IF((AA$84=Para!$C10)*(AA$85=Para!$F$3),Para!$D10,0))+(IF((AA$88=Para!$C10)*(AA$89=Para!$F$3),Para!$D10,0))+(IF((AA$92=Para!$C10)*(AA$93=Para!$F$3),Para!$D10,0))+(IF((AA$96=Para!$C10)*(AA$97=Para!$F$3),Para!$D10,0))+(IF((AA$100=Para!$C10)*(AA$101=Para!$F$3),Para!$D10,0))+(IF((AA$104=Para!$C10)*(AA$105=Para!$F$3),Para!$D10,0))+(IF((AA$108=Para!$C10)*(AA$109=Para!$F$3),Para!$D10,0))+(IF((AA$112=Para!$C10)*(AA$113=Para!$F$3),Para!$D10,0))+(IF((AA$116=Para!$C10)*(AA$117=Para!$F$3),Para!$D10,0))+(IF((AA$120=Para!$C10)*(AA$121=Para!$F$3),Para!$D10,0))</f>
        <v>0</v>
      </c>
      <c r="AB150" s="99">
        <f ca="1">IF((AB$8=Para!$C10)*(AB$9=Para!$F$3),Para!$D10,0)+(IF((AB$12=Para!$C10)*(AB$13=Para!$F$3),Para!$D10,0))+(IF((AB$16=Para!$C10)*(AB$17=Para!$F$3),Para!$D10,0))+(IF((AB$20=Para!$C10)*(AB$21=Para!$F$3),Para!$D10,0))+(IF((AB$24=Para!$C10)*(AB$25=Para!$F$3),Para!$D10,0))+(IF((AB$28=Para!$C10)*(AB$29=Para!$F$3),Para!$D10,0))+(IF((AB$32=Para!$C10)*(AB$33=Para!$F$3),Para!$D10,0))+(IF((AB$36=Para!$C10)*(AB$37=Para!$F$3),Para!$D10,0))+(IF((AB$40=Para!$C10)*(AB$41=Para!$F$3),Para!$D10,0))+(IF((AB$44=Para!$C10)*(AB$45=Para!$F$3),Para!$D10,0))+(IF((AB$48=Para!$C10)*(AB$49=Para!$F$3),Para!$D10,0))+(IF((AB$52=Para!$C10)*(AB$53=Para!$F$3),Para!$D10,0))+(IF((AB$56=Para!$C10)*(AB$57=Para!$F$3),Para!$D10,0))+(IF((AB$60=Para!$C10)*(AB$61=Para!$F$3),Para!$D10,0))+(IF((AB$64=Para!$C10)*(AB$65=Para!$F$3),Para!$D10,0))+(IF((AB$68=Para!$C10)*(AB$69=Para!$F$3),Para!$D10,0))+(IF((AB$72=Para!$C10)*(AB$73=Para!$F$3),Para!$D10,0))+(IF((AB$76=Para!$C10)*(AB$77=Para!$F$3),Para!$D10,0))+(IF((AB$80=Para!$C10)*(AB$81=Para!$F$3),Para!$D10,0))+(IF((AB$84=Para!$C10)*(AB$85=Para!$F$3),Para!$D10,0))+(IF((AB$88=Para!$C10)*(AB$89=Para!$F$3),Para!$D10,0))+(IF((AB$92=Para!$C10)*(AB$93=Para!$F$3),Para!$D10,0))+(IF((AB$96=Para!$C10)*(AB$97=Para!$F$3),Para!$D10,0))+(IF((AB$100=Para!$C10)*(AB$101=Para!$F$3),Para!$D10,0))+(IF((AB$104=Para!$C10)*(AB$105=Para!$F$3),Para!$D10,0))+(IF((AB$108=Para!$C10)*(AB$109=Para!$F$3),Para!$D10,0))+(IF((AB$112=Para!$C10)*(AB$113=Para!$F$3),Para!$D10,0))+(IF((AB$116=Para!$C10)*(AB$117=Para!$F$3),Para!$D10,0))+(IF((AB$120=Para!$C10)*(AB$121=Para!$F$3),Para!$D10,0))</f>
        <v>0</v>
      </c>
      <c r="AC150" s="99">
        <f ca="1">IF((AC$8=Para!$C10)*(AC$9=Para!$F$3),Para!$D10,0)+(IF((AC$12=Para!$C10)*(AC$13=Para!$F$3),Para!$D10,0))+(IF((AC$16=Para!$C10)*(AC$17=Para!$F$3),Para!$D10,0))+(IF((AC$20=Para!$C10)*(AC$21=Para!$F$3),Para!$D10,0))+(IF((AC$24=Para!$C10)*(AC$25=Para!$F$3),Para!$D10,0))+(IF((AC$28=Para!$C10)*(AC$29=Para!$F$3),Para!$D10,0))+(IF((AC$32=Para!$C10)*(AC$33=Para!$F$3),Para!$D10,0))+(IF((AC$36=Para!$C10)*(AC$37=Para!$F$3),Para!$D10,0))+(IF((AC$40=Para!$C10)*(AC$41=Para!$F$3),Para!$D10,0))+(IF((AC$44=Para!$C10)*(AC$45=Para!$F$3),Para!$D10,0))+(IF((AC$48=Para!$C10)*(AC$49=Para!$F$3),Para!$D10,0))+(IF((AC$52=Para!$C10)*(AC$53=Para!$F$3),Para!$D10,0))+(IF((AC$56=Para!$C10)*(AC$57=Para!$F$3),Para!$D10,0))+(IF((AC$60=Para!$C10)*(AC$61=Para!$F$3),Para!$D10,0))+(IF((AC$64=Para!$C10)*(AC$65=Para!$F$3),Para!$D10,0))+(IF((AC$68=Para!$C10)*(AC$69=Para!$F$3),Para!$D10,0))+(IF((AC$72=Para!$C10)*(AC$73=Para!$F$3),Para!$D10,0))+(IF((AC$76=Para!$C10)*(AC$77=Para!$F$3),Para!$D10,0))+(IF((AC$80=Para!$C10)*(AC$81=Para!$F$3),Para!$D10,0))+(IF((AC$84=Para!$C10)*(AC$85=Para!$F$3),Para!$D10,0))+(IF((AC$88=Para!$C10)*(AC$89=Para!$F$3),Para!$D10,0))+(IF((AC$92=Para!$C10)*(AC$93=Para!$F$3),Para!$D10,0))+(IF((AC$96=Para!$C10)*(AC$97=Para!$F$3),Para!$D10,0))+(IF((AC$100=Para!$C10)*(AC$101=Para!$F$3),Para!$D10,0))+(IF((AC$104=Para!$C10)*(AC$105=Para!$F$3),Para!$D10,0))+(IF((AC$108=Para!$C10)*(AC$109=Para!$F$3),Para!$D10,0))+(IF((AC$112=Para!$C10)*(AC$113=Para!$F$3),Para!$D10,0))+(IF((AC$116=Para!$C10)*(AC$117=Para!$F$3),Para!$D10,0))+(IF((AC$120=Para!$C10)*(AC$121=Para!$F$3),Para!$D10,0))</f>
        <v>0</v>
      </c>
      <c r="AD150" s="99">
        <f ca="1">IF((AD$8=Para!$C10)*(AD$9=Para!$F$3),Para!$D10,0)+(IF((AD$12=Para!$C10)*(AD$13=Para!$F$3),Para!$D10,0))+(IF((AD$16=Para!$C10)*(AD$17=Para!$F$3),Para!$D10,0))+(IF((AD$20=Para!$C10)*(AD$21=Para!$F$3),Para!$D10,0))+(IF((AD$24=Para!$C10)*(AD$25=Para!$F$3),Para!$D10,0))+(IF((AD$28=Para!$C10)*(AD$29=Para!$F$3),Para!$D10,0))+(IF((AD$32=Para!$C10)*(AD$33=Para!$F$3),Para!$D10,0))+(IF((AD$36=Para!$C10)*(AD$37=Para!$F$3),Para!$D10,0))+(IF((AD$40=Para!$C10)*(AD$41=Para!$F$3),Para!$D10,0))+(IF((AD$44=Para!$C10)*(AD$45=Para!$F$3),Para!$D10,0))+(IF((AD$48=Para!$C10)*(AD$49=Para!$F$3),Para!$D10,0))+(IF((AD$52=Para!$C10)*(AD$53=Para!$F$3),Para!$D10,0))+(IF((AD$56=Para!$C10)*(AD$57=Para!$F$3),Para!$D10,0))+(IF((AD$60=Para!$C10)*(AD$61=Para!$F$3),Para!$D10,0))+(IF((AD$64=Para!$C10)*(AD$65=Para!$F$3),Para!$D10,0))+(IF((AD$68=Para!$C10)*(AD$69=Para!$F$3),Para!$D10,0))+(IF((AD$72=Para!$C10)*(AD$73=Para!$F$3),Para!$D10,0))+(IF((AD$76=Para!$C10)*(AD$77=Para!$F$3),Para!$D10,0))+(IF((AD$80=Para!$C10)*(AD$81=Para!$F$3),Para!$D10,0))+(IF((AD$84=Para!$C10)*(AD$85=Para!$F$3),Para!$D10,0))+(IF((AD$88=Para!$C10)*(AD$89=Para!$F$3),Para!$D10,0))+(IF((AD$92=Para!$C10)*(AD$93=Para!$F$3),Para!$D10,0))+(IF((AD$96=Para!$C10)*(AD$97=Para!$F$3),Para!$D10,0))+(IF((AD$100=Para!$C10)*(AD$101=Para!$F$3),Para!$D10,0))+(IF((AD$104=Para!$C10)*(AD$105=Para!$F$3),Para!$D10,0))+(IF((AD$108=Para!$C10)*(AD$109=Para!$F$3),Para!$D10,0))+(IF((AD$112=Para!$C10)*(AD$113=Para!$F$3),Para!$D10,0))+(IF((AD$116=Para!$C10)*(AD$117=Para!$F$3),Para!$D10,0))+(IF((AD$120=Para!$C10)*(AD$121=Para!$F$3),Para!$D10,0))</f>
        <v>0</v>
      </c>
      <c r="AE150" s="99">
        <f ca="1">IF((AE$8=Para!$C10)*(AE$9=Para!$F$3),Para!$D10,0)+(IF((AE$12=Para!$C10)*(AE$13=Para!$F$3),Para!$D10,0))+(IF((AE$16=Para!$C10)*(AE$17=Para!$F$3),Para!$D10,0))+(IF((AE$20=Para!$C10)*(AE$21=Para!$F$3),Para!$D10,0))+(IF((AE$24=Para!$C10)*(AE$25=Para!$F$3),Para!$D10,0))+(IF((AE$28=Para!$C10)*(AE$29=Para!$F$3),Para!$D10,0))+(IF((AE$32=Para!$C10)*(AE$33=Para!$F$3),Para!$D10,0))+(IF((AE$36=Para!$C10)*(AE$37=Para!$F$3),Para!$D10,0))+(IF((AE$40=Para!$C10)*(AE$41=Para!$F$3),Para!$D10,0))+(IF((AE$44=Para!$C10)*(AE$45=Para!$F$3),Para!$D10,0))+(IF((AE$48=Para!$C10)*(AE$49=Para!$F$3),Para!$D10,0))+(IF((AE$52=Para!$C10)*(AE$53=Para!$F$3),Para!$D10,0))+(IF((AE$56=Para!$C10)*(AE$57=Para!$F$3),Para!$D10,0))+(IF((AE$60=Para!$C10)*(AE$61=Para!$F$3),Para!$D10,0))+(IF((AE$64=Para!$C10)*(AE$65=Para!$F$3),Para!$D10,0))+(IF((AE$68=Para!$C10)*(AE$69=Para!$F$3),Para!$D10,0))+(IF((AE$72=Para!$C10)*(AE$73=Para!$F$3),Para!$D10,0))+(IF((AE$76=Para!$C10)*(AE$77=Para!$F$3),Para!$D10,0))+(IF((AE$80=Para!$C10)*(AE$81=Para!$F$3),Para!$D10,0))+(IF((AE$84=Para!$C10)*(AE$85=Para!$F$3),Para!$D10,0))+(IF((AE$88=Para!$C10)*(AE$89=Para!$F$3),Para!$D10,0))+(IF((AE$92=Para!$C10)*(AE$93=Para!$F$3),Para!$D10,0))+(IF((AE$96=Para!$C10)*(AE$97=Para!$F$3),Para!$D10,0))+(IF((AE$100=Para!$C10)*(AE$101=Para!$F$3),Para!$D10,0))+(IF((AE$104=Para!$C10)*(AE$105=Para!$F$3),Para!$D10,0))+(IF((AE$108=Para!$C10)*(AE$109=Para!$F$3),Para!$D10,0))+(IF((AE$112=Para!$C10)*(AE$113=Para!$F$3),Para!$D10,0))+(IF((AE$116=Para!$C10)*(AE$117=Para!$F$3),Para!$D10,0))+(IF((AE$120=Para!$C10)*(AE$121=Para!$F$3),Para!$D10,0))</f>
        <v>0</v>
      </c>
      <c r="AF150" s="99">
        <f ca="1">IF((AF$8=Para!$C10)*(AF$9=Para!$F$3),Para!$D10,0)+(IF((AF$12=Para!$C10)*(AF$13=Para!$F$3),Para!$D10,0))+(IF((AF$16=Para!$C10)*(AF$17=Para!$F$3),Para!$D10,0))+(IF((AF$20=Para!$C10)*(AF$21=Para!$F$3),Para!$D10,0))+(IF((AF$24=Para!$C10)*(AF$25=Para!$F$3),Para!$D10,0))+(IF((AF$28=Para!$C10)*(AF$29=Para!$F$3),Para!$D10,0))+(IF((AF$32=Para!$C10)*(AF$33=Para!$F$3),Para!$D10,0))+(IF((AF$36=Para!$C10)*(AF$37=Para!$F$3),Para!$D10,0))+(IF((AF$40=Para!$C10)*(AF$41=Para!$F$3),Para!$D10,0))+(IF((AF$44=Para!$C10)*(AF$45=Para!$F$3),Para!$D10,0))+(IF((AF$48=Para!$C10)*(AF$49=Para!$F$3),Para!$D10,0))+(IF((AF$52=Para!$C10)*(AF$53=Para!$F$3),Para!$D10,0))+(IF((AF$56=Para!$C10)*(AF$57=Para!$F$3),Para!$D10,0))+(IF((AF$60=Para!$C10)*(AF$61=Para!$F$3),Para!$D10,0))+(IF((AF$64=Para!$C10)*(AF$65=Para!$F$3),Para!$D10,0))+(IF((AF$68=Para!$C10)*(AF$69=Para!$F$3),Para!$D10,0))+(IF((AF$72=Para!$C10)*(AF$73=Para!$F$3),Para!$D10,0))+(IF((AF$76=Para!$C10)*(AF$77=Para!$F$3),Para!$D10,0))+(IF((AF$80=Para!$C10)*(AF$81=Para!$F$3),Para!$D10,0))+(IF((AF$84=Para!$C10)*(AF$85=Para!$F$3),Para!$D10,0))+(IF((AF$88=Para!$C10)*(AF$89=Para!$F$3),Para!$D10,0))+(IF((AF$92=Para!$C10)*(AF$93=Para!$F$3),Para!$D10,0))+(IF((AF$96=Para!$C10)*(AF$97=Para!$F$3),Para!$D10,0))+(IF((AF$100=Para!$C10)*(AF$101=Para!$F$3),Para!$D10,0))+(IF((AF$104=Para!$C10)*(AF$105=Para!$F$3),Para!$D10,0))+(IF((AF$108=Para!$C10)*(AF$109=Para!$F$3),Para!$D10,0))+(IF((AF$112=Para!$C10)*(AF$113=Para!$F$3),Para!$D10,0))+(IF((AF$116=Para!$C10)*(AF$117=Para!$F$3),Para!$D10,0))+(IF((AF$120=Para!$C10)*(AF$121=Para!$F$3),Para!$D10,0))</f>
        <v>0</v>
      </c>
      <c r="AG150" s="99">
        <f ca="1">IF((AG$8=Para!$C10)*(AG$9=Para!$F$3),Para!$D10,0)+(IF((AG$12=Para!$C10)*(AG$13=Para!$F$3),Para!$D10,0))+(IF((AG$16=Para!$C10)*(AG$17=Para!$F$3),Para!$D10,0))+(IF((AG$20=Para!$C10)*(AG$21=Para!$F$3),Para!$D10,0))+(IF((AG$24=Para!$C10)*(AG$25=Para!$F$3),Para!$D10,0))+(IF((AG$28=Para!$C10)*(AG$29=Para!$F$3),Para!$D10,0))+(IF((AG$32=Para!$C10)*(AG$33=Para!$F$3),Para!$D10,0))+(IF((AG$36=Para!$C10)*(AG$37=Para!$F$3),Para!$D10,0))+(IF((AG$40=Para!$C10)*(AG$41=Para!$F$3),Para!$D10,0))+(IF((AG$44=Para!$C10)*(AG$45=Para!$F$3),Para!$D10,0))+(IF((AG$48=Para!$C10)*(AG$49=Para!$F$3),Para!$D10,0))+(IF((AG$52=Para!$C10)*(AG$53=Para!$F$3),Para!$D10,0))+(IF((AG$56=Para!$C10)*(AG$57=Para!$F$3),Para!$D10,0))+(IF((AG$60=Para!$C10)*(AG$61=Para!$F$3),Para!$D10,0))+(IF((AG$64=Para!$C10)*(AG$65=Para!$F$3),Para!$D10,0))+(IF((AG$68=Para!$C10)*(AG$69=Para!$F$3),Para!$D10,0))+(IF((AG$72=Para!$C10)*(AG$73=Para!$F$3),Para!$D10,0))+(IF((AG$76=Para!$C10)*(AG$77=Para!$F$3),Para!$D10,0))+(IF((AG$80=Para!$C10)*(AG$81=Para!$F$3),Para!$D10,0))+(IF((AG$84=Para!$C10)*(AG$85=Para!$F$3),Para!$D10,0))+(IF((AG$88=Para!$C10)*(AG$89=Para!$F$3),Para!$D10,0))+(IF((AG$92=Para!$C10)*(AG$93=Para!$F$3),Para!$D10,0))+(IF((AG$96=Para!$C10)*(AG$97=Para!$F$3),Para!$D10,0))+(IF((AG$100=Para!$C10)*(AG$101=Para!$F$3),Para!$D10,0))+(IF((AG$104=Para!$C10)*(AG$105=Para!$F$3),Para!$D10,0))+(IF((AG$108=Para!$C10)*(AG$109=Para!$F$3),Para!$D10,0))+(IF((AG$112=Para!$C10)*(AG$113=Para!$F$3),Para!$D10,0))+(IF((AG$116=Para!$C10)*(AG$117=Para!$F$3),Para!$D10,0))+(IF((AG$120=Para!$C10)*(AG$121=Para!$F$3),Para!$D10,0))</f>
        <v>0</v>
      </c>
    </row>
    <row r="151" spans="1:33" ht="15" customHeight="1">
      <c r="A151" s="113"/>
      <c r="B151" s="96" t="s">
        <v>18</v>
      </c>
      <c r="C151" s="99" t="e">
        <f ca="1">IF((C$8=Para!$C11)*(C$9=Para!$F$3),Para!$D11,0)+(IF((C$12=Para!$C11)*(C$13=Para!$F$3),Para!$D11,0))+(IF((C$16=Para!$C11)*(C$17=Para!$F$3),Para!$D11,0))+(IF((C$20=Para!$C11)*(C$21=Para!$F$3),Para!$D11,0))+(IF((C$24=Para!$C11)*(C$25=Para!$F$3),Para!$D11,0))+(IF((C$28=Para!$C11)*(C$29=Para!$F$3),Para!$D11,0))+(IF((C$32=Para!$C11)*(C$33=Para!$F$3),Para!$D11,0))+(IF((C$36=Para!$C11)*(C$37=Para!$F$3),Para!$D11,0))+(IF((C$40=Para!$C11)*(C$41=Para!$F$3),Para!$D11,0))+(IF((C$44=Para!$C11)*(C$45=Para!$F$3),Para!$D11,0))+(IF((C$48=Para!$C11)*(C$49=Para!$F$3),Para!$D11,0))+(IF((C$52=Para!$C11)*(C$53=Para!$F$3),Para!$D11,0))+(IF((C$56=Para!$C11)*(C$57=Para!$F$3),Para!$D11,0))+(IF((C$60=Para!$C11)*(C$61=Para!$F$3),Para!$D11,0))+(IF((C$64=Para!$C11)*(C$65=Para!$F$3),Para!$D11,0))+(IF((C$68=Para!$C11)*(C$69=Para!$F$3),Para!$D11,0))+(IF((C$72=Para!$C11)*(C$73=Para!$F$3),Para!$D11,0))+(IF((C$76=Para!$C11)*(C$77=Para!$F$3),Para!$D11,0))+(IF((C$80=Para!$C11)*(C$81=Para!$F$3),Para!$D11,0))+(IF((C$84=Para!$C11)*(C$85=Para!$F$3),Para!$D11,0))+(IF((C$88=Para!$C11)*(C$89=Para!$F$3),Para!$D11,0))+(IF((C$92=Para!$C11)*(C$93=Para!$F$3),Para!$D11,0))+(IF((C$96=Para!$C11)*(C$97=Para!$F$3),Para!$D11,0))+(IF((C$100=Para!$C11)*(C$101=Para!$F$3),Para!$D11,0))+(IF((C$104=Para!$C11)*(C$105=Para!$F$3),Para!$D11,0))+(IF((C$108=Para!$C11)*(C$109=Para!$F$3),Para!$D11,0))+(IF((C$112=Para!$C11)*(C$113=Para!$F$3),Para!$D11,0))+(IF((C$116=Para!$C11)*(C$117=Para!$F$3),Para!$D11,0))+(IF((C$120=Para!$C11)*(C$121=Para!$F$3),Para!$D11,0))</f>
        <v>#N/A</v>
      </c>
      <c r="D151" s="99" t="e">
        <f ca="1">IF((D$8=Para!$C11)*(D$9=Para!$F$3),Para!$D11,0)+(IF((D$12=Para!$C11)*(D$13=Para!$F$3),Para!$D11,0))+(IF((D$16=Para!$C11)*(D$17=Para!$F$3),Para!$D11,0))+(IF((D$20=Para!$C11)*(D$21=Para!$F$3),Para!$D11,0))+(IF((D$24=Para!$C11)*(D$25=Para!$F$3),Para!$D11,0))+(IF((D$28=Para!$C11)*(D$29=Para!$F$3),Para!$D11,0))+(IF((D$32=Para!$C11)*(D$33=Para!$F$3),Para!$D11,0))+(IF((D$36=Para!$C11)*(D$37=Para!$F$3),Para!$D11,0))+(IF((D$40=Para!$C11)*(D$41=Para!$F$3),Para!$D11,0))+(IF((D$44=Para!$C11)*(D$45=Para!$F$3),Para!$D11,0))+(IF((D$48=Para!$C11)*(D$49=Para!$F$3),Para!$D11,0))+(IF((D$52=Para!$C11)*(D$53=Para!$F$3),Para!$D11,0))+(IF((D$56=Para!$C11)*(D$57=Para!$F$3),Para!$D11,0))+(IF((D$60=Para!$C11)*(D$61=Para!$F$3),Para!$D11,0))+(IF((D$64=Para!$C11)*(D$65=Para!$F$3),Para!$D11,0))+(IF((D$68=Para!$C11)*(D$69=Para!$F$3),Para!$D11,0))+(IF((D$72=Para!$C11)*(D$73=Para!$F$3),Para!$D11,0))+(IF((D$76=Para!$C11)*(D$77=Para!$F$3),Para!$D11,0))+(IF((D$80=Para!$C11)*(D$81=Para!$F$3),Para!$D11,0))+(IF((D$84=Para!$C11)*(D$85=Para!$F$3),Para!$D11,0))+(IF((D$88=Para!$C11)*(D$89=Para!$F$3),Para!$D11,0))+(IF((D$92=Para!$C11)*(D$93=Para!$F$3),Para!$D11,0))+(IF((D$96=Para!$C11)*(D$97=Para!$F$3),Para!$D11,0))+(IF((D$100=Para!$C11)*(D$101=Para!$F$3),Para!$D11,0))+(IF((D$104=Para!$C11)*(D$105=Para!$F$3),Para!$D11,0))+(IF((D$108=Para!$C11)*(D$109=Para!$F$3),Para!$D11,0))+(IF((D$112=Para!$C11)*(D$113=Para!$F$3),Para!$D11,0))+(IF((D$116=Para!$C11)*(D$117=Para!$F$3),Para!$D11,0))+(IF((D$120=Para!$C11)*(D$121=Para!$F$3),Para!$D11,0))</f>
        <v>#N/A</v>
      </c>
      <c r="E151" s="99">
        <f ca="1">IF((E$8=Para!$C11)*(E$9=Para!$F$3),Para!$D11,0)+(IF((E$12=Para!$C11)*(E$13=Para!$F$3),Para!$D11,0))+(IF((E$16=Para!$C11)*(E$17=Para!$F$3),Para!$D11,0))+(IF((E$20=Para!$C11)*(E$21=Para!$F$3),Para!$D11,0))+(IF((E$24=Para!$C11)*(E$25=Para!$F$3),Para!$D11,0))+(IF((E$28=Para!$C11)*(E$29=Para!$F$3),Para!$D11,0))+(IF((E$32=Para!$C11)*(E$33=Para!$F$3),Para!$D11,0))+(IF((E$36=Para!$C11)*(E$37=Para!$F$3),Para!$D11,0))+(IF((E$40=Para!$C11)*(E$41=Para!$F$3),Para!$D11,0))+(IF((E$44=Para!$C11)*(E$45=Para!$F$3),Para!$D11,0))+(IF((E$48=Para!$C11)*(E$49=Para!$F$3),Para!$D11,0))+(IF((E$52=Para!$C11)*(E$53=Para!$F$3),Para!$D11,0))+(IF((E$56=Para!$C11)*(E$57=Para!$F$3),Para!$D11,0))+(IF((E$60=Para!$C11)*(E$61=Para!$F$3),Para!$D11,0))+(IF((E$64=Para!$C11)*(E$65=Para!$F$3),Para!$D11,0))+(IF((E$68=Para!$C11)*(E$69=Para!$F$3),Para!$D11,0))+(IF((E$72=Para!$C11)*(E$73=Para!$F$3),Para!$D11,0))+(IF((E$76=Para!$C11)*(E$77=Para!$F$3),Para!$D11,0))+(IF((E$80=Para!$C11)*(E$81=Para!$F$3),Para!$D11,0))+(IF((E$84=Para!$C11)*(E$85=Para!$F$3),Para!$D11,0))+(IF((E$88=Para!$C11)*(E$89=Para!$F$3),Para!$D11,0))+(IF((E$92=Para!$C11)*(E$93=Para!$F$3),Para!$D11,0))+(IF((E$96=Para!$C11)*(E$97=Para!$F$3),Para!$D11,0))+(IF((E$100=Para!$C11)*(E$101=Para!$F$3),Para!$D11,0))+(IF((E$104=Para!$C11)*(E$105=Para!$F$3),Para!$D11,0))+(IF((E$108=Para!$C11)*(E$109=Para!$F$3),Para!$D11,0))+(IF((E$112=Para!$C11)*(E$113=Para!$F$3),Para!$D11,0))+(IF((E$116=Para!$C11)*(E$117=Para!$F$3),Para!$D11,0))+(IF((E$120=Para!$C11)*(E$121=Para!$F$3),Para!$D11,0))</f>
        <v>0</v>
      </c>
      <c r="F151" s="99">
        <f ca="1">IF((F$8=Para!$C11)*(F$9=Para!$F$3),Para!$D11,0)+(IF((F$12=Para!$C11)*(F$13=Para!$F$3),Para!$D11,0))+(IF((F$16=Para!$C11)*(F$17=Para!$F$3),Para!$D11,0))+(IF((F$20=Para!$C11)*(F$21=Para!$F$3),Para!$D11,0))+(IF((F$24=Para!$C11)*(F$25=Para!$F$3),Para!$D11,0))+(IF((F$28=Para!$C11)*(F$29=Para!$F$3),Para!$D11,0))+(IF((F$32=Para!$C11)*(F$33=Para!$F$3),Para!$D11,0))+(IF((F$36=Para!$C11)*(F$37=Para!$F$3),Para!$D11,0))+(IF((F$40=Para!$C11)*(F$41=Para!$F$3),Para!$D11,0))+(IF((F$44=Para!$C11)*(F$45=Para!$F$3),Para!$D11,0))+(IF((F$48=Para!$C11)*(F$49=Para!$F$3),Para!$D11,0))+(IF((F$52=Para!$C11)*(F$53=Para!$F$3),Para!$D11,0))+(IF((F$56=Para!$C11)*(F$57=Para!$F$3),Para!$D11,0))+(IF((F$60=Para!$C11)*(F$61=Para!$F$3),Para!$D11,0))+(IF((F$64=Para!$C11)*(F$65=Para!$F$3),Para!$D11,0))+(IF((F$68=Para!$C11)*(F$69=Para!$F$3),Para!$D11,0))+(IF((F$72=Para!$C11)*(F$73=Para!$F$3),Para!$D11,0))+(IF((F$76=Para!$C11)*(F$77=Para!$F$3),Para!$D11,0))+(IF((F$80=Para!$C11)*(F$81=Para!$F$3),Para!$D11,0))+(IF((F$84=Para!$C11)*(F$85=Para!$F$3),Para!$D11,0))+(IF((F$88=Para!$C11)*(F$89=Para!$F$3),Para!$D11,0))+(IF((F$92=Para!$C11)*(F$93=Para!$F$3),Para!$D11,0))+(IF((F$96=Para!$C11)*(F$97=Para!$F$3),Para!$D11,0))+(IF((F$100=Para!$C11)*(F$101=Para!$F$3),Para!$D11,0))+(IF((F$104=Para!$C11)*(F$105=Para!$F$3),Para!$D11,0))+(IF((F$108=Para!$C11)*(F$109=Para!$F$3),Para!$D11,0))+(IF((F$112=Para!$C11)*(F$113=Para!$F$3),Para!$D11,0))+(IF((F$116=Para!$C11)*(F$117=Para!$F$3),Para!$D11,0))+(IF((F$120=Para!$C11)*(F$121=Para!$F$3),Para!$D11,0))</f>
        <v>0</v>
      </c>
      <c r="G151" s="99">
        <f ca="1">IF((G$8=Para!$C11)*(G$9=Para!$F$3),Para!$D11,0)+(IF((G$12=Para!$C11)*(G$13=Para!$F$3),Para!$D11,0))+(IF((G$16=Para!$C11)*(G$17=Para!$F$3),Para!$D11,0))+(IF((G$20=Para!$C11)*(G$21=Para!$F$3),Para!$D11,0))+(IF((G$24=Para!$C11)*(G$25=Para!$F$3),Para!$D11,0))+(IF((G$28=Para!$C11)*(G$29=Para!$F$3),Para!$D11,0))+(IF((G$32=Para!$C11)*(G$33=Para!$F$3),Para!$D11,0))+(IF((G$36=Para!$C11)*(G$37=Para!$F$3),Para!$D11,0))+(IF((G$40=Para!$C11)*(G$41=Para!$F$3),Para!$D11,0))+(IF((G$44=Para!$C11)*(G$45=Para!$F$3),Para!$D11,0))+(IF((G$48=Para!$C11)*(G$49=Para!$F$3),Para!$D11,0))+(IF((G$52=Para!$C11)*(G$53=Para!$F$3),Para!$D11,0))+(IF((G$56=Para!$C11)*(G$57=Para!$F$3),Para!$D11,0))+(IF((G$60=Para!$C11)*(G$61=Para!$F$3),Para!$D11,0))+(IF((G$64=Para!$C11)*(G$65=Para!$F$3),Para!$D11,0))+(IF((G$68=Para!$C11)*(G$69=Para!$F$3),Para!$D11,0))+(IF((G$72=Para!$C11)*(G$73=Para!$F$3),Para!$D11,0))+(IF((G$76=Para!$C11)*(G$77=Para!$F$3),Para!$D11,0))+(IF((G$80=Para!$C11)*(G$81=Para!$F$3),Para!$D11,0))+(IF((G$84=Para!$C11)*(G$85=Para!$F$3),Para!$D11,0))+(IF((G$88=Para!$C11)*(G$89=Para!$F$3),Para!$D11,0))+(IF((G$92=Para!$C11)*(G$93=Para!$F$3),Para!$D11,0))+(IF((G$96=Para!$C11)*(G$97=Para!$F$3),Para!$D11,0))+(IF((G$100=Para!$C11)*(G$101=Para!$F$3),Para!$D11,0))+(IF((G$104=Para!$C11)*(G$105=Para!$F$3),Para!$D11,0))+(IF((G$108=Para!$C11)*(G$109=Para!$F$3),Para!$D11,0))+(IF((G$112=Para!$C11)*(G$113=Para!$F$3),Para!$D11,0))+(IF((G$116=Para!$C11)*(G$117=Para!$F$3),Para!$D11,0))+(IF((G$120=Para!$C11)*(G$121=Para!$F$3),Para!$D11,0))</f>
        <v>0</v>
      </c>
      <c r="H151" s="99">
        <f ca="1">IF((H$8=Para!$C11)*(H$9=Para!$F$3),Para!$D11,0)+(IF((H$12=Para!$C11)*(H$13=Para!$F$3),Para!$D11,0))+(IF((H$16=Para!$C11)*(H$17=Para!$F$3),Para!$D11,0))+(IF((H$20=Para!$C11)*(H$21=Para!$F$3),Para!$D11,0))+(IF((H$24=Para!$C11)*(H$25=Para!$F$3),Para!$D11,0))+(IF((H$28=Para!$C11)*(H$29=Para!$F$3),Para!$D11,0))+(IF((H$32=Para!$C11)*(H$33=Para!$F$3),Para!$D11,0))+(IF((H$36=Para!$C11)*(H$37=Para!$F$3),Para!$D11,0))+(IF((H$40=Para!$C11)*(H$41=Para!$F$3),Para!$D11,0))+(IF((H$44=Para!$C11)*(H$45=Para!$F$3),Para!$D11,0))+(IF((H$48=Para!$C11)*(H$49=Para!$F$3),Para!$D11,0))+(IF((H$52=Para!$C11)*(H$53=Para!$F$3),Para!$D11,0))+(IF((H$56=Para!$C11)*(H$57=Para!$F$3),Para!$D11,0))+(IF((H$60=Para!$C11)*(H$61=Para!$F$3),Para!$D11,0))+(IF((H$64=Para!$C11)*(H$65=Para!$F$3),Para!$D11,0))+(IF((H$68=Para!$C11)*(H$69=Para!$F$3),Para!$D11,0))+(IF((H$72=Para!$C11)*(H$73=Para!$F$3),Para!$D11,0))+(IF((H$76=Para!$C11)*(H$77=Para!$F$3),Para!$D11,0))+(IF((H$80=Para!$C11)*(H$81=Para!$F$3),Para!$D11,0))+(IF((H$84=Para!$C11)*(H$85=Para!$F$3),Para!$D11,0))+(IF((H$88=Para!$C11)*(H$89=Para!$F$3),Para!$D11,0))+(IF((H$92=Para!$C11)*(H$93=Para!$F$3),Para!$D11,0))+(IF((H$96=Para!$C11)*(H$97=Para!$F$3),Para!$D11,0))+(IF((H$100=Para!$C11)*(H$101=Para!$F$3),Para!$D11,0))+(IF((H$104=Para!$C11)*(H$105=Para!$F$3),Para!$D11,0))+(IF((H$108=Para!$C11)*(H$109=Para!$F$3),Para!$D11,0))+(IF((H$112=Para!$C11)*(H$113=Para!$F$3),Para!$D11,0))+(IF((H$116=Para!$C11)*(H$117=Para!$F$3),Para!$D11,0))+(IF((H$120=Para!$C11)*(H$121=Para!$F$3),Para!$D11,0))</f>
        <v>0</v>
      </c>
      <c r="I151" s="99">
        <f ca="1">IF((I$8=Para!$C11)*(I$9=Para!$F$3),Para!$D11,0)+(IF((I$12=Para!$C11)*(I$13=Para!$F$3),Para!$D11,0))+(IF((I$16=Para!$C11)*(I$17=Para!$F$3),Para!$D11,0))+(IF((I$20=Para!$C11)*(I$21=Para!$F$3),Para!$D11,0))+(IF((I$24=Para!$C11)*(I$25=Para!$F$3),Para!$D11,0))+(IF((I$28=Para!$C11)*(I$29=Para!$F$3),Para!$D11,0))+(IF((I$32=Para!$C11)*(I$33=Para!$F$3),Para!$D11,0))+(IF((I$36=Para!$C11)*(I$37=Para!$F$3),Para!$D11,0))+(IF((I$40=Para!$C11)*(I$41=Para!$F$3),Para!$D11,0))+(IF((I$44=Para!$C11)*(I$45=Para!$F$3),Para!$D11,0))+(IF((I$48=Para!$C11)*(I$49=Para!$F$3),Para!$D11,0))+(IF((I$52=Para!$C11)*(I$53=Para!$F$3),Para!$D11,0))+(IF((I$56=Para!$C11)*(I$57=Para!$F$3),Para!$D11,0))+(IF((I$60=Para!$C11)*(I$61=Para!$F$3),Para!$D11,0))+(IF((I$64=Para!$C11)*(I$65=Para!$F$3),Para!$D11,0))+(IF((I$68=Para!$C11)*(I$69=Para!$F$3),Para!$D11,0))+(IF((I$72=Para!$C11)*(I$73=Para!$F$3),Para!$D11,0))+(IF((I$76=Para!$C11)*(I$77=Para!$F$3),Para!$D11,0))+(IF((I$80=Para!$C11)*(I$81=Para!$F$3),Para!$D11,0))+(IF((I$84=Para!$C11)*(I$85=Para!$F$3),Para!$D11,0))+(IF((I$88=Para!$C11)*(I$89=Para!$F$3),Para!$D11,0))+(IF((I$92=Para!$C11)*(I$93=Para!$F$3),Para!$D11,0))+(IF((I$96=Para!$C11)*(I$97=Para!$F$3),Para!$D11,0))+(IF((I$100=Para!$C11)*(I$101=Para!$F$3),Para!$D11,0))+(IF((I$104=Para!$C11)*(I$105=Para!$F$3),Para!$D11,0))+(IF((I$108=Para!$C11)*(I$109=Para!$F$3),Para!$D11,0))+(IF((I$112=Para!$C11)*(I$113=Para!$F$3),Para!$D11,0))+(IF((I$116=Para!$C11)*(I$117=Para!$F$3),Para!$D11,0))+(IF((I$120=Para!$C11)*(I$121=Para!$F$3),Para!$D11,0))</f>
        <v>0</v>
      </c>
      <c r="J151" s="99">
        <f ca="1">IF((J$8=Para!$C11)*(J$9=Para!$F$3),Para!$D11,0)+(IF((J$12=Para!$C11)*(J$13=Para!$F$3),Para!$D11,0))+(IF((J$16=Para!$C11)*(J$17=Para!$F$3),Para!$D11,0))+(IF((J$20=Para!$C11)*(J$21=Para!$F$3),Para!$D11,0))+(IF((J$24=Para!$C11)*(J$25=Para!$F$3),Para!$D11,0))+(IF((J$28=Para!$C11)*(J$29=Para!$F$3),Para!$D11,0))+(IF((J$32=Para!$C11)*(J$33=Para!$F$3),Para!$D11,0))+(IF((J$36=Para!$C11)*(J$37=Para!$F$3),Para!$D11,0))+(IF((J$40=Para!$C11)*(J$41=Para!$F$3),Para!$D11,0))+(IF((J$44=Para!$C11)*(J$45=Para!$F$3),Para!$D11,0))+(IF((J$48=Para!$C11)*(J$49=Para!$F$3),Para!$D11,0))+(IF((J$52=Para!$C11)*(J$53=Para!$F$3),Para!$D11,0))+(IF((J$56=Para!$C11)*(J$57=Para!$F$3),Para!$D11,0))+(IF((J$60=Para!$C11)*(J$61=Para!$F$3),Para!$D11,0))+(IF((J$64=Para!$C11)*(J$65=Para!$F$3),Para!$D11,0))+(IF((J$68=Para!$C11)*(J$69=Para!$F$3),Para!$D11,0))+(IF((J$72=Para!$C11)*(J$73=Para!$F$3),Para!$D11,0))+(IF((J$76=Para!$C11)*(J$77=Para!$F$3),Para!$D11,0))+(IF((J$80=Para!$C11)*(J$81=Para!$F$3),Para!$D11,0))+(IF((J$84=Para!$C11)*(J$85=Para!$F$3),Para!$D11,0))+(IF((J$88=Para!$C11)*(J$89=Para!$F$3),Para!$D11,0))+(IF((J$92=Para!$C11)*(J$93=Para!$F$3),Para!$D11,0))+(IF((J$96=Para!$C11)*(J$97=Para!$F$3),Para!$D11,0))+(IF((J$100=Para!$C11)*(J$101=Para!$F$3),Para!$D11,0))+(IF((J$104=Para!$C11)*(J$105=Para!$F$3),Para!$D11,0))+(IF((J$108=Para!$C11)*(J$109=Para!$F$3),Para!$D11,0))+(IF((J$112=Para!$C11)*(J$113=Para!$F$3),Para!$D11,0))+(IF((J$116=Para!$C11)*(J$117=Para!$F$3),Para!$D11,0))+(IF((J$120=Para!$C11)*(J$121=Para!$F$3),Para!$D11,0))</f>
        <v>0</v>
      </c>
      <c r="K151" s="99">
        <f ca="1">IF((K$8=Para!$C11)*(K$9=Para!$F$3),Para!$D11,0)+(IF((K$12=Para!$C11)*(K$13=Para!$F$3),Para!$D11,0))+(IF((K$16=Para!$C11)*(K$17=Para!$F$3),Para!$D11,0))+(IF((K$20=Para!$C11)*(K$21=Para!$F$3),Para!$D11,0))+(IF((K$24=Para!$C11)*(K$25=Para!$F$3),Para!$D11,0))+(IF((K$28=Para!$C11)*(K$29=Para!$F$3),Para!$D11,0))+(IF((K$32=Para!$C11)*(K$33=Para!$F$3),Para!$D11,0))+(IF((K$36=Para!$C11)*(K$37=Para!$F$3),Para!$D11,0))+(IF((K$40=Para!$C11)*(K$41=Para!$F$3),Para!$D11,0))+(IF((K$44=Para!$C11)*(K$45=Para!$F$3),Para!$D11,0))+(IF((K$48=Para!$C11)*(K$49=Para!$F$3),Para!$D11,0))+(IF((K$52=Para!$C11)*(K$53=Para!$F$3),Para!$D11,0))+(IF((K$56=Para!$C11)*(K$57=Para!$F$3),Para!$D11,0))+(IF((K$60=Para!$C11)*(K$61=Para!$F$3),Para!$D11,0))+(IF((K$64=Para!$C11)*(K$65=Para!$F$3),Para!$D11,0))+(IF((K$68=Para!$C11)*(K$69=Para!$F$3),Para!$D11,0))+(IF((K$72=Para!$C11)*(K$73=Para!$F$3),Para!$D11,0))+(IF((K$76=Para!$C11)*(K$77=Para!$F$3),Para!$D11,0))+(IF((K$80=Para!$C11)*(K$81=Para!$F$3),Para!$D11,0))+(IF((K$84=Para!$C11)*(K$85=Para!$F$3),Para!$D11,0))+(IF((K$88=Para!$C11)*(K$89=Para!$F$3),Para!$D11,0))+(IF((K$92=Para!$C11)*(K$93=Para!$F$3),Para!$D11,0))+(IF((K$96=Para!$C11)*(K$97=Para!$F$3),Para!$D11,0))+(IF((K$100=Para!$C11)*(K$101=Para!$F$3),Para!$D11,0))+(IF((K$104=Para!$C11)*(K$105=Para!$F$3),Para!$D11,0))+(IF((K$108=Para!$C11)*(K$109=Para!$F$3),Para!$D11,0))+(IF((K$112=Para!$C11)*(K$113=Para!$F$3),Para!$D11,0))+(IF((K$116=Para!$C11)*(K$117=Para!$F$3),Para!$D11,0))+(IF((K$120=Para!$C11)*(K$121=Para!$F$3),Para!$D11,0))</f>
        <v>0</v>
      </c>
      <c r="L151" s="99">
        <f ca="1">IF((L$8=Para!$C11)*(L$9=Para!$F$3),Para!$D11,0)+(IF((L$12=Para!$C11)*(L$13=Para!$F$3),Para!$D11,0))+(IF((L$16=Para!$C11)*(L$17=Para!$F$3),Para!$D11,0))+(IF((L$20=Para!$C11)*(L$21=Para!$F$3),Para!$D11,0))+(IF((L$24=Para!$C11)*(L$25=Para!$F$3),Para!$D11,0))+(IF((L$28=Para!$C11)*(L$29=Para!$F$3),Para!$D11,0))+(IF((L$32=Para!$C11)*(L$33=Para!$F$3),Para!$D11,0))+(IF((L$36=Para!$C11)*(L$37=Para!$F$3),Para!$D11,0))+(IF((L$40=Para!$C11)*(L$41=Para!$F$3),Para!$D11,0))+(IF((L$44=Para!$C11)*(L$45=Para!$F$3),Para!$D11,0))+(IF((L$48=Para!$C11)*(L$49=Para!$F$3),Para!$D11,0))+(IF((L$52=Para!$C11)*(L$53=Para!$F$3),Para!$D11,0))+(IF((L$56=Para!$C11)*(L$57=Para!$F$3),Para!$D11,0))+(IF((L$60=Para!$C11)*(L$61=Para!$F$3),Para!$D11,0))+(IF((L$64=Para!$C11)*(L$65=Para!$F$3),Para!$D11,0))+(IF((L$68=Para!$C11)*(L$69=Para!$F$3),Para!$D11,0))+(IF((L$72=Para!$C11)*(L$73=Para!$F$3),Para!$D11,0))+(IF((L$76=Para!$C11)*(L$77=Para!$F$3),Para!$D11,0))+(IF((L$80=Para!$C11)*(L$81=Para!$F$3),Para!$D11,0))+(IF((L$84=Para!$C11)*(L$85=Para!$F$3),Para!$D11,0))+(IF((L$88=Para!$C11)*(L$89=Para!$F$3),Para!$D11,0))+(IF((L$92=Para!$C11)*(L$93=Para!$F$3),Para!$D11,0))+(IF((L$96=Para!$C11)*(L$97=Para!$F$3),Para!$D11,0))+(IF((L$100=Para!$C11)*(L$101=Para!$F$3),Para!$D11,0))+(IF((L$104=Para!$C11)*(L$105=Para!$F$3),Para!$D11,0))+(IF((L$108=Para!$C11)*(L$109=Para!$F$3),Para!$D11,0))+(IF((L$112=Para!$C11)*(L$113=Para!$F$3),Para!$D11,0))+(IF((L$116=Para!$C11)*(L$117=Para!$F$3),Para!$D11,0))+(IF((L$120=Para!$C11)*(L$121=Para!$F$3),Para!$D11,0))</f>
        <v>0</v>
      </c>
      <c r="M151" s="99">
        <f ca="1">IF((M$8=Para!$C11)*(M$9=Para!$F$3),Para!$D11,0)+(IF((M$12=Para!$C11)*(M$13=Para!$F$3),Para!$D11,0))+(IF((M$16=Para!$C11)*(M$17=Para!$F$3),Para!$D11,0))+(IF((M$20=Para!$C11)*(M$21=Para!$F$3),Para!$D11,0))+(IF((M$24=Para!$C11)*(M$25=Para!$F$3),Para!$D11,0))+(IF((M$28=Para!$C11)*(M$29=Para!$F$3),Para!$D11,0))+(IF((M$32=Para!$C11)*(M$33=Para!$F$3),Para!$D11,0))+(IF((M$36=Para!$C11)*(M$37=Para!$F$3),Para!$D11,0))+(IF((M$40=Para!$C11)*(M$41=Para!$F$3),Para!$D11,0))+(IF((M$44=Para!$C11)*(M$45=Para!$F$3),Para!$D11,0))+(IF((M$48=Para!$C11)*(M$49=Para!$F$3),Para!$D11,0))+(IF((M$52=Para!$C11)*(M$53=Para!$F$3),Para!$D11,0))+(IF((M$56=Para!$C11)*(M$57=Para!$F$3),Para!$D11,0))+(IF((M$60=Para!$C11)*(M$61=Para!$F$3),Para!$D11,0))+(IF((M$64=Para!$C11)*(M$65=Para!$F$3),Para!$D11,0))+(IF((M$68=Para!$C11)*(M$69=Para!$F$3),Para!$D11,0))+(IF((M$72=Para!$C11)*(M$73=Para!$F$3),Para!$D11,0))+(IF((M$76=Para!$C11)*(M$77=Para!$F$3),Para!$D11,0))+(IF((M$80=Para!$C11)*(M$81=Para!$F$3),Para!$D11,0))+(IF((M$84=Para!$C11)*(M$85=Para!$F$3),Para!$D11,0))+(IF((M$88=Para!$C11)*(M$89=Para!$F$3),Para!$D11,0))+(IF((M$92=Para!$C11)*(M$93=Para!$F$3),Para!$D11,0))+(IF((M$96=Para!$C11)*(M$97=Para!$F$3),Para!$D11,0))+(IF((M$100=Para!$C11)*(M$101=Para!$F$3),Para!$D11,0))+(IF((M$104=Para!$C11)*(M$105=Para!$F$3),Para!$D11,0))+(IF((M$108=Para!$C11)*(M$109=Para!$F$3),Para!$D11,0))+(IF((M$112=Para!$C11)*(M$113=Para!$F$3),Para!$D11,0))+(IF((M$116=Para!$C11)*(M$117=Para!$F$3),Para!$D11,0))+(IF((M$120=Para!$C11)*(M$121=Para!$F$3),Para!$D11,0))</f>
        <v>0</v>
      </c>
      <c r="N151" s="99">
        <f ca="1">IF((N$8=Para!$C11)*(N$9=Para!$F$3),Para!$D11,0)+(IF((N$12=Para!$C11)*(N$13=Para!$F$3),Para!$D11,0))+(IF((N$16=Para!$C11)*(N$17=Para!$F$3),Para!$D11,0))+(IF((N$20=Para!$C11)*(N$21=Para!$F$3),Para!$D11,0))+(IF((N$24=Para!$C11)*(N$25=Para!$F$3),Para!$D11,0))+(IF((N$28=Para!$C11)*(N$29=Para!$F$3),Para!$D11,0))+(IF((N$32=Para!$C11)*(N$33=Para!$F$3),Para!$D11,0))+(IF((N$36=Para!$C11)*(N$37=Para!$F$3),Para!$D11,0))+(IF((N$40=Para!$C11)*(N$41=Para!$F$3),Para!$D11,0))+(IF((N$44=Para!$C11)*(N$45=Para!$F$3),Para!$D11,0))+(IF((N$48=Para!$C11)*(N$49=Para!$F$3),Para!$D11,0))+(IF((N$52=Para!$C11)*(N$53=Para!$F$3),Para!$D11,0))+(IF((N$56=Para!$C11)*(N$57=Para!$F$3),Para!$D11,0))+(IF((N$60=Para!$C11)*(N$61=Para!$F$3),Para!$D11,0))+(IF((N$64=Para!$C11)*(N$65=Para!$F$3),Para!$D11,0))+(IF((N$68=Para!$C11)*(N$69=Para!$F$3),Para!$D11,0))+(IF((N$72=Para!$C11)*(N$73=Para!$F$3),Para!$D11,0))+(IF((N$76=Para!$C11)*(N$77=Para!$F$3),Para!$D11,0))+(IF((N$80=Para!$C11)*(N$81=Para!$F$3),Para!$D11,0))+(IF((N$84=Para!$C11)*(N$85=Para!$F$3),Para!$D11,0))+(IF((N$88=Para!$C11)*(N$89=Para!$F$3),Para!$D11,0))+(IF((N$92=Para!$C11)*(N$93=Para!$F$3),Para!$D11,0))+(IF((N$96=Para!$C11)*(N$97=Para!$F$3),Para!$D11,0))+(IF((N$100=Para!$C11)*(N$101=Para!$F$3),Para!$D11,0))+(IF((N$104=Para!$C11)*(N$105=Para!$F$3),Para!$D11,0))+(IF((N$108=Para!$C11)*(N$109=Para!$F$3),Para!$D11,0))+(IF((N$112=Para!$C11)*(N$113=Para!$F$3),Para!$D11,0))+(IF((N$116=Para!$C11)*(N$117=Para!$F$3),Para!$D11,0))+(IF((N$120=Para!$C11)*(N$121=Para!$F$3),Para!$D11,0))</f>
        <v>0</v>
      </c>
      <c r="O151" s="99">
        <f ca="1">IF((O$8=Para!$C11)*(O$9=Para!$F$3),Para!$D11,0)+(IF((O$12=Para!$C11)*(O$13=Para!$F$3),Para!$D11,0))+(IF((O$16=Para!$C11)*(O$17=Para!$F$3),Para!$D11,0))+(IF((O$20=Para!$C11)*(O$21=Para!$F$3),Para!$D11,0))+(IF((O$24=Para!$C11)*(O$25=Para!$F$3),Para!$D11,0))+(IF((O$28=Para!$C11)*(O$29=Para!$F$3),Para!$D11,0))+(IF((O$32=Para!$C11)*(O$33=Para!$F$3),Para!$D11,0))+(IF((O$36=Para!$C11)*(O$37=Para!$F$3),Para!$D11,0))+(IF((O$40=Para!$C11)*(O$41=Para!$F$3),Para!$D11,0))+(IF((O$44=Para!$C11)*(O$45=Para!$F$3),Para!$D11,0))+(IF((O$48=Para!$C11)*(O$49=Para!$F$3),Para!$D11,0))+(IF((O$52=Para!$C11)*(O$53=Para!$F$3),Para!$D11,0))+(IF((O$56=Para!$C11)*(O$57=Para!$F$3),Para!$D11,0))+(IF((O$60=Para!$C11)*(O$61=Para!$F$3),Para!$D11,0))+(IF((O$64=Para!$C11)*(O$65=Para!$F$3),Para!$D11,0))+(IF((O$68=Para!$C11)*(O$69=Para!$F$3),Para!$D11,0))+(IF((O$72=Para!$C11)*(O$73=Para!$F$3),Para!$D11,0))+(IF((O$76=Para!$C11)*(O$77=Para!$F$3),Para!$D11,0))+(IF((O$80=Para!$C11)*(O$81=Para!$F$3),Para!$D11,0))+(IF((O$84=Para!$C11)*(O$85=Para!$F$3),Para!$D11,0))+(IF((O$88=Para!$C11)*(O$89=Para!$F$3),Para!$D11,0))+(IF((O$92=Para!$C11)*(O$93=Para!$F$3),Para!$D11,0))+(IF((O$96=Para!$C11)*(O$97=Para!$F$3),Para!$D11,0))+(IF((O$100=Para!$C11)*(O$101=Para!$F$3),Para!$D11,0))+(IF((O$104=Para!$C11)*(O$105=Para!$F$3),Para!$D11,0))+(IF((O$108=Para!$C11)*(O$109=Para!$F$3),Para!$D11,0))+(IF((O$112=Para!$C11)*(O$113=Para!$F$3),Para!$D11,0))+(IF((O$116=Para!$C11)*(O$117=Para!$F$3),Para!$D11,0))+(IF((O$120=Para!$C11)*(O$121=Para!$F$3),Para!$D11,0))</f>
        <v>0</v>
      </c>
      <c r="P151" s="99">
        <f ca="1">IF((P$8=Para!$C11)*(P$9=Para!$F$3),Para!$D11,0)+(IF((P$12=Para!$C11)*(P$13=Para!$F$3),Para!$D11,0))+(IF((P$16=Para!$C11)*(P$17=Para!$F$3),Para!$D11,0))+(IF((P$20=Para!$C11)*(P$21=Para!$F$3),Para!$D11,0))+(IF((P$24=Para!$C11)*(P$25=Para!$F$3),Para!$D11,0))+(IF((P$28=Para!$C11)*(P$29=Para!$F$3),Para!$D11,0))+(IF((P$32=Para!$C11)*(P$33=Para!$F$3),Para!$D11,0))+(IF((P$36=Para!$C11)*(P$37=Para!$F$3),Para!$D11,0))+(IF((P$40=Para!$C11)*(P$41=Para!$F$3),Para!$D11,0))+(IF((P$44=Para!$C11)*(P$45=Para!$F$3),Para!$D11,0))+(IF((P$48=Para!$C11)*(P$49=Para!$F$3),Para!$D11,0))+(IF((P$52=Para!$C11)*(P$53=Para!$F$3),Para!$D11,0))+(IF((P$56=Para!$C11)*(P$57=Para!$F$3),Para!$D11,0))+(IF((P$60=Para!$C11)*(P$61=Para!$F$3),Para!$D11,0))+(IF((P$64=Para!$C11)*(P$65=Para!$F$3),Para!$D11,0))+(IF((P$68=Para!$C11)*(P$69=Para!$F$3),Para!$D11,0))+(IF((P$72=Para!$C11)*(P$73=Para!$F$3),Para!$D11,0))+(IF((P$76=Para!$C11)*(P$77=Para!$F$3),Para!$D11,0))+(IF((P$80=Para!$C11)*(P$81=Para!$F$3),Para!$D11,0))+(IF((P$84=Para!$C11)*(P$85=Para!$F$3),Para!$D11,0))+(IF((P$88=Para!$C11)*(P$89=Para!$F$3),Para!$D11,0))+(IF((P$92=Para!$C11)*(P$93=Para!$F$3),Para!$D11,0))+(IF((P$96=Para!$C11)*(P$97=Para!$F$3),Para!$D11,0))+(IF((P$100=Para!$C11)*(P$101=Para!$F$3),Para!$D11,0))+(IF((P$104=Para!$C11)*(P$105=Para!$F$3),Para!$D11,0))+(IF((P$108=Para!$C11)*(P$109=Para!$F$3),Para!$D11,0))+(IF((P$112=Para!$C11)*(P$113=Para!$F$3),Para!$D11,0))+(IF((P$116=Para!$C11)*(P$117=Para!$F$3),Para!$D11,0))+(IF((P$120=Para!$C11)*(P$121=Para!$F$3),Para!$D11,0))</f>
        <v>0</v>
      </c>
      <c r="Q151" s="99">
        <f ca="1">IF((Q$8=Para!$C11)*(Q$9=Para!$F$3),Para!$D11,0)+(IF((Q$12=Para!$C11)*(Q$13=Para!$F$3),Para!$D11,0))+(IF((Q$16=Para!$C11)*(Q$17=Para!$F$3),Para!$D11,0))+(IF((Q$20=Para!$C11)*(Q$21=Para!$F$3),Para!$D11,0))+(IF((Q$24=Para!$C11)*(Q$25=Para!$F$3),Para!$D11,0))+(IF((Q$28=Para!$C11)*(Q$29=Para!$F$3),Para!$D11,0))+(IF((Q$32=Para!$C11)*(Q$33=Para!$F$3),Para!$D11,0))+(IF((Q$36=Para!$C11)*(Q$37=Para!$F$3),Para!$D11,0))+(IF((Q$40=Para!$C11)*(Q$41=Para!$F$3),Para!$D11,0))+(IF((Q$44=Para!$C11)*(Q$45=Para!$F$3),Para!$D11,0))+(IF((Q$48=Para!$C11)*(Q$49=Para!$F$3),Para!$D11,0))+(IF((Q$52=Para!$C11)*(Q$53=Para!$F$3),Para!$D11,0))+(IF((Q$56=Para!$C11)*(Q$57=Para!$F$3),Para!$D11,0))+(IF((Q$60=Para!$C11)*(Q$61=Para!$F$3),Para!$D11,0))+(IF((Q$64=Para!$C11)*(Q$65=Para!$F$3),Para!$D11,0))+(IF((Q$68=Para!$C11)*(Q$69=Para!$F$3),Para!$D11,0))+(IF((Q$72=Para!$C11)*(Q$73=Para!$F$3),Para!$D11,0))+(IF((Q$76=Para!$C11)*(Q$77=Para!$F$3),Para!$D11,0))+(IF((Q$80=Para!$C11)*(Q$81=Para!$F$3),Para!$D11,0))+(IF((Q$84=Para!$C11)*(Q$85=Para!$F$3),Para!$D11,0))+(IF((Q$88=Para!$C11)*(Q$89=Para!$F$3),Para!$D11,0))+(IF((Q$92=Para!$C11)*(Q$93=Para!$F$3),Para!$D11,0))+(IF((Q$96=Para!$C11)*(Q$97=Para!$F$3),Para!$D11,0))+(IF((Q$100=Para!$C11)*(Q$101=Para!$F$3),Para!$D11,0))+(IF((Q$104=Para!$C11)*(Q$105=Para!$F$3),Para!$D11,0))+(IF((Q$108=Para!$C11)*(Q$109=Para!$F$3),Para!$D11,0))+(IF((Q$112=Para!$C11)*(Q$113=Para!$F$3),Para!$D11,0))+(IF((Q$116=Para!$C11)*(Q$117=Para!$F$3),Para!$D11,0))+(IF((Q$120=Para!$C11)*(Q$121=Para!$F$3),Para!$D11,0))</f>
        <v>0</v>
      </c>
      <c r="R151" s="99">
        <f ca="1">IF((R$8=Para!$C11)*(R$9=Para!$F$3),Para!$D11,0)+(IF((R$12=Para!$C11)*(R$13=Para!$F$3),Para!$D11,0))+(IF((R$16=Para!$C11)*(R$17=Para!$F$3),Para!$D11,0))+(IF((R$20=Para!$C11)*(R$21=Para!$F$3),Para!$D11,0))+(IF((R$24=Para!$C11)*(R$25=Para!$F$3),Para!$D11,0))+(IF((R$28=Para!$C11)*(R$29=Para!$F$3),Para!$D11,0))+(IF((R$32=Para!$C11)*(R$33=Para!$F$3),Para!$D11,0))+(IF((R$36=Para!$C11)*(R$37=Para!$F$3),Para!$D11,0))+(IF((R$40=Para!$C11)*(R$41=Para!$F$3),Para!$D11,0))+(IF((R$44=Para!$C11)*(R$45=Para!$F$3),Para!$D11,0))+(IF((R$48=Para!$C11)*(R$49=Para!$F$3),Para!$D11,0))+(IF((R$52=Para!$C11)*(R$53=Para!$F$3),Para!$D11,0))+(IF((R$56=Para!$C11)*(R$57=Para!$F$3),Para!$D11,0))+(IF((R$60=Para!$C11)*(R$61=Para!$F$3),Para!$D11,0))+(IF((R$64=Para!$C11)*(R$65=Para!$F$3),Para!$D11,0))+(IF((R$68=Para!$C11)*(R$69=Para!$F$3),Para!$D11,0))+(IF((R$72=Para!$C11)*(R$73=Para!$F$3),Para!$D11,0))+(IF((R$76=Para!$C11)*(R$77=Para!$F$3),Para!$D11,0))+(IF((R$80=Para!$C11)*(R$81=Para!$F$3),Para!$D11,0))+(IF((R$84=Para!$C11)*(R$85=Para!$F$3),Para!$D11,0))+(IF((R$88=Para!$C11)*(R$89=Para!$F$3),Para!$D11,0))+(IF((R$92=Para!$C11)*(R$93=Para!$F$3),Para!$D11,0))+(IF((R$96=Para!$C11)*(R$97=Para!$F$3),Para!$D11,0))+(IF((R$100=Para!$C11)*(R$101=Para!$F$3),Para!$D11,0))+(IF((R$104=Para!$C11)*(R$105=Para!$F$3),Para!$D11,0))+(IF((R$108=Para!$C11)*(R$109=Para!$F$3),Para!$D11,0))+(IF((R$112=Para!$C11)*(R$113=Para!$F$3),Para!$D11,0))+(IF((R$116=Para!$C11)*(R$117=Para!$F$3),Para!$D11,0))+(IF((R$120=Para!$C11)*(R$121=Para!$F$3),Para!$D11,0))</f>
        <v>0</v>
      </c>
      <c r="S151" s="99">
        <f ca="1">IF((S$8=Para!$C11)*(S$9=Para!$F$3),Para!$D11,0)+(IF((S$12=Para!$C11)*(S$13=Para!$F$3),Para!$D11,0))+(IF((S$16=Para!$C11)*(S$17=Para!$F$3),Para!$D11,0))+(IF((S$20=Para!$C11)*(S$21=Para!$F$3),Para!$D11,0))+(IF((S$24=Para!$C11)*(S$25=Para!$F$3),Para!$D11,0))+(IF((S$28=Para!$C11)*(S$29=Para!$F$3),Para!$D11,0))+(IF((S$32=Para!$C11)*(S$33=Para!$F$3),Para!$D11,0))+(IF((S$36=Para!$C11)*(S$37=Para!$F$3),Para!$D11,0))+(IF((S$40=Para!$C11)*(S$41=Para!$F$3),Para!$D11,0))+(IF((S$44=Para!$C11)*(S$45=Para!$F$3),Para!$D11,0))+(IF((S$48=Para!$C11)*(S$49=Para!$F$3),Para!$D11,0))+(IF((S$52=Para!$C11)*(S$53=Para!$F$3),Para!$D11,0))+(IF((S$56=Para!$C11)*(S$57=Para!$F$3),Para!$D11,0))+(IF((S$60=Para!$C11)*(S$61=Para!$F$3),Para!$D11,0))+(IF((S$64=Para!$C11)*(S$65=Para!$F$3),Para!$D11,0))+(IF((S$68=Para!$C11)*(S$69=Para!$F$3),Para!$D11,0))+(IF((S$72=Para!$C11)*(S$73=Para!$F$3),Para!$D11,0))+(IF((S$76=Para!$C11)*(S$77=Para!$F$3),Para!$D11,0))+(IF((S$80=Para!$C11)*(S$81=Para!$F$3),Para!$D11,0))+(IF((S$84=Para!$C11)*(S$85=Para!$F$3),Para!$D11,0))+(IF((S$88=Para!$C11)*(S$89=Para!$F$3),Para!$D11,0))+(IF((S$92=Para!$C11)*(S$93=Para!$F$3),Para!$D11,0))+(IF((S$96=Para!$C11)*(S$97=Para!$F$3),Para!$D11,0))+(IF((S$100=Para!$C11)*(S$101=Para!$F$3),Para!$D11,0))+(IF((S$104=Para!$C11)*(S$105=Para!$F$3),Para!$D11,0))+(IF((S$108=Para!$C11)*(S$109=Para!$F$3),Para!$D11,0))+(IF((S$112=Para!$C11)*(S$113=Para!$F$3),Para!$D11,0))+(IF((S$116=Para!$C11)*(S$117=Para!$F$3),Para!$D11,0))+(IF((S$120=Para!$C11)*(S$121=Para!$F$3),Para!$D11,0))</f>
        <v>0</v>
      </c>
      <c r="T151" s="99">
        <f ca="1">IF((T$8=Para!$C11)*(T$9=Para!$F$3),Para!$D11,0)+(IF((T$12=Para!$C11)*(T$13=Para!$F$3),Para!$D11,0))+(IF((T$16=Para!$C11)*(T$17=Para!$F$3),Para!$D11,0))+(IF((T$20=Para!$C11)*(T$21=Para!$F$3),Para!$D11,0))+(IF((T$24=Para!$C11)*(T$25=Para!$F$3),Para!$D11,0))+(IF((T$28=Para!$C11)*(T$29=Para!$F$3),Para!$D11,0))+(IF((T$32=Para!$C11)*(T$33=Para!$F$3),Para!$D11,0))+(IF((T$36=Para!$C11)*(T$37=Para!$F$3),Para!$D11,0))+(IF((T$40=Para!$C11)*(T$41=Para!$F$3),Para!$D11,0))+(IF((T$44=Para!$C11)*(T$45=Para!$F$3),Para!$D11,0))+(IF((T$48=Para!$C11)*(T$49=Para!$F$3),Para!$D11,0))+(IF((T$52=Para!$C11)*(T$53=Para!$F$3),Para!$D11,0))+(IF((T$56=Para!$C11)*(T$57=Para!$F$3),Para!$D11,0))+(IF((T$60=Para!$C11)*(T$61=Para!$F$3),Para!$D11,0))+(IF((T$64=Para!$C11)*(T$65=Para!$F$3),Para!$D11,0))+(IF((T$68=Para!$C11)*(T$69=Para!$F$3),Para!$D11,0))+(IF((T$72=Para!$C11)*(T$73=Para!$F$3),Para!$D11,0))+(IF((T$76=Para!$C11)*(T$77=Para!$F$3),Para!$D11,0))+(IF((T$80=Para!$C11)*(T$81=Para!$F$3),Para!$D11,0))+(IF((T$84=Para!$C11)*(T$85=Para!$F$3),Para!$D11,0))+(IF((T$88=Para!$C11)*(T$89=Para!$F$3),Para!$D11,0))+(IF((T$92=Para!$C11)*(T$93=Para!$F$3),Para!$D11,0))+(IF((T$96=Para!$C11)*(T$97=Para!$F$3),Para!$D11,0))+(IF((T$100=Para!$C11)*(T$101=Para!$F$3),Para!$D11,0))+(IF((T$104=Para!$C11)*(T$105=Para!$F$3),Para!$D11,0))+(IF((T$108=Para!$C11)*(T$109=Para!$F$3),Para!$D11,0))+(IF((T$112=Para!$C11)*(T$113=Para!$F$3),Para!$D11,0))+(IF((T$116=Para!$C11)*(T$117=Para!$F$3),Para!$D11,0))+(IF((T$120=Para!$C11)*(T$121=Para!$F$3),Para!$D11,0))</f>
        <v>0</v>
      </c>
      <c r="U151" s="99">
        <f ca="1">IF((U$8=Para!$C11)*(U$9=Para!$F$3),Para!$D11,0)+(IF((U$12=Para!$C11)*(U$13=Para!$F$3),Para!$D11,0))+(IF((U$16=Para!$C11)*(U$17=Para!$F$3),Para!$D11,0))+(IF((U$20=Para!$C11)*(U$21=Para!$F$3),Para!$D11,0))+(IF((U$24=Para!$C11)*(U$25=Para!$F$3),Para!$D11,0))+(IF((U$28=Para!$C11)*(U$29=Para!$F$3),Para!$D11,0))+(IF((U$32=Para!$C11)*(U$33=Para!$F$3),Para!$D11,0))+(IF((U$36=Para!$C11)*(U$37=Para!$F$3),Para!$D11,0))+(IF((U$40=Para!$C11)*(U$41=Para!$F$3),Para!$D11,0))+(IF((U$44=Para!$C11)*(U$45=Para!$F$3),Para!$D11,0))+(IF((U$48=Para!$C11)*(U$49=Para!$F$3),Para!$D11,0))+(IF((U$52=Para!$C11)*(U$53=Para!$F$3),Para!$D11,0))+(IF((U$56=Para!$C11)*(U$57=Para!$F$3),Para!$D11,0))+(IF((U$60=Para!$C11)*(U$61=Para!$F$3),Para!$D11,0))+(IF((U$64=Para!$C11)*(U$65=Para!$F$3),Para!$D11,0))+(IF((U$68=Para!$C11)*(U$69=Para!$F$3),Para!$D11,0))+(IF((U$72=Para!$C11)*(U$73=Para!$F$3),Para!$D11,0))+(IF((U$76=Para!$C11)*(U$77=Para!$F$3),Para!$D11,0))+(IF((U$80=Para!$C11)*(U$81=Para!$F$3),Para!$D11,0))+(IF((U$84=Para!$C11)*(U$85=Para!$F$3),Para!$D11,0))+(IF((U$88=Para!$C11)*(U$89=Para!$F$3),Para!$D11,0))+(IF((U$92=Para!$C11)*(U$93=Para!$F$3),Para!$D11,0))+(IF((U$96=Para!$C11)*(U$97=Para!$F$3),Para!$D11,0))+(IF((U$100=Para!$C11)*(U$101=Para!$F$3),Para!$D11,0))+(IF((U$104=Para!$C11)*(U$105=Para!$F$3),Para!$D11,0))+(IF((U$108=Para!$C11)*(U$109=Para!$F$3),Para!$D11,0))+(IF((U$112=Para!$C11)*(U$113=Para!$F$3),Para!$D11,0))+(IF((U$116=Para!$C11)*(U$117=Para!$F$3),Para!$D11,0))+(IF((U$120=Para!$C11)*(U$121=Para!$F$3),Para!$D11,0))</f>
        <v>0</v>
      </c>
      <c r="V151" s="99">
        <f ca="1">IF((V$8=Para!$C11)*(V$9=Para!$F$3),Para!$D11,0)+(IF((V$12=Para!$C11)*(V$13=Para!$F$3),Para!$D11,0))+(IF((V$16=Para!$C11)*(V$17=Para!$F$3),Para!$D11,0))+(IF((V$20=Para!$C11)*(V$21=Para!$F$3),Para!$D11,0))+(IF((V$24=Para!$C11)*(V$25=Para!$F$3),Para!$D11,0))+(IF((V$28=Para!$C11)*(V$29=Para!$F$3),Para!$D11,0))+(IF((V$32=Para!$C11)*(V$33=Para!$F$3),Para!$D11,0))+(IF((V$36=Para!$C11)*(V$37=Para!$F$3),Para!$D11,0))+(IF((V$40=Para!$C11)*(V$41=Para!$F$3),Para!$D11,0))+(IF((V$44=Para!$C11)*(V$45=Para!$F$3),Para!$D11,0))+(IF((V$48=Para!$C11)*(V$49=Para!$F$3),Para!$D11,0))+(IF((V$52=Para!$C11)*(V$53=Para!$F$3),Para!$D11,0))+(IF((V$56=Para!$C11)*(V$57=Para!$F$3),Para!$D11,0))+(IF((V$60=Para!$C11)*(V$61=Para!$F$3),Para!$D11,0))+(IF((V$64=Para!$C11)*(V$65=Para!$F$3),Para!$D11,0))+(IF((V$68=Para!$C11)*(V$69=Para!$F$3),Para!$D11,0))+(IF((V$72=Para!$C11)*(V$73=Para!$F$3),Para!$D11,0))+(IF((V$76=Para!$C11)*(V$77=Para!$F$3),Para!$D11,0))+(IF((V$80=Para!$C11)*(V$81=Para!$F$3),Para!$D11,0))+(IF((V$84=Para!$C11)*(V$85=Para!$F$3),Para!$D11,0))+(IF((V$88=Para!$C11)*(V$89=Para!$F$3),Para!$D11,0))+(IF((V$92=Para!$C11)*(V$93=Para!$F$3),Para!$D11,0))+(IF((V$96=Para!$C11)*(V$97=Para!$F$3),Para!$D11,0))+(IF((V$100=Para!$C11)*(V$101=Para!$F$3),Para!$D11,0))+(IF((V$104=Para!$C11)*(V$105=Para!$F$3),Para!$D11,0))+(IF((V$108=Para!$C11)*(V$109=Para!$F$3),Para!$D11,0))+(IF((V$112=Para!$C11)*(V$113=Para!$F$3),Para!$D11,0))+(IF((V$116=Para!$C11)*(V$117=Para!$F$3),Para!$D11,0))+(IF((V$120=Para!$C11)*(V$121=Para!$F$3),Para!$D11,0))</f>
        <v>0</v>
      </c>
      <c r="W151" s="99">
        <f ca="1">IF((W$8=Para!$C11)*(W$9=Para!$F$3),Para!$D11,0)+(IF((W$12=Para!$C11)*(W$13=Para!$F$3),Para!$D11,0))+(IF((W$16=Para!$C11)*(W$17=Para!$F$3),Para!$D11,0))+(IF((W$20=Para!$C11)*(W$21=Para!$F$3),Para!$D11,0))+(IF((W$24=Para!$C11)*(W$25=Para!$F$3),Para!$D11,0))+(IF((W$28=Para!$C11)*(W$29=Para!$F$3),Para!$D11,0))+(IF((W$32=Para!$C11)*(W$33=Para!$F$3),Para!$D11,0))+(IF((W$36=Para!$C11)*(W$37=Para!$F$3),Para!$D11,0))+(IF((W$40=Para!$C11)*(W$41=Para!$F$3),Para!$D11,0))+(IF((W$44=Para!$C11)*(W$45=Para!$F$3),Para!$D11,0))+(IF((W$48=Para!$C11)*(W$49=Para!$F$3),Para!$D11,0))+(IF((W$52=Para!$C11)*(W$53=Para!$F$3),Para!$D11,0))+(IF((W$56=Para!$C11)*(W$57=Para!$F$3),Para!$D11,0))+(IF((W$60=Para!$C11)*(W$61=Para!$F$3),Para!$D11,0))+(IF((W$64=Para!$C11)*(W$65=Para!$F$3),Para!$D11,0))+(IF((W$68=Para!$C11)*(W$69=Para!$F$3),Para!$D11,0))+(IF((W$72=Para!$C11)*(W$73=Para!$F$3),Para!$D11,0))+(IF((W$76=Para!$C11)*(W$77=Para!$F$3),Para!$D11,0))+(IF((W$80=Para!$C11)*(W$81=Para!$F$3),Para!$D11,0))+(IF((W$84=Para!$C11)*(W$85=Para!$F$3),Para!$D11,0))+(IF((W$88=Para!$C11)*(W$89=Para!$F$3),Para!$D11,0))+(IF((W$92=Para!$C11)*(W$93=Para!$F$3),Para!$D11,0))+(IF((W$96=Para!$C11)*(W$97=Para!$F$3),Para!$D11,0))+(IF((W$100=Para!$C11)*(W$101=Para!$F$3),Para!$D11,0))+(IF((W$104=Para!$C11)*(W$105=Para!$F$3),Para!$D11,0))+(IF((W$108=Para!$C11)*(W$109=Para!$F$3),Para!$D11,0))+(IF((W$112=Para!$C11)*(W$113=Para!$F$3),Para!$D11,0))+(IF((W$116=Para!$C11)*(W$117=Para!$F$3),Para!$D11,0))+(IF((W$120=Para!$C11)*(W$121=Para!$F$3),Para!$D11,0))</f>
        <v>0</v>
      </c>
      <c r="X151" s="99">
        <f ca="1">IF((X$8=Para!$C11)*(X$9=Para!$F$3),Para!$D11,0)+(IF((X$12=Para!$C11)*(X$13=Para!$F$3),Para!$D11,0))+(IF((X$16=Para!$C11)*(X$17=Para!$F$3),Para!$D11,0))+(IF((X$20=Para!$C11)*(X$21=Para!$F$3),Para!$D11,0))+(IF((X$24=Para!$C11)*(X$25=Para!$F$3),Para!$D11,0))+(IF((X$28=Para!$C11)*(X$29=Para!$F$3),Para!$D11,0))+(IF((X$32=Para!$C11)*(X$33=Para!$F$3),Para!$D11,0))+(IF((X$36=Para!$C11)*(X$37=Para!$F$3),Para!$D11,0))+(IF((X$40=Para!$C11)*(X$41=Para!$F$3),Para!$D11,0))+(IF((X$44=Para!$C11)*(X$45=Para!$F$3),Para!$D11,0))+(IF((X$48=Para!$C11)*(X$49=Para!$F$3),Para!$D11,0))+(IF((X$52=Para!$C11)*(X$53=Para!$F$3),Para!$D11,0))+(IF((X$56=Para!$C11)*(X$57=Para!$F$3),Para!$D11,0))+(IF((X$60=Para!$C11)*(X$61=Para!$F$3),Para!$D11,0))+(IF((X$64=Para!$C11)*(X$65=Para!$F$3),Para!$D11,0))+(IF((X$68=Para!$C11)*(X$69=Para!$F$3),Para!$D11,0))+(IF((X$72=Para!$C11)*(X$73=Para!$F$3),Para!$D11,0))+(IF((X$76=Para!$C11)*(X$77=Para!$F$3),Para!$D11,0))+(IF((X$80=Para!$C11)*(X$81=Para!$F$3),Para!$D11,0))+(IF((X$84=Para!$C11)*(X$85=Para!$F$3),Para!$D11,0))+(IF((X$88=Para!$C11)*(X$89=Para!$F$3),Para!$D11,0))+(IF((X$92=Para!$C11)*(X$93=Para!$F$3),Para!$D11,0))+(IF((X$96=Para!$C11)*(X$97=Para!$F$3),Para!$D11,0))+(IF((X$100=Para!$C11)*(X$101=Para!$F$3),Para!$D11,0))+(IF((X$104=Para!$C11)*(X$105=Para!$F$3),Para!$D11,0))+(IF((X$108=Para!$C11)*(X$109=Para!$F$3),Para!$D11,0))+(IF((X$112=Para!$C11)*(X$113=Para!$F$3),Para!$D11,0))+(IF((X$116=Para!$C11)*(X$117=Para!$F$3),Para!$D11,0))+(IF((X$120=Para!$C11)*(X$121=Para!$F$3),Para!$D11,0))</f>
        <v>0</v>
      </c>
      <c r="Y151" s="99">
        <f ca="1">IF((Y$8=Para!$C11)*(Y$9=Para!$F$3),Para!$D11,0)+(IF((Y$12=Para!$C11)*(Y$13=Para!$F$3),Para!$D11,0))+(IF((Y$16=Para!$C11)*(Y$17=Para!$F$3),Para!$D11,0))+(IF((Y$20=Para!$C11)*(Y$21=Para!$F$3),Para!$D11,0))+(IF((Y$24=Para!$C11)*(Y$25=Para!$F$3),Para!$D11,0))+(IF((Y$28=Para!$C11)*(Y$29=Para!$F$3),Para!$D11,0))+(IF((Y$32=Para!$C11)*(Y$33=Para!$F$3),Para!$D11,0))+(IF((Y$36=Para!$C11)*(Y$37=Para!$F$3),Para!$D11,0))+(IF((Y$40=Para!$C11)*(Y$41=Para!$F$3),Para!$D11,0))+(IF((Y$44=Para!$C11)*(Y$45=Para!$F$3),Para!$D11,0))+(IF((Y$48=Para!$C11)*(Y$49=Para!$F$3),Para!$D11,0))+(IF((Y$52=Para!$C11)*(Y$53=Para!$F$3),Para!$D11,0))+(IF((Y$56=Para!$C11)*(Y$57=Para!$F$3),Para!$D11,0))+(IF((Y$60=Para!$C11)*(Y$61=Para!$F$3),Para!$D11,0))+(IF((Y$64=Para!$C11)*(Y$65=Para!$F$3),Para!$D11,0))+(IF((Y$68=Para!$C11)*(Y$69=Para!$F$3),Para!$D11,0))+(IF((Y$72=Para!$C11)*(Y$73=Para!$F$3),Para!$D11,0))+(IF((Y$76=Para!$C11)*(Y$77=Para!$F$3),Para!$D11,0))+(IF((Y$80=Para!$C11)*(Y$81=Para!$F$3),Para!$D11,0))+(IF((Y$84=Para!$C11)*(Y$85=Para!$F$3),Para!$D11,0))+(IF((Y$88=Para!$C11)*(Y$89=Para!$F$3),Para!$D11,0))+(IF((Y$92=Para!$C11)*(Y$93=Para!$F$3),Para!$D11,0))+(IF((Y$96=Para!$C11)*(Y$97=Para!$F$3),Para!$D11,0))+(IF((Y$100=Para!$C11)*(Y$101=Para!$F$3),Para!$D11,0))+(IF((Y$104=Para!$C11)*(Y$105=Para!$F$3),Para!$D11,0))+(IF((Y$108=Para!$C11)*(Y$109=Para!$F$3),Para!$D11,0))+(IF((Y$112=Para!$C11)*(Y$113=Para!$F$3),Para!$D11,0))+(IF((Y$116=Para!$C11)*(Y$117=Para!$F$3),Para!$D11,0))+(IF((Y$120=Para!$C11)*(Y$121=Para!$F$3),Para!$D11,0))</f>
        <v>0</v>
      </c>
      <c r="Z151" s="99">
        <f ca="1">IF((Z$8=Para!$C11)*(Z$9=Para!$F$3),Para!$D11,0)+(IF((Z$12=Para!$C11)*(Z$13=Para!$F$3),Para!$D11,0))+(IF((Z$16=Para!$C11)*(Z$17=Para!$F$3),Para!$D11,0))+(IF((Z$20=Para!$C11)*(Z$21=Para!$F$3),Para!$D11,0))+(IF((Z$24=Para!$C11)*(Z$25=Para!$F$3),Para!$D11,0))+(IF((Z$28=Para!$C11)*(Z$29=Para!$F$3),Para!$D11,0))+(IF((Z$32=Para!$C11)*(Z$33=Para!$F$3),Para!$D11,0))+(IF((Z$36=Para!$C11)*(Z$37=Para!$F$3),Para!$D11,0))+(IF((Z$40=Para!$C11)*(Z$41=Para!$F$3),Para!$D11,0))+(IF((Z$44=Para!$C11)*(Z$45=Para!$F$3),Para!$D11,0))+(IF((Z$48=Para!$C11)*(Z$49=Para!$F$3),Para!$D11,0))+(IF((Z$52=Para!$C11)*(Z$53=Para!$F$3),Para!$D11,0))+(IF((Z$56=Para!$C11)*(Z$57=Para!$F$3),Para!$D11,0))+(IF((Z$60=Para!$C11)*(Z$61=Para!$F$3),Para!$D11,0))+(IF((Z$64=Para!$C11)*(Z$65=Para!$F$3),Para!$D11,0))+(IF((Z$68=Para!$C11)*(Z$69=Para!$F$3),Para!$D11,0))+(IF((Z$72=Para!$C11)*(Z$73=Para!$F$3),Para!$D11,0))+(IF((Z$76=Para!$C11)*(Z$77=Para!$F$3),Para!$D11,0))+(IF((Z$80=Para!$C11)*(Z$81=Para!$F$3),Para!$D11,0))+(IF((Z$84=Para!$C11)*(Z$85=Para!$F$3),Para!$D11,0))+(IF((Z$88=Para!$C11)*(Z$89=Para!$F$3),Para!$D11,0))+(IF((Z$92=Para!$C11)*(Z$93=Para!$F$3),Para!$D11,0))+(IF((Z$96=Para!$C11)*(Z$97=Para!$F$3),Para!$D11,0))+(IF((Z$100=Para!$C11)*(Z$101=Para!$F$3),Para!$D11,0))+(IF((Z$104=Para!$C11)*(Z$105=Para!$F$3),Para!$D11,0))+(IF((Z$108=Para!$C11)*(Z$109=Para!$F$3),Para!$D11,0))+(IF((Z$112=Para!$C11)*(Z$113=Para!$F$3),Para!$D11,0))+(IF((Z$116=Para!$C11)*(Z$117=Para!$F$3),Para!$D11,0))+(IF((Z$120=Para!$C11)*(Z$121=Para!$F$3),Para!$D11,0))</f>
        <v>0</v>
      </c>
      <c r="AA151" s="99">
        <f ca="1">IF((AA$8=Para!$C11)*(AA$9=Para!$F$3),Para!$D11,0)+(IF((AA$12=Para!$C11)*(AA$13=Para!$F$3),Para!$D11,0))+(IF((AA$16=Para!$C11)*(AA$17=Para!$F$3),Para!$D11,0))+(IF((AA$20=Para!$C11)*(AA$21=Para!$F$3),Para!$D11,0))+(IF((AA$24=Para!$C11)*(AA$25=Para!$F$3),Para!$D11,0))+(IF((AA$28=Para!$C11)*(AA$29=Para!$F$3),Para!$D11,0))+(IF((AA$32=Para!$C11)*(AA$33=Para!$F$3),Para!$D11,0))+(IF((AA$36=Para!$C11)*(AA$37=Para!$F$3),Para!$D11,0))+(IF((AA$40=Para!$C11)*(AA$41=Para!$F$3),Para!$D11,0))+(IF((AA$44=Para!$C11)*(AA$45=Para!$F$3),Para!$D11,0))+(IF((AA$48=Para!$C11)*(AA$49=Para!$F$3),Para!$D11,0))+(IF((AA$52=Para!$C11)*(AA$53=Para!$F$3),Para!$D11,0))+(IF((AA$56=Para!$C11)*(AA$57=Para!$F$3),Para!$D11,0))+(IF((AA$60=Para!$C11)*(AA$61=Para!$F$3),Para!$D11,0))+(IF((AA$64=Para!$C11)*(AA$65=Para!$F$3),Para!$D11,0))+(IF((AA$68=Para!$C11)*(AA$69=Para!$F$3),Para!$D11,0))+(IF((AA$72=Para!$C11)*(AA$73=Para!$F$3),Para!$D11,0))+(IF((AA$76=Para!$C11)*(AA$77=Para!$F$3),Para!$D11,0))+(IF((AA$80=Para!$C11)*(AA$81=Para!$F$3),Para!$D11,0))+(IF((AA$84=Para!$C11)*(AA$85=Para!$F$3),Para!$D11,0))+(IF((AA$88=Para!$C11)*(AA$89=Para!$F$3),Para!$D11,0))+(IF((AA$92=Para!$C11)*(AA$93=Para!$F$3),Para!$D11,0))+(IF((AA$96=Para!$C11)*(AA$97=Para!$F$3),Para!$D11,0))+(IF((AA$100=Para!$C11)*(AA$101=Para!$F$3),Para!$D11,0))+(IF((AA$104=Para!$C11)*(AA$105=Para!$F$3),Para!$D11,0))+(IF((AA$108=Para!$C11)*(AA$109=Para!$F$3),Para!$D11,0))+(IF((AA$112=Para!$C11)*(AA$113=Para!$F$3),Para!$D11,0))+(IF((AA$116=Para!$C11)*(AA$117=Para!$F$3),Para!$D11,0))+(IF((AA$120=Para!$C11)*(AA$121=Para!$F$3),Para!$D11,0))</f>
        <v>0</v>
      </c>
      <c r="AB151" s="99">
        <f ca="1">IF((AB$8=Para!$C11)*(AB$9=Para!$F$3),Para!$D11,0)+(IF((AB$12=Para!$C11)*(AB$13=Para!$F$3),Para!$D11,0))+(IF((AB$16=Para!$C11)*(AB$17=Para!$F$3),Para!$D11,0))+(IF((AB$20=Para!$C11)*(AB$21=Para!$F$3),Para!$D11,0))+(IF((AB$24=Para!$C11)*(AB$25=Para!$F$3),Para!$D11,0))+(IF((AB$28=Para!$C11)*(AB$29=Para!$F$3),Para!$D11,0))+(IF((AB$32=Para!$C11)*(AB$33=Para!$F$3),Para!$D11,0))+(IF((AB$36=Para!$C11)*(AB$37=Para!$F$3),Para!$D11,0))+(IF((AB$40=Para!$C11)*(AB$41=Para!$F$3),Para!$D11,0))+(IF((AB$44=Para!$C11)*(AB$45=Para!$F$3),Para!$D11,0))+(IF((AB$48=Para!$C11)*(AB$49=Para!$F$3),Para!$D11,0))+(IF((AB$52=Para!$C11)*(AB$53=Para!$F$3),Para!$D11,0))+(IF((AB$56=Para!$C11)*(AB$57=Para!$F$3),Para!$D11,0))+(IF((AB$60=Para!$C11)*(AB$61=Para!$F$3),Para!$D11,0))+(IF((AB$64=Para!$C11)*(AB$65=Para!$F$3),Para!$D11,0))+(IF((AB$68=Para!$C11)*(AB$69=Para!$F$3),Para!$D11,0))+(IF((AB$72=Para!$C11)*(AB$73=Para!$F$3),Para!$D11,0))+(IF((AB$76=Para!$C11)*(AB$77=Para!$F$3),Para!$D11,0))+(IF((AB$80=Para!$C11)*(AB$81=Para!$F$3),Para!$D11,0))+(IF((AB$84=Para!$C11)*(AB$85=Para!$F$3),Para!$D11,0))+(IF((AB$88=Para!$C11)*(AB$89=Para!$F$3),Para!$D11,0))+(IF((AB$92=Para!$C11)*(AB$93=Para!$F$3),Para!$D11,0))+(IF((AB$96=Para!$C11)*(AB$97=Para!$F$3),Para!$D11,0))+(IF((AB$100=Para!$C11)*(AB$101=Para!$F$3),Para!$D11,0))+(IF((AB$104=Para!$C11)*(AB$105=Para!$F$3),Para!$D11,0))+(IF((AB$108=Para!$C11)*(AB$109=Para!$F$3),Para!$D11,0))+(IF((AB$112=Para!$C11)*(AB$113=Para!$F$3),Para!$D11,0))+(IF((AB$116=Para!$C11)*(AB$117=Para!$F$3),Para!$D11,0))+(IF((AB$120=Para!$C11)*(AB$121=Para!$F$3),Para!$D11,0))</f>
        <v>0</v>
      </c>
      <c r="AC151" s="99">
        <f ca="1">IF((AC$8=Para!$C11)*(AC$9=Para!$F$3),Para!$D11,0)+(IF((AC$12=Para!$C11)*(AC$13=Para!$F$3),Para!$D11,0))+(IF((AC$16=Para!$C11)*(AC$17=Para!$F$3),Para!$D11,0))+(IF((AC$20=Para!$C11)*(AC$21=Para!$F$3),Para!$D11,0))+(IF((AC$24=Para!$C11)*(AC$25=Para!$F$3),Para!$D11,0))+(IF((AC$28=Para!$C11)*(AC$29=Para!$F$3),Para!$D11,0))+(IF((AC$32=Para!$C11)*(AC$33=Para!$F$3),Para!$D11,0))+(IF((AC$36=Para!$C11)*(AC$37=Para!$F$3),Para!$D11,0))+(IF((AC$40=Para!$C11)*(AC$41=Para!$F$3),Para!$D11,0))+(IF((AC$44=Para!$C11)*(AC$45=Para!$F$3),Para!$D11,0))+(IF((AC$48=Para!$C11)*(AC$49=Para!$F$3),Para!$D11,0))+(IF((AC$52=Para!$C11)*(AC$53=Para!$F$3),Para!$D11,0))+(IF((AC$56=Para!$C11)*(AC$57=Para!$F$3),Para!$D11,0))+(IF((AC$60=Para!$C11)*(AC$61=Para!$F$3),Para!$D11,0))+(IF((AC$64=Para!$C11)*(AC$65=Para!$F$3),Para!$D11,0))+(IF((AC$68=Para!$C11)*(AC$69=Para!$F$3),Para!$D11,0))+(IF((AC$72=Para!$C11)*(AC$73=Para!$F$3),Para!$D11,0))+(IF((AC$76=Para!$C11)*(AC$77=Para!$F$3),Para!$D11,0))+(IF((AC$80=Para!$C11)*(AC$81=Para!$F$3),Para!$D11,0))+(IF((AC$84=Para!$C11)*(AC$85=Para!$F$3),Para!$D11,0))+(IF((AC$88=Para!$C11)*(AC$89=Para!$F$3),Para!$D11,0))+(IF((AC$92=Para!$C11)*(AC$93=Para!$F$3),Para!$D11,0))+(IF((AC$96=Para!$C11)*(AC$97=Para!$F$3),Para!$D11,0))+(IF((AC$100=Para!$C11)*(AC$101=Para!$F$3),Para!$D11,0))+(IF((AC$104=Para!$C11)*(AC$105=Para!$F$3),Para!$D11,0))+(IF((AC$108=Para!$C11)*(AC$109=Para!$F$3),Para!$D11,0))+(IF((AC$112=Para!$C11)*(AC$113=Para!$F$3),Para!$D11,0))+(IF((AC$116=Para!$C11)*(AC$117=Para!$F$3),Para!$D11,0))+(IF((AC$120=Para!$C11)*(AC$121=Para!$F$3),Para!$D11,0))</f>
        <v>0</v>
      </c>
      <c r="AD151" s="99">
        <f ca="1">IF((AD$8=Para!$C11)*(AD$9=Para!$F$3),Para!$D11,0)+(IF((AD$12=Para!$C11)*(AD$13=Para!$F$3),Para!$D11,0))+(IF((AD$16=Para!$C11)*(AD$17=Para!$F$3),Para!$D11,0))+(IF((AD$20=Para!$C11)*(AD$21=Para!$F$3),Para!$D11,0))+(IF((AD$24=Para!$C11)*(AD$25=Para!$F$3),Para!$D11,0))+(IF((AD$28=Para!$C11)*(AD$29=Para!$F$3),Para!$D11,0))+(IF((AD$32=Para!$C11)*(AD$33=Para!$F$3),Para!$D11,0))+(IF((AD$36=Para!$C11)*(AD$37=Para!$F$3),Para!$D11,0))+(IF((AD$40=Para!$C11)*(AD$41=Para!$F$3),Para!$D11,0))+(IF((AD$44=Para!$C11)*(AD$45=Para!$F$3),Para!$D11,0))+(IF((AD$48=Para!$C11)*(AD$49=Para!$F$3),Para!$D11,0))+(IF((AD$52=Para!$C11)*(AD$53=Para!$F$3),Para!$D11,0))+(IF((AD$56=Para!$C11)*(AD$57=Para!$F$3),Para!$D11,0))+(IF((AD$60=Para!$C11)*(AD$61=Para!$F$3),Para!$D11,0))+(IF((AD$64=Para!$C11)*(AD$65=Para!$F$3),Para!$D11,0))+(IF((AD$68=Para!$C11)*(AD$69=Para!$F$3),Para!$D11,0))+(IF((AD$72=Para!$C11)*(AD$73=Para!$F$3),Para!$D11,0))+(IF((AD$76=Para!$C11)*(AD$77=Para!$F$3),Para!$D11,0))+(IF((AD$80=Para!$C11)*(AD$81=Para!$F$3),Para!$D11,0))+(IF((AD$84=Para!$C11)*(AD$85=Para!$F$3),Para!$D11,0))+(IF((AD$88=Para!$C11)*(AD$89=Para!$F$3),Para!$D11,0))+(IF((AD$92=Para!$C11)*(AD$93=Para!$F$3),Para!$D11,0))+(IF((AD$96=Para!$C11)*(AD$97=Para!$F$3),Para!$D11,0))+(IF((AD$100=Para!$C11)*(AD$101=Para!$F$3),Para!$D11,0))+(IF((AD$104=Para!$C11)*(AD$105=Para!$F$3),Para!$D11,0))+(IF((AD$108=Para!$C11)*(AD$109=Para!$F$3),Para!$D11,0))+(IF((AD$112=Para!$C11)*(AD$113=Para!$F$3),Para!$D11,0))+(IF((AD$116=Para!$C11)*(AD$117=Para!$F$3),Para!$D11,0))+(IF((AD$120=Para!$C11)*(AD$121=Para!$F$3),Para!$D11,0))</f>
        <v>0</v>
      </c>
      <c r="AE151" s="99">
        <f ca="1">IF((AE$8=Para!$C11)*(AE$9=Para!$F$3),Para!$D11,0)+(IF((AE$12=Para!$C11)*(AE$13=Para!$F$3),Para!$D11,0))+(IF((AE$16=Para!$C11)*(AE$17=Para!$F$3),Para!$D11,0))+(IF((AE$20=Para!$C11)*(AE$21=Para!$F$3),Para!$D11,0))+(IF((AE$24=Para!$C11)*(AE$25=Para!$F$3),Para!$D11,0))+(IF((AE$28=Para!$C11)*(AE$29=Para!$F$3),Para!$D11,0))+(IF((AE$32=Para!$C11)*(AE$33=Para!$F$3),Para!$D11,0))+(IF((AE$36=Para!$C11)*(AE$37=Para!$F$3),Para!$D11,0))+(IF((AE$40=Para!$C11)*(AE$41=Para!$F$3),Para!$D11,0))+(IF((AE$44=Para!$C11)*(AE$45=Para!$F$3),Para!$D11,0))+(IF((AE$48=Para!$C11)*(AE$49=Para!$F$3),Para!$D11,0))+(IF((AE$52=Para!$C11)*(AE$53=Para!$F$3),Para!$D11,0))+(IF((AE$56=Para!$C11)*(AE$57=Para!$F$3),Para!$D11,0))+(IF((AE$60=Para!$C11)*(AE$61=Para!$F$3),Para!$D11,0))+(IF((AE$64=Para!$C11)*(AE$65=Para!$F$3),Para!$D11,0))+(IF((AE$68=Para!$C11)*(AE$69=Para!$F$3),Para!$D11,0))+(IF((AE$72=Para!$C11)*(AE$73=Para!$F$3),Para!$D11,0))+(IF((AE$76=Para!$C11)*(AE$77=Para!$F$3),Para!$D11,0))+(IF((AE$80=Para!$C11)*(AE$81=Para!$F$3),Para!$D11,0))+(IF((AE$84=Para!$C11)*(AE$85=Para!$F$3),Para!$D11,0))+(IF((AE$88=Para!$C11)*(AE$89=Para!$F$3),Para!$D11,0))+(IF((AE$92=Para!$C11)*(AE$93=Para!$F$3),Para!$D11,0))+(IF((AE$96=Para!$C11)*(AE$97=Para!$F$3),Para!$D11,0))+(IF((AE$100=Para!$C11)*(AE$101=Para!$F$3),Para!$D11,0))+(IF((AE$104=Para!$C11)*(AE$105=Para!$F$3),Para!$D11,0))+(IF((AE$108=Para!$C11)*(AE$109=Para!$F$3),Para!$D11,0))+(IF((AE$112=Para!$C11)*(AE$113=Para!$F$3),Para!$D11,0))+(IF((AE$116=Para!$C11)*(AE$117=Para!$F$3),Para!$D11,0))+(IF((AE$120=Para!$C11)*(AE$121=Para!$F$3),Para!$D11,0))</f>
        <v>0</v>
      </c>
      <c r="AF151" s="99">
        <f ca="1">IF((AF$8=Para!$C11)*(AF$9=Para!$F$3),Para!$D11,0)+(IF((AF$12=Para!$C11)*(AF$13=Para!$F$3),Para!$D11,0))+(IF((AF$16=Para!$C11)*(AF$17=Para!$F$3),Para!$D11,0))+(IF((AF$20=Para!$C11)*(AF$21=Para!$F$3),Para!$D11,0))+(IF((AF$24=Para!$C11)*(AF$25=Para!$F$3),Para!$D11,0))+(IF((AF$28=Para!$C11)*(AF$29=Para!$F$3),Para!$D11,0))+(IF((AF$32=Para!$C11)*(AF$33=Para!$F$3),Para!$D11,0))+(IF((AF$36=Para!$C11)*(AF$37=Para!$F$3),Para!$D11,0))+(IF((AF$40=Para!$C11)*(AF$41=Para!$F$3),Para!$D11,0))+(IF((AF$44=Para!$C11)*(AF$45=Para!$F$3),Para!$D11,0))+(IF((AF$48=Para!$C11)*(AF$49=Para!$F$3),Para!$D11,0))+(IF((AF$52=Para!$C11)*(AF$53=Para!$F$3),Para!$D11,0))+(IF((AF$56=Para!$C11)*(AF$57=Para!$F$3),Para!$D11,0))+(IF((AF$60=Para!$C11)*(AF$61=Para!$F$3),Para!$D11,0))+(IF((AF$64=Para!$C11)*(AF$65=Para!$F$3),Para!$D11,0))+(IF((AF$68=Para!$C11)*(AF$69=Para!$F$3),Para!$D11,0))+(IF((AF$72=Para!$C11)*(AF$73=Para!$F$3),Para!$D11,0))+(IF((AF$76=Para!$C11)*(AF$77=Para!$F$3),Para!$D11,0))+(IF((AF$80=Para!$C11)*(AF$81=Para!$F$3),Para!$D11,0))+(IF((AF$84=Para!$C11)*(AF$85=Para!$F$3),Para!$D11,0))+(IF((AF$88=Para!$C11)*(AF$89=Para!$F$3),Para!$D11,0))+(IF((AF$92=Para!$C11)*(AF$93=Para!$F$3),Para!$D11,0))+(IF((AF$96=Para!$C11)*(AF$97=Para!$F$3),Para!$D11,0))+(IF((AF$100=Para!$C11)*(AF$101=Para!$F$3),Para!$D11,0))+(IF((AF$104=Para!$C11)*(AF$105=Para!$F$3),Para!$D11,0))+(IF((AF$108=Para!$C11)*(AF$109=Para!$F$3),Para!$D11,0))+(IF((AF$112=Para!$C11)*(AF$113=Para!$F$3),Para!$D11,0))+(IF((AF$116=Para!$C11)*(AF$117=Para!$F$3),Para!$D11,0))+(IF((AF$120=Para!$C11)*(AF$121=Para!$F$3),Para!$D11,0))</f>
        <v>0</v>
      </c>
      <c r="AG151" s="99">
        <f ca="1">IF((AG$8=Para!$C11)*(AG$9=Para!$F$3),Para!$D11,0)+(IF((AG$12=Para!$C11)*(AG$13=Para!$F$3),Para!$D11,0))+(IF((AG$16=Para!$C11)*(AG$17=Para!$F$3),Para!$D11,0))+(IF((AG$20=Para!$C11)*(AG$21=Para!$F$3),Para!$D11,0))+(IF((AG$24=Para!$C11)*(AG$25=Para!$F$3),Para!$D11,0))+(IF((AG$28=Para!$C11)*(AG$29=Para!$F$3),Para!$D11,0))+(IF((AG$32=Para!$C11)*(AG$33=Para!$F$3),Para!$D11,0))+(IF((AG$36=Para!$C11)*(AG$37=Para!$F$3),Para!$D11,0))+(IF((AG$40=Para!$C11)*(AG$41=Para!$F$3),Para!$D11,0))+(IF((AG$44=Para!$C11)*(AG$45=Para!$F$3),Para!$D11,0))+(IF((AG$48=Para!$C11)*(AG$49=Para!$F$3),Para!$D11,0))+(IF((AG$52=Para!$C11)*(AG$53=Para!$F$3),Para!$D11,0))+(IF((AG$56=Para!$C11)*(AG$57=Para!$F$3),Para!$D11,0))+(IF((AG$60=Para!$C11)*(AG$61=Para!$F$3),Para!$D11,0))+(IF((AG$64=Para!$C11)*(AG$65=Para!$F$3),Para!$D11,0))+(IF((AG$68=Para!$C11)*(AG$69=Para!$F$3),Para!$D11,0))+(IF((AG$72=Para!$C11)*(AG$73=Para!$F$3),Para!$D11,0))+(IF((AG$76=Para!$C11)*(AG$77=Para!$F$3),Para!$D11,0))+(IF((AG$80=Para!$C11)*(AG$81=Para!$F$3),Para!$D11,0))+(IF((AG$84=Para!$C11)*(AG$85=Para!$F$3),Para!$D11,0))+(IF((AG$88=Para!$C11)*(AG$89=Para!$F$3),Para!$D11,0))+(IF((AG$92=Para!$C11)*(AG$93=Para!$F$3),Para!$D11,0))+(IF((AG$96=Para!$C11)*(AG$97=Para!$F$3),Para!$D11,0))+(IF((AG$100=Para!$C11)*(AG$101=Para!$F$3),Para!$D11,0))+(IF((AG$104=Para!$C11)*(AG$105=Para!$F$3),Para!$D11,0))+(IF((AG$108=Para!$C11)*(AG$109=Para!$F$3),Para!$D11,0))+(IF((AG$112=Para!$C11)*(AG$113=Para!$F$3),Para!$D11,0))+(IF((AG$116=Para!$C11)*(AG$117=Para!$F$3),Para!$D11,0))+(IF((AG$120=Para!$C11)*(AG$121=Para!$F$3),Para!$D11,0))</f>
        <v>0</v>
      </c>
    </row>
    <row r="152" spans="1:33" ht="15" customHeight="1">
      <c r="A152" s="113"/>
      <c r="B152" s="96" t="s">
        <v>19</v>
      </c>
      <c r="C152" s="99" t="e">
        <f ca="1">IF((C$8=Para!$C12)*(C$9=Para!$F$3),Para!$D12,0)+(IF((C$12=Para!$C12)*(C$13=Para!$F$3),Para!$D12,0))+(IF((C$16=Para!$C12)*(C$17=Para!$F$3),Para!$D12,0))+(IF((C$20=Para!$C12)*(C$21=Para!$F$3),Para!$D12,0))+(IF((C$24=Para!$C12)*(C$25=Para!$F$3),Para!$D12,0))+(IF((C$28=Para!$C12)*(C$29=Para!$F$3),Para!$D12,0))+(IF((C$32=Para!$C12)*(C$33=Para!$F$3),Para!$D12,0))+(IF((C$36=Para!$C12)*(C$37=Para!$F$3),Para!$D12,0))+(IF((C$40=Para!$C12)*(C$41=Para!$F$3),Para!$D12,0))+(IF((C$44=Para!$C12)*(C$45=Para!$F$3),Para!$D12,0))+(IF((C$48=Para!$C12)*(C$49=Para!$F$3),Para!$D12,0))+(IF((C$52=Para!$C12)*(C$53=Para!$F$3),Para!$D12,0))+(IF((C$56=Para!$C12)*(C$57=Para!$F$3),Para!$D12,0))+(IF((C$60=Para!$C12)*(C$61=Para!$F$3),Para!$D12,0))+(IF((C$64=Para!$C12)*(C$65=Para!$F$3),Para!$D12,0))+(IF((C$68=Para!$C12)*(C$69=Para!$F$3),Para!$D12,0))+(IF((C$72=Para!$C12)*(C$73=Para!$F$3),Para!$D12,0))+(IF((C$76=Para!$C12)*(C$77=Para!$F$3),Para!$D12,0))+(IF((C$80=Para!$C12)*(C$81=Para!$F$3),Para!$D12,0))+(IF((C$84=Para!$C12)*(C$85=Para!$F$3),Para!$D12,0))+(IF((C$88=Para!$C12)*(C$89=Para!$F$3),Para!$D12,0))+(IF((C$92=Para!$C12)*(C$93=Para!$F$3),Para!$D12,0))+(IF((C$96=Para!$C12)*(C$97=Para!$F$3),Para!$D12,0))+(IF((C$100=Para!$C12)*(C$101=Para!$F$3),Para!$D12,0))+(IF((C$104=Para!$C12)*(C$105=Para!$F$3),Para!$D12,0))+(IF((C$108=Para!$C12)*(C$109=Para!$F$3),Para!$D12,0))+(IF((C$112=Para!$C12)*(C$113=Para!$F$3),Para!$D12,0))+(IF((C$116=Para!$C12)*(C$117=Para!$F$3),Para!$D12,0))+(IF((C$120=Para!$C12)*(C$121=Para!$F$3),Para!$D12,0))</f>
        <v>#N/A</v>
      </c>
      <c r="D152" s="99" t="e">
        <f ca="1">IF((D$8=Para!$C12)*(D$9=Para!$F$3),Para!$D12,0)+(IF((D$12=Para!$C12)*(D$13=Para!$F$3),Para!$D12,0))+(IF((D$16=Para!$C12)*(D$17=Para!$F$3),Para!$D12,0))+(IF((D$20=Para!$C12)*(D$21=Para!$F$3),Para!$D12,0))+(IF((D$24=Para!$C12)*(D$25=Para!$F$3),Para!$D12,0))+(IF((D$28=Para!$C12)*(D$29=Para!$F$3),Para!$D12,0))+(IF((D$32=Para!$C12)*(D$33=Para!$F$3),Para!$D12,0))+(IF((D$36=Para!$C12)*(D$37=Para!$F$3),Para!$D12,0))+(IF((D$40=Para!$C12)*(D$41=Para!$F$3),Para!$D12,0))+(IF((D$44=Para!$C12)*(D$45=Para!$F$3),Para!$D12,0))+(IF((D$48=Para!$C12)*(D$49=Para!$F$3),Para!$D12,0))+(IF((D$52=Para!$C12)*(D$53=Para!$F$3),Para!$D12,0))+(IF((D$56=Para!$C12)*(D$57=Para!$F$3),Para!$D12,0))+(IF((D$60=Para!$C12)*(D$61=Para!$F$3),Para!$D12,0))+(IF((D$64=Para!$C12)*(D$65=Para!$F$3),Para!$D12,0))+(IF((D$68=Para!$C12)*(D$69=Para!$F$3),Para!$D12,0))+(IF((D$72=Para!$C12)*(D$73=Para!$F$3),Para!$D12,0))+(IF((D$76=Para!$C12)*(D$77=Para!$F$3),Para!$D12,0))+(IF((D$80=Para!$C12)*(D$81=Para!$F$3),Para!$D12,0))+(IF((D$84=Para!$C12)*(D$85=Para!$F$3),Para!$D12,0))+(IF((D$88=Para!$C12)*(D$89=Para!$F$3),Para!$D12,0))+(IF((D$92=Para!$C12)*(D$93=Para!$F$3),Para!$D12,0))+(IF((D$96=Para!$C12)*(D$97=Para!$F$3),Para!$D12,0))+(IF((D$100=Para!$C12)*(D$101=Para!$F$3),Para!$D12,0))+(IF((D$104=Para!$C12)*(D$105=Para!$F$3),Para!$D12,0))+(IF((D$108=Para!$C12)*(D$109=Para!$F$3),Para!$D12,0))+(IF((D$112=Para!$C12)*(D$113=Para!$F$3),Para!$D12,0))+(IF((D$116=Para!$C12)*(D$117=Para!$F$3),Para!$D12,0))+(IF((D$120=Para!$C12)*(D$121=Para!$F$3),Para!$D12,0))</f>
        <v>#N/A</v>
      </c>
      <c r="E152" s="99">
        <f ca="1">IF((E$8=Para!$C12)*(E$9=Para!$F$3),Para!$D12,0)+(IF((E$12=Para!$C12)*(E$13=Para!$F$3),Para!$D12,0))+(IF((E$16=Para!$C12)*(E$17=Para!$F$3),Para!$D12,0))+(IF((E$20=Para!$C12)*(E$21=Para!$F$3),Para!$D12,0))+(IF((E$24=Para!$C12)*(E$25=Para!$F$3),Para!$D12,0))+(IF((E$28=Para!$C12)*(E$29=Para!$F$3),Para!$D12,0))+(IF((E$32=Para!$C12)*(E$33=Para!$F$3),Para!$D12,0))+(IF((E$36=Para!$C12)*(E$37=Para!$F$3),Para!$D12,0))+(IF((E$40=Para!$C12)*(E$41=Para!$F$3),Para!$D12,0))+(IF((E$44=Para!$C12)*(E$45=Para!$F$3),Para!$D12,0))+(IF((E$48=Para!$C12)*(E$49=Para!$F$3),Para!$D12,0))+(IF((E$52=Para!$C12)*(E$53=Para!$F$3),Para!$D12,0))+(IF((E$56=Para!$C12)*(E$57=Para!$F$3),Para!$D12,0))+(IF((E$60=Para!$C12)*(E$61=Para!$F$3),Para!$D12,0))+(IF((E$64=Para!$C12)*(E$65=Para!$F$3),Para!$D12,0))+(IF((E$68=Para!$C12)*(E$69=Para!$F$3),Para!$D12,0))+(IF((E$72=Para!$C12)*(E$73=Para!$F$3),Para!$D12,0))+(IF((E$76=Para!$C12)*(E$77=Para!$F$3),Para!$D12,0))+(IF((E$80=Para!$C12)*(E$81=Para!$F$3),Para!$D12,0))+(IF((E$84=Para!$C12)*(E$85=Para!$F$3),Para!$D12,0))+(IF((E$88=Para!$C12)*(E$89=Para!$F$3),Para!$D12,0))+(IF((E$92=Para!$C12)*(E$93=Para!$F$3),Para!$D12,0))+(IF((E$96=Para!$C12)*(E$97=Para!$F$3),Para!$D12,0))+(IF((E$100=Para!$C12)*(E$101=Para!$F$3),Para!$D12,0))+(IF((E$104=Para!$C12)*(E$105=Para!$F$3),Para!$D12,0))+(IF((E$108=Para!$C12)*(E$109=Para!$F$3),Para!$D12,0))+(IF((E$112=Para!$C12)*(E$113=Para!$F$3),Para!$D12,0))+(IF((E$116=Para!$C12)*(E$117=Para!$F$3),Para!$D12,0))+(IF((E$120=Para!$C12)*(E$121=Para!$F$3),Para!$D12,0))</f>
        <v>0</v>
      </c>
      <c r="F152" s="99">
        <f ca="1">IF((F$8=Para!$C12)*(F$9=Para!$F$3),Para!$D12,0)+(IF((F$12=Para!$C12)*(F$13=Para!$F$3),Para!$D12,0))+(IF((F$16=Para!$C12)*(F$17=Para!$F$3),Para!$D12,0))+(IF((F$20=Para!$C12)*(F$21=Para!$F$3),Para!$D12,0))+(IF((F$24=Para!$C12)*(F$25=Para!$F$3),Para!$D12,0))+(IF((F$28=Para!$C12)*(F$29=Para!$F$3),Para!$D12,0))+(IF((F$32=Para!$C12)*(F$33=Para!$F$3),Para!$D12,0))+(IF((F$36=Para!$C12)*(F$37=Para!$F$3),Para!$D12,0))+(IF((F$40=Para!$C12)*(F$41=Para!$F$3),Para!$D12,0))+(IF((F$44=Para!$C12)*(F$45=Para!$F$3),Para!$D12,0))+(IF((F$48=Para!$C12)*(F$49=Para!$F$3),Para!$D12,0))+(IF((F$52=Para!$C12)*(F$53=Para!$F$3),Para!$D12,0))+(IF((F$56=Para!$C12)*(F$57=Para!$F$3),Para!$D12,0))+(IF((F$60=Para!$C12)*(F$61=Para!$F$3),Para!$D12,0))+(IF((F$64=Para!$C12)*(F$65=Para!$F$3),Para!$D12,0))+(IF((F$68=Para!$C12)*(F$69=Para!$F$3),Para!$D12,0))+(IF((F$72=Para!$C12)*(F$73=Para!$F$3),Para!$D12,0))+(IF((F$76=Para!$C12)*(F$77=Para!$F$3),Para!$D12,0))+(IF((F$80=Para!$C12)*(F$81=Para!$F$3),Para!$D12,0))+(IF((F$84=Para!$C12)*(F$85=Para!$F$3),Para!$D12,0))+(IF((F$88=Para!$C12)*(F$89=Para!$F$3),Para!$D12,0))+(IF((F$92=Para!$C12)*(F$93=Para!$F$3),Para!$D12,0))+(IF((F$96=Para!$C12)*(F$97=Para!$F$3),Para!$D12,0))+(IF((F$100=Para!$C12)*(F$101=Para!$F$3),Para!$D12,0))+(IF((F$104=Para!$C12)*(F$105=Para!$F$3),Para!$D12,0))+(IF((F$108=Para!$C12)*(F$109=Para!$F$3),Para!$D12,0))+(IF((F$112=Para!$C12)*(F$113=Para!$F$3),Para!$D12,0))+(IF((F$116=Para!$C12)*(F$117=Para!$F$3),Para!$D12,0))+(IF((F$120=Para!$C12)*(F$121=Para!$F$3),Para!$D12,0))</f>
        <v>0</v>
      </c>
      <c r="G152" s="99">
        <f ca="1">IF((G$8=Para!$C12)*(G$9=Para!$F$3),Para!$D12,0)+(IF((G$12=Para!$C12)*(G$13=Para!$F$3),Para!$D12,0))+(IF((G$16=Para!$C12)*(G$17=Para!$F$3),Para!$D12,0))+(IF((G$20=Para!$C12)*(G$21=Para!$F$3),Para!$D12,0))+(IF((G$24=Para!$C12)*(G$25=Para!$F$3),Para!$D12,0))+(IF((G$28=Para!$C12)*(G$29=Para!$F$3),Para!$D12,0))+(IF((G$32=Para!$C12)*(G$33=Para!$F$3),Para!$D12,0))+(IF((G$36=Para!$C12)*(G$37=Para!$F$3),Para!$D12,0))+(IF((G$40=Para!$C12)*(G$41=Para!$F$3),Para!$D12,0))+(IF((G$44=Para!$C12)*(G$45=Para!$F$3),Para!$D12,0))+(IF((G$48=Para!$C12)*(G$49=Para!$F$3),Para!$D12,0))+(IF((G$52=Para!$C12)*(G$53=Para!$F$3),Para!$D12,0))+(IF((G$56=Para!$C12)*(G$57=Para!$F$3),Para!$D12,0))+(IF((G$60=Para!$C12)*(G$61=Para!$F$3),Para!$D12,0))+(IF((G$64=Para!$C12)*(G$65=Para!$F$3),Para!$D12,0))+(IF((G$68=Para!$C12)*(G$69=Para!$F$3),Para!$D12,0))+(IF((G$72=Para!$C12)*(G$73=Para!$F$3),Para!$D12,0))+(IF((G$76=Para!$C12)*(G$77=Para!$F$3),Para!$D12,0))+(IF((G$80=Para!$C12)*(G$81=Para!$F$3),Para!$D12,0))+(IF((G$84=Para!$C12)*(G$85=Para!$F$3),Para!$D12,0))+(IF((G$88=Para!$C12)*(G$89=Para!$F$3),Para!$D12,0))+(IF((G$92=Para!$C12)*(G$93=Para!$F$3),Para!$D12,0))+(IF((G$96=Para!$C12)*(G$97=Para!$F$3),Para!$D12,0))+(IF((G$100=Para!$C12)*(G$101=Para!$F$3),Para!$D12,0))+(IF((G$104=Para!$C12)*(G$105=Para!$F$3),Para!$D12,0))+(IF((G$108=Para!$C12)*(G$109=Para!$F$3),Para!$D12,0))+(IF((G$112=Para!$C12)*(G$113=Para!$F$3),Para!$D12,0))+(IF((G$116=Para!$C12)*(G$117=Para!$F$3),Para!$D12,0))+(IF((G$120=Para!$C12)*(G$121=Para!$F$3),Para!$D12,0))</f>
        <v>0</v>
      </c>
      <c r="H152" s="99">
        <f ca="1">IF((H$8=Para!$C12)*(H$9=Para!$F$3),Para!$D12,0)+(IF((H$12=Para!$C12)*(H$13=Para!$F$3),Para!$D12,0))+(IF((H$16=Para!$C12)*(H$17=Para!$F$3),Para!$D12,0))+(IF((H$20=Para!$C12)*(H$21=Para!$F$3),Para!$D12,0))+(IF((H$24=Para!$C12)*(H$25=Para!$F$3),Para!$D12,0))+(IF((H$28=Para!$C12)*(H$29=Para!$F$3),Para!$D12,0))+(IF((H$32=Para!$C12)*(H$33=Para!$F$3),Para!$D12,0))+(IF((H$36=Para!$C12)*(H$37=Para!$F$3),Para!$D12,0))+(IF((H$40=Para!$C12)*(H$41=Para!$F$3),Para!$D12,0))+(IF((H$44=Para!$C12)*(H$45=Para!$F$3),Para!$D12,0))+(IF((H$48=Para!$C12)*(H$49=Para!$F$3),Para!$D12,0))+(IF((H$52=Para!$C12)*(H$53=Para!$F$3),Para!$D12,0))+(IF((H$56=Para!$C12)*(H$57=Para!$F$3),Para!$D12,0))+(IF((H$60=Para!$C12)*(H$61=Para!$F$3),Para!$D12,0))+(IF((H$64=Para!$C12)*(H$65=Para!$F$3),Para!$D12,0))+(IF((H$68=Para!$C12)*(H$69=Para!$F$3),Para!$D12,0))+(IF((H$72=Para!$C12)*(H$73=Para!$F$3),Para!$D12,0))+(IF((H$76=Para!$C12)*(H$77=Para!$F$3),Para!$D12,0))+(IF((H$80=Para!$C12)*(H$81=Para!$F$3),Para!$D12,0))+(IF((H$84=Para!$C12)*(H$85=Para!$F$3),Para!$D12,0))+(IF((H$88=Para!$C12)*(H$89=Para!$F$3),Para!$D12,0))+(IF((H$92=Para!$C12)*(H$93=Para!$F$3),Para!$D12,0))+(IF((H$96=Para!$C12)*(H$97=Para!$F$3),Para!$D12,0))+(IF((H$100=Para!$C12)*(H$101=Para!$F$3),Para!$D12,0))+(IF((H$104=Para!$C12)*(H$105=Para!$F$3),Para!$D12,0))+(IF((H$108=Para!$C12)*(H$109=Para!$F$3),Para!$D12,0))+(IF((H$112=Para!$C12)*(H$113=Para!$F$3),Para!$D12,0))+(IF((H$116=Para!$C12)*(H$117=Para!$F$3),Para!$D12,0))+(IF((H$120=Para!$C12)*(H$121=Para!$F$3),Para!$D12,0))</f>
        <v>0</v>
      </c>
      <c r="I152" s="99">
        <f ca="1">IF((I$8=Para!$C12)*(I$9=Para!$F$3),Para!$D12,0)+(IF((I$12=Para!$C12)*(I$13=Para!$F$3),Para!$D12,0))+(IF((I$16=Para!$C12)*(I$17=Para!$F$3),Para!$D12,0))+(IF((I$20=Para!$C12)*(I$21=Para!$F$3),Para!$D12,0))+(IF((I$24=Para!$C12)*(I$25=Para!$F$3),Para!$D12,0))+(IF((I$28=Para!$C12)*(I$29=Para!$F$3),Para!$D12,0))+(IF((I$32=Para!$C12)*(I$33=Para!$F$3),Para!$D12,0))+(IF((I$36=Para!$C12)*(I$37=Para!$F$3),Para!$D12,0))+(IF((I$40=Para!$C12)*(I$41=Para!$F$3),Para!$D12,0))+(IF((I$44=Para!$C12)*(I$45=Para!$F$3),Para!$D12,0))+(IF((I$48=Para!$C12)*(I$49=Para!$F$3),Para!$D12,0))+(IF((I$52=Para!$C12)*(I$53=Para!$F$3),Para!$D12,0))+(IF((I$56=Para!$C12)*(I$57=Para!$F$3),Para!$D12,0))+(IF((I$60=Para!$C12)*(I$61=Para!$F$3),Para!$D12,0))+(IF((I$64=Para!$C12)*(I$65=Para!$F$3),Para!$D12,0))+(IF((I$68=Para!$C12)*(I$69=Para!$F$3),Para!$D12,0))+(IF((I$72=Para!$C12)*(I$73=Para!$F$3),Para!$D12,0))+(IF((I$76=Para!$C12)*(I$77=Para!$F$3),Para!$D12,0))+(IF((I$80=Para!$C12)*(I$81=Para!$F$3),Para!$D12,0))+(IF((I$84=Para!$C12)*(I$85=Para!$F$3),Para!$D12,0))+(IF((I$88=Para!$C12)*(I$89=Para!$F$3),Para!$D12,0))+(IF((I$92=Para!$C12)*(I$93=Para!$F$3),Para!$D12,0))+(IF((I$96=Para!$C12)*(I$97=Para!$F$3),Para!$D12,0))+(IF((I$100=Para!$C12)*(I$101=Para!$F$3),Para!$D12,0))+(IF((I$104=Para!$C12)*(I$105=Para!$F$3),Para!$D12,0))+(IF((I$108=Para!$C12)*(I$109=Para!$F$3),Para!$D12,0))+(IF((I$112=Para!$C12)*(I$113=Para!$F$3),Para!$D12,0))+(IF((I$116=Para!$C12)*(I$117=Para!$F$3),Para!$D12,0))+(IF((I$120=Para!$C12)*(I$121=Para!$F$3),Para!$D12,0))</f>
        <v>0</v>
      </c>
      <c r="J152" s="99">
        <f ca="1">IF((J$8=Para!$C12)*(J$9=Para!$F$3),Para!$D12,0)+(IF((J$12=Para!$C12)*(J$13=Para!$F$3),Para!$D12,0))+(IF((J$16=Para!$C12)*(J$17=Para!$F$3),Para!$D12,0))+(IF((J$20=Para!$C12)*(J$21=Para!$F$3),Para!$D12,0))+(IF((J$24=Para!$C12)*(J$25=Para!$F$3),Para!$D12,0))+(IF((J$28=Para!$C12)*(J$29=Para!$F$3),Para!$D12,0))+(IF((J$32=Para!$C12)*(J$33=Para!$F$3),Para!$D12,0))+(IF((J$36=Para!$C12)*(J$37=Para!$F$3),Para!$D12,0))+(IF((J$40=Para!$C12)*(J$41=Para!$F$3),Para!$D12,0))+(IF((J$44=Para!$C12)*(J$45=Para!$F$3),Para!$D12,0))+(IF((J$48=Para!$C12)*(J$49=Para!$F$3),Para!$D12,0))+(IF((J$52=Para!$C12)*(J$53=Para!$F$3),Para!$D12,0))+(IF((J$56=Para!$C12)*(J$57=Para!$F$3),Para!$D12,0))+(IF((J$60=Para!$C12)*(J$61=Para!$F$3),Para!$D12,0))+(IF((J$64=Para!$C12)*(J$65=Para!$F$3),Para!$D12,0))+(IF((J$68=Para!$C12)*(J$69=Para!$F$3),Para!$D12,0))+(IF((J$72=Para!$C12)*(J$73=Para!$F$3),Para!$D12,0))+(IF((J$76=Para!$C12)*(J$77=Para!$F$3),Para!$D12,0))+(IF((J$80=Para!$C12)*(J$81=Para!$F$3),Para!$D12,0))+(IF((J$84=Para!$C12)*(J$85=Para!$F$3),Para!$D12,0))+(IF((J$88=Para!$C12)*(J$89=Para!$F$3),Para!$D12,0))+(IF((J$92=Para!$C12)*(J$93=Para!$F$3),Para!$D12,0))+(IF((J$96=Para!$C12)*(J$97=Para!$F$3),Para!$D12,0))+(IF((J$100=Para!$C12)*(J$101=Para!$F$3),Para!$D12,0))+(IF((J$104=Para!$C12)*(J$105=Para!$F$3),Para!$D12,0))+(IF((J$108=Para!$C12)*(J$109=Para!$F$3),Para!$D12,0))+(IF((J$112=Para!$C12)*(J$113=Para!$F$3),Para!$D12,0))+(IF((J$116=Para!$C12)*(J$117=Para!$F$3),Para!$D12,0))+(IF((J$120=Para!$C12)*(J$121=Para!$F$3),Para!$D12,0))</f>
        <v>0</v>
      </c>
      <c r="K152" s="99">
        <f ca="1">IF((K$8=Para!$C12)*(K$9=Para!$F$3),Para!$D12,0)+(IF((K$12=Para!$C12)*(K$13=Para!$F$3),Para!$D12,0))+(IF((K$16=Para!$C12)*(K$17=Para!$F$3),Para!$D12,0))+(IF((K$20=Para!$C12)*(K$21=Para!$F$3),Para!$D12,0))+(IF((K$24=Para!$C12)*(K$25=Para!$F$3),Para!$D12,0))+(IF((K$28=Para!$C12)*(K$29=Para!$F$3),Para!$D12,0))+(IF((K$32=Para!$C12)*(K$33=Para!$F$3),Para!$D12,0))+(IF((K$36=Para!$C12)*(K$37=Para!$F$3),Para!$D12,0))+(IF((K$40=Para!$C12)*(K$41=Para!$F$3),Para!$D12,0))+(IF((K$44=Para!$C12)*(K$45=Para!$F$3),Para!$D12,0))+(IF((K$48=Para!$C12)*(K$49=Para!$F$3),Para!$D12,0))+(IF((K$52=Para!$C12)*(K$53=Para!$F$3),Para!$D12,0))+(IF((K$56=Para!$C12)*(K$57=Para!$F$3),Para!$D12,0))+(IF((K$60=Para!$C12)*(K$61=Para!$F$3),Para!$D12,0))+(IF((K$64=Para!$C12)*(K$65=Para!$F$3),Para!$D12,0))+(IF((K$68=Para!$C12)*(K$69=Para!$F$3),Para!$D12,0))+(IF((K$72=Para!$C12)*(K$73=Para!$F$3),Para!$D12,0))+(IF((K$76=Para!$C12)*(K$77=Para!$F$3),Para!$D12,0))+(IF((K$80=Para!$C12)*(K$81=Para!$F$3),Para!$D12,0))+(IF((K$84=Para!$C12)*(K$85=Para!$F$3),Para!$D12,0))+(IF((K$88=Para!$C12)*(K$89=Para!$F$3),Para!$D12,0))+(IF((K$92=Para!$C12)*(K$93=Para!$F$3),Para!$D12,0))+(IF((K$96=Para!$C12)*(K$97=Para!$F$3),Para!$D12,0))+(IF((K$100=Para!$C12)*(K$101=Para!$F$3),Para!$D12,0))+(IF((K$104=Para!$C12)*(K$105=Para!$F$3),Para!$D12,0))+(IF((K$108=Para!$C12)*(K$109=Para!$F$3),Para!$D12,0))+(IF((K$112=Para!$C12)*(K$113=Para!$F$3),Para!$D12,0))+(IF((K$116=Para!$C12)*(K$117=Para!$F$3),Para!$D12,0))+(IF((K$120=Para!$C12)*(K$121=Para!$F$3),Para!$D12,0))</f>
        <v>0</v>
      </c>
      <c r="L152" s="99">
        <f ca="1">IF((L$8=Para!$C12)*(L$9=Para!$F$3),Para!$D12,0)+(IF((L$12=Para!$C12)*(L$13=Para!$F$3),Para!$D12,0))+(IF((L$16=Para!$C12)*(L$17=Para!$F$3),Para!$D12,0))+(IF((L$20=Para!$C12)*(L$21=Para!$F$3),Para!$D12,0))+(IF((L$24=Para!$C12)*(L$25=Para!$F$3),Para!$D12,0))+(IF((L$28=Para!$C12)*(L$29=Para!$F$3),Para!$D12,0))+(IF((L$32=Para!$C12)*(L$33=Para!$F$3),Para!$D12,0))+(IF((L$36=Para!$C12)*(L$37=Para!$F$3),Para!$D12,0))+(IF((L$40=Para!$C12)*(L$41=Para!$F$3),Para!$D12,0))+(IF((L$44=Para!$C12)*(L$45=Para!$F$3),Para!$D12,0))+(IF((L$48=Para!$C12)*(L$49=Para!$F$3),Para!$D12,0))+(IF((L$52=Para!$C12)*(L$53=Para!$F$3),Para!$D12,0))+(IF((L$56=Para!$C12)*(L$57=Para!$F$3),Para!$D12,0))+(IF((L$60=Para!$C12)*(L$61=Para!$F$3),Para!$D12,0))+(IF((L$64=Para!$C12)*(L$65=Para!$F$3),Para!$D12,0))+(IF((L$68=Para!$C12)*(L$69=Para!$F$3),Para!$D12,0))+(IF((L$72=Para!$C12)*(L$73=Para!$F$3),Para!$D12,0))+(IF((L$76=Para!$C12)*(L$77=Para!$F$3),Para!$D12,0))+(IF((L$80=Para!$C12)*(L$81=Para!$F$3),Para!$D12,0))+(IF((L$84=Para!$C12)*(L$85=Para!$F$3),Para!$D12,0))+(IF((L$88=Para!$C12)*(L$89=Para!$F$3),Para!$D12,0))+(IF((L$92=Para!$C12)*(L$93=Para!$F$3),Para!$D12,0))+(IF((L$96=Para!$C12)*(L$97=Para!$F$3),Para!$D12,0))+(IF((L$100=Para!$C12)*(L$101=Para!$F$3),Para!$D12,0))+(IF((L$104=Para!$C12)*(L$105=Para!$F$3),Para!$D12,0))+(IF((L$108=Para!$C12)*(L$109=Para!$F$3),Para!$D12,0))+(IF((L$112=Para!$C12)*(L$113=Para!$F$3),Para!$D12,0))+(IF((L$116=Para!$C12)*(L$117=Para!$F$3),Para!$D12,0))+(IF((L$120=Para!$C12)*(L$121=Para!$F$3),Para!$D12,0))</f>
        <v>0</v>
      </c>
      <c r="M152" s="99">
        <f ca="1">IF((M$8=Para!$C12)*(M$9=Para!$F$3),Para!$D12,0)+(IF((M$12=Para!$C12)*(M$13=Para!$F$3),Para!$D12,0))+(IF((M$16=Para!$C12)*(M$17=Para!$F$3),Para!$D12,0))+(IF((M$20=Para!$C12)*(M$21=Para!$F$3),Para!$D12,0))+(IF((M$24=Para!$C12)*(M$25=Para!$F$3),Para!$D12,0))+(IF((M$28=Para!$C12)*(M$29=Para!$F$3),Para!$D12,0))+(IF((M$32=Para!$C12)*(M$33=Para!$F$3),Para!$D12,0))+(IF((M$36=Para!$C12)*(M$37=Para!$F$3),Para!$D12,0))+(IF((M$40=Para!$C12)*(M$41=Para!$F$3),Para!$D12,0))+(IF((M$44=Para!$C12)*(M$45=Para!$F$3),Para!$D12,0))+(IF((M$48=Para!$C12)*(M$49=Para!$F$3),Para!$D12,0))+(IF((M$52=Para!$C12)*(M$53=Para!$F$3),Para!$D12,0))+(IF((M$56=Para!$C12)*(M$57=Para!$F$3),Para!$D12,0))+(IF((M$60=Para!$C12)*(M$61=Para!$F$3),Para!$D12,0))+(IF((M$64=Para!$C12)*(M$65=Para!$F$3),Para!$D12,0))+(IF((M$68=Para!$C12)*(M$69=Para!$F$3),Para!$D12,0))+(IF((M$72=Para!$C12)*(M$73=Para!$F$3),Para!$D12,0))+(IF((M$76=Para!$C12)*(M$77=Para!$F$3),Para!$D12,0))+(IF((M$80=Para!$C12)*(M$81=Para!$F$3),Para!$D12,0))+(IF((M$84=Para!$C12)*(M$85=Para!$F$3),Para!$D12,0))+(IF((M$88=Para!$C12)*(M$89=Para!$F$3),Para!$D12,0))+(IF((M$92=Para!$C12)*(M$93=Para!$F$3),Para!$D12,0))+(IF((M$96=Para!$C12)*(M$97=Para!$F$3),Para!$D12,0))+(IF((M$100=Para!$C12)*(M$101=Para!$F$3),Para!$D12,0))+(IF((M$104=Para!$C12)*(M$105=Para!$F$3),Para!$D12,0))+(IF((M$108=Para!$C12)*(M$109=Para!$F$3),Para!$D12,0))+(IF((M$112=Para!$C12)*(M$113=Para!$F$3),Para!$D12,0))+(IF((M$116=Para!$C12)*(M$117=Para!$F$3),Para!$D12,0))+(IF((M$120=Para!$C12)*(M$121=Para!$F$3),Para!$D12,0))</f>
        <v>0</v>
      </c>
      <c r="N152" s="99">
        <f ca="1">IF((N$8=Para!$C12)*(N$9=Para!$F$3),Para!$D12,0)+(IF((N$12=Para!$C12)*(N$13=Para!$F$3),Para!$D12,0))+(IF((N$16=Para!$C12)*(N$17=Para!$F$3),Para!$D12,0))+(IF((N$20=Para!$C12)*(N$21=Para!$F$3),Para!$D12,0))+(IF((N$24=Para!$C12)*(N$25=Para!$F$3),Para!$D12,0))+(IF((N$28=Para!$C12)*(N$29=Para!$F$3),Para!$D12,0))+(IF((N$32=Para!$C12)*(N$33=Para!$F$3),Para!$D12,0))+(IF((N$36=Para!$C12)*(N$37=Para!$F$3),Para!$D12,0))+(IF((N$40=Para!$C12)*(N$41=Para!$F$3),Para!$D12,0))+(IF((N$44=Para!$C12)*(N$45=Para!$F$3),Para!$D12,0))+(IF((N$48=Para!$C12)*(N$49=Para!$F$3),Para!$D12,0))+(IF((N$52=Para!$C12)*(N$53=Para!$F$3),Para!$D12,0))+(IF((N$56=Para!$C12)*(N$57=Para!$F$3),Para!$D12,0))+(IF((N$60=Para!$C12)*(N$61=Para!$F$3),Para!$D12,0))+(IF((N$64=Para!$C12)*(N$65=Para!$F$3),Para!$D12,0))+(IF((N$68=Para!$C12)*(N$69=Para!$F$3),Para!$D12,0))+(IF((N$72=Para!$C12)*(N$73=Para!$F$3),Para!$D12,0))+(IF((N$76=Para!$C12)*(N$77=Para!$F$3),Para!$D12,0))+(IF((N$80=Para!$C12)*(N$81=Para!$F$3),Para!$D12,0))+(IF((N$84=Para!$C12)*(N$85=Para!$F$3),Para!$D12,0))+(IF((N$88=Para!$C12)*(N$89=Para!$F$3),Para!$D12,0))+(IF((N$92=Para!$C12)*(N$93=Para!$F$3),Para!$D12,0))+(IF((N$96=Para!$C12)*(N$97=Para!$F$3),Para!$D12,0))+(IF((N$100=Para!$C12)*(N$101=Para!$F$3),Para!$D12,0))+(IF((N$104=Para!$C12)*(N$105=Para!$F$3),Para!$D12,0))+(IF((N$108=Para!$C12)*(N$109=Para!$F$3),Para!$D12,0))+(IF((N$112=Para!$C12)*(N$113=Para!$F$3),Para!$D12,0))+(IF((N$116=Para!$C12)*(N$117=Para!$F$3),Para!$D12,0))+(IF((N$120=Para!$C12)*(N$121=Para!$F$3),Para!$D12,0))</f>
        <v>0</v>
      </c>
      <c r="O152" s="99">
        <f ca="1">IF((O$8=Para!$C12)*(O$9=Para!$F$3),Para!$D12,0)+(IF((O$12=Para!$C12)*(O$13=Para!$F$3),Para!$D12,0))+(IF((O$16=Para!$C12)*(O$17=Para!$F$3),Para!$D12,0))+(IF((O$20=Para!$C12)*(O$21=Para!$F$3),Para!$D12,0))+(IF((O$24=Para!$C12)*(O$25=Para!$F$3),Para!$D12,0))+(IF((O$28=Para!$C12)*(O$29=Para!$F$3),Para!$D12,0))+(IF((O$32=Para!$C12)*(O$33=Para!$F$3),Para!$D12,0))+(IF((O$36=Para!$C12)*(O$37=Para!$F$3),Para!$D12,0))+(IF((O$40=Para!$C12)*(O$41=Para!$F$3),Para!$D12,0))+(IF((O$44=Para!$C12)*(O$45=Para!$F$3),Para!$D12,0))+(IF((O$48=Para!$C12)*(O$49=Para!$F$3),Para!$D12,0))+(IF((O$52=Para!$C12)*(O$53=Para!$F$3),Para!$D12,0))+(IF((O$56=Para!$C12)*(O$57=Para!$F$3),Para!$D12,0))+(IF((O$60=Para!$C12)*(O$61=Para!$F$3),Para!$D12,0))+(IF((O$64=Para!$C12)*(O$65=Para!$F$3),Para!$D12,0))+(IF((O$68=Para!$C12)*(O$69=Para!$F$3),Para!$D12,0))+(IF((O$72=Para!$C12)*(O$73=Para!$F$3),Para!$D12,0))+(IF((O$76=Para!$C12)*(O$77=Para!$F$3),Para!$D12,0))+(IF((O$80=Para!$C12)*(O$81=Para!$F$3),Para!$D12,0))+(IF((O$84=Para!$C12)*(O$85=Para!$F$3),Para!$D12,0))+(IF((O$88=Para!$C12)*(O$89=Para!$F$3),Para!$D12,0))+(IF((O$92=Para!$C12)*(O$93=Para!$F$3),Para!$D12,0))+(IF((O$96=Para!$C12)*(O$97=Para!$F$3),Para!$D12,0))+(IF((O$100=Para!$C12)*(O$101=Para!$F$3),Para!$D12,0))+(IF((O$104=Para!$C12)*(O$105=Para!$F$3),Para!$D12,0))+(IF((O$108=Para!$C12)*(O$109=Para!$F$3),Para!$D12,0))+(IF((O$112=Para!$C12)*(O$113=Para!$F$3),Para!$D12,0))+(IF((O$116=Para!$C12)*(O$117=Para!$F$3),Para!$D12,0))+(IF((O$120=Para!$C12)*(O$121=Para!$F$3),Para!$D12,0))</f>
        <v>0</v>
      </c>
      <c r="P152" s="99">
        <f ca="1">IF((P$8=Para!$C12)*(P$9=Para!$F$3),Para!$D12,0)+(IF((P$12=Para!$C12)*(P$13=Para!$F$3),Para!$D12,0))+(IF((P$16=Para!$C12)*(P$17=Para!$F$3),Para!$D12,0))+(IF((P$20=Para!$C12)*(P$21=Para!$F$3),Para!$D12,0))+(IF((P$24=Para!$C12)*(P$25=Para!$F$3),Para!$D12,0))+(IF((P$28=Para!$C12)*(P$29=Para!$F$3),Para!$D12,0))+(IF((P$32=Para!$C12)*(P$33=Para!$F$3),Para!$D12,0))+(IF((P$36=Para!$C12)*(P$37=Para!$F$3),Para!$D12,0))+(IF((P$40=Para!$C12)*(P$41=Para!$F$3),Para!$D12,0))+(IF((P$44=Para!$C12)*(P$45=Para!$F$3),Para!$D12,0))+(IF((P$48=Para!$C12)*(P$49=Para!$F$3),Para!$D12,0))+(IF((P$52=Para!$C12)*(P$53=Para!$F$3),Para!$D12,0))+(IF((P$56=Para!$C12)*(P$57=Para!$F$3),Para!$D12,0))+(IF((P$60=Para!$C12)*(P$61=Para!$F$3),Para!$D12,0))+(IF((P$64=Para!$C12)*(P$65=Para!$F$3),Para!$D12,0))+(IF((P$68=Para!$C12)*(P$69=Para!$F$3),Para!$D12,0))+(IF((P$72=Para!$C12)*(P$73=Para!$F$3),Para!$D12,0))+(IF((P$76=Para!$C12)*(P$77=Para!$F$3),Para!$D12,0))+(IF((P$80=Para!$C12)*(P$81=Para!$F$3),Para!$D12,0))+(IF((P$84=Para!$C12)*(P$85=Para!$F$3),Para!$D12,0))+(IF((P$88=Para!$C12)*(P$89=Para!$F$3),Para!$D12,0))+(IF((P$92=Para!$C12)*(P$93=Para!$F$3),Para!$D12,0))+(IF((P$96=Para!$C12)*(P$97=Para!$F$3),Para!$D12,0))+(IF((P$100=Para!$C12)*(P$101=Para!$F$3),Para!$D12,0))+(IF((P$104=Para!$C12)*(P$105=Para!$F$3),Para!$D12,0))+(IF((P$108=Para!$C12)*(P$109=Para!$F$3),Para!$D12,0))+(IF((P$112=Para!$C12)*(P$113=Para!$F$3),Para!$D12,0))+(IF((P$116=Para!$C12)*(P$117=Para!$F$3),Para!$D12,0))+(IF((P$120=Para!$C12)*(P$121=Para!$F$3),Para!$D12,0))</f>
        <v>0</v>
      </c>
      <c r="Q152" s="99">
        <f ca="1">IF((Q$8=Para!$C12)*(Q$9=Para!$F$3),Para!$D12,0)+(IF((Q$12=Para!$C12)*(Q$13=Para!$F$3),Para!$D12,0))+(IF((Q$16=Para!$C12)*(Q$17=Para!$F$3),Para!$D12,0))+(IF((Q$20=Para!$C12)*(Q$21=Para!$F$3),Para!$D12,0))+(IF((Q$24=Para!$C12)*(Q$25=Para!$F$3),Para!$D12,0))+(IF((Q$28=Para!$C12)*(Q$29=Para!$F$3),Para!$D12,0))+(IF((Q$32=Para!$C12)*(Q$33=Para!$F$3),Para!$D12,0))+(IF((Q$36=Para!$C12)*(Q$37=Para!$F$3),Para!$D12,0))+(IF((Q$40=Para!$C12)*(Q$41=Para!$F$3),Para!$D12,0))+(IF((Q$44=Para!$C12)*(Q$45=Para!$F$3),Para!$D12,0))+(IF((Q$48=Para!$C12)*(Q$49=Para!$F$3),Para!$D12,0))+(IF((Q$52=Para!$C12)*(Q$53=Para!$F$3),Para!$D12,0))+(IF((Q$56=Para!$C12)*(Q$57=Para!$F$3),Para!$D12,0))+(IF((Q$60=Para!$C12)*(Q$61=Para!$F$3),Para!$D12,0))+(IF((Q$64=Para!$C12)*(Q$65=Para!$F$3),Para!$D12,0))+(IF((Q$68=Para!$C12)*(Q$69=Para!$F$3),Para!$D12,0))+(IF((Q$72=Para!$C12)*(Q$73=Para!$F$3),Para!$D12,0))+(IF((Q$76=Para!$C12)*(Q$77=Para!$F$3),Para!$D12,0))+(IF((Q$80=Para!$C12)*(Q$81=Para!$F$3),Para!$D12,0))+(IF((Q$84=Para!$C12)*(Q$85=Para!$F$3),Para!$D12,0))+(IF((Q$88=Para!$C12)*(Q$89=Para!$F$3),Para!$D12,0))+(IF((Q$92=Para!$C12)*(Q$93=Para!$F$3),Para!$D12,0))+(IF((Q$96=Para!$C12)*(Q$97=Para!$F$3),Para!$D12,0))+(IF((Q$100=Para!$C12)*(Q$101=Para!$F$3),Para!$D12,0))+(IF((Q$104=Para!$C12)*(Q$105=Para!$F$3),Para!$D12,0))+(IF((Q$108=Para!$C12)*(Q$109=Para!$F$3),Para!$D12,0))+(IF((Q$112=Para!$C12)*(Q$113=Para!$F$3),Para!$D12,0))+(IF((Q$116=Para!$C12)*(Q$117=Para!$F$3),Para!$D12,0))+(IF((Q$120=Para!$C12)*(Q$121=Para!$F$3),Para!$D12,0))</f>
        <v>0</v>
      </c>
      <c r="R152" s="99">
        <f ca="1">IF((R$8=Para!$C12)*(R$9=Para!$F$3),Para!$D12,0)+(IF((R$12=Para!$C12)*(R$13=Para!$F$3),Para!$D12,0))+(IF((R$16=Para!$C12)*(R$17=Para!$F$3),Para!$D12,0))+(IF((R$20=Para!$C12)*(R$21=Para!$F$3),Para!$D12,0))+(IF((R$24=Para!$C12)*(R$25=Para!$F$3),Para!$D12,0))+(IF((R$28=Para!$C12)*(R$29=Para!$F$3),Para!$D12,0))+(IF((R$32=Para!$C12)*(R$33=Para!$F$3),Para!$D12,0))+(IF((R$36=Para!$C12)*(R$37=Para!$F$3),Para!$D12,0))+(IF((R$40=Para!$C12)*(R$41=Para!$F$3),Para!$D12,0))+(IF((R$44=Para!$C12)*(R$45=Para!$F$3),Para!$D12,0))+(IF((R$48=Para!$C12)*(R$49=Para!$F$3),Para!$D12,0))+(IF((R$52=Para!$C12)*(R$53=Para!$F$3),Para!$D12,0))+(IF((R$56=Para!$C12)*(R$57=Para!$F$3),Para!$D12,0))+(IF((R$60=Para!$C12)*(R$61=Para!$F$3),Para!$D12,0))+(IF((R$64=Para!$C12)*(R$65=Para!$F$3),Para!$D12,0))+(IF((R$68=Para!$C12)*(R$69=Para!$F$3),Para!$D12,0))+(IF((R$72=Para!$C12)*(R$73=Para!$F$3),Para!$D12,0))+(IF((R$76=Para!$C12)*(R$77=Para!$F$3),Para!$D12,0))+(IF((R$80=Para!$C12)*(R$81=Para!$F$3),Para!$D12,0))+(IF((R$84=Para!$C12)*(R$85=Para!$F$3),Para!$D12,0))+(IF((R$88=Para!$C12)*(R$89=Para!$F$3),Para!$D12,0))+(IF((R$92=Para!$C12)*(R$93=Para!$F$3),Para!$D12,0))+(IF((R$96=Para!$C12)*(R$97=Para!$F$3),Para!$D12,0))+(IF((R$100=Para!$C12)*(R$101=Para!$F$3),Para!$D12,0))+(IF((R$104=Para!$C12)*(R$105=Para!$F$3),Para!$D12,0))+(IF((R$108=Para!$C12)*(R$109=Para!$F$3),Para!$D12,0))+(IF((R$112=Para!$C12)*(R$113=Para!$F$3),Para!$D12,0))+(IF((R$116=Para!$C12)*(R$117=Para!$F$3),Para!$D12,0))+(IF((R$120=Para!$C12)*(R$121=Para!$F$3),Para!$D12,0))</f>
        <v>0</v>
      </c>
      <c r="S152" s="99">
        <f ca="1">IF((S$8=Para!$C12)*(S$9=Para!$F$3),Para!$D12,0)+(IF((S$12=Para!$C12)*(S$13=Para!$F$3),Para!$D12,0))+(IF((S$16=Para!$C12)*(S$17=Para!$F$3),Para!$D12,0))+(IF((S$20=Para!$C12)*(S$21=Para!$F$3),Para!$D12,0))+(IF((S$24=Para!$C12)*(S$25=Para!$F$3),Para!$D12,0))+(IF((S$28=Para!$C12)*(S$29=Para!$F$3),Para!$D12,0))+(IF((S$32=Para!$C12)*(S$33=Para!$F$3),Para!$D12,0))+(IF((S$36=Para!$C12)*(S$37=Para!$F$3),Para!$D12,0))+(IF((S$40=Para!$C12)*(S$41=Para!$F$3),Para!$D12,0))+(IF((S$44=Para!$C12)*(S$45=Para!$F$3),Para!$D12,0))+(IF((S$48=Para!$C12)*(S$49=Para!$F$3),Para!$D12,0))+(IF((S$52=Para!$C12)*(S$53=Para!$F$3),Para!$D12,0))+(IF((S$56=Para!$C12)*(S$57=Para!$F$3),Para!$D12,0))+(IF((S$60=Para!$C12)*(S$61=Para!$F$3),Para!$D12,0))+(IF((S$64=Para!$C12)*(S$65=Para!$F$3),Para!$D12,0))+(IF((S$68=Para!$C12)*(S$69=Para!$F$3),Para!$D12,0))+(IF((S$72=Para!$C12)*(S$73=Para!$F$3),Para!$D12,0))+(IF((S$76=Para!$C12)*(S$77=Para!$F$3),Para!$D12,0))+(IF((S$80=Para!$C12)*(S$81=Para!$F$3),Para!$D12,0))+(IF((S$84=Para!$C12)*(S$85=Para!$F$3),Para!$D12,0))+(IF((S$88=Para!$C12)*(S$89=Para!$F$3),Para!$D12,0))+(IF((S$92=Para!$C12)*(S$93=Para!$F$3),Para!$D12,0))+(IF((S$96=Para!$C12)*(S$97=Para!$F$3),Para!$D12,0))+(IF((S$100=Para!$C12)*(S$101=Para!$F$3),Para!$D12,0))+(IF((S$104=Para!$C12)*(S$105=Para!$F$3),Para!$D12,0))+(IF((S$108=Para!$C12)*(S$109=Para!$F$3),Para!$D12,0))+(IF((S$112=Para!$C12)*(S$113=Para!$F$3),Para!$D12,0))+(IF((S$116=Para!$C12)*(S$117=Para!$F$3),Para!$D12,0))+(IF((S$120=Para!$C12)*(S$121=Para!$F$3),Para!$D12,0))</f>
        <v>0</v>
      </c>
      <c r="T152" s="99">
        <f ca="1">IF((T$8=Para!$C12)*(T$9=Para!$F$3),Para!$D12,0)+(IF((T$12=Para!$C12)*(T$13=Para!$F$3),Para!$D12,0))+(IF((T$16=Para!$C12)*(T$17=Para!$F$3),Para!$D12,0))+(IF((T$20=Para!$C12)*(T$21=Para!$F$3),Para!$D12,0))+(IF((T$24=Para!$C12)*(T$25=Para!$F$3),Para!$D12,0))+(IF((T$28=Para!$C12)*(T$29=Para!$F$3),Para!$D12,0))+(IF((T$32=Para!$C12)*(T$33=Para!$F$3),Para!$D12,0))+(IF((T$36=Para!$C12)*(T$37=Para!$F$3),Para!$D12,0))+(IF((T$40=Para!$C12)*(T$41=Para!$F$3),Para!$D12,0))+(IF((T$44=Para!$C12)*(T$45=Para!$F$3),Para!$D12,0))+(IF((T$48=Para!$C12)*(T$49=Para!$F$3),Para!$D12,0))+(IF((T$52=Para!$C12)*(T$53=Para!$F$3),Para!$D12,0))+(IF((T$56=Para!$C12)*(T$57=Para!$F$3),Para!$D12,0))+(IF((T$60=Para!$C12)*(T$61=Para!$F$3),Para!$D12,0))+(IF((T$64=Para!$C12)*(T$65=Para!$F$3),Para!$D12,0))+(IF((T$68=Para!$C12)*(T$69=Para!$F$3),Para!$D12,0))+(IF((T$72=Para!$C12)*(T$73=Para!$F$3),Para!$D12,0))+(IF((T$76=Para!$C12)*(T$77=Para!$F$3),Para!$D12,0))+(IF((T$80=Para!$C12)*(T$81=Para!$F$3),Para!$D12,0))+(IF((T$84=Para!$C12)*(T$85=Para!$F$3),Para!$D12,0))+(IF((T$88=Para!$C12)*(T$89=Para!$F$3),Para!$D12,0))+(IF((T$92=Para!$C12)*(T$93=Para!$F$3),Para!$D12,0))+(IF((T$96=Para!$C12)*(T$97=Para!$F$3),Para!$D12,0))+(IF((T$100=Para!$C12)*(T$101=Para!$F$3),Para!$D12,0))+(IF((T$104=Para!$C12)*(T$105=Para!$F$3),Para!$D12,0))+(IF((T$108=Para!$C12)*(T$109=Para!$F$3),Para!$D12,0))+(IF((T$112=Para!$C12)*(T$113=Para!$F$3),Para!$D12,0))+(IF((T$116=Para!$C12)*(T$117=Para!$F$3),Para!$D12,0))+(IF((T$120=Para!$C12)*(T$121=Para!$F$3),Para!$D12,0))</f>
        <v>0</v>
      </c>
      <c r="U152" s="99">
        <f ca="1">IF((U$8=Para!$C12)*(U$9=Para!$F$3),Para!$D12,0)+(IF((U$12=Para!$C12)*(U$13=Para!$F$3),Para!$D12,0))+(IF((U$16=Para!$C12)*(U$17=Para!$F$3),Para!$D12,0))+(IF((U$20=Para!$C12)*(U$21=Para!$F$3),Para!$D12,0))+(IF((U$24=Para!$C12)*(U$25=Para!$F$3),Para!$D12,0))+(IF((U$28=Para!$C12)*(U$29=Para!$F$3),Para!$D12,0))+(IF((U$32=Para!$C12)*(U$33=Para!$F$3),Para!$D12,0))+(IF((U$36=Para!$C12)*(U$37=Para!$F$3),Para!$D12,0))+(IF((U$40=Para!$C12)*(U$41=Para!$F$3),Para!$D12,0))+(IF((U$44=Para!$C12)*(U$45=Para!$F$3),Para!$D12,0))+(IF((U$48=Para!$C12)*(U$49=Para!$F$3),Para!$D12,0))+(IF((U$52=Para!$C12)*(U$53=Para!$F$3),Para!$D12,0))+(IF((U$56=Para!$C12)*(U$57=Para!$F$3),Para!$D12,0))+(IF((U$60=Para!$C12)*(U$61=Para!$F$3),Para!$D12,0))+(IF((U$64=Para!$C12)*(U$65=Para!$F$3),Para!$D12,0))+(IF((U$68=Para!$C12)*(U$69=Para!$F$3),Para!$D12,0))+(IF((U$72=Para!$C12)*(U$73=Para!$F$3),Para!$D12,0))+(IF((U$76=Para!$C12)*(U$77=Para!$F$3),Para!$D12,0))+(IF((U$80=Para!$C12)*(U$81=Para!$F$3),Para!$D12,0))+(IF((U$84=Para!$C12)*(U$85=Para!$F$3),Para!$D12,0))+(IF((U$88=Para!$C12)*(U$89=Para!$F$3),Para!$D12,0))+(IF((U$92=Para!$C12)*(U$93=Para!$F$3),Para!$D12,0))+(IF((U$96=Para!$C12)*(U$97=Para!$F$3),Para!$D12,0))+(IF((U$100=Para!$C12)*(U$101=Para!$F$3),Para!$D12,0))+(IF((U$104=Para!$C12)*(U$105=Para!$F$3),Para!$D12,0))+(IF((U$108=Para!$C12)*(U$109=Para!$F$3),Para!$D12,0))+(IF((U$112=Para!$C12)*(U$113=Para!$F$3),Para!$D12,0))+(IF((U$116=Para!$C12)*(U$117=Para!$F$3),Para!$D12,0))+(IF((U$120=Para!$C12)*(U$121=Para!$F$3),Para!$D12,0))</f>
        <v>0</v>
      </c>
      <c r="V152" s="99">
        <f ca="1">IF((V$8=Para!$C12)*(V$9=Para!$F$3),Para!$D12,0)+(IF((V$12=Para!$C12)*(V$13=Para!$F$3),Para!$D12,0))+(IF((V$16=Para!$C12)*(V$17=Para!$F$3),Para!$D12,0))+(IF((V$20=Para!$C12)*(V$21=Para!$F$3),Para!$D12,0))+(IF((V$24=Para!$C12)*(V$25=Para!$F$3),Para!$D12,0))+(IF((V$28=Para!$C12)*(V$29=Para!$F$3),Para!$D12,0))+(IF((V$32=Para!$C12)*(V$33=Para!$F$3),Para!$D12,0))+(IF((V$36=Para!$C12)*(V$37=Para!$F$3),Para!$D12,0))+(IF((V$40=Para!$C12)*(V$41=Para!$F$3),Para!$D12,0))+(IF((V$44=Para!$C12)*(V$45=Para!$F$3),Para!$D12,0))+(IF((V$48=Para!$C12)*(V$49=Para!$F$3),Para!$D12,0))+(IF((V$52=Para!$C12)*(V$53=Para!$F$3),Para!$D12,0))+(IF((V$56=Para!$C12)*(V$57=Para!$F$3),Para!$D12,0))+(IF((V$60=Para!$C12)*(V$61=Para!$F$3),Para!$D12,0))+(IF((V$64=Para!$C12)*(V$65=Para!$F$3),Para!$D12,0))+(IF((V$68=Para!$C12)*(V$69=Para!$F$3),Para!$D12,0))+(IF((V$72=Para!$C12)*(V$73=Para!$F$3),Para!$D12,0))+(IF((V$76=Para!$C12)*(V$77=Para!$F$3),Para!$D12,0))+(IF((V$80=Para!$C12)*(V$81=Para!$F$3),Para!$D12,0))+(IF((V$84=Para!$C12)*(V$85=Para!$F$3),Para!$D12,0))+(IF((V$88=Para!$C12)*(V$89=Para!$F$3),Para!$D12,0))+(IF((V$92=Para!$C12)*(V$93=Para!$F$3),Para!$D12,0))+(IF((V$96=Para!$C12)*(V$97=Para!$F$3),Para!$D12,0))+(IF((V$100=Para!$C12)*(V$101=Para!$F$3),Para!$D12,0))+(IF((V$104=Para!$C12)*(V$105=Para!$F$3),Para!$D12,0))+(IF((V$108=Para!$C12)*(V$109=Para!$F$3),Para!$D12,0))+(IF((V$112=Para!$C12)*(V$113=Para!$F$3),Para!$D12,0))+(IF((V$116=Para!$C12)*(V$117=Para!$F$3),Para!$D12,0))+(IF((V$120=Para!$C12)*(V$121=Para!$F$3),Para!$D12,0))</f>
        <v>0</v>
      </c>
      <c r="W152" s="99">
        <f ca="1">IF((W$8=Para!$C12)*(W$9=Para!$F$3),Para!$D12,0)+(IF((W$12=Para!$C12)*(W$13=Para!$F$3),Para!$D12,0))+(IF((W$16=Para!$C12)*(W$17=Para!$F$3),Para!$D12,0))+(IF((W$20=Para!$C12)*(W$21=Para!$F$3),Para!$D12,0))+(IF((W$24=Para!$C12)*(W$25=Para!$F$3),Para!$D12,0))+(IF((W$28=Para!$C12)*(W$29=Para!$F$3),Para!$D12,0))+(IF((W$32=Para!$C12)*(W$33=Para!$F$3),Para!$D12,0))+(IF((W$36=Para!$C12)*(W$37=Para!$F$3),Para!$D12,0))+(IF((W$40=Para!$C12)*(W$41=Para!$F$3),Para!$D12,0))+(IF((W$44=Para!$C12)*(W$45=Para!$F$3),Para!$D12,0))+(IF((W$48=Para!$C12)*(W$49=Para!$F$3),Para!$D12,0))+(IF((W$52=Para!$C12)*(W$53=Para!$F$3),Para!$D12,0))+(IF((W$56=Para!$C12)*(W$57=Para!$F$3),Para!$D12,0))+(IF((W$60=Para!$C12)*(W$61=Para!$F$3),Para!$D12,0))+(IF((W$64=Para!$C12)*(W$65=Para!$F$3),Para!$D12,0))+(IF((W$68=Para!$C12)*(W$69=Para!$F$3),Para!$D12,0))+(IF((W$72=Para!$C12)*(W$73=Para!$F$3),Para!$D12,0))+(IF((W$76=Para!$C12)*(W$77=Para!$F$3),Para!$D12,0))+(IF((W$80=Para!$C12)*(W$81=Para!$F$3),Para!$D12,0))+(IF((W$84=Para!$C12)*(W$85=Para!$F$3),Para!$D12,0))+(IF((W$88=Para!$C12)*(W$89=Para!$F$3),Para!$D12,0))+(IF((W$92=Para!$C12)*(W$93=Para!$F$3),Para!$D12,0))+(IF((W$96=Para!$C12)*(W$97=Para!$F$3),Para!$D12,0))+(IF((W$100=Para!$C12)*(W$101=Para!$F$3),Para!$D12,0))+(IF((W$104=Para!$C12)*(W$105=Para!$F$3),Para!$D12,0))+(IF((W$108=Para!$C12)*(W$109=Para!$F$3),Para!$D12,0))+(IF((W$112=Para!$C12)*(W$113=Para!$F$3),Para!$D12,0))+(IF((W$116=Para!$C12)*(W$117=Para!$F$3),Para!$D12,0))+(IF((W$120=Para!$C12)*(W$121=Para!$F$3),Para!$D12,0))</f>
        <v>0</v>
      </c>
      <c r="X152" s="99">
        <f ca="1">IF((X$8=Para!$C12)*(X$9=Para!$F$3),Para!$D12,0)+(IF((X$12=Para!$C12)*(X$13=Para!$F$3),Para!$D12,0))+(IF((X$16=Para!$C12)*(X$17=Para!$F$3),Para!$D12,0))+(IF((X$20=Para!$C12)*(X$21=Para!$F$3),Para!$D12,0))+(IF((X$24=Para!$C12)*(X$25=Para!$F$3),Para!$D12,0))+(IF((X$28=Para!$C12)*(X$29=Para!$F$3),Para!$D12,0))+(IF((X$32=Para!$C12)*(X$33=Para!$F$3),Para!$D12,0))+(IF((X$36=Para!$C12)*(X$37=Para!$F$3),Para!$D12,0))+(IF((X$40=Para!$C12)*(X$41=Para!$F$3),Para!$D12,0))+(IF((X$44=Para!$C12)*(X$45=Para!$F$3),Para!$D12,0))+(IF((X$48=Para!$C12)*(X$49=Para!$F$3),Para!$D12,0))+(IF((X$52=Para!$C12)*(X$53=Para!$F$3),Para!$D12,0))+(IF((X$56=Para!$C12)*(X$57=Para!$F$3),Para!$D12,0))+(IF((X$60=Para!$C12)*(X$61=Para!$F$3),Para!$D12,0))+(IF((X$64=Para!$C12)*(X$65=Para!$F$3),Para!$D12,0))+(IF((X$68=Para!$C12)*(X$69=Para!$F$3),Para!$D12,0))+(IF((X$72=Para!$C12)*(X$73=Para!$F$3),Para!$D12,0))+(IF((X$76=Para!$C12)*(X$77=Para!$F$3),Para!$D12,0))+(IF((X$80=Para!$C12)*(X$81=Para!$F$3),Para!$D12,0))+(IF((X$84=Para!$C12)*(X$85=Para!$F$3),Para!$D12,0))+(IF((X$88=Para!$C12)*(X$89=Para!$F$3),Para!$D12,0))+(IF((X$92=Para!$C12)*(X$93=Para!$F$3),Para!$D12,0))+(IF((X$96=Para!$C12)*(X$97=Para!$F$3),Para!$D12,0))+(IF((X$100=Para!$C12)*(X$101=Para!$F$3),Para!$D12,0))+(IF((X$104=Para!$C12)*(X$105=Para!$F$3),Para!$D12,0))+(IF((X$108=Para!$C12)*(X$109=Para!$F$3),Para!$D12,0))+(IF((X$112=Para!$C12)*(X$113=Para!$F$3),Para!$D12,0))+(IF((X$116=Para!$C12)*(X$117=Para!$F$3),Para!$D12,0))+(IF((X$120=Para!$C12)*(X$121=Para!$F$3),Para!$D12,0))</f>
        <v>0</v>
      </c>
      <c r="Y152" s="99">
        <f ca="1">IF((Y$8=Para!$C12)*(Y$9=Para!$F$3),Para!$D12,0)+(IF((Y$12=Para!$C12)*(Y$13=Para!$F$3),Para!$D12,0))+(IF((Y$16=Para!$C12)*(Y$17=Para!$F$3),Para!$D12,0))+(IF((Y$20=Para!$C12)*(Y$21=Para!$F$3),Para!$D12,0))+(IF((Y$24=Para!$C12)*(Y$25=Para!$F$3),Para!$D12,0))+(IF((Y$28=Para!$C12)*(Y$29=Para!$F$3),Para!$D12,0))+(IF((Y$32=Para!$C12)*(Y$33=Para!$F$3),Para!$D12,0))+(IF((Y$36=Para!$C12)*(Y$37=Para!$F$3),Para!$D12,0))+(IF((Y$40=Para!$C12)*(Y$41=Para!$F$3),Para!$D12,0))+(IF((Y$44=Para!$C12)*(Y$45=Para!$F$3),Para!$D12,0))+(IF((Y$48=Para!$C12)*(Y$49=Para!$F$3),Para!$D12,0))+(IF((Y$52=Para!$C12)*(Y$53=Para!$F$3),Para!$D12,0))+(IF((Y$56=Para!$C12)*(Y$57=Para!$F$3),Para!$D12,0))+(IF((Y$60=Para!$C12)*(Y$61=Para!$F$3),Para!$D12,0))+(IF((Y$64=Para!$C12)*(Y$65=Para!$F$3),Para!$D12,0))+(IF((Y$68=Para!$C12)*(Y$69=Para!$F$3),Para!$D12,0))+(IF((Y$72=Para!$C12)*(Y$73=Para!$F$3),Para!$D12,0))+(IF((Y$76=Para!$C12)*(Y$77=Para!$F$3),Para!$D12,0))+(IF((Y$80=Para!$C12)*(Y$81=Para!$F$3),Para!$D12,0))+(IF((Y$84=Para!$C12)*(Y$85=Para!$F$3),Para!$D12,0))+(IF((Y$88=Para!$C12)*(Y$89=Para!$F$3),Para!$D12,0))+(IF((Y$92=Para!$C12)*(Y$93=Para!$F$3),Para!$D12,0))+(IF((Y$96=Para!$C12)*(Y$97=Para!$F$3),Para!$D12,0))+(IF((Y$100=Para!$C12)*(Y$101=Para!$F$3),Para!$D12,0))+(IF((Y$104=Para!$C12)*(Y$105=Para!$F$3),Para!$D12,0))+(IF((Y$108=Para!$C12)*(Y$109=Para!$F$3),Para!$D12,0))+(IF((Y$112=Para!$C12)*(Y$113=Para!$F$3),Para!$D12,0))+(IF((Y$116=Para!$C12)*(Y$117=Para!$F$3),Para!$D12,0))+(IF((Y$120=Para!$C12)*(Y$121=Para!$F$3),Para!$D12,0))</f>
        <v>0</v>
      </c>
      <c r="Z152" s="99">
        <f ca="1">IF((Z$8=Para!$C12)*(Z$9=Para!$F$3),Para!$D12,0)+(IF((Z$12=Para!$C12)*(Z$13=Para!$F$3),Para!$D12,0))+(IF((Z$16=Para!$C12)*(Z$17=Para!$F$3),Para!$D12,0))+(IF((Z$20=Para!$C12)*(Z$21=Para!$F$3),Para!$D12,0))+(IF((Z$24=Para!$C12)*(Z$25=Para!$F$3),Para!$D12,0))+(IF((Z$28=Para!$C12)*(Z$29=Para!$F$3),Para!$D12,0))+(IF((Z$32=Para!$C12)*(Z$33=Para!$F$3),Para!$D12,0))+(IF((Z$36=Para!$C12)*(Z$37=Para!$F$3),Para!$D12,0))+(IF((Z$40=Para!$C12)*(Z$41=Para!$F$3),Para!$D12,0))+(IF((Z$44=Para!$C12)*(Z$45=Para!$F$3),Para!$D12,0))+(IF((Z$48=Para!$C12)*(Z$49=Para!$F$3),Para!$D12,0))+(IF((Z$52=Para!$C12)*(Z$53=Para!$F$3),Para!$D12,0))+(IF((Z$56=Para!$C12)*(Z$57=Para!$F$3),Para!$D12,0))+(IF((Z$60=Para!$C12)*(Z$61=Para!$F$3),Para!$D12,0))+(IF((Z$64=Para!$C12)*(Z$65=Para!$F$3),Para!$D12,0))+(IF((Z$68=Para!$C12)*(Z$69=Para!$F$3),Para!$D12,0))+(IF((Z$72=Para!$C12)*(Z$73=Para!$F$3),Para!$D12,0))+(IF((Z$76=Para!$C12)*(Z$77=Para!$F$3),Para!$D12,0))+(IF((Z$80=Para!$C12)*(Z$81=Para!$F$3),Para!$D12,0))+(IF((Z$84=Para!$C12)*(Z$85=Para!$F$3),Para!$D12,0))+(IF((Z$88=Para!$C12)*(Z$89=Para!$F$3),Para!$D12,0))+(IF((Z$92=Para!$C12)*(Z$93=Para!$F$3),Para!$D12,0))+(IF((Z$96=Para!$C12)*(Z$97=Para!$F$3),Para!$D12,0))+(IF((Z$100=Para!$C12)*(Z$101=Para!$F$3),Para!$D12,0))+(IF((Z$104=Para!$C12)*(Z$105=Para!$F$3),Para!$D12,0))+(IF((Z$108=Para!$C12)*(Z$109=Para!$F$3),Para!$D12,0))+(IF((Z$112=Para!$C12)*(Z$113=Para!$F$3),Para!$D12,0))+(IF((Z$116=Para!$C12)*(Z$117=Para!$F$3),Para!$D12,0))+(IF((Z$120=Para!$C12)*(Z$121=Para!$F$3),Para!$D12,0))</f>
        <v>0</v>
      </c>
      <c r="AA152" s="99">
        <f ca="1">IF((AA$8=Para!$C12)*(AA$9=Para!$F$3),Para!$D12,0)+(IF((AA$12=Para!$C12)*(AA$13=Para!$F$3),Para!$D12,0))+(IF((AA$16=Para!$C12)*(AA$17=Para!$F$3),Para!$D12,0))+(IF((AA$20=Para!$C12)*(AA$21=Para!$F$3),Para!$D12,0))+(IF((AA$24=Para!$C12)*(AA$25=Para!$F$3),Para!$D12,0))+(IF((AA$28=Para!$C12)*(AA$29=Para!$F$3),Para!$D12,0))+(IF((AA$32=Para!$C12)*(AA$33=Para!$F$3),Para!$D12,0))+(IF((AA$36=Para!$C12)*(AA$37=Para!$F$3),Para!$D12,0))+(IF((AA$40=Para!$C12)*(AA$41=Para!$F$3),Para!$D12,0))+(IF((AA$44=Para!$C12)*(AA$45=Para!$F$3),Para!$D12,0))+(IF((AA$48=Para!$C12)*(AA$49=Para!$F$3),Para!$D12,0))+(IF((AA$52=Para!$C12)*(AA$53=Para!$F$3),Para!$D12,0))+(IF((AA$56=Para!$C12)*(AA$57=Para!$F$3),Para!$D12,0))+(IF((AA$60=Para!$C12)*(AA$61=Para!$F$3),Para!$D12,0))+(IF((AA$64=Para!$C12)*(AA$65=Para!$F$3),Para!$D12,0))+(IF((AA$68=Para!$C12)*(AA$69=Para!$F$3),Para!$D12,0))+(IF((AA$72=Para!$C12)*(AA$73=Para!$F$3),Para!$D12,0))+(IF((AA$76=Para!$C12)*(AA$77=Para!$F$3),Para!$D12,0))+(IF((AA$80=Para!$C12)*(AA$81=Para!$F$3),Para!$D12,0))+(IF((AA$84=Para!$C12)*(AA$85=Para!$F$3),Para!$D12,0))+(IF((AA$88=Para!$C12)*(AA$89=Para!$F$3),Para!$D12,0))+(IF((AA$92=Para!$C12)*(AA$93=Para!$F$3),Para!$D12,0))+(IF((AA$96=Para!$C12)*(AA$97=Para!$F$3),Para!$D12,0))+(IF((AA$100=Para!$C12)*(AA$101=Para!$F$3),Para!$D12,0))+(IF((AA$104=Para!$C12)*(AA$105=Para!$F$3),Para!$D12,0))+(IF((AA$108=Para!$C12)*(AA$109=Para!$F$3),Para!$D12,0))+(IF((AA$112=Para!$C12)*(AA$113=Para!$F$3),Para!$D12,0))+(IF((AA$116=Para!$C12)*(AA$117=Para!$F$3),Para!$D12,0))+(IF((AA$120=Para!$C12)*(AA$121=Para!$F$3),Para!$D12,0))</f>
        <v>0</v>
      </c>
      <c r="AB152" s="99">
        <f ca="1">IF((AB$8=Para!$C12)*(AB$9=Para!$F$3),Para!$D12,0)+(IF((AB$12=Para!$C12)*(AB$13=Para!$F$3),Para!$D12,0))+(IF((AB$16=Para!$C12)*(AB$17=Para!$F$3),Para!$D12,0))+(IF((AB$20=Para!$C12)*(AB$21=Para!$F$3),Para!$D12,0))+(IF((AB$24=Para!$C12)*(AB$25=Para!$F$3),Para!$D12,0))+(IF((AB$28=Para!$C12)*(AB$29=Para!$F$3),Para!$D12,0))+(IF((AB$32=Para!$C12)*(AB$33=Para!$F$3),Para!$D12,0))+(IF((AB$36=Para!$C12)*(AB$37=Para!$F$3),Para!$D12,0))+(IF((AB$40=Para!$C12)*(AB$41=Para!$F$3),Para!$D12,0))+(IF((AB$44=Para!$C12)*(AB$45=Para!$F$3),Para!$D12,0))+(IF((AB$48=Para!$C12)*(AB$49=Para!$F$3),Para!$D12,0))+(IF((AB$52=Para!$C12)*(AB$53=Para!$F$3),Para!$D12,0))+(IF((AB$56=Para!$C12)*(AB$57=Para!$F$3),Para!$D12,0))+(IF((AB$60=Para!$C12)*(AB$61=Para!$F$3),Para!$D12,0))+(IF((AB$64=Para!$C12)*(AB$65=Para!$F$3),Para!$D12,0))+(IF((AB$68=Para!$C12)*(AB$69=Para!$F$3),Para!$D12,0))+(IF((AB$72=Para!$C12)*(AB$73=Para!$F$3),Para!$D12,0))+(IF((AB$76=Para!$C12)*(AB$77=Para!$F$3),Para!$D12,0))+(IF((AB$80=Para!$C12)*(AB$81=Para!$F$3),Para!$D12,0))+(IF((AB$84=Para!$C12)*(AB$85=Para!$F$3),Para!$D12,0))+(IF((AB$88=Para!$C12)*(AB$89=Para!$F$3),Para!$D12,0))+(IF((AB$92=Para!$C12)*(AB$93=Para!$F$3),Para!$D12,0))+(IF((AB$96=Para!$C12)*(AB$97=Para!$F$3),Para!$D12,0))+(IF((AB$100=Para!$C12)*(AB$101=Para!$F$3),Para!$D12,0))+(IF((AB$104=Para!$C12)*(AB$105=Para!$F$3),Para!$D12,0))+(IF((AB$108=Para!$C12)*(AB$109=Para!$F$3),Para!$D12,0))+(IF((AB$112=Para!$C12)*(AB$113=Para!$F$3),Para!$D12,0))+(IF((AB$116=Para!$C12)*(AB$117=Para!$F$3),Para!$D12,0))+(IF((AB$120=Para!$C12)*(AB$121=Para!$F$3),Para!$D12,0))</f>
        <v>0</v>
      </c>
      <c r="AC152" s="99">
        <f ca="1">IF((AC$8=Para!$C12)*(AC$9=Para!$F$3),Para!$D12,0)+(IF((AC$12=Para!$C12)*(AC$13=Para!$F$3),Para!$D12,0))+(IF((AC$16=Para!$C12)*(AC$17=Para!$F$3),Para!$D12,0))+(IF((AC$20=Para!$C12)*(AC$21=Para!$F$3),Para!$D12,0))+(IF((AC$24=Para!$C12)*(AC$25=Para!$F$3),Para!$D12,0))+(IF((AC$28=Para!$C12)*(AC$29=Para!$F$3),Para!$D12,0))+(IF((AC$32=Para!$C12)*(AC$33=Para!$F$3),Para!$D12,0))+(IF((AC$36=Para!$C12)*(AC$37=Para!$F$3),Para!$D12,0))+(IF((AC$40=Para!$C12)*(AC$41=Para!$F$3),Para!$D12,0))+(IF((AC$44=Para!$C12)*(AC$45=Para!$F$3),Para!$D12,0))+(IF((AC$48=Para!$C12)*(AC$49=Para!$F$3),Para!$D12,0))+(IF((AC$52=Para!$C12)*(AC$53=Para!$F$3),Para!$D12,0))+(IF((AC$56=Para!$C12)*(AC$57=Para!$F$3),Para!$D12,0))+(IF((AC$60=Para!$C12)*(AC$61=Para!$F$3),Para!$D12,0))+(IF((AC$64=Para!$C12)*(AC$65=Para!$F$3),Para!$D12,0))+(IF((AC$68=Para!$C12)*(AC$69=Para!$F$3),Para!$D12,0))+(IF((AC$72=Para!$C12)*(AC$73=Para!$F$3),Para!$D12,0))+(IF((AC$76=Para!$C12)*(AC$77=Para!$F$3),Para!$D12,0))+(IF((AC$80=Para!$C12)*(AC$81=Para!$F$3),Para!$D12,0))+(IF((AC$84=Para!$C12)*(AC$85=Para!$F$3),Para!$D12,0))+(IF((AC$88=Para!$C12)*(AC$89=Para!$F$3),Para!$D12,0))+(IF((AC$92=Para!$C12)*(AC$93=Para!$F$3),Para!$D12,0))+(IF((AC$96=Para!$C12)*(AC$97=Para!$F$3),Para!$D12,0))+(IF((AC$100=Para!$C12)*(AC$101=Para!$F$3),Para!$D12,0))+(IF((AC$104=Para!$C12)*(AC$105=Para!$F$3),Para!$D12,0))+(IF((AC$108=Para!$C12)*(AC$109=Para!$F$3),Para!$D12,0))+(IF((AC$112=Para!$C12)*(AC$113=Para!$F$3),Para!$D12,0))+(IF((AC$116=Para!$C12)*(AC$117=Para!$F$3),Para!$D12,0))+(IF((AC$120=Para!$C12)*(AC$121=Para!$F$3),Para!$D12,0))</f>
        <v>0</v>
      </c>
      <c r="AD152" s="99">
        <f ca="1">IF((AD$8=Para!$C12)*(AD$9=Para!$F$3),Para!$D12,0)+(IF((AD$12=Para!$C12)*(AD$13=Para!$F$3),Para!$D12,0))+(IF((AD$16=Para!$C12)*(AD$17=Para!$F$3),Para!$D12,0))+(IF((AD$20=Para!$C12)*(AD$21=Para!$F$3),Para!$D12,0))+(IF((AD$24=Para!$C12)*(AD$25=Para!$F$3),Para!$D12,0))+(IF((AD$28=Para!$C12)*(AD$29=Para!$F$3),Para!$D12,0))+(IF((AD$32=Para!$C12)*(AD$33=Para!$F$3),Para!$D12,0))+(IF((AD$36=Para!$C12)*(AD$37=Para!$F$3),Para!$D12,0))+(IF((AD$40=Para!$C12)*(AD$41=Para!$F$3),Para!$D12,0))+(IF((AD$44=Para!$C12)*(AD$45=Para!$F$3),Para!$D12,0))+(IF((AD$48=Para!$C12)*(AD$49=Para!$F$3),Para!$D12,0))+(IF((AD$52=Para!$C12)*(AD$53=Para!$F$3),Para!$D12,0))+(IF((AD$56=Para!$C12)*(AD$57=Para!$F$3),Para!$D12,0))+(IF((AD$60=Para!$C12)*(AD$61=Para!$F$3),Para!$D12,0))+(IF((AD$64=Para!$C12)*(AD$65=Para!$F$3),Para!$D12,0))+(IF((AD$68=Para!$C12)*(AD$69=Para!$F$3),Para!$D12,0))+(IF((AD$72=Para!$C12)*(AD$73=Para!$F$3),Para!$D12,0))+(IF((AD$76=Para!$C12)*(AD$77=Para!$F$3),Para!$D12,0))+(IF((AD$80=Para!$C12)*(AD$81=Para!$F$3),Para!$D12,0))+(IF((AD$84=Para!$C12)*(AD$85=Para!$F$3),Para!$D12,0))+(IF((AD$88=Para!$C12)*(AD$89=Para!$F$3),Para!$D12,0))+(IF((AD$92=Para!$C12)*(AD$93=Para!$F$3),Para!$D12,0))+(IF((AD$96=Para!$C12)*(AD$97=Para!$F$3),Para!$D12,0))+(IF((AD$100=Para!$C12)*(AD$101=Para!$F$3),Para!$D12,0))+(IF((AD$104=Para!$C12)*(AD$105=Para!$F$3),Para!$D12,0))+(IF((AD$108=Para!$C12)*(AD$109=Para!$F$3),Para!$D12,0))+(IF((AD$112=Para!$C12)*(AD$113=Para!$F$3),Para!$D12,0))+(IF((AD$116=Para!$C12)*(AD$117=Para!$F$3),Para!$D12,0))+(IF((AD$120=Para!$C12)*(AD$121=Para!$F$3),Para!$D12,0))</f>
        <v>0</v>
      </c>
      <c r="AE152" s="99">
        <f ca="1">IF((AE$8=Para!$C12)*(AE$9=Para!$F$3),Para!$D12,0)+(IF((AE$12=Para!$C12)*(AE$13=Para!$F$3),Para!$D12,0))+(IF((AE$16=Para!$C12)*(AE$17=Para!$F$3),Para!$D12,0))+(IF((AE$20=Para!$C12)*(AE$21=Para!$F$3),Para!$D12,0))+(IF((AE$24=Para!$C12)*(AE$25=Para!$F$3),Para!$D12,0))+(IF((AE$28=Para!$C12)*(AE$29=Para!$F$3),Para!$D12,0))+(IF((AE$32=Para!$C12)*(AE$33=Para!$F$3),Para!$D12,0))+(IF((AE$36=Para!$C12)*(AE$37=Para!$F$3),Para!$D12,0))+(IF((AE$40=Para!$C12)*(AE$41=Para!$F$3),Para!$D12,0))+(IF((AE$44=Para!$C12)*(AE$45=Para!$F$3),Para!$D12,0))+(IF((AE$48=Para!$C12)*(AE$49=Para!$F$3),Para!$D12,0))+(IF((AE$52=Para!$C12)*(AE$53=Para!$F$3),Para!$D12,0))+(IF((AE$56=Para!$C12)*(AE$57=Para!$F$3),Para!$D12,0))+(IF((AE$60=Para!$C12)*(AE$61=Para!$F$3),Para!$D12,0))+(IF((AE$64=Para!$C12)*(AE$65=Para!$F$3),Para!$D12,0))+(IF((AE$68=Para!$C12)*(AE$69=Para!$F$3),Para!$D12,0))+(IF((AE$72=Para!$C12)*(AE$73=Para!$F$3),Para!$D12,0))+(IF((AE$76=Para!$C12)*(AE$77=Para!$F$3),Para!$D12,0))+(IF((AE$80=Para!$C12)*(AE$81=Para!$F$3),Para!$D12,0))+(IF((AE$84=Para!$C12)*(AE$85=Para!$F$3),Para!$D12,0))+(IF((AE$88=Para!$C12)*(AE$89=Para!$F$3),Para!$D12,0))+(IF((AE$92=Para!$C12)*(AE$93=Para!$F$3),Para!$D12,0))+(IF((AE$96=Para!$C12)*(AE$97=Para!$F$3),Para!$D12,0))+(IF((AE$100=Para!$C12)*(AE$101=Para!$F$3),Para!$D12,0))+(IF((AE$104=Para!$C12)*(AE$105=Para!$F$3),Para!$D12,0))+(IF((AE$108=Para!$C12)*(AE$109=Para!$F$3),Para!$D12,0))+(IF((AE$112=Para!$C12)*(AE$113=Para!$F$3),Para!$D12,0))+(IF((AE$116=Para!$C12)*(AE$117=Para!$F$3),Para!$D12,0))+(IF((AE$120=Para!$C12)*(AE$121=Para!$F$3),Para!$D12,0))</f>
        <v>0</v>
      </c>
      <c r="AF152" s="99">
        <f ca="1">IF((AF$8=Para!$C12)*(AF$9=Para!$F$3),Para!$D12,0)+(IF((AF$12=Para!$C12)*(AF$13=Para!$F$3),Para!$D12,0))+(IF((AF$16=Para!$C12)*(AF$17=Para!$F$3),Para!$D12,0))+(IF((AF$20=Para!$C12)*(AF$21=Para!$F$3),Para!$D12,0))+(IF((AF$24=Para!$C12)*(AF$25=Para!$F$3),Para!$D12,0))+(IF((AF$28=Para!$C12)*(AF$29=Para!$F$3),Para!$D12,0))+(IF((AF$32=Para!$C12)*(AF$33=Para!$F$3),Para!$D12,0))+(IF((AF$36=Para!$C12)*(AF$37=Para!$F$3),Para!$D12,0))+(IF((AF$40=Para!$C12)*(AF$41=Para!$F$3),Para!$D12,0))+(IF((AF$44=Para!$C12)*(AF$45=Para!$F$3),Para!$D12,0))+(IF((AF$48=Para!$C12)*(AF$49=Para!$F$3),Para!$D12,0))+(IF((AF$52=Para!$C12)*(AF$53=Para!$F$3),Para!$D12,0))+(IF((AF$56=Para!$C12)*(AF$57=Para!$F$3),Para!$D12,0))+(IF((AF$60=Para!$C12)*(AF$61=Para!$F$3),Para!$D12,0))+(IF((AF$64=Para!$C12)*(AF$65=Para!$F$3),Para!$D12,0))+(IF((AF$68=Para!$C12)*(AF$69=Para!$F$3),Para!$D12,0))+(IF((AF$72=Para!$C12)*(AF$73=Para!$F$3),Para!$D12,0))+(IF((AF$76=Para!$C12)*(AF$77=Para!$F$3),Para!$D12,0))+(IF((AF$80=Para!$C12)*(AF$81=Para!$F$3),Para!$D12,0))+(IF((AF$84=Para!$C12)*(AF$85=Para!$F$3),Para!$D12,0))+(IF((AF$88=Para!$C12)*(AF$89=Para!$F$3),Para!$D12,0))+(IF((AF$92=Para!$C12)*(AF$93=Para!$F$3),Para!$D12,0))+(IF((AF$96=Para!$C12)*(AF$97=Para!$F$3),Para!$D12,0))+(IF((AF$100=Para!$C12)*(AF$101=Para!$F$3),Para!$D12,0))+(IF((AF$104=Para!$C12)*(AF$105=Para!$F$3),Para!$D12,0))+(IF((AF$108=Para!$C12)*(AF$109=Para!$F$3),Para!$D12,0))+(IF((AF$112=Para!$C12)*(AF$113=Para!$F$3),Para!$D12,0))+(IF((AF$116=Para!$C12)*(AF$117=Para!$F$3),Para!$D12,0))+(IF((AF$120=Para!$C12)*(AF$121=Para!$F$3),Para!$D12,0))</f>
        <v>0</v>
      </c>
      <c r="AG152" s="99">
        <f ca="1">IF((AG$8=Para!$C12)*(AG$9=Para!$F$3),Para!$D12,0)+(IF((AG$12=Para!$C12)*(AG$13=Para!$F$3),Para!$D12,0))+(IF((AG$16=Para!$C12)*(AG$17=Para!$F$3),Para!$D12,0))+(IF((AG$20=Para!$C12)*(AG$21=Para!$F$3),Para!$D12,0))+(IF((AG$24=Para!$C12)*(AG$25=Para!$F$3),Para!$D12,0))+(IF((AG$28=Para!$C12)*(AG$29=Para!$F$3),Para!$D12,0))+(IF((AG$32=Para!$C12)*(AG$33=Para!$F$3),Para!$D12,0))+(IF((AG$36=Para!$C12)*(AG$37=Para!$F$3),Para!$D12,0))+(IF((AG$40=Para!$C12)*(AG$41=Para!$F$3),Para!$D12,0))+(IF((AG$44=Para!$C12)*(AG$45=Para!$F$3),Para!$D12,0))+(IF((AG$48=Para!$C12)*(AG$49=Para!$F$3),Para!$D12,0))+(IF((AG$52=Para!$C12)*(AG$53=Para!$F$3),Para!$D12,0))+(IF((AG$56=Para!$C12)*(AG$57=Para!$F$3),Para!$D12,0))+(IF((AG$60=Para!$C12)*(AG$61=Para!$F$3),Para!$D12,0))+(IF((AG$64=Para!$C12)*(AG$65=Para!$F$3),Para!$D12,0))+(IF((AG$68=Para!$C12)*(AG$69=Para!$F$3),Para!$D12,0))+(IF((AG$72=Para!$C12)*(AG$73=Para!$F$3),Para!$D12,0))+(IF((AG$76=Para!$C12)*(AG$77=Para!$F$3),Para!$D12,0))+(IF((AG$80=Para!$C12)*(AG$81=Para!$F$3),Para!$D12,0))+(IF((AG$84=Para!$C12)*(AG$85=Para!$F$3),Para!$D12,0))+(IF((AG$88=Para!$C12)*(AG$89=Para!$F$3),Para!$D12,0))+(IF((AG$92=Para!$C12)*(AG$93=Para!$F$3),Para!$D12,0))+(IF((AG$96=Para!$C12)*(AG$97=Para!$F$3),Para!$D12,0))+(IF((AG$100=Para!$C12)*(AG$101=Para!$F$3),Para!$D12,0))+(IF((AG$104=Para!$C12)*(AG$105=Para!$F$3),Para!$D12,0))+(IF((AG$108=Para!$C12)*(AG$109=Para!$F$3),Para!$D12,0))+(IF((AG$112=Para!$C12)*(AG$113=Para!$F$3),Para!$D12,0))+(IF((AG$116=Para!$C12)*(AG$117=Para!$F$3),Para!$D12,0))+(IF((AG$120=Para!$C12)*(AG$121=Para!$F$3),Para!$D12,0))</f>
        <v>0</v>
      </c>
    </row>
    <row r="153" spans="1:33" ht="15" customHeight="1">
      <c r="A153" s="96"/>
      <c r="B153" s="96"/>
      <c r="D153" s="99"/>
      <c r="E153" s="99"/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99"/>
      <c r="Y153" s="99"/>
      <c r="Z153" s="99"/>
      <c r="AA153" s="99"/>
      <c r="AB153" s="99"/>
      <c r="AC153" s="99"/>
      <c r="AD153" s="99"/>
      <c r="AE153" s="99"/>
      <c r="AF153" s="99"/>
      <c r="AG153" s="99"/>
    </row>
    <row r="154" spans="1:33" ht="15" customHeight="1">
      <c r="A154" s="113" t="s">
        <v>21</v>
      </c>
      <c r="B154" s="96" t="s">
        <v>10</v>
      </c>
      <c r="C154" s="99" t="e">
        <f ca="1">IF((C$8=Para!$C14)*(C$9=Para!$F$3),Para!$D14,0)+(IF((C$12=Para!$C14)*(C$13=Para!$F$3),Para!$D14,0))+(IF((C$16=Para!$C14)*(C$17=Para!$F$3),Para!$D14,0))+(IF((C$20=Para!$C14)*(C$21=Para!$F$3),Para!$D14,0))+(IF((C$24=Para!$C14)*(C$25=Para!$F$3),Para!$D14,0))+(IF((C$28=Para!$C14)*(C$29=Para!$F$3),Para!$D14,0))+(IF((C$32=Para!$C14)*(C$33=Para!$F$3),Para!$D14,0))+(IF((C$36=Para!$C14)*(C$37=Para!$F$3),Para!$D14,0))+(IF((C$40=Para!$C14)*(C$41=Para!$F$3),Para!$D14,0))+(IF((C$44=Para!$C14)*(C$45=Para!$F$3),Para!$D14,0))+(IF((C$48=Para!$C14)*(C$49=Para!$F$3),Para!$D14,0))+(IF((C$52=Para!$C14)*(C$53=Para!$F$3),Para!$D14,0))+(IF((C$56=Para!$C14)*(C$57=Para!$F$3),Para!$D14,0))+(IF((C$60=Para!$C14)*(C$61=Para!$F$3),Para!$D14,0))+(IF((C$64=Para!$C14)*(C$65=Para!$F$3),Para!$D14,0))+(IF((C$68=Para!$C14)*(C$69=Para!$F$3),Para!$D14,0))+(IF((C$72=Para!$C14)*(C$73=Para!$F$3),Para!$D14,0))+(IF((C$76=Para!$C14)*(C$77=Para!$F$3),Para!$D14,0))+(IF((C$80=Para!$C14)*(C$81=Para!$F$3),Para!$D14,0))+(IF((C$84=Para!$C14)*(C$85=Para!$F$3),Para!$D14,0))+(IF((C$88=Para!$C14)*(C$89=Para!$F$3),Para!$D14,0))+(IF((C$92=Para!$C14)*(C$93=Para!$F$3),Para!$D14,0))+(IF((C$96=Para!$C14)*(C$97=Para!$F$3),Para!$D14,0))+(IF((C$100=Para!$C14)*(C$101=Para!$F$3),Para!$D14,0))+(IF((C$104=Para!$C14)*(C$105=Para!$F$3),Para!$D14,0))+(IF((C$108=Para!$C14)*(C$109=Para!$F$3),Para!$D14,0))+(IF((C$112=Para!$C14)*(C$113=Para!$F$3),Para!$D14,0))+(IF((C$116=Para!$C14)*(C$117=Para!$F$3),Para!$D14,0))+(IF((C$120=Para!$C14)*(C$121=Para!$F$3),Para!$D14,0))</f>
        <v>#N/A</v>
      </c>
      <c r="D154" s="99" t="e">
        <f ca="1">IF((D$8=Para!$C14)*(D$9=Para!$F$4),Para!$D14,0)+(IF((D$12=Para!$C14)*(D$13=Para!$F$4),Para!$D14,0))+(IF((D$16=Para!$C14)*(D$17=Para!$F$4),Para!$D14,0))+(IF((D$20=Para!$C14)*(D$21=Para!$F$4),Para!$D14,0))+(IF((D$24=Para!$C14)*(D$25=Para!$F$4),Para!$D14,0))+(IF((D$28=Para!$C14)*(D$29=Para!$F$4),Para!$D14,0))+(IF((D$32=Para!$C14)*(D$33=Para!$F$4),Para!$D14,0))+(IF((D$36=Para!$C14)*(D$37=Para!$F$4),Para!$D14,0))+(IF((D$40=Para!$C14)*(D$41=Para!$F$4),Para!$D14,0))+(IF((D$44=Para!$C14)*(D$45=Para!$F$4),Para!$D14,0))+(IF((D$48=Para!$C14)*(D$49=Para!$F$4),Para!$D14,0))+(IF((D$52=Para!$C14)*(D$53=Para!$F$4),Para!$D14,0))+(IF((D$56=Para!$C14)*(D$57=Para!$F$4),Para!$D14,0))+(IF((D$60=Para!$C14)*(D$61=Para!$F$4),Para!$D14,0))+(IF((D$64=Para!$C14)*(D$65=Para!$F$4),Para!$D14,0))+(IF((D$68=Para!$C14)*(D$69=Para!$F$4),Para!$D14,0))+(IF((D$72=Para!$C14)*(D$73=Para!$F$4),Para!$D14,0))+(IF((D$76=Para!$C14)*(D$77=Para!$F$4),Para!$D14,0))+(IF((D$80=Para!$C14)*(D$81=Para!$F$4),Para!$D14,0))+(IF((D$84=Para!$C14)*(D$85=Para!$F$4),Para!$D14,0))+(IF((D$88=Para!$C14)*(D$89=Para!$F$4),Para!$D14,0))+(IF((D$92=Para!$C14)*(D$93=Para!$F$4),Para!$D14,0))+(IF((D$96=Para!$C14)*(D$97=Para!$F$4),Para!$D14,0))+(IF((D$100=Para!$C14)*(D$101=Para!$F$4),Para!$D14,0))+(IF((D$104=Para!$C14)*(D$105=Para!$F$4),Para!$D14,0))+(IF((D$108=Para!$C14)*(D$109=Para!$F$4),Para!$D14,0))+(IF((D$112=Para!$C14)*(D$113=Para!$F$4),Para!$D14,0))+(IF((D$116=Para!$C14)*(D$117=Para!$F$4),Para!$D14,0))+(IF((D$120=Para!$C14)*(D$121=Para!$F$4),Para!$D14,0))</f>
        <v>#N/A</v>
      </c>
      <c r="E154" s="99">
        <f ca="1">IF((E$8=Para!$C14)*(E$9=Para!$F$4),Para!$D14,0)+(IF((E$12=Para!$C14)*(E$13=Para!$F$4),Para!$D14,0))+(IF((E$16=Para!$C14)*(E$17=Para!$F$4),Para!$D14,0))+(IF((E$20=Para!$C14)*(E$21=Para!$F$4),Para!$D14,0))+(IF((E$24=Para!$C14)*(E$25=Para!$F$4),Para!$D14,0))+(IF((E$28=Para!$C14)*(E$29=Para!$F$4),Para!$D14,0))+(IF((E$32=Para!$C14)*(E$33=Para!$F$4),Para!$D14,0))+(IF((E$36=Para!$C14)*(E$37=Para!$F$4),Para!$D14,0))+(IF((E$40=Para!$C14)*(E$41=Para!$F$4),Para!$D14,0))+(IF((E$44=Para!$C14)*(E$45=Para!$F$4),Para!$D14,0))+(IF((E$48=Para!$C14)*(E$49=Para!$F$4),Para!$D14,0))+(IF((E$52=Para!$C14)*(E$53=Para!$F$4),Para!$D14,0))+(IF((E$56=Para!$C14)*(E$57=Para!$F$4),Para!$D14,0))+(IF((E$60=Para!$C14)*(E$61=Para!$F$4),Para!$D14,0))+(IF((E$64=Para!$C14)*(E$65=Para!$F$4),Para!$D14,0))+(IF((E$68=Para!$C14)*(E$69=Para!$F$4),Para!$D14,0))+(IF((E$72=Para!$C14)*(E$73=Para!$F$4),Para!$D14,0))+(IF((E$76=Para!$C14)*(E$77=Para!$F$4),Para!$D14,0))+(IF((E$80=Para!$C14)*(E$81=Para!$F$4),Para!$D14,0))+(IF((E$84=Para!$C14)*(E$85=Para!$F$4),Para!$D14,0))+(IF((E$88=Para!$C14)*(E$89=Para!$F$4),Para!$D14,0))+(IF((E$92=Para!$C14)*(E$93=Para!$F$4),Para!$D14,0))+(IF((E$96=Para!$C14)*(E$97=Para!$F$4),Para!$D14,0))+(IF((E$100=Para!$C14)*(E$101=Para!$F$4),Para!$D14,0))+(IF((E$104=Para!$C14)*(E$105=Para!$F$4),Para!$D14,0))+(IF((E$108=Para!$C14)*(E$109=Para!$F$4),Para!$D14,0))+(IF((E$112=Para!$C14)*(E$113=Para!$F$4),Para!$D14,0))+(IF((E$116=Para!$C14)*(E$117=Para!$F$4),Para!$D14,0))+(IF((E$120=Para!$C14)*(E$121=Para!$F$4),Para!$D14,0))</f>
        <v>0</v>
      </c>
      <c r="F154" s="99">
        <f ca="1">IF((F$8=Para!$C14)*(F$9=Para!$F$4),Para!$D14,0)+(IF((F$12=Para!$C14)*(F$13=Para!$F$4),Para!$D14,0))+(IF((F$16=Para!$C14)*(F$17=Para!$F$4),Para!$D14,0))+(IF((F$20=Para!$C14)*(F$21=Para!$F$4),Para!$D14,0))+(IF((F$24=Para!$C14)*(F$25=Para!$F$4),Para!$D14,0))+(IF((F$28=Para!$C14)*(F$29=Para!$F$4),Para!$D14,0))+(IF((F$32=Para!$C14)*(F$33=Para!$F$4),Para!$D14,0))+(IF((F$36=Para!$C14)*(F$37=Para!$F$4),Para!$D14,0))+(IF((F$40=Para!$C14)*(F$41=Para!$F$4),Para!$D14,0))+(IF((F$44=Para!$C14)*(F$45=Para!$F$4),Para!$D14,0))+(IF((F$48=Para!$C14)*(F$49=Para!$F$4),Para!$D14,0))+(IF((F$52=Para!$C14)*(F$53=Para!$F$4),Para!$D14,0))+(IF((F$56=Para!$C14)*(F$57=Para!$F$4),Para!$D14,0))+(IF((F$60=Para!$C14)*(F$61=Para!$F$4),Para!$D14,0))+(IF((F$64=Para!$C14)*(F$65=Para!$F$4),Para!$D14,0))+(IF((F$68=Para!$C14)*(F$69=Para!$F$4),Para!$D14,0))+(IF((F$72=Para!$C14)*(F$73=Para!$F$4),Para!$D14,0))+(IF((F$76=Para!$C14)*(F$77=Para!$F$4),Para!$D14,0))+(IF((F$80=Para!$C14)*(F$81=Para!$F$4),Para!$D14,0))+(IF((F$84=Para!$C14)*(F$85=Para!$F$4),Para!$D14,0))+(IF((F$88=Para!$C14)*(F$89=Para!$F$4),Para!$D14,0))+(IF((F$92=Para!$C14)*(F$93=Para!$F$4),Para!$D14,0))+(IF((F$96=Para!$C14)*(F$97=Para!$F$4),Para!$D14,0))+(IF((F$100=Para!$C14)*(F$101=Para!$F$4),Para!$D14,0))+(IF((F$104=Para!$C14)*(F$105=Para!$F$4),Para!$D14,0))+(IF((F$108=Para!$C14)*(F$109=Para!$F$4),Para!$D14,0))+(IF((F$112=Para!$C14)*(F$113=Para!$F$4),Para!$D14,0))+(IF((F$116=Para!$C14)*(F$117=Para!$F$4),Para!$D14,0))+(IF((F$120=Para!$C14)*(F$121=Para!$F$4),Para!$D14,0))</f>
        <v>0</v>
      </c>
      <c r="G154" s="99">
        <f ca="1">IF((G$8=Para!$C14)*(G$9=Para!$F$4),Para!$D14,0)+(IF((G$12=Para!$C14)*(G$13=Para!$F$4),Para!$D14,0))+(IF((G$16=Para!$C14)*(G$17=Para!$F$4),Para!$D14,0))+(IF((G$20=Para!$C14)*(G$21=Para!$F$4),Para!$D14,0))+(IF((G$24=Para!$C14)*(G$25=Para!$F$4),Para!$D14,0))+(IF((G$28=Para!$C14)*(G$29=Para!$F$4),Para!$D14,0))+(IF((G$32=Para!$C14)*(G$33=Para!$F$4),Para!$D14,0))+(IF((G$36=Para!$C14)*(G$37=Para!$F$4),Para!$D14,0))+(IF((G$40=Para!$C14)*(G$41=Para!$F$4),Para!$D14,0))+(IF((G$44=Para!$C14)*(G$45=Para!$F$4),Para!$D14,0))+(IF((G$48=Para!$C14)*(G$49=Para!$F$4),Para!$D14,0))+(IF((G$52=Para!$C14)*(G$53=Para!$F$4),Para!$D14,0))+(IF((G$56=Para!$C14)*(G$57=Para!$F$4),Para!$D14,0))+(IF((G$60=Para!$C14)*(G$61=Para!$F$4),Para!$D14,0))+(IF((G$64=Para!$C14)*(G$65=Para!$F$4),Para!$D14,0))+(IF((G$68=Para!$C14)*(G$69=Para!$F$4),Para!$D14,0))+(IF((G$72=Para!$C14)*(G$73=Para!$F$4),Para!$D14,0))+(IF((G$76=Para!$C14)*(G$77=Para!$F$4),Para!$D14,0))+(IF((G$80=Para!$C14)*(G$81=Para!$F$4),Para!$D14,0))+(IF((G$84=Para!$C14)*(G$85=Para!$F$4),Para!$D14,0))+(IF((G$88=Para!$C14)*(G$89=Para!$F$4),Para!$D14,0))+(IF((G$92=Para!$C14)*(G$93=Para!$F$4),Para!$D14,0))+(IF((G$96=Para!$C14)*(G$97=Para!$F$4),Para!$D14,0))+(IF((G$100=Para!$C14)*(G$101=Para!$F$4),Para!$D14,0))+(IF((G$104=Para!$C14)*(G$105=Para!$F$4),Para!$D14,0))+(IF((G$108=Para!$C14)*(G$109=Para!$F$4),Para!$D14,0))+(IF((G$112=Para!$C14)*(G$113=Para!$F$4),Para!$D14,0))+(IF((G$116=Para!$C14)*(G$117=Para!$F$4),Para!$D14,0))+(IF((G$120=Para!$C14)*(G$121=Para!$F$4),Para!$D14,0))</f>
        <v>0</v>
      </c>
      <c r="H154" s="99">
        <f ca="1">IF((H$8=Para!$C14)*(H$9=Para!$F$4),Para!$D14,0)+(IF((H$12=Para!$C14)*(H$13=Para!$F$4),Para!$D14,0))+(IF((H$16=Para!$C14)*(H$17=Para!$F$4),Para!$D14,0))+(IF((H$20=Para!$C14)*(H$21=Para!$F$4),Para!$D14,0))+(IF((H$24=Para!$C14)*(H$25=Para!$F$4),Para!$D14,0))+(IF((H$28=Para!$C14)*(H$29=Para!$F$4),Para!$D14,0))+(IF((H$32=Para!$C14)*(H$33=Para!$F$4),Para!$D14,0))+(IF((H$36=Para!$C14)*(H$37=Para!$F$4),Para!$D14,0))+(IF((H$40=Para!$C14)*(H$41=Para!$F$4),Para!$D14,0))+(IF((H$44=Para!$C14)*(H$45=Para!$F$4),Para!$D14,0))+(IF((H$48=Para!$C14)*(H$49=Para!$F$4),Para!$D14,0))+(IF((H$52=Para!$C14)*(H$53=Para!$F$4),Para!$D14,0))+(IF((H$56=Para!$C14)*(H$57=Para!$F$4),Para!$D14,0))+(IF((H$60=Para!$C14)*(H$61=Para!$F$4),Para!$D14,0))+(IF((H$64=Para!$C14)*(H$65=Para!$F$4),Para!$D14,0))+(IF((H$68=Para!$C14)*(H$69=Para!$F$4),Para!$D14,0))+(IF((H$72=Para!$C14)*(H$73=Para!$F$4),Para!$D14,0))+(IF((H$76=Para!$C14)*(H$77=Para!$F$4),Para!$D14,0))+(IF((H$80=Para!$C14)*(H$81=Para!$F$4),Para!$D14,0))+(IF((H$84=Para!$C14)*(H$85=Para!$F$4),Para!$D14,0))+(IF((H$88=Para!$C14)*(H$89=Para!$F$4),Para!$D14,0))+(IF((H$92=Para!$C14)*(H$93=Para!$F$4),Para!$D14,0))+(IF((H$96=Para!$C14)*(H$97=Para!$F$4),Para!$D14,0))+(IF((H$100=Para!$C14)*(H$101=Para!$F$4),Para!$D14,0))+(IF((H$104=Para!$C14)*(H$105=Para!$F$4),Para!$D14,0))+(IF((H$108=Para!$C14)*(H$109=Para!$F$4),Para!$D14,0))+(IF((H$112=Para!$C14)*(H$113=Para!$F$4),Para!$D14,0))+(IF((H$116=Para!$C14)*(H$117=Para!$F$4),Para!$D14,0))+(IF((H$120=Para!$C14)*(H$121=Para!$F$4),Para!$D14,0))</f>
        <v>0</v>
      </c>
      <c r="I154" s="99">
        <f ca="1">IF((I$8=Para!$C14)*(I$9=Para!$F$4),Para!$D14,0)+(IF((I$12=Para!$C14)*(I$13=Para!$F$4),Para!$D14,0))+(IF((I$16=Para!$C14)*(I$17=Para!$F$4),Para!$D14,0))+(IF((I$20=Para!$C14)*(I$21=Para!$F$4),Para!$D14,0))+(IF((I$24=Para!$C14)*(I$25=Para!$F$4),Para!$D14,0))+(IF((I$28=Para!$C14)*(I$29=Para!$F$4),Para!$D14,0))+(IF((I$32=Para!$C14)*(I$33=Para!$F$4),Para!$D14,0))+(IF((I$36=Para!$C14)*(I$37=Para!$F$4),Para!$D14,0))+(IF((I$40=Para!$C14)*(I$41=Para!$F$4),Para!$D14,0))+(IF((I$44=Para!$C14)*(I$45=Para!$F$4),Para!$D14,0))+(IF((I$48=Para!$C14)*(I$49=Para!$F$4),Para!$D14,0))+(IF((I$52=Para!$C14)*(I$53=Para!$F$4),Para!$D14,0))+(IF((I$56=Para!$C14)*(I$57=Para!$F$4),Para!$D14,0))+(IF((I$60=Para!$C14)*(I$61=Para!$F$4),Para!$D14,0))+(IF((I$64=Para!$C14)*(I$65=Para!$F$4),Para!$D14,0))+(IF((I$68=Para!$C14)*(I$69=Para!$F$4),Para!$D14,0))+(IF((I$72=Para!$C14)*(I$73=Para!$F$4),Para!$D14,0))+(IF((I$76=Para!$C14)*(I$77=Para!$F$4),Para!$D14,0))+(IF((I$80=Para!$C14)*(I$81=Para!$F$4),Para!$D14,0))+(IF((I$84=Para!$C14)*(I$85=Para!$F$4),Para!$D14,0))+(IF((I$88=Para!$C14)*(I$89=Para!$F$4),Para!$D14,0))+(IF((I$92=Para!$C14)*(I$93=Para!$F$4),Para!$D14,0))+(IF((I$96=Para!$C14)*(I$97=Para!$F$4),Para!$D14,0))+(IF((I$100=Para!$C14)*(I$101=Para!$F$4),Para!$D14,0))+(IF((I$104=Para!$C14)*(I$105=Para!$F$4),Para!$D14,0))+(IF((I$108=Para!$C14)*(I$109=Para!$F$4),Para!$D14,0))+(IF((I$112=Para!$C14)*(I$113=Para!$F$4),Para!$D14,0))+(IF((I$116=Para!$C14)*(I$117=Para!$F$4),Para!$D14,0))+(IF((I$120=Para!$C14)*(I$121=Para!$F$4),Para!$D14,0))</f>
        <v>0</v>
      </c>
      <c r="J154" s="99">
        <f ca="1">IF((J$8=Para!$C14)*(J$9=Para!$F$4),Para!$D14,0)+(IF((J$12=Para!$C14)*(J$13=Para!$F$4),Para!$D14,0))+(IF((J$16=Para!$C14)*(J$17=Para!$F$4),Para!$D14,0))+(IF((J$20=Para!$C14)*(J$21=Para!$F$4),Para!$D14,0))+(IF((J$24=Para!$C14)*(J$25=Para!$F$4),Para!$D14,0))+(IF((J$28=Para!$C14)*(J$29=Para!$F$4),Para!$D14,0))+(IF((J$32=Para!$C14)*(J$33=Para!$F$4),Para!$D14,0))+(IF((J$36=Para!$C14)*(J$37=Para!$F$4),Para!$D14,0))+(IF((J$40=Para!$C14)*(J$41=Para!$F$4),Para!$D14,0))+(IF((J$44=Para!$C14)*(J$45=Para!$F$4),Para!$D14,0))+(IF((J$48=Para!$C14)*(J$49=Para!$F$4),Para!$D14,0))+(IF((J$52=Para!$C14)*(J$53=Para!$F$4),Para!$D14,0))+(IF((J$56=Para!$C14)*(J$57=Para!$F$4),Para!$D14,0))+(IF((J$60=Para!$C14)*(J$61=Para!$F$4),Para!$D14,0))+(IF((J$64=Para!$C14)*(J$65=Para!$F$4),Para!$D14,0))+(IF((J$68=Para!$C14)*(J$69=Para!$F$4),Para!$D14,0))+(IF((J$72=Para!$C14)*(J$73=Para!$F$4),Para!$D14,0))+(IF((J$76=Para!$C14)*(J$77=Para!$F$4),Para!$D14,0))+(IF((J$80=Para!$C14)*(J$81=Para!$F$4),Para!$D14,0))+(IF((J$84=Para!$C14)*(J$85=Para!$F$4),Para!$D14,0))+(IF((J$88=Para!$C14)*(J$89=Para!$F$4),Para!$D14,0))+(IF((J$92=Para!$C14)*(J$93=Para!$F$4),Para!$D14,0))+(IF((J$96=Para!$C14)*(J$97=Para!$F$4),Para!$D14,0))+(IF((J$100=Para!$C14)*(J$101=Para!$F$4),Para!$D14,0))+(IF((J$104=Para!$C14)*(J$105=Para!$F$4),Para!$D14,0))+(IF((J$108=Para!$C14)*(J$109=Para!$F$4),Para!$D14,0))+(IF((J$112=Para!$C14)*(J$113=Para!$F$4),Para!$D14,0))+(IF((J$116=Para!$C14)*(J$117=Para!$F$4),Para!$D14,0))+(IF((J$120=Para!$C14)*(J$121=Para!$F$4),Para!$D14,0))</f>
        <v>0</v>
      </c>
      <c r="K154" s="99">
        <f ca="1">IF((K$8=Para!$C14)*(K$9=Para!$F$4),Para!$D14,0)+(IF((K$12=Para!$C14)*(K$13=Para!$F$4),Para!$D14,0))+(IF((K$16=Para!$C14)*(K$17=Para!$F$4),Para!$D14,0))+(IF((K$20=Para!$C14)*(K$21=Para!$F$4),Para!$D14,0))+(IF((K$24=Para!$C14)*(K$25=Para!$F$4),Para!$D14,0))+(IF((K$28=Para!$C14)*(K$29=Para!$F$4),Para!$D14,0))+(IF((K$32=Para!$C14)*(K$33=Para!$F$4),Para!$D14,0))+(IF((K$36=Para!$C14)*(K$37=Para!$F$4),Para!$D14,0))+(IF((K$40=Para!$C14)*(K$41=Para!$F$4),Para!$D14,0))+(IF((K$44=Para!$C14)*(K$45=Para!$F$4),Para!$D14,0))+(IF((K$48=Para!$C14)*(K$49=Para!$F$4),Para!$D14,0))+(IF((K$52=Para!$C14)*(K$53=Para!$F$4),Para!$D14,0))+(IF((K$56=Para!$C14)*(K$57=Para!$F$4),Para!$D14,0))+(IF((K$60=Para!$C14)*(K$61=Para!$F$4),Para!$D14,0))+(IF((K$64=Para!$C14)*(K$65=Para!$F$4),Para!$D14,0))+(IF((K$68=Para!$C14)*(K$69=Para!$F$4),Para!$D14,0))+(IF((K$72=Para!$C14)*(K$73=Para!$F$4),Para!$D14,0))+(IF((K$76=Para!$C14)*(K$77=Para!$F$4),Para!$D14,0))+(IF((K$80=Para!$C14)*(K$81=Para!$F$4),Para!$D14,0))+(IF((K$84=Para!$C14)*(K$85=Para!$F$4),Para!$D14,0))+(IF((K$88=Para!$C14)*(K$89=Para!$F$4),Para!$D14,0))+(IF((K$92=Para!$C14)*(K$93=Para!$F$4),Para!$D14,0))+(IF((K$96=Para!$C14)*(K$97=Para!$F$4),Para!$D14,0))+(IF((K$100=Para!$C14)*(K$101=Para!$F$4),Para!$D14,0))+(IF((K$104=Para!$C14)*(K$105=Para!$F$4),Para!$D14,0))+(IF((K$108=Para!$C14)*(K$109=Para!$F$4),Para!$D14,0))+(IF((K$112=Para!$C14)*(K$113=Para!$F$4),Para!$D14,0))+(IF((K$116=Para!$C14)*(K$117=Para!$F$4),Para!$D14,0))+(IF((K$120=Para!$C14)*(K$121=Para!$F$4),Para!$D14,0))</f>
        <v>0</v>
      </c>
      <c r="L154" s="99">
        <f ca="1">IF((L$8=Para!$C14)*(L$9=Para!$F$4),Para!$D14,0)+(IF((L$12=Para!$C14)*(L$13=Para!$F$4),Para!$D14,0))+(IF((L$16=Para!$C14)*(L$17=Para!$F$4),Para!$D14,0))+(IF((L$20=Para!$C14)*(L$21=Para!$F$4),Para!$D14,0))+(IF((L$24=Para!$C14)*(L$25=Para!$F$4),Para!$D14,0))+(IF((L$28=Para!$C14)*(L$29=Para!$F$4),Para!$D14,0))+(IF((L$32=Para!$C14)*(L$33=Para!$F$4),Para!$D14,0))+(IF((L$36=Para!$C14)*(L$37=Para!$F$4),Para!$D14,0))+(IF((L$40=Para!$C14)*(L$41=Para!$F$4),Para!$D14,0))+(IF((L$44=Para!$C14)*(L$45=Para!$F$4),Para!$D14,0))+(IF((L$48=Para!$C14)*(L$49=Para!$F$4),Para!$D14,0))+(IF((L$52=Para!$C14)*(L$53=Para!$F$4),Para!$D14,0))+(IF((L$56=Para!$C14)*(L$57=Para!$F$4),Para!$D14,0))+(IF((L$60=Para!$C14)*(L$61=Para!$F$4),Para!$D14,0))+(IF((L$64=Para!$C14)*(L$65=Para!$F$4),Para!$D14,0))+(IF((L$68=Para!$C14)*(L$69=Para!$F$4),Para!$D14,0))+(IF((L$72=Para!$C14)*(L$73=Para!$F$4),Para!$D14,0))+(IF((L$76=Para!$C14)*(L$77=Para!$F$4),Para!$D14,0))+(IF((L$80=Para!$C14)*(L$81=Para!$F$4),Para!$D14,0))+(IF((L$84=Para!$C14)*(L$85=Para!$F$4),Para!$D14,0))+(IF((L$88=Para!$C14)*(L$89=Para!$F$4),Para!$D14,0))+(IF((L$92=Para!$C14)*(L$93=Para!$F$4),Para!$D14,0))+(IF((L$96=Para!$C14)*(L$97=Para!$F$4),Para!$D14,0))+(IF((L$100=Para!$C14)*(L$101=Para!$F$4),Para!$D14,0))+(IF((L$104=Para!$C14)*(L$105=Para!$F$4),Para!$D14,0))+(IF((L$108=Para!$C14)*(L$109=Para!$F$4),Para!$D14,0))+(IF((L$112=Para!$C14)*(L$113=Para!$F$4),Para!$D14,0))+(IF((L$116=Para!$C14)*(L$117=Para!$F$4),Para!$D14,0))+(IF((L$120=Para!$C14)*(L$121=Para!$F$4),Para!$D14,0))</f>
        <v>0</v>
      </c>
      <c r="M154" s="99">
        <f ca="1">IF((M$8=Para!$C14)*(M$9=Para!$F$4),Para!$D14,0)+(IF((M$12=Para!$C14)*(M$13=Para!$F$4),Para!$D14,0))+(IF((M$16=Para!$C14)*(M$17=Para!$F$4),Para!$D14,0))+(IF((M$20=Para!$C14)*(M$21=Para!$F$4),Para!$D14,0))+(IF((M$24=Para!$C14)*(M$25=Para!$F$4),Para!$D14,0))+(IF((M$28=Para!$C14)*(M$29=Para!$F$4),Para!$D14,0))+(IF((M$32=Para!$C14)*(M$33=Para!$F$4),Para!$D14,0))+(IF((M$36=Para!$C14)*(M$37=Para!$F$4),Para!$D14,0))+(IF((M$40=Para!$C14)*(M$41=Para!$F$4),Para!$D14,0))+(IF((M$44=Para!$C14)*(M$45=Para!$F$4),Para!$D14,0))+(IF((M$48=Para!$C14)*(M$49=Para!$F$4),Para!$D14,0))+(IF((M$52=Para!$C14)*(M$53=Para!$F$4),Para!$D14,0))+(IF((M$56=Para!$C14)*(M$57=Para!$F$4),Para!$D14,0))+(IF((M$60=Para!$C14)*(M$61=Para!$F$4),Para!$D14,0))+(IF((M$64=Para!$C14)*(M$65=Para!$F$4),Para!$D14,0))+(IF((M$68=Para!$C14)*(M$69=Para!$F$4),Para!$D14,0))+(IF((M$72=Para!$C14)*(M$73=Para!$F$4),Para!$D14,0))+(IF((M$76=Para!$C14)*(M$77=Para!$F$4),Para!$D14,0))+(IF((M$80=Para!$C14)*(M$81=Para!$F$4),Para!$D14,0))+(IF((M$84=Para!$C14)*(M$85=Para!$F$4),Para!$D14,0))+(IF((M$88=Para!$C14)*(M$89=Para!$F$4),Para!$D14,0))+(IF((M$92=Para!$C14)*(M$93=Para!$F$4),Para!$D14,0))+(IF((M$96=Para!$C14)*(M$97=Para!$F$4),Para!$D14,0))+(IF((M$100=Para!$C14)*(M$101=Para!$F$4),Para!$D14,0))+(IF((M$104=Para!$C14)*(M$105=Para!$F$4),Para!$D14,0))+(IF((M$108=Para!$C14)*(M$109=Para!$F$4),Para!$D14,0))+(IF((M$112=Para!$C14)*(M$113=Para!$F$4),Para!$D14,0))+(IF((M$116=Para!$C14)*(M$117=Para!$F$4),Para!$D14,0))+(IF((M$120=Para!$C14)*(M$121=Para!$F$4),Para!$D14,0))</f>
        <v>0</v>
      </c>
      <c r="N154" s="99">
        <f ca="1">IF((N$8=Para!$C14)*(N$9=Para!$F$4),Para!$D14,0)+(IF((N$12=Para!$C14)*(N$13=Para!$F$4),Para!$D14,0))+(IF((N$16=Para!$C14)*(N$17=Para!$F$4),Para!$D14,0))+(IF((N$20=Para!$C14)*(N$21=Para!$F$4),Para!$D14,0))+(IF((N$24=Para!$C14)*(N$25=Para!$F$4),Para!$D14,0))+(IF((N$28=Para!$C14)*(N$29=Para!$F$4),Para!$D14,0))+(IF((N$32=Para!$C14)*(N$33=Para!$F$4),Para!$D14,0))+(IF((N$36=Para!$C14)*(N$37=Para!$F$4),Para!$D14,0))+(IF((N$40=Para!$C14)*(N$41=Para!$F$4),Para!$D14,0))+(IF((N$44=Para!$C14)*(N$45=Para!$F$4),Para!$D14,0))+(IF((N$48=Para!$C14)*(N$49=Para!$F$4),Para!$D14,0))+(IF((N$52=Para!$C14)*(N$53=Para!$F$4),Para!$D14,0))+(IF((N$56=Para!$C14)*(N$57=Para!$F$4),Para!$D14,0))+(IF((N$60=Para!$C14)*(N$61=Para!$F$4),Para!$D14,0))+(IF((N$64=Para!$C14)*(N$65=Para!$F$4),Para!$D14,0))+(IF((N$68=Para!$C14)*(N$69=Para!$F$4),Para!$D14,0))+(IF((N$72=Para!$C14)*(N$73=Para!$F$4),Para!$D14,0))+(IF((N$76=Para!$C14)*(N$77=Para!$F$4),Para!$D14,0))+(IF((N$80=Para!$C14)*(N$81=Para!$F$4),Para!$D14,0))+(IF((N$84=Para!$C14)*(N$85=Para!$F$4),Para!$D14,0))+(IF((N$88=Para!$C14)*(N$89=Para!$F$4),Para!$D14,0))+(IF((N$92=Para!$C14)*(N$93=Para!$F$4),Para!$D14,0))+(IF((N$96=Para!$C14)*(N$97=Para!$F$4),Para!$D14,0))+(IF((N$100=Para!$C14)*(N$101=Para!$F$4),Para!$D14,0))+(IF((N$104=Para!$C14)*(N$105=Para!$F$4),Para!$D14,0))+(IF((N$108=Para!$C14)*(N$109=Para!$F$4),Para!$D14,0))+(IF((N$112=Para!$C14)*(N$113=Para!$F$4),Para!$D14,0))+(IF((N$116=Para!$C14)*(N$117=Para!$F$4),Para!$D14,0))+(IF((N$120=Para!$C14)*(N$121=Para!$F$4),Para!$D14,0))</f>
        <v>0</v>
      </c>
      <c r="O154" s="99">
        <f ca="1">IF((O$8=Para!$C14)*(O$9=Para!$F$4),Para!$D14,0)+(IF((O$12=Para!$C14)*(O$13=Para!$F$4),Para!$D14,0))+(IF((O$16=Para!$C14)*(O$17=Para!$F$4),Para!$D14,0))+(IF((O$20=Para!$C14)*(O$21=Para!$F$4),Para!$D14,0))+(IF((O$24=Para!$C14)*(O$25=Para!$F$4),Para!$D14,0))+(IF((O$28=Para!$C14)*(O$29=Para!$F$4),Para!$D14,0))+(IF((O$32=Para!$C14)*(O$33=Para!$F$4),Para!$D14,0))+(IF((O$36=Para!$C14)*(O$37=Para!$F$4),Para!$D14,0))+(IF((O$40=Para!$C14)*(O$41=Para!$F$4),Para!$D14,0))+(IF((O$44=Para!$C14)*(O$45=Para!$F$4),Para!$D14,0))+(IF((O$48=Para!$C14)*(O$49=Para!$F$4),Para!$D14,0))+(IF((O$52=Para!$C14)*(O$53=Para!$F$4),Para!$D14,0))+(IF((O$56=Para!$C14)*(O$57=Para!$F$4),Para!$D14,0))+(IF((O$60=Para!$C14)*(O$61=Para!$F$4),Para!$D14,0))+(IF((O$64=Para!$C14)*(O$65=Para!$F$4),Para!$D14,0))+(IF((O$68=Para!$C14)*(O$69=Para!$F$4),Para!$D14,0))+(IF((O$72=Para!$C14)*(O$73=Para!$F$4),Para!$D14,0))+(IF((O$76=Para!$C14)*(O$77=Para!$F$4),Para!$D14,0))+(IF((O$80=Para!$C14)*(O$81=Para!$F$4),Para!$D14,0))+(IF((O$84=Para!$C14)*(O$85=Para!$F$4),Para!$D14,0))+(IF((O$88=Para!$C14)*(O$89=Para!$F$4),Para!$D14,0))+(IF((O$92=Para!$C14)*(O$93=Para!$F$4),Para!$D14,0))+(IF((O$96=Para!$C14)*(O$97=Para!$F$4),Para!$D14,0))+(IF((O$100=Para!$C14)*(O$101=Para!$F$4),Para!$D14,0))+(IF((O$104=Para!$C14)*(O$105=Para!$F$4),Para!$D14,0))+(IF((O$108=Para!$C14)*(O$109=Para!$F$4),Para!$D14,0))+(IF((O$112=Para!$C14)*(O$113=Para!$F$4),Para!$D14,0))+(IF((O$116=Para!$C14)*(O$117=Para!$F$4),Para!$D14,0))+(IF((O$120=Para!$C14)*(O$121=Para!$F$4),Para!$D14,0))</f>
        <v>0</v>
      </c>
      <c r="P154" s="99">
        <f ca="1">IF((P$8=Para!$C14)*(P$9=Para!$F$4),Para!$D14,0)+(IF((P$12=Para!$C14)*(P$13=Para!$F$4),Para!$D14,0))+(IF((P$16=Para!$C14)*(P$17=Para!$F$4),Para!$D14,0))+(IF((P$20=Para!$C14)*(P$21=Para!$F$4),Para!$D14,0))+(IF((P$24=Para!$C14)*(P$25=Para!$F$4),Para!$D14,0))+(IF((P$28=Para!$C14)*(P$29=Para!$F$4),Para!$D14,0))+(IF((P$32=Para!$C14)*(P$33=Para!$F$4),Para!$D14,0))+(IF((P$36=Para!$C14)*(P$37=Para!$F$4),Para!$D14,0))+(IF((P$40=Para!$C14)*(P$41=Para!$F$4),Para!$D14,0))+(IF((P$44=Para!$C14)*(P$45=Para!$F$4),Para!$D14,0))+(IF((P$48=Para!$C14)*(P$49=Para!$F$4),Para!$D14,0))+(IF((P$52=Para!$C14)*(P$53=Para!$F$4),Para!$D14,0))+(IF((P$56=Para!$C14)*(P$57=Para!$F$4),Para!$D14,0))+(IF((P$60=Para!$C14)*(P$61=Para!$F$4),Para!$D14,0))+(IF((P$64=Para!$C14)*(P$65=Para!$F$4),Para!$D14,0))+(IF((P$68=Para!$C14)*(P$69=Para!$F$4),Para!$D14,0))+(IF((P$72=Para!$C14)*(P$73=Para!$F$4),Para!$D14,0))+(IF((P$76=Para!$C14)*(P$77=Para!$F$4),Para!$D14,0))+(IF((P$80=Para!$C14)*(P$81=Para!$F$4),Para!$D14,0))+(IF((P$84=Para!$C14)*(P$85=Para!$F$4),Para!$D14,0))+(IF((P$88=Para!$C14)*(P$89=Para!$F$4),Para!$D14,0))+(IF((P$92=Para!$C14)*(P$93=Para!$F$4),Para!$D14,0))+(IF((P$96=Para!$C14)*(P$97=Para!$F$4),Para!$D14,0))+(IF((P$100=Para!$C14)*(P$101=Para!$F$4),Para!$D14,0))+(IF((P$104=Para!$C14)*(P$105=Para!$F$4),Para!$D14,0))+(IF((P$108=Para!$C14)*(P$109=Para!$F$4),Para!$D14,0))+(IF((P$112=Para!$C14)*(P$113=Para!$F$4),Para!$D14,0))+(IF((P$116=Para!$C14)*(P$117=Para!$F$4),Para!$D14,0))+(IF((P$120=Para!$C14)*(P$121=Para!$F$4),Para!$D14,0))</f>
        <v>0</v>
      </c>
      <c r="Q154" s="99">
        <f ca="1">IF((Q$8=Para!$C14)*(Q$9=Para!$F$4),Para!$D14,0)+(IF((Q$12=Para!$C14)*(Q$13=Para!$F$4),Para!$D14,0))+(IF((Q$16=Para!$C14)*(Q$17=Para!$F$4),Para!$D14,0))+(IF((Q$20=Para!$C14)*(Q$21=Para!$F$4),Para!$D14,0))+(IF((Q$24=Para!$C14)*(Q$25=Para!$F$4),Para!$D14,0))+(IF((Q$28=Para!$C14)*(Q$29=Para!$F$4),Para!$D14,0))+(IF((Q$32=Para!$C14)*(Q$33=Para!$F$4),Para!$D14,0))+(IF((Q$36=Para!$C14)*(Q$37=Para!$F$4),Para!$D14,0))+(IF((Q$40=Para!$C14)*(Q$41=Para!$F$4),Para!$D14,0))+(IF((Q$44=Para!$C14)*(Q$45=Para!$F$4),Para!$D14,0))+(IF((Q$48=Para!$C14)*(Q$49=Para!$F$4),Para!$D14,0))+(IF((Q$52=Para!$C14)*(Q$53=Para!$F$4),Para!$D14,0))+(IF((Q$56=Para!$C14)*(Q$57=Para!$F$4),Para!$D14,0))+(IF((Q$60=Para!$C14)*(Q$61=Para!$F$4),Para!$D14,0))+(IF((Q$64=Para!$C14)*(Q$65=Para!$F$4),Para!$D14,0))+(IF((Q$68=Para!$C14)*(Q$69=Para!$F$4),Para!$D14,0))+(IF((Q$72=Para!$C14)*(Q$73=Para!$F$4),Para!$D14,0))+(IF((Q$76=Para!$C14)*(Q$77=Para!$F$4),Para!$D14,0))+(IF((Q$80=Para!$C14)*(Q$81=Para!$F$4),Para!$D14,0))+(IF((Q$84=Para!$C14)*(Q$85=Para!$F$4),Para!$D14,0))+(IF((Q$88=Para!$C14)*(Q$89=Para!$F$4),Para!$D14,0))+(IF((Q$92=Para!$C14)*(Q$93=Para!$F$4),Para!$D14,0))+(IF((Q$96=Para!$C14)*(Q$97=Para!$F$4),Para!$D14,0))+(IF((Q$100=Para!$C14)*(Q$101=Para!$F$4),Para!$D14,0))+(IF((Q$104=Para!$C14)*(Q$105=Para!$F$4),Para!$D14,0))+(IF((Q$108=Para!$C14)*(Q$109=Para!$F$4),Para!$D14,0))+(IF((Q$112=Para!$C14)*(Q$113=Para!$F$4),Para!$D14,0))+(IF((Q$116=Para!$C14)*(Q$117=Para!$F$4),Para!$D14,0))+(IF((Q$120=Para!$C14)*(Q$121=Para!$F$4),Para!$D14,0))</f>
        <v>0</v>
      </c>
      <c r="R154" s="99">
        <f ca="1">IF((R$8=Para!$C14)*(R$9=Para!$F$4),Para!$D14,0)+(IF((R$12=Para!$C14)*(R$13=Para!$F$4),Para!$D14,0))+(IF((R$16=Para!$C14)*(R$17=Para!$F$4),Para!$D14,0))+(IF((R$20=Para!$C14)*(R$21=Para!$F$4),Para!$D14,0))+(IF((R$24=Para!$C14)*(R$25=Para!$F$4),Para!$D14,0))+(IF((R$28=Para!$C14)*(R$29=Para!$F$4),Para!$D14,0))+(IF((R$32=Para!$C14)*(R$33=Para!$F$4),Para!$D14,0))+(IF((R$36=Para!$C14)*(R$37=Para!$F$4),Para!$D14,0))+(IF((R$40=Para!$C14)*(R$41=Para!$F$4),Para!$D14,0))+(IF((R$44=Para!$C14)*(R$45=Para!$F$4),Para!$D14,0))+(IF((R$48=Para!$C14)*(R$49=Para!$F$4),Para!$D14,0))+(IF((R$52=Para!$C14)*(R$53=Para!$F$4),Para!$D14,0))+(IF((R$56=Para!$C14)*(R$57=Para!$F$4),Para!$D14,0))+(IF((R$60=Para!$C14)*(R$61=Para!$F$4),Para!$D14,0))+(IF((R$64=Para!$C14)*(R$65=Para!$F$4),Para!$D14,0))+(IF((R$68=Para!$C14)*(R$69=Para!$F$4),Para!$D14,0))+(IF((R$72=Para!$C14)*(R$73=Para!$F$4),Para!$D14,0))+(IF((R$76=Para!$C14)*(R$77=Para!$F$4),Para!$D14,0))+(IF((R$80=Para!$C14)*(R$81=Para!$F$4),Para!$D14,0))+(IF((R$84=Para!$C14)*(R$85=Para!$F$4),Para!$D14,0))+(IF((R$88=Para!$C14)*(R$89=Para!$F$4),Para!$D14,0))+(IF((R$92=Para!$C14)*(R$93=Para!$F$4),Para!$D14,0))+(IF((R$96=Para!$C14)*(R$97=Para!$F$4),Para!$D14,0))+(IF((R$100=Para!$C14)*(R$101=Para!$F$4),Para!$D14,0))+(IF((R$104=Para!$C14)*(R$105=Para!$F$4),Para!$D14,0))+(IF((R$108=Para!$C14)*(R$109=Para!$F$4),Para!$D14,0))+(IF((R$112=Para!$C14)*(R$113=Para!$F$4),Para!$D14,0))+(IF((R$116=Para!$C14)*(R$117=Para!$F$4),Para!$D14,0))+(IF((R$120=Para!$C14)*(R$121=Para!$F$4),Para!$D14,0))</f>
        <v>0</v>
      </c>
      <c r="S154" s="99">
        <f ca="1">IF((S$8=Para!$C14)*(S$9=Para!$F$4),Para!$D14,0)+(IF((S$12=Para!$C14)*(S$13=Para!$F$4),Para!$D14,0))+(IF((S$16=Para!$C14)*(S$17=Para!$F$4),Para!$D14,0))+(IF((S$20=Para!$C14)*(S$21=Para!$F$4),Para!$D14,0))+(IF((S$24=Para!$C14)*(S$25=Para!$F$4),Para!$D14,0))+(IF((S$28=Para!$C14)*(S$29=Para!$F$4),Para!$D14,0))+(IF((S$32=Para!$C14)*(S$33=Para!$F$4),Para!$D14,0))+(IF((S$36=Para!$C14)*(S$37=Para!$F$4),Para!$D14,0))+(IF((S$40=Para!$C14)*(S$41=Para!$F$4),Para!$D14,0))+(IF((S$44=Para!$C14)*(S$45=Para!$F$4),Para!$D14,0))+(IF((S$48=Para!$C14)*(S$49=Para!$F$4),Para!$D14,0))+(IF((S$52=Para!$C14)*(S$53=Para!$F$4),Para!$D14,0))+(IF((S$56=Para!$C14)*(S$57=Para!$F$4),Para!$D14,0))+(IF((S$60=Para!$C14)*(S$61=Para!$F$4),Para!$D14,0))+(IF((S$64=Para!$C14)*(S$65=Para!$F$4),Para!$D14,0))+(IF((S$68=Para!$C14)*(S$69=Para!$F$4),Para!$D14,0))+(IF((S$72=Para!$C14)*(S$73=Para!$F$4),Para!$D14,0))+(IF((S$76=Para!$C14)*(S$77=Para!$F$4),Para!$D14,0))+(IF((S$80=Para!$C14)*(S$81=Para!$F$4),Para!$D14,0))+(IF((S$84=Para!$C14)*(S$85=Para!$F$4),Para!$D14,0))+(IF((S$88=Para!$C14)*(S$89=Para!$F$4),Para!$D14,0))+(IF((S$92=Para!$C14)*(S$93=Para!$F$4),Para!$D14,0))+(IF((S$96=Para!$C14)*(S$97=Para!$F$4),Para!$D14,0))+(IF((S$100=Para!$C14)*(S$101=Para!$F$4),Para!$D14,0))+(IF((S$104=Para!$C14)*(S$105=Para!$F$4),Para!$D14,0))+(IF((S$108=Para!$C14)*(S$109=Para!$F$4),Para!$D14,0))+(IF((S$112=Para!$C14)*(S$113=Para!$F$4),Para!$D14,0))+(IF((S$116=Para!$C14)*(S$117=Para!$F$4),Para!$D14,0))+(IF((S$120=Para!$C14)*(S$121=Para!$F$4),Para!$D14,0))</f>
        <v>0</v>
      </c>
      <c r="T154" s="99">
        <f ca="1">IF((T$8=Para!$C14)*(T$9=Para!$F$4),Para!$D14,0)+(IF((T$12=Para!$C14)*(T$13=Para!$F$4),Para!$D14,0))+(IF((T$16=Para!$C14)*(T$17=Para!$F$4),Para!$D14,0))+(IF((T$20=Para!$C14)*(T$21=Para!$F$4),Para!$D14,0))+(IF((T$24=Para!$C14)*(T$25=Para!$F$4),Para!$D14,0))+(IF((T$28=Para!$C14)*(T$29=Para!$F$4),Para!$D14,0))+(IF((T$32=Para!$C14)*(T$33=Para!$F$4),Para!$D14,0))+(IF((T$36=Para!$C14)*(T$37=Para!$F$4),Para!$D14,0))+(IF((T$40=Para!$C14)*(T$41=Para!$F$4),Para!$D14,0))+(IF((T$44=Para!$C14)*(T$45=Para!$F$4),Para!$D14,0))+(IF((T$48=Para!$C14)*(T$49=Para!$F$4),Para!$D14,0))+(IF((T$52=Para!$C14)*(T$53=Para!$F$4),Para!$D14,0))+(IF((T$56=Para!$C14)*(T$57=Para!$F$4),Para!$D14,0))+(IF((T$60=Para!$C14)*(T$61=Para!$F$4),Para!$D14,0))+(IF((T$64=Para!$C14)*(T$65=Para!$F$4),Para!$D14,0))+(IF((T$68=Para!$C14)*(T$69=Para!$F$4),Para!$D14,0))+(IF((T$72=Para!$C14)*(T$73=Para!$F$4),Para!$D14,0))+(IF((T$76=Para!$C14)*(T$77=Para!$F$4),Para!$D14,0))+(IF((T$80=Para!$C14)*(T$81=Para!$F$4),Para!$D14,0))+(IF((T$84=Para!$C14)*(T$85=Para!$F$4),Para!$D14,0))+(IF((T$88=Para!$C14)*(T$89=Para!$F$4),Para!$D14,0))+(IF((T$92=Para!$C14)*(T$93=Para!$F$4),Para!$D14,0))+(IF((T$96=Para!$C14)*(T$97=Para!$F$4),Para!$D14,0))+(IF((T$100=Para!$C14)*(T$101=Para!$F$4),Para!$D14,0))+(IF((T$104=Para!$C14)*(T$105=Para!$F$4),Para!$D14,0))+(IF((T$108=Para!$C14)*(T$109=Para!$F$4),Para!$D14,0))+(IF((T$112=Para!$C14)*(T$113=Para!$F$4),Para!$D14,0))+(IF((T$116=Para!$C14)*(T$117=Para!$F$4),Para!$D14,0))+(IF((T$120=Para!$C14)*(T$121=Para!$F$4),Para!$D14,0))</f>
        <v>0</v>
      </c>
      <c r="U154" s="99">
        <f ca="1">IF((U$8=Para!$C14)*(U$9=Para!$F$4),Para!$D14,0)+(IF((U$12=Para!$C14)*(U$13=Para!$F$4),Para!$D14,0))+(IF((U$16=Para!$C14)*(U$17=Para!$F$4),Para!$D14,0))+(IF((U$20=Para!$C14)*(U$21=Para!$F$4),Para!$D14,0))+(IF((U$24=Para!$C14)*(U$25=Para!$F$4),Para!$D14,0))+(IF((U$28=Para!$C14)*(U$29=Para!$F$4),Para!$D14,0))+(IF((U$32=Para!$C14)*(U$33=Para!$F$4),Para!$D14,0))+(IF((U$36=Para!$C14)*(U$37=Para!$F$4),Para!$D14,0))+(IF((U$40=Para!$C14)*(U$41=Para!$F$4),Para!$D14,0))+(IF((U$44=Para!$C14)*(U$45=Para!$F$4),Para!$D14,0))+(IF((U$48=Para!$C14)*(U$49=Para!$F$4),Para!$D14,0))+(IF((U$52=Para!$C14)*(U$53=Para!$F$4),Para!$D14,0))+(IF((U$56=Para!$C14)*(U$57=Para!$F$4),Para!$D14,0))+(IF((U$60=Para!$C14)*(U$61=Para!$F$4),Para!$D14,0))+(IF((U$64=Para!$C14)*(U$65=Para!$F$4),Para!$D14,0))+(IF((U$68=Para!$C14)*(U$69=Para!$F$4),Para!$D14,0))+(IF((U$72=Para!$C14)*(U$73=Para!$F$4),Para!$D14,0))+(IF((U$76=Para!$C14)*(U$77=Para!$F$4),Para!$D14,0))+(IF((U$80=Para!$C14)*(U$81=Para!$F$4),Para!$D14,0))+(IF((U$84=Para!$C14)*(U$85=Para!$F$4),Para!$D14,0))+(IF((U$88=Para!$C14)*(U$89=Para!$F$4),Para!$D14,0))+(IF((U$92=Para!$C14)*(U$93=Para!$F$4),Para!$D14,0))+(IF((U$96=Para!$C14)*(U$97=Para!$F$4),Para!$D14,0))+(IF((U$100=Para!$C14)*(U$101=Para!$F$4),Para!$D14,0))+(IF((U$104=Para!$C14)*(U$105=Para!$F$4),Para!$D14,0))+(IF((U$108=Para!$C14)*(U$109=Para!$F$4),Para!$D14,0))+(IF((U$112=Para!$C14)*(U$113=Para!$F$4),Para!$D14,0))+(IF((U$116=Para!$C14)*(U$117=Para!$F$4),Para!$D14,0))+(IF((U$120=Para!$C14)*(U$121=Para!$F$4),Para!$D14,0))</f>
        <v>0</v>
      </c>
      <c r="V154" s="99">
        <f ca="1">IF((V$8=Para!$C14)*(V$9=Para!$F$4),Para!$D14,0)+(IF((V$12=Para!$C14)*(V$13=Para!$F$4),Para!$D14,0))+(IF((V$16=Para!$C14)*(V$17=Para!$F$4),Para!$D14,0))+(IF((V$20=Para!$C14)*(V$21=Para!$F$4),Para!$D14,0))+(IF((V$24=Para!$C14)*(V$25=Para!$F$4),Para!$D14,0))+(IF((V$28=Para!$C14)*(V$29=Para!$F$4),Para!$D14,0))+(IF((V$32=Para!$C14)*(V$33=Para!$F$4),Para!$D14,0))+(IF((V$36=Para!$C14)*(V$37=Para!$F$4),Para!$D14,0))+(IF((V$40=Para!$C14)*(V$41=Para!$F$4),Para!$D14,0))+(IF((V$44=Para!$C14)*(V$45=Para!$F$4),Para!$D14,0))+(IF((V$48=Para!$C14)*(V$49=Para!$F$4),Para!$D14,0))+(IF((V$52=Para!$C14)*(V$53=Para!$F$4),Para!$D14,0))+(IF((V$56=Para!$C14)*(V$57=Para!$F$4),Para!$D14,0))+(IF((V$60=Para!$C14)*(V$61=Para!$F$4),Para!$D14,0))+(IF((V$64=Para!$C14)*(V$65=Para!$F$4),Para!$D14,0))+(IF((V$68=Para!$C14)*(V$69=Para!$F$4),Para!$D14,0))+(IF((V$72=Para!$C14)*(V$73=Para!$F$4),Para!$D14,0))+(IF((V$76=Para!$C14)*(V$77=Para!$F$4),Para!$D14,0))+(IF((V$80=Para!$C14)*(V$81=Para!$F$4),Para!$D14,0))+(IF((V$84=Para!$C14)*(V$85=Para!$F$4),Para!$D14,0))+(IF((V$88=Para!$C14)*(V$89=Para!$F$4),Para!$D14,0))+(IF((V$92=Para!$C14)*(V$93=Para!$F$4),Para!$D14,0))+(IF((V$96=Para!$C14)*(V$97=Para!$F$4),Para!$D14,0))+(IF((V$100=Para!$C14)*(V$101=Para!$F$4),Para!$D14,0))+(IF((V$104=Para!$C14)*(V$105=Para!$F$4),Para!$D14,0))+(IF((V$108=Para!$C14)*(V$109=Para!$F$4),Para!$D14,0))+(IF((V$112=Para!$C14)*(V$113=Para!$F$4),Para!$D14,0))+(IF((V$116=Para!$C14)*(V$117=Para!$F$4),Para!$D14,0))+(IF((V$120=Para!$C14)*(V$121=Para!$F$4),Para!$D14,0))</f>
        <v>0</v>
      </c>
      <c r="W154" s="99">
        <f ca="1">IF((W$8=Para!$C14)*(W$9=Para!$F$4),Para!$D14,0)+(IF((W$12=Para!$C14)*(W$13=Para!$F$4),Para!$D14,0))+(IF((W$16=Para!$C14)*(W$17=Para!$F$4),Para!$D14,0))+(IF((W$20=Para!$C14)*(W$21=Para!$F$4),Para!$D14,0))+(IF((W$24=Para!$C14)*(W$25=Para!$F$4),Para!$D14,0))+(IF((W$28=Para!$C14)*(W$29=Para!$F$4),Para!$D14,0))+(IF((W$32=Para!$C14)*(W$33=Para!$F$4),Para!$D14,0))+(IF((W$36=Para!$C14)*(W$37=Para!$F$4),Para!$D14,0))+(IF((W$40=Para!$C14)*(W$41=Para!$F$4),Para!$D14,0))+(IF((W$44=Para!$C14)*(W$45=Para!$F$4),Para!$D14,0))+(IF((W$48=Para!$C14)*(W$49=Para!$F$4),Para!$D14,0))+(IF((W$52=Para!$C14)*(W$53=Para!$F$4),Para!$D14,0))+(IF((W$56=Para!$C14)*(W$57=Para!$F$4),Para!$D14,0))+(IF((W$60=Para!$C14)*(W$61=Para!$F$4),Para!$D14,0))+(IF((W$64=Para!$C14)*(W$65=Para!$F$4),Para!$D14,0))+(IF((W$68=Para!$C14)*(W$69=Para!$F$4),Para!$D14,0))+(IF((W$72=Para!$C14)*(W$73=Para!$F$4),Para!$D14,0))+(IF((W$76=Para!$C14)*(W$77=Para!$F$4),Para!$D14,0))+(IF((W$80=Para!$C14)*(W$81=Para!$F$4),Para!$D14,0))+(IF((W$84=Para!$C14)*(W$85=Para!$F$4),Para!$D14,0))+(IF((W$88=Para!$C14)*(W$89=Para!$F$4),Para!$D14,0))+(IF((W$92=Para!$C14)*(W$93=Para!$F$4),Para!$D14,0))+(IF((W$96=Para!$C14)*(W$97=Para!$F$4),Para!$D14,0))+(IF((W$100=Para!$C14)*(W$101=Para!$F$4),Para!$D14,0))+(IF((W$104=Para!$C14)*(W$105=Para!$F$4),Para!$D14,0))+(IF((W$108=Para!$C14)*(W$109=Para!$F$4),Para!$D14,0))+(IF((W$112=Para!$C14)*(W$113=Para!$F$4),Para!$D14,0))+(IF((W$116=Para!$C14)*(W$117=Para!$F$4),Para!$D14,0))+(IF((W$120=Para!$C14)*(W$121=Para!$F$4),Para!$D14,0))</f>
        <v>0</v>
      </c>
      <c r="X154" s="99">
        <f ca="1">IF((X$8=Para!$C14)*(X$9=Para!$F$4),Para!$D14,0)+(IF((X$12=Para!$C14)*(X$13=Para!$F$4),Para!$D14,0))+(IF((X$16=Para!$C14)*(X$17=Para!$F$4),Para!$D14,0))+(IF((X$20=Para!$C14)*(X$21=Para!$F$4),Para!$D14,0))+(IF((X$24=Para!$C14)*(X$25=Para!$F$4),Para!$D14,0))+(IF((X$28=Para!$C14)*(X$29=Para!$F$4),Para!$D14,0))+(IF((X$32=Para!$C14)*(X$33=Para!$F$4),Para!$D14,0))+(IF((X$36=Para!$C14)*(X$37=Para!$F$4),Para!$D14,0))+(IF((X$40=Para!$C14)*(X$41=Para!$F$4),Para!$D14,0))+(IF((X$44=Para!$C14)*(X$45=Para!$F$4),Para!$D14,0))+(IF((X$48=Para!$C14)*(X$49=Para!$F$4),Para!$D14,0))+(IF((X$52=Para!$C14)*(X$53=Para!$F$4),Para!$D14,0))+(IF((X$56=Para!$C14)*(X$57=Para!$F$4),Para!$D14,0))+(IF((X$60=Para!$C14)*(X$61=Para!$F$4),Para!$D14,0))+(IF((X$64=Para!$C14)*(X$65=Para!$F$4),Para!$D14,0))+(IF((X$68=Para!$C14)*(X$69=Para!$F$4),Para!$D14,0))+(IF((X$72=Para!$C14)*(X$73=Para!$F$4),Para!$D14,0))+(IF((X$76=Para!$C14)*(X$77=Para!$F$4),Para!$D14,0))+(IF((X$80=Para!$C14)*(X$81=Para!$F$4),Para!$D14,0))+(IF((X$84=Para!$C14)*(X$85=Para!$F$4),Para!$D14,0))+(IF((X$88=Para!$C14)*(X$89=Para!$F$4),Para!$D14,0))+(IF((X$92=Para!$C14)*(X$93=Para!$F$4),Para!$D14,0))+(IF((X$96=Para!$C14)*(X$97=Para!$F$4),Para!$D14,0))+(IF((X$100=Para!$C14)*(X$101=Para!$F$4),Para!$D14,0))+(IF((X$104=Para!$C14)*(X$105=Para!$F$4),Para!$D14,0))+(IF((X$108=Para!$C14)*(X$109=Para!$F$4),Para!$D14,0))+(IF((X$112=Para!$C14)*(X$113=Para!$F$4),Para!$D14,0))+(IF((X$116=Para!$C14)*(X$117=Para!$F$4),Para!$D14,0))+(IF((X$120=Para!$C14)*(X$121=Para!$F$4),Para!$D14,0))</f>
        <v>0</v>
      </c>
      <c r="Y154" s="99">
        <f ca="1">IF((Y$8=Para!$C14)*(Y$9=Para!$F$4),Para!$D14,0)+(IF((Y$12=Para!$C14)*(Y$13=Para!$F$4),Para!$D14,0))+(IF((Y$16=Para!$C14)*(Y$17=Para!$F$4),Para!$D14,0))+(IF((Y$20=Para!$C14)*(Y$21=Para!$F$4),Para!$D14,0))+(IF((Y$24=Para!$C14)*(Y$25=Para!$F$4),Para!$D14,0))+(IF((Y$28=Para!$C14)*(Y$29=Para!$F$4),Para!$D14,0))+(IF((Y$32=Para!$C14)*(Y$33=Para!$F$4),Para!$D14,0))+(IF((Y$36=Para!$C14)*(Y$37=Para!$F$4),Para!$D14,0))+(IF((Y$40=Para!$C14)*(Y$41=Para!$F$4),Para!$D14,0))+(IF((Y$44=Para!$C14)*(Y$45=Para!$F$4),Para!$D14,0))+(IF((Y$48=Para!$C14)*(Y$49=Para!$F$4),Para!$D14,0))+(IF((Y$52=Para!$C14)*(Y$53=Para!$F$4),Para!$D14,0))+(IF((Y$56=Para!$C14)*(Y$57=Para!$F$4),Para!$D14,0))+(IF((Y$60=Para!$C14)*(Y$61=Para!$F$4),Para!$D14,0))+(IF((Y$64=Para!$C14)*(Y$65=Para!$F$4),Para!$D14,0))+(IF((Y$68=Para!$C14)*(Y$69=Para!$F$4),Para!$D14,0))+(IF((Y$72=Para!$C14)*(Y$73=Para!$F$4),Para!$D14,0))+(IF((Y$76=Para!$C14)*(Y$77=Para!$F$4),Para!$D14,0))+(IF((Y$80=Para!$C14)*(Y$81=Para!$F$4),Para!$D14,0))+(IF((Y$84=Para!$C14)*(Y$85=Para!$F$4),Para!$D14,0))+(IF((Y$88=Para!$C14)*(Y$89=Para!$F$4),Para!$D14,0))+(IF((Y$92=Para!$C14)*(Y$93=Para!$F$4),Para!$D14,0))+(IF((Y$96=Para!$C14)*(Y$97=Para!$F$4),Para!$D14,0))+(IF((Y$100=Para!$C14)*(Y$101=Para!$F$4),Para!$D14,0))+(IF((Y$104=Para!$C14)*(Y$105=Para!$F$4),Para!$D14,0))+(IF((Y$108=Para!$C14)*(Y$109=Para!$F$4),Para!$D14,0))+(IF((Y$112=Para!$C14)*(Y$113=Para!$F$4),Para!$D14,0))+(IF((Y$116=Para!$C14)*(Y$117=Para!$F$4),Para!$D14,0))+(IF((Y$120=Para!$C14)*(Y$121=Para!$F$4),Para!$D14,0))</f>
        <v>0</v>
      </c>
      <c r="Z154" s="99">
        <f ca="1">IF((Z$8=Para!$C14)*(Z$9=Para!$F$4),Para!$D14,0)+(IF((Z$12=Para!$C14)*(Z$13=Para!$F$4),Para!$D14,0))+(IF((Z$16=Para!$C14)*(Z$17=Para!$F$4),Para!$D14,0))+(IF((Z$20=Para!$C14)*(Z$21=Para!$F$4),Para!$D14,0))+(IF((Z$24=Para!$C14)*(Z$25=Para!$F$4),Para!$D14,0))+(IF((Z$28=Para!$C14)*(Z$29=Para!$F$4),Para!$D14,0))+(IF((Z$32=Para!$C14)*(Z$33=Para!$F$4),Para!$D14,0))+(IF((Z$36=Para!$C14)*(Z$37=Para!$F$4),Para!$D14,0))+(IF((Z$40=Para!$C14)*(Z$41=Para!$F$4),Para!$D14,0))+(IF((Z$44=Para!$C14)*(Z$45=Para!$F$4),Para!$D14,0))+(IF((Z$48=Para!$C14)*(Z$49=Para!$F$4),Para!$D14,0))+(IF((Z$52=Para!$C14)*(Z$53=Para!$F$4),Para!$D14,0))+(IF((Z$56=Para!$C14)*(Z$57=Para!$F$4),Para!$D14,0))+(IF((Z$60=Para!$C14)*(Z$61=Para!$F$4),Para!$D14,0))+(IF((Z$64=Para!$C14)*(Z$65=Para!$F$4),Para!$D14,0))+(IF((Z$68=Para!$C14)*(Z$69=Para!$F$4),Para!$D14,0))+(IF((Z$72=Para!$C14)*(Z$73=Para!$F$4),Para!$D14,0))+(IF((Z$76=Para!$C14)*(Z$77=Para!$F$4),Para!$D14,0))+(IF((Z$80=Para!$C14)*(Z$81=Para!$F$4),Para!$D14,0))+(IF((Z$84=Para!$C14)*(Z$85=Para!$F$4),Para!$D14,0))+(IF((Z$88=Para!$C14)*(Z$89=Para!$F$4),Para!$D14,0))+(IF((Z$92=Para!$C14)*(Z$93=Para!$F$4),Para!$D14,0))+(IF((Z$96=Para!$C14)*(Z$97=Para!$F$4),Para!$D14,0))+(IF((Z$100=Para!$C14)*(Z$101=Para!$F$4),Para!$D14,0))+(IF((Z$104=Para!$C14)*(Z$105=Para!$F$4),Para!$D14,0))+(IF((Z$108=Para!$C14)*(Z$109=Para!$F$4),Para!$D14,0))+(IF((Z$112=Para!$C14)*(Z$113=Para!$F$4),Para!$D14,0))+(IF((Z$116=Para!$C14)*(Z$117=Para!$F$4),Para!$D14,0))+(IF((Z$120=Para!$C14)*(Z$121=Para!$F$4),Para!$D14,0))</f>
        <v>0</v>
      </c>
      <c r="AA154" s="99">
        <f ca="1">IF((AA$8=Para!$C14)*(AA$9=Para!$F$4),Para!$D14,0)+(IF((AA$12=Para!$C14)*(AA$13=Para!$F$4),Para!$D14,0))+(IF((AA$16=Para!$C14)*(AA$17=Para!$F$4),Para!$D14,0))+(IF((AA$20=Para!$C14)*(AA$21=Para!$F$4),Para!$D14,0))+(IF((AA$24=Para!$C14)*(AA$25=Para!$F$4),Para!$D14,0))+(IF((AA$28=Para!$C14)*(AA$29=Para!$F$4),Para!$D14,0))+(IF((AA$32=Para!$C14)*(AA$33=Para!$F$4),Para!$D14,0))+(IF((AA$36=Para!$C14)*(AA$37=Para!$F$4),Para!$D14,0))+(IF((AA$40=Para!$C14)*(AA$41=Para!$F$4),Para!$D14,0))+(IF((AA$44=Para!$C14)*(AA$45=Para!$F$4),Para!$D14,0))+(IF((AA$48=Para!$C14)*(AA$49=Para!$F$4),Para!$D14,0))+(IF((AA$52=Para!$C14)*(AA$53=Para!$F$4),Para!$D14,0))+(IF((AA$56=Para!$C14)*(AA$57=Para!$F$4),Para!$D14,0))+(IF((AA$60=Para!$C14)*(AA$61=Para!$F$4),Para!$D14,0))+(IF((AA$64=Para!$C14)*(AA$65=Para!$F$4),Para!$D14,0))+(IF((AA$68=Para!$C14)*(AA$69=Para!$F$4),Para!$D14,0))+(IF((AA$72=Para!$C14)*(AA$73=Para!$F$4),Para!$D14,0))+(IF((AA$76=Para!$C14)*(AA$77=Para!$F$4),Para!$D14,0))+(IF((AA$80=Para!$C14)*(AA$81=Para!$F$4),Para!$D14,0))+(IF((AA$84=Para!$C14)*(AA$85=Para!$F$4),Para!$D14,0))+(IF((AA$88=Para!$C14)*(AA$89=Para!$F$4),Para!$D14,0))+(IF((AA$92=Para!$C14)*(AA$93=Para!$F$4),Para!$D14,0))+(IF((AA$96=Para!$C14)*(AA$97=Para!$F$4),Para!$D14,0))+(IF((AA$100=Para!$C14)*(AA$101=Para!$F$4),Para!$D14,0))+(IF((AA$104=Para!$C14)*(AA$105=Para!$F$4),Para!$D14,0))+(IF((AA$108=Para!$C14)*(AA$109=Para!$F$4),Para!$D14,0))+(IF((AA$112=Para!$C14)*(AA$113=Para!$F$4),Para!$D14,0))+(IF((AA$116=Para!$C14)*(AA$117=Para!$F$4),Para!$D14,0))+(IF((AA$120=Para!$C14)*(AA$121=Para!$F$4),Para!$D14,0))</f>
        <v>0</v>
      </c>
      <c r="AB154" s="99">
        <f ca="1">IF((AB$8=Para!$C14)*(AB$9=Para!$F$4),Para!$D14,0)+(IF((AB$12=Para!$C14)*(AB$13=Para!$F$4),Para!$D14,0))+(IF((AB$16=Para!$C14)*(AB$17=Para!$F$4),Para!$D14,0))+(IF((AB$20=Para!$C14)*(AB$21=Para!$F$4),Para!$D14,0))+(IF((AB$24=Para!$C14)*(AB$25=Para!$F$4),Para!$D14,0))+(IF((AB$28=Para!$C14)*(AB$29=Para!$F$4),Para!$D14,0))+(IF((AB$32=Para!$C14)*(AB$33=Para!$F$4),Para!$D14,0))+(IF((AB$36=Para!$C14)*(AB$37=Para!$F$4),Para!$D14,0))+(IF((AB$40=Para!$C14)*(AB$41=Para!$F$4),Para!$D14,0))+(IF((AB$44=Para!$C14)*(AB$45=Para!$F$4),Para!$D14,0))+(IF((AB$48=Para!$C14)*(AB$49=Para!$F$4),Para!$D14,0))+(IF((AB$52=Para!$C14)*(AB$53=Para!$F$4),Para!$D14,0))+(IF((AB$56=Para!$C14)*(AB$57=Para!$F$4),Para!$D14,0))+(IF((AB$60=Para!$C14)*(AB$61=Para!$F$4),Para!$D14,0))+(IF((AB$64=Para!$C14)*(AB$65=Para!$F$4),Para!$D14,0))+(IF((AB$68=Para!$C14)*(AB$69=Para!$F$4),Para!$D14,0))+(IF((AB$72=Para!$C14)*(AB$73=Para!$F$4),Para!$D14,0))+(IF((AB$76=Para!$C14)*(AB$77=Para!$F$4),Para!$D14,0))+(IF((AB$80=Para!$C14)*(AB$81=Para!$F$4),Para!$D14,0))+(IF((AB$84=Para!$C14)*(AB$85=Para!$F$4),Para!$D14,0))+(IF((AB$88=Para!$C14)*(AB$89=Para!$F$4),Para!$D14,0))+(IF((AB$92=Para!$C14)*(AB$93=Para!$F$4),Para!$D14,0))+(IF((AB$96=Para!$C14)*(AB$97=Para!$F$4),Para!$D14,0))+(IF((AB$100=Para!$C14)*(AB$101=Para!$F$4),Para!$D14,0))+(IF((AB$104=Para!$C14)*(AB$105=Para!$F$4),Para!$D14,0))+(IF((AB$108=Para!$C14)*(AB$109=Para!$F$4),Para!$D14,0))+(IF((AB$112=Para!$C14)*(AB$113=Para!$F$4),Para!$D14,0))+(IF((AB$116=Para!$C14)*(AB$117=Para!$F$4),Para!$D14,0))+(IF((AB$120=Para!$C14)*(AB$121=Para!$F$4),Para!$D14,0))</f>
        <v>0</v>
      </c>
      <c r="AC154" s="99">
        <f ca="1">IF((AC$8=Para!$C14)*(AC$9=Para!$F$4),Para!$D14,0)+(IF((AC$12=Para!$C14)*(AC$13=Para!$F$4),Para!$D14,0))+(IF((AC$16=Para!$C14)*(AC$17=Para!$F$4),Para!$D14,0))+(IF((AC$20=Para!$C14)*(AC$21=Para!$F$4),Para!$D14,0))+(IF((AC$24=Para!$C14)*(AC$25=Para!$F$4),Para!$D14,0))+(IF((AC$28=Para!$C14)*(AC$29=Para!$F$4),Para!$D14,0))+(IF((AC$32=Para!$C14)*(AC$33=Para!$F$4),Para!$D14,0))+(IF((AC$36=Para!$C14)*(AC$37=Para!$F$4),Para!$D14,0))+(IF((AC$40=Para!$C14)*(AC$41=Para!$F$4),Para!$D14,0))+(IF((AC$44=Para!$C14)*(AC$45=Para!$F$4),Para!$D14,0))+(IF((AC$48=Para!$C14)*(AC$49=Para!$F$4),Para!$D14,0))+(IF((AC$52=Para!$C14)*(AC$53=Para!$F$4),Para!$D14,0))+(IF((AC$56=Para!$C14)*(AC$57=Para!$F$4),Para!$D14,0))+(IF((AC$60=Para!$C14)*(AC$61=Para!$F$4),Para!$D14,0))+(IF((AC$64=Para!$C14)*(AC$65=Para!$F$4),Para!$D14,0))+(IF((AC$68=Para!$C14)*(AC$69=Para!$F$4),Para!$D14,0))+(IF((AC$72=Para!$C14)*(AC$73=Para!$F$4),Para!$D14,0))+(IF((AC$76=Para!$C14)*(AC$77=Para!$F$4),Para!$D14,0))+(IF((AC$80=Para!$C14)*(AC$81=Para!$F$4),Para!$D14,0))+(IF((AC$84=Para!$C14)*(AC$85=Para!$F$4),Para!$D14,0))+(IF((AC$88=Para!$C14)*(AC$89=Para!$F$4),Para!$D14,0))+(IF((AC$92=Para!$C14)*(AC$93=Para!$F$4),Para!$D14,0))+(IF((AC$96=Para!$C14)*(AC$97=Para!$F$4),Para!$D14,0))+(IF((AC$100=Para!$C14)*(AC$101=Para!$F$4),Para!$D14,0))+(IF((AC$104=Para!$C14)*(AC$105=Para!$F$4),Para!$D14,0))+(IF((AC$108=Para!$C14)*(AC$109=Para!$F$4),Para!$D14,0))+(IF((AC$112=Para!$C14)*(AC$113=Para!$F$4),Para!$D14,0))+(IF((AC$116=Para!$C14)*(AC$117=Para!$F$4),Para!$D14,0))+(IF((AC$120=Para!$C14)*(AC$121=Para!$F$4),Para!$D14,0))</f>
        <v>0</v>
      </c>
      <c r="AD154" s="99">
        <f ca="1">IF((AD$8=Para!$C14)*(AD$9=Para!$F$4),Para!$D14,0)+(IF((AD$12=Para!$C14)*(AD$13=Para!$F$4),Para!$D14,0))+(IF((AD$16=Para!$C14)*(AD$17=Para!$F$4),Para!$D14,0))+(IF((AD$20=Para!$C14)*(AD$21=Para!$F$4),Para!$D14,0))+(IF((AD$24=Para!$C14)*(AD$25=Para!$F$4),Para!$D14,0))+(IF((AD$28=Para!$C14)*(AD$29=Para!$F$4),Para!$D14,0))+(IF((AD$32=Para!$C14)*(AD$33=Para!$F$4),Para!$D14,0))+(IF((AD$36=Para!$C14)*(AD$37=Para!$F$4),Para!$D14,0))+(IF((AD$40=Para!$C14)*(AD$41=Para!$F$4),Para!$D14,0))+(IF((AD$44=Para!$C14)*(AD$45=Para!$F$4),Para!$D14,0))+(IF((AD$48=Para!$C14)*(AD$49=Para!$F$4),Para!$D14,0))+(IF((AD$52=Para!$C14)*(AD$53=Para!$F$4),Para!$D14,0))+(IF((AD$56=Para!$C14)*(AD$57=Para!$F$4),Para!$D14,0))+(IF((AD$60=Para!$C14)*(AD$61=Para!$F$4),Para!$D14,0))+(IF((AD$64=Para!$C14)*(AD$65=Para!$F$4),Para!$D14,0))+(IF((AD$68=Para!$C14)*(AD$69=Para!$F$4),Para!$D14,0))+(IF((AD$72=Para!$C14)*(AD$73=Para!$F$4),Para!$D14,0))+(IF((AD$76=Para!$C14)*(AD$77=Para!$F$4),Para!$D14,0))+(IF((AD$80=Para!$C14)*(AD$81=Para!$F$4),Para!$D14,0))+(IF((AD$84=Para!$C14)*(AD$85=Para!$F$4),Para!$D14,0))+(IF((AD$88=Para!$C14)*(AD$89=Para!$F$4),Para!$D14,0))+(IF((AD$92=Para!$C14)*(AD$93=Para!$F$4),Para!$D14,0))+(IF((AD$96=Para!$C14)*(AD$97=Para!$F$4),Para!$D14,0))+(IF((AD$100=Para!$C14)*(AD$101=Para!$F$4),Para!$D14,0))+(IF((AD$104=Para!$C14)*(AD$105=Para!$F$4),Para!$D14,0))+(IF((AD$108=Para!$C14)*(AD$109=Para!$F$4),Para!$D14,0))+(IF((AD$112=Para!$C14)*(AD$113=Para!$F$4),Para!$D14,0))+(IF((AD$116=Para!$C14)*(AD$117=Para!$F$4),Para!$D14,0))+(IF((AD$120=Para!$C14)*(AD$121=Para!$F$4),Para!$D14,0))</f>
        <v>0</v>
      </c>
      <c r="AE154" s="99">
        <f ca="1">IF((AE$8=Para!$C14)*(AE$9=Para!$F$4),Para!$D14,0)+(IF((AE$12=Para!$C14)*(AE$13=Para!$F$4),Para!$D14,0))+(IF((AE$16=Para!$C14)*(AE$17=Para!$F$4),Para!$D14,0))+(IF((AE$20=Para!$C14)*(AE$21=Para!$F$4),Para!$D14,0))+(IF((AE$24=Para!$C14)*(AE$25=Para!$F$4),Para!$D14,0))+(IF((AE$28=Para!$C14)*(AE$29=Para!$F$4),Para!$D14,0))+(IF((AE$32=Para!$C14)*(AE$33=Para!$F$4),Para!$D14,0))+(IF((AE$36=Para!$C14)*(AE$37=Para!$F$4),Para!$D14,0))+(IF((AE$40=Para!$C14)*(AE$41=Para!$F$4),Para!$D14,0))+(IF((AE$44=Para!$C14)*(AE$45=Para!$F$4),Para!$D14,0))+(IF((AE$48=Para!$C14)*(AE$49=Para!$F$4),Para!$D14,0))+(IF((AE$52=Para!$C14)*(AE$53=Para!$F$4),Para!$D14,0))+(IF((AE$56=Para!$C14)*(AE$57=Para!$F$4),Para!$D14,0))+(IF((AE$60=Para!$C14)*(AE$61=Para!$F$4),Para!$D14,0))+(IF((AE$64=Para!$C14)*(AE$65=Para!$F$4),Para!$D14,0))+(IF((AE$68=Para!$C14)*(AE$69=Para!$F$4),Para!$D14,0))+(IF((AE$72=Para!$C14)*(AE$73=Para!$F$4),Para!$D14,0))+(IF((AE$76=Para!$C14)*(AE$77=Para!$F$4),Para!$D14,0))+(IF((AE$80=Para!$C14)*(AE$81=Para!$F$4),Para!$D14,0))+(IF((AE$84=Para!$C14)*(AE$85=Para!$F$4),Para!$D14,0))+(IF((AE$88=Para!$C14)*(AE$89=Para!$F$4),Para!$D14,0))+(IF((AE$92=Para!$C14)*(AE$93=Para!$F$4),Para!$D14,0))+(IF((AE$96=Para!$C14)*(AE$97=Para!$F$4),Para!$D14,0))+(IF((AE$100=Para!$C14)*(AE$101=Para!$F$4),Para!$D14,0))+(IF((AE$104=Para!$C14)*(AE$105=Para!$F$4),Para!$D14,0))+(IF((AE$108=Para!$C14)*(AE$109=Para!$F$4),Para!$D14,0))+(IF((AE$112=Para!$C14)*(AE$113=Para!$F$4),Para!$D14,0))+(IF((AE$116=Para!$C14)*(AE$117=Para!$F$4),Para!$D14,0))+(IF((AE$120=Para!$C14)*(AE$121=Para!$F$4),Para!$D14,0))</f>
        <v>0</v>
      </c>
      <c r="AF154" s="99">
        <f ca="1">IF((AF$8=Para!$C14)*(AF$9=Para!$F$4),Para!$D14,0)+(IF((AF$12=Para!$C14)*(AF$13=Para!$F$4),Para!$D14,0))+(IF((AF$16=Para!$C14)*(AF$17=Para!$F$4),Para!$D14,0))+(IF((AF$20=Para!$C14)*(AF$21=Para!$F$4),Para!$D14,0))+(IF((AF$24=Para!$C14)*(AF$25=Para!$F$4),Para!$D14,0))+(IF((AF$28=Para!$C14)*(AF$29=Para!$F$4),Para!$D14,0))+(IF((AF$32=Para!$C14)*(AF$33=Para!$F$4),Para!$D14,0))+(IF((AF$36=Para!$C14)*(AF$37=Para!$F$4),Para!$D14,0))+(IF((AF$40=Para!$C14)*(AF$41=Para!$F$4),Para!$D14,0))+(IF((AF$44=Para!$C14)*(AF$45=Para!$F$4),Para!$D14,0))+(IF((AF$48=Para!$C14)*(AF$49=Para!$F$4),Para!$D14,0))+(IF((AF$52=Para!$C14)*(AF$53=Para!$F$4),Para!$D14,0))+(IF((AF$56=Para!$C14)*(AF$57=Para!$F$4),Para!$D14,0))+(IF((AF$60=Para!$C14)*(AF$61=Para!$F$4),Para!$D14,0))+(IF((AF$64=Para!$C14)*(AF$65=Para!$F$4),Para!$D14,0))+(IF((AF$68=Para!$C14)*(AF$69=Para!$F$4),Para!$D14,0))+(IF((AF$72=Para!$C14)*(AF$73=Para!$F$4),Para!$D14,0))+(IF((AF$76=Para!$C14)*(AF$77=Para!$F$4),Para!$D14,0))+(IF((AF$80=Para!$C14)*(AF$81=Para!$F$4),Para!$D14,0))+(IF((AF$84=Para!$C14)*(AF$85=Para!$F$4),Para!$D14,0))+(IF((AF$88=Para!$C14)*(AF$89=Para!$F$4),Para!$D14,0))+(IF((AF$92=Para!$C14)*(AF$93=Para!$F$4),Para!$D14,0))+(IF((AF$96=Para!$C14)*(AF$97=Para!$F$4),Para!$D14,0))+(IF((AF$100=Para!$C14)*(AF$101=Para!$F$4),Para!$D14,0))+(IF((AF$104=Para!$C14)*(AF$105=Para!$F$4),Para!$D14,0))+(IF((AF$108=Para!$C14)*(AF$109=Para!$F$4),Para!$D14,0))+(IF((AF$112=Para!$C14)*(AF$113=Para!$F$4),Para!$D14,0))+(IF((AF$116=Para!$C14)*(AF$117=Para!$F$4),Para!$D14,0))+(IF((AF$120=Para!$C14)*(AF$121=Para!$F$4),Para!$D14,0))</f>
        <v>0</v>
      </c>
      <c r="AG154" s="99">
        <f ca="1">IF((AG$8=Para!$C14)*(AG$9=Para!$F$4),Para!$D14,0)+(IF((AG$12=Para!$C14)*(AG$13=Para!$F$4),Para!$D14,0))+(IF((AG$16=Para!$C14)*(AG$17=Para!$F$4),Para!$D14,0))+(IF((AG$20=Para!$C14)*(AG$21=Para!$F$4),Para!$D14,0))+(IF((AG$24=Para!$C14)*(AG$25=Para!$F$4),Para!$D14,0))+(IF((AG$28=Para!$C14)*(AG$29=Para!$F$4),Para!$D14,0))+(IF((AG$32=Para!$C14)*(AG$33=Para!$F$4),Para!$D14,0))+(IF((AG$36=Para!$C14)*(AG$37=Para!$F$4),Para!$D14,0))+(IF((AG$40=Para!$C14)*(AG$41=Para!$F$4),Para!$D14,0))+(IF((AG$44=Para!$C14)*(AG$45=Para!$F$4),Para!$D14,0))+(IF((AG$48=Para!$C14)*(AG$49=Para!$F$4),Para!$D14,0))+(IF((AG$52=Para!$C14)*(AG$53=Para!$F$4),Para!$D14,0))+(IF((AG$56=Para!$C14)*(AG$57=Para!$F$4),Para!$D14,0))+(IF((AG$60=Para!$C14)*(AG$61=Para!$F$4),Para!$D14,0))+(IF((AG$64=Para!$C14)*(AG$65=Para!$F$4),Para!$D14,0))+(IF((AG$68=Para!$C14)*(AG$69=Para!$F$4),Para!$D14,0))+(IF((AG$72=Para!$C14)*(AG$73=Para!$F$4),Para!$D14,0))+(IF((AG$76=Para!$C14)*(AG$77=Para!$F$4),Para!$D14,0))+(IF((AG$80=Para!$C14)*(AG$81=Para!$F$4),Para!$D14,0))+(IF((AG$84=Para!$C14)*(AG$85=Para!$F$4),Para!$D14,0))+(IF((AG$88=Para!$C14)*(AG$89=Para!$F$4),Para!$D14,0))+(IF((AG$92=Para!$C14)*(AG$93=Para!$F$4),Para!$D14,0))+(IF((AG$96=Para!$C14)*(AG$97=Para!$F$4),Para!$D14,0))+(IF((AG$100=Para!$C14)*(AG$101=Para!$F$4),Para!$D14,0))+(IF((AG$104=Para!$C14)*(AG$105=Para!$F$4),Para!$D14,0))+(IF((AG$108=Para!$C14)*(AG$109=Para!$F$4),Para!$D14,0))+(IF((AG$112=Para!$C14)*(AG$113=Para!$F$4),Para!$D14,0))+(IF((AG$116=Para!$C14)*(AG$117=Para!$F$4),Para!$D14,0))+(IF((AG$120=Para!$C14)*(AG$121=Para!$F$4),Para!$D14,0))</f>
        <v>0</v>
      </c>
    </row>
    <row r="155" spans="1:33" ht="15" customHeight="1">
      <c r="A155" s="113"/>
      <c r="B155" s="96" t="s">
        <v>11</v>
      </c>
      <c r="C155" s="99" t="e">
        <f ca="1">IF((C$8=Para!$C15)*(C$9=Para!$F$4),Para!$D15,0)+(IF((C$12=Para!$C15)*(C$13=Para!$F$4),Para!$D15,0))+(IF((C$16=Para!$C15)*(C$17=Para!$F$4),Para!$D15,0))+(IF((C$20=Para!$C15)*(C$21=Para!$F$4),Para!$D15,0))+(IF((C$24=Para!$C15)*(C$25=Para!$F$4),Para!$D15,0))+(IF((C$28=Para!$C15)*(C$29=Para!$F$4),Para!$D15,0))+(IF((C$32=Para!$C15)*(C$33=Para!$F$4),Para!$D15,0))+(IF((C$36=Para!$C15)*(C$37=Para!$F$4),Para!$D15,0))+(IF((C$40=Para!$C15)*(C$41=Para!$F$4),Para!$D15,0))+(IF((C$44=Para!$C15)*(C$45=Para!$F$4),Para!$D15,0))+(IF((C$48=Para!$C15)*(C$49=Para!$F$4),Para!$D15,0))+(IF((C$52=Para!$C15)*(C$53=Para!$F$4),Para!$D15,0))+(IF((C$56=Para!$C15)*(C$57=Para!$F$4),Para!$D15,0))+(IF((C$60=Para!$C15)*(C$61=Para!$F$4),Para!$D15,0))+(IF((C$64=Para!$C15)*(C$65=Para!$F$4),Para!$D15,0))+(IF((C$68=Para!$C15)*(C$69=Para!$F$4),Para!$D15,0))+(IF((C$72=Para!$C15)*(C$73=Para!$F$4),Para!$D15,0))+(IF((C$76=Para!$C15)*(C$77=Para!$F$4),Para!$D15,0))+(IF((C$80=Para!$C15)*(C$81=Para!$F$4),Para!$D15,0))+(IF((C$84=Para!$C15)*(C$85=Para!$F$4),Para!$D15,0))+(IF((C$88=Para!$C15)*(C$89=Para!$F$4),Para!$D15,0))+(IF((C$92=Para!$C15)*(C$93=Para!$F$4),Para!$D15,0))+(IF((C$96=Para!$C15)*(C$97=Para!$F$4),Para!$D15,0))+(IF((C$100=Para!$C15)*(C$101=Para!$F$4),Para!$D15,0))+(IF((C$104=Para!$C15)*(C$105=Para!$F$4),Para!$D15,0))+(IF((C$108=Para!$C15)*(C$109=Para!$F$4),Para!$D15,0))+(IF((C$112=Para!$C15)*(C$113=Para!$F$4),Para!$D15,0))+(IF((C$116=Para!$C15)*(C$117=Para!$F$4),Para!$D15,0))+(IF((C$120=Para!$C15)*(C$121=Para!$F$4),Para!$D15,0))</f>
        <v>#N/A</v>
      </c>
      <c r="D155" s="99" t="e">
        <f ca="1">IF((D$8=Para!$C15)*(D$9=Para!$F$4),Para!$D15,0)+(IF((D$12=Para!$C15)*(D$13=Para!$F$4),Para!$D15,0))+(IF((D$16=Para!$C15)*(D$17=Para!$F$4),Para!$D15,0))+(IF((D$20=Para!$C15)*(D$21=Para!$F$4),Para!$D15,0))+(IF((D$24=Para!$C15)*(D$25=Para!$F$4),Para!$D15,0))+(IF((D$28=Para!$C15)*(D$29=Para!$F$4),Para!$D15,0))+(IF((D$32=Para!$C15)*(D$33=Para!$F$4),Para!$D15,0))+(IF((D$36=Para!$C15)*(D$37=Para!$F$4),Para!$D15,0))+(IF((D$40=Para!$C15)*(D$41=Para!$F$4),Para!$D15,0))+(IF((D$44=Para!$C15)*(D$45=Para!$F$4),Para!$D15,0))+(IF((D$48=Para!$C15)*(D$49=Para!$F$4),Para!$D15,0))+(IF((D$52=Para!$C15)*(D$53=Para!$F$4),Para!$D15,0))+(IF((D$56=Para!$C15)*(D$57=Para!$F$4),Para!$D15,0))+(IF((D$60=Para!$C15)*(D$61=Para!$F$4),Para!$D15,0))+(IF((D$64=Para!$C15)*(D$65=Para!$F$4),Para!$D15,0))+(IF((D$68=Para!$C15)*(D$69=Para!$F$4),Para!$D15,0))+(IF((D$72=Para!$C15)*(D$73=Para!$F$4),Para!$D15,0))+(IF((D$76=Para!$C15)*(D$77=Para!$F$4),Para!$D15,0))+(IF((D$80=Para!$C15)*(D$81=Para!$F$4),Para!$D15,0))+(IF((D$84=Para!$C15)*(D$85=Para!$F$4),Para!$D15,0))+(IF((D$88=Para!$C15)*(D$89=Para!$F$4),Para!$D15,0))+(IF((D$92=Para!$C15)*(D$93=Para!$F$4),Para!$D15,0))+(IF((D$96=Para!$C15)*(D$97=Para!$F$4),Para!$D15,0))+(IF((D$100=Para!$C15)*(D$101=Para!$F$4),Para!$D15,0))+(IF((D$104=Para!$C15)*(D$105=Para!$F$4),Para!$D15,0))+(IF((D$108=Para!$C15)*(D$109=Para!$F$4),Para!$D15,0))+(IF((D$112=Para!$C15)*(D$113=Para!$F$4),Para!$D15,0))+(IF((D$116=Para!$C15)*(D$117=Para!$F$4),Para!$D15,0))+(IF((D$120=Para!$C15)*(D$121=Para!$F$4),Para!$D15,0))</f>
        <v>#N/A</v>
      </c>
      <c r="E155" s="99">
        <f ca="1">IF((E$8=Para!$C15)*(E$9=Para!$F$4),Para!$D15,0)+(IF((E$12=Para!$C15)*(E$13=Para!$F$4),Para!$D15,0))+(IF((E$16=Para!$C15)*(E$17=Para!$F$4),Para!$D15,0))+(IF((E$20=Para!$C15)*(E$21=Para!$F$4),Para!$D15,0))+(IF((E$24=Para!$C15)*(E$25=Para!$F$4),Para!$D15,0))+(IF((E$28=Para!$C15)*(E$29=Para!$F$4),Para!$D15,0))+(IF((E$32=Para!$C15)*(E$33=Para!$F$4),Para!$D15,0))+(IF((E$36=Para!$C15)*(E$37=Para!$F$4),Para!$D15,0))+(IF((E$40=Para!$C15)*(E$41=Para!$F$4),Para!$D15,0))+(IF((E$44=Para!$C15)*(E$45=Para!$F$4),Para!$D15,0))+(IF((E$48=Para!$C15)*(E$49=Para!$F$4),Para!$D15,0))+(IF((E$52=Para!$C15)*(E$53=Para!$F$4),Para!$D15,0))+(IF((E$56=Para!$C15)*(E$57=Para!$F$4),Para!$D15,0))+(IF((E$60=Para!$C15)*(E$61=Para!$F$4),Para!$D15,0))+(IF((E$64=Para!$C15)*(E$65=Para!$F$4),Para!$D15,0))+(IF((E$68=Para!$C15)*(E$69=Para!$F$4),Para!$D15,0))+(IF((E$72=Para!$C15)*(E$73=Para!$F$4),Para!$D15,0))+(IF((E$76=Para!$C15)*(E$77=Para!$F$4),Para!$D15,0))+(IF((E$80=Para!$C15)*(E$81=Para!$F$4),Para!$D15,0))+(IF((E$84=Para!$C15)*(E$85=Para!$F$4),Para!$D15,0))+(IF((E$88=Para!$C15)*(E$89=Para!$F$4),Para!$D15,0))+(IF((E$92=Para!$C15)*(E$93=Para!$F$4),Para!$D15,0))+(IF((E$96=Para!$C15)*(E$97=Para!$F$4),Para!$D15,0))+(IF((E$100=Para!$C15)*(E$101=Para!$F$4),Para!$D15,0))+(IF((E$104=Para!$C15)*(E$105=Para!$F$4),Para!$D15,0))+(IF((E$108=Para!$C15)*(E$109=Para!$F$4),Para!$D15,0))+(IF((E$112=Para!$C15)*(E$113=Para!$F$4),Para!$D15,0))+(IF((E$116=Para!$C15)*(E$117=Para!$F$4),Para!$D15,0))+(IF((E$120=Para!$C15)*(E$121=Para!$F$4),Para!$D15,0))</f>
        <v>0</v>
      </c>
      <c r="F155" s="99">
        <f ca="1">IF((F$8=Para!$C15)*(F$9=Para!$F$4),Para!$D15,0)+(IF((F$12=Para!$C15)*(F$13=Para!$F$4),Para!$D15,0))+(IF((F$16=Para!$C15)*(F$17=Para!$F$4),Para!$D15,0))+(IF((F$20=Para!$C15)*(F$21=Para!$F$4),Para!$D15,0))+(IF((F$24=Para!$C15)*(F$25=Para!$F$4),Para!$D15,0))+(IF((F$28=Para!$C15)*(F$29=Para!$F$4),Para!$D15,0))+(IF((F$32=Para!$C15)*(F$33=Para!$F$4),Para!$D15,0))+(IF((F$36=Para!$C15)*(F$37=Para!$F$4),Para!$D15,0))+(IF((F$40=Para!$C15)*(F$41=Para!$F$4),Para!$D15,0))+(IF((F$44=Para!$C15)*(F$45=Para!$F$4),Para!$D15,0))+(IF((F$48=Para!$C15)*(F$49=Para!$F$4),Para!$D15,0))+(IF((F$52=Para!$C15)*(F$53=Para!$F$4),Para!$D15,0))+(IF((F$56=Para!$C15)*(F$57=Para!$F$4),Para!$D15,0))+(IF((F$60=Para!$C15)*(F$61=Para!$F$4),Para!$D15,0))+(IF((F$64=Para!$C15)*(F$65=Para!$F$4),Para!$D15,0))+(IF((F$68=Para!$C15)*(F$69=Para!$F$4),Para!$D15,0))+(IF((F$72=Para!$C15)*(F$73=Para!$F$4),Para!$D15,0))+(IF((F$76=Para!$C15)*(F$77=Para!$F$4),Para!$D15,0))+(IF((F$80=Para!$C15)*(F$81=Para!$F$4),Para!$D15,0))+(IF((F$84=Para!$C15)*(F$85=Para!$F$4),Para!$D15,0))+(IF((F$88=Para!$C15)*(F$89=Para!$F$4),Para!$D15,0))+(IF((F$92=Para!$C15)*(F$93=Para!$F$4),Para!$D15,0))+(IF((F$96=Para!$C15)*(F$97=Para!$F$4),Para!$D15,0))+(IF((F$100=Para!$C15)*(F$101=Para!$F$4),Para!$D15,0))+(IF((F$104=Para!$C15)*(F$105=Para!$F$4),Para!$D15,0))+(IF((F$108=Para!$C15)*(F$109=Para!$F$4),Para!$D15,0))+(IF((F$112=Para!$C15)*(F$113=Para!$F$4),Para!$D15,0))+(IF((F$116=Para!$C15)*(F$117=Para!$F$4),Para!$D15,0))+(IF((F$120=Para!$C15)*(F$121=Para!$F$4),Para!$D15,0))</f>
        <v>0</v>
      </c>
      <c r="G155" s="99">
        <f ca="1">IF((G$8=Para!$C15)*(G$9=Para!$F$4),Para!$D15,0)+(IF((G$12=Para!$C15)*(G$13=Para!$F$4),Para!$D15,0))+(IF((G$16=Para!$C15)*(G$17=Para!$F$4),Para!$D15,0))+(IF((G$20=Para!$C15)*(G$21=Para!$F$4),Para!$D15,0))+(IF((G$24=Para!$C15)*(G$25=Para!$F$4),Para!$D15,0))+(IF((G$28=Para!$C15)*(G$29=Para!$F$4),Para!$D15,0))+(IF((G$32=Para!$C15)*(G$33=Para!$F$4),Para!$D15,0))+(IF((G$36=Para!$C15)*(G$37=Para!$F$4),Para!$D15,0))+(IF((G$40=Para!$C15)*(G$41=Para!$F$4),Para!$D15,0))+(IF((G$44=Para!$C15)*(G$45=Para!$F$4),Para!$D15,0))+(IF((G$48=Para!$C15)*(G$49=Para!$F$4),Para!$D15,0))+(IF((G$52=Para!$C15)*(G$53=Para!$F$4),Para!$D15,0))+(IF((G$56=Para!$C15)*(G$57=Para!$F$4),Para!$D15,0))+(IF((G$60=Para!$C15)*(G$61=Para!$F$4),Para!$D15,0))+(IF((G$64=Para!$C15)*(G$65=Para!$F$4),Para!$D15,0))+(IF((G$68=Para!$C15)*(G$69=Para!$F$4),Para!$D15,0))+(IF((G$72=Para!$C15)*(G$73=Para!$F$4),Para!$D15,0))+(IF((G$76=Para!$C15)*(G$77=Para!$F$4),Para!$D15,0))+(IF((G$80=Para!$C15)*(G$81=Para!$F$4),Para!$D15,0))+(IF((G$84=Para!$C15)*(G$85=Para!$F$4),Para!$D15,0))+(IF((G$88=Para!$C15)*(G$89=Para!$F$4),Para!$D15,0))+(IF((G$92=Para!$C15)*(G$93=Para!$F$4),Para!$D15,0))+(IF((G$96=Para!$C15)*(G$97=Para!$F$4),Para!$D15,0))+(IF((G$100=Para!$C15)*(G$101=Para!$F$4),Para!$D15,0))+(IF((G$104=Para!$C15)*(G$105=Para!$F$4),Para!$D15,0))+(IF((G$108=Para!$C15)*(G$109=Para!$F$4),Para!$D15,0))+(IF((G$112=Para!$C15)*(G$113=Para!$F$4),Para!$D15,0))+(IF((G$116=Para!$C15)*(G$117=Para!$F$4),Para!$D15,0))+(IF((G$120=Para!$C15)*(G$121=Para!$F$4),Para!$D15,0))</f>
        <v>0</v>
      </c>
      <c r="H155" s="99">
        <f ca="1">IF((H$8=Para!$C15)*(H$9=Para!$F$4),Para!$D15,0)+(IF((H$12=Para!$C15)*(H$13=Para!$F$4),Para!$D15,0))+(IF((H$16=Para!$C15)*(H$17=Para!$F$4),Para!$D15,0))+(IF((H$20=Para!$C15)*(H$21=Para!$F$4),Para!$D15,0))+(IF((H$24=Para!$C15)*(H$25=Para!$F$4),Para!$D15,0))+(IF((H$28=Para!$C15)*(H$29=Para!$F$4),Para!$D15,0))+(IF((H$32=Para!$C15)*(H$33=Para!$F$4),Para!$D15,0))+(IF((H$36=Para!$C15)*(H$37=Para!$F$4),Para!$D15,0))+(IF((H$40=Para!$C15)*(H$41=Para!$F$4),Para!$D15,0))+(IF((H$44=Para!$C15)*(H$45=Para!$F$4),Para!$D15,0))+(IF((H$48=Para!$C15)*(H$49=Para!$F$4),Para!$D15,0))+(IF((H$52=Para!$C15)*(H$53=Para!$F$4),Para!$D15,0))+(IF((H$56=Para!$C15)*(H$57=Para!$F$4),Para!$D15,0))+(IF((H$60=Para!$C15)*(H$61=Para!$F$4),Para!$D15,0))+(IF((H$64=Para!$C15)*(H$65=Para!$F$4),Para!$D15,0))+(IF((H$68=Para!$C15)*(H$69=Para!$F$4),Para!$D15,0))+(IF((H$72=Para!$C15)*(H$73=Para!$F$4),Para!$D15,0))+(IF((H$76=Para!$C15)*(H$77=Para!$F$4),Para!$D15,0))+(IF((H$80=Para!$C15)*(H$81=Para!$F$4),Para!$D15,0))+(IF((H$84=Para!$C15)*(H$85=Para!$F$4),Para!$D15,0))+(IF((H$88=Para!$C15)*(H$89=Para!$F$4),Para!$D15,0))+(IF((H$92=Para!$C15)*(H$93=Para!$F$4),Para!$D15,0))+(IF((H$96=Para!$C15)*(H$97=Para!$F$4),Para!$D15,0))+(IF((H$100=Para!$C15)*(H$101=Para!$F$4),Para!$D15,0))+(IF((H$104=Para!$C15)*(H$105=Para!$F$4),Para!$D15,0))+(IF((H$108=Para!$C15)*(H$109=Para!$F$4),Para!$D15,0))+(IF((H$112=Para!$C15)*(H$113=Para!$F$4),Para!$D15,0))+(IF((H$116=Para!$C15)*(H$117=Para!$F$4),Para!$D15,0))+(IF((H$120=Para!$C15)*(H$121=Para!$F$4),Para!$D15,0))</f>
        <v>0</v>
      </c>
      <c r="I155" s="99">
        <f ca="1">IF((I$8=Para!$C15)*(I$9=Para!$F$4),Para!$D15,0)+(IF((I$12=Para!$C15)*(I$13=Para!$F$4),Para!$D15,0))+(IF((I$16=Para!$C15)*(I$17=Para!$F$4),Para!$D15,0))+(IF((I$20=Para!$C15)*(I$21=Para!$F$4),Para!$D15,0))+(IF((I$24=Para!$C15)*(I$25=Para!$F$4),Para!$D15,0))+(IF((I$28=Para!$C15)*(I$29=Para!$F$4),Para!$D15,0))+(IF((I$32=Para!$C15)*(I$33=Para!$F$4),Para!$D15,0))+(IF((I$36=Para!$C15)*(I$37=Para!$F$4),Para!$D15,0))+(IF((I$40=Para!$C15)*(I$41=Para!$F$4),Para!$D15,0))+(IF((I$44=Para!$C15)*(I$45=Para!$F$4),Para!$D15,0))+(IF((I$48=Para!$C15)*(I$49=Para!$F$4),Para!$D15,0))+(IF((I$52=Para!$C15)*(I$53=Para!$F$4),Para!$D15,0))+(IF((I$56=Para!$C15)*(I$57=Para!$F$4),Para!$D15,0))+(IF((I$60=Para!$C15)*(I$61=Para!$F$4),Para!$D15,0))+(IF((I$64=Para!$C15)*(I$65=Para!$F$4),Para!$D15,0))+(IF((I$68=Para!$C15)*(I$69=Para!$F$4),Para!$D15,0))+(IF((I$72=Para!$C15)*(I$73=Para!$F$4),Para!$D15,0))+(IF((I$76=Para!$C15)*(I$77=Para!$F$4),Para!$D15,0))+(IF((I$80=Para!$C15)*(I$81=Para!$F$4),Para!$D15,0))+(IF((I$84=Para!$C15)*(I$85=Para!$F$4),Para!$D15,0))+(IF((I$88=Para!$C15)*(I$89=Para!$F$4),Para!$D15,0))+(IF((I$92=Para!$C15)*(I$93=Para!$F$4),Para!$D15,0))+(IF((I$96=Para!$C15)*(I$97=Para!$F$4),Para!$D15,0))+(IF((I$100=Para!$C15)*(I$101=Para!$F$4),Para!$D15,0))+(IF((I$104=Para!$C15)*(I$105=Para!$F$4),Para!$D15,0))+(IF((I$108=Para!$C15)*(I$109=Para!$F$4),Para!$D15,0))+(IF((I$112=Para!$C15)*(I$113=Para!$F$4),Para!$D15,0))+(IF((I$116=Para!$C15)*(I$117=Para!$F$4),Para!$D15,0))+(IF((I$120=Para!$C15)*(I$121=Para!$F$4),Para!$D15,0))</f>
        <v>0</v>
      </c>
      <c r="J155" s="99">
        <f ca="1">IF((J$8=Para!$C15)*(J$9=Para!$F$4),Para!$D15,0)+(IF((J$12=Para!$C15)*(J$13=Para!$F$4),Para!$D15,0))+(IF((J$16=Para!$C15)*(J$17=Para!$F$4),Para!$D15,0))+(IF((J$20=Para!$C15)*(J$21=Para!$F$4),Para!$D15,0))+(IF((J$24=Para!$C15)*(J$25=Para!$F$4),Para!$D15,0))+(IF((J$28=Para!$C15)*(J$29=Para!$F$4),Para!$D15,0))+(IF((J$32=Para!$C15)*(J$33=Para!$F$4),Para!$D15,0))+(IF((J$36=Para!$C15)*(J$37=Para!$F$4),Para!$D15,0))+(IF((J$40=Para!$C15)*(J$41=Para!$F$4),Para!$D15,0))+(IF((J$44=Para!$C15)*(J$45=Para!$F$4),Para!$D15,0))+(IF((J$48=Para!$C15)*(J$49=Para!$F$4),Para!$D15,0))+(IF((J$52=Para!$C15)*(J$53=Para!$F$4),Para!$D15,0))+(IF((J$56=Para!$C15)*(J$57=Para!$F$4),Para!$D15,0))+(IF((J$60=Para!$C15)*(J$61=Para!$F$4),Para!$D15,0))+(IF((J$64=Para!$C15)*(J$65=Para!$F$4),Para!$D15,0))+(IF((J$68=Para!$C15)*(J$69=Para!$F$4),Para!$D15,0))+(IF((J$72=Para!$C15)*(J$73=Para!$F$4),Para!$D15,0))+(IF((J$76=Para!$C15)*(J$77=Para!$F$4),Para!$D15,0))+(IF((J$80=Para!$C15)*(J$81=Para!$F$4),Para!$D15,0))+(IF((J$84=Para!$C15)*(J$85=Para!$F$4),Para!$D15,0))+(IF((J$88=Para!$C15)*(J$89=Para!$F$4),Para!$D15,0))+(IF((J$92=Para!$C15)*(J$93=Para!$F$4),Para!$D15,0))+(IF((J$96=Para!$C15)*(J$97=Para!$F$4),Para!$D15,0))+(IF((J$100=Para!$C15)*(J$101=Para!$F$4),Para!$D15,0))+(IF((J$104=Para!$C15)*(J$105=Para!$F$4),Para!$D15,0))+(IF((J$108=Para!$C15)*(J$109=Para!$F$4),Para!$D15,0))+(IF((J$112=Para!$C15)*(J$113=Para!$F$4),Para!$D15,0))+(IF((J$116=Para!$C15)*(J$117=Para!$F$4),Para!$D15,0))+(IF((J$120=Para!$C15)*(J$121=Para!$F$4),Para!$D15,0))</f>
        <v>0</v>
      </c>
      <c r="K155" s="99">
        <f ca="1">IF((K$8=Para!$C15)*(K$9=Para!$F$4),Para!$D15,0)+(IF((K$12=Para!$C15)*(K$13=Para!$F$4),Para!$D15,0))+(IF((K$16=Para!$C15)*(K$17=Para!$F$4),Para!$D15,0))+(IF((K$20=Para!$C15)*(K$21=Para!$F$4),Para!$D15,0))+(IF((K$24=Para!$C15)*(K$25=Para!$F$4),Para!$D15,0))+(IF((K$28=Para!$C15)*(K$29=Para!$F$4),Para!$D15,0))+(IF((K$32=Para!$C15)*(K$33=Para!$F$4),Para!$D15,0))+(IF((K$36=Para!$C15)*(K$37=Para!$F$4),Para!$D15,0))+(IF((K$40=Para!$C15)*(K$41=Para!$F$4),Para!$D15,0))+(IF((K$44=Para!$C15)*(K$45=Para!$F$4),Para!$D15,0))+(IF((K$48=Para!$C15)*(K$49=Para!$F$4),Para!$D15,0))+(IF((K$52=Para!$C15)*(K$53=Para!$F$4),Para!$D15,0))+(IF((K$56=Para!$C15)*(K$57=Para!$F$4),Para!$D15,0))+(IF((K$60=Para!$C15)*(K$61=Para!$F$4),Para!$D15,0))+(IF((K$64=Para!$C15)*(K$65=Para!$F$4),Para!$D15,0))+(IF((K$68=Para!$C15)*(K$69=Para!$F$4),Para!$D15,0))+(IF((K$72=Para!$C15)*(K$73=Para!$F$4),Para!$D15,0))+(IF((K$76=Para!$C15)*(K$77=Para!$F$4),Para!$D15,0))+(IF((K$80=Para!$C15)*(K$81=Para!$F$4),Para!$D15,0))+(IF((K$84=Para!$C15)*(K$85=Para!$F$4),Para!$D15,0))+(IF((K$88=Para!$C15)*(K$89=Para!$F$4),Para!$D15,0))+(IF((K$92=Para!$C15)*(K$93=Para!$F$4),Para!$D15,0))+(IF((K$96=Para!$C15)*(K$97=Para!$F$4),Para!$D15,0))+(IF((K$100=Para!$C15)*(K$101=Para!$F$4),Para!$D15,0))+(IF((K$104=Para!$C15)*(K$105=Para!$F$4),Para!$D15,0))+(IF((K$108=Para!$C15)*(K$109=Para!$F$4),Para!$D15,0))+(IF((K$112=Para!$C15)*(K$113=Para!$F$4),Para!$D15,0))+(IF((K$116=Para!$C15)*(K$117=Para!$F$4),Para!$D15,0))+(IF((K$120=Para!$C15)*(K$121=Para!$F$4),Para!$D15,0))</f>
        <v>0</v>
      </c>
      <c r="L155" s="99">
        <f ca="1">IF((L$8=Para!$C15)*(L$9=Para!$F$4),Para!$D15,0)+(IF((L$12=Para!$C15)*(L$13=Para!$F$4),Para!$D15,0))+(IF((L$16=Para!$C15)*(L$17=Para!$F$4),Para!$D15,0))+(IF((L$20=Para!$C15)*(L$21=Para!$F$4),Para!$D15,0))+(IF((L$24=Para!$C15)*(L$25=Para!$F$4),Para!$D15,0))+(IF((L$28=Para!$C15)*(L$29=Para!$F$4),Para!$D15,0))+(IF((L$32=Para!$C15)*(L$33=Para!$F$4),Para!$D15,0))+(IF((L$36=Para!$C15)*(L$37=Para!$F$4),Para!$D15,0))+(IF((L$40=Para!$C15)*(L$41=Para!$F$4),Para!$D15,0))+(IF((L$44=Para!$C15)*(L$45=Para!$F$4),Para!$D15,0))+(IF((L$48=Para!$C15)*(L$49=Para!$F$4),Para!$D15,0))+(IF((L$52=Para!$C15)*(L$53=Para!$F$4),Para!$D15,0))+(IF((L$56=Para!$C15)*(L$57=Para!$F$4),Para!$D15,0))+(IF((L$60=Para!$C15)*(L$61=Para!$F$4),Para!$D15,0))+(IF((L$64=Para!$C15)*(L$65=Para!$F$4),Para!$D15,0))+(IF((L$68=Para!$C15)*(L$69=Para!$F$4),Para!$D15,0))+(IF((L$72=Para!$C15)*(L$73=Para!$F$4),Para!$D15,0))+(IF((L$76=Para!$C15)*(L$77=Para!$F$4),Para!$D15,0))+(IF((L$80=Para!$C15)*(L$81=Para!$F$4),Para!$D15,0))+(IF((L$84=Para!$C15)*(L$85=Para!$F$4),Para!$D15,0))+(IF((L$88=Para!$C15)*(L$89=Para!$F$4),Para!$D15,0))+(IF((L$92=Para!$C15)*(L$93=Para!$F$4),Para!$D15,0))+(IF((L$96=Para!$C15)*(L$97=Para!$F$4),Para!$D15,0))+(IF((L$100=Para!$C15)*(L$101=Para!$F$4),Para!$D15,0))+(IF((L$104=Para!$C15)*(L$105=Para!$F$4),Para!$D15,0))+(IF((L$108=Para!$C15)*(L$109=Para!$F$4),Para!$D15,0))+(IF((L$112=Para!$C15)*(L$113=Para!$F$4),Para!$D15,0))+(IF((L$116=Para!$C15)*(L$117=Para!$F$4),Para!$D15,0))+(IF((L$120=Para!$C15)*(L$121=Para!$F$4),Para!$D15,0))</f>
        <v>0</v>
      </c>
      <c r="M155" s="99">
        <f ca="1">IF((M$8=Para!$C15)*(M$9=Para!$F$4),Para!$D15,0)+(IF((M$12=Para!$C15)*(M$13=Para!$F$4),Para!$D15,0))+(IF((M$16=Para!$C15)*(M$17=Para!$F$4),Para!$D15,0))+(IF((M$20=Para!$C15)*(M$21=Para!$F$4),Para!$D15,0))+(IF((M$24=Para!$C15)*(M$25=Para!$F$4),Para!$D15,0))+(IF((M$28=Para!$C15)*(M$29=Para!$F$4),Para!$D15,0))+(IF((M$32=Para!$C15)*(M$33=Para!$F$4),Para!$D15,0))+(IF((M$36=Para!$C15)*(M$37=Para!$F$4),Para!$D15,0))+(IF((M$40=Para!$C15)*(M$41=Para!$F$4),Para!$D15,0))+(IF((M$44=Para!$C15)*(M$45=Para!$F$4),Para!$D15,0))+(IF((M$48=Para!$C15)*(M$49=Para!$F$4),Para!$D15,0))+(IF((M$52=Para!$C15)*(M$53=Para!$F$4),Para!$D15,0))+(IF((M$56=Para!$C15)*(M$57=Para!$F$4),Para!$D15,0))+(IF((M$60=Para!$C15)*(M$61=Para!$F$4),Para!$D15,0))+(IF((M$64=Para!$C15)*(M$65=Para!$F$4),Para!$D15,0))+(IF((M$68=Para!$C15)*(M$69=Para!$F$4),Para!$D15,0))+(IF((M$72=Para!$C15)*(M$73=Para!$F$4),Para!$D15,0))+(IF((M$76=Para!$C15)*(M$77=Para!$F$4),Para!$D15,0))+(IF((M$80=Para!$C15)*(M$81=Para!$F$4),Para!$D15,0))+(IF((M$84=Para!$C15)*(M$85=Para!$F$4),Para!$D15,0))+(IF((M$88=Para!$C15)*(M$89=Para!$F$4),Para!$D15,0))+(IF((M$92=Para!$C15)*(M$93=Para!$F$4),Para!$D15,0))+(IF((M$96=Para!$C15)*(M$97=Para!$F$4),Para!$D15,0))+(IF((M$100=Para!$C15)*(M$101=Para!$F$4),Para!$D15,0))+(IF((M$104=Para!$C15)*(M$105=Para!$F$4),Para!$D15,0))+(IF((M$108=Para!$C15)*(M$109=Para!$F$4),Para!$D15,0))+(IF((M$112=Para!$C15)*(M$113=Para!$F$4),Para!$D15,0))+(IF((M$116=Para!$C15)*(M$117=Para!$F$4),Para!$D15,0))+(IF((M$120=Para!$C15)*(M$121=Para!$F$4),Para!$D15,0))</f>
        <v>0</v>
      </c>
      <c r="N155" s="99">
        <f ca="1">IF((N$8=Para!$C15)*(N$9=Para!$F$4),Para!$D15,0)+(IF((N$12=Para!$C15)*(N$13=Para!$F$4),Para!$D15,0))+(IF((N$16=Para!$C15)*(N$17=Para!$F$4),Para!$D15,0))+(IF((N$20=Para!$C15)*(N$21=Para!$F$4),Para!$D15,0))+(IF((N$24=Para!$C15)*(N$25=Para!$F$4),Para!$D15,0))+(IF((N$28=Para!$C15)*(N$29=Para!$F$4),Para!$D15,0))+(IF((N$32=Para!$C15)*(N$33=Para!$F$4),Para!$D15,0))+(IF((N$36=Para!$C15)*(N$37=Para!$F$4),Para!$D15,0))+(IF((N$40=Para!$C15)*(N$41=Para!$F$4),Para!$D15,0))+(IF((N$44=Para!$C15)*(N$45=Para!$F$4),Para!$D15,0))+(IF((N$48=Para!$C15)*(N$49=Para!$F$4),Para!$D15,0))+(IF((N$52=Para!$C15)*(N$53=Para!$F$4),Para!$D15,0))+(IF((N$56=Para!$C15)*(N$57=Para!$F$4),Para!$D15,0))+(IF((N$60=Para!$C15)*(N$61=Para!$F$4),Para!$D15,0))+(IF((N$64=Para!$C15)*(N$65=Para!$F$4),Para!$D15,0))+(IF((N$68=Para!$C15)*(N$69=Para!$F$4),Para!$D15,0))+(IF((N$72=Para!$C15)*(N$73=Para!$F$4),Para!$D15,0))+(IF((N$76=Para!$C15)*(N$77=Para!$F$4),Para!$D15,0))+(IF((N$80=Para!$C15)*(N$81=Para!$F$4),Para!$D15,0))+(IF((N$84=Para!$C15)*(N$85=Para!$F$4),Para!$D15,0))+(IF((N$88=Para!$C15)*(N$89=Para!$F$4),Para!$D15,0))+(IF((N$92=Para!$C15)*(N$93=Para!$F$4),Para!$D15,0))+(IF((N$96=Para!$C15)*(N$97=Para!$F$4),Para!$D15,0))+(IF((N$100=Para!$C15)*(N$101=Para!$F$4),Para!$D15,0))+(IF((N$104=Para!$C15)*(N$105=Para!$F$4),Para!$D15,0))+(IF((N$108=Para!$C15)*(N$109=Para!$F$4),Para!$D15,0))+(IF((N$112=Para!$C15)*(N$113=Para!$F$4),Para!$D15,0))+(IF((N$116=Para!$C15)*(N$117=Para!$F$4),Para!$D15,0))+(IF((N$120=Para!$C15)*(N$121=Para!$F$4),Para!$D15,0))</f>
        <v>0</v>
      </c>
      <c r="O155" s="99">
        <f ca="1">IF((O$8=Para!$C15)*(O$9=Para!$F$4),Para!$D15,0)+(IF((O$12=Para!$C15)*(O$13=Para!$F$4),Para!$D15,0))+(IF((O$16=Para!$C15)*(O$17=Para!$F$4),Para!$D15,0))+(IF((O$20=Para!$C15)*(O$21=Para!$F$4),Para!$D15,0))+(IF((O$24=Para!$C15)*(O$25=Para!$F$4),Para!$D15,0))+(IF((O$28=Para!$C15)*(O$29=Para!$F$4),Para!$D15,0))+(IF((O$32=Para!$C15)*(O$33=Para!$F$4),Para!$D15,0))+(IF((O$36=Para!$C15)*(O$37=Para!$F$4),Para!$D15,0))+(IF((O$40=Para!$C15)*(O$41=Para!$F$4),Para!$D15,0))+(IF((O$44=Para!$C15)*(O$45=Para!$F$4),Para!$D15,0))+(IF((O$48=Para!$C15)*(O$49=Para!$F$4),Para!$D15,0))+(IF((O$52=Para!$C15)*(O$53=Para!$F$4),Para!$D15,0))+(IF((O$56=Para!$C15)*(O$57=Para!$F$4),Para!$D15,0))+(IF((O$60=Para!$C15)*(O$61=Para!$F$4),Para!$D15,0))+(IF((O$64=Para!$C15)*(O$65=Para!$F$4),Para!$D15,0))+(IF((O$68=Para!$C15)*(O$69=Para!$F$4),Para!$D15,0))+(IF((O$72=Para!$C15)*(O$73=Para!$F$4),Para!$D15,0))+(IF((O$76=Para!$C15)*(O$77=Para!$F$4),Para!$D15,0))+(IF((O$80=Para!$C15)*(O$81=Para!$F$4),Para!$D15,0))+(IF((O$84=Para!$C15)*(O$85=Para!$F$4),Para!$D15,0))+(IF((O$88=Para!$C15)*(O$89=Para!$F$4),Para!$D15,0))+(IF((O$92=Para!$C15)*(O$93=Para!$F$4),Para!$D15,0))+(IF((O$96=Para!$C15)*(O$97=Para!$F$4),Para!$D15,0))+(IF((O$100=Para!$C15)*(O$101=Para!$F$4),Para!$D15,0))+(IF((O$104=Para!$C15)*(O$105=Para!$F$4),Para!$D15,0))+(IF((O$108=Para!$C15)*(O$109=Para!$F$4),Para!$D15,0))+(IF((O$112=Para!$C15)*(O$113=Para!$F$4),Para!$D15,0))+(IF((O$116=Para!$C15)*(O$117=Para!$F$4),Para!$D15,0))+(IF((O$120=Para!$C15)*(O$121=Para!$F$4),Para!$D15,0))</f>
        <v>0</v>
      </c>
      <c r="P155" s="99">
        <f ca="1">IF((P$8=Para!$C15)*(P$9=Para!$F$4),Para!$D15,0)+(IF((P$12=Para!$C15)*(P$13=Para!$F$4),Para!$D15,0))+(IF((P$16=Para!$C15)*(P$17=Para!$F$4),Para!$D15,0))+(IF((P$20=Para!$C15)*(P$21=Para!$F$4),Para!$D15,0))+(IF((P$24=Para!$C15)*(P$25=Para!$F$4),Para!$D15,0))+(IF((P$28=Para!$C15)*(P$29=Para!$F$4),Para!$D15,0))+(IF((P$32=Para!$C15)*(P$33=Para!$F$4),Para!$D15,0))+(IF((P$36=Para!$C15)*(P$37=Para!$F$4),Para!$D15,0))+(IF((P$40=Para!$C15)*(P$41=Para!$F$4),Para!$D15,0))+(IF((P$44=Para!$C15)*(P$45=Para!$F$4),Para!$D15,0))+(IF((P$48=Para!$C15)*(P$49=Para!$F$4),Para!$D15,0))+(IF((P$52=Para!$C15)*(P$53=Para!$F$4),Para!$D15,0))+(IF((P$56=Para!$C15)*(P$57=Para!$F$4),Para!$D15,0))+(IF((P$60=Para!$C15)*(P$61=Para!$F$4),Para!$D15,0))+(IF((P$64=Para!$C15)*(P$65=Para!$F$4),Para!$D15,0))+(IF((P$68=Para!$C15)*(P$69=Para!$F$4),Para!$D15,0))+(IF((P$72=Para!$C15)*(P$73=Para!$F$4),Para!$D15,0))+(IF((P$76=Para!$C15)*(P$77=Para!$F$4),Para!$D15,0))+(IF((P$80=Para!$C15)*(P$81=Para!$F$4),Para!$D15,0))+(IF((P$84=Para!$C15)*(P$85=Para!$F$4),Para!$D15,0))+(IF((P$88=Para!$C15)*(P$89=Para!$F$4),Para!$D15,0))+(IF((P$92=Para!$C15)*(P$93=Para!$F$4),Para!$D15,0))+(IF((P$96=Para!$C15)*(P$97=Para!$F$4),Para!$D15,0))+(IF((P$100=Para!$C15)*(P$101=Para!$F$4),Para!$D15,0))+(IF((P$104=Para!$C15)*(P$105=Para!$F$4),Para!$D15,0))+(IF((P$108=Para!$C15)*(P$109=Para!$F$4),Para!$D15,0))+(IF((P$112=Para!$C15)*(P$113=Para!$F$4),Para!$D15,0))+(IF((P$116=Para!$C15)*(P$117=Para!$F$4),Para!$D15,0))+(IF((P$120=Para!$C15)*(P$121=Para!$F$4),Para!$D15,0))</f>
        <v>0</v>
      </c>
      <c r="Q155" s="99">
        <f ca="1">IF((Q$8=Para!$C15)*(Q$9=Para!$F$4),Para!$D15,0)+(IF((Q$12=Para!$C15)*(Q$13=Para!$F$4),Para!$D15,0))+(IF((Q$16=Para!$C15)*(Q$17=Para!$F$4),Para!$D15,0))+(IF((Q$20=Para!$C15)*(Q$21=Para!$F$4),Para!$D15,0))+(IF((Q$24=Para!$C15)*(Q$25=Para!$F$4),Para!$D15,0))+(IF((Q$28=Para!$C15)*(Q$29=Para!$F$4),Para!$D15,0))+(IF((Q$32=Para!$C15)*(Q$33=Para!$F$4),Para!$D15,0))+(IF((Q$36=Para!$C15)*(Q$37=Para!$F$4),Para!$D15,0))+(IF((Q$40=Para!$C15)*(Q$41=Para!$F$4),Para!$D15,0))+(IF((Q$44=Para!$C15)*(Q$45=Para!$F$4),Para!$D15,0))+(IF((Q$48=Para!$C15)*(Q$49=Para!$F$4),Para!$D15,0))+(IF((Q$52=Para!$C15)*(Q$53=Para!$F$4),Para!$D15,0))+(IF((Q$56=Para!$C15)*(Q$57=Para!$F$4),Para!$D15,0))+(IF((Q$60=Para!$C15)*(Q$61=Para!$F$4),Para!$D15,0))+(IF((Q$64=Para!$C15)*(Q$65=Para!$F$4),Para!$D15,0))+(IF((Q$68=Para!$C15)*(Q$69=Para!$F$4),Para!$D15,0))+(IF((Q$72=Para!$C15)*(Q$73=Para!$F$4),Para!$D15,0))+(IF((Q$76=Para!$C15)*(Q$77=Para!$F$4),Para!$D15,0))+(IF((Q$80=Para!$C15)*(Q$81=Para!$F$4),Para!$D15,0))+(IF((Q$84=Para!$C15)*(Q$85=Para!$F$4),Para!$D15,0))+(IF((Q$88=Para!$C15)*(Q$89=Para!$F$4),Para!$D15,0))+(IF((Q$92=Para!$C15)*(Q$93=Para!$F$4),Para!$D15,0))+(IF((Q$96=Para!$C15)*(Q$97=Para!$F$4),Para!$D15,0))+(IF((Q$100=Para!$C15)*(Q$101=Para!$F$4),Para!$D15,0))+(IF((Q$104=Para!$C15)*(Q$105=Para!$F$4),Para!$D15,0))+(IF((Q$108=Para!$C15)*(Q$109=Para!$F$4),Para!$D15,0))+(IF((Q$112=Para!$C15)*(Q$113=Para!$F$4),Para!$D15,0))+(IF((Q$116=Para!$C15)*(Q$117=Para!$F$4),Para!$D15,0))+(IF((Q$120=Para!$C15)*(Q$121=Para!$F$4),Para!$D15,0))</f>
        <v>0</v>
      </c>
      <c r="R155" s="99">
        <f ca="1">IF((R$8=Para!$C15)*(R$9=Para!$F$4),Para!$D15,0)+(IF((R$12=Para!$C15)*(R$13=Para!$F$4),Para!$D15,0))+(IF((R$16=Para!$C15)*(R$17=Para!$F$4),Para!$D15,0))+(IF((R$20=Para!$C15)*(R$21=Para!$F$4),Para!$D15,0))+(IF((R$24=Para!$C15)*(R$25=Para!$F$4),Para!$D15,0))+(IF((R$28=Para!$C15)*(R$29=Para!$F$4),Para!$D15,0))+(IF((R$32=Para!$C15)*(R$33=Para!$F$4),Para!$D15,0))+(IF((R$36=Para!$C15)*(R$37=Para!$F$4),Para!$D15,0))+(IF((R$40=Para!$C15)*(R$41=Para!$F$4),Para!$D15,0))+(IF((R$44=Para!$C15)*(R$45=Para!$F$4),Para!$D15,0))+(IF((R$48=Para!$C15)*(R$49=Para!$F$4),Para!$D15,0))+(IF((R$52=Para!$C15)*(R$53=Para!$F$4),Para!$D15,0))+(IF((R$56=Para!$C15)*(R$57=Para!$F$4),Para!$D15,0))+(IF((R$60=Para!$C15)*(R$61=Para!$F$4),Para!$D15,0))+(IF((R$64=Para!$C15)*(R$65=Para!$F$4),Para!$D15,0))+(IF((R$68=Para!$C15)*(R$69=Para!$F$4),Para!$D15,0))+(IF((R$72=Para!$C15)*(R$73=Para!$F$4),Para!$D15,0))+(IF((R$76=Para!$C15)*(R$77=Para!$F$4),Para!$D15,0))+(IF((R$80=Para!$C15)*(R$81=Para!$F$4),Para!$D15,0))+(IF((R$84=Para!$C15)*(R$85=Para!$F$4),Para!$D15,0))+(IF((R$88=Para!$C15)*(R$89=Para!$F$4),Para!$D15,0))+(IF((R$92=Para!$C15)*(R$93=Para!$F$4),Para!$D15,0))+(IF((R$96=Para!$C15)*(R$97=Para!$F$4),Para!$D15,0))+(IF((R$100=Para!$C15)*(R$101=Para!$F$4),Para!$D15,0))+(IF((R$104=Para!$C15)*(R$105=Para!$F$4),Para!$D15,0))+(IF((R$108=Para!$C15)*(R$109=Para!$F$4),Para!$D15,0))+(IF((R$112=Para!$C15)*(R$113=Para!$F$4),Para!$D15,0))+(IF((R$116=Para!$C15)*(R$117=Para!$F$4),Para!$D15,0))+(IF((R$120=Para!$C15)*(R$121=Para!$F$4),Para!$D15,0))</f>
        <v>0</v>
      </c>
      <c r="S155" s="99">
        <f ca="1">IF((S$8=Para!$C15)*(S$9=Para!$F$4),Para!$D15,0)+(IF((S$12=Para!$C15)*(S$13=Para!$F$4),Para!$D15,0))+(IF((S$16=Para!$C15)*(S$17=Para!$F$4),Para!$D15,0))+(IF((S$20=Para!$C15)*(S$21=Para!$F$4),Para!$D15,0))+(IF((S$24=Para!$C15)*(S$25=Para!$F$4),Para!$D15,0))+(IF((S$28=Para!$C15)*(S$29=Para!$F$4),Para!$D15,0))+(IF((S$32=Para!$C15)*(S$33=Para!$F$4),Para!$D15,0))+(IF((S$36=Para!$C15)*(S$37=Para!$F$4),Para!$D15,0))+(IF((S$40=Para!$C15)*(S$41=Para!$F$4),Para!$D15,0))+(IF((S$44=Para!$C15)*(S$45=Para!$F$4),Para!$D15,0))+(IF((S$48=Para!$C15)*(S$49=Para!$F$4),Para!$D15,0))+(IF((S$52=Para!$C15)*(S$53=Para!$F$4),Para!$D15,0))+(IF((S$56=Para!$C15)*(S$57=Para!$F$4),Para!$D15,0))+(IF((S$60=Para!$C15)*(S$61=Para!$F$4),Para!$D15,0))+(IF((S$64=Para!$C15)*(S$65=Para!$F$4),Para!$D15,0))+(IF((S$68=Para!$C15)*(S$69=Para!$F$4),Para!$D15,0))+(IF((S$72=Para!$C15)*(S$73=Para!$F$4),Para!$D15,0))+(IF((S$76=Para!$C15)*(S$77=Para!$F$4),Para!$D15,0))+(IF((S$80=Para!$C15)*(S$81=Para!$F$4),Para!$D15,0))+(IF((S$84=Para!$C15)*(S$85=Para!$F$4),Para!$D15,0))+(IF((S$88=Para!$C15)*(S$89=Para!$F$4),Para!$D15,0))+(IF((S$92=Para!$C15)*(S$93=Para!$F$4),Para!$D15,0))+(IF((S$96=Para!$C15)*(S$97=Para!$F$4),Para!$D15,0))+(IF((S$100=Para!$C15)*(S$101=Para!$F$4),Para!$D15,0))+(IF((S$104=Para!$C15)*(S$105=Para!$F$4),Para!$D15,0))+(IF((S$108=Para!$C15)*(S$109=Para!$F$4),Para!$D15,0))+(IF((S$112=Para!$C15)*(S$113=Para!$F$4),Para!$D15,0))+(IF((S$116=Para!$C15)*(S$117=Para!$F$4),Para!$D15,0))+(IF((S$120=Para!$C15)*(S$121=Para!$F$4),Para!$D15,0))</f>
        <v>0</v>
      </c>
      <c r="T155" s="99">
        <f ca="1">IF((T$8=Para!$C15)*(T$9=Para!$F$4),Para!$D15,0)+(IF((T$12=Para!$C15)*(T$13=Para!$F$4),Para!$D15,0))+(IF((T$16=Para!$C15)*(T$17=Para!$F$4),Para!$D15,0))+(IF((T$20=Para!$C15)*(T$21=Para!$F$4),Para!$D15,0))+(IF((T$24=Para!$C15)*(T$25=Para!$F$4),Para!$D15,0))+(IF((T$28=Para!$C15)*(T$29=Para!$F$4),Para!$D15,0))+(IF((T$32=Para!$C15)*(T$33=Para!$F$4),Para!$D15,0))+(IF((T$36=Para!$C15)*(T$37=Para!$F$4),Para!$D15,0))+(IF((T$40=Para!$C15)*(T$41=Para!$F$4),Para!$D15,0))+(IF((T$44=Para!$C15)*(T$45=Para!$F$4),Para!$D15,0))+(IF((T$48=Para!$C15)*(T$49=Para!$F$4),Para!$D15,0))+(IF((T$52=Para!$C15)*(T$53=Para!$F$4),Para!$D15,0))+(IF((T$56=Para!$C15)*(T$57=Para!$F$4),Para!$D15,0))+(IF((T$60=Para!$C15)*(T$61=Para!$F$4),Para!$D15,0))+(IF((T$64=Para!$C15)*(T$65=Para!$F$4),Para!$D15,0))+(IF((T$68=Para!$C15)*(T$69=Para!$F$4),Para!$D15,0))+(IF((T$72=Para!$C15)*(T$73=Para!$F$4),Para!$D15,0))+(IF((T$76=Para!$C15)*(T$77=Para!$F$4),Para!$D15,0))+(IF((T$80=Para!$C15)*(T$81=Para!$F$4),Para!$D15,0))+(IF((T$84=Para!$C15)*(T$85=Para!$F$4),Para!$D15,0))+(IF((T$88=Para!$C15)*(T$89=Para!$F$4),Para!$D15,0))+(IF((T$92=Para!$C15)*(T$93=Para!$F$4),Para!$D15,0))+(IF((T$96=Para!$C15)*(T$97=Para!$F$4),Para!$D15,0))+(IF((T$100=Para!$C15)*(T$101=Para!$F$4),Para!$D15,0))+(IF((T$104=Para!$C15)*(T$105=Para!$F$4),Para!$D15,0))+(IF((T$108=Para!$C15)*(T$109=Para!$F$4),Para!$D15,0))+(IF((T$112=Para!$C15)*(T$113=Para!$F$4),Para!$D15,0))+(IF((T$116=Para!$C15)*(T$117=Para!$F$4),Para!$D15,0))+(IF((T$120=Para!$C15)*(T$121=Para!$F$4),Para!$D15,0))</f>
        <v>0</v>
      </c>
      <c r="U155" s="99">
        <f ca="1">IF((U$8=Para!$C15)*(U$9=Para!$F$4),Para!$D15,0)+(IF((U$12=Para!$C15)*(U$13=Para!$F$4),Para!$D15,0))+(IF((U$16=Para!$C15)*(U$17=Para!$F$4),Para!$D15,0))+(IF((U$20=Para!$C15)*(U$21=Para!$F$4),Para!$D15,0))+(IF((U$24=Para!$C15)*(U$25=Para!$F$4),Para!$D15,0))+(IF((U$28=Para!$C15)*(U$29=Para!$F$4),Para!$D15,0))+(IF((U$32=Para!$C15)*(U$33=Para!$F$4),Para!$D15,0))+(IF((U$36=Para!$C15)*(U$37=Para!$F$4),Para!$D15,0))+(IF((U$40=Para!$C15)*(U$41=Para!$F$4),Para!$D15,0))+(IF((U$44=Para!$C15)*(U$45=Para!$F$4),Para!$D15,0))+(IF((U$48=Para!$C15)*(U$49=Para!$F$4),Para!$D15,0))+(IF((U$52=Para!$C15)*(U$53=Para!$F$4),Para!$D15,0))+(IF((U$56=Para!$C15)*(U$57=Para!$F$4),Para!$D15,0))+(IF((U$60=Para!$C15)*(U$61=Para!$F$4),Para!$D15,0))+(IF((U$64=Para!$C15)*(U$65=Para!$F$4),Para!$D15,0))+(IF((U$68=Para!$C15)*(U$69=Para!$F$4),Para!$D15,0))+(IF((U$72=Para!$C15)*(U$73=Para!$F$4),Para!$D15,0))+(IF((U$76=Para!$C15)*(U$77=Para!$F$4),Para!$D15,0))+(IF((U$80=Para!$C15)*(U$81=Para!$F$4),Para!$D15,0))+(IF((U$84=Para!$C15)*(U$85=Para!$F$4),Para!$D15,0))+(IF((U$88=Para!$C15)*(U$89=Para!$F$4),Para!$D15,0))+(IF((U$92=Para!$C15)*(U$93=Para!$F$4),Para!$D15,0))+(IF((U$96=Para!$C15)*(U$97=Para!$F$4),Para!$D15,0))+(IF((U$100=Para!$C15)*(U$101=Para!$F$4),Para!$D15,0))+(IF((U$104=Para!$C15)*(U$105=Para!$F$4),Para!$D15,0))+(IF((U$108=Para!$C15)*(U$109=Para!$F$4),Para!$D15,0))+(IF((U$112=Para!$C15)*(U$113=Para!$F$4),Para!$D15,0))+(IF((U$116=Para!$C15)*(U$117=Para!$F$4),Para!$D15,0))+(IF((U$120=Para!$C15)*(U$121=Para!$F$4),Para!$D15,0))</f>
        <v>0</v>
      </c>
      <c r="V155" s="99">
        <f ca="1">IF((V$8=Para!$C15)*(V$9=Para!$F$4),Para!$D15,0)+(IF((V$12=Para!$C15)*(V$13=Para!$F$4),Para!$D15,0))+(IF((V$16=Para!$C15)*(V$17=Para!$F$4),Para!$D15,0))+(IF((V$20=Para!$C15)*(V$21=Para!$F$4),Para!$D15,0))+(IF((V$24=Para!$C15)*(V$25=Para!$F$4),Para!$D15,0))+(IF((V$28=Para!$C15)*(V$29=Para!$F$4),Para!$D15,0))+(IF((V$32=Para!$C15)*(V$33=Para!$F$4),Para!$D15,0))+(IF((V$36=Para!$C15)*(V$37=Para!$F$4),Para!$D15,0))+(IF((V$40=Para!$C15)*(V$41=Para!$F$4),Para!$D15,0))+(IF((V$44=Para!$C15)*(V$45=Para!$F$4),Para!$D15,0))+(IF((V$48=Para!$C15)*(V$49=Para!$F$4),Para!$D15,0))+(IF((V$52=Para!$C15)*(V$53=Para!$F$4),Para!$D15,0))+(IF((V$56=Para!$C15)*(V$57=Para!$F$4),Para!$D15,0))+(IF((V$60=Para!$C15)*(V$61=Para!$F$4),Para!$D15,0))+(IF((V$64=Para!$C15)*(V$65=Para!$F$4),Para!$D15,0))+(IF((V$68=Para!$C15)*(V$69=Para!$F$4),Para!$D15,0))+(IF((V$72=Para!$C15)*(V$73=Para!$F$4),Para!$D15,0))+(IF((V$76=Para!$C15)*(V$77=Para!$F$4),Para!$D15,0))+(IF((V$80=Para!$C15)*(V$81=Para!$F$4),Para!$D15,0))+(IF((V$84=Para!$C15)*(V$85=Para!$F$4),Para!$D15,0))+(IF((V$88=Para!$C15)*(V$89=Para!$F$4),Para!$D15,0))+(IF((V$92=Para!$C15)*(V$93=Para!$F$4),Para!$D15,0))+(IF((V$96=Para!$C15)*(V$97=Para!$F$4),Para!$D15,0))+(IF((V$100=Para!$C15)*(V$101=Para!$F$4),Para!$D15,0))+(IF((V$104=Para!$C15)*(V$105=Para!$F$4),Para!$D15,0))+(IF((V$108=Para!$C15)*(V$109=Para!$F$4),Para!$D15,0))+(IF((V$112=Para!$C15)*(V$113=Para!$F$4),Para!$D15,0))+(IF((V$116=Para!$C15)*(V$117=Para!$F$4),Para!$D15,0))+(IF((V$120=Para!$C15)*(V$121=Para!$F$4),Para!$D15,0))</f>
        <v>0</v>
      </c>
      <c r="W155" s="99">
        <f ca="1">IF((W$8=Para!$C15)*(W$9=Para!$F$4),Para!$D15,0)+(IF((W$12=Para!$C15)*(W$13=Para!$F$4),Para!$D15,0))+(IF((W$16=Para!$C15)*(W$17=Para!$F$4),Para!$D15,0))+(IF((W$20=Para!$C15)*(W$21=Para!$F$4),Para!$D15,0))+(IF((W$24=Para!$C15)*(W$25=Para!$F$4),Para!$D15,0))+(IF((W$28=Para!$C15)*(W$29=Para!$F$4),Para!$D15,0))+(IF((W$32=Para!$C15)*(W$33=Para!$F$4),Para!$D15,0))+(IF((W$36=Para!$C15)*(W$37=Para!$F$4),Para!$D15,0))+(IF((W$40=Para!$C15)*(W$41=Para!$F$4),Para!$D15,0))+(IF((W$44=Para!$C15)*(W$45=Para!$F$4),Para!$D15,0))+(IF((W$48=Para!$C15)*(W$49=Para!$F$4),Para!$D15,0))+(IF((W$52=Para!$C15)*(W$53=Para!$F$4),Para!$D15,0))+(IF((W$56=Para!$C15)*(W$57=Para!$F$4),Para!$D15,0))+(IF((W$60=Para!$C15)*(W$61=Para!$F$4),Para!$D15,0))+(IF((W$64=Para!$C15)*(W$65=Para!$F$4),Para!$D15,0))+(IF((W$68=Para!$C15)*(W$69=Para!$F$4),Para!$D15,0))+(IF((W$72=Para!$C15)*(W$73=Para!$F$4),Para!$D15,0))+(IF((W$76=Para!$C15)*(W$77=Para!$F$4),Para!$D15,0))+(IF((W$80=Para!$C15)*(W$81=Para!$F$4),Para!$D15,0))+(IF((W$84=Para!$C15)*(W$85=Para!$F$4),Para!$D15,0))+(IF((W$88=Para!$C15)*(W$89=Para!$F$4),Para!$D15,0))+(IF((W$92=Para!$C15)*(W$93=Para!$F$4),Para!$D15,0))+(IF((W$96=Para!$C15)*(W$97=Para!$F$4),Para!$D15,0))+(IF((W$100=Para!$C15)*(W$101=Para!$F$4),Para!$D15,0))+(IF((W$104=Para!$C15)*(W$105=Para!$F$4),Para!$D15,0))+(IF((W$108=Para!$C15)*(W$109=Para!$F$4),Para!$D15,0))+(IF((W$112=Para!$C15)*(W$113=Para!$F$4),Para!$D15,0))+(IF((W$116=Para!$C15)*(W$117=Para!$F$4),Para!$D15,0))+(IF((W$120=Para!$C15)*(W$121=Para!$F$4),Para!$D15,0))</f>
        <v>0</v>
      </c>
      <c r="X155" s="99">
        <f ca="1">IF((X$8=Para!$C15)*(X$9=Para!$F$4),Para!$D15,0)+(IF((X$12=Para!$C15)*(X$13=Para!$F$4),Para!$D15,0))+(IF((X$16=Para!$C15)*(X$17=Para!$F$4),Para!$D15,0))+(IF((X$20=Para!$C15)*(X$21=Para!$F$4),Para!$D15,0))+(IF((X$24=Para!$C15)*(X$25=Para!$F$4),Para!$D15,0))+(IF((X$28=Para!$C15)*(X$29=Para!$F$4),Para!$D15,0))+(IF((X$32=Para!$C15)*(X$33=Para!$F$4),Para!$D15,0))+(IF((X$36=Para!$C15)*(X$37=Para!$F$4),Para!$D15,0))+(IF((X$40=Para!$C15)*(X$41=Para!$F$4),Para!$D15,0))+(IF((X$44=Para!$C15)*(X$45=Para!$F$4),Para!$D15,0))+(IF((X$48=Para!$C15)*(X$49=Para!$F$4),Para!$D15,0))+(IF((X$52=Para!$C15)*(X$53=Para!$F$4),Para!$D15,0))+(IF((X$56=Para!$C15)*(X$57=Para!$F$4),Para!$D15,0))+(IF((X$60=Para!$C15)*(X$61=Para!$F$4),Para!$D15,0))+(IF((X$64=Para!$C15)*(X$65=Para!$F$4),Para!$D15,0))+(IF((X$68=Para!$C15)*(X$69=Para!$F$4),Para!$D15,0))+(IF((X$72=Para!$C15)*(X$73=Para!$F$4),Para!$D15,0))+(IF((X$76=Para!$C15)*(X$77=Para!$F$4),Para!$D15,0))+(IF((X$80=Para!$C15)*(X$81=Para!$F$4),Para!$D15,0))+(IF((X$84=Para!$C15)*(X$85=Para!$F$4),Para!$D15,0))+(IF((X$88=Para!$C15)*(X$89=Para!$F$4),Para!$D15,0))+(IF((X$92=Para!$C15)*(X$93=Para!$F$4),Para!$D15,0))+(IF((X$96=Para!$C15)*(X$97=Para!$F$4),Para!$D15,0))+(IF((X$100=Para!$C15)*(X$101=Para!$F$4),Para!$D15,0))+(IF((X$104=Para!$C15)*(X$105=Para!$F$4),Para!$D15,0))+(IF((X$108=Para!$C15)*(X$109=Para!$F$4),Para!$D15,0))+(IF((X$112=Para!$C15)*(X$113=Para!$F$4),Para!$D15,0))+(IF((X$116=Para!$C15)*(X$117=Para!$F$4),Para!$D15,0))+(IF((X$120=Para!$C15)*(X$121=Para!$F$4),Para!$D15,0))</f>
        <v>0</v>
      </c>
      <c r="Y155" s="99">
        <f ca="1">IF((Y$8=Para!$C15)*(Y$9=Para!$F$4),Para!$D15,0)+(IF((Y$12=Para!$C15)*(Y$13=Para!$F$4),Para!$D15,0))+(IF((Y$16=Para!$C15)*(Y$17=Para!$F$4),Para!$D15,0))+(IF((Y$20=Para!$C15)*(Y$21=Para!$F$4),Para!$D15,0))+(IF((Y$24=Para!$C15)*(Y$25=Para!$F$4),Para!$D15,0))+(IF((Y$28=Para!$C15)*(Y$29=Para!$F$4),Para!$D15,0))+(IF((Y$32=Para!$C15)*(Y$33=Para!$F$4),Para!$D15,0))+(IF((Y$36=Para!$C15)*(Y$37=Para!$F$4),Para!$D15,0))+(IF((Y$40=Para!$C15)*(Y$41=Para!$F$4),Para!$D15,0))+(IF((Y$44=Para!$C15)*(Y$45=Para!$F$4),Para!$D15,0))+(IF((Y$48=Para!$C15)*(Y$49=Para!$F$4),Para!$D15,0))+(IF((Y$52=Para!$C15)*(Y$53=Para!$F$4),Para!$D15,0))+(IF((Y$56=Para!$C15)*(Y$57=Para!$F$4),Para!$D15,0))+(IF((Y$60=Para!$C15)*(Y$61=Para!$F$4),Para!$D15,0))+(IF((Y$64=Para!$C15)*(Y$65=Para!$F$4),Para!$D15,0))+(IF((Y$68=Para!$C15)*(Y$69=Para!$F$4),Para!$D15,0))+(IF((Y$72=Para!$C15)*(Y$73=Para!$F$4),Para!$D15,0))+(IF((Y$76=Para!$C15)*(Y$77=Para!$F$4),Para!$D15,0))+(IF((Y$80=Para!$C15)*(Y$81=Para!$F$4),Para!$D15,0))+(IF((Y$84=Para!$C15)*(Y$85=Para!$F$4),Para!$D15,0))+(IF((Y$88=Para!$C15)*(Y$89=Para!$F$4),Para!$D15,0))+(IF((Y$92=Para!$C15)*(Y$93=Para!$F$4),Para!$D15,0))+(IF((Y$96=Para!$C15)*(Y$97=Para!$F$4),Para!$D15,0))+(IF((Y$100=Para!$C15)*(Y$101=Para!$F$4),Para!$D15,0))+(IF((Y$104=Para!$C15)*(Y$105=Para!$F$4),Para!$D15,0))+(IF((Y$108=Para!$C15)*(Y$109=Para!$F$4),Para!$D15,0))+(IF((Y$112=Para!$C15)*(Y$113=Para!$F$4),Para!$D15,0))+(IF((Y$116=Para!$C15)*(Y$117=Para!$F$4),Para!$D15,0))+(IF((Y$120=Para!$C15)*(Y$121=Para!$F$4),Para!$D15,0))</f>
        <v>0</v>
      </c>
      <c r="Z155" s="99">
        <f ca="1">IF((Z$8=Para!$C15)*(Z$9=Para!$F$4),Para!$D15,0)+(IF((Z$12=Para!$C15)*(Z$13=Para!$F$4),Para!$D15,0))+(IF((Z$16=Para!$C15)*(Z$17=Para!$F$4),Para!$D15,0))+(IF((Z$20=Para!$C15)*(Z$21=Para!$F$4),Para!$D15,0))+(IF((Z$24=Para!$C15)*(Z$25=Para!$F$4),Para!$D15,0))+(IF((Z$28=Para!$C15)*(Z$29=Para!$F$4),Para!$D15,0))+(IF((Z$32=Para!$C15)*(Z$33=Para!$F$4),Para!$D15,0))+(IF((Z$36=Para!$C15)*(Z$37=Para!$F$4),Para!$D15,0))+(IF((Z$40=Para!$C15)*(Z$41=Para!$F$4),Para!$D15,0))+(IF((Z$44=Para!$C15)*(Z$45=Para!$F$4),Para!$D15,0))+(IF((Z$48=Para!$C15)*(Z$49=Para!$F$4),Para!$D15,0))+(IF((Z$52=Para!$C15)*(Z$53=Para!$F$4),Para!$D15,0))+(IF((Z$56=Para!$C15)*(Z$57=Para!$F$4),Para!$D15,0))+(IF((Z$60=Para!$C15)*(Z$61=Para!$F$4),Para!$D15,0))+(IF((Z$64=Para!$C15)*(Z$65=Para!$F$4),Para!$D15,0))+(IF((Z$68=Para!$C15)*(Z$69=Para!$F$4),Para!$D15,0))+(IF((Z$72=Para!$C15)*(Z$73=Para!$F$4),Para!$D15,0))+(IF((Z$76=Para!$C15)*(Z$77=Para!$F$4),Para!$D15,0))+(IF((Z$80=Para!$C15)*(Z$81=Para!$F$4),Para!$D15,0))+(IF((Z$84=Para!$C15)*(Z$85=Para!$F$4),Para!$D15,0))+(IF((Z$88=Para!$C15)*(Z$89=Para!$F$4),Para!$D15,0))+(IF((Z$92=Para!$C15)*(Z$93=Para!$F$4),Para!$D15,0))+(IF((Z$96=Para!$C15)*(Z$97=Para!$F$4),Para!$D15,0))+(IF((Z$100=Para!$C15)*(Z$101=Para!$F$4),Para!$D15,0))+(IF((Z$104=Para!$C15)*(Z$105=Para!$F$4),Para!$D15,0))+(IF((Z$108=Para!$C15)*(Z$109=Para!$F$4),Para!$D15,0))+(IF((Z$112=Para!$C15)*(Z$113=Para!$F$4),Para!$D15,0))+(IF((Z$116=Para!$C15)*(Z$117=Para!$F$4),Para!$D15,0))+(IF((Z$120=Para!$C15)*(Z$121=Para!$F$4),Para!$D15,0))</f>
        <v>0</v>
      </c>
      <c r="AA155" s="99">
        <f ca="1">IF((AA$8=Para!$C15)*(AA$9=Para!$F$4),Para!$D15,0)+(IF((AA$12=Para!$C15)*(AA$13=Para!$F$4),Para!$D15,0))+(IF((AA$16=Para!$C15)*(AA$17=Para!$F$4),Para!$D15,0))+(IF((AA$20=Para!$C15)*(AA$21=Para!$F$4),Para!$D15,0))+(IF((AA$24=Para!$C15)*(AA$25=Para!$F$4),Para!$D15,0))+(IF((AA$28=Para!$C15)*(AA$29=Para!$F$4),Para!$D15,0))+(IF((AA$32=Para!$C15)*(AA$33=Para!$F$4),Para!$D15,0))+(IF((AA$36=Para!$C15)*(AA$37=Para!$F$4),Para!$D15,0))+(IF((AA$40=Para!$C15)*(AA$41=Para!$F$4),Para!$D15,0))+(IF((AA$44=Para!$C15)*(AA$45=Para!$F$4),Para!$D15,0))+(IF((AA$48=Para!$C15)*(AA$49=Para!$F$4),Para!$D15,0))+(IF((AA$52=Para!$C15)*(AA$53=Para!$F$4),Para!$D15,0))+(IF((AA$56=Para!$C15)*(AA$57=Para!$F$4),Para!$D15,0))+(IF((AA$60=Para!$C15)*(AA$61=Para!$F$4),Para!$D15,0))+(IF((AA$64=Para!$C15)*(AA$65=Para!$F$4),Para!$D15,0))+(IF((AA$68=Para!$C15)*(AA$69=Para!$F$4),Para!$D15,0))+(IF((AA$72=Para!$C15)*(AA$73=Para!$F$4),Para!$D15,0))+(IF((AA$76=Para!$C15)*(AA$77=Para!$F$4),Para!$D15,0))+(IF((AA$80=Para!$C15)*(AA$81=Para!$F$4),Para!$D15,0))+(IF((AA$84=Para!$C15)*(AA$85=Para!$F$4),Para!$D15,0))+(IF((AA$88=Para!$C15)*(AA$89=Para!$F$4),Para!$D15,0))+(IF((AA$92=Para!$C15)*(AA$93=Para!$F$4),Para!$D15,0))+(IF((AA$96=Para!$C15)*(AA$97=Para!$F$4),Para!$D15,0))+(IF((AA$100=Para!$C15)*(AA$101=Para!$F$4),Para!$D15,0))+(IF((AA$104=Para!$C15)*(AA$105=Para!$F$4),Para!$D15,0))+(IF((AA$108=Para!$C15)*(AA$109=Para!$F$4),Para!$D15,0))+(IF((AA$112=Para!$C15)*(AA$113=Para!$F$4),Para!$D15,0))+(IF((AA$116=Para!$C15)*(AA$117=Para!$F$4),Para!$D15,0))+(IF((AA$120=Para!$C15)*(AA$121=Para!$F$4),Para!$D15,0))</f>
        <v>0</v>
      </c>
      <c r="AB155" s="99">
        <f ca="1">IF((AB$8=Para!$C15)*(AB$9=Para!$F$4),Para!$D15,0)+(IF((AB$12=Para!$C15)*(AB$13=Para!$F$4),Para!$D15,0))+(IF((AB$16=Para!$C15)*(AB$17=Para!$F$4),Para!$D15,0))+(IF((AB$20=Para!$C15)*(AB$21=Para!$F$4),Para!$D15,0))+(IF((AB$24=Para!$C15)*(AB$25=Para!$F$4),Para!$D15,0))+(IF((AB$28=Para!$C15)*(AB$29=Para!$F$4),Para!$D15,0))+(IF((AB$32=Para!$C15)*(AB$33=Para!$F$4),Para!$D15,0))+(IF((AB$36=Para!$C15)*(AB$37=Para!$F$4),Para!$D15,0))+(IF((AB$40=Para!$C15)*(AB$41=Para!$F$4),Para!$D15,0))+(IF((AB$44=Para!$C15)*(AB$45=Para!$F$4),Para!$D15,0))+(IF((AB$48=Para!$C15)*(AB$49=Para!$F$4),Para!$D15,0))+(IF((AB$52=Para!$C15)*(AB$53=Para!$F$4),Para!$D15,0))+(IF((AB$56=Para!$C15)*(AB$57=Para!$F$4),Para!$D15,0))+(IF((AB$60=Para!$C15)*(AB$61=Para!$F$4),Para!$D15,0))+(IF((AB$64=Para!$C15)*(AB$65=Para!$F$4),Para!$D15,0))+(IF((AB$68=Para!$C15)*(AB$69=Para!$F$4),Para!$D15,0))+(IF((AB$72=Para!$C15)*(AB$73=Para!$F$4),Para!$D15,0))+(IF((AB$76=Para!$C15)*(AB$77=Para!$F$4),Para!$D15,0))+(IF((AB$80=Para!$C15)*(AB$81=Para!$F$4),Para!$D15,0))+(IF((AB$84=Para!$C15)*(AB$85=Para!$F$4),Para!$D15,0))+(IF((AB$88=Para!$C15)*(AB$89=Para!$F$4),Para!$D15,0))+(IF((AB$92=Para!$C15)*(AB$93=Para!$F$4),Para!$D15,0))+(IF((AB$96=Para!$C15)*(AB$97=Para!$F$4),Para!$D15,0))+(IF((AB$100=Para!$C15)*(AB$101=Para!$F$4),Para!$D15,0))+(IF((AB$104=Para!$C15)*(AB$105=Para!$F$4),Para!$D15,0))+(IF((AB$108=Para!$C15)*(AB$109=Para!$F$4),Para!$D15,0))+(IF((AB$112=Para!$C15)*(AB$113=Para!$F$4),Para!$D15,0))+(IF((AB$116=Para!$C15)*(AB$117=Para!$F$4),Para!$D15,0))+(IF((AB$120=Para!$C15)*(AB$121=Para!$F$4),Para!$D15,0))</f>
        <v>0</v>
      </c>
      <c r="AC155" s="99">
        <f ca="1">IF((AC$8=Para!$C15)*(AC$9=Para!$F$4),Para!$D15,0)+(IF((AC$12=Para!$C15)*(AC$13=Para!$F$4),Para!$D15,0))+(IF((AC$16=Para!$C15)*(AC$17=Para!$F$4),Para!$D15,0))+(IF((AC$20=Para!$C15)*(AC$21=Para!$F$4),Para!$D15,0))+(IF((AC$24=Para!$C15)*(AC$25=Para!$F$4),Para!$D15,0))+(IF((AC$28=Para!$C15)*(AC$29=Para!$F$4),Para!$D15,0))+(IF((AC$32=Para!$C15)*(AC$33=Para!$F$4),Para!$D15,0))+(IF((AC$36=Para!$C15)*(AC$37=Para!$F$4),Para!$D15,0))+(IF((AC$40=Para!$C15)*(AC$41=Para!$F$4),Para!$D15,0))+(IF((AC$44=Para!$C15)*(AC$45=Para!$F$4),Para!$D15,0))+(IF((AC$48=Para!$C15)*(AC$49=Para!$F$4),Para!$D15,0))+(IF((AC$52=Para!$C15)*(AC$53=Para!$F$4),Para!$D15,0))+(IF((AC$56=Para!$C15)*(AC$57=Para!$F$4),Para!$D15,0))+(IF((AC$60=Para!$C15)*(AC$61=Para!$F$4),Para!$D15,0))+(IF((AC$64=Para!$C15)*(AC$65=Para!$F$4),Para!$D15,0))+(IF((AC$68=Para!$C15)*(AC$69=Para!$F$4),Para!$D15,0))+(IF((AC$72=Para!$C15)*(AC$73=Para!$F$4),Para!$D15,0))+(IF((AC$76=Para!$C15)*(AC$77=Para!$F$4),Para!$D15,0))+(IF((AC$80=Para!$C15)*(AC$81=Para!$F$4),Para!$D15,0))+(IF((AC$84=Para!$C15)*(AC$85=Para!$F$4),Para!$D15,0))+(IF((AC$88=Para!$C15)*(AC$89=Para!$F$4),Para!$D15,0))+(IF((AC$92=Para!$C15)*(AC$93=Para!$F$4),Para!$D15,0))+(IF((AC$96=Para!$C15)*(AC$97=Para!$F$4),Para!$D15,0))+(IF((AC$100=Para!$C15)*(AC$101=Para!$F$4),Para!$D15,0))+(IF((AC$104=Para!$C15)*(AC$105=Para!$F$4),Para!$D15,0))+(IF((AC$108=Para!$C15)*(AC$109=Para!$F$4),Para!$D15,0))+(IF((AC$112=Para!$C15)*(AC$113=Para!$F$4),Para!$D15,0))+(IF((AC$116=Para!$C15)*(AC$117=Para!$F$4),Para!$D15,0))+(IF((AC$120=Para!$C15)*(AC$121=Para!$F$4),Para!$D15,0))</f>
        <v>0</v>
      </c>
      <c r="AD155" s="99">
        <f ca="1">IF((AD$8=Para!$C15)*(AD$9=Para!$F$4),Para!$D15,0)+(IF((AD$12=Para!$C15)*(AD$13=Para!$F$4),Para!$D15,0))+(IF((AD$16=Para!$C15)*(AD$17=Para!$F$4),Para!$D15,0))+(IF((AD$20=Para!$C15)*(AD$21=Para!$F$4),Para!$D15,0))+(IF((AD$24=Para!$C15)*(AD$25=Para!$F$4),Para!$D15,0))+(IF((AD$28=Para!$C15)*(AD$29=Para!$F$4),Para!$D15,0))+(IF((AD$32=Para!$C15)*(AD$33=Para!$F$4),Para!$D15,0))+(IF((AD$36=Para!$C15)*(AD$37=Para!$F$4),Para!$D15,0))+(IF((AD$40=Para!$C15)*(AD$41=Para!$F$4),Para!$D15,0))+(IF((AD$44=Para!$C15)*(AD$45=Para!$F$4),Para!$D15,0))+(IF((AD$48=Para!$C15)*(AD$49=Para!$F$4),Para!$D15,0))+(IF((AD$52=Para!$C15)*(AD$53=Para!$F$4),Para!$D15,0))+(IF((AD$56=Para!$C15)*(AD$57=Para!$F$4),Para!$D15,0))+(IF((AD$60=Para!$C15)*(AD$61=Para!$F$4),Para!$D15,0))+(IF((AD$64=Para!$C15)*(AD$65=Para!$F$4),Para!$D15,0))+(IF((AD$68=Para!$C15)*(AD$69=Para!$F$4),Para!$D15,0))+(IF((AD$72=Para!$C15)*(AD$73=Para!$F$4),Para!$D15,0))+(IF((AD$76=Para!$C15)*(AD$77=Para!$F$4),Para!$D15,0))+(IF((AD$80=Para!$C15)*(AD$81=Para!$F$4),Para!$D15,0))+(IF((AD$84=Para!$C15)*(AD$85=Para!$F$4),Para!$D15,0))+(IF((AD$88=Para!$C15)*(AD$89=Para!$F$4),Para!$D15,0))+(IF((AD$92=Para!$C15)*(AD$93=Para!$F$4),Para!$D15,0))+(IF((AD$96=Para!$C15)*(AD$97=Para!$F$4),Para!$D15,0))+(IF((AD$100=Para!$C15)*(AD$101=Para!$F$4),Para!$D15,0))+(IF((AD$104=Para!$C15)*(AD$105=Para!$F$4),Para!$D15,0))+(IF((AD$108=Para!$C15)*(AD$109=Para!$F$4),Para!$D15,0))+(IF((AD$112=Para!$C15)*(AD$113=Para!$F$4),Para!$D15,0))+(IF((AD$116=Para!$C15)*(AD$117=Para!$F$4),Para!$D15,0))+(IF((AD$120=Para!$C15)*(AD$121=Para!$F$4),Para!$D15,0))</f>
        <v>0</v>
      </c>
      <c r="AE155" s="99">
        <f ca="1">IF((AE$8=Para!$C15)*(AE$9=Para!$F$4),Para!$D15,0)+(IF((AE$12=Para!$C15)*(AE$13=Para!$F$4),Para!$D15,0))+(IF((AE$16=Para!$C15)*(AE$17=Para!$F$4),Para!$D15,0))+(IF((AE$20=Para!$C15)*(AE$21=Para!$F$4),Para!$D15,0))+(IF((AE$24=Para!$C15)*(AE$25=Para!$F$4),Para!$D15,0))+(IF((AE$28=Para!$C15)*(AE$29=Para!$F$4),Para!$D15,0))+(IF((AE$32=Para!$C15)*(AE$33=Para!$F$4),Para!$D15,0))+(IF((AE$36=Para!$C15)*(AE$37=Para!$F$4),Para!$D15,0))+(IF((AE$40=Para!$C15)*(AE$41=Para!$F$4),Para!$D15,0))+(IF((AE$44=Para!$C15)*(AE$45=Para!$F$4),Para!$D15,0))+(IF((AE$48=Para!$C15)*(AE$49=Para!$F$4),Para!$D15,0))+(IF((AE$52=Para!$C15)*(AE$53=Para!$F$4),Para!$D15,0))+(IF((AE$56=Para!$C15)*(AE$57=Para!$F$4),Para!$D15,0))+(IF((AE$60=Para!$C15)*(AE$61=Para!$F$4),Para!$D15,0))+(IF((AE$64=Para!$C15)*(AE$65=Para!$F$4),Para!$D15,0))+(IF((AE$68=Para!$C15)*(AE$69=Para!$F$4),Para!$D15,0))+(IF((AE$72=Para!$C15)*(AE$73=Para!$F$4),Para!$D15,0))+(IF((AE$76=Para!$C15)*(AE$77=Para!$F$4),Para!$D15,0))+(IF((AE$80=Para!$C15)*(AE$81=Para!$F$4),Para!$D15,0))+(IF((AE$84=Para!$C15)*(AE$85=Para!$F$4),Para!$D15,0))+(IF((AE$88=Para!$C15)*(AE$89=Para!$F$4),Para!$D15,0))+(IF((AE$92=Para!$C15)*(AE$93=Para!$F$4),Para!$D15,0))+(IF((AE$96=Para!$C15)*(AE$97=Para!$F$4),Para!$D15,0))+(IF((AE$100=Para!$C15)*(AE$101=Para!$F$4),Para!$D15,0))+(IF((AE$104=Para!$C15)*(AE$105=Para!$F$4),Para!$D15,0))+(IF((AE$108=Para!$C15)*(AE$109=Para!$F$4),Para!$D15,0))+(IF((AE$112=Para!$C15)*(AE$113=Para!$F$4),Para!$D15,0))+(IF((AE$116=Para!$C15)*(AE$117=Para!$F$4),Para!$D15,0))+(IF((AE$120=Para!$C15)*(AE$121=Para!$F$4),Para!$D15,0))</f>
        <v>0</v>
      </c>
      <c r="AF155" s="99">
        <f ca="1">IF((AF$8=Para!$C15)*(AF$9=Para!$F$4),Para!$D15,0)+(IF((AF$12=Para!$C15)*(AF$13=Para!$F$4),Para!$D15,0))+(IF((AF$16=Para!$C15)*(AF$17=Para!$F$4),Para!$D15,0))+(IF((AF$20=Para!$C15)*(AF$21=Para!$F$4),Para!$D15,0))+(IF((AF$24=Para!$C15)*(AF$25=Para!$F$4),Para!$D15,0))+(IF((AF$28=Para!$C15)*(AF$29=Para!$F$4),Para!$D15,0))+(IF((AF$32=Para!$C15)*(AF$33=Para!$F$4),Para!$D15,0))+(IF((AF$36=Para!$C15)*(AF$37=Para!$F$4),Para!$D15,0))+(IF((AF$40=Para!$C15)*(AF$41=Para!$F$4),Para!$D15,0))+(IF((AF$44=Para!$C15)*(AF$45=Para!$F$4),Para!$D15,0))+(IF((AF$48=Para!$C15)*(AF$49=Para!$F$4),Para!$D15,0))+(IF((AF$52=Para!$C15)*(AF$53=Para!$F$4),Para!$D15,0))+(IF((AF$56=Para!$C15)*(AF$57=Para!$F$4),Para!$D15,0))+(IF((AF$60=Para!$C15)*(AF$61=Para!$F$4),Para!$D15,0))+(IF((AF$64=Para!$C15)*(AF$65=Para!$F$4),Para!$D15,0))+(IF((AF$68=Para!$C15)*(AF$69=Para!$F$4),Para!$D15,0))+(IF((AF$72=Para!$C15)*(AF$73=Para!$F$4),Para!$D15,0))+(IF((AF$76=Para!$C15)*(AF$77=Para!$F$4),Para!$D15,0))+(IF((AF$80=Para!$C15)*(AF$81=Para!$F$4),Para!$D15,0))+(IF((AF$84=Para!$C15)*(AF$85=Para!$F$4),Para!$D15,0))+(IF((AF$88=Para!$C15)*(AF$89=Para!$F$4),Para!$D15,0))+(IF((AF$92=Para!$C15)*(AF$93=Para!$F$4),Para!$D15,0))+(IF((AF$96=Para!$C15)*(AF$97=Para!$F$4),Para!$D15,0))+(IF((AF$100=Para!$C15)*(AF$101=Para!$F$4),Para!$D15,0))+(IF((AF$104=Para!$C15)*(AF$105=Para!$F$4),Para!$D15,0))+(IF((AF$108=Para!$C15)*(AF$109=Para!$F$4),Para!$D15,0))+(IF((AF$112=Para!$C15)*(AF$113=Para!$F$4),Para!$D15,0))+(IF((AF$116=Para!$C15)*(AF$117=Para!$F$4),Para!$D15,0))+(IF((AF$120=Para!$C15)*(AF$121=Para!$F$4),Para!$D15,0))</f>
        <v>0</v>
      </c>
      <c r="AG155" s="99">
        <f ca="1">IF((AG$8=Para!$C15)*(AG$9=Para!$F$4),Para!$D15,0)+(IF((AG$12=Para!$C15)*(AG$13=Para!$F$4),Para!$D15,0))+(IF((AG$16=Para!$C15)*(AG$17=Para!$F$4),Para!$D15,0))+(IF((AG$20=Para!$C15)*(AG$21=Para!$F$4),Para!$D15,0))+(IF((AG$24=Para!$C15)*(AG$25=Para!$F$4),Para!$D15,0))+(IF((AG$28=Para!$C15)*(AG$29=Para!$F$4),Para!$D15,0))+(IF((AG$32=Para!$C15)*(AG$33=Para!$F$4),Para!$D15,0))+(IF((AG$36=Para!$C15)*(AG$37=Para!$F$4),Para!$D15,0))+(IF((AG$40=Para!$C15)*(AG$41=Para!$F$4),Para!$D15,0))+(IF((AG$44=Para!$C15)*(AG$45=Para!$F$4),Para!$D15,0))+(IF((AG$48=Para!$C15)*(AG$49=Para!$F$4),Para!$D15,0))+(IF((AG$52=Para!$C15)*(AG$53=Para!$F$4),Para!$D15,0))+(IF((AG$56=Para!$C15)*(AG$57=Para!$F$4),Para!$D15,0))+(IF((AG$60=Para!$C15)*(AG$61=Para!$F$4),Para!$D15,0))+(IF((AG$64=Para!$C15)*(AG$65=Para!$F$4),Para!$D15,0))+(IF((AG$68=Para!$C15)*(AG$69=Para!$F$4),Para!$D15,0))+(IF((AG$72=Para!$C15)*(AG$73=Para!$F$4),Para!$D15,0))+(IF((AG$76=Para!$C15)*(AG$77=Para!$F$4),Para!$D15,0))+(IF((AG$80=Para!$C15)*(AG$81=Para!$F$4),Para!$D15,0))+(IF((AG$84=Para!$C15)*(AG$85=Para!$F$4),Para!$D15,0))+(IF((AG$88=Para!$C15)*(AG$89=Para!$F$4),Para!$D15,0))+(IF((AG$92=Para!$C15)*(AG$93=Para!$F$4),Para!$D15,0))+(IF((AG$96=Para!$C15)*(AG$97=Para!$F$4),Para!$D15,0))+(IF((AG$100=Para!$C15)*(AG$101=Para!$F$4),Para!$D15,0))+(IF((AG$104=Para!$C15)*(AG$105=Para!$F$4),Para!$D15,0))+(IF((AG$108=Para!$C15)*(AG$109=Para!$F$4),Para!$D15,0))+(IF((AG$112=Para!$C15)*(AG$113=Para!$F$4),Para!$D15,0))+(IF((AG$116=Para!$C15)*(AG$117=Para!$F$4),Para!$D15,0))+(IF((AG$120=Para!$C15)*(AG$121=Para!$F$4),Para!$D15,0))</f>
        <v>0</v>
      </c>
    </row>
    <row r="156" spans="1:33" ht="15" customHeight="1">
      <c r="A156" s="113"/>
      <c r="B156" s="96" t="s">
        <v>12</v>
      </c>
      <c r="C156" s="99" t="e">
        <f ca="1">IF((C$8=Para!$C16)*(C$9=Para!$F$4),Para!$D16,0)+(IF((C$12=Para!$C16)*(C$13=Para!$F$4),Para!$D16,0))+(IF((C$16=Para!$C16)*(C$17=Para!$F$4),Para!$D16,0))+(IF((C$20=Para!$C16)*(C$21=Para!$F$4),Para!$D16,0))+(IF((C$24=Para!$C16)*(C$25=Para!$F$4),Para!$D16,0))+(IF((C$28=Para!$C16)*(C$29=Para!$F$4),Para!$D16,0))+(IF((C$32=Para!$C16)*(C$33=Para!$F$4),Para!$D16,0))+(IF((C$36=Para!$C16)*(C$37=Para!$F$4),Para!$D16,0))+(IF((C$40=Para!$C16)*(C$41=Para!$F$4),Para!$D16,0))+(IF((C$44=Para!$C16)*(C$45=Para!$F$4),Para!$D16,0))+(IF((C$48=Para!$C16)*(C$49=Para!$F$4),Para!$D16,0))+(IF((C$52=Para!$C16)*(C$53=Para!$F$4),Para!$D16,0))+(IF((C$56=Para!$C16)*(C$57=Para!$F$4),Para!$D16,0))+(IF((C$60=Para!$C16)*(C$61=Para!$F$4),Para!$D16,0))+(IF((C$64=Para!$C16)*(C$65=Para!$F$4),Para!$D16,0))+(IF((C$68=Para!$C16)*(C$69=Para!$F$4),Para!$D16,0))+(IF((C$72=Para!$C16)*(C$73=Para!$F$4),Para!$D16,0))+(IF((C$76=Para!$C16)*(C$77=Para!$F$4),Para!$D16,0))+(IF((C$80=Para!$C16)*(C$81=Para!$F$4),Para!$D16,0))+(IF((C$84=Para!$C16)*(C$85=Para!$F$4),Para!$D16,0))+(IF((C$88=Para!$C16)*(C$89=Para!$F$4),Para!$D16,0))+(IF((C$92=Para!$C16)*(C$93=Para!$F$4),Para!$D16,0))+(IF((C$96=Para!$C16)*(C$97=Para!$F$4),Para!$D16,0))+(IF((C$100=Para!$C16)*(C$101=Para!$F$4),Para!$D16,0))+(IF((C$104=Para!$C16)*(C$105=Para!$F$4),Para!$D16,0))+(IF((C$108=Para!$C16)*(C$109=Para!$F$4),Para!$D16,0))+(IF((C$112=Para!$C16)*(C$113=Para!$F$4),Para!$D16,0))+(IF((C$116=Para!$C16)*(C$117=Para!$F$4),Para!$D16,0))+(IF((C$120=Para!$C16)*(C$121=Para!$F$4),Para!$D16,0))</f>
        <v>#N/A</v>
      </c>
      <c r="D156" s="99" t="e">
        <f ca="1">IF((D$8=Para!$C16)*(D$9=Para!$F$4),Para!$D16,0)+(IF((D$12=Para!$C16)*(D$13=Para!$F$4),Para!$D16,0))+(IF((D$16=Para!$C16)*(D$17=Para!$F$4),Para!$D16,0))+(IF((D$20=Para!$C16)*(D$21=Para!$F$4),Para!$D16,0))+(IF((D$24=Para!$C16)*(D$25=Para!$F$4),Para!$D16,0))+(IF((D$28=Para!$C16)*(D$29=Para!$F$4),Para!$D16,0))+(IF((D$32=Para!$C16)*(D$33=Para!$F$4),Para!$D16,0))+(IF((D$36=Para!$C16)*(D$37=Para!$F$4),Para!$D16,0))+(IF((D$40=Para!$C16)*(D$41=Para!$F$4),Para!$D16,0))+(IF((D$44=Para!$C16)*(D$45=Para!$F$4),Para!$D16,0))+(IF((D$48=Para!$C16)*(D$49=Para!$F$4),Para!$D16,0))+(IF((D$52=Para!$C16)*(D$53=Para!$F$4),Para!$D16,0))+(IF((D$56=Para!$C16)*(D$57=Para!$F$4),Para!$D16,0))+(IF((D$60=Para!$C16)*(D$61=Para!$F$4),Para!$D16,0))+(IF((D$64=Para!$C16)*(D$65=Para!$F$4),Para!$D16,0))+(IF((D$68=Para!$C16)*(D$69=Para!$F$4),Para!$D16,0))+(IF((D$72=Para!$C16)*(D$73=Para!$F$4),Para!$D16,0))+(IF((D$76=Para!$C16)*(D$77=Para!$F$4),Para!$D16,0))+(IF((D$80=Para!$C16)*(D$81=Para!$F$4),Para!$D16,0))+(IF((D$84=Para!$C16)*(D$85=Para!$F$4),Para!$D16,0))+(IF((D$88=Para!$C16)*(D$89=Para!$F$4),Para!$D16,0))+(IF((D$92=Para!$C16)*(D$93=Para!$F$4),Para!$D16,0))+(IF((D$96=Para!$C16)*(D$97=Para!$F$4),Para!$D16,0))+(IF((D$100=Para!$C16)*(D$101=Para!$F$4),Para!$D16,0))+(IF((D$104=Para!$C16)*(D$105=Para!$F$4),Para!$D16,0))+(IF((D$108=Para!$C16)*(D$109=Para!$F$4),Para!$D16,0))+(IF((D$112=Para!$C16)*(D$113=Para!$F$4),Para!$D16,0))+(IF((D$116=Para!$C16)*(D$117=Para!$F$4),Para!$D16,0))+(IF((D$120=Para!$C16)*(D$121=Para!$F$4),Para!$D16,0))</f>
        <v>#N/A</v>
      </c>
      <c r="E156" s="99">
        <f ca="1">IF((E$8=Para!$C16)*(E$9=Para!$F$4),Para!$D16,0)+(IF((E$12=Para!$C16)*(E$13=Para!$F$4),Para!$D16,0))+(IF((E$16=Para!$C16)*(E$17=Para!$F$4),Para!$D16,0))+(IF((E$20=Para!$C16)*(E$21=Para!$F$4),Para!$D16,0))+(IF((E$24=Para!$C16)*(E$25=Para!$F$4),Para!$D16,0))+(IF((E$28=Para!$C16)*(E$29=Para!$F$4),Para!$D16,0))+(IF((E$32=Para!$C16)*(E$33=Para!$F$4),Para!$D16,0))+(IF((E$36=Para!$C16)*(E$37=Para!$F$4),Para!$D16,0))+(IF((E$40=Para!$C16)*(E$41=Para!$F$4),Para!$D16,0))+(IF((E$44=Para!$C16)*(E$45=Para!$F$4),Para!$D16,0))+(IF((E$48=Para!$C16)*(E$49=Para!$F$4),Para!$D16,0))+(IF((E$52=Para!$C16)*(E$53=Para!$F$4),Para!$D16,0))+(IF((E$56=Para!$C16)*(E$57=Para!$F$4),Para!$D16,0))+(IF((E$60=Para!$C16)*(E$61=Para!$F$4),Para!$D16,0))+(IF((E$64=Para!$C16)*(E$65=Para!$F$4),Para!$D16,0))+(IF((E$68=Para!$C16)*(E$69=Para!$F$4),Para!$D16,0))+(IF((E$72=Para!$C16)*(E$73=Para!$F$4),Para!$D16,0))+(IF((E$76=Para!$C16)*(E$77=Para!$F$4),Para!$D16,0))+(IF((E$80=Para!$C16)*(E$81=Para!$F$4),Para!$D16,0))+(IF((E$84=Para!$C16)*(E$85=Para!$F$4),Para!$D16,0))+(IF((E$88=Para!$C16)*(E$89=Para!$F$4),Para!$D16,0))+(IF((E$92=Para!$C16)*(E$93=Para!$F$4),Para!$D16,0))+(IF((E$96=Para!$C16)*(E$97=Para!$F$4),Para!$D16,0))+(IF((E$100=Para!$C16)*(E$101=Para!$F$4),Para!$D16,0))+(IF((E$104=Para!$C16)*(E$105=Para!$F$4),Para!$D16,0))+(IF((E$108=Para!$C16)*(E$109=Para!$F$4),Para!$D16,0))+(IF((E$112=Para!$C16)*(E$113=Para!$F$4),Para!$D16,0))+(IF((E$116=Para!$C16)*(E$117=Para!$F$4),Para!$D16,0))+(IF((E$120=Para!$C16)*(E$121=Para!$F$4),Para!$D16,0))</f>
        <v>0</v>
      </c>
      <c r="F156" s="99">
        <f ca="1">IF((F$8=Para!$C16)*(F$9=Para!$F$4),Para!$D16,0)+(IF((F$12=Para!$C16)*(F$13=Para!$F$4),Para!$D16,0))+(IF((F$16=Para!$C16)*(F$17=Para!$F$4),Para!$D16,0))+(IF((F$20=Para!$C16)*(F$21=Para!$F$4),Para!$D16,0))+(IF((F$24=Para!$C16)*(F$25=Para!$F$4),Para!$D16,0))+(IF((F$28=Para!$C16)*(F$29=Para!$F$4),Para!$D16,0))+(IF((F$32=Para!$C16)*(F$33=Para!$F$4),Para!$D16,0))+(IF((F$36=Para!$C16)*(F$37=Para!$F$4),Para!$D16,0))+(IF((F$40=Para!$C16)*(F$41=Para!$F$4),Para!$D16,0))+(IF((F$44=Para!$C16)*(F$45=Para!$F$4),Para!$D16,0))+(IF((F$48=Para!$C16)*(F$49=Para!$F$4),Para!$D16,0))+(IF((F$52=Para!$C16)*(F$53=Para!$F$4),Para!$D16,0))+(IF((F$56=Para!$C16)*(F$57=Para!$F$4),Para!$D16,0))+(IF((F$60=Para!$C16)*(F$61=Para!$F$4),Para!$D16,0))+(IF((F$64=Para!$C16)*(F$65=Para!$F$4),Para!$D16,0))+(IF((F$68=Para!$C16)*(F$69=Para!$F$4),Para!$D16,0))+(IF((F$72=Para!$C16)*(F$73=Para!$F$4),Para!$D16,0))+(IF((F$76=Para!$C16)*(F$77=Para!$F$4),Para!$D16,0))+(IF((F$80=Para!$C16)*(F$81=Para!$F$4),Para!$D16,0))+(IF((F$84=Para!$C16)*(F$85=Para!$F$4),Para!$D16,0))+(IF((F$88=Para!$C16)*(F$89=Para!$F$4),Para!$D16,0))+(IF((F$92=Para!$C16)*(F$93=Para!$F$4),Para!$D16,0))+(IF((F$96=Para!$C16)*(F$97=Para!$F$4),Para!$D16,0))+(IF((F$100=Para!$C16)*(F$101=Para!$F$4),Para!$D16,0))+(IF((F$104=Para!$C16)*(F$105=Para!$F$4),Para!$D16,0))+(IF((F$108=Para!$C16)*(F$109=Para!$F$4),Para!$D16,0))+(IF((F$112=Para!$C16)*(F$113=Para!$F$4),Para!$D16,0))+(IF((F$116=Para!$C16)*(F$117=Para!$F$4),Para!$D16,0))+(IF((F$120=Para!$C16)*(F$121=Para!$F$4),Para!$D16,0))</f>
        <v>0</v>
      </c>
      <c r="G156" s="99">
        <f ca="1">IF((G$8=Para!$C16)*(G$9=Para!$F$4),Para!$D16,0)+(IF((G$12=Para!$C16)*(G$13=Para!$F$4),Para!$D16,0))+(IF((G$16=Para!$C16)*(G$17=Para!$F$4),Para!$D16,0))+(IF((G$20=Para!$C16)*(G$21=Para!$F$4),Para!$D16,0))+(IF((G$24=Para!$C16)*(G$25=Para!$F$4),Para!$D16,0))+(IF((G$28=Para!$C16)*(G$29=Para!$F$4),Para!$D16,0))+(IF((G$32=Para!$C16)*(G$33=Para!$F$4),Para!$D16,0))+(IF((G$36=Para!$C16)*(G$37=Para!$F$4),Para!$D16,0))+(IF((G$40=Para!$C16)*(G$41=Para!$F$4),Para!$D16,0))+(IF((G$44=Para!$C16)*(G$45=Para!$F$4),Para!$D16,0))+(IF((G$48=Para!$C16)*(G$49=Para!$F$4),Para!$D16,0))+(IF((G$52=Para!$C16)*(G$53=Para!$F$4),Para!$D16,0))+(IF((G$56=Para!$C16)*(G$57=Para!$F$4),Para!$D16,0))+(IF((G$60=Para!$C16)*(G$61=Para!$F$4),Para!$D16,0))+(IF((G$64=Para!$C16)*(G$65=Para!$F$4),Para!$D16,0))+(IF((G$68=Para!$C16)*(G$69=Para!$F$4),Para!$D16,0))+(IF((G$72=Para!$C16)*(G$73=Para!$F$4),Para!$D16,0))+(IF((G$76=Para!$C16)*(G$77=Para!$F$4),Para!$D16,0))+(IF((G$80=Para!$C16)*(G$81=Para!$F$4),Para!$D16,0))+(IF((G$84=Para!$C16)*(G$85=Para!$F$4),Para!$D16,0))+(IF((G$88=Para!$C16)*(G$89=Para!$F$4),Para!$D16,0))+(IF((G$92=Para!$C16)*(G$93=Para!$F$4),Para!$D16,0))+(IF((G$96=Para!$C16)*(G$97=Para!$F$4),Para!$D16,0))+(IF((G$100=Para!$C16)*(G$101=Para!$F$4),Para!$D16,0))+(IF((G$104=Para!$C16)*(G$105=Para!$F$4),Para!$D16,0))+(IF((G$108=Para!$C16)*(G$109=Para!$F$4),Para!$D16,0))+(IF((G$112=Para!$C16)*(G$113=Para!$F$4),Para!$D16,0))+(IF((G$116=Para!$C16)*(G$117=Para!$F$4),Para!$D16,0))+(IF((G$120=Para!$C16)*(G$121=Para!$F$4),Para!$D16,0))</f>
        <v>0</v>
      </c>
      <c r="H156" s="99">
        <f ca="1">IF((H$8=Para!$C16)*(H$9=Para!$F$4),Para!$D16,0)+(IF((H$12=Para!$C16)*(H$13=Para!$F$4),Para!$D16,0))+(IF((H$16=Para!$C16)*(H$17=Para!$F$4),Para!$D16,0))+(IF((H$20=Para!$C16)*(H$21=Para!$F$4),Para!$D16,0))+(IF((H$24=Para!$C16)*(H$25=Para!$F$4),Para!$D16,0))+(IF((H$28=Para!$C16)*(H$29=Para!$F$4),Para!$D16,0))+(IF((H$32=Para!$C16)*(H$33=Para!$F$4),Para!$D16,0))+(IF((H$36=Para!$C16)*(H$37=Para!$F$4),Para!$D16,0))+(IF((H$40=Para!$C16)*(H$41=Para!$F$4),Para!$D16,0))+(IF((H$44=Para!$C16)*(H$45=Para!$F$4),Para!$D16,0))+(IF((H$48=Para!$C16)*(H$49=Para!$F$4),Para!$D16,0))+(IF((H$52=Para!$C16)*(H$53=Para!$F$4),Para!$D16,0))+(IF((H$56=Para!$C16)*(H$57=Para!$F$4),Para!$D16,0))+(IF((H$60=Para!$C16)*(H$61=Para!$F$4),Para!$D16,0))+(IF((H$64=Para!$C16)*(H$65=Para!$F$4),Para!$D16,0))+(IF((H$68=Para!$C16)*(H$69=Para!$F$4),Para!$D16,0))+(IF((H$72=Para!$C16)*(H$73=Para!$F$4),Para!$D16,0))+(IF((H$76=Para!$C16)*(H$77=Para!$F$4),Para!$D16,0))+(IF((H$80=Para!$C16)*(H$81=Para!$F$4),Para!$D16,0))+(IF((H$84=Para!$C16)*(H$85=Para!$F$4),Para!$D16,0))+(IF((H$88=Para!$C16)*(H$89=Para!$F$4),Para!$D16,0))+(IF((H$92=Para!$C16)*(H$93=Para!$F$4),Para!$D16,0))+(IF((H$96=Para!$C16)*(H$97=Para!$F$4),Para!$D16,0))+(IF((H$100=Para!$C16)*(H$101=Para!$F$4),Para!$D16,0))+(IF((H$104=Para!$C16)*(H$105=Para!$F$4),Para!$D16,0))+(IF((H$108=Para!$C16)*(H$109=Para!$F$4),Para!$D16,0))+(IF((H$112=Para!$C16)*(H$113=Para!$F$4),Para!$D16,0))+(IF((H$116=Para!$C16)*(H$117=Para!$F$4),Para!$D16,0))+(IF((H$120=Para!$C16)*(H$121=Para!$F$4),Para!$D16,0))</f>
        <v>0</v>
      </c>
      <c r="I156" s="99">
        <f ca="1">IF((I$8=Para!$C16)*(I$9=Para!$F$4),Para!$D16,0)+(IF((I$12=Para!$C16)*(I$13=Para!$F$4),Para!$D16,0))+(IF((I$16=Para!$C16)*(I$17=Para!$F$4),Para!$D16,0))+(IF((I$20=Para!$C16)*(I$21=Para!$F$4),Para!$D16,0))+(IF((I$24=Para!$C16)*(I$25=Para!$F$4),Para!$D16,0))+(IF((I$28=Para!$C16)*(I$29=Para!$F$4),Para!$D16,0))+(IF((I$32=Para!$C16)*(I$33=Para!$F$4),Para!$D16,0))+(IF((I$36=Para!$C16)*(I$37=Para!$F$4),Para!$D16,0))+(IF((I$40=Para!$C16)*(I$41=Para!$F$4),Para!$D16,0))+(IF((I$44=Para!$C16)*(I$45=Para!$F$4),Para!$D16,0))+(IF((I$48=Para!$C16)*(I$49=Para!$F$4),Para!$D16,0))+(IF((I$52=Para!$C16)*(I$53=Para!$F$4),Para!$D16,0))+(IF((I$56=Para!$C16)*(I$57=Para!$F$4),Para!$D16,0))+(IF((I$60=Para!$C16)*(I$61=Para!$F$4),Para!$D16,0))+(IF((I$64=Para!$C16)*(I$65=Para!$F$4),Para!$D16,0))+(IF((I$68=Para!$C16)*(I$69=Para!$F$4),Para!$D16,0))+(IF((I$72=Para!$C16)*(I$73=Para!$F$4),Para!$D16,0))+(IF((I$76=Para!$C16)*(I$77=Para!$F$4),Para!$D16,0))+(IF((I$80=Para!$C16)*(I$81=Para!$F$4),Para!$D16,0))+(IF((I$84=Para!$C16)*(I$85=Para!$F$4),Para!$D16,0))+(IF((I$88=Para!$C16)*(I$89=Para!$F$4),Para!$D16,0))+(IF((I$92=Para!$C16)*(I$93=Para!$F$4),Para!$D16,0))+(IF((I$96=Para!$C16)*(I$97=Para!$F$4),Para!$D16,0))+(IF((I$100=Para!$C16)*(I$101=Para!$F$4),Para!$D16,0))+(IF((I$104=Para!$C16)*(I$105=Para!$F$4),Para!$D16,0))+(IF((I$108=Para!$C16)*(I$109=Para!$F$4),Para!$D16,0))+(IF((I$112=Para!$C16)*(I$113=Para!$F$4),Para!$D16,0))+(IF((I$116=Para!$C16)*(I$117=Para!$F$4),Para!$D16,0))+(IF((I$120=Para!$C16)*(I$121=Para!$F$4),Para!$D16,0))</f>
        <v>0</v>
      </c>
      <c r="J156" s="99">
        <f ca="1">IF((J$8=Para!$C16)*(J$9=Para!$F$4),Para!$D16,0)+(IF((J$12=Para!$C16)*(J$13=Para!$F$4),Para!$D16,0))+(IF((J$16=Para!$C16)*(J$17=Para!$F$4),Para!$D16,0))+(IF((J$20=Para!$C16)*(J$21=Para!$F$4),Para!$D16,0))+(IF((J$24=Para!$C16)*(J$25=Para!$F$4),Para!$D16,0))+(IF((J$28=Para!$C16)*(J$29=Para!$F$4),Para!$D16,0))+(IF((J$32=Para!$C16)*(J$33=Para!$F$4),Para!$D16,0))+(IF((J$36=Para!$C16)*(J$37=Para!$F$4),Para!$D16,0))+(IF((J$40=Para!$C16)*(J$41=Para!$F$4),Para!$D16,0))+(IF((J$44=Para!$C16)*(J$45=Para!$F$4),Para!$D16,0))+(IF((J$48=Para!$C16)*(J$49=Para!$F$4),Para!$D16,0))+(IF((J$52=Para!$C16)*(J$53=Para!$F$4),Para!$D16,0))+(IF((J$56=Para!$C16)*(J$57=Para!$F$4),Para!$D16,0))+(IF((J$60=Para!$C16)*(J$61=Para!$F$4),Para!$D16,0))+(IF((J$64=Para!$C16)*(J$65=Para!$F$4),Para!$D16,0))+(IF((J$68=Para!$C16)*(J$69=Para!$F$4),Para!$D16,0))+(IF((J$72=Para!$C16)*(J$73=Para!$F$4),Para!$D16,0))+(IF((J$76=Para!$C16)*(J$77=Para!$F$4),Para!$D16,0))+(IF((J$80=Para!$C16)*(J$81=Para!$F$4),Para!$D16,0))+(IF((J$84=Para!$C16)*(J$85=Para!$F$4),Para!$D16,0))+(IF((J$88=Para!$C16)*(J$89=Para!$F$4),Para!$D16,0))+(IF((J$92=Para!$C16)*(J$93=Para!$F$4),Para!$D16,0))+(IF((J$96=Para!$C16)*(J$97=Para!$F$4),Para!$D16,0))+(IF((J$100=Para!$C16)*(J$101=Para!$F$4),Para!$D16,0))+(IF((J$104=Para!$C16)*(J$105=Para!$F$4),Para!$D16,0))+(IF((J$108=Para!$C16)*(J$109=Para!$F$4),Para!$D16,0))+(IF((J$112=Para!$C16)*(J$113=Para!$F$4),Para!$D16,0))+(IF((J$116=Para!$C16)*(J$117=Para!$F$4),Para!$D16,0))+(IF((J$120=Para!$C16)*(J$121=Para!$F$4),Para!$D16,0))</f>
        <v>0</v>
      </c>
      <c r="K156" s="99">
        <f ca="1">IF((K$8=Para!$C16)*(K$9=Para!$F$4),Para!$D16,0)+(IF((K$12=Para!$C16)*(K$13=Para!$F$4),Para!$D16,0))+(IF((K$16=Para!$C16)*(K$17=Para!$F$4),Para!$D16,0))+(IF((K$20=Para!$C16)*(K$21=Para!$F$4),Para!$D16,0))+(IF((K$24=Para!$C16)*(K$25=Para!$F$4),Para!$D16,0))+(IF((K$28=Para!$C16)*(K$29=Para!$F$4),Para!$D16,0))+(IF((K$32=Para!$C16)*(K$33=Para!$F$4),Para!$D16,0))+(IF((K$36=Para!$C16)*(K$37=Para!$F$4),Para!$D16,0))+(IF((K$40=Para!$C16)*(K$41=Para!$F$4),Para!$D16,0))+(IF((K$44=Para!$C16)*(K$45=Para!$F$4),Para!$D16,0))+(IF((K$48=Para!$C16)*(K$49=Para!$F$4),Para!$D16,0))+(IF((K$52=Para!$C16)*(K$53=Para!$F$4),Para!$D16,0))+(IF((K$56=Para!$C16)*(K$57=Para!$F$4),Para!$D16,0))+(IF((K$60=Para!$C16)*(K$61=Para!$F$4),Para!$D16,0))+(IF((K$64=Para!$C16)*(K$65=Para!$F$4),Para!$D16,0))+(IF((K$68=Para!$C16)*(K$69=Para!$F$4),Para!$D16,0))+(IF((K$72=Para!$C16)*(K$73=Para!$F$4),Para!$D16,0))+(IF((K$76=Para!$C16)*(K$77=Para!$F$4),Para!$D16,0))+(IF((K$80=Para!$C16)*(K$81=Para!$F$4),Para!$D16,0))+(IF((K$84=Para!$C16)*(K$85=Para!$F$4),Para!$D16,0))+(IF((K$88=Para!$C16)*(K$89=Para!$F$4),Para!$D16,0))+(IF((K$92=Para!$C16)*(K$93=Para!$F$4),Para!$D16,0))+(IF((K$96=Para!$C16)*(K$97=Para!$F$4),Para!$D16,0))+(IF((K$100=Para!$C16)*(K$101=Para!$F$4),Para!$D16,0))+(IF((K$104=Para!$C16)*(K$105=Para!$F$4),Para!$D16,0))+(IF((K$108=Para!$C16)*(K$109=Para!$F$4),Para!$D16,0))+(IF((K$112=Para!$C16)*(K$113=Para!$F$4),Para!$D16,0))+(IF((K$116=Para!$C16)*(K$117=Para!$F$4),Para!$D16,0))+(IF((K$120=Para!$C16)*(K$121=Para!$F$4),Para!$D16,0))</f>
        <v>0</v>
      </c>
      <c r="L156" s="99">
        <f ca="1">IF((L$8=Para!$C16)*(L$9=Para!$F$4),Para!$D16,0)+(IF((L$12=Para!$C16)*(L$13=Para!$F$4),Para!$D16,0))+(IF((L$16=Para!$C16)*(L$17=Para!$F$4),Para!$D16,0))+(IF((L$20=Para!$C16)*(L$21=Para!$F$4),Para!$D16,0))+(IF((L$24=Para!$C16)*(L$25=Para!$F$4),Para!$D16,0))+(IF((L$28=Para!$C16)*(L$29=Para!$F$4),Para!$D16,0))+(IF((L$32=Para!$C16)*(L$33=Para!$F$4),Para!$D16,0))+(IF((L$36=Para!$C16)*(L$37=Para!$F$4),Para!$D16,0))+(IF((L$40=Para!$C16)*(L$41=Para!$F$4),Para!$D16,0))+(IF((L$44=Para!$C16)*(L$45=Para!$F$4),Para!$D16,0))+(IF((L$48=Para!$C16)*(L$49=Para!$F$4),Para!$D16,0))+(IF((L$52=Para!$C16)*(L$53=Para!$F$4),Para!$D16,0))+(IF((L$56=Para!$C16)*(L$57=Para!$F$4),Para!$D16,0))+(IF((L$60=Para!$C16)*(L$61=Para!$F$4),Para!$D16,0))+(IF((L$64=Para!$C16)*(L$65=Para!$F$4),Para!$D16,0))+(IF((L$68=Para!$C16)*(L$69=Para!$F$4),Para!$D16,0))+(IF((L$72=Para!$C16)*(L$73=Para!$F$4),Para!$D16,0))+(IF((L$76=Para!$C16)*(L$77=Para!$F$4),Para!$D16,0))+(IF((L$80=Para!$C16)*(L$81=Para!$F$4),Para!$D16,0))+(IF((L$84=Para!$C16)*(L$85=Para!$F$4),Para!$D16,0))+(IF((L$88=Para!$C16)*(L$89=Para!$F$4),Para!$D16,0))+(IF((L$92=Para!$C16)*(L$93=Para!$F$4),Para!$D16,0))+(IF((L$96=Para!$C16)*(L$97=Para!$F$4),Para!$D16,0))+(IF((L$100=Para!$C16)*(L$101=Para!$F$4),Para!$D16,0))+(IF((L$104=Para!$C16)*(L$105=Para!$F$4),Para!$D16,0))+(IF((L$108=Para!$C16)*(L$109=Para!$F$4),Para!$D16,0))+(IF((L$112=Para!$C16)*(L$113=Para!$F$4),Para!$D16,0))+(IF((L$116=Para!$C16)*(L$117=Para!$F$4),Para!$D16,0))+(IF((L$120=Para!$C16)*(L$121=Para!$F$4),Para!$D16,0))</f>
        <v>0</v>
      </c>
      <c r="M156" s="99">
        <f ca="1">IF((M$8=Para!$C16)*(M$9=Para!$F$4),Para!$D16,0)+(IF((M$12=Para!$C16)*(M$13=Para!$F$4),Para!$D16,0))+(IF((M$16=Para!$C16)*(M$17=Para!$F$4),Para!$D16,0))+(IF((M$20=Para!$C16)*(M$21=Para!$F$4),Para!$D16,0))+(IF((M$24=Para!$C16)*(M$25=Para!$F$4),Para!$D16,0))+(IF((M$28=Para!$C16)*(M$29=Para!$F$4),Para!$D16,0))+(IF((M$32=Para!$C16)*(M$33=Para!$F$4),Para!$D16,0))+(IF((M$36=Para!$C16)*(M$37=Para!$F$4),Para!$D16,0))+(IF((M$40=Para!$C16)*(M$41=Para!$F$4),Para!$D16,0))+(IF((M$44=Para!$C16)*(M$45=Para!$F$4),Para!$D16,0))+(IF((M$48=Para!$C16)*(M$49=Para!$F$4),Para!$D16,0))+(IF((M$52=Para!$C16)*(M$53=Para!$F$4),Para!$D16,0))+(IF((M$56=Para!$C16)*(M$57=Para!$F$4),Para!$D16,0))+(IF((M$60=Para!$C16)*(M$61=Para!$F$4),Para!$D16,0))+(IF((M$64=Para!$C16)*(M$65=Para!$F$4),Para!$D16,0))+(IF((M$68=Para!$C16)*(M$69=Para!$F$4),Para!$D16,0))+(IF((M$72=Para!$C16)*(M$73=Para!$F$4),Para!$D16,0))+(IF((M$76=Para!$C16)*(M$77=Para!$F$4),Para!$D16,0))+(IF((M$80=Para!$C16)*(M$81=Para!$F$4),Para!$D16,0))+(IF((M$84=Para!$C16)*(M$85=Para!$F$4),Para!$D16,0))+(IF((M$88=Para!$C16)*(M$89=Para!$F$4),Para!$D16,0))+(IF((M$92=Para!$C16)*(M$93=Para!$F$4),Para!$D16,0))+(IF((M$96=Para!$C16)*(M$97=Para!$F$4),Para!$D16,0))+(IF((M$100=Para!$C16)*(M$101=Para!$F$4),Para!$D16,0))+(IF((M$104=Para!$C16)*(M$105=Para!$F$4),Para!$D16,0))+(IF((M$108=Para!$C16)*(M$109=Para!$F$4),Para!$D16,0))+(IF((M$112=Para!$C16)*(M$113=Para!$F$4),Para!$D16,0))+(IF((M$116=Para!$C16)*(M$117=Para!$F$4),Para!$D16,0))+(IF((M$120=Para!$C16)*(M$121=Para!$F$4),Para!$D16,0))</f>
        <v>0</v>
      </c>
      <c r="N156" s="99">
        <f ca="1">IF((N$8=Para!$C16)*(N$9=Para!$F$4),Para!$D16,0)+(IF((N$12=Para!$C16)*(N$13=Para!$F$4),Para!$D16,0))+(IF((N$16=Para!$C16)*(N$17=Para!$F$4),Para!$D16,0))+(IF((N$20=Para!$C16)*(N$21=Para!$F$4),Para!$D16,0))+(IF((N$24=Para!$C16)*(N$25=Para!$F$4),Para!$D16,0))+(IF((N$28=Para!$C16)*(N$29=Para!$F$4),Para!$D16,0))+(IF((N$32=Para!$C16)*(N$33=Para!$F$4),Para!$D16,0))+(IF((N$36=Para!$C16)*(N$37=Para!$F$4),Para!$D16,0))+(IF((N$40=Para!$C16)*(N$41=Para!$F$4),Para!$D16,0))+(IF((N$44=Para!$C16)*(N$45=Para!$F$4),Para!$D16,0))+(IF((N$48=Para!$C16)*(N$49=Para!$F$4),Para!$D16,0))+(IF((N$52=Para!$C16)*(N$53=Para!$F$4),Para!$D16,0))+(IF((N$56=Para!$C16)*(N$57=Para!$F$4),Para!$D16,0))+(IF((N$60=Para!$C16)*(N$61=Para!$F$4),Para!$D16,0))+(IF((N$64=Para!$C16)*(N$65=Para!$F$4),Para!$D16,0))+(IF((N$68=Para!$C16)*(N$69=Para!$F$4),Para!$D16,0))+(IF((N$72=Para!$C16)*(N$73=Para!$F$4),Para!$D16,0))+(IF((N$76=Para!$C16)*(N$77=Para!$F$4),Para!$D16,0))+(IF((N$80=Para!$C16)*(N$81=Para!$F$4),Para!$D16,0))+(IF((N$84=Para!$C16)*(N$85=Para!$F$4),Para!$D16,0))+(IF((N$88=Para!$C16)*(N$89=Para!$F$4),Para!$D16,0))+(IF((N$92=Para!$C16)*(N$93=Para!$F$4),Para!$D16,0))+(IF((N$96=Para!$C16)*(N$97=Para!$F$4),Para!$D16,0))+(IF((N$100=Para!$C16)*(N$101=Para!$F$4),Para!$D16,0))+(IF((N$104=Para!$C16)*(N$105=Para!$F$4),Para!$D16,0))+(IF((N$108=Para!$C16)*(N$109=Para!$F$4),Para!$D16,0))+(IF((N$112=Para!$C16)*(N$113=Para!$F$4),Para!$D16,0))+(IF((N$116=Para!$C16)*(N$117=Para!$F$4),Para!$D16,0))+(IF((N$120=Para!$C16)*(N$121=Para!$F$4),Para!$D16,0))</f>
        <v>0</v>
      </c>
      <c r="O156" s="99">
        <f ca="1">IF((O$8=Para!$C16)*(O$9=Para!$F$4),Para!$D16,0)+(IF((O$12=Para!$C16)*(O$13=Para!$F$4),Para!$D16,0))+(IF((O$16=Para!$C16)*(O$17=Para!$F$4),Para!$D16,0))+(IF((O$20=Para!$C16)*(O$21=Para!$F$4),Para!$D16,0))+(IF((O$24=Para!$C16)*(O$25=Para!$F$4),Para!$D16,0))+(IF((O$28=Para!$C16)*(O$29=Para!$F$4),Para!$D16,0))+(IF((O$32=Para!$C16)*(O$33=Para!$F$4),Para!$D16,0))+(IF((O$36=Para!$C16)*(O$37=Para!$F$4),Para!$D16,0))+(IF((O$40=Para!$C16)*(O$41=Para!$F$4),Para!$D16,0))+(IF((O$44=Para!$C16)*(O$45=Para!$F$4),Para!$D16,0))+(IF((O$48=Para!$C16)*(O$49=Para!$F$4),Para!$D16,0))+(IF((O$52=Para!$C16)*(O$53=Para!$F$4),Para!$D16,0))+(IF((O$56=Para!$C16)*(O$57=Para!$F$4),Para!$D16,0))+(IF((O$60=Para!$C16)*(O$61=Para!$F$4),Para!$D16,0))+(IF((O$64=Para!$C16)*(O$65=Para!$F$4),Para!$D16,0))+(IF((O$68=Para!$C16)*(O$69=Para!$F$4),Para!$D16,0))+(IF((O$72=Para!$C16)*(O$73=Para!$F$4),Para!$D16,0))+(IF((O$76=Para!$C16)*(O$77=Para!$F$4),Para!$D16,0))+(IF((O$80=Para!$C16)*(O$81=Para!$F$4),Para!$D16,0))+(IF((O$84=Para!$C16)*(O$85=Para!$F$4),Para!$D16,0))+(IF((O$88=Para!$C16)*(O$89=Para!$F$4),Para!$D16,0))+(IF((O$92=Para!$C16)*(O$93=Para!$F$4),Para!$D16,0))+(IF((O$96=Para!$C16)*(O$97=Para!$F$4),Para!$D16,0))+(IF((O$100=Para!$C16)*(O$101=Para!$F$4),Para!$D16,0))+(IF((O$104=Para!$C16)*(O$105=Para!$F$4),Para!$D16,0))+(IF((O$108=Para!$C16)*(O$109=Para!$F$4),Para!$D16,0))+(IF((O$112=Para!$C16)*(O$113=Para!$F$4),Para!$D16,0))+(IF((O$116=Para!$C16)*(O$117=Para!$F$4),Para!$D16,0))+(IF((O$120=Para!$C16)*(O$121=Para!$F$4),Para!$D16,0))</f>
        <v>0</v>
      </c>
      <c r="P156" s="99">
        <f ca="1">IF((P$8=Para!$C16)*(P$9=Para!$F$4),Para!$D16,0)+(IF((P$12=Para!$C16)*(P$13=Para!$F$4),Para!$D16,0))+(IF((P$16=Para!$C16)*(P$17=Para!$F$4),Para!$D16,0))+(IF((P$20=Para!$C16)*(P$21=Para!$F$4),Para!$D16,0))+(IF((P$24=Para!$C16)*(P$25=Para!$F$4),Para!$D16,0))+(IF((P$28=Para!$C16)*(P$29=Para!$F$4),Para!$D16,0))+(IF((P$32=Para!$C16)*(P$33=Para!$F$4),Para!$D16,0))+(IF((P$36=Para!$C16)*(P$37=Para!$F$4),Para!$D16,0))+(IF((P$40=Para!$C16)*(P$41=Para!$F$4),Para!$D16,0))+(IF((P$44=Para!$C16)*(P$45=Para!$F$4),Para!$D16,0))+(IF((P$48=Para!$C16)*(P$49=Para!$F$4),Para!$D16,0))+(IF((P$52=Para!$C16)*(P$53=Para!$F$4),Para!$D16,0))+(IF((P$56=Para!$C16)*(P$57=Para!$F$4),Para!$D16,0))+(IF((P$60=Para!$C16)*(P$61=Para!$F$4),Para!$D16,0))+(IF((P$64=Para!$C16)*(P$65=Para!$F$4),Para!$D16,0))+(IF((P$68=Para!$C16)*(P$69=Para!$F$4),Para!$D16,0))+(IF((P$72=Para!$C16)*(P$73=Para!$F$4),Para!$D16,0))+(IF((P$76=Para!$C16)*(P$77=Para!$F$4),Para!$D16,0))+(IF((P$80=Para!$C16)*(P$81=Para!$F$4),Para!$D16,0))+(IF((P$84=Para!$C16)*(P$85=Para!$F$4),Para!$D16,0))+(IF((P$88=Para!$C16)*(P$89=Para!$F$4),Para!$D16,0))+(IF((P$92=Para!$C16)*(P$93=Para!$F$4),Para!$D16,0))+(IF((P$96=Para!$C16)*(P$97=Para!$F$4),Para!$D16,0))+(IF((P$100=Para!$C16)*(P$101=Para!$F$4),Para!$D16,0))+(IF((P$104=Para!$C16)*(P$105=Para!$F$4),Para!$D16,0))+(IF((P$108=Para!$C16)*(P$109=Para!$F$4),Para!$D16,0))+(IF((P$112=Para!$C16)*(P$113=Para!$F$4),Para!$D16,0))+(IF((P$116=Para!$C16)*(P$117=Para!$F$4),Para!$D16,0))+(IF((P$120=Para!$C16)*(P$121=Para!$F$4),Para!$D16,0))</f>
        <v>0</v>
      </c>
      <c r="Q156" s="99">
        <f ca="1">IF((Q$8=Para!$C16)*(Q$9=Para!$F$4),Para!$D16,0)+(IF((Q$12=Para!$C16)*(Q$13=Para!$F$4),Para!$D16,0))+(IF((Q$16=Para!$C16)*(Q$17=Para!$F$4),Para!$D16,0))+(IF((Q$20=Para!$C16)*(Q$21=Para!$F$4),Para!$D16,0))+(IF((Q$24=Para!$C16)*(Q$25=Para!$F$4),Para!$D16,0))+(IF((Q$28=Para!$C16)*(Q$29=Para!$F$4),Para!$D16,0))+(IF((Q$32=Para!$C16)*(Q$33=Para!$F$4),Para!$D16,0))+(IF((Q$36=Para!$C16)*(Q$37=Para!$F$4),Para!$D16,0))+(IF((Q$40=Para!$C16)*(Q$41=Para!$F$4),Para!$D16,0))+(IF((Q$44=Para!$C16)*(Q$45=Para!$F$4),Para!$D16,0))+(IF((Q$48=Para!$C16)*(Q$49=Para!$F$4),Para!$D16,0))+(IF((Q$52=Para!$C16)*(Q$53=Para!$F$4),Para!$D16,0))+(IF((Q$56=Para!$C16)*(Q$57=Para!$F$4),Para!$D16,0))+(IF((Q$60=Para!$C16)*(Q$61=Para!$F$4),Para!$D16,0))+(IF((Q$64=Para!$C16)*(Q$65=Para!$F$4),Para!$D16,0))+(IF((Q$68=Para!$C16)*(Q$69=Para!$F$4),Para!$D16,0))+(IF((Q$72=Para!$C16)*(Q$73=Para!$F$4),Para!$D16,0))+(IF((Q$76=Para!$C16)*(Q$77=Para!$F$4),Para!$D16,0))+(IF((Q$80=Para!$C16)*(Q$81=Para!$F$4),Para!$D16,0))+(IF((Q$84=Para!$C16)*(Q$85=Para!$F$4),Para!$D16,0))+(IF((Q$88=Para!$C16)*(Q$89=Para!$F$4),Para!$D16,0))+(IF((Q$92=Para!$C16)*(Q$93=Para!$F$4),Para!$D16,0))+(IF((Q$96=Para!$C16)*(Q$97=Para!$F$4),Para!$D16,0))+(IF((Q$100=Para!$C16)*(Q$101=Para!$F$4),Para!$D16,0))+(IF((Q$104=Para!$C16)*(Q$105=Para!$F$4),Para!$D16,0))+(IF((Q$108=Para!$C16)*(Q$109=Para!$F$4),Para!$D16,0))+(IF((Q$112=Para!$C16)*(Q$113=Para!$F$4),Para!$D16,0))+(IF((Q$116=Para!$C16)*(Q$117=Para!$F$4),Para!$D16,0))+(IF((Q$120=Para!$C16)*(Q$121=Para!$F$4),Para!$D16,0))</f>
        <v>0</v>
      </c>
      <c r="R156" s="99">
        <f ca="1">IF((R$8=Para!$C16)*(R$9=Para!$F$4),Para!$D16,0)+(IF((R$12=Para!$C16)*(R$13=Para!$F$4),Para!$D16,0))+(IF((R$16=Para!$C16)*(R$17=Para!$F$4),Para!$D16,0))+(IF((R$20=Para!$C16)*(R$21=Para!$F$4),Para!$D16,0))+(IF((R$24=Para!$C16)*(R$25=Para!$F$4),Para!$D16,0))+(IF((R$28=Para!$C16)*(R$29=Para!$F$4),Para!$D16,0))+(IF((R$32=Para!$C16)*(R$33=Para!$F$4),Para!$D16,0))+(IF((R$36=Para!$C16)*(R$37=Para!$F$4),Para!$D16,0))+(IF((R$40=Para!$C16)*(R$41=Para!$F$4),Para!$D16,0))+(IF((R$44=Para!$C16)*(R$45=Para!$F$4),Para!$D16,0))+(IF((R$48=Para!$C16)*(R$49=Para!$F$4),Para!$D16,0))+(IF((R$52=Para!$C16)*(R$53=Para!$F$4),Para!$D16,0))+(IF((R$56=Para!$C16)*(R$57=Para!$F$4),Para!$D16,0))+(IF((R$60=Para!$C16)*(R$61=Para!$F$4),Para!$D16,0))+(IF((R$64=Para!$C16)*(R$65=Para!$F$4),Para!$D16,0))+(IF((R$68=Para!$C16)*(R$69=Para!$F$4),Para!$D16,0))+(IF((R$72=Para!$C16)*(R$73=Para!$F$4),Para!$D16,0))+(IF((R$76=Para!$C16)*(R$77=Para!$F$4),Para!$D16,0))+(IF((R$80=Para!$C16)*(R$81=Para!$F$4),Para!$D16,0))+(IF((R$84=Para!$C16)*(R$85=Para!$F$4),Para!$D16,0))+(IF((R$88=Para!$C16)*(R$89=Para!$F$4),Para!$D16,0))+(IF((R$92=Para!$C16)*(R$93=Para!$F$4),Para!$D16,0))+(IF((R$96=Para!$C16)*(R$97=Para!$F$4),Para!$D16,0))+(IF((R$100=Para!$C16)*(R$101=Para!$F$4),Para!$D16,0))+(IF((R$104=Para!$C16)*(R$105=Para!$F$4),Para!$D16,0))+(IF((R$108=Para!$C16)*(R$109=Para!$F$4),Para!$D16,0))+(IF((R$112=Para!$C16)*(R$113=Para!$F$4),Para!$D16,0))+(IF((R$116=Para!$C16)*(R$117=Para!$F$4),Para!$D16,0))+(IF((R$120=Para!$C16)*(R$121=Para!$F$4),Para!$D16,0))</f>
        <v>0</v>
      </c>
      <c r="S156" s="99">
        <f ca="1">IF((S$8=Para!$C16)*(S$9=Para!$F$4),Para!$D16,0)+(IF((S$12=Para!$C16)*(S$13=Para!$F$4),Para!$D16,0))+(IF((S$16=Para!$C16)*(S$17=Para!$F$4),Para!$D16,0))+(IF((S$20=Para!$C16)*(S$21=Para!$F$4),Para!$D16,0))+(IF((S$24=Para!$C16)*(S$25=Para!$F$4),Para!$D16,0))+(IF((S$28=Para!$C16)*(S$29=Para!$F$4),Para!$D16,0))+(IF((S$32=Para!$C16)*(S$33=Para!$F$4),Para!$D16,0))+(IF((S$36=Para!$C16)*(S$37=Para!$F$4),Para!$D16,0))+(IF((S$40=Para!$C16)*(S$41=Para!$F$4),Para!$D16,0))+(IF((S$44=Para!$C16)*(S$45=Para!$F$4),Para!$D16,0))+(IF((S$48=Para!$C16)*(S$49=Para!$F$4),Para!$D16,0))+(IF((S$52=Para!$C16)*(S$53=Para!$F$4),Para!$D16,0))+(IF((S$56=Para!$C16)*(S$57=Para!$F$4),Para!$D16,0))+(IF((S$60=Para!$C16)*(S$61=Para!$F$4),Para!$D16,0))+(IF((S$64=Para!$C16)*(S$65=Para!$F$4),Para!$D16,0))+(IF((S$68=Para!$C16)*(S$69=Para!$F$4),Para!$D16,0))+(IF((S$72=Para!$C16)*(S$73=Para!$F$4),Para!$D16,0))+(IF((S$76=Para!$C16)*(S$77=Para!$F$4),Para!$D16,0))+(IF((S$80=Para!$C16)*(S$81=Para!$F$4),Para!$D16,0))+(IF((S$84=Para!$C16)*(S$85=Para!$F$4),Para!$D16,0))+(IF((S$88=Para!$C16)*(S$89=Para!$F$4),Para!$D16,0))+(IF((S$92=Para!$C16)*(S$93=Para!$F$4),Para!$D16,0))+(IF((S$96=Para!$C16)*(S$97=Para!$F$4),Para!$D16,0))+(IF((S$100=Para!$C16)*(S$101=Para!$F$4),Para!$D16,0))+(IF((S$104=Para!$C16)*(S$105=Para!$F$4),Para!$D16,0))+(IF((S$108=Para!$C16)*(S$109=Para!$F$4),Para!$D16,0))+(IF((S$112=Para!$C16)*(S$113=Para!$F$4),Para!$D16,0))+(IF((S$116=Para!$C16)*(S$117=Para!$F$4),Para!$D16,0))+(IF((S$120=Para!$C16)*(S$121=Para!$F$4),Para!$D16,0))</f>
        <v>0</v>
      </c>
      <c r="T156" s="99">
        <f ca="1">IF((T$8=Para!$C16)*(T$9=Para!$F$4),Para!$D16,0)+(IF((T$12=Para!$C16)*(T$13=Para!$F$4),Para!$D16,0))+(IF((T$16=Para!$C16)*(T$17=Para!$F$4),Para!$D16,0))+(IF((T$20=Para!$C16)*(T$21=Para!$F$4),Para!$D16,0))+(IF((T$24=Para!$C16)*(T$25=Para!$F$4),Para!$D16,0))+(IF((T$28=Para!$C16)*(T$29=Para!$F$4),Para!$D16,0))+(IF((T$32=Para!$C16)*(T$33=Para!$F$4),Para!$D16,0))+(IF((T$36=Para!$C16)*(T$37=Para!$F$4),Para!$D16,0))+(IF((T$40=Para!$C16)*(T$41=Para!$F$4),Para!$D16,0))+(IF((T$44=Para!$C16)*(T$45=Para!$F$4),Para!$D16,0))+(IF((T$48=Para!$C16)*(T$49=Para!$F$4),Para!$D16,0))+(IF((T$52=Para!$C16)*(T$53=Para!$F$4),Para!$D16,0))+(IF((T$56=Para!$C16)*(T$57=Para!$F$4),Para!$D16,0))+(IF((T$60=Para!$C16)*(T$61=Para!$F$4),Para!$D16,0))+(IF((T$64=Para!$C16)*(T$65=Para!$F$4),Para!$D16,0))+(IF((T$68=Para!$C16)*(T$69=Para!$F$4),Para!$D16,0))+(IF((T$72=Para!$C16)*(T$73=Para!$F$4),Para!$D16,0))+(IF((T$76=Para!$C16)*(T$77=Para!$F$4),Para!$D16,0))+(IF((T$80=Para!$C16)*(T$81=Para!$F$4),Para!$D16,0))+(IF((T$84=Para!$C16)*(T$85=Para!$F$4),Para!$D16,0))+(IF((T$88=Para!$C16)*(T$89=Para!$F$4),Para!$D16,0))+(IF((T$92=Para!$C16)*(T$93=Para!$F$4),Para!$D16,0))+(IF((T$96=Para!$C16)*(T$97=Para!$F$4),Para!$D16,0))+(IF((T$100=Para!$C16)*(T$101=Para!$F$4),Para!$D16,0))+(IF((T$104=Para!$C16)*(T$105=Para!$F$4),Para!$D16,0))+(IF((T$108=Para!$C16)*(T$109=Para!$F$4),Para!$D16,0))+(IF((T$112=Para!$C16)*(T$113=Para!$F$4),Para!$D16,0))+(IF((T$116=Para!$C16)*(T$117=Para!$F$4),Para!$D16,0))+(IF((T$120=Para!$C16)*(T$121=Para!$F$4),Para!$D16,0))</f>
        <v>0</v>
      </c>
      <c r="U156" s="99">
        <f ca="1">IF((U$8=Para!$C16)*(U$9=Para!$F$4),Para!$D16,0)+(IF((U$12=Para!$C16)*(U$13=Para!$F$4),Para!$D16,0))+(IF((U$16=Para!$C16)*(U$17=Para!$F$4),Para!$D16,0))+(IF((U$20=Para!$C16)*(U$21=Para!$F$4),Para!$D16,0))+(IF((U$24=Para!$C16)*(U$25=Para!$F$4),Para!$D16,0))+(IF((U$28=Para!$C16)*(U$29=Para!$F$4),Para!$D16,0))+(IF((U$32=Para!$C16)*(U$33=Para!$F$4),Para!$D16,0))+(IF((U$36=Para!$C16)*(U$37=Para!$F$4),Para!$D16,0))+(IF((U$40=Para!$C16)*(U$41=Para!$F$4),Para!$D16,0))+(IF((U$44=Para!$C16)*(U$45=Para!$F$4),Para!$D16,0))+(IF((U$48=Para!$C16)*(U$49=Para!$F$4),Para!$D16,0))+(IF((U$52=Para!$C16)*(U$53=Para!$F$4),Para!$D16,0))+(IF((U$56=Para!$C16)*(U$57=Para!$F$4),Para!$D16,0))+(IF((U$60=Para!$C16)*(U$61=Para!$F$4),Para!$D16,0))+(IF((U$64=Para!$C16)*(U$65=Para!$F$4),Para!$D16,0))+(IF((U$68=Para!$C16)*(U$69=Para!$F$4),Para!$D16,0))+(IF((U$72=Para!$C16)*(U$73=Para!$F$4),Para!$D16,0))+(IF((U$76=Para!$C16)*(U$77=Para!$F$4),Para!$D16,0))+(IF((U$80=Para!$C16)*(U$81=Para!$F$4),Para!$D16,0))+(IF((U$84=Para!$C16)*(U$85=Para!$F$4),Para!$D16,0))+(IF((U$88=Para!$C16)*(U$89=Para!$F$4),Para!$D16,0))+(IF((U$92=Para!$C16)*(U$93=Para!$F$4),Para!$D16,0))+(IF((U$96=Para!$C16)*(U$97=Para!$F$4),Para!$D16,0))+(IF((U$100=Para!$C16)*(U$101=Para!$F$4),Para!$D16,0))+(IF((U$104=Para!$C16)*(U$105=Para!$F$4),Para!$D16,0))+(IF((U$108=Para!$C16)*(U$109=Para!$F$4),Para!$D16,0))+(IF((U$112=Para!$C16)*(U$113=Para!$F$4),Para!$D16,0))+(IF((U$116=Para!$C16)*(U$117=Para!$F$4),Para!$D16,0))+(IF((U$120=Para!$C16)*(U$121=Para!$F$4),Para!$D16,0))</f>
        <v>0</v>
      </c>
      <c r="V156" s="99">
        <f ca="1">IF((V$8=Para!$C16)*(V$9=Para!$F$4),Para!$D16,0)+(IF((V$12=Para!$C16)*(V$13=Para!$F$4),Para!$D16,0))+(IF((V$16=Para!$C16)*(V$17=Para!$F$4),Para!$D16,0))+(IF((V$20=Para!$C16)*(V$21=Para!$F$4),Para!$D16,0))+(IF((V$24=Para!$C16)*(V$25=Para!$F$4),Para!$D16,0))+(IF((V$28=Para!$C16)*(V$29=Para!$F$4),Para!$D16,0))+(IF((V$32=Para!$C16)*(V$33=Para!$F$4),Para!$D16,0))+(IF((V$36=Para!$C16)*(V$37=Para!$F$4),Para!$D16,0))+(IF((V$40=Para!$C16)*(V$41=Para!$F$4),Para!$D16,0))+(IF((V$44=Para!$C16)*(V$45=Para!$F$4),Para!$D16,0))+(IF((V$48=Para!$C16)*(V$49=Para!$F$4),Para!$D16,0))+(IF((V$52=Para!$C16)*(V$53=Para!$F$4),Para!$D16,0))+(IF((V$56=Para!$C16)*(V$57=Para!$F$4),Para!$D16,0))+(IF((V$60=Para!$C16)*(V$61=Para!$F$4),Para!$D16,0))+(IF((V$64=Para!$C16)*(V$65=Para!$F$4),Para!$D16,0))+(IF((V$68=Para!$C16)*(V$69=Para!$F$4),Para!$D16,0))+(IF((V$72=Para!$C16)*(V$73=Para!$F$4),Para!$D16,0))+(IF((V$76=Para!$C16)*(V$77=Para!$F$4),Para!$D16,0))+(IF((V$80=Para!$C16)*(V$81=Para!$F$4),Para!$D16,0))+(IF((V$84=Para!$C16)*(V$85=Para!$F$4),Para!$D16,0))+(IF((V$88=Para!$C16)*(V$89=Para!$F$4),Para!$D16,0))+(IF((V$92=Para!$C16)*(V$93=Para!$F$4),Para!$D16,0))+(IF((V$96=Para!$C16)*(V$97=Para!$F$4),Para!$D16,0))+(IF((V$100=Para!$C16)*(V$101=Para!$F$4),Para!$D16,0))+(IF((V$104=Para!$C16)*(V$105=Para!$F$4),Para!$D16,0))+(IF((V$108=Para!$C16)*(V$109=Para!$F$4),Para!$D16,0))+(IF((V$112=Para!$C16)*(V$113=Para!$F$4),Para!$D16,0))+(IF((V$116=Para!$C16)*(V$117=Para!$F$4),Para!$D16,0))+(IF((V$120=Para!$C16)*(V$121=Para!$F$4),Para!$D16,0))</f>
        <v>0</v>
      </c>
      <c r="W156" s="99">
        <f ca="1">IF((W$8=Para!$C16)*(W$9=Para!$F$4),Para!$D16,0)+(IF((W$12=Para!$C16)*(W$13=Para!$F$4),Para!$D16,0))+(IF((W$16=Para!$C16)*(W$17=Para!$F$4),Para!$D16,0))+(IF((W$20=Para!$C16)*(W$21=Para!$F$4),Para!$D16,0))+(IF((W$24=Para!$C16)*(W$25=Para!$F$4),Para!$D16,0))+(IF((W$28=Para!$C16)*(W$29=Para!$F$4),Para!$D16,0))+(IF((W$32=Para!$C16)*(W$33=Para!$F$4),Para!$D16,0))+(IF((W$36=Para!$C16)*(W$37=Para!$F$4),Para!$D16,0))+(IF((W$40=Para!$C16)*(W$41=Para!$F$4),Para!$D16,0))+(IF((W$44=Para!$C16)*(W$45=Para!$F$4),Para!$D16,0))+(IF((W$48=Para!$C16)*(W$49=Para!$F$4),Para!$D16,0))+(IF((W$52=Para!$C16)*(W$53=Para!$F$4),Para!$D16,0))+(IF((W$56=Para!$C16)*(W$57=Para!$F$4),Para!$D16,0))+(IF((W$60=Para!$C16)*(W$61=Para!$F$4),Para!$D16,0))+(IF((W$64=Para!$C16)*(W$65=Para!$F$4),Para!$D16,0))+(IF((W$68=Para!$C16)*(W$69=Para!$F$4),Para!$D16,0))+(IF((W$72=Para!$C16)*(W$73=Para!$F$4),Para!$D16,0))+(IF((W$76=Para!$C16)*(W$77=Para!$F$4),Para!$D16,0))+(IF((W$80=Para!$C16)*(W$81=Para!$F$4),Para!$D16,0))+(IF((W$84=Para!$C16)*(W$85=Para!$F$4),Para!$D16,0))+(IF((W$88=Para!$C16)*(W$89=Para!$F$4),Para!$D16,0))+(IF((W$92=Para!$C16)*(W$93=Para!$F$4),Para!$D16,0))+(IF((W$96=Para!$C16)*(W$97=Para!$F$4),Para!$D16,0))+(IF((W$100=Para!$C16)*(W$101=Para!$F$4),Para!$D16,0))+(IF((W$104=Para!$C16)*(W$105=Para!$F$4),Para!$D16,0))+(IF((W$108=Para!$C16)*(W$109=Para!$F$4),Para!$D16,0))+(IF((W$112=Para!$C16)*(W$113=Para!$F$4),Para!$D16,0))+(IF((W$116=Para!$C16)*(W$117=Para!$F$4),Para!$D16,0))+(IF((W$120=Para!$C16)*(W$121=Para!$F$4),Para!$D16,0))</f>
        <v>0</v>
      </c>
      <c r="X156" s="99">
        <f ca="1">IF((X$8=Para!$C16)*(X$9=Para!$F$4),Para!$D16,0)+(IF((X$12=Para!$C16)*(X$13=Para!$F$4),Para!$D16,0))+(IF((X$16=Para!$C16)*(X$17=Para!$F$4),Para!$D16,0))+(IF((X$20=Para!$C16)*(X$21=Para!$F$4),Para!$D16,0))+(IF((X$24=Para!$C16)*(X$25=Para!$F$4),Para!$D16,0))+(IF((X$28=Para!$C16)*(X$29=Para!$F$4),Para!$D16,0))+(IF((X$32=Para!$C16)*(X$33=Para!$F$4),Para!$D16,0))+(IF((X$36=Para!$C16)*(X$37=Para!$F$4),Para!$D16,0))+(IF((X$40=Para!$C16)*(X$41=Para!$F$4),Para!$D16,0))+(IF((X$44=Para!$C16)*(X$45=Para!$F$4),Para!$D16,0))+(IF((X$48=Para!$C16)*(X$49=Para!$F$4),Para!$D16,0))+(IF((X$52=Para!$C16)*(X$53=Para!$F$4),Para!$D16,0))+(IF((X$56=Para!$C16)*(X$57=Para!$F$4),Para!$D16,0))+(IF((X$60=Para!$C16)*(X$61=Para!$F$4),Para!$D16,0))+(IF((X$64=Para!$C16)*(X$65=Para!$F$4),Para!$D16,0))+(IF((X$68=Para!$C16)*(X$69=Para!$F$4),Para!$D16,0))+(IF((X$72=Para!$C16)*(X$73=Para!$F$4),Para!$D16,0))+(IF((X$76=Para!$C16)*(X$77=Para!$F$4),Para!$D16,0))+(IF((X$80=Para!$C16)*(X$81=Para!$F$4),Para!$D16,0))+(IF((X$84=Para!$C16)*(X$85=Para!$F$4),Para!$D16,0))+(IF((X$88=Para!$C16)*(X$89=Para!$F$4),Para!$D16,0))+(IF((X$92=Para!$C16)*(X$93=Para!$F$4),Para!$D16,0))+(IF((X$96=Para!$C16)*(X$97=Para!$F$4),Para!$D16,0))+(IF((X$100=Para!$C16)*(X$101=Para!$F$4),Para!$D16,0))+(IF((X$104=Para!$C16)*(X$105=Para!$F$4),Para!$D16,0))+(IF((X$108=Para!$C16)*(X$109=Para!$F$4),Para!$D16,0))+(IF((X$112=Para!$C16)*(X$113=Para!$F$4),Para!$D16,0))+(IF((X$116=Para!$C16)*(X$117=Para!$F$4),Para!$D16,0))+(IF((X$120=Para!$C16)*(X$121=Para!$F$4),Para!$D16,0))</f>
        <v>0</v>
      </c>
      <c r="Y156" s="99">
        <f ca="1">IF((Y$8=Para!$C16)*(Y$9=Para!$F$4),Para!$D16,0)+(IF((Y$12=Para!$C16)*(Y$13=Para!$F$4),Para!$D16,0))+(IF((Y$16=Para!$C16)*(Y$17=Para!$F$4),Para!$D16,0))+(IF((Y$20=Para!$C16)*(Y$21=Para!$F$4),Para!$D16,0))+(IF((Y$24=Para!$C16)*(Y$25=Para!$F$4),Para!$D16,0))+(IF((Y$28=Para!$C16)*(Y$29=Para!$F$4),Para!$D16,0))+(IF((Y$32=Para!$C16)*(Y$33=Para!$F$4),Para!$D16,0))+(IF((Y$36=Para!$C16)*(Y$37=Para!$F$4),Para!$D16,0))+(IF((Y$40=Para!$C16)*(Y$41=Para!$F$4),Para!$D16,0))+(IF((Y$44=Para!$C16)*(Y$45=Para!$F$4),Para!$D16,0))+(IF((Y$48=Para!$C16)*(Y$49=Para!$F$4),Para!$D16,0))+(IF((Y$52=Para!$C16)*(Y$53=Para!$F$4),Para!$D16,0))+(IF((Y$56=Para!$C16)*(Y$57=Para!$F$4),Para!$D16,0))+(IF((Y$60=Para!$C16)*(Y$61=Para!$F$4),Para!$D16,0))+(IF((Y$64=Para!$C16)*(Y$65=Para!$F$4),Para!$D16,0))+(IF((Y$68=Para!$C16)*(Y$69=Para!$F$4),Para!$D16,0))+(IF((Y$72=Para!$C16)*(Y$73=Para!$F$4),Para!$D16,0))+(IF((Y$76=Para!$C16)*(Y$77=Para!$F$4),Para!$D16,0))+(IF((Y$80=Para!$C16)*(Y$81=Para!$F$4),Para!$D16,0))+(IF((Y$84=Para!$C16)*(Y$85=Para!$F$4),Para!$D16,0))+(IF((Y$88=Para!$C16)*(Y$89=Para!$F$4),Para!$D16,0))+(IF((Y$92=Para!$C16)*(Y$93=Para!$F$4),Para!$D16,0))+(IF((Y$96=Para!$C16)*(Y$97=Para!$F$4),Para!$D16,0))+(IF((Y$100=Para!$C16)*(Y$101=Para!$F$4),Para!$D16,0))+(IF((Y$104=Para!$C16)*(Y$105=Para!$F$4),Para!$D16,0))+(IF((Y$108=Para!$C16)*(Y$109=Para!$F$4),Para!$D16,0))+(IF((Y$112=Para!$C16)*(Y$113=Para!$F$4),Para!$D16,0))+(IF((Y$116=Para!$C16)*(Y$117=Para!$F$4),Para!$D16,0))+(IF((Y$120=Para!$C16)*(Y$121=Para!$F$4),Para!$D16,0))</f>
        <v>0</v>
      </c>
      <c r="Z156" s="99">
        <f ca="1">IF((Z$8=Para!$C16)*(Z$9=Para!$F$4),Para!$D16,0)+(IF((Z$12=Para!$C16)*(Z$13=Para!$F$4),Para!$D16,0))+(IF((Z$16=Para!$C16)*(Z$17=Para!$F$4),Para!$D16,0))+(IF((Z$20=Para!$C16)*(Z$21=Para!$F$4),Para!$D16,0))+(IF((Z$24=Para!$C16)*(Z$25=Para!$F$4),Para!$D16,0))+(IF((Z$28=Para!$C16)*(Z$29=Para!$F$4),Para!$D16,0))+(IF((Z$32=Para!$C16)*(Z$33=Para!$F$4),Para!$D16,0))+(IF((Z$36=Para!$C16)*(Z$37=Para!$F$4),Para!$D16,0))+(IF((Z$40=Para!$C16)*(Z$41=Para!$F$4),Para!$D16,0))+(IF((Z$44=Para!$C16)*(Z$45=Para!$F$4),Para!$D16,0))+(IF((Z$48=Para!$C16)*(Z$49=Para!$F$4),Para!$D16,0))+(IF((Z$52=Para!$C16)*(Z$53=Para!$F$4),Para!$D16,0))+(IF((Z$56=Para!$C16)*(Z$57=Para!$F$4),Para!$D16,0))+(IF((Z$60=Para!$C16)*(Z$61=Para!$F$4),Para!$D16,0))+(IF((Z$64=Para!$C16)*(Z$65=Para!$F$4),Para!$D16,0))+(IF((Z$68=Para!$C16)*(Z$69=Para!$F$4),Para!$D16,0))+(IF((Z$72=Para!$C16)*(Z$73=Para!$F$4),Para!$D16,0))+(IF((Z$76=Para!$C16)*(Z$77=Para!$F$4),Para!$D16,0))+(IF((Z$80=Para!$C16)*(Z$81=Para!$F$4),Para!$D16,0))+(IF((Z$84=Para!$C16)*(Z$85=Para!$F$4),Para!$D16,0))+(IF((Z$88=Para!$C16)*(Z$89=Para!$F$4),Para!$D16,0))+(IF((Z$92=Para!$C16)*(Z$93=Para!$F$4),Para!$D16,0))+(IF((Z$96=Para!$C16)*(Z$97=Para!$F$4),Para!$D16,0))+(IF((Z$100=Para!$C16)*(Z$101=Para!$F$4),Para!$D16,0))+(IF((Z$104=Para!$C16)*(Z$105=Para!$F$4),Para!$D16,0))+(IF((Z$108=Para!$C16)*(Z$109=Para!$F$4),Para!$D16,0))+(IF((Z$112=Para!$C16)*(Z$113=Para!$F$4),Para!$D16,0))+(IF((Z$116=Para!$C16)*(Z$117=Para!$F$4),Para!$D16,0))+(IF((Z$120=Para!$C16)*(Z$121=Para!$F$4),Para!$D16,0))</f>
        <v>0</v>
      </c>
      <c r="AA156" s="99">
        <f ca="1">IF((AA$8=Para!$C16)*(AA$9=Para!$F$4),Para!$D16,0)+(IF((AA$12=Para!$C16)*(AA$13=Para!$F$4),Para!$D16,0))+(IF((AA$16=Para!$C16)*(AA$17=Para!$F$4),Para!$D16,0))+(IF((AA$20=Para!$C16)*(AA$21=Para!$F$4),Para!$D16,0))+(IF((AA$24=Para!$C16)*(AA$25=Para!$F$4),Para!$D16,0))+(IF((AA$28=Para!$C16)*(AA$29=Para!$F$4),Para!$D16,0))+(IF((AA$32=Para!$C16)*(AA$33=Para!$F$4),Para!$D16,0))+(IF((AA$36=Para!$C16)*(AA$37=Para!$F$4),Para!$D16,0))+(IF((AA$40=Para!$C16)*(AA$41=Para!$F$4),Para!$D16,0))+(IF((AA$44=Para!$C16)*(AA$45=Para!$F$4),Para!$D16,0))+(IF((AA$48=Para!$C16)*(AA$49=Para!$F$4),Para!$D16,0))+(IF((AA$52=Para!$C16)*(AA$53=Para!$F$4),Para!$D16,0))+(IF((AA$56=Para!$C16)*(AA$57=Para!$F$4),Para!$D16,0))+(IF((AA$60=Para!$C16)*(AA$61=Para!$F$4),Para!$D16,0))+(IF((AA$64=Para!$C16)*(AA$65=Para!$F$4),Para!$D16,0))+(IF((AA$68=Para!$C16)*(AA$69=Para!$F$4),Para!$D16,0))+(IF((AA$72=Para!$C16)*(AA$73=Para!$F$4),Para!$D16,0))+(IF((AA$76=Para!$C16)*(AA$77=Para!$F$4),Para!$D16,0))+(IF((AA$80=Para!$C16)*(AA$81=Para!$F$4),Para!$D16,0))+(IF((AA$84=Para!$C16)*(AA$85=Para!$F$4),Para!$D16,0))+(IF((AA$88=Para!$C16)*(AA$89=Para!$F$4),Para!$D16,0))+(IF((AA$92=Para!$C16)*(AA$93=Para!$F$4),Para!$D16,0))+(IF((AA$96=Para!$C16)*(AA$97=Para!$F$4),Para!$D16,0))+(IF((AA$100=Para!$C16)*(AA$101=Para!$F$4),Para!$D16,0))+(IF((AA$104=Para!$C16)*(AA$105=Para!$F$4),Para!$D16,0))+(IF((AA$108=Para!$C16)*(AA$109=Para!$F$4),Para!$D16,0))+(IF((AA$112=Para!$C16)*(AA$113=Para!$F$4),Para!$D16,0))+(IF((AA$116=Para!$C16)*(AA$117=Para!$F$4),Para!$D16,0))+(IF((AA$120=Para!$C16)*(AA$121=Para!$F$4),Para!$D16,0))</f>
        <v>0</v>
      </c>
      <c r="AB156" s="99">
        <f ca="1">IF((AB$8=Para!$C16)*(AB$9=Para!$F$4),Para!$D16,0)+(IF((AB$12=Para!$C16)*(AB$13=Para!$F$4),Para!$D16,0))+(IF((AB$16=Para!$C16)*(AB$17=Para!$F$4),Para!$D16,0))+(IF((AB$20=Para!$C16)*(AB$21=Para!$F$4),Para!$D16,0))+(IF((AB$24=Para!$C16)*(AB$25=Para!$F$4),Para!$D16,0))+(IF((AB$28=Para!$C16)*(AB$29=Para!$F$4),Para!$D16,0))+(IF((AB$32=Para!$C16)*(AB$33=Para!$F$4),Para!$D16,0))+(IF((AB$36=Para!$C16)*(AB$37=Para!$F$4),Para!$D16,0))+(IF((AB$40=Para!$C16)*(AB$41=Para!$F$4),Para!$D16,0))+(IF((AB$44=Para!$C16)*(AB$45=Para!$F$4),Para!$D16,0))+(IF((AB$48=Para!$C16)*(AB$49=Para!$F$4),Para!$D16,0))+(IF((AB$52=Para!$C16)*(AB$53=Para!$F$4),Para!$D16,0))+(IF((AB$56=Para!$C16)*(AB$57=Para!$F$4),Para!$D16,0))+(IF((AB$60=Para!$C16)*(AB$61=Para!$F$4),Para!$D16,0))+(IF((AB$64=Para!$C16)*(AB$65=Para!$F$4),Para!$D16,0))+(IF((AB$68=Para!$C16)*(AB$69=Para!$F$4),Para!$D16,0))+(IF((AB$72=Para!$C16)*(AB$73=Para!$F$4),Para!$D16,0))+(IF((AB$76=Para!$C16)*(AB$77=Para!$F$4),Para!$D16,0))+(IF((AB$80=Para!$C16)*(AB$81=Para!$F$4),Para!$D16,0))+(IF((AB$84=Para!$C16)*(AB$85=Para!$F$4),Para!$D16,0))+(IF((AB$88=Para!$C16)*(AB$89=Para!$F$4),Para!$D16,0))+(IF((AB$92=Para!$C16)*(AB$93=Para!$F$4),Para!$D16,0))+(IF((AB$96=Para!$C16)*(AB$97=Para!$F$4),Para!$D16,0))+(IF((AB$100=Para!$C16)*(AB$101=Para!$F$4),Para!$D16,0))+(IF((AB$104=Para!$C16)*(AB$105=Para!$F$4),Para!$D16,0))+(IF((AB$108=Para!$C16)*(AB$109=Para!$F$4),Para!$D16,0))+(IF((AB$112=Para!$C16)*(AB$113=Para!$F$4),Para!$D16,0))+(IF((AB$116=Para!$C16)*(AB$117=Para!$F$4),Para!$D16,0))+(IF((AB$120=Para!$C16)*(AB$121=Para!$F$4),Para!$D16,0))</f>
        <v>0</v>
      </c>
      <c r="AC156" s="99">
        <f ca="1">IF((AC$8=Para!$C16)*(AC$9=Para!$F$4),Para!$D16,0)+(IF((AC$12=Para!$C16)*(AC$13=Para!$F$4),Para!$D16,0))+(IF((AC$16=Para!$C16)*(AC$17=Para!$F$4),Para!$D16,0))+(IF((AC$20=Para!$C16)*(AC$21=Para!$F$4),Para!$D16,0))+(IF((AC$24=Para!$C16)*(AC$25=Para!$F$4),Para!$D16,0))+(IF((AC$28=Para!$C16)*(AC$29=Para!$F$4),Para!$D16,0))+(IF((AC$32=Para!$C16)*(AC$33=Para!$F$4),Para!$D16,0))+(IF((AC$36=Para!$C16)*(AC$37=Para!$F$4),Para!$D16,0))+(IF((AC$40=Para!$C16)*(AC$41=Para!$F$4),Para!$D16,0))+(IF((AC$44=Para!$C16)*(AC$45=Para!$F$4),Para!$D16,0))+(IF((AC$48=Para!$C16)*(AC$49=Para!$F$4),Para!$D16,0))+(IF((AC$52=Para!$C16)*(AC$53=Para!$F$4),Para!$D16,0))+(IF((AC$56=Para!$C16)*(AC$57=Para!$F$4),Para!$D16,0))+(IF((AC$60=Para!$C16)*(AC$61=Para!$F$4),Para!$D16,0))+(IF((AC$64=Para!$C16)*(AC$65=Para!$F$4),Para!$D16,0))+(IF((AC$68=Para!$C16)*(AC$69=Para!$F$4),Para!$D16,0))+(IF((AC$72=Para!$C16)*(AC$73=Para!$F$4),Para!$D16,0))+(IF((AC$76=Para!$C16)*(AC$77=Para!$F$4),Para!$D16,0))+(IF((AC$80=Para!$C16)*(AC$81=Para!$F$4),Para!$D16,0))+(IF((AC$84=Para!$C16)*(AC$85=Para!$F$4),Para!$D16,0))+(IF((AC$88=Para!$C16)*(AC$89=Para!$F$4),Para!$D16,0))+(IF((AC$92=Para!$C16)*(AC$93=Para!$F$4),Para!$D16,0))+(IF((AC$96=Para!$C16)*(AC$97=Para!$F$4),Para!$D16,0))+(IF((AC$100=Para!$C16)*(AC$101=Para!$F$4),Para!$D16,0))+(IF((AC$104=Para!$C16)*(AC$105=Para!$F$4),Para!$D16,0))+(IF((AC$108=Para!$C16)*(AC$109=Para!$F$4),Para!$D16,0))+(IF((AC$112=Para!$C16)*(AC$113=Para!$F$4),Para!$D16,0))+(IF((AC$116=Para!$C16)*(AC$117=Para!$F$4),Para!$D16,0))+(IF((AC$120=Para!$C16)*(AC$121=Para!$F$4),Para!$D16,0))</f>
        <v>0</v>
      </c>
      <c r="AD156" s="99">
        <f ca="1">IF((AD$8=Para!$C16)*(AD$9=Para!$F$4),Para!$D16,0)+(IF((AD$12=Para!$C16)*(AD$13=Para!$F$4),Para!$D16,0))+(IF((AD$16=Para!$C16)*(AD$17=Para!$F$4),Para!$D16,0))+(IF((AD$20=Para!$C16)*(AD$21=Para!$F$4),Para!$D16,0))+(IF((AD$24=Para!$C16)*(AD$25=Para!$F$4),Para!$D16,0))+(IF((AD$28=Para!$C16)*(AD$29=Para!$F$4),Para!$D16,0))+(IF((AD$32=Para!$C16)*(AD$33=Para!$F$4),Para!$D16,0))+(IF((AD$36=Para!$C16)*(AD$37=Para!$F$4),Para!$D16,0))+(IF((AD$40=Para!$C16)*(AD$41=Para!$F$4),Para!$D16,0))+(IF((AD$44=Para!$C16)*(AD$45=Para!$F$4),Para!$D16,0))+(IF((AD$48=Para!$C16)*(AD$49=Para!$F$4),Para!$D16,0))+(IF((AD$52=Para!$C16)*(AD$53=Para!$F$4),Para!$D16,0))+(IF((AD$56=Para!$C16)*(AD$57=Para!$F$4),Para!$D16,0))+(IF((AD$60=Para!$C16)*(AD$61=Para!$F$4),Para!$D16,0))+(IF((AD$64=Para!$C16)*(AD$65=Para!$F$4),Para!$D16,0))+(IF((AD$68=Para!$C16)*(AD$69=Para!$F$4),Para!$D16,0))+(IF((AD$72=Para!$C16)*(AD$73=Para!$F$4),Para!$D16,0))+(IF((AD$76=Para!$C16)*(AD$77=Para!$F$4),Para!$D16,0))+(IF((AD$80=Para!$C16)*(AD$81=Para!$F$4),Para!$D16,0))+(IF((AD$84=Para!$C16)*(AD$85=Para!$F$4),Para!$D16,0))+(IF((AD$88=Para!$C16)*(AD$89=Para!$F$4),Para!$D16,0))+(IF((AD$92=Para!$C16)*(AD$93=Para!$F$4),Para!$D16,0))+(IF((AD$96=Para!$C16)*(AD$97=Para!$F$4),Para!$D16,0))+(IF((AD$100=Para!$C16)*(AD$101=Para!$F$4),Para!$D16,0))+(IF((AD$104=Para!$C16)*(AD$105=Para!$F$4),Para!$D16,0))+(IF((AD$108=Para!$C16)*(AD$109=Para!$F$4),Para!$D16,0))+(IF((AD$112=Para!$C16)*(AD$113=Para!$F$4),Para!$D16,0))+(IF((AD$116=Para!$C16)*(AD$117=Para!$F$4),Para!$D16,0))+(IF((AD$120=Para!$C16)*(AD$121=Para!$F$4),Para!$D16,0))</f>
        <v>0</v>
      </c>
      <c r="AE156" s="99">
        <f ca="1">IF((AE$8=Para!$C16)*(AE$9=Para!$F$4),Para!$D16,0)+(IF((AE$12=Para!$C16)*(AE$13=Para!$F$4),Para!$D16,0))+(IF((AE$16=Para!$C16)*(AE$17=Para!$F$4),Para!$D16,0))+(IF((AE$20=Para!$C16)*(AE$21=Para!$F$4),Para!$D16,0))+(IF((AE$24=Para!$C16)*(AE$25=Para!$F$4),Para!$D16,0))+(IF((AE$28=Para!$C16)*(AE$29=Para!$F$4),Para!$D16,0))+(IF((AE$32=Para!$C16)*(AE$33=Para!$F$4),Para!$D16,0))+(IF((AE$36=Para!$C16)*(AE$37=Para!$F$4),Para!$D16,0))+(IF((AE$40=Para!$C16)*(AE$41=Para!$F$4),Para!$D16,0))+(IF((AE$44=Para!$C16)*(AE$45=Para!$F$4),Para!$D16,0))+(IF((AE$48=Para!$C16)*(AE$49=Para!$F$4),Para!$D16,0))+(IF((AE$52=Para!$C16)*(AE$53=Para!$F$4),Para!$D16,0))+(IF((AE$56=Para!$C16)*(AE$57=Para!$F$4),Para!$D16,0))+(IF((AE$60=Para!$C16)*(AE$61=Para!$F$4),Para!$D16,0))+(IF((AE$64=Para!$C16)*(AE$65=Para!$F$4),Para!$D16,0))+(IF((AE$68=Para!$C16)*(AE$69=Para!$F$4),Para!$D16,0))+(IF((AE$72=Para!$C16)*(AE$73=Para!$F$4),Para!$D16,0))+(IF((AE$76=Para!$C16)*(AE$77=Para!$F$4),Para!$D16,0))+(IF((AE$80=Para!$C16)*(AE$81=Para!$F$4),Para!$D16,0))+(IF((AE$84=Para!$C16)*(AE$85=Para!$F$4),Para!$D16,0))+(IF((AE$88=Para!$C16)*(AE$89=Para!$F$4),Para!$D16,0))+(IF((AE$92=Para!$C16)*(AE$93=Para!$F$4),Para!$D16,0))+(IF((AE$96=Para!$C16)*(AE$97=Para!$F$4),Para!$D16,0))+(IF((AE$100=Para!$C16)*(AE$101=Para!$F$4),Para!$D16,0))+(IF((AE$104=Para!$C16)*(AE$105=Para!$F$4),Para!$D16,0))+(IF((AE$108=Para!$C16)*(AE$109=Para!$F$4),Para!$D16,0))+(IF((AE$112=Para!$C16)*(AE$113=Para!$F$4),Para!$D16,0))+(IF((AE$116=Para!$C16)*(AE$117=Para!$F$4),Para!$D16,0))+(IF((AE$120=Para!$C16)*(AE$121=Para!$F$4),Para!$D16,0))</f>
        <v>0</v>
      </c>
      <c r="AF156" s="99">
        <f ca="1">IF((AF$8=Para!$C16)*(AF$9=Para!$F$4),Para!$D16,0)+(IF((AF$12=Para!$C16)*(AF$13=Para!$F$4),Para!$D16,0))+(IF((AF$16=Para!$C16)*(AF$17=Para!$F$4),Para!$D16,0))+(IF((AF$20=Para!$C16)*(AF$21=Para!$F$4),Para!$D16,0))+(IF((AF$24=Para!$C16)*(AF$25=Para!$F$4),Para!$D16,0))+(IF((AF$28=Para!$C16)*(AF$29=Para!$F$4),Para!$D16,0))+(IF((AF$32=Para!$C16)*(AF$33=Para!$F$4),Para!$D16,0))+(IF((AF$36=Para!$C16)*(AF$37=Para!$F$4),Para!$D16,0))+(IF((AF$40=Para!$C16)*(AF$41=Para!$F$4),Para!$D16,0))+(IF((AF$44=Para!$C16)*(AF$45=Para!$F$4),Para!$D16,0))+(IF((AF$48=Para!$C16)*(AF$49=Para!$F$4),Para!$D16,0))+(IF((AF$52=Para!$C16)*(AF$53=Para!$F$4),Para!$D16,0))+(IF((AF$56=Para!$C16)*(AF$57=Para!$F$4),Para!$D16,0))+(IF((AF$60=Para!$C16)*(AF$61=Para!$F$4),Para!$D16,0))+(IF((AF$64=Para!$C16)*(AF$65=Para!$F$4),Para!$D16,0))+(IF((AF$68=Para!$C16)*(AF$69=Para!$F$4),Para!$D16,0))+(IF((AF$72=Para!$C16)*(AF$73=Para!$F$4),Para!$D16,0))+(IF((AF$76=Para!$C16)*(AF$77=Para!$F$4),Para!$D16,0))+(IF((AF$80=Para!$C16)*(AF$81=Para!$F$4),Para!$D16,0))+(IF((AF$84=Para!$C16)*(AF$85=Para!$F$4),Para!$D16,0))+(IF((AF$88=Para!$C16)*(AF$89=Para!$F$4),Para!$D16,0))+(IF((AF$92=Para!$C16)*(AF$93=Para!$F$4),Para!$D16,0))+(IF((AF$96=Para!$C16)*(AF$97=Para!$F$4),Para!$D16,0))+(IF((AF$100=Para!$C16)*(AF$101=Para!$F$4),Para!$D16,0))+(IF((AF$104=Para!$C16)*(AF$105=Para!$F$4),Para!$D16,0))+(IF((AF$108=Para!$C16)*(AF$109=Para!$F$4),Para!$D16,0))+(IF((AF$112=Para!$C16)*(AF$113=Para!$F$4),Para!$D16,0))+(IF((AF$116=Para!$C16)*(AF$117=Para!$F$4),Para!$D16,0))+(IF((AF$120=Para!$C16)*(AF$121=Para!$F$4),Para!$D16,0))</f>
        <v>0</v>
      </c>
      <c r="AG156" s="99">
        <f ca="1">IF((AG$8=Para!$C16)*(AG$9=Para!$F$4),Para!$D16,0)+(IF((AG$12=Para!$C16)*(AG$13=Para!$F$4),Para!$D16,0))+(IF((AG$16=Para!$C16)*(AG$17=Para!$F$4),Para!$D16,0))+(IF((AG$20=Para!$C16)*(AG$21=Para!$F$4),Para!$D16,0))+(IF((AG$24=Para!$C16)*(AG$25=Para!$F$4),Para!$D16,0))+(IF((AG$28=Para!$C16)*(AG$29=Para!$F$4),Para!$D16,0))+(IF((AG$32=Para!$C16)*(AG$33=Para!$F$4),Para!$D16,0))+(IF((AG$36=Para!$C16)*(AG$37=Para!$F$4),Para!$D16,0))+(IF((AG$40=Para!$C16)*(AG$41=Para!$F$4),Para!$D16,0))+(IF((AG$44=Para!$C16)*(AG$45=Para!$F$4),Para!$D16,0))+(IF((AG$48=Para!$C16)*(AG$49=Para!$F$4),Para!$D16,0))+(IF((AG$52=Para!$C16)*(AG$53=Para!$F$4),Para!$D16,0))+(IF((AG$56=Para!$C16)*(AG$57=Para!$F$4),Para!$D16,0))+(IF((AG$60=Para!$C16)*(AG$61=Para!$F$4),Para!$D16,0))+(IF((AG$64=Para!$C16)*(AG$65=Para!$F$4),Para!$D16,0))+(IF((AG$68=Para!$C16)*(AG$69=Para!$F$4),Para!$D16,0))+(IF((AG$72=Para!$C16)*(AG$73=Para!$F$4),Para!$D16,0))+(IF((AG$76=Para!$C16)*(AG$77=Para!$F$4),Para!$D16,0))+(IF((AG$80=Para!$C16)*(AG$81=Para!$F$4),Para!$D16,0))+(IF((AG$84=Para!$C16)*(AG$85=Para!$F$4),Para!$D16,0))+(IF((AG$88=Para!$C16)*(AG$89=Para!$F$4),Para!$D16,0))+(IF((AG$92=Para!$C16)*(AG$93=Para!$F$4),Para!$D16,0))+(IF((AG$96=Para!$C16)*(AG$97=Para!$F$4),Para!$D16,0))+(IF((AG$100=Para!$C16)*(AG$101=Para!$F$4),Para!$D16,0))+(IF((AG$104=Para!$C16)*(AG$105=Para!$F$4),Para!$D16,0))+(IF((AG$108=Para!$C16)*(AG$109=Para!$F$4),Para!$D16,0))+(IF((AG$112=Para!$C16)*(AG$113=Para!$F$4),Para!$D16,0))+(IF((AG$116=Para!$C16)*(AG$117=Para!$F$4),Para!$D16,0))+(IF((AG$120=Para!$C16)*(AG$121=Para!$F$4),Para!$D16,0))</f>
        <v>0</v>
      </c>
    </row>
    <row r="157" spans="1:33" ht="15" customHeight="1">
      <c r="A157" s="113"/>
      <c r="B157" s="96" t="s">
        <v>13</v>
      </c>
      <c r="C157" s="99" t="e">
        <f ca="1">IF((C$8=Para!$C17)*(C$9=Para!$F$4),Para!$D17,0)+(IF((C$12=Para!$C17)*(C$13=Para!$F$4),Para!$D17,0))+(IF((C$16=Para!$C17)*(C$17=Para!$F$4),Para!$D17,0))+(IF((C$20=Para!$C17)*(C$21=Para!$F$4),Para!$D17,0))+(IF((C$24=Para!$C17)*(C$25=Para!$F$4),Para!$D17,0))+(IF((C$28=Para!$C17)*(C$29=Para!$F$4),Para!$D17,0))+(IF((C$32=Para!$C17)*(C$33=Para!$F$4),Para!$D17,0))+(IF((C$36=Para!$C17)*(C$37=Para!$F$4),Para!$D17,0))+(IF((C$40=Para!$C17)*(C$41=Para!$F$4),Para!$D17,0))+(IF((C$44=Para!$C17)*(C$45=Para!$F$4),Para!$D17,0))+(IF((C$48=Para!$C17)*(C$49=Para!$F$4),Para!$D17,0))+(IF((C$52=Para!$C17)*(C$53=Para!$F$4),Para!$D17,0))+(IF((C$56=Para!$C17)*(C$57=Para!$F$4),Para!$D17,0))+(IF((C$60=Para!$C17)*(C$61=Para!$F$4),Para!$D17,0))+(IF((C$64=Para!$C17)*(C$65=Para!$F$4),Para!$D17,0))+(IF((C$68=Para!$C17)*(C$69=Para!$F$4),Para!$D17,0))+(IF((C$72=Para!$C17)*(C$73=Para!$F$4),Para!$D17,0))+(IF((C$76=Para!$C17)*(C$77=Para!$F$4),Para!$D17,0))+(IF((C$80=Para!$C17)*(C$81=Para!$F$4),Para!$D17,0))+(IF((C$84=Para!$C17)*(C$85=Para!$F$4),Para!$D17,0))+(IF((C$88=Para!$C17)*(C$89=Para!$F$4),Para!$D17,0))+(IF((C$92=Para!$C17)*(C$93=Para!$F$4),Para!$D17,0))+(IF((C$96=Para!$C17)*(C$97=Para!$F$4),Para!$D17,0))+(IF((C$100=Para!$C17)*(C$101=Para!$F$4),Para!$D17,0))+(IF((C$104=Para!$C17)*(C$105=Para!$F$4),Para!$D17,0))+(IF((C$108=Para!$C17)*(C$109=Para!$F$4),Para!$D17,0))+(IF((C$112=Para!$C17)*(C$113=Para!$F$4),Para!$D17,0))+(IF((C$116=Para!$C17)*(C$117=Para!$F$4),Para!$D17,0))+(IF((C$120=Para!$C17)*(C$121=Para!$F$4),Para!$D17,0))</f>
        <v>#N/A</v>
      </c>
      <c r="D157" s="99" t="e">
        <f ca="1">IF((D$8=Para!$C17)*(D$9=Para!$F$4),Para!$D17,0)+(IF((D$12=Para!$C17)*(D$13=Para!$F$4),Para!$D17,0))+(IF((D$16=Para!$C17)*(D$17=Para!$F$4),Para!$D17,0))+(IF((D$20=Para!$C17)*(D$21=Para!$F$4),Para!$D17,0))+(IF((D$24=Para!$C17)*(D$25=Para!$F$4),Para!$D17,0))+(IF((D$28=Para!$C17)*(D$29=Para!$F$4),Para!$D17,0))+(IF((D$32=Para!$C17)*(D$33=Para!$F$4),Para!$D17,0))+(IF((D$36=Para!$C17)*(D$37=Para!$F$4),Para!$D17,0))+(IF((D$40=Para!$C17)*(D$41=Para!$F$4),Para!$D17,0))+(IF((D$44=Para!$C17)*(D$45=Para!$F$4),Para!$D17,0))+(IF((D$48=Para!$C17)*(D$49=Para!$F$4),Para!$D17,0))+(IF((D$52=Para!$C17)*(D$53=Para!$F$4),Para!$D17,0))+(IF((D$56=Para!$C17)*(D$57=Para!$F$4),Para!$D17,0))+(IF((D$60=Para!$C17)*(D$61=Para!$F$4),Para!$D17,0))+(IF((D$64=Para!$C17)*(D$65=Para!$F$4),Para!$D17,0))+(IF((D$68=Para!$C17)*(D$69=Para!$F$4),Para!$D17,0))+(IF((D$72=Para!$C17)*(D$73=Para!$F$4),Para!$D17,0))+(IF((D$76=Para!$C17)*(D$77=Para!$F$4),Para!$D17,0))+(IF((D$80=Para!$C17)*(D$81=Para!$F$4),Para!$D17,0))+(IF((D$84=Para!$C17)*(D$85=Para!$F$4),Para!$D17,0))+(IF((D$88=Para!$C17)*(D$89=Para!$F$4),Para!$D17,0))+(IF((D$92=Para!$C17)*(D$93=Para!$F$4),Para!$D17,0))+(IF((D$96=Para!$C17)*(D$97=Para!$F$4),Para!$D17,0))+(IF((D$100=Para!$C17)*(D$101=Para!$F$4),Para!$D17,0))+(IF((D$104=Para!$C17)*(D$105=Para!$F$4),Para!$D17,0))+(IF((D$108=Para!$C17)*(D$109=Para!$F$4),Para!$D17,0))+(IF((D$112=Para!$C17)*(D$113=Para!$F$4),Para!$D17,0))+(IF((D$116=Para!$C17)*(D$117=Para!$F$4),Para!$D17,0))+(IF((D$120=Para!$C17)*(D$121=Para!$F$4),Para!$D17,0))</f>
        <v>#N/A</v>
      </c>
      <c r="E157" s="99">
        <f ca="1">IF((E$8=Para!$C17)*(E$9=Para!$F$4),Para!$D17,0)+(IF((E$12=Para!$C17)*(E$13=Para!$F$4),Para!$D17,0))+(IF((E$16=Para!$C17)*(E$17=Para!$F$4),Para!$D17,0))+(IF((E$20=Para!$C17)*(E$21=Para!$F$4),Para!$D17,0))+(IF((E$24=Para!$C17)*(E$25=Para!$F$4),Para!$D17,0))+(IF((E$28=Para!$C17)*(E$29=Para!$F$4),Para!$D17,0))+(IF((E$32=Para!$C17)*(E$33=Para!$F$4),Para!$D17,0))+(IF((E$36=Para!$C17)*(E$37=Para!$F$4),Para!$D17,0))+(IF((E$40=Para!$C17)*(E$41=Para!$F$4),Para!$D17,0))+(IF((E$44=Para!$C17)*(E$45=Para!$F$4),Para!$D17,0))+(IF((E$48=Para!$C17)*(E$49=Para!$F$4),Para!$D17,0))+(IF((E$52=Para!$C17)*(E$53=Para!$F$4),Para!$D17,0))+(IF((E$56=Para!$C17)*(E$57=Para!$F$4),Para!$D17,0))+(IF((E$60=Para!$C17)*(E$61=Para!$F$4),Para!$D17,0))+(IF((E$64=Para!$C17)*(E$65=Para!$F$4),Para!$D17,0))+(IF((E$68=Para!$C17)*(E$69=Para!$F$4),Para!$D17,0))+(IF((E$72=Para!$C17)*(E$73=Para!$F$4),Para!$D17,0))+(IF((E$76=Para!$C17)*(E$77=Para!$F$4),Para!$D17,0))+(IF((E$80=Para!$C17)*(E$81=Para!$F$4),Para!$D17,0))+(IF((E$84=Para!$C17)*(E$85=Para!$F$4),Para!$D17,0))+(IF((E$88=Para!$C17)*(E$89=Para!$F$4),Para!$D17,0))+(IF((E$92=Para!$C17)*(E$93=Para!$F$4),Para!$D17,0))+(IF((E$96=Para!$C17)*(E$97=Para!$F$4),Para!$D17,0))+(IF((E$100=Para!$C17)*(E$101=Para!$F$4),Para!$D17,0))+(IF((E$104=Para!$C17)*(E$105=Para!$F$4),Para!$D17,0))+(IF((E$108=Para!$C17)*(E$109=Para!$F$4),Para!$D17,0))+(IF((E$112=Para!$C17)*(E$113=Para!$F$4),Para!$D17,0))+(IF((E$116=Para!$C17)*(E$117=Para!$F$4),Para!$D17,0))+(IF((E$120=Para!$C17)*(E$121=Para!$F$4),Para!$D17,0))</f>
        <v>0</v>
      </c>
      <c r="F157" s="99">
        <f ca="1">IF((F$8=Para!$C17)*(F$9=Para!$F$4),Para!$D17,0)+(IF((F$12=Para!$C17)*(F$13=Para!$F$4),Para!$D17,0))+(IF((F$16=Para!$C17)*(F$17=Para!$F$4),Para!$D17,0))+(IF((F$20=Para!$C17)*(F$21=Para!$F$4),Para!$D17,0))+(IF((F$24=Para!$C17)*(F$25=Para!$F$4),Para!$D17,0))+(IF((F$28=Para!$C17)*(F$29=Para!$F$4),Para!$D17,0))+(IF((F$32=Para!$C17)*(F$33=Para!$F$4),Para!$D17,0))+(IF((F$36=Para!$C17)*(F$37=Para!$F$4),Para!$D17,0))+(IF((F$40=Para!$C17)*(F$41=Para!$F$4),Para!$D17,0))+(IF((F$44=Para!$C17)*(F$45=Para!$F$4),Para!$D17,0))+(IF((F$48=Para!$C17)*(F$49=Para!$F$4),Para!$D17,0))+(IF((F$52=Para!$C17)*(F$53=Para!$F$4),Para!$D17,0))+(IF((F$56=Para!$C17)*(F$57=Para!$F$4),Para!$D17,0))+(IF((F$60=Para!$C17)*(F$61=Para!$F$4),Para!$D17,0))+(IF((F$64=Para!$C17)*(F$65=Para!$F$4),Para!$D17,0))+(IF((F$68=Para!$C17)*(F$69=Para!$F$4),Para!$D17,0))+(IF((F$72=Para!$C17)*(F$73=Para!$F$4),Para!$D17,0))+(IF((F$76=Para!$C17)*(F$77=Para!$F$4),Para!$D17,0))+(IF((F$80=Para!$C17)*(F$81=Para!$F$4),Para!$D17,0))+(IF((F$84=Para!$C17)*(F$85=Para!$F$4),Para!$D17,0))+(IF((F$88=Para!$C17)*(F$89=Para!$F$4),Para!$D17,0))+(IF((F$92=Para!$C17)*(F$93=Para!$F$4),Para!$D17,0))+(IF((F$96=Para!$C17)*(F$97=Para!$F$4),Para!$D17,0))+(IF((F$100=Para!$C17)*(F$101=Para!$F$4),Para!$D17,0))+(IF((F$104=Para!$C17)*(F$105=Para!$F$4),Para!$D17,0))+(IF((F$108=Para!$C17)*(F$109=Para!$F$4),Para!$D17,0))+(IF((F$112=Para!$C17)*(F$113=Para!$F$4),Para!$D17,0))+(IF((F$116=Para!$C17)*(F$117=Para!$F$4),Para!$D17,0))+(IF((F$120=Para!$C17)*(F$121=Para!$F$4),Para!$D17,0))</f>
        <v>0</v>
      </c>
      <c r="G157" s="99">
        <f ca="1">IF((G$8=Para!$C17)*(G$9=Para!$F$4),Para!$D17,0)+(IF((G$12=Para!$C17)*(G$13=Para!$F$4),Para!$D17,0))+(IF((G$16=Para!$C17)*(G$17=Para!$F$4),Para!$D17,0))+(IF((G$20=Para!$C17)*(G$21=Para!$F$4),Para!$D17,0))+(IF((G$24=Para!$C17)*(G$25=Para!$F$4),Para!$D17,0))+(IF((G$28=Para!$C17)*(G$29=Para!$F$4),Para!$D17,0))+(IF((G$32=Para!$C17)*(G$33=Para!$F$4),Para!$D17,0))+(IF((G$36=Para!$C17)*(G$37=Para!$F$4),Para!$D17,0))+(IF((G$40=Para!$C17)*(G$41=Para!$F$4),Para!$D17,0))+(IF((G$44=Para!$C17)*(G$45=Para!$F$4),Para!$D17,0))+(IF((G$48=Para!$C17)*(G$49=Para!$F$4),Para!$D17,0))+(IF((G$52=Para!$C17)*(G$53=Para!$F$4),Para!$D17,0))+(IF((G$56=Para!$C17)*(G$57=Para!$F$4),Para!$D17,0))+(IF((G$60=Para!$C17)*(G$61=Para!$F$4),Para!$D17,0))+(IF((G$64=Para!$C17)*(G$65=Para!$F$4),Para!$D17,0))+(IF((G$68=Para!$C17)*(G$69=Para!$F$4),Para!$D17,0))+(IF((G$72=Para!$C17)*(G$73=Para!$F$4),Para!$D17,0))+(IF((G$76=Para!$C17)*(G$77=Para!$F$4),Para!$D17,0))+(IF((G$80=Para!$C17)*(G$81=Para!$F$4),Para!$D17,0))+(IF((G$84=Para!$C17)*(G$85=Para!$F$4),Para!$D17,0))+(IF((G$88=Para!$C17)*(G$89=Para!$F$4),Para!$D17,0))+(IF((G$92=Para!$C17)*(G$93=Para!$F$4),Para!$D17,0))+(IF((G$96=Para!$C17)*(G$97=Para!$F$4),Para!$D17,0))+(IF((G$100=Para!$C17)*(G$101=Para!$F$4),Para!$D17,0))+(IF((G$104=Para!$C17)*(G$105=Para!$F$4),Para!$D17,0))+(IF((G$108=Para!$C17)*(G$109=Para!$F$4),Para!$D17,0))+(IF((G$112=Para!$C17)*(G$113=Para!$F$4),Para!$D17,0))+(IF((G$116=Para!$C17)*(G$117=Para!$F$4),Para!$D17,0))+(IF((G$120=Para!$C17)*(G$121=Para!$F$4),Para!$D17,0))</f>
        <v>0</v>
      </c>
      <c r="H157" s="99">
        <f ca="1">IF((H$8=Para!$C17)*(H$9=Para!$F$4),Para!$D17,0)+(IF((H$12=Para!$C17)*(H$13=Para!$F$4),Para!$D17,0))+(IF((H$16=Para!$C17)*(H$17=Para!$F$4),Para!$D17,0))+(IF((H$20=Para!$C17)*(H$21=Para!$F$4),Para!$D17,0))+(IF((H$24=Para!$C17)*(H$25=Para!$F$4),Para!$D17,0))+(IF((H$28=Para!$C17)*(H$29=Para!$F$4),Para!$D17,0))+(IF((H$32=Para!$C17)*(H$33=Para!$F$4),Para!$D17,0))+(IF((H$36=Para!$C17)*(H$37=Para!$F$4),Para!$D17,0))+(IF((H$40=Para!$C17)*(H$41=Para!$F$4),Para!$D17,0))+(IF((H$44=Para!$C17)*(H$45=Para!$F$4),Para!$D17,0))+(IF((H$48=Para!$C17)*(H$49=Para!$F$4),Para!$D17,0))+(IF((H$52=Para!$C17)*(H$53=Para!$F$4),Para!$D17,0))+(IF((H$56=Para!$C17)*(H$57=Para!$F$4),Para!$D17,0))+(IF((H$60=Para!$C17)*(H$61=Para!$F$4),Para!$D17,0))+(IF((H$64=Para!$C17)*(H$65=Para!$F$4),Para!$D17,0))+(IF((H$68=Para!$C17)*(H$69=Para!$F$4),Para!$D17,0))+(IF((H$72=Para!$C17)*(H$73=Para!$F$4),Para!$D17,0))+(IF((H$76=Para!$C17)*(H$77=Para!$F$4),Para!$D17,0))+(IF((H$80=Para!$C17)*(H$81=Para!$F$4),Para!$D17,0))+(IF((H$84=Para!$C17)*(H$85=Para!$F$4),Para!$D17,0))+(IF((H$88=Para!$C17)*(H$89=Para!$F$4),Para!$D17,0))+(IF((H$92=Para!$C17)*(H$93=Para!$F$4),Para!$D17,0))+(IF((H$96=Para!$C17)*(H$97=Para!$F$4),Para!$D17,0))+(IF((H$100=Para!$C17)*(H$101=Para!$F$4),Para!$D17,0))+(IF((H$104=Para!$C17)*(H$105=Para!$F$4),Para!$D17,0))+(IF((H$108=Para!$C17)*(H$109=Para!$F$4),Para!$D17,0))+(IF((H$112=Para!$C17)*(H$113=Para!$F$4),Para!$D17,0))+(IF((H$116=Para!$C17)*(H$117=Para!$F$4),Para!$D17,0))+(IF((H$120=Para!$C17)*(H$121=Para!$F$4),Para!$D17,0))</f>
        <v>0</v>
      </c>
      <c r="I157" s="99">
        <f ca="1">IF((I$8=Para!$C17)*(I$9=Para!$F$4),Para!$D17,0)+(IF((I$12=Para!$C17)*(I$13=Para!$F$4),Para!$D17,0))+(IF((I$16=Para!$C17)*(I$17=Para!$F$4),Para!$D17,0))+(IF((I$20=Para!$C17)*(I$21=Para!$F$4),Para!$D17,0))+(IF((I$24=Para!$C17)*(I$25=Para!$F$4),Para!$D17,0))+(IF((I$28=Para!$C17)*(I$29=Para!$F$4),Para!$D17,0))+(IF((I$32=Para!$C17)*(I$33=Para!$F$4),Para!$D17,0))+(IF((I$36=Para!$C17)*(I$37=Para!$F$4),Para!$D17,0))+(IF((I$40=Para!$C17)*(I$41=Para!$F$4),Para!$D17,0))+(IF((I$44=Para!$C17)*(I$45=Para!$F$4),Para!$D17,0))+(IF((I$48=Para!$C17)*(I$49=Para!$F$4),Para!$D17,0))+(IF((I$52=Para!$C17)*(I$53=Para!$F$4),Para!$D17,0))+(IF((I$56=Para!$C17)*(I$57=Para!$F$4),Para!$D17,0))+(IF((I$60=Para!$C17)*(I$61=Para!$F$4),Para!$D17,0))+(IF((I$64=Para!$C17)*(I$65=Para!$F$4),Para!$D17,0))+(IF((I$68=Para!$C17)*(I$69=Para!$F$4),Para!$D17,0))+(IF((I$72=Para!$C17)*(I$73=Para!$F$4),Para!$D17,0))+(IF((I$76=Para!$C17)*(I$77=Para!$F$4),Para!$D17,0))+(IF((I$80=Para!$C17)*(I$81=Para!$F$4),Para!$D17,0))+(IF((I$84=Para!$C17)*(I$85=Para!$F$4),Para!$D17,0))+(IF((I$88=Para!$C17)*(I$89=Para!$F$4),Para!$D17,0))+(IF((I$92=Para!$C17)*(I$93=Para!$F$4),Para!$D17,0))+(IF((I$96=Para!$C17)*(I$97=Para!$F$4),Para!$D17,0))+(IF((I$100=Para!$C17)*(I$101=Para!$F$4),Para!$D17,0))+(IF((I$104=Para!$C17)*(I$105=Para!$F$4),Para!$D17,0))+(IF((I$108=Para!$C17)*(I$109=Para!$F$4),Para!$D17,0))+(IF((I$112=Para!$C17)*(I$113=Para!$F$4),Para!$D17,0))+(IF((I$116=Para!$C17)*(I$117=Para!$F$4),Para!$D17,0))+(IF((I$120=Para!$C17)*(I$121=Para!$F$4),Para!$D17,0))</f>
        <v>0</v>
      </c>
      <c r="J157" s="99">
        <f ca="1">IF((J$8=Para!$C17)*(J$9=Para!$F$4),Para!$D17,0)+(IF((J$12=Para!$C17)*(J$13=Para!$F$4),Para!$D17,0))+(IF((J$16=Para!$C17)*(J$17=Para!$F$4),Para!$D17,0))+(IF((J$20=Para!$C17)*(J$21=Para!$F$4),Para!$D17,0))+(IF((J$24=Para!$C17)*(J$25=Para!$F$4),Para!$D17,0))+(IF((J$28=Para!$C17)*(J$29=Para!$F$4),Para!$D17,0))+(IF((J$32=Para!$C17)*(J$33=Para!$F$4),Para!$D17,0))+(IF((J$36=Para!$C17)*(J$37=Para!$F$4),Para!$D17,0))+(IF((J$40=Para!$C17)*(J$41=Para!$F$4),Para!$D17,0))+(IF((J$44=Para!$C17)*(J$45=Para!$F$4),Para!$D17,0))+(IF((J$48=Para!$C17)*(J$49=Para!$F$4),Para!$D17,0))+(IF((J$52=Para!$C17)*(J$53=Para!$F$4),Para!$D17,0))+(IF((J$56=Para!$C17)*(J$57=Para!$F$4),Para!$D17,0))+(IF((J$60=Para!$C17)*(J$61=Para!$F$4),Para!$D17,0))+(IF((J$64=Para!$C17)*(J$65=Para!$F$4),Para!$D17,0))+(IF((J$68=Para!$C17)*(J$69=Para!$F$4),Para!$D17,0))+(IF((J$72=Para!$C17)*(J$73=Para!$F$4),Para!$D17,0))+(IF((J$76=Para!$C17)*(J$77=Para!$F$4),Para!$D17,0))+(IF((J$80=Para!$C17)*(J$81=Para!$F$4),Para!$D17,0))+(IF((J$84=Para!$C17)*(J$85=Para!$F$4),Para!$D17,0))+(IF((J$88=Para!$C17)*(J$89=Para!$F$4),Para!$D17,0))+(IF((J$92=Para!$C17)*(J$93=Para!$F$4),Para!$D17,0))+(IF((J$96=Para!$C17)*(J$97=Para!$F$4),Para!$D17,0))+(IF((J$100=Para!$C17)*(J$101=Para!$F$4),Para!$D17,0))+(IF((J$104=Para!$C17)*(J$105=Para!$F$4),Para!$D17,0))+(IF((J$108=Para!$C17)*(J$109=Para!$F$4),Para!$D17,0))+(IF((J$112=Para!$C17)*(J$113=Para!$F$4),Para!$D17,0))+(IF((J$116=Para!$C17)*(J$117=Para!$F$4),Para!$D17,0))+(IF((J$120=Para!$C17)*(J$121=Para!$F$4),Para!$D17,0))</f>
        <v>0</v>
      </c>
      <c r="K157" s="99">
        <f ca="1">IF((K$8=Para!$C17)*(K$9=Para!$F$4),Para!$D17,0)+(IF((K$12=Para!$C17)*(K$13=Para!$F$4),Para!$D17,0))+(IF((K$16=Para!$C17)*(K$17=Para!$F$4),Para!$D17,0))+(IF((K$20=Para!$C17)*(K$21=Para!$F$4),Para!$D17,0))+(IF((K$24=Para!$C17)*(K$25=Para!$F$4),Para!$D17,0))+(IF((K$28=Para!$C17)*(K$29=Para!$F$4),Para!$D17,0))+(IF((K$32=Para!$C17)*(K$33=Para!$F$4),Para!$D17,0))+(IF((K$36=Para!$C17)*(K$37=Para!$F$4),Para!$D17,0))+(IF((K$40=Para!$C17)*(K$41=Para!$F$4),Para!$D17,0))+(IF((K$44=Para!$C17)*(K$45=Para!$F$4),Para!$D17,0))+(IF((K$48=Para!$C17)*(K$49=Para!$F$4),Para!$D17,0))+(IF((K$52=Para!$C17)*(K$53=Para!$F$4),Para!$D17,0))+(IF((K$56=Para!$C17)*(K$57=Para!$F$4),Para!$D17,0))+(IF((K$60=Para!$C17)*(K$61=Para!$F$4),Para!$D17,0))+(IF((K$64=Para!$C17)*(K$65=Para!$F$4),Para!$D17,0))+(IF((K$68=Para!$C17)*(K$69=Para!$F$4),Para!$D17,0))+(IF((K$72=Para!$C17)*(K$73=Para!$F$4),Para!$D17,0))+(IF((K$76=Para!$C17)*(K$77=Para!$F$4),Para!$D17,0))+(IF((K$80=Para!$C17)*(K$81=Para!$F$4),Para!$D17,0))+(IF((K$84=Para!$C17)*(K$85=Para!$F$4),Para!$D17,0))+(IF((K$88=Para!$C17)*(K$89=Para!$F$4),Para!$D17,0))+(IF((K$92=Para!$C17)*(K$93=Para!$F$4),Para!$D17,0))+(IF((K$96=Para!$C17)*(K$97=Para!$F$4),Para!$D17,0))+(IF((K$100=Para!$C17)*(K$101=Para!$F$4),Para!$D17,0))+(IF((K$104=Para!$C17)*(K$105=Para!$F$4),Para!$D17,0))+(IF((K$108=Para!$C17)*(K$109=Para!$F$4),Para!$D17,0))+(IF((K$112=Para!$C17)*(K$113=Para!$F$4),Para!$D17,0))+(IF((K$116=Para!$C17)*(K$117=Para!$F$4),Para!$D17,0))+(IF((K$120=Para!$C17)*(K$121=Para!$F$4),Para!$D17,0))</f>
        <v>0</v>
      </c>
      <c r="L157" s="99">
        <f ca="1">IF((L$8=Para!$C17)*(L$9=Para!$F$4),Para!$D17,0)+(IF((L$12=Para!$C17)*(L$13=Para!$F$4),Para!$D17,0))+(IF((L$16=Para!$C17)*(L$17=Para!$F$4),Para!$D17,0))+(IF((L$20=Para!$C17)*(L$21=Para!$F$4),Para!$D17,0))+(IF((L$24=Para!$C17)*(L$25=Para!$F$4),Para!$D17,0))+(IF((L$28=Para!$C17)*(L$29=Para!$F$4),Para!$D17,0))+(IF((L$32=Para!$C17)*(L$33=Para!$F$4),Para!$D17,0))+(IF((L$36=Para!$C17)*(L$37=Para!$F$4),Para!$D17,0))+(IF((L$40=Para!$C17)*(L$41=Para!$F$4),Para!$D17,0))+(IF((L$44=Para!$C17)*(L$45=Para!$F$4),Para!$D17,0))+(IF((L$48=Para!$C17)*(L$49=Para!$F$4),Para!$D17,0))+(IF((L$52=Para!$C17)*(L$53=Para!$F$4),Para!$D17,0))+(IF((L$56=Para!$C17)*(L$57=Para!$F$4),Para!$D17,0))+(IF((L$60=Para!$C17)*(L$61=Para!$F$4),Para!$D17,0))+(IF((L$64=Para!$C17)*(L$65=Para!$F$4),Para!$D17,0))+(IF((L$68=Para!$C17)*(L$69=Para!$F$4),Para!$D17,0))+(IF((L$72=Para!$C17)*(L$73=Para!$F$4),Para!$D17,0))+(IF((L$76=Para!$C17)*(L$77=Para!$F$4),Para!$D17,0))+(IF((L$80=Para!$C17)*(L$81=Para!$F$4),Para!$D17,0))+(IF((L$84=Para!$C17)*(L$85=Para!$F$4),Para!$D17,0))+(IF((L$88=Para!$C17)*(L$89=Para!$F$4),Para!$D17,0))+(IF((L$92=Para!$C17)*(L$93=Para!$F$4),Para!$D17,0))+(IF((L$96=Para!$C17)*(L$97=Para!$F$4),Para!$D17,0))+(IF((L$100=Para!$C17)*(L$101=Para!$F$4),Para!$D17,0))+(IF((L$104=Para!$C17)*(L$105=Para!$F$4),Para!$D17,0))+(IF((L$108=Para!$C17)*(L$109=Para!$F$4),Para!$D17,0))+(IF((L$112=Para!$C17)*(L$113=Para!$F$4),Para!$D17,0))+(IF((L$116=Para!$C17)*(L$117=Para!$F$4),Para!$D17,0))+(IF((L$120=Para!$C17)*(L$121=Para!$F$4),Para!$D17,0))</f>
        <v>0</v>
      </c>
      <c r="M157" s="99">
        <f ca="1">IF((M$8=Para!$C17)*(M$9=Para!$F$4),Para!$D17,0)+(IF((M$12=Para!$C17)*(M$13=Para!$F$4),Para!$D17,0))+(IF((M$16=Para!$C17)*(M$17=Para!$F$4),Para!$D17,0))+(IF((M$20=Para!$C17)*(M$21=Para!$F$4),Para!$D17,0))+(IF((M$24=Para!$C17)*(M$25=Para!$F$4),Para!$D17,0))+(IF((M$28=Para!$C17)*(M$29=Para!$F$4),Para!$D17,0))+(IF((M$32=Para!$C17)*(M$33=Para!$F$4),Para!$D17,0))+(IF((M$36=Para!$C17)*(M$37=Para!$F$4),Para!$D17,0))+(IF((M$40=Para!$C17)*(M$41=Para!$F$4),Para!$D17,0))+(IF((M$44=Para!$C17)*(M$45=Para!$F$4),Para!$D17,0))+(IF((M$48=Para!$C17)*(M$49=Para!$F$4),Para!$D17,0))+(IF((M$52=Para!$C17)*(M$53=Para!$F$4),Para!$D17,0))+(IF((M$56=Para!$C17)*(M$57=Para!$F$4),Para!$D17,0))+(IF((M$60=Para!$C17)*(M$61=Para!$F$4),Para!$D17,0))+(IF((M$64=Para!$C17)*(M$65=Para!$F$4),Para!$D17,0))+(IF((M$68=Para!$C17)*(M$69=Para!$F$4),Para!$D17,0))+(IF((M$72=Para!$C17)*(M$73=Para!$F$4),Para!$D17,0))+(IF((M$76=Para!$C17)*(M$77=Para!$F$4),Para!$D17,0))+(IF((M$80=Para!$C17)*(M$81=Para!$F$4),Para!$D17,0))+(IF((M$84=Para!$C17)*(M$85=Para!$F$4),Para!$D17,0))+(IF((M$88=Para!$C17)*(M$89=Para!$F$4),Para!$D17,0))+(IF((M$92=Para!$C17)*(M$93=Para!$F$4),Para!$D17,0))+(IF((M$96=Para!$C17)*(M$97=Para!$F$4),Para!$D17,0))+(IF((M$100=Para!$C17)*(M$101=Para!$F$4),Para!$D17,0))+(IF((M$104=Para!$C17)*(M$105=Para!$F$4),Para!$D17,0))+(IF((M$108=Para!$C17)*(M$109=Para!$F$4),Para!$D17,0))+(IF((M$112=Para!$C17)*(M$113=Para!$F$4),Para!$D17,0))+(IF((M$116=Para!$C17)*(M$117=Para!$F$4),Para!$D17,0))+(IF((M$120=Para!$C17)*(M$121=Para!$F$4),Para!$D17,0))</f>
        <v>0</v>
      </c>
      <c r="N157" s="99">
        <f ca="1">IF((N$8=Para!$C17)*(N$9=Para!$F$4),Para!$D17,0)+(IF((N$12=Para!$C17)*(N$13=Para!$F$4),Para!$D17,0))+(IF((N$16=Para!$C17)*(N$17=Para!$F$4),Para!$D17,0))+(IF((N$20=Para!$C17)*(N$21=Para!$F$4),Para!$D17,0))+(IF((N$24=Para!$C17)*(N$25=Para!$F$4),Para!$D17,0))+(IF((N$28=Para!$C17)*(N$29=Para!$F$4),Para!$D17,0))+(IF((N$32=Para!$C17)*(N$33=Para!$F$4),Para!$D17,0))+(IF((N$36=Para!$C17)*(N$37=Para!$F$4),Para!$D17,0))+(IF((N$40=Para!$C17)*(N$41=Para!$F$4),Para!$D17,0))+(IF((N$44=Para!$C17)*(N$45=Para!$F$4),Para!$D17,0))+(IF((N$48=Para!$C17)*(N$49=Para!$F$4),Para!$D17,0))+(IF((N$52=Para!$C17)*(N$53=Para!$F$4),Para!$D17,0))+(IF((N$56=Para!$C17)*(N$57=Para!$F$4),Para!$D17,0))+(IF((N$60=Para!$C17)*(N$61=Para!$F$4),Para!$D17,0))+(IF((N$64=Para!$C17)*(N$65=Para!$F$4),Para!$D17,0))+(IF((N$68=Para!$C17)*(N$69=Para!$F$4),Para!$D17,0))+(IF((N$72=Para!$C17)*(N$73=Para!$F$4),Para!$D17,0))+(IF((N$76=Para!$C17)*(N$77=Para!$F$4),Para!$D17,0))+(IF((N$80=Para!$C17)*(N$81=Para!$F$4),Para!$D17,0))+(IF((N$84=Para!$C17)*(N$85=Para!$F$4),Para!$D17,0))+(IF((N$88=Para!$C17)*(N$89=Para!$F$4),Para!$D17,0))+(IF((N$92=Para!$C17)*(N$93=Para!$F$4),Para!$D17,0))+(IF((N$96=Para!$C17)*(N$97=Para!$F$4),Para!$D17,0))+(IF((N$100=Para!$C17)*(N$101=Para!$F$4),Para!$D17,0))+(IF((N$104=Para!$C17)*(N$105=Para!$F$4),Para!$D17,0))+(IF((N$108=Para!$C17)*(N$109=Para!$F$4),Para!$D17,0))+(IF((N$112=Para!$C17)*(N$113=Para!$F$4),Para!$D17,0))+(IF((N$116=Para!$C17)*(N$117=Para!$F$4),Para!$D17,0))+(IF((N$120=Para!$C17)*(N$121=Para!$F$4),Para!$D17,0))</f>
        <v>0</v>
      </c>
      <c r="O157" s="99">
        <f ca="1">IF((O$8=Para!$C17)*(O$9=Para!$F$4),Para!$D17,0)+(IF((O$12=Para!$C17)*(O$13=Para!$F$4),Para!$D17,0))+(IF((O$16=Para!$C17)*(O$17=Para!$F$4),Para!$D17,0))+(IF((O$20=Para!$C17)*(O$21=Para!$F$4),Para!$D17,0))+(IF((O$24=Para!$C17)*(O$25=Para!$F$4),Para!$D17,0))+(IF((O$28=Para!$C17)*(O$29=Para!$F$4),Para!$D17,0))+(IF((O$32=Para!$C17)*(O$33=Para!$F$4),Para!$D17,0))+(IF((O$36=Para!$C17)*(O$37=Para!$F$4),Para!$D17,0))+(IF((O$40=Para!$C17)*(O$41=Para!$F$4),Para!$D17,0))+(IF((O$44=Para!$C17)*(O$45=Para!$F$4),Para!$D17,0))+(IF((O$48=Para!$C17)*(O$49=Para!$F$4),Para!$D17,0))+(IF((O$52=Para!$C17)*(O$53=Para!$F$4),Para!$D17,0))+(IF((O$56=Para!$C17)*(O$57=Para!$F$4),Para!$D17,0))+(IF((O$60=Para!$C17)*(O$61=Para!$F$4),Para!$D17,0))+(IF((O$64=Para!$C17)*(O$65=Para!$F$4),Para!$D17,0))+(IF((O$68=Para!$C17)*(O$69=Para!$F$4),Para!$D17,0))+(IF((O$72=Para!$C17)*(O$73=Para!$F$4),Para!$D17,0))+(IF((O$76=Para!$C17)*(O$77=Para!$F$4),Para!$D17,0))+(IF((O$80=Para!$C17)*(O$81=Para!$F$4),Para!$D17,0))+(IF((O$84=Para!$C17)*(O$85=Para!$F$4),Para!$D17,0))+(IF((O$88=Para!$C17)*(O$89=Para!$F$4),Para!$D17,0))+(IF((O$92=Para!$C17)*(O$93=Para!$F$4),Para!$D17,0))+(IF((O$96=Para!$C17)*(O$97=Para!$F$4),Para!$D17,0))+(IF((O$100=Para!$C17)*(O$101=Para!$F$4),Para!$D17,0))+(IF((O$104=Para!$C17)*(O$105=Para!$F$4),Para!$D17,0))+(IF((O$108=Para!$C17)*(O$109=Para!$F$4),Para!$D17,0))+(IF((O$112=Para!$C17)*(O$113=Para!$F$4),Para!$D17,0))+(IF((O$116=Para!$C17)*(O$117=Para!$F$4),Para!$D17,0))+(IF((O$120=Para!$C17)*(O$121=Para!$F$4),Para!$D17,0))</f>
        <v>0</v>
      </c>
      <c r="P157" s="99">
        <f ca="1">IF((P$8=Para!$C17)*(P$9=Para!$F$4),Para!$D17,0)+(IF((P$12=Para!$C17)*(P$13=Para!$F$4),Para!$D17,0))+(IF((P$16=Para!$C17)*(P$17=Para!$F$4),Para!$D17,0))+(IF((P$20=Para!$C17)*(P$21=Para!$F$4),Para!$D17,0))+(IF((P$24=Para!$C17)*(P$25=Para!$F$4),Para!$D17,0))+(IF((P$28=Para!$C17)*(P$29=Para!$F$4),Para!$D17,0))+(IF((P$32=Para!$C17)*(P$33=Para!$F$4),Para!$D17,0))+(IF((P$36=Para!$C17)*(P$37=Para!$F$4),Para!$D17,0))+(IF((P$40=Para!$C17)*(P$41=Para!$F$4),Para!$D17,0))+(IF((P$44=Para!$C17)*(P$45=Para!$F$4),Para!$D17,0))+(IF((P$48=Para!$C17)*(P$49=Para!$F$4),Para!$D17,0))+(IF((P$52=Para!$C17)*(P$53=Para!$F$4),Para!$D17,0))+(IF((P$56=Para!$C17)*(P$57=Para!$F$4),Para!$D17,0))+(IF((P$60=Para!$C17)*(P$61=Para!$F$4),Para!$D17,0))+(IF((P$64=Para!$C17)*(P$65=Para!$F$4),Para!$D17,0))+(IF((P$68=Para!$C17)*(P$69=Para!$F$4),Para!$D17,0))+(IF((P$72=Para!$C17)*(P$73=Para!$F$4),Para!$D17,0))+(IF((P$76=Para!$C17)*(P$77=Para!$F$4),Para!$D17,0))+(IF((P$80=Para!$C17)*(P$81=Para!$F$4),Para!$D17,0))+(IF((P$84=Para!$C17)*(P$85=Para!$F$4),Para!$D17,0))+(IF((P$88=Para!$C17)*(P$89=Para!$F$4),Para!$D17,0))+(IF((P$92=Para!$C17)*(P$93=Para!$F$4),Para!$D17,0))+(IF((P$96=Para!$C17)*(P$97=Para!$F$4),Para!$D17,0))+(IF((P$100=Para!$C17)*(P$101=Para!$F$4),Para!$D17,0))+(IF((P$104=Para!$C17)*(P$105=Para!$F$4),Para!$D17,0))+(IF((P$108=Para!$C17)*(P$109=Para!$F$4),Para!$D17,0))+(IF((P$112=Para!$C17)*(P$113=Para!$F$4),Para!$D17,0))+(IF((P$116=Para!$C17)*(P$117=Para!$F$4),Para!$D17,0))+(IF((P$120=Para!$C17)*(P$121=Para!$F$4),Para!$D17,0))</f>
        <v>0</v>
      </c>
      <c r="Q157" s="99">
        <f ca="1">IF((Q$8=Para!$C17)*(Q$9=Para!$F$4),Para!$D17,0)+(IF((Q$12=Para!$C17)*(Q$13=Para!$F$4),Para!$D17,0))+(IF((Q$16=Para!$C17)*(Q$17=Para!$F$4),Para!$D17,0))+(IF((Q$20=Para!$C17)*(Q$21=Para!$F$4),Para!$D17,0))+(IF((Q$24=Para!$C17)*(Q$25=Para!$F$4),Para!$D17,0))+(IF((Q$28=Para!$C17)*(Q$29=Para!$F$4),Para!$D17,0))+(IF((Q$32=Para!$C17)*(Q$33=Para!$F$4),Para!$D17,0))+(IF((Q$36=Para!$C17)*(Q$37=Para!$F$4),Para!$D17,0))+(IF((Q$40=Para!$C17)*(Q$41=Para!$F$4),Para!$D17,0))+(IF((Q$44=Para!$C17)*(Q$45=Para!$F$4),Para!$D17,0))+(IF((Q$48=Para!$C17)*(Q$49=Para!$F$4),Para!$D17,0))+(IF((Q$52=Para!$C17)*(Q$53=Para!$F$4),Para!$D17,0))+(IF((Q$56=Para!$C17)*(Q$57=Para!$F$4),Para!$D17,0))+(IF((Q$60=Para!$C17)*(Q$61=Para!$F$4),Para!$D17,0))+(IF((Q$64=Para!$C17)*(Q$65=Para!$F$4),Para!$D17,0))+(IF((Q$68=Para!$C17)*(Q$69=Para!$F$4),Para!$D17,0))+(IF((Q$72=Para!$C17)*(Q$73=Para!$F$4),Para!$D17,0))+(IF((Q$76=Para!$C17)*(Q$77=Para!$F$4),Para!$D17,0))+(IF((Q$80=Para!$C17)*(Q$81=Para!$F$4),Para!$D17,0))+(IF((Q$84=Para!$C17)*(Q$85=Para!$F$4),Para!$D17,0))+(IF((Q$88=Para!$C17)*(Q$89=Para!$F$4),Para!$D17,0))+(IF((Q$92=Para!$C17)*(Q$93=Para!$F$4),Para!$D17,0))+(IF((Q$96=Para!$C17)*(Q$97=Para!$F$4),Para!$D17,0))+(IF((Q$100=Para!$C17)*(Q$101=Para!$F$4),Para!$D17,0))+(IF((Q$104=Para!$C17)*(Q$105=Para!$F$4),Para!$D17,0))+(IF((Q$108=Para!$C17)*(Q$109=Para!$F$4),Para!$D17,0))+(IF((Q$112=Para!$C17)*(Q$113=Para!$F$4),Para!$D17,0))+(IF((Q$116=Para!$C17)*(Q$117=Para!$F$4),Para!$D17,0))+(IF((Q$120=Para!$C17)*(Q$121=Para!$F$4),Para!$D17,0))</f>
        <v>0</v>
      </c>
      <c r="R157" s="99">
        <f ca="1">IF((R$8=Para!$C17)*(R$9=Para!$F$4),Para!$D17,0)+(IF((R$12=Para!$C17)*(R$13=Para!$F$4),Para!$D17,0))+(IF((R$16=Para!$C17)*(R$17=Para!$F$4),Para!$D17,0))+(IF((R$20=Para!$C17)*(R$21=Para!$F$4),Para!$D17,0))+(IF((R$24=Para!$C17)*(R$25=Para!$F$4),Para!$D17,0))+(IF((R$28=Para!$C17)*(R$29=Para!$F$4),Para!$D17,0))+(IF((R$32=Para!$C17)*(R$33=Para!$F$4),Para!$D17,0))+(IF((R$36=Para!$C17)*(R$37=Para!$F$4),Para!$D17,0))+(IF((R$40=Para!$C17)*(R$41=Para!$F$4),Para!$D17,0))+(IF((R$44=Para!$C17)*(R$45=Para!$F$4),Para!$D17,0))+(IF((R$48=Para!$C17)*(R$49=Para!$F$4),Para!$D17,0))+(IF((R$52=Para!$C17)*(R$53=Para!$F$4),Para!$D17,0))+(IF((R$56=Para!$C17)*(R$57=Para!$F$4),Para!$D17,0))+(IF((R$60=Para!$C17)*(R$61=Para!$F$4),Para!$D17,0))+(IF((R$64=Para!$C17)*(R$65=Para!$F$4),Para!$D17,0))+(IF((R$68=Para!$C17)*(R$69=Para!$F$4),Para!$D17,0))+(IF((R$72=Para!$C17)*(R$73=Para!$F$4),Para!$D17,0))+(IF((R$76=Para!$C17)*(R$77=Para!$F$4),Para!$D17,0))+(IF((R$80=Para!$C17)*(R$81=Para!$F$4),Para!$D17,0))+(IF((R$84=Para!$C17)*(R$85=Para!$F$4),Para!$D17,0))+(IF((R$88=Para!$C17)*(R$89=Para!$F$4),Para!$D17,0))+(IF((R$92=Para!$C17)*(R$93=Para!$F$4),Para!$D17,0))+(IF((R$96=Para!$C17)*(R$97=Para!$F$4),Para!$D17,0))+(IF((R$100=Para!$C17)*(R$101=Para!$F$4),Para!$D17,0))+(IF((R$104=Para!$C17)*(R$105=Para!$F$4),Para!$D17,0))+(IF((R$108=Para!$C17)*(R$109=Para!$F$4),Para!$D17,0))+(IF((R$112=Para!$C17)*(R$113=Para!$F$4),Para!$D17,0))+(IF((R$116=Para!$C17)*(R$117=Para!$F$4),Para!$D17,0))+(IF((R$120=Para!$C17)*(R$121=Para!$F$4),Para!$D17,0))</f>
        <v>0</v>
      </c>
      <c r="S157" s="99">
        <f ca="1">IF((S$8=Para!$C17)*(S$9=Para!$F$4),Para!$D17,0)+(IF((S$12=Para!$C17)*(S$13=Para!$F$4),Para!$D17,0))+(IF((S$16=Para!$C17)*(S$17=Para!$F$4),Para!$D17,0))+(IF((S$20=Para!$C17)*(S$21=Para!$F$4),Para!$D17,0))+(IF((S$24=Para!$C17)*(S$25=Para!$F$4),Para!$D17,0))+(IF((S$28=Para!$C17)*(S$29=Para!$F$4),Para!$D17,0))+(IF((S$32=Para!$C17)*(S$33=Para!$F$4),Para!$D17,0))+(IF((S$36=Para!$C17)*(S$37=Para!$F$4),Para!$D17,0))+(IF((S$40=Para!$C17)*(S$41=Para!$F$4),Para!$D17,0))+(IF((S$44=Para!$C17)*(S$45=Para!$F$4),Para!$D17,0))+(IF((S$48=Para!$C17)*(S$49=Para!$F$4),Para!$D17,0))+(IF((S$52=Para!$C17)*(S$53=Para!$F$4),Para!$D17,0))+(IF((S$56=Para!$C17)*(S$57=Para!$F$4),Para!$D17,0))+(IF((S$60=Para!$C17)*(S$61=Para!$F$4),Para!$D17,0))+(IF((S$64=Para!$C17)*(S$65=Para!$F$4),Para!$D17,0))+(IF((S$68=Para!$C17)*(S$69=Para!$F$4),Para!$D17,0))+(IF((S$72=Para!$C17)*(S$73=Para!$F$4),Para!$D17,0))+(IF((S$76=Para!$C17)*(S$77=Para!$F$4),Para!$D17,0))+(IF((S$80=Para!$C17)*(S$81=Para!$F$4),Para!$D17,0))+(IF((S$84=Para!$C17)*(S$85=Para!$F$4),Para!$D17,0))+(IF((S$88=Para!$C17)*(S$89=Para!$F$4),Para!$D17,0))+(IF((S$92=Para!$C17)*(S$93=Para!$F$4),Para!$D17,0))+(IF((S$96=Para!$C17)*(S$97=Para!$F$4),Para!$D17,0))+(IF((S$100=Para!$C17)*(S$101=Para!$F$4),Para!$D17,0))+(IF((S$104=Para!$C17)*(S$105=Para!$F$4),Para!$D17,0))+(IF((S$108=Para!$C17)*(S$109=Para!$F$4),Para!$D17,0))+(IF((S$112=Para!$C17)*(S$113=Para!$F$4),Para!$D17,0))+(IF((S$116=Para!$C17)*(S$117=Para!$F$4),Para!$D17,0))+(IF((S$120=Para!$C17)*(S$121=Para!$F$4),Para!$D17,0))</f>
        <v>0</v>
      </c>
      <c r="T157" s="99">
        <f ca="1">IF((T$8=Para!$C17)*(T$9=Para!$F$4),Para!$D17,0)+(IF((T$12=Para!$C17)*(T$13=Para!$F$4),Para!$D17,0))+(IF((T$16=Para!$C17)*(T$17=Para!$F$4),Para!$D17,0))+(IF((T$20=Para!$C17)*(T$21=Para!$F$4),Para!$D17,0))+(IF((T$24=Para!$C17)*(T$25=Para!$F$4),Para!$D17,0))+(IF((T$28=Para!$C17)*(T$29=Para!$F$4),Para!$D17,0))+(IF((T$32=Para!$C17)*(T$33=Para!$F$4),Para!$D17,0))+(IF((T$36=Para!$C17)*(T$37=Para!$F$4),Para!$D17,0))+(IF((T$40=Para!$C17)*(T$41=Para!$F$4),Para!$D17,0))+(IF((T$44=Para!$C17)*(T$45=Para!$F$4),Para!$D17,0))+(IF((T$48=Para!$C17)*(T$49=Para!$F$4),Para!$D17,0))+(IF((T$52=Para!$C17)*(T$53=Para!$F$4),Para!$D17,0))+(IF((T$56=Para!$C17)*(T$57=Para!$F$4),Para!$D17,0))+(IF((T$60=Para!$C17)*(T$61=Para!$F$4),Para!$D17,0))+(IF((T$64=Para!$C17)*(T$65=Para!$F$4),Para!$D17,0))+(IF((T$68=Para!$C17)*(T$69=Para!$F$4),Para!$D17,0))+(IF((T$72=Para!$C17)*(T$73=Para!$F$4),Para!$D17,0))+(IF((T$76=Para!$C17)*(T$77=Para!$F$4),Para!$D17,0))+(IF((T$80=Para!$C17)*(T$81=Para!$F$4),Para!$D17,0))+(IF((T$84=Para!$C17)*(T$85=Para!$F$4),Para!$D17,0))+(IF((T$88=Para!$C17)*(T$89=Para!$F$4),Para!$D17,0))+(IF((T$92=Para!$C17)*(T$93=Para!$F$4),Para!$D17,0))+(IF((T$96=Para!$C17)*(T$97=Para!$F$4),Para!$D17,0))+(IF((T$100=Para!$C17)*(T$101=Para!$F$4),Para!$D17,0))+(IF((T$104=Para!$C17)*(T$105=Para!$F$4),Para!$D17,0))+(IF((T$108=Para!$C17)*(T$109=Para!$F$4),Para!$D17,0))+(IF((T$112=Para!$C17)*(T$113=Para!$F$4),Para!$D17,0))+(IF((T$116=Para!$C17)*(T$117=Para!$F$4),Para!$D17,0))+(IF((T$120=Para!$C17)*(T$121=Para!$F$4),Para!$D17,0))</f>
        <v>0</v>
      </c>
      <c r="U157" s="99">
        <f ca="1">IF((U$8=Para!$C17)*(U$9=Para!$F$4),Para!$D17,0)+(IF((U$12=Para!$C17)*(U$13=Para!$F$4),Para!$D17,0))+(IF((U$16=Para!$C17)*(U$17=Para!$F$4),Para!$D17,0))+(IF((U$20=Para!$C17)*(U$21=Para!$F$4),Para!$D17,0))+(IF((U$24=Para!$C17)*(U$25=Para!$F$4),Para!$D17,0))+(IF((U$28=Para!$C17)*(U$29=Para!$F$4),Para!$D17,0))+(IF((U$32=Para!$C17)*(U$33=Para!$F$4),Para!$D17,0))+(IF((U$36=Para!$C17)*(U$37=Para!$F$4),Para!$D17,0))+(IF((U$40=Para!$C17)*(U$41=Para!$F$4),Para!$D17,0))+(IF((U$44=Para!$C17)*(U$45=Para!$F$4),Para!$D17,0))+(IF((U$48=Para!$C17)*(U$49=Para!$F$4),Para!$D17,0))+(IF((U$52=Para!$C17)*(U$53=Para!$F$4),Para!$D17,0))+(IF((U$56=Para!$C17)*(U$57=Para!$F$4),Para!$D17,0))+(IF((U$60=Para!$C17)*(U$61=Para!$F$4),Para!$D17,0))+(IF((U$64=Para!$C17)*(U$65=Para!$F$4),Para!$D17,0))+(IF((U$68=Para!$C17)*(U$69=Para!$F$4),Para!$D17,0))+(IF((U$72=Para!$C17)*(U$73=Para!$F$4),Para!$D17,0))+(IF((U$76=Para!$C17)*(U$77=Para!$F$4),Para!$D17,0))+(IF((U$80=Para!$C17)*(U$81=Para!$F$4),Para!$D17,0))+(IF((U$84=Para!$C17)*(U$85=Para!$F$4),Para!$D17,0))+(IF((U$88=Para!$C17)*(U$89=Para!$F$4),Para!$D17,0))+(IF((U$92=Para!$C17)*(U$93=Para!$F$4),Para!$D17,0))+(IF((U$96=Para!$C17)*(U$97=Para!$F$4),Para!$D17,0))+(IF((U$100=Para!$C17)*(U$101=Para!$F$4),Para!$D17,0))+(IF((U$104=Para!$C17)*(U$105=Para!$F$4),Para!$D17,0))+(IF((U$108=Para!$C17)*(U$109=Para!$F$4),Para!$D17,0))+(IF((U$112=Para!$C17)*(U$113=Para!$F$4),Para!$D17,0))+(IF((U$116=Para!$C17)*(U$117=Para!$F$4),Para!$D17,0))+(IF((U$120=Para!$C17)*(U$121=Para!$F$4),Para!$D17,0))</f>
        <v>0</v>
      </c>
      <c r="V157" s="99">
        <f ca="1">IF((V$8=Para!$C17)*(V$9=Para!$F$4),Para!$D17,0)+(IF((V$12=Para!$C17)*(V$13=Para!$F$4),Para!$D17,0))+(IF((V$16=Para!$C17)*(V$17=Para!$F$4),Para!$D17,0))+(IF((V$20=Para!$C17)*(V$21=Para!$F$4),Para!$D17,0))+(IF((V$24=Para!$C17)*(V$25=Para!$F$4),Para!$D17,0))+(IF((V$28=Para!$C17)*(V$29=Para!$F$4),Para!$D17,0))+(IF((V$32=Para!$C17)*(V$33=Para!$F$4),Para!$D17,0))+(IF((V$36=Para!$C17)*(V$37=Para!$F$4),Para!$D17,0))+(IF((V$40=Para!$C17)*(V$41=Para!$F$4),Para!$D17,0))+(IF((V$44=Para!$C17)*(V$45=Para!$F$4),Para!$D17,0))+(IF((V$48=Para!$C17)*(V$49=Para!$F$4),Para!$D17,0))+(IF((V$52=Para!$C17)*(V$53=Para!$F$4),Para!$D17,0))+(IF((V$56=Para!$C17)*(V$57=Para!$F$4),Para!$D17,0))+(IF((V$60=Para!$C17)*(V$61=Para!$F$4),Para!$D17,0))+(IF((V$64=Para!$C17)*(V$65=Para!$F$4),Para!$D17,0))+(IF((V$68=Para!$C17)*(V$69=Para!$F$4),Para!$D17,0))+(IF((V$72=Para!$C17)*(V$73=Para!$F$4),Para!$D17,0))+(IF((V$76=Para!$C17)*(V$77=Para!$F$4),Para!$D17,0))+(IF((V$80=Para!$C17)*(V$81=Para!$F$4),Para!$D17,0))+(IF((V$84=Para!$C17)*(V$85=Para!$F$4),Para!$D17,0))+(IF((V$88=Para!$C17)*(V$89=Para!$F$4),Para!$D17,0))+(IF((V$92=Para!$C17)*(V$93=Para!$F$4),Para!$D17,0))+(IF((V$96=Para!$C17)*(V$97=Para!$F$4),Para!$D17,0))+(IF((V$100=Para!$C17)*(V$101=Para!$F$4),Para!$D17,0))+(IF((V$104=Para!$C17)*(V$105=Para!$F$4),Para!$D17,0))+(IF((V$108=Para!$C17)*(V$109=Para!$F$4),Para!$D17,0))+(IF((V$112=Para!$C17)*(V$113=Para!$F$4),Para!$D17,0))+(IF((V$116=Para!$C17)*(V$117=Para!$F$4),Para!$D17,0))+(IF((V$120=Para!$C17)*(V$121=Para!$F$4),Para!$D17,0))</f>
        <v>0</v>
      </c>
      <c r="W157" s="99">
        <f ca="1">IF((W$8=Para!$C17)*(W$9=Para!$F$4),Para!$D17,0)+(IF((W$12=Para!$C17)*(W$13=Para!$F$4),Para!$D17,0))+(IF((W$16=Para!$C17)*(W$17=Para!$F$4),Para!$D17,0))+(IF((W$20=Para!$C17)*(W$21=Para!$F$4),Para!$D17,0))+(IF((W$24=Para!$C17)*(W$25=Para!$F$4),Para!$D17,0))+(IF((W$28=Para!$C17)*(W$29=Para!$F$4),Para!$D17,0))+(IF((W$32=Para!$C17)*(W$33=Para!$F$4),Para!$D17,0))+(IF((W$36=Para!$C17)*(W$37=Para!$F$4),Para!$D17,0))+(IF((W$40=Para!$C17)*(W$41=Para!$F$4),Para!$D17,0))+(IF((W$44=Para!$C17)*(W$45=Para!$F$4),Para!$D17,0))+(IF((W$48=Para!$C17)*(W$49=Para!$F$4),Para!$D17,0))+(IF((W$52=Para!$C17)*(W$53=Para!$F$4),Para!$D17,0))+(IF((W$56=Para!$C17)*(W$57=Para!$F$4),Para!$D17,0))+(IF((W$60=Para!$C17)*(W$61=Para!$F$4),Para!$D17,0))+(IF((W$64=Para!$C17)*(W$65=Para!$F$4),Para!$D17,0))+(IF((W$68=Para!$C17)*(W$69=Para!$F$4),Para!$D17,0))+(IF((W$72=Para!$C17)*(W$73=Para!$F$4),Para!$D17,0))+(IF((W$76=Para!$C17)*(W$77=Para!$F$4),Para!$D17,0))+(IF((W$80=Para!$C17)*(W$81=Para!$F$4),Para!$D17,0))+(IF((W$84=Para!$C17)*(W$85=Para!$F$4),Para!$D17,0))+(IF((W$88=Para!$C17)*(W$89=Para!$F$4),Para!$D17,0))+(IF((W$92=Para!$C17)*(W$93=Para!$F$4),Para!$D17,0))+(IF((W$96=Para!$C17)*(W$97=Para!$F$4),Para!$D17,0))+(IF((W$100=Para!$C17)*(W$101=Para!$F$4),Para!$D17,0))+(IF((W$104=Para!$C17)*(W$105=Para!$F$4),Para!$D17,0))+(IF((W$108=Para!$C17)*(W$109=Para!$F$4),Para!$D17,0))+(IF((W$112=Para!$C17)*(W$113=Para!$F$4),Para!$D17,0))+(IF((W$116=Para!$C17)*(W$117=Para!$F$4),Para!$D17,0))+(IF((W$120=Para!$C17)*(W$121=Para!$F$4),Para!$D17,0))</f>
        <v>0</v>
      </c>
      <c r="X157" s="99">
        <f ca="1">IF((X$8=Para!$C17)*(X$9=Para!$F$4),Para!$D17,0)+(IF((X$12=Para!$C17)*(X$13=Para!$F$4),Para!$D17,0))+(IF((X$16=Para!$C17)*(X$17=Para!$F$4),Para!$D17,0))+(IF((X$20=Para!$C17)*(X$21=Para!$F$4),Para!$D17,0))+(IF((X$24=Para!$C17)*(X$25=Para!$F$4),Para!$D17,0))+(IF((X$28=Para!$C17)*(X$29=Para!$F$4),Para!$D17,0))+(IF((X$32=Para!$C17)*(X$33=Para!$F$4),Para!$D17,0))+(IF((X$36=Para!$C17)*(X$37=Para!$F$4),Para!$D17,0))+(IF((X$40=Para!$C17)*(X$41=Para!$F$4),Para!$D17,0))+(IF((X$44=Para!$C17)*(X$45=Para!$F$4),Para!$D17,0))+(IF((X$48=Para!$C17)*(X$49=Para!$F$4),Para!$D17,0))+(IF((X$52=Para!$C17)*(X$53=Para!$F$4),Para!$D17,0))+(IF((X$56=Para!$C17)*(X$57=Para!$F$4),Para!$D17,0))+(IF((X$60=Para!$C17)*(X$61=Para!$F$4),Para!$D17,0))+(IF((X$64=Para!$C17)*(X$65=Para!$F$4),Para!$D17,0))+(IF((X$68=Para!$C17)*(X$69=Para!$F$4),Para!$D17,0))+(IF((X$72=Para!$C17)*(X$73=Para!$F$4),Para!$D17,0))+(IF((X$76=Para!$C17)*(X$77=Para!$F$4),Para!$D17,0))+(IF((X$80=Para!$C17)*(X$81=Para!$F$4),Para!$D17,0))+(IF((X$84=Para!$C17)*(X$85=Para!$F$4),Para!$D17,0))+(IF((X$88=Para!$C17)*(X$89=Para!$F$4),Para!$D17,0))+(IF((X$92=Para!$C17)*(X$93=Para!$F$4),Para!$D17,0))+(IF((X$96=Para!$C17)*(X$97=Para!$F$4),Para!$D17,0))+(IF((X$100=Para!$C17)*(X$101=Para!$F$4),Para!$D17,0))+(IF((X$104=Para!$C17)*(X$105=Para!$F$4),Para!$D17,0))+(IF((X$108=Para!$C17)*(X$109=Para!$F$4),Para!$D17,0))+(IF((X$112=Para!$C17)*(X$113=Para!$F$4),Para!$D17,0))+(IF((X$116=Para!$C17)*(X$117=Para!$F$4),Para!$D17,0))+(IF((X$120=Para!$C17)*(X$121=Para!$F$4),Para!$D17,0))</f>
        <v>0</v>
      </c>
      <c r="Y157" s="99">
        <f ca="1">IF((Y$8=Para!$C17)*(Y$9=Para!$F$4),Para!$D17,0)+(IF((Y$12=Para!$C17)*(Y$13=Para!$F$4),Para!$D17,0))+(IF((Y$16=Para!$C17)*(Y$17=Para!$F$4),Para!$D17,0))+(IF((Y$20=Para!$C17)*(Y$21=Para!$F$4),Para!$D17,0))+(IF((Y$24=Para!$C17)*(Y$25=Para!$F$4),Para!$D17,0))+(IF((Y$28=Para!$C17)*(Y$29=Para!$F$4),Para!$D17,0))+(IF((Y$32=Para!$C17)*(Y$33=Para!$F$4),Para!$D17,0))+(IF((Y$36=Para!$C17)*(Y$37=Para!$F$4),Para!$D17,0))+(IF((Y$40=Para!$C17)*(Y$41=Para!$F$4),Para!$D17,0))+(IF((Y$44=Para!$C17)*(Y$45=Para!$F$4),Para!$D17,0))+(IF((Y$48=Para!$C17)*(Y$49=Para!$F$4),Para!$D17,0))+(IF((Y$52=Para!$C17)*(Y$53=Para!$F$4),Para!$D17,0))+(IF((Y$56=Para!$C17)*(Y$57=Para!$F$4),Para!$D17,0))+(IF((Y$60=Para!$C17)*(Y$61=Para!$F$4),Para!$D17,0))+(IF((Y$64=Para!$C17)*(Y$65=Para!$F$4),Para!$D17,0))+(IF((Y$68=Para!$C17)*(Y$69=Para!$F$4),Para!$D17,0))+(IF((Y$72=Para!$C17)*(Y$73=Para!$F$4),Para!$D17,0))+(IF((Y$76=Para!$C17)*(Y$77=Para!$F$4),Para!$D17,0))+(IF((Y$80=Para!$C17)*(Y$81=Para!$F$4),Para!$D17,0))+(IF((Y$84=Para!$C17)*(Y$85=Para!$F$4),Para!$D17,0))+(IF((Y$88=Para!$C17)*(Y$89=Para!$F$4),Para!$D17,0))+(IF((Y$92=Para!$C17)*(Y$93=Para!$F$4),Para!$D17,0))+(IF((Y$96=Para!$C17)*(Y$97=Para!$F$4),Para!$D17,0))+(IF((Y$100=Para!$C17)*(Y$101=Para!$F$4),Para!$D17,0))+(IF((Y$104=Para!$C17)*(Y$105=Para!$F$4),Para!$D17,0))+(IF((Y$108=Para!$C17)*(Y$109=Para!$F$4),Para!$D17,0))+(IF((Y$112=Para!$C17)*(Y$113=Para!$F$4),Para!$D17,0))+(IF((Y$116=Para!$C17)*(Y$117=Para!$F$4),Para!$D17,0))+(IF((Y$120=Para!$C17)*(Y$121=Para!$F$4),Para!$D17,0))</f>
        <v>0</v>
      </c>
      <c r="Z157" s="99">
        <f ca="1">IF((Z$8=Para!$C17)*(Z$9=Para!$F$4),Para!$D17,0)+(IF((Z$12=Para!$C17)*(Z$13=Para!$F$4),Para!$D17,0))+(IF((Z$16=Para!$C17)*(Z$17=Para!$F$4),Para!$D17,0))+(IF((Z$20=Para!$C17)*(Z$21=Para!$F$4),Para!$D17,0))+(IF((Z$24=Para!$C17)*(Z$25=Para!$F$4),Para!$D17,0))+(IF((Z$28=Para!$C17)*(Z$29=Para!$F$4),Para!$D17,0))+(IF((Z$32=Para!$C17)*(Z$33=Para!$F$4),Para!$D17,0))+(IF((Z$36=Para!$C17)*(Z$37=Para!$F$4),Para!$D17,0))+(IF((Z$40=Para!$C17)*(Z$41=Para!$F$4),Para!$D17,0))+(IF((Z$44=Para!$C17)*(Z$45=Para!$F$4),Para!$D17,0))+(IF((Z$48=Para!$C17)*(Z$49=Para!$F$4),Para!$D17,0))+(IF((Z$52=Para!$C17)*(Z$53=Para!$F$4),Para!$D17,0))+(IF((Z$56=Para!$C17)*(Z$57=Para!$F$4),Para!$D17,0))+(IF((Z$60=Para!$C17)*(Z$61=Para!$F$4),Para!$D17,0))+(IF((Z$64=Para!$C17)*(Z$65=Para!$F$4),Para!$D17,0))+(IF((Z$68=Para!$C17)*(Z$69=Para!$F$4),Para!$D17,0))+(IF((Z$72=Para!$C17)*(Z$73=Para!$F$4),Para!$D17,0))+(IF((Z$76=Para!$C17)*(Z$77=Para!$F$4),Para!$D17,0))+(IF((Z$80=Para!$C17)*(Z$81=Para!$F$4),Para!$D17,0))+(IF((Z$84=Para!$C17)*(Z$85=Para!$F$4),Para!$D17,0))+(IF((Z$88=Para!$C17)*(Z$89=Para!$F$4),Para!$D17,0))+(IF((Z$92=Para!$C17)*(Z$93=Para!$F$4),Para!$D17,0))+(IF((Z$96=Para!$C17)*(Z$97=Para!$F$4),Para!$D17,0))+(IF((Z$100=Para!$C17)*(Z$101=Para!$F$4),Para!$D17,0))+(IF((Z$104=Para!$C17)*(Z$105=Para!$F$4),Para!$D17,0))+(IF((Z$108=Para!$C17)*(Z$109=Para!$F$4),Para!$D17,0))+(IF((Z$112=Para!$C17)*(Z$113=Para!$F$4),Para!$D17,0))+(IF((Z$116=Para!$C17)*(Z$117=Para!$F$4),Para!$D17,0))+(IF((Z$120=Para!$C17)*(Z$121=Para!$F$4),Para!$D17,0))</f>
        <v>0</v>
      </c>
      <c r="AA157" s="99">
        <f ca="1">IF((AA$8=Para!$C17)*(AA$9=Para!$F$4),Para!$D17,0)+(IF((AA$12=Para!$C17)*(AA$13=Para!$F$4),Para!$D17,0))+(IF((AA$16=Para!$C17)*(AA$17=Para!$F$4),Para!$D17,0))+(IF((AA$20=Para!$C17)*(AA$21=Para!$F$4),Para!$D17,0))+(IF((AA$24=Para!$C17)*(AA$25=Para!$F$4),Para!$D17,0))+(IF((AA$28=Para!$C17)*(AA$29=Para!$F$4),Para!$D17,0))+(IF((AA$32=Para!$C17)*(AA$33=Para!$F$4),Para!$D17,0))+(IF((AA$36=Para!$C17)*(AA$37=Para!$F$4),Para!$D17,0))+(IF((AA$40=Para!$C17)*(AA$41=Para!$F$4),Para!$D17,0))+(IF((AA$44=Para!$C17)*(AA$45=Para!$F$4),Para!$D17,0))+(IF((AA$48=Para!$C17)*(AA$49=Para!$F$4),Para!$D17,0))+(IF((AA$52=Para!$C17)*(AA$53=Para!$F$4),Para!$D17,0))+(IF((AA$56=Para!$C17)*(AA$57=Para!$F$4),Para!$D17,0))+(IF((AA$60=Para!$C17)*(AA$61=Para!$F$4),Para!$D17,0))+(IF((AA$64=Para!$C17)*(AA$65=Para!$F$4),Para!$D17,0))+(IF((AA$68=Para!$C17)*(AA$69=Para!$F$4),Para!$D17,0))+(IF((AA$72=Para!$C17)*(AA$73=Para!$F$4),Para!$D17,0))+(IF((AA$76=Para!$C17)*(AA$77=Para!$F$4),Para!$D17,0))+(IF((AA$80=Para!$C17)*(AA$81=Para!$F$4),Para!$D17,0))+(IF((AA$84=Para!$C17)*(AA$85=Para!$F$4),Para!$D17,0))+(IF((AA$88=Para!$C17)*(AA$89=Para!$F$4),Para!$D17,0))+(IF((AA$92=Para!$C17)*(AA$93=Para!$F$4),Para!$D17,0))+(IF((AA$96=Para!$C17)*(AA$97=Para!$F$4),Para!$D17,0))+(IF((AA$100=Para!$C17)*(AA$101=Para!$F$4),Para!$D17,0))+(IF((AA$104=Para!$C17)*(AA$105=Para!$F$4),Para!$D17,0))+(IF((AA$108=Para!$C17)*(AA$109=Para!$F$4),Para!$D17,0))+(IF((AA$112=Para!$C17)*(AA$113=Para!$F$4),Para!$D17,0))+(IF((AA$116=Para!$C17)*(AA$117=Para!$F$4),Para!$D17,0))+(IF((AA$120=Para!$C17)*(AA$121=Para!$F$4),Para!$D17,0))</f>
        <v>0</v>
      </c>
      <c r="AB157" s="99">
        <f ca="1">IF((AB$8=Para!$C17)*(AB$9=Para!$F$4),Para!$D17,0)+(IF((AB$12=Para!$C17)*(AB$13=Para!$F$4),Para!$D17,0))+(IF((AB$16=Para!$C17)*(AB$17=Para!$F$4),Para!$D17,0))+(IF((AB$20=Para!$C17)*(AB$21=Para!$F$4),Para!$D17,0))+(IF((AB$24=Para!$C17)*(AB$25=Para!$F$4),Para!$D17,0))+(IF((AB$28=Para!$C17)*(AB$29=Para!$F$4),Para!$D17,0))+(IF((AB$32=Para!$C17)*(AB$33=Para!$F$4),Para!$D17,0))+(IF((AB$36=Para!$C17)*(AB$37=Para!$F$4),Para!$D17,0))+(IF((AB$40=Para!$C17)*(AB$41=Para!$F$4),Para!$D17,0))+(IF((AB$44=Para!$C17)*(AB$45=Para!$F$4),Para!$D17,0))+(IF((AB$48=Para!$C17)*(AB$49=Para!$F$4),Para!$D17,0))+(IF((AB$52=Para!$C17)*(AB$53=Para!$F$4),Para!$D17,0))+(IF((AB$56=Para!$C17)*(AB$57=Para!$F$4),Para!$D17,0))+(IF((AB$60=Para!$C17)*(AB$61=Para!$F$4),Para!$D17,0))+(IF((AB$64=Para!$C17)*(AB$65=Para!$F$4),Para!$D17,0))+(IF((AB$68=Para!$C17)*(AB$69=Para!$F$4),Para!$D17,0))+(IF((AB$72=Para!$C17)*(AB$73=Para!$F$4),Para!$D17,0))+(IF((AB$76=Para!$C17)*(AB$77=Para!$F$4),Para!$D17,0))+(IF((AB$80=Para!$C17)*(AB$81=Para!$F$4),Para!$D17,0))+(IF((AB$84=Para!$C17)*(AB$85=Para!$F$4),Para!$D17,0))+(IF((AB$88=Para!$C17)*(AB$89=Para!$F$4),Para!$D17,0))+(IF((AB$92=Para!$C17)*(AB$93=Para!$F$4),Para!$D17,0))+(IF((AB$96=Para!$C17)*(AB$97=Para!$F$4),Para!$D17,0))+(IF((AB$100=Para!$C17)*(AB$101=Para!$F$4),Para!$D17,0))+(IF((AB$104=Para!$C17)*(AB$105=Para!$F$4),Para!$D17,0))+(IF((AB$108=Para!$C17)*(AB$109=Para!$F$4),Para!$D17,0))+(IF((AB$112=Para!$C17)*(AB$113=Para!$F$4),Para!$D17,0))+(IF((AB$116=Para!$C17)*(AB$117=Para!$F$4),Para!$D17,0))+(IF((AB$120=Para!$C17)*(AB$121=Para!$F$4),Para!$D17,0))</f>
        <v>0</v>
      </c>
      <c r="AC157" s="99">
        <f ca="1">IF((AC$8=Para!$C17)*(AC$9=Para!$F$4),Para!$D17,0)+(IF((AC$12=Para!$C17)*(AC$13=Para!$F$4),Para!$D17,0))+(IF((AC$16=Para!$C17)*(AC$17=Para!$F$4),Para!$D17,0))+(IF((AC$20=Para!$C17)*(AC$21=Para!$F$4),Para!$D17,0))+(IF((AC$24=Para!$C17)*(AC$25=Para!$F$4),Para!$D17,0))+(IF((AC$28=Para!$C17)*(AC$29=Para!$F$4),Para!$D17,0))+(IF((AC$32=Para!$C17)*(AC$33=Para!$F$4),Para!$D17,0))+(IF((AC$36=Para!$C17)*(AC$37=Para!$F$4),Para!$D17,0))+(IF((AC$40=Para!$C17)*(AC$41=Para!$F$4),Para!$D17,0))+(IF((AC$44=Para!$C17)*(AC$45=Para!$F$4),Para!$D17,0))+(IF((AC$48=Para!$C17)*(AC$49=Para!$F$4),Para!$D17,0))+(IF((AC$52=Para!$C17)*(AC$53=Para!$F$4),Para!$D17,0))+(IF((AC$56=Para!$C17)*(AC$57=Para!$F$4),Para!$D17,0))+(IF((AC$60=Para!$C17)*(AC$61=Para!$F$4),Para!$D17,0))+(IF((AC$64=Para!$C17)*(AC$65=Para!$F$4),Para!$D17,0))+(IF((AC$68=Para!$C17)*(AC$69=Para!$F$4),Para!$D17,0))+(IF((AC$72=Para!$C17)*(AC$73=Para!$F$4),Para!$D17,0))+(IF((AC$76=Para!$C17)*(AC$77=Para!$F$4),Para!$D17,0))+(IF((AC$80=Para!$C17)*(AC$81=Para!$F$4),Para!$D17,0))+(IF((AC$84=Para!$C17)*(AC$85=Para!$F$4),Para!$D17,0))+(IF((AC$88=Para!$C17)*(AC$89=Para!$F$4),Para!$D17,0))+(IF((AC$92=Para!$C17)*(AC$93=Para!$F$4),Para!$D17,0))+(IF((AC$96=Para!$C17)*(AC$97=Para!$F$4),Para!$D17,0))+(IF((AC$100=Para!$C17)*(AC$101=Para!$F$4),Para!$D17,0))+(IF((AC$104=Para!$C17)*(AC$105=Para!$F$4),Para!$D17,0))+(IF((AC$108=Para!$C17)*(AC$109=Para!$F$4),Para!$D17,0))+(IF((AC$112=Para!$C17)*(AC$113=Para!$F$4),Para!$D17,0))+(IF((AC$116=Para!$C17)*(AC$117=Para!$F$4),Para!$D17,0))+(IF((AC$120=Para!$C17)*(AC$121=Para!$F$4),Para!$D17,0))</f>
        <v>0</v>
      </c>
      <c r="AD157" s="99">
        <f ca="1">IF((AD$8=Para!$C17)*(AD$9=Para!$F$4),Para!$D17,0)+(IF((AD$12=Para!$C17)*(AD$13=Para!$F$4),Para!$D17,0))+(IF((AD$16=Para!$C17)*(AD$17=Para!$F$4),Para!$D17,0))+(IF((AD$20=Para!$C17)*(AD$21=Para!$F$4),Para!$D17,0))+(IF((AD$24=Para!$C17)*(AD$25=Para!$F$4),Para!$D17,0))+(IF((AD$28=Para!$C17)*(AD$29=Para!$F$4),Para!$D17,0))+(IF((AD$32=Para!$C17)*(AD$33=Para!$F$4),Para!$D17,0))+(IF((AD$36=Para!$C17)*(AD$37=Para!$F$4),Para!$D17,0))+(IF((AD$40=Para!$C17)*(AD$41=Para!$F$4),Para!$D17,0))+(IF((AD$44=Para!$C17)*(AD$45=Para!$F$4),Para!$D17,0))+(IF((AD$48=Para!$C17)*(AD$49=Para!$F$4),Para!$D17,0))+(IF((AD$52=Para!$C17)*(AD$53=Para!$F$4),Para!$D17,0))+(IF((AD$56=Para!$C17)*(AD$57=Para!$F$4),Para!$D17,0))+(IF((AD$60=Para!$C17)*(AD$61=Para!$F$4),Para!$D17,0))+(IF((AD$64=Para!$C17)*(AD$65=Para!$F$4),Para!$D17,0))+(IF((AD$68=Para!$C17)*(AD$69=Para!$F$4),Para!$D17,0))+(IF((AD$72=Para!$C17)*(AD$73=Para!$F$4),Para!$D17,0))+(IF((AD$76=Para!$C17)*(AD$77=Para!$F$4),Para!$D17,0))+(IF((AD$80=Para!$C17)*(AD$81=Para!$F$4),Para!$D17,0))+(IF((AD$84=Para!$C17)*(AD$85=Para!$F$4),Para!$D17,0))+(IF((AD$88=Para!$C17)*(AD$89=Para!$F$4),Para!$D17,0))+(IF((AD$92=Para!$C17)*(AD$93=Para!$F$4),Para!$D17,0))+(IF((AD$96=Para!$C17)*(AD$97=Para!$F$4),Para!$D17,0))+(IF((AD$100=Para!$C17)*(AD$101=Para!$F$4),Para!$D17,0))+(IF((AD$104=Para!$C17)*(AD$105=Para!$F$4),Para!$D17,0))+(IF((AD$108=Para!$C17)*(AD$109=Para!$F$4),Para!$D17,0))+(IF((AD$112=Para!$C17)*(AD$113=Para!$F$4),Para!$D17,0))+(IF((AD$116=Para!$C17)*(AD$117=Para!$F$4),Para!$D17,0))+(IF((AD$120=Para!$C17)*(AD$121=Para!$F$4),Para!$D17,0))</f>
        <v>0</v>
      </c>
      <c r="AE157" s="99">
        <f ca="1">IF((AE$8=Para!$C17)*(AE$9=Para!$F$4),Para!$D17,0)+(IF((AE$12=Para!$C17)*(AE$13=Para!$F$4),Para!$D17,0))+(IF((AE$16=Para!$C17)*(AE$17=Para!$F$4),Para!$D17,0))+(IF((AE$20=Para!$C17)*(AE$21=Para!$F$4),Para!$D17,0))+(IF((AE$24=Para!$C17)*(AE$25=Para!$F$4),Para!$D17,0))+(IF((AE$28=Para!$C17)*(AE$29=Para!$F$4),Para!$D17,0))+(IF((AE$32=Para!$C17)*(AE$33=Para!$F$4),Para!$D17,0))+(IF((AE$36=Para!$C17)*(AE$37=Para!$F$4),Para!$D17,0))+(IF((AE$40=Para!$C17)*(AE$41=Para!$F$4),Para!$D17,0))+(IF((AE$44=Para!$C17)*(AE$45=Para!$F$4),Para!$D17,0))+(IF((AE$48=Para!$C17)*(AE$49=Para!$F$4),Para!$D17,0))+(IF((AE$52=Para!$C17)*(AE$53=Para!$F$4),Para!$D17,0))+(IF((AE$56=Para!$C17)*(AE$57=Para!$F$4),Para!$D17,0))+(IF((AE$60=Para!$C17)*(AE$61=Para!$F$4),Para!$D17,0))+(IF((AE$64=Para!$C17)*(AE$65=Para!$F$4),Para!$D17,0))+(IF((AE$68=Para!$C17)*(AE$69=Para!$F$4),Para!$D17,0))+(IF((AE$72=Para!$C17)*(AE$73=Para!$F$4),Para!$D17,0))+(IF((AE$76=Para!$C17)*(AE$77=Para!$F$4),Para!$D17,0))+(IF((AE$80=Para!$C17)*(AE$81=Para!$F$4),Para!$D17,0))+(IF((AE$84=Para!$C17)*(AE$85=Para!$F$4),Para!$D17,0))+(IF((AE$88=Para!$C17)*(AE$89=Para!$F$4),Para!$D17,0))+(IF((AE$92=Para!$C17)*(AE$93=Para!$F$4),Para!$D17,0))+(IF((AE$96=Para!$C17)*(AE$97=Para!$F$4),Para!$D17,0))+(IF((AE$100=Para!$C17)*(AE$101=Para!$F$4),Para!$D17,0))+(IF((AE$104=Para!$C17)*(AE$105=Para!$F$4),Para!$D17,0))+(IF((AE$108=Para!$C17)*(AE$109=Para!$F$4),Para!$D17,0))+(IF((AE$112=Para!$C17)*(AE$113=Para!$F$4),Para!$D17,0))+(IF((AE$116=Para!$C17)*(AE$117=Para!$F$4),Para!$D17,0))+(IF((AE$120=Para!$C17)*(AE$121=Para!$F$4),Para!$D17,0))</f>
        <v>0</v>
      </c>
      <c r="AF157" s="99">
        <f ca="1">IF((AF$8=Para!$C17)*(AF$9=Para!$F$4),Para!$D17,0)+(IF((AF$12=Para!$C17)*(AF$13=Para!$F$4),Para!$D17,0))+(IF((AF$16=Para!$C17)*(AF$17=Para!$F$4),Para!$D17,0))+(IF((AF$20=Para!$C17)*(AF$21=Para!$F$4),Para!$D17,0))+(IF((AF$24=Para!$C17)*(AF$25=Para!$F$4),Para!$D17,0))+(IF((AF$28=Para!$C17)*(AF$29=Para!$F$4),Para!$D17,0))+(IF((AF$32=Para!$C17)*(AF$33=Para!$F$4),Para!$D17,0))+(IF((AF$36=Para!$C17)*(AF$37=Para!$F$4),Para!$D17,0))+(IF((AF$40=Para!$C17)*(AF$41=Para!$F$4),Para!$D17,0))+(IF((AF$44=Para!$C17)*(AF$45=Para!$F$4),Para!$D17,0))+(IF((AF$48=Para!$C17)*(AF$49=Para!$F$4),Para!$D17,0))+(IF((AF$52=Para!$C17)*(AF$53=Para!$F$4),Para!$D17,0))+(IF((AF$56=Para!$C17)*(AF$57=Para!$F$4),Para!$D17,0))+(IF((AF$60=Para!$C17)*(AF$61=Para!$F$4),Para!$D17,0))+(IF((AF$64=Para!$C17)*(AF$65=Para!$F$4),Para!$D17,0))+(IF((AF$68=Para!$C17)*(AF$69=Para!$F$4),Para!$D17,0))+(IF((AF$72=Para!$C17)*(AF$73=Para!$F$4),Para!$D17,0))+(IF((AF$76=Para!$C17)*(AF$77=Para!$F$4),Para!$D17,0))+(IF((AF$80=Para!$C17)*(AF$81=Para!$F$4),Para!$D17,0))+(IF((AF$84=Para!$C17)*(AF$85=Para!$F$4),Para!$D17,0))+(IF((AF$88=Para!$C17)*(AF$89=Para!$F$4),Para!$D17,0))+(IF((AF$92=Para!$C17)*(AF$93=Para!$F$4),Para!$D17,0))+(IF((AF$96=Para!$C17)*(AF$97=Para!$F$4),Para!$D17,0))+(IF((AF$100=Para!$C17)*(AF$101=Para!$F$4),Para!$D17,0))+(IF((AF$104=Para!$C17)*(AF$105=Para!$F$4),Para!$D17,0))+(IF((AF$108=Para!$C17)*(AF$109=Para!$F$4),Para!$D17,0))+(IF((AF$112=Para!$C17)*(AF$113=Para!$F$4),Para!$D17,0))+(IF((AF$116=Para!$C17)*(AF$117=Para!$F$4),Para!$D17,0))+(IF((AF$120=Para!$C17)*(AF$121=Para!$F$4),Para!$D17,0))</f>
        <v>0</v>
      </c>
      <c r="AG157" s="99">
        <f ca="1">IF((AG$8=Para!$C17)*(AG$9=Para!$F$4),Para!$D17,0)+(IF((AG$12=Para!$C17)*(AG$13=Para!$F$4),Para!$D17,0))+(IF((AG$16=Para!$C17)*(AG$17=Para!$F$4),Para!$D17,0))+(IF((AG$20=Para!$C17)*(AG$21=Para!$F$4),Para!$D17,0))+(IF((AG$24=Para!$C17)*(AG$25=Para!$F$4),Para!$D17,0))+(IF((AG$28=Para!$C17)*(AG$29=Para!$F$4),Para!$D17,0))+(IF((AG$32=Para!$C17)*(AG$33=Para!$F$4),Para!$D17,0))+(IF((AG$36=Para!$C17)*(AG$37=Para!$F$4),Para!$D17,0))+(IF((AG$40=Para!$C17)*(AG$41=Para!$F$4),Para!$D17,0))+(IF((AG$44=Para!$C17)*(AG$45=Para!$F$4),Para!$D17,0))+(IF((AG$48=Para!$C17)*(AG$49=Para!$F$4),Para!$D17,0))+(IF((AG$52=Para!$C17)*(AG$53=Para!$F$4),Para!$D17,0))+(IF((AG$56=Para!$C17)*(AG$57=Para!$F$4),Para!$D17,0))+(IF((AG$60=Para!$C17)*(AG$61=Para!$F$4),Para!$D17,0))+(IF((AG$64=Para!$C17)*(AG$65=Para!$F$4),Para!$D17,0))+(IF((AG$68=Para!$C17)*(AG$69=Para!$F$4),Para!$D17,0))+(IF((AG$72=Para!$C17)*(AG$73=Para!$F$4),Para!$D17,0))+(IF((AG$76=Para!$C17)*(AG$77=Para!$F$4),Para!$D17,0))+(IF((AG$80=Para!$C17)*(AG$81=Para!$F$4),Para!$D17,0))+(IF((AG$84=Para!$C17)*(AG$85=Para!$F$4),Para!$D17,0))+(IF((AG$88=Para!$C17)*(AG$89=Para!$F$4),Para!$D17,0))+(IF((AG$92=Para!$C17)*(AG$93=Para!$F$4),Para!$D17,0))+(IF((AG$96=Para!$C17)*(AG$97=Para!$F$4),Para!$D17,0))+(IF((AG$100=Para!$C17)*(AG$101=Para!$F$4),Para!$D17,0))+(IF((AG$104=Para!$C17)*(AG$105=Para!$F$4),Para!$D17,0))+(IF((AG$108=Para!$C17)*(AG$109=Para!$F$4),Para!$D17,0))+(IF((AG$112=Para!$C17)*(AG$113=Para!$F$4),Para!$D17,0))+(IF((AG$116=Para!$C17)*(AG$117=Para!$F$4),Para!$D17,0))+(IF((AG$120=Para!$C17)*(AG$121=Para!$F$4),Para!$D17,0))</f>
        <v>0</v>
      </c>
    </row>
    <row r="158" spans="1:33" ht="15" customHeight="1">
      <c r="A158" s="113"/>
      <c r="B158" s="96" t="s">
        <v>14</v>
      </c>
      <c r="C158" s="99" t="e">
        <f ca="1">IF((C$8=Para!$C18)*(C$9=Para!$F$4),Para!$D18,0)+(IF((C$12=Para!$C18)*(C$13=Para!$F$4),Para!$D18,0))+(IF((C$16=Para!$C18)*(C$17=Para!$F$4),Para!$D18,0))+(IF((C$20=Para!$C18)*(C$21=Para!$F$4),Para!$D18,0))+(IF((C$24=Para!$C18)*(C$25=Para!$F$4),Para!$D18,0))+(IF((C$28=Para!$C18)*(C$29=Para!$F$4),Para!$D18,0))+(IF((C$32=Para!$C18)*(C$33=Para!$F$4),Para!$D18,0))+(IF((C$36=Para!$C18)*(C$37=Para!$F$4),Para!$D18,0))+(IF((C$40=Para!$C18)*(C$41=Para!$F$4),Para!$D18,0))+(IF((C$44=Para!$C18)*(C$45=Para!$F$4),Para!$D18,0))+(IF((C$48=Para!$C18)*(C$49=Para!$F$4),Para!$D18,0))+(IF((C$52=Para!$C18)*(C$53=Para!$F$4),Para!$D18,0))+(IF((C$56=Para!$C18)*(C$57=Para!$F$4),Para!$D18,0))+(IF((C$60=Para!$C18)*(C$61=Para!$F$4),Para!$D18,0))+(IF((C$64=Para!$C18)*(C$65=Para!$F$4),Para!$D18,0))+(IF((C$68=Para!$C18)*(C$69=Para!$F$4),Para!$D18,0))+(IF((C$72=Para!$C18)*(C$73=Para!$F$4),Para!$D18,0))+(IF((C$76=Para!$C18)*(C$77=Para!$F$4),Para!$D18,0))+(IF((C$80=Para!$C18)*(C$81=Para!$F$4),Para!$D18,0))+(IF((C$84=Para!$C18)*(C$85=Para!$F$4),Para!$D18,0))+(IF((C$88=Para!$C18)*(C$89=Para!$F$4),Para!$D18,0))+(IF((C$92=Para!$C18)*(C$93=Para!$F$4),Para!$D18,0))+(IF((C$96=Para!$C18)*(C$97=Para!$F$4),Para!$D18,0))+(IF((C$100=Para!$C18)*(C$101=Para!$F$4),Para!$D18,0))+(IF((C$104=Para!$C18)*(C$105=Para!$F$4),Para!$D18,0))+(IF((C$108=Para!$C18)*(C$109=Para!$F$4),Para!$D18,0))+(IF((C$112=Para!$C18)*(C$113=Para!$F$4),Para!$D18,0))+(IF((C$116=Para!$C18)*(C$117=Para!$F$4),Para!$D18,0))+(IF((C$120=Para!$C18)*(C$121=Para!$F$4),Para!$D18,0))</f>
        <v>#N/A</v>
      </c>
      <c r="D158" s="99" t="e">
        <f ca="1">IF((D$8=Para!$C18)*(D$9=Para!$F$4),Para!$D18,0)+(IF((D$12=Para!$C18)*(D$13=Para!$F$4),Para!$D18,0))+(IF((D$16=Para!$C18)*(D$17=Para!$F$4),Para!$D18,0))+(IF((D$20=Para!$C18)*(D$21=Para!$F$4),Para!$D18,0))+(IF((D$24=Para!$C18)*(D$25=Para!$F$4),Para!$D18,0))+(IF((D$28=Para!$C18)*(D$29=Para!$F$4),Para!$D18,0))+(IF((D$32=Para!$C18)*(D$33=Para!$F$4),Para!$D18,0))+(IF((D$36=Para!$C18)*(D$37=Para!$F$4),Para!$D18,0))+(IF((D$40=Para!$C18)*(D$41=Para!$F$4),Para!$D18,0))+(IF((D$44=Para!$C18)*(D$45=Para!$F$4),Para!$D18,0))+(IF((D$48=Para!$C18)*(D$49=Para!$F$4),Para!$D18,0))+(IF((D$52=Para!$C18)*(D$53=Para!$F$4),Para!$D18,0))+(IF((D$56=Para!$C18)*(D$57=Para!$F$4),Para!$D18,0))+(IF((D$60=Para!$C18)*(D$61=Para!$F$4),Para!$D18,0))+(IF((D$64=Para!$C18)*(D$65=Para!$F$4),Para!$D18,0))+(IF((D$68=Para!$C18)*(D$69=Para!$F$4),Para!$D18,0))+(IF((D$72=Para!$C18)*(D$73=Para!$F$4),Para!$D18,0))+(IF((D$76=Para!$C18)*(D$77=Para!$F$4),Para!$D18,0))+(IF((D$80=Para!$C18)*(D$81=Para!$F$4),Para!$D18,0))+(IF((D$84=Para!$C18)*(D$85=Para!$F$4),Para!$D18,0))+(IF((D$88=Para!$C18)*(D$89=Para!$F$4),Para!$D18,0))+(IF((D$92=Para!$C18)*(D$93=Para!$F$4),Para!$D18,0))+(IF((D$96=Para!$C18)*(D$97=Para!$F$4),Para!$D18,0))+(IF((D$100=Para!$C18)*(D$101=Para!$F$4),Para!$D18,0))+(IF((D$104=Para!$C18)*(D$105=Para!$F$4),Para!$D18,0))+(IF((D$108=Para!$C18)*(D$109=Para!$F$4),Para!$D18,0))+(IF((D$112=Para!$C18)*(D$113=Para!$F$4),Para!$D18,0))+(IF((D$116=Para!$C18)*(D$117=Para!$F$4),Para!$D18,0))+(IF((D$120=Para!$C18)*(D$121=Para!$F$4),Para!$D18,0))</f>
        <v>#N/A</v>
      </c>
      <c r="E158" s="99">
        <f ca="1">IF((E$8=Para!$C18)*(E$9=Para!$F$4),Para!$D18,0)+(IF((E$12=Para!$C18)*(E$13=Para!$F$4),Para!$D18,0))+(IF((E$16=Para!$C18)*(E$17=Para!$F$4),Para!$D18,0))+(IF((E$20=Para!$C18)*(E$21=Para!$F$4),Para!$D18,0))+(IF((E$24=Para!$C18)*(E$25=Para!$F$4),Para!$D18,0))+(IF((E$28=Para!$C18)*(E$29=Para!$F$4),Para!$D18,0))+(IF((E$32=Para!$C18)*(E$33=Para!$F$4),Para!$D18,0))+(IF((E$36=Para!$C18)*(E$37=Para!$F$4),Para!$D18,0))+(IF((E$40=Para!$C18)*(E$41=Para!$F$4),Para!$D18,0))+(IF((E$44=Para!$C18)*(E$45=Para!$F$4),Para!$D18,0))+(IF((E$48=Para!$C18)*(E$49=Para!$F$4),Para!$D18,0))+(IF((E$52=Para!$C18)*(E$53=Para!$F$4),Para!$D18,0))+(IF((E$56=Para!$C18)*(E$57=Para!$F$4),Para!$D18,0))+(IF((E$60=Para!$C18)*(E$61=Para!$F$4),Para!$D18,0))+(IF((E$64=Para!$C18)*(E$65=Para!$F$4),Para!$D18,0))+(IF((E$68=Para!$C18)*(E$69=Para!$F$4),Para!$D18,0))+(IF((E$72=Para!$C18)*(E$73=Para!$F$4),Para!$D18,0))+(IF((E$76=Para!$C18)*(E$77=Para!$F$4),Para!$D18,0))+(IF((E$80=Para!$C18)*(E$81=Para!$F$4),Para!$D18,0))+(IF((E$84=Para!$C18)*(E$85=Para!$F$4),Para!$D18,0))+(IF((E$88=Para!$C18)*(E$89=Para!$F$4),Para!$D18,0))+(IF((E$92=Para!$C18)*(E$93=Para!$F$4),Para!$D18,0))+(IF((E$96=Para!$C18)*(E$97=Para!$F$4),Para!$D18,0))+(IF((E$100=Para!$C18)*(E$101=Para!$F$4),Para!$D18,0))+(IF((E$104=Para!$C18)*(E$105=Para!$F$4),Para!$D18,0))+(IF((E$108=Para!$C18)*(E$109=Para!$F$4),Para!$D18,0))+(IF((E$112=Para!$C18)*(E$113=Para!$F$4),Para!$D18,0))+(IF((E$116=Para!$C18)*(E$117=Para!$F$4),Para!$D18,0))+(IF((E$120=Para!$C18)*(E$121=Para!$F$4),Para!$D18,0))</f>
        <v>0</v>
      </c>
      <c r="F158" s="99">
        <f ca="1">IF((F$8=Para!$C18)*(F$9=Para!$F$4),Para!$D18,0)+(IF((F$12=Para!$C18)*(F$13=Para!$F$4),Para!$D18,0))+(IF((F$16=Para!$C18)*(F$17=Para!$F$4),Para!$D18,0))+(IF((F$20=Para!$C18)*(F$21=Para!$F$4),Para!$D18,0))+(IF((F$24=Para!$C18)*(F$25=Para!$F$4),Para!$D18,0))+(IF((F$28=Para!$C18)*(F$29=Para!$F$4),Para!$D18,0))+(IF((F$32=Para!$C18)*(F$33=Para!$F$4),Para!$D18,0))+(IF((F$36=Para!$C18)*(F$37=Para!$F$4),Para!$D18,0))+(IF((F$40=Para!$C18)*(F$41=Para!$F$4),Para!$D18,0))+(IF((F$44=Para!$C18)*(F$45=Para!$F$4),Para!$D18,0))+(IF((F$48=Para!$C18)*(F$49=Para!$F$4),Para!$D18,0))+(IF((F$52=Para!$C18)*(F$53=Para!$F$4),Para!$D18,0))+(IF((F$56=Para!$C18)*(F$57=Para!$F$4),Para!$D18,0))+(IF((F$60=Para!$C18)*(F$61=Para!$F$4),Para!$D18,0))+(IF((F$64=Para!$C18)*(F$65=Para!$F$4),Para!$D18,0))+(IF((F$68=Para!$C18)*(F$69=Para!$F$4),Para!$D18,0))+(IF((F$72=Para!$C18)*(F$73=Para!$F$4),Para!$D18,0))+(IF((F$76=Para!$C18)*(F$77=Para!$F$4),Para!$D18,0))+(IF((F$80=Para!$C18)*(F$81=Para!$F$4),Para!$D18,0))+(IF((F$84=Para!$C18)*(F$85=Para!$F$4),Para!$D18,0))+(IF((F$88=Para!$C18)*(F$89=Para!$F$4),Para!$D18,0))+(IF((F$92=Para!$C18)*(F$93=Para!$F$4),Para!$D18,0))+(IF((F$96=Para!$C18)*(F$97=Para!$F$4),Para!$D18,0))+(IF((F$100=Para!$C18)*(F$101=Para!$F$4),Para!$D18,0))+(IF((F$104=Para!$C18)*(F$105=Para!$F$4),Para!$D18,0))+(IF((F$108=Para!$C18)*(F$109=Para!$F$4),Para!$D18,0))+(IF((F$112=Para!$C18)*(F$113=Para!$F$4),Para!$D18,0))+(IF((F$116=Para!$C18)*(F$117=Para!$F$4),Para!$D18,0))+(IF((F$120=Para!$C18)*(F$121=Para!$F$4),Para!$D18,0))</f>
        <v>0</v>
      </c>
      <c r="G158" s="99">
        <f ca="1">IF((G$8=Para!$C18)*(G$9=Para!$F$4),Para!$D18,0)+(IF((G$12=Para!$C18)*(G$13=Para!$F$4),Para!$D18,0))+(IF((G$16=Para!$C18)*(G$17=Para!$F$4),Para!$D18,0))+(IF((G$20=Para!$C18)*(G$21=Para!$F$4),Para!$D18,0))+(IF((G$24=Para!$C18)*(G$25=Para!$F$4),Para!$D18,0))+(IF((G$28=Para!$C18)*(G$29=Para!$F$4),Para!$D18,0))+(IF((G$32=Para!$C18)*(G$33=Para!$F$4),Para!$D18,0))+(IF((G$36=Para!$C18)*(G$37=Para!$F$4),Para!$D18,0))+(IF((G$40=Para!$C18)*(G$41=Para!$F$4),Para!$D18,0))+(IF((G$44=Para!$C18)*(G$45=Para!$F$4),Para!$D18,0))+(IF((G$48=Para!$C18)*(G$49=Para!$F$4),Para!$D18,0))+(IF((G$52=Para!$C18)*(G$53=Para!$F$4),Para!$D18,0))+(IF((G$56=Para!$C18)*(G$57=Para!$F$4),Para!$D18,0))+(IF((G$60=Para!$C18)*(G$61=Para!$F$4),Para!$D18,0))+(IF((G$64=Para!$C18)*(G$65=Para!$F$4),Para!$D18,0))+(IF((G$68=Para!$C18)*(G$69=Para!$F$4),Para!$D18,0))+(IF((G$72=Para!$C18)*(G$73=Para!$F$4),Para!$D18,0))+(IF((G$76=Para!$C18)*(G$77=Para!$F$4),Para!$D18,0))+(IF((G$80=Para!$C18)*(G$81=Para!$F$4),Para!$D18,0))+(IF((G$84=Para!$C18)*(G$85=Para!$F$4),Para!$D18,0))+(IF((G$88=Para!$C18)*(G$89=Para!$F$4),Para!$D18,0))+(IF((G$92=Para!$C18)*(G$93=Para!$F$4),Para!$D18,0))+(IF((G$96=Para!$C18)*(G$97=Para!$F$4),Para!$D18,0))+(IF((G$100=Para!$C18)*(G$101=Para!$F$4),Para!$D18,0))+(IF((G$104=Para!$C18)*(G$105=Para!$F$4),Para!$D18,0))+(IF((G$108=Para!$C18)*(G$109=Para!$F$4),Para!$D18,0))+(IF((G$112=Para!$C18)*(G$113=Para!$F$4),Para!$D18,0))+(IF((G$116=Para!$C18)*(G$117=Para!$F$4),Para!$D18,0))+(IF((G$120=Para!$C18)*(G$121=Para!$F$4),Para!$D18,0))</f>
        <v>0</v>
      </c>
      <c r="H158" s="99">
        <f ca="1">IF((H$8=Para!$C18)*(H$9=Para!$F$4),Para!$D18,0)+(IF((H$12=Para!$C18)*(H$13=Para!$F$4),Para!$D18,0))+(IF((H$16=Para!$C18)*(H$17=Para!$F$4),Para!$D18,0))+(IF((H$20=Para!$C18)*(H$21=Para!$F$4),Para!$D18,0))+(IF((H$24=Para!$C18)*(H$25=Para!$F$4),Para!$D18,0))+(IF((H$28=Para!$C18)*(H$29=Para!$F$4),Para!$D18,0))+(IF((H$32=Para!$C18)*(H$33=Para!$F$4),Para!$D18,0))+(IF((H$36=Para!$C18)*(H$37=Para!$F$4),Para!$D18,0))+(IF((H$40=Para!$C18)*(H$41=Para!$F$4),Para!$D18,0))+(IF((H$44=Para!$C18)*(H$45=Para!$F$4),Para!$D18,0))+(IF((H$48=Para!$C18)*(H$49=Para!$F$4),Para!$D18,0))+(IF((H$52=Para!$C18)*(H$53=Para!$F$4),Para!$D18,0))+(IF((H$56=Para!$C18)*(H$57=Para!$F$4),Para!$D18,0))+(IF((H$60=Para!$C18)*(H$61=Para!$F$4),Para!$D18,0))+(IF((H$64=Para!$C18)*(H$65=Para!$F$4),Para!$D18,0))+(IF((H$68=Para!$C18)*(H$69=Para!$F$4),Para!$D18,0))+(IF((H$72=Para!$C18)*(H$73=Para!$F$4),Para!$D18,0))+(IF((H$76=Para!$C18)*(H$77=Para!$F$4),Para!$D18,0))+(IF((H$80=Para!$C18)*(H$81=Para!$F$4),Para!$D18,0))+(IF((H$84=Para!$C18)*(H$85=Para!$F$4),Para!$D18,0))+(IF((H$88=Para!$C18)*(H$89=Para!$F$4),Para!$D18,0))+(IF((H$92=Para!$C18)*(H$93=Para!$F$4),Para!$D18,0))+(IF((H$96=Para!$C18)*(H$97=Para!$F$4),Para!$D18,0))+(IF((H$100=Para!$C18)*(H$101=Para!$F$4),Para!$D18,0))+(IF((H$104=Para!$C18)*(H$105=Para!$F$4),Para!$D18,0))+(IF((H$108=Para!$C18)*(H$109=Para!$F$4),Para!$D18,0))+(IF((H$112=Para!$C18)*(H$113=Para!$F$4),Para!$D18,0))+(IF((H$116=Para!$C18)*(H$117=Para!$F$4),Para!$D18,0))+(IF((H$120=Para!$C18)*(H$121=Para!$F$4),Para!$D18,0))</f>
        <v>0</v>
      </c>
      <c r="I158" s="99">
        <f ca="1">IF((I$8=Para!$C18)*(I$9=Para!$F$4),Para!$D18,0)+(IF((I$12=Para!$C18)*(I$13=Para!$F$4),Para!$D18,0))+(IF((I$16=Para!$C18)*(I$17=Para!$F$4),Para!$D18,0))+(IF((I$20=Para!$C18)*(I$21=Para!$F$4),Para!$D18,0))+(IF((I$24=Para!$C18)*(I$25=Para!$F$4),Para!$D18,0))+(IF((I$28=Para!$C18)*(I$29=Para!$F$4),Para!$D18,0))+(IF((I$32=Para!$C18)*(I$33=Para!$F$4),Para!$D18,0))+(IF((I$36=Para!$C18)*(I$37=Para!$F$4),Para!$D18,0))+(IF((I$40=Para!$C18)*(I$41=Para!$F$4),Para!$D18,0))+(IF((I$44=Para!$C18)*(I$45=Para!$F$4),Para!$D18,0))+(IF((I$48=Para!$C18)*(I$49=Para!$F$4),Para!$D18,0))+(IF((I$52=Para!$C18)*(I$53=Para!$F$4),Para!$D18,0))+(IF((I$56=Para!$C18)*(I$57=Para!$F$4),Para!$D18,0))+(IF((I$60=Para!$C18)*(I$61=Para!$F$4),Para!$D18,0))+(IF((I$64=Para!$C18)*(I$65=Para!$F$4),Para!$D18,0))+(IF((I$68=Para!$C18)*(I$69=Para!$F$4),Para!$D18,0))+(IF((I$72=Para!$C18)*(I$73=Para!$F$4),Para!$D18,0))+(IF((I$76=Para!$C18)*(I$77=Para!$F$4),Para!$D18,0))+(IF((I$80=Para!$C18)*(I$81=Para!$F$4),Para!$D18,0))+(IF((I$84=Para!$C18)*(I$85=Para!$F$4),Para!$D18,0))+(IF((I$88=Para!$C18)*(I$89=Para!$F$4),Para!$D18,0))+(IF((I$92=Para!$C18)*(I$93=Para!$F$4),Para!$D18,0))+(IF((I$96=Para!$C18)*(I$97=Para!$F$4),Para!$D18,0))+(IF((I$100=Para!$C18)*(I$101=Para!$F$4),Para!$D18,0))+(IF((I$104=Para!$C18)*(I$105=Para!$F$4),Para!$D18,0))+(IF((I$108=Para!$C18)*(I$109=Para!$F$4),Para!$D18,0))+(IF((I$112=Para!$C18)*(I$113=Para!$F$4),Para!$D18,0))+(IF((I$116=Para!$C18)*(I$117=Para!$F$4),Para!$D18,0))+(IF((I$120=Para!$C18)*(I$121=Para!$F$4),Para!$D18,0))</f>
        <v>0</v>
      </c>
      <c r="J158" s="99">
        <f ca="1">IF((J$8=Para!$C18)*(J$9=Para!$F$4),Para!$D18,0)+(IF((J$12=Para!$C18)*(J$13=Para!$F$4),Para!$D18,0))+(IF((J$16=Para!$C18)*(J$17=Para!$F$4),Para!$D18,0))+(IF((J$20=Para!$C18)*(J$21=Para!$F$4),Para!$D18,0))+(IF((J$24=Para!$C18)*(J$25=Para!$F$4),Para!$D18,0))+(IF((J$28=Para!$C18)*(J$29=Para!$F$4),Para!$D18,0))+(IF((J$32=Para!$C18)*(J$33=Para!$F$4),Para!$D18,0))+(IF((J$36=Para!$C18)*(J$37=Para!$F$4),Para!$D18,0))+(IF((J$40=Para!$C18)*(J$41=Para!$F$4),Para!$D18,0))+(IF((J$44=Para!$C18)*(J$45=Para!$F$4),Para!$D18,0))+(IF((J$48=Para!$C18)*(J$49=Para!$F$4),Para!$D18,0))+(IF((J$52=Para!$C18)*(J$53=Para!$F$4),Para!$D18,0))+(IF((J$56=Para!$C18)*(J$57=Para!$F$4),Para!$D18,0))+(IF((J$60=Para!$C18)*(J$61=Para!$F$4),Para!$D18,0))+(IF((J$64=Para!$C18)*(J$65=Para!$F$4),Para!$D18,0))+(IF((J$68=Para!$C18)*(J$69=Para!$F$4),Para!$D18,0))+(IF((J$72=Para!$C18)*(J$73=Para!$F$4),Para!$D18,0))+(IF((J$76=Para!$C18)*(J$77=Para!$F$4),Para!$D18,0))+(IF((J$80=Para!$C18)*(J$81=Para!$F$4),Para!$D18,0))+(IF((J$84=Para!$C18)*(J$85=Para!$F$4),Para!$D18,0))+(IF((J$88=Para!$C18)*(J$89=Para!$F$4),Para!$D18,0))+(IF((J$92=Para!$C18)*(J$93=Para!$F$4),Para!$D18,0))+(IF((J$96=Para!$C18)*(J$97=Para!$F$4),Para!$D18,0))+(IF((J$100=Para!$C18)*(J$101=Para!$F$4),Para!$D18,0))+(IF((J$104=Para!$C18)*(J$105=Para!$F$4),Para!$D18,0))+(IF((J$108=Para!$C18)*(J$109=Para!$F$4),Para!$D18,0))+(IF((J$112=Para!$C18)*(J$113=Para!$F$4),Para!$D18,0))+(IF((J$116=Para!$C18)*(J$117=Para!$F$4),Para!$D18,0))+(IF((J$120=Para!$C18)*(J$121=Para!$F$4),Para!$D18,0))</f>
        <v>0</v>
      </c>
      <c r="K158" s="99">
        <f ca="1">IF((K$8=Para!$C18)*(K$9=Para!$F$4),Para!$D18,0)+(IF((K$12=Para!$C18)*(K$13=Para!$F$4),Para!$D18,0))+(IF((K$16=Para!$C18)*(K$17=Para!$F$4),Para!$D18,0))+(IF((K$20=Para!$C18)*(K$21=Para!$F$4),Para!$D18,0))+(IF((K$24=Para!$C18)*(K$25=Para!$F$4),Para!$D18,0))+(IF((K$28=Para!$C18)*(K$29=Para!$F$4),Para!$D18,0))+(IF((K$32=Para!$C18)*(K$33=Para!$F$4),Para!$D18,0))+(IF((K$36=Para!$C18)*(K$37=Para!$F$4),Para!$D18,0))+(IF((K$40=Para!$C18)*(K$41=Para!$F$4),Para!$D18,0))+(IF((K$44=Para!$C18)*(K$45=Para!$F$4),Para!$D18,0))+(IF((K$48=Para!$C18)*(K$49=Para!$F$4),Para!$D18,0))+(IF((K$52=Para!$C18)*(K$53=Para!$F$4),Para!$D18,0))+(IF((K$56=Para!$C18)*(K$57=Para!$F$4),Para!$D18,0))+(IF((K$60=Para!$C18)*(K$61=Para!$F$4),Para!$D18,0))+(IF((K$64=Para!$C18)*(K$65=Para!$F$4),Para!$D18,0))+(IF((K$68=Para!$C18)*(K$69=Para!$F$4),Para!$D18,0))+(IF((K$72=Para!$C18)*(K$73=Para!$F$4),Para!$D18,0))+(IF((K$76=Para!$C18)*(K$77=Para!$F$4),Para!$D18,0))+(IF((K$80=Para!$C18)*(K$81=Para!$F$4),Para!$D18,0))+(IF((K$84=Para!$C18)*(K$85=Para!$F$4),Para!$D18,0))+(IF((K$88=Para!$C18)*(K$89=Para!$F$4),Para!$D18,0))+(IF((K$92=Para!$C18)*(K$93=Para!$F$4),Para!$D18,0))+(IF((K$96=Para!$C18)*(K$97=Para!$F$4),Para!$D18,0))+(IF((K$100=Para!$C18)*(K$101=Para!$F$4),Para!$D18,0))+(IF((K$104=Para!$C18)*(K$105=Para!$F$4),Para!$D18,0))+(IF((K$108=Para!$C18)*(K$109=Para!$F$4),Para!$D18,0))+(IF((K$112=Para!$C18)*(K$113=Para!$F$4),Para!$D18,0))+(IF((K$116=Para!$C18)*(K$117=Para!$F$4),Para!$D18,0))+(IF((K$120=Para!$C18)*(K$121=Para!$F$4),Para!$D18,0))</f>
        <v>0</v>
      </c>
      <c r="L158" s="99">
        <f ca="1">IF((L$8=Para!$C18)*(L$9=Para!$F$4),Para!$D18,0)+(IF((L$12=Para!$C18)*(L$13=Para!$F$4),Para!$D18,0))+(IF((L$16=Para!$C18)*(L$17=Para!$F$4),Para!$D18,0))+(IF((L$20=Para!$C18)*(L$21=Para!$F$4),Para!$D18,0))+(IF((L$24=Para!$C18)*(L$25=Para!$F$4),Para!$D18,0))+(IF((L$28=Para!$C18)*(L$29=Para!$F$4),Para!$D18,0))+(IF((L$32=Para!$C18)*(L$33=Para!$F$4),Para!$D18,0))+(IF((L$36=Para!$C18)*(L$37=Para!$F$4),Para!$D18,0))+(IF((L$40=Para!$C18)*(L$41=Para!$F$4),Para!$D18,0))+(IF((L$44=Para!$C18)*(L$45=Para!$F$4),Para!$D18,0))+(IF((L$48=Para!$C18)*(L$49=Para!$F$4),Para!$D18,0))+(IF((L$52=Para!$C18)*(L$53=Para!$F$4),Para!$D18,0))+(IF((L$56=Para!$C18)*(L$57=Para!$F$4),Para!$D18,0))+(IF((L$60=Para!$C18)*(L$61=Para!$F$4),Para!$D18,0))+(IF((L$64=Para!$C18)*(L$65=Para!$F$4),Para!$D18,0))+(IF((L$68=Para!$C18)*(L$69=Para!$F$4),Para!$D18,0))+(IF((L$72=Para!$C18)*(L$73=Para!$F$4),Para!$D18,0))+(IF((L$76=Para!$C18)*(L$77=Para!$F$4),Para!$D18,0))+(IF((L$80=Para!$C18)*(L$81=Para!$F$4),Para!$D18,0))+(IF((L$84=Para!$C18)*(L$85=Para!$F$4),Para!$D18,0))+(IF((L$88=Para!$C18)*(L$89=Para!$F$4),Para!$D18,0))+(IF((L$92=Para!$C18)*(L$93=Para!$F$4),Para!$D18,0))+(IF((L$96=Para!$C18)*(L$97=Para!$F$4),Para!$D18,0))+(IF((L$100=Para!$C18)*(L$101=Para!$F$4),Para!$D18,0))+(IF((L$104=Para!$C18)*(L$105=Para!$F$4),Para!$D18,0))+(IF((L$108=Para!$C18)*(L$109=Para!$F$4),Para!$D18,0))+(IF((L$112=Para!$C18)*(L$113=Para!$F$4),Para!$D18,0))+(IF((L$116=Para!$C18)*(L$117=Para!$F$4),Para!$D18,0))+(IF((L$120=Para!$C18)*(L$121=Para!$F$4),Para!$D18,0))</f>
        <v>0</v>
      </c>
      <c r="M158" s="99">
        <f ca="1">IF((M$8=Para!$C18)*(M$9=Para!$F$4),Para!$D18,0)+(IF((M$12=Para!$C18)*(M$13=Para!$F$4),Para!$D18,0))+(IF((M$16=Para!$C18)*(M$17=Para!$F$4),Para!$D18,0))+(IF((M$20=Para!$C18)*(M$21=Para!$F$4),Para!$D18,0))+(IF((M$24=Para!$C18)*(M$25=Para!$F$4),Para!$D18,0))+(IF((M$28=Para!$C18)*(M$29=Para!$F$4),Para!$D18,0))+(IF((M$32=Para!$C18)*(M$33=Para!$F$4),Para!$D18,0))+(IF((M$36=Para!$C18)*(M$37=Para!$F$4),Para!$D18,0))+(IF((M$40=Para!$C18)*(M$41=Para!$F$4),Para!$D18,0))+(IF((M$44=Para!$C18)*(M$45=Para!$F$4),Para!$D18,0))+(IF((M$48=Para!$C18)*(M$49=Para!$F$4),Para!$D18,0))+(IF((M$52=Para!$C18)*(M$53=Para!$F$4),Para!$D18,0))+(IF((M$56=Para!$C18)*(M$57=Para!$F$4),Para!$D18,0))+(IF((M$60=Para!$C18)*(M$61=Para!$F$4),Para!$D18,0))+(IF((M$64=Para!$C18)*(M$65=Para!$F$4),Para!$D18,0))+(IF((M$68=Para!$C18)*(M$69=Para!$F$4),Para!$D18,0))+(IF((M$72=Para!$C18)*(M$73=Para!$F$4),Para!$D18,0))+(IF((M$76=Para!$C18)*(M$77=Para!$F$4),Para!$D18,0))+(IF((M$80=Para!$C18)*(M$81=Para!$F$4),Para!$D18,0))+(IF((M$84=Para!$C18)*(M$85=Para!$F$4),Para!$D18,0))+(IF((M$88=Para!$C18)*(M$89=Para!$F$4),Para!$D18,0))+(IF((M$92=Para!$C18)*(M$93=Para!$F$4),Para!$D18,0))+(IF((M$96=Para!$C18)*(M$97=Para!$F$4),Para!$D18,0))+(IF((M$100=Para!$C18)*(M$101=Para!$F$4),Para!$D18,0))+(IF((M$104=Para!$C18)*(M$105=Para!$F$4),Para!$D18,0))+(IF((M$108=Para!$C18)*(M$109=Para!$F$4),Para!$D18,0))+(IF((M$112=Para!$C18)*(M$113=Para!$F$4),Para!$D18,0))+(IF((M$116=Para!$C18)*(M$117=Para!$F$4),Para!$D18,0))+(IF((M$120=Para!$C18)*(M$121=Para!$F$4),Para!$D18,0))</f>
        <v>0</v>
      </c>
      <c r="N158" s="99">
        <f ca="1">IF((N$8=Para!$C18)*(N$9=Para!$F$4),Para!$D18,0)+(IF((N$12=Para!$C18)*(N$13=Para!$F$4),Para!$D18,0))+(IF((N$16=Para!$C18)*(N$17=Para!$F$4),Para!$D18,0))+(IF((N$20=Para!$C18)*(N$21=Para!$F$4),Para!$D18,0))+(IF((N$24=Para!$C18)*(N$25=Para!$F$4),Para!$D18,0))+(IF((N$28=Para!$C18)*(N$29=Para!$F$4),Para!$D18,0))+(IF((N$32=Para!$C18)*(N$33=Para!$F$4),Para!$D18,0))+(IF((N$36=Para!$C18)*(N$37=Para!$F$4),Para!$D18,0))+(IF((N$40=Para!$C18)*(N$41=Para!$F$4),Para!$D18,0))+(IF((N$44=Para!$C18)*(N$45=Para!$F$4),Para!$D18,0))+(IF((N$48=Para!$C18)*(N$49=Para!$F$4),Para!$D18,0))+(IF((N$52=Para!$C18)*(N$53=Para!$F$4),Para!$D18,0))+(IF((N$56=Para!$C18)*(N$57=Para!$F$4),Para!$D18,0))+(IF((N$60=Para!$C18)*(N$61=Para!$F$4),Para!$D18,0))+(IF((N$64=Para!$C18)*(N$65=Para!$F$4),Para!$D18,0))+(IF((N$68=Para!$C18)*(N$69=Para!$F$4),Para!$D18,0))+(IF((N$72=Para!$C18)*(N$73=Para!$F$4),Para!$D18,0))+(IF((N$76=Para!$C18)*(N$77=Para!$F$4),Para!$D18,0))+(IF((N$80=Para!$C18)*(N$81=Para!$F$4),Para!$D18,0))+(IF((N$84=Para!$C18)*(N$85=Para!$F$4),Para!$D18,0))+(IF((N$88=Para!$C18)*(N$89=Para!$F$4),Para!$D18,0))+(IF((N$92=Para!$C18)*(N$93=Para!$F$4),Para!$D18,0))+(IF((N$96=Para!$C18)*(N$97=Para!$F$4),Para!$D18,0))+(IF((N$100=Para!$C18)*(N$101=Para!$F$4),Para!$D18,0))+(IF((N$104=Para!$C18)*(N$105=Para!$F$4),Para!$D18,0))+(IF((N$108=Para!$C18)*(N$109=Para!$F$4),Para!$D18,0))+(IF((N$112=Para!$C18)*(N$113=Para!$F$4),Para!$D18,0))+(IF((N$116=Para!$C18)*(N$117=Para!$F$4),Para!$D18,0))+(IF((N$120=Para!$C18)*(N$121=Para!$F$4),Para!$D18,0))</f>
        <v>0</v>
      </c>
      <c r="O158" s="99">
        <f ca="1">IF((O$8=Para!$C18)*(O$9=Para!$F$4),Para!$D18,0)+(IF((O$12=Para!$C18)*(O$13=Para!$F$4),Para!$D18,0))+(IF((O$16=Para!$C18)*(O$17=Para!$F$4),Para!$D18,0))+(IF((O$20=Para!$C18)*(O$21=Para!$F$4),Para!$D18,0))+(IF((O$24=Para!$C18)*(O$25=Para!$F$4),Para!$D18,0))+(IF((O$28=Para!$C18)*(O$29=Para!$F$4),Para!$D18,0))+(IF((O$32=Para!$C18)*(O$33=Para!$F$4),Para!$D18,0))+(IF((O$36=Para!$C18)*(O$37=Para!$F$4),Para!$D18,0))+(IF((O$40=Para!$C18)*(O$41=Para!$F$4),Para!$D18,0))+(IF((O$44=Para!$C18)*(O$45=Para!$F$4),Para!$D18,0))+(IF((O$48=Para!$C18)*(O$49=Para!$F$4),Para!$D18,0))+(IF((O$52=Para!$C18)*(O$53=Para!$F$4),Para!$D18,0))+(IF((O$56=Para!$C18)*(O$57=Para!$F$4),Para!$D18,0))+(IF((O$60=Para!$C18)*(O$61=Para!$F$4),Para!$D18,0))+(IF((O$64=Para!$C18)*(O$65=Para!$F$4),Para!$D18,0))+(IF((O$68=Para!$C18)*(O$69=Para!$F$4),Para!$D18,0))+(IF((O$72=Para!$C18)*(O$73=Para!$F$4),Para!$D18,0))+(IF((O$76=Para!$C18)*(O$77=Para!$F$4),Para!$D18,0))+(IF((O$80=Para!$C18)*(O$81=Para!$F$4),Para!$D18,0))+(IF((O$84=Para!$C18)*(O$85=Para!$F$4),Para!$D18,0))+(IF((O$88=Para!$C18)*(O$89=Para!$F$4),Para!$D18,0))+(IF((O$92=Para!$C18)*(O$93=Para!$F$4),Para!$D18,0))+(IF((O$96=Para!$C18)*(O$97=Para!$F$4),Para!$D18,0))+(IF((O$100=Para!$C18)*(O$101=Para!$F$4),Para!$D18,0))+(IF((O$104=Para!$C18)*(O$105=Para!$F$4),Para!$D18,0))+(IF((O$108=Para!$C18)*(O$109=Para!$F$4),Para!$D18,0))+(IF((O$112=Para!$C18)*(O$113=Para!$F$4),Para!$D18,0))+(IF((O$116=Para!$C18)*(O$117=Para!$F$4),Para!$D18,0))+(IF((O$120=Para!$C18)*(O$121=Para!$F$4),Para!$D18,0))</f>
        <v>0</v>
      </c>
      <c r="P158" s="99">
        <f ca="1">IF((P$8=Para!$C18)*(P$9=Para!$F$4),Para!$D18,0)+(IF((P$12=Para!$C18)*(P$13=Para!$F$4),Para!$D18,0))+(IF((P$16=Para!$C18)*(P$17=Para!$F$4),Para!$D18,0))+(IF((P$20=Para!$C18)*(P$21=Para!$F$4),Para!$D18,0))+(IF((P$24=Para!$C18)*(P$25=Para!$F$4),Para!$D18,0))+(IF((P$28=Para!$C18)*(P$29=Para!$F$4),Para!$D18,0))+(IF((P$32=Para!$C18)*(P$33=Para!$F$4),Para!$D18,0))+(IF((P$36=Para!$C18)*(P$37=Para!$F$4),Para!$D18,0))+(IF((P$40=Para!$C18)*(P$41=Para!$F$4),Para!$D18,0))+(IF((P$44=Para!$C18)*(P$45=Para!$F$4),Para!$D18,0))+(IF((P$48=Para!$C18)*(P$49=Para!$F$4),Para!$D18,0))+(IF((P$52=Para!$C18)*(P$53=Para!$F$4),Para!$D18,0))+(IF((P$56=Para!$C18)*(P$57=Para!$F$4),Para!$D18,0))+(IF((P$60=Para!$C18)*(P$61=Para!$F$4),Para!$D18,0))+(IF((P$64=Para!$C18)*(P$65=Para!$F$4),Para!$D18,0))+(IF((P$68=Para!$C18)*(P$69=Para!$F$4),Para!$D18,0))+(IF((P$72=Para!$C18)*(P$73=Para!$F$4),Para!$D18,0))+(IF((P$76=Para!$C18)*(P$77=Para!$F$4),Para!$D18,0))+(IF((P$80=Para!$C18)*(P$81=Para!$F$4),Para!$D18,0))+(IF((P$84=Para!$C18)*(P$85=Para!$F$4),Para!$D18,0))+(IF((P$88=Para!$C18)*(P$89=Para!$F$4),Para!$D18,0))+(IF((P$92=Para!$C18)*(P$93=Para!$F$4),Para!$D18,0))+(IF((P$96=Para!$C18)*(P$97=Para!$F$4),Para!$D18,0))+(IF((P$100=Para!$C18)*(P$101=Para!$F$4),Para!$D18,0))+(IF((P$104=Para!$C18)*(P$105=Para!$F$4),Para!$D18,0))+(IF((P$108=Para!$C18)*(P$109=Para!$F$4),Para!$D18,0))+(IF((P$112=Para!$C18)*(P$113=Para!$F$4),Para!$D18,0))+(IF((P$116=Para!$C18)*(P$117=Para!$F$4),Para!$D18,0))+(IF((P$120=Para!$C18)*(P$121=Para!$F$4),Para!$D18,0))</f>
        <v>0</v>
      </c>
      <c r="Q158" s="99">
        <f ca="1">IF((Q$8=Para!$C18)*(Q$9=Para!$F$4),Para!$D18,0)+(IF((Q$12=Para!$C18)*(Q$13=Para!$F$4),Para!$D18,0))+(IF((Q$16=Para!$C18)*(Q$17=Para!$F$4),Para!$D18,0))+(IF((Q$20=Para!$C18)*(Q$21=Para!$F$4),Para!$D18,0))+(IF((Q$24=Para!$C18)*(Q$25=Para!$F$4),Para!$D18,0))+(IF((Q$28=Para!$C18)*(Q$29=Para!$F$4),Para!$D18,0))+(IF((Q$32=Para!$C18)*(Q$33=Para!$F$4),Para!$D18,0))+(IF((Q$36=Para!$C18)*(Q$37=Para!$F$4),Para!$D18,0))+(IF((Q$40=Para!$C18)*(Q$41=Para!$F$4),Para!$D18,0))+(IF((Q$44=Para!$C18)*(Q$45=Para!$F$4),Para!$D18,0))+(IF((Q$48=Para!$C18)*(Q$49=Para!$F$4),Para!$D18,0))+(IF((Q$52=Para!$C18)*(Q$53=Para!$F$4),Para!$D18,0))+(IF((Q$56=Para!$C18)*(Q$57=Para!$F$4),Para!$D18,0))+(IF((Q$60=Para!$C18)*(Q$61=Para!$F$4),Para!$D18,0))+(IF((Q$64=Para!$C18)*(Q$65=Para!$F$4),Para!$D18,0))+(IF((Q$68=Para!$C18)*(Q$69=Para!$F$4),Para!$D18,0))+(IF((Q$72=Para!$C18)*(Q$73=Para!$F$4),Para!$D18,0))+(IF((Q$76=Para!$C18)*(Q$77=Para!$F$4),Para!$D18,0))+(IF((Q$80=Para!$C18)*(Q$81=Para!$F$4),Para!$D18,0))+(IF((Q$84=Para!$C18)*(Q$85=Para!$F$4),Para!$D18,0))+(IF((Q$88=Para!$C18)*(Q$89=Para!$F$4),Para!$D18,0))+(IF((Q$92=Para!$C18)*(Q$93=Para!$F$4),Para!$D18,0))+(IF((Q$96=Para!$C18)*(Q$97=Para!$F$4),Para!$D18,0))+(IF((Q$100=Para!$C18)*(Q$101=Para!$F$4),Para!$D18,0))+(IF((Q$104=Para!$C18)*(Q$105=Para!$F$4),Para!$D18,0))+(IF((Q$108=Para!$C18)*(Q$109=Para!$F$4),Para!$D18,0))+(IF((Q$112=Para!$C18)*(Q$113=Para!$F$4),Para!$D18,0))+(IF((Q$116=Para!$C18)*(Q$117=Para!$F$4),Para!$D18,0))+(IF((Q$120=Para!$C18)*(Q$121=Para!$F$4),Para!$D18,0))</f>
        <v>0</v>
      </c>
      <c r="R158" s="99">
        <f ca="1">IF((R$8=Para!$C18)*(R$9=Para!$F$4),Para!$D18,0)+(IF((R$12=Para!$C18)*(R$13=Para!$F$4),Para!$D18,0))+(IF((R$16=Para!$C18)*(R$17=Para!$F$4),Para!$D18,0))+(IF((R$20=Para!$C18)*(R$21=Para!$F$4),Para!$D18,0))+(IF((R$24=Para!$C18)*(R$25=Para!$F$4),Para!$D18,0))+(IF((R$28=Para!$C18)*(R$29=Para!$F$4),Para!$D18,0))+(IF((R$32=Para!$C18)*(R$33=Para!$F$4),Para!$D18,0))+(IF((R$36=Para!$C18)*(R$37=Para!$F$4),Para!$D18,0))+(IF((R$40=Para!$C18)*(R$41=Para!$F$4),Para!$D18,0))+(IF((R$44=Para!$C18)*(R$45=Para!$F$4),Para!$D18,0))+(IF((R$48=Para!$C18)*(R$49=Para!$F$4),Para!$D18,0))+(IF((R$52=Para!$C18)*(R$53=Para!$F$4),Para!$D18,0))+(IF((R$56=Para!$C18)*(R$57=Para!$F$4),Para!$D18,0))+(IF((R$60=Para!$C18)*(R$61=Para!$F$4),Para!$D18,0))+(IF((R$64=Para!$C18)*(R$65=Para!$F$4),Para!$D18,0))+(IF((R$68=Para!$C18)*(R$69=Para!$F$4),Para!$D18,0))+(IF((R$72=Para!$C18)*(R$73=Para!$F$4),Para!$D18,0))+(IF((R$76=Para!$C18)*(R$77=Para!$F$4),Para!$D18,0))+(IF((R$80=Para!$C18)*(R$81=Para!$F$4),Para!$D18,0))+(IF((R$84=Para!$C18)*(R$85=Para!$F$4),Para!$D18,0))+(IF((R$88=Para!$C18)*(R$89=Para!$F$4),Para!$D18,0))+(IF((R$92=Para!$C18)*(R$93=Para!$F$4),Para!$D18,0))+(IF((R$96=Para!$C18)*(R$97=Para!$F$4),Para!$D18,0))+(IF((R$100=Para!$C18)*(R$101=Para!$F$4),Para!$D18,0))+(IF((R$104=Para!$C18)*(R$105=Para!$F$4),Para!$D18,0))+(IF((R$108=Para!$C18)*(R$109=Para!$F$4),Para!$D18,0))+(IF((R$112=Para!$C18)*(R$113=Para!$F$4),Para!$D18,0))+(IF((R$116=Para!$C18)*(R$117=Para!$F$4),Para!$D18,0))+(IF((R$120=Para!$C18)*(R$121=Para!$F$4),Para!$D18,0))</f>
        <v>0</v>
      </c>
      <c r="S158" s="99">
        <f ca="1">IF((S$8=Para!$C18)*(S$9=Para!$F$4),Para!$D18,0)+(IF((S$12=Para!$C18)*(S$13=Para!$F$4),Para!$D18,0))+(IF((S$16=Para!$C18)*(S$17=Para!$F$4),Para!$D18,0))+(IF((S$20=Para!$C18)*(S$21=Para!$F$4),Para!$D18,0))+(IF((S$24=Para!$C18)*(S$25=Para!$F$4),Para!$D18,0))+(IF((S$28=Para!$C18)*(S$29=Para!$F$4),Para!$D18,0))+(IF((S$32=Para!$C18)*(S$33=Para!$F$4),Para!$D18,0))+(IF((S$36=Para!$C18)*(S$37=Para!$F$4),Para!$D18,0))+(IF((S$40=Para!$C18)*(S$41=Para!$F$4),Para!$D18,0))+(IF((S$44=Para!$C18)*(S$45=Para!$F$4),Para!$D18,0))+(IF((S$48=Para!$C18)*(S$49=Para!$F$4),Para!$D18,0))+(IF((S$52=Para!$C18)*(S$53=Para!$F$4),Para!$D18,0))+(IF((S$56=Para!$C18)*(S$57=Para!$F$4),Para!$D18,0))+(IF((S$60=Para!$C18)*(S$61=Para!$F$4),Para!$D18,0))+(IF((S$64=Para!$C18)*(S$65=Para!$F$4),Para!$D18,0))+(IF((S$68=Para!$C18)*(S$69=Para!$F$4),Para!$D18,0))+(IF((S$72=Para!$C18)*(S$73=Para!$F$4),Para!$D18,0))+(IF((S$76=Para!$C18)*(S$77=Para!$F$4),Para!$D18,0))+(IF((S$80=Para!$C18)*(S$81=Para!$F$4),Para!$D18,0))+(IF((S$84=Para!$C18)*(S$85=Para!$F$4),Para!$D18,0))+(IF((S$88=Para!$C18)*(S$89=Para!$F$4),Para!$D18,0))+(IF((S$92=Para!$C18)*(S$93=Para!$F$4),Para!$D18,0))+(IF((S$96=Para!$C18)*(S$97=Para!$F$4),Para!$D18,0))+(IF((S$100=Para!$C18)*(S$101=Para!$F$4),Para!$D18,0))+(IF((S$104=Para!$C18)*(S$105=Para!$F$4),Para!$D18,0))+(IF((S$108=Para!$C18)*(S$109=Para!$F$4),Para!$D18,0))+(IF((S$112=Para!$C18)*(S$113=Para!$F$4),Para!$D18,0))+(IF((S$116=Para!$C18)*(S$117=Para!$F$4),Para!$D18,0))+(IF((S$120=Para!$C18)*(S$121=Para!$F$4),Para!$D18,0))</f>
        <v>0</v>
      </c>
      <c r="T158" s="99">
        <f ca="1">IF((T$8=Para!$C18)*(T$9=Para!$F$4),Para!$D18,0)+(IF((T$12=Para!$C18)*(T$13=Para!$F$4),Para!$D18,0))+(IF((T$16=Para!$C18)*(T$17=Para!$F$4),Para!$D18,0))+(IF((T$20=Para!$C18)*(T$21=Para!$F$4),Para!$D18,0))+(IF((T$24=Para!$C18)*(T$25=Para!$F$4),Para!$D18,0))+(IF((T$28=Para!$C18)*(T$29=Para!$F$4),Para!$D18,0))+(IF((T$32=Para!$C18)*(T$33=Para!$F$4),Para!$D18,0))+(IF((T$36=Para!$C18)*(T$37=Para!$F$4),Para!$D18,0))+(IF((T$40=Para!$C18)*(T$41=Para!$F$4),Para!$D18,0))+(IF((T$44=Para!$C18)*(T$45=Para!$F$4),Para!$D18,0))+(IF((T$48=Para!$C18)*(T$49=Para!$F$4),Para!$D18,0))+(IF((T$52=Para!$C18)*(T$53=Para!$F$4),Para!$D18,0))+(IF((T$56=Para!$C18)*(T$57=Para!$F$4),Para!$D18,0))+(IF((T$60=Para!$C18)*(T$61=Para!$F$4),Para!$D18,0))+(IF((T$64=Para!$C18)*(T$65=Para!$F$4),Para!$D18,0))+(IF((T$68=Para!$C18)*(T$69=Para!$F$4),Para!$D18,0))+(IF((T$72=Para!$C18)*(T$73=Para!$F$4),Para!$D18,0))+(IF((T$76=Para!$C18)*(T$77=Para!$F$4),Para!$D18,0))+(IF((T$80=Para!$C18)*(T$81=Para!$F$4),Para!$D18,0))+(IF((T$84=Para!$C18)*(T$85=Para!$F$4),Para!$D18,0))+(IF((T$88=Para!$C18)*(T$89=Para!$F$4),Para!$D18,0))+(IF((T$92=Para!$C18)*(T$93=Para!$F$4),Para!$D18,0))+(IF((T$96=Para!$C18)*(T$97=Para!$F$4),Para!$D18,0))+(IF((T$100=Para!$C18)*(T$101=Para!$F$4),Para!$D18,0))+(IF((T$104=Para!$C18)*(T$105=Para!$F$4),Para!$D18,0))+(IF((T$108=Para!$C18)*(T$109=Para!$F$4),Para!$D18,0))+(IF((T$112=Para!$C18)*(T$113=Para!$F$4),Para!$D18,0))+(IF((T$116=Para!$C18)*(T$117=Para!$F$4),Para!$D18,0))+(IF((T$120=Para!$C18)*(T$121=Para!$F$4),Para!$D18,0))</f>
        <v>0</v>
      </c>
      <c r="U158" s="99">
        <f ca="1">IF((U$8=Para!$C18)*(U$9=Para!$F$4),Para!$D18,0)+(IF((U$12=Para!$C18)*(U$13=Para!$F$4),Para!$D18,0))+(IF((U$16=Para!$C18)*(U$17=Para!$F$4),Para!$D18,0))+(IF((U$20=Para!$C18)*(U$21=Para!$F$4),Para!$D18,0))+(IF((U$24=Para!$C18)*(U$25=Para!$F$4),Para!$D18,0))+(IF((U$28=Para!$C18)*(U$29=Para!$F$4),Para!$D18,0))+(IF((U$32=Para!$C18)*(U$33=Para!$F$4),Para!$D18,0))+(IF((U$36=Para!$C18)*(U$37=Para!$F$4),Para!$D18,0))+(IF((U$40=Para!$C18)*(U$41=Para!$F$4),Para!$D18,0))+(IF((U$44=Para!$C18)*(U$45=Para!$F$4),Para!$D18,0))+(IF((U$48=Para!$C18)*(U$49=Para!$F$4),Para!$D18,0))+(IF((U$52=Para!$C18)*(U$53=Para!$F$4),Para!$D18,0))+(IF((U$56=Para!$C18)*(U$57=Para!$F$4),Para!$D18,0))+(IF((U$60=Para!$C18)*(U$61=Para!$F$4),Para!$D18,0))+(IF((U$64=Para!$C18)*(U$65=Para!$F$4),Para!$D18,0))+(IF((U$68=Para!$C18)*(U$69=Para!$F$4),Para!$D18,0))+(IF((U$72=Para!$C18)*(U$73=Para!$F$4),Para!$D18,0))+(IF((U$76=Para!$C18)*(U$77=Para!$F$4),Para!$D18,0))+(IF((U$80=Para!$C18)*(U$81=Para!$F$4),Para!$D18,0))+(IF((U$84=Para!$C18)*(U$85=Para!$F$4),Para!$D18,0))+(IF((U$88=Para!$C18)*(U$89=Para!$F$4),Para!$D18,0))+(IF((U$92=Para!$C18)*(U$93=Para!$F$4),Para!$D18,0))+(IF((U$96=Para!$C18)*(U$97=Para!$F$4),Para!$D18,0))+(IF((U$100=Para!$C18)*(U$101=Para!$F$4),Para!$D18,0))+(IF((U$104=Para!$C18)*(U$105=Para!$F$4),Para!$D18,0))+(IF((U$108=Para!$C18)*(U$109=Para!$F$4),Para!$D18,0))+(IF((U$112=Para!$C18)*(U$113=Para!$F$4),Para!$D18,0))+(IF((U$116=Para!$C18)*(U$117=Para!$F$4),Para!$D18,0))+(IF((U$120=Para!$C18)*(U$121=Para!$F$4),Para!$D18,0))</f>
        <v>0</v>
      </c>
      <c r="V158" s="99">
        <f ca="1">IF((V$8=Para!$C18)*(V$9=Para!$F$4),Para!$D18,0)+(IF((V$12=Para!$C18)*(V$13=Para!$F$4),Para!$D18,0))+(IF((V$16=Para!$C18)*(V$17=Para!$F$4),Para!$D18,0))+(IF((V$20=Para!$C18)*(V$21=Para!$F$4),Para!$D18,0))+(IF((V$24=Para!$C18)*(V$25=Para!$F$4),Para!$D18,0))+(IF((V$28=Para!$C18)*(V$29=Para!$F$4),Para!$D18,0))+(IF((V$32=Para!$C18)*(V$33=Para!$F$4),Para!$D18,0))+(IF((V$36=Para!$C18)*(V$37=Para!$F$4),Para!$D18,0))+(IF((V$40=Para!$C18)*(V$41=Para!$F$4),Para!$D18,0))+(IF((V$44=Para!$C18)*(V$45=Para!$F$4),Para!$D18,0))+(IF((V$48=Para!$C18)*(V$49=Para!$F$4),Para!$D18,0))+(IF((V$52=Para!$C18)*(V$53=Para!$F$4),Para!$D18,0))+(IF((V$56=Para!$C18)*(V$57=Para!$F$4),Para!$D18,0))+(IF((V$60=Para!$C18)*(V$61=Para!$F$4),Para!$D18,0))+(IF((V$64=Para!$C18)*(V$65=Para!$F$4),Para!$D18,0))+(IF((V$68=Para!$C18)*(V$69=Para!$F$4),Para!$D18,0))+(IF((V$72=Para!$C18)*(V$73=Para!$F$4),Para!$D18,0))+(IF((V$76=Para!$C18)*(V$77=Para!$F$4),Para!$D18,0))+(IF((V$80=Para!$C18)*(V$81=Para!$F$4),Para!$D18,0))+(IF((V$84=Para!$C18)*(V$85=Para!$F$4),Para!$D18,0))+(IF((V$88=Para!$C18)*(V$89=Para!$F$4),Para!$D18,0))+(IF((V$92=Para!$C18)*(V$93=Para!$F$4),Para!$D18,0))+(IF((V$96=Para!$C18)*(V$97=Para!$F$4),Para!$D18,0))+(IF((V$100=Para!$C18)*(V$101=Para!$F$4),Para!$D18,0))+(IF((V$104=Para!$C18)*(V$105=Para!$F$4),Para!$D18,0))+(IF((V$108=Para!$C18)*(V$109=Para!$F$4),Para!$D18,0))+(IF((V$112=Para!$C18)*(V$113=Para!$F$4),Para!$D18,0))+(IF((V$116=Para!$C18)*(V$117=Para!$F$4),Para!$D18,0))+(IF((V$120=Para!$C18)*(V$121=Para!$F$4),Para!$D18,0))</f>
        <v>0</v>
      </c>
      <c r="W158" s="99">
        <f ca="1">IF((W$8=Para!$C18)*(W$9=Para!$F$4),Para!$D18,0)+(IF((W$12=Para!$C18)*(W$13=Para!$F$4),Para!$D18,0))+(IF((W$16=Para!$C18)*(W$17=Para!$F$4),Para!$D18,0))+(IF((W$20=Para!$C18)*(W$21=Para!$F$4),Para!$D18,0))+(IF((W$24=Para!$C18)*(W$25=Para!$F$4),Para!$D18,0))+(IF((W$28=Para!$C18)*(W$29=Para!$F$4),Para!$D18,0))+(IF((W$32=Para!$C18)*(W$33=Para!$F$4),Para!$D18,0))+(IF((W$36=Para!$C18)*(W$37=Para!$F$4),Para!$D18,0))+(IF((W$40=Para!$C18)*(W$41=Para!$F$4),Para!$D18,0))+(IF((W$44=Para!$C18)*(W$45=Para!$F$4),Para!$D18,0))+(IF((W$48=Para!$C18)*(W$49=Para!$F$4),Para!$D18,0))+(IF((W$52=Para!$C18)*(W$53=Para!$F$4),Para!$D18,0))+(IF((W$56=Para!$C18)*(W$57=Para!$F$4),Para!$D18,0))+(IF((W$60=Para!$C18)*(W$61=Para!$F$4),Para!$D18,0))+(IF((W$64=Para!$C18)*(W$65=Para!$F$4),Para!$D18,0))+(IF((W$68=Para!$C18)*(W$69=Para!$F$4),Para!$D18,0))+(IF((W$72=Para!$C18)*(W$73=Para!$F$4),Para!$D18,0))+(IF((W$76=Para!$C18)*(W$77=Para!$F$4),Para!$D18,0))+(IF((W$80=Para!$C18)*(W$81=Para!$F$4),Para!$D18,0))+(IF((W$84=Para!$C18)*(W$85=Para!$F$4),Para!$D18,0))+(IF((W$88=Para!$C18)*(W$89=Para!$F$4),Para!$D18,0))+(IF((W$92=Para!$C18)*(W$93=Para!$F$4),Para!$D18,0))+(IF((W$96=Para!$C18)*(W$97=Para!$F$4),Para!$D18,0))+(IF((W$100=Para!$C18)*(W$101=Para!$F$4),Para!$D18,0))+(IF((W$104=Para!$C18)*(W$105=Para!$F$4),Para!$D18,0))+(IF((W$108=Para!$C18)*(W$109=Para!$F$4),Para!$D18,0))+(IF((W$112=Para!$C18)*(W$113=Para!$F$4),Para!$D18,0))+(IF((W$116=Para!$C18)*(W$117=Para!$F$4),Para!$D18,0))+(IF((W$120=Para!$C18)*(W$121=Para!$F$4),Para!$D18,0))</f>
        <v>0</v>
      </c>
      <c r="X158" s="99">
        <f ca="1">IF((X$8=Para!$C18)*(X$9=Para!$F$4),Para!$D18,0)+(IF((X$12=Para!$C18)*(X$13=Para!$F$4),Para!$D18,0))+(IF((X$16=Para!$C18)*(X$17=Para!$F$4),Para!$D18,0))+(IF((X$20=Para!$C18)*(X$21=Para!$F$4),Para!$D18,0))+(IF((X$24=Para!$C18)*(X$25=Para!$F$4),Para!$D18,0))+(IF((X$28=Para!$C18)*(X$29=Para!$F$4),Para!$D18,0))+(IF((X$32=Para!$C18)*(X$33=Para!$F$4),Para!$D18,0))+(IF((X$36=Para!$C18)*(X$37=Para!$F$4),Para!$D18,0))+(IF((X$40=Para!$C18)*(X$41=Para!$F$4),Para!$D18,0))+(IF((X$44=Para!$C18)*(X$45=Para!$F$4),Para!$D18,0))+(IF((X$48=Para!$C18)*(X$49=Para!$F$4),Para!$D18,0))+(IF((X$52=Para!$C18)*(X$53=Para!$F$4),Para!$D18,0))+(IF((X$56=Para!$C18)*(X$57=Para!$F$4),Para!$D18,0))+(IF((X$60=Para!$C18)*(X$61=Para!$F$4),Para!$D18,0))+(IF((X$64=Para!$C18)*(X$65=Para!$F$4),Para!$D18,0))+(IF((X$68=Para!$C18)*(X$69=Para!$F$4),Para!$D18,0))+(IF((X$72=Para!$C18)*(X$73=Para!$F$4),Para!$D18,0))+(IF((X$76=Para!$C18)*(X$77=Para!$F$4),Para!$D18,0))+(IF((X$80=Para!$C18)*(X$81=Para!$F$4),Para!$D18,0))+(IF((X$84=Para!$C18)*(X$85=Para!$F$4),Para!$D18,0))+(IF((X$88=Para!$C18)*(X$89=Para!$F$4),Para!$D18,0))+(IF((X$92=Para!$C18)*(X$93=Para!$F$4),Para!$D18,0))+(IF((X$96=Para!$C18)*(X$97=Para!$F$4),Para!$D18,0))+(IF((X$100=Para!$C18)*(X$101=Para!$F$4),Para!$D18,0))+(IF((X$104=Para!$C18)*(X$105=Para!$F$4),Para!$D18,0))+(IF((X$108=Para!$C18)*(X$109=Para!$F$4),Para!$D18,0))+(IF((X$112=Para!$C18)*(X$113=Para!$F$4),Para!$D18,0))+(IF((X$116=Para!$C18)*(X$117=Para!$F$4),Para!$D18,0))+(IF((X$120=Para!$C18)*(X$121=Para!$F$4),Para!$D18,0))</f>
        <v>0</v>
      </c>
      <c r="Y158" s="99">
        <f ca="1">IF((Y$8=Para!$C18)*(Y$9=Para!$F$4),Para!$D18,0)+(IF((Y$12=Para!$C18)*(Y$13=Para!$F$4),Para!$D18,0))+(IF((Y$16=Para!$C18)*(Y$17=Para!$F$4),Para!$D18,0))+(IF((Y$20=Para!$C18)*(Y$21=Para!$F$4),Para!$D18,0))+(IF((Y$24=Para!$C18)*(Y$25=Para!$F$4),Para!$D18,0))+(IF((Y$28=Para!$C18)*(Y$29=Para!$F$4),Para!$D18,0))+(IF((Y$32=Para!$C18)*(Y$33=Para!$F$4),Para!$D18,0))+(IF((Y$36=Para!$C18)*(Y$37=Para!$F$4),Para!$D18,0))+(IF((Y$40=Para!$C18)*(Y$41=Para!$F$4),Para!$D18,0))+(IF((Y$44=Para!$C18)*(Y$45=Para!$F$4),Para!$D18,0))+(IF((Y$48=Para!$C18)*(Y$49=Para!$F$4),Para!$D18,0))+(IF((Y$52=Para!$C18)*(Y$53=Para!$F$4),Para!$D18,0))+(IF((Y$56=Para!$C18)*(Y$57=Para!$F$4),Para!$D18,0))+(IF((Y$60=Para!$C18)*(Y$61=Para!$F$4),Para!$D18,0))+(IF((Y$64=Para!$C18)*(Y$65=Para!$F$4),Para!$D18,0))+(IF((Y$68=Para!$C18)*(Y$69=Para!$F$4),Para!$D18,0))+(IF((Y$72=Para!$C18)*(Y$73=Para!$F$4),Para!$D18,0))+(IF((Y$76=Para!$C18)*(Y$77=Para!$F$4),Para!$D18,0))+(IF((Y$80=Para!$C18)*(Y$81=Para!$F$4),Para!$D18,0))+(IF((Y$84=Para!$C18)*(Y$85=Para!$F$4),Para!$D18,0))+(IF((Y$88=Para!$C18)*(Y$89=Para!$F$4),Para!$D18,0))+(IF((Y$92=Para!$C18)*(Y$93=Para!$F$4),Para!$D18,0))+(IF((Y$96=Para!$C18)*(Y$97=Para!$F$4),Para!$D18,0))+(IF((Y$100=Para!$C18)*(Y$101=Para!$F$4),Para!$D18,0))+(IF((Y$104=Para!$C18)*(Y$105=Para!$F$4),Para!$D18,0))+(IF((Y$108=Para!$C18)*(Y$109=Para!$F$4),Para!$D18,0))+(IF((Y$112=Para!$C18)*(Y$113=Para!$F$4),Para!$D18,0))+(IF((Y$116=Para!$C18)*(Y$117=Para!$F$4),Para!$D18,0))+(IF((Y$120=Para!$C18)*(Y$121=Para!$F$4),Para!$D18,0))</f>
        <v>0</v>
      </c>
      <c r="Z158" s="99">
        <f ca="1">IF((Z$8=Para!$C18)*(Z$9=Para!$F$4),Para!$D18,0)+(IF((Z$12=Para!$C18)*(Z$13=Para!$F$4),Para!$D18,0))+(IF((Z$16=Para!$C18)*(Z$17=Para!$F$4),Para!$D18,0))+(IF((Z$20=Para!$C18)*(Z$21=Para!$F$4),Para!$D18,0))+(IF((Z$24=Para!$C18)*(Z$25=Para!$F$4),Para!$D18,0))+(IF((Z$28=Para!$C18)*(Z$29=Para!$F$4),Para!$D18,0))+(IF((Z$32=Para!$C18)*(Z$33=Para!$F$4),Para!$D18,0))+(IF((Z$36=Para!$C18)*(Z$37=Para!$F$4),Para!$D18,0))+(IF((Z$40=Para!$C18)*(Z$41=Para!$F$4),Para!$D18,0))+(IF((Z$44=Para!$C18)*(Z$45=Para!$F$4),Para!$D18,0))+(IF((Z$48=Para!$C18)*(Z$49=Para!$F$4),Para!$D18,0))+(IF((Z$52=Para!$C18)*(Z$53=Para!$F$4),Para!$D18,0))+(IF((Z$56=Para!$C18)*(Z$57=Para!$F$4),Para!$D18,0))+(IF((Z$60=Para!$C18)*(Z$61=Para!$F$4),Para!$D18,0))+(IF((Z$64=Para!$C18)*(Z$65=Para!$F$4),Para!$D18,0))+(IF((Z$68=Para!$C18)*(Z$69=Para!$F$4),Para!$D18,0))+(IF((Z$72=Para!$C18)*(Z$73=Para!$F$4),Para!$D18,0))+(IF((Z$76=Para!$C18)*(Z$77=Para!$F$4),Para!$D18,0))+(IF((Z$80=Para!$C18)*(Z$81=Para!$F$4),Para!$D18,0))+(IF((Z$84=Para!$C18)*(Z$85=Para!$F$4),Para!$D18,0))+(IF((Z$88=Para!$C18)*(Z$89=Para!$F$4),Para!$D18,0))+(IF((Z$92=Para!$C18)*(Z$93=Para!$F$4),Para!$D18,0))+(IF((Z$96=Para!$C18)*(Z$97=Para!$F$4),Para!$D18,0))+(IF((Z$100=Para!$C18)*(Z$101=Para!$F$4),Para!$D18,0))+(IF((Z$104=Para!$C18)*(Z$105=Para!$F$4),Para!$D18,0))+(IF((Z$108=Para!$C18)*(Z$109=Para!$F$4),Para!$D18,0))+(IF((Z$112=Para!$C18)*(Z$113=Para!$F$4),Para!$D18,0))+(IF((Z$116=Para!$C18)*(Z$117=Para!$F$4),Para!$D18,0))+(IF((Z$120=Para!$C18)*(Z$121=Para!$F$4),Para!$D18,0))</f>
        <v>0</v>
      </c>
      <c r="AA158" s="99">
        <f ca="1">IF((AA$8=Para!$C18)*(AA$9=Para!$F$4),Para!$D18,0)+(IF((AA$12=Para!$C18)*(AA$13=Para!$F$4),Para!$D18,0))+(IF((AA$16=Para!$C18)*(AA$17=Para!$F$4),Para!$D18,0))+(IF((AA$20=Para!$C18)*(AA$21=Para!$F$4),Para!$D18,0))+(IF((AA$24=Para!$C18)*(AA$25=Para!$F$4),Para!$D18,0))+(IF((AA$28=Para!$C18)*(AA$29=Para!$F$4),Para!$D18,0))+(IF((AA$32=Para!$C18)*(AA$33=Para!$F$4),Para!$D18,0))+(IF((AA$36=Para!$C18)*(AA$37=Para!$F$4),Para!$D18,0))+(IF((AA$40=Para!$C18)*(AA$41=Para!$F$4),Para!$D18,0))+(IF((AA$44=Para!$C18)*(AA$45=Para!$F$4),Para!$D18,0))+(IF((AA$48=Para!$C18)*(AA$49=Para!$F$4),Para!$D18,0))+(IF((AA$52=Para!$C18)*(AA$53=Para!$F$4),Para!$D18,0))+(IF((AA$56=Para!$C18)*(AA$57=Para!$F$4),Para!$D18,0))+(IF((AA$60=Para!$C18)*(AA$61=Para!$F$4),Para!$D18,0))+(IF((AA$64=Para!$C18)*(AA$65=Para!$F$4),Para!$D18,0))+(IF((AA$68=Para!$C18)*(AA$69=Para!$F$4),Para!$D18,0))+(IF((AA$72=Para!$C18)*(AA$73=Para!$F$4),Para!$D18,0))+(IF((AA$76=Para!$C18)*(AA$77=Para!$F$4),Para!$D18,0))+(IF((AA$80=Para!$C18)*(AA$81=Para!$F$4),Para!$D18,0))+(IF((AA$84=Para!$C18)*(AA$85=Para!$F$4),Para!$D18,0))+(IF((AA$88=Para!$C18)*(AA$89=Para!$F$4),Para!$D18,0))+(IF((AA$92=Para!$C18)*(AA$93=Para!$F$4),Para!$D18,0))+(IF((AA$96=Para!$C18)*(AA$97=Para!$F$4),Para!$D18,0))+(IF((AA$100=Para!$C18)*(AA$101=Para!$F$4),Para!$D18,0))+(IF((AA$104=Para!$C18)*(AA$105=Para!$F$4),Para!$D18,0))+(IF((AA$108=Para!$C18)*(AA$109=Para!$F$4),Para!$D18,0))+(IF((AA$112=Para!$C18)*(AA$113=Para!$F$4),Para!$D18,0))+(IF((AA$116=Para!$C18)*(AA$117=Para!$F$4),Para!$D18,0))+(IF((AA$120=Para!$C18)*(AA$121=Para!$F$4),Para!$D18,0))</f>
        <v>0</v>
      </c>
      <c r="AB158" s="99">
        <f ca="1">IF((AB$8=Para!$C18)*(AB$9=Para!$F$4),Para!$D18,0)+(IF((AB$12=Para!$C18)*(AB$13=Para!$F$4),Para!$D18,0))+(IF((AB$16=Para!$C18)*(AB$17=Para!$F$4),Para!$D18,0))+(IF((AB$20=Para!$C18)*(AB$21=Para!$F$4),Para!$D18,0))+(IF((AB$24=Para!$C18)*(AB$25=Para!$F$4),Para!$D18,0))+(IF((AB$28=Para!$C18)*(AB$29=Para!$F$4),Para!$D18,0))+(IF((AB$32=Para!$C18)*(AB$33=Para!$F$4),Para!$D18,0))+(IF((AB$36=Para!$C18)*(AB$37=Para!$F$4),Para!$D18,0))+(IF((AB$40=Para!$C18)*(AB$41=Para!$F$4),Para!$D18,0))+(IF((AB$44=Para!$C18)*(AB$45=Para!$F$4),Para!$D18,0))+(IF((AB$48=Para!$C18)*(AB$49=Para!$F$4),Para!$D18,0))+(IF((AB$52=Para!$C18)*(AB$53=Para!$F$4),Para!$D18,0))+(IF((AB$56=Para!$C18)*(AB$57=Para!$F$4),Para!$D18,0))+(IF((AB$60=Para!$C18)*(AB$61=Para!$F$4),Para!$D18,0))+(IF((AB$64=Para!$C18)*(AB$65=Para!$F$4),Para!$D18,0))+(IF((AB$68=Para!$C18)*(AB$69=Para!$F$4),Para!$D18,0))+(IF((AB$72=Para!$C18)*(AB$73=Para!$F$4),Para!$D18,0))+(IF((AB$76=Para!$C18)*(AB$77=Para!$F$4),Para!$D18,0))+(IF((AB$80=Para!$C18)*(AB$81=Para!$F$4),Para!$D18,0))+(IF((AB$84=Para!$C18)*(AB$85=Para!$F$4),Para!$D18,0))+(IF((AB$88=Para!$C18)*(AB$89=Para!$F$4),Para!$D18,0))+(IF((AB$92=Para!$C18)*(AB$93=Para!$F$4),Para!$D18,0))+(IF((AB$96=Para!$C18)*(AB$97=Para!$F$4),Para!$D18,0))+(IF((AB$100=Para!$C18)*(AB$101=Para!$F$4),Para!$D18,0))+(IF((AB$104=Para!$C18)*(AB$105=Para!$F$4),Para!$D18,0))+(IF((AB$108=Para!$C18)*(AB$109=Para!$F$4),Para!$D18,0))+(IF((AB$112=Para!$C18)*(AB$113=Para!$F$4),Para!$D18,0))+(IF((AB$116=Para!$C18)*(AB$117=Para!$F$4),Para!$D18,0))+(IF((AB$120=Para!$C18)*(AB$121=Para!$F$4),Para!$D18,0))</f>
        <v>0</v>
      </c>
      <c r="AC158" s="99">
        <f ca="1">IF((AC$8=Para!$C18)*(AC$9=Para!$F$4),Para!$D18,0)+(IF((AC$12=Para!$C18)*(AC$13=Para!$F$4),Para!$D18,0))+(IF((AC$16=Para!$C18)*(AC$17=Para!$F$4),Para!$D18,0))+(IF((AC$20=Para!$C18)*(AC$21=Para!$F$4),Para!$D18,0))+(IF((AC$24=Para!$C18)*(AC$25=Para!$F$4),Para!$D18,0))+(IF((AC$28=Para!$C18)*(AC$29=Para!$F$4),Para!$D18,0))+(IF((AC$32=Para!$C18)*(AC$33=Para!$F$4),Para!$D18,0))+(IF((AC$36=Para!$C18)*(AC$37=Para!$F$4),Para!$D18,0))+(IF((AC$40=Para!$C18)*(AC$41=Para!$F$4),Para!$D18,0))+(IF((AC$44=Para!$C18)*(AC$45=Para!$F$4),Para!$D18,0))+(IF((AC$48=Para!$C18)*(AC$49=Para!$F$4),Para!$D18,0))+(IF((AC$52=Para!$C18)*(AC$53=Para!$F$4),Para!$D18,0))+(IF((AC$56=Para!$C18)*(AC$57=Para!$F$4),Para!$D18,0))+(IF((AC$60=Para!$C18)*(AC$61=Para!$F$4),Para!$D18,0))+(IF((AC$64=Para!$C18)*(AC$65=Para!$F$4),Para!$D18,0))+(IF((AC$68=Para!$C18)*(AC$69=Para!$F$4),Para!$D18,0))+(IF((AC$72=Para!$C18)*(AC$73=Para!$F$4),Para!$D18,0))+(IF((AC$76=Para!$C18)*(AC$77=Para!$F$4),Para!$D18,0))+(IF((AC$80=Para!$C18)*(AC$81=Para!$F$4),Para!$D18,0))+(IF((AC$84=Para!$C18)*(AC$85=Para!$F$4),Para!$D18,0))+(IF((AC$88=Para!$C18)*(AC$89=Para!$F$4),Para!$D18,0))+(IF((AC$92=Para!$C18)*(AC$93=Para!$F$4),Para!$D18,0))+(IF((AC$96=Para!$C18)*(AC$97=Para!$F$4),Para!$D18,0))+(IF((AC$100=Para!$C18)*(AC$101=Para!$F$4),Para!$D18,0))+(IF((AC$104=Para!$C18)*(AC$105=Para!$F$4),Para!$D18,0))+(IF((AC$108=Para!$C18)*(AC$109=Para!$F$4),Para!$D18,0))+(IF((AC$112=Para!$C18)*(AC$113=Para!$F$4),Para!$D18,0))+(IF((AC$116=Para!$C18)*(AC$117=Para!$F$4),Para!$D18,0))+(IF((AC$120=Para!$C18)*(AC$121=Para!$F$4),Para!$D18,0))</f>
        <v>0</v>
      </c>
      <c r="AD158" s="99">
        <f ca="1">IF((AD$8=Para!$C18)*(AD$9=Para!$F$4),Para!$D18,0)+(IF((AD$12=Para!$C18)*(AD$13=Para!$F$4),Para!$D18,0))+(IF((AD$16=Para!$C18)*(AD$17=Para!$F$4),Para!$D18,0))+(IF((AD$20=Para!$C18)*(AD$21=Para!$F$4),Para!$D18,0))+(IF((AD$24=Para!$C18)*(AD$25=Para!$F$4),Para!$D18,0))+(IF((AD$28=Para!$C18)*(AD$29=Para!$F$4),Para!$D18,0))+(IF((AD$32=Para!$C18)*(AD$33=Para!$F$4),Para!$D18,0))+(IF((AD$36=Para!$C18)*(AD$37=Para!$F$4),Para!$D18,0))+(IF((AD$40=Para!$C18)*(AD$41=Para!$F$4),Para!$D18,0))+(IF((AD$44=Para!$C18)*(AD$45=Para!$F$4),Para!$D18,0))+(IF((AD$48=Para!$C18)*(AD$49=Para!$F$4),Para!$D18,0))+(IF((AD$52=Para!$C18)*(AD$53=Para!$F$4),Para!$D18,0))+(IF((AD$56=Para!$C18)*(AD$57=Para!$F$4),Para!$D18,0))+(IF((AD$60=Para!$C18)*(AD$61=Para!$F$4),Para!$D18,0))+(IF((AD$64=Para!$C18)*(AD$65=Para!$F$4),Para!$D18,0))+(IF((AD$68=Para!$C18)*(AD$69=Para!$F$4),Para!$D18,0))+(IF((AD$72=Para!$C18)*(AD$73=Para!$F$4),Para!$D18,0))+(IF((AD$76=Para!$C18)*(AD$77=Para!$F$4),Para!$D18,0))+(IF((AD$80=Para!$C18)*(AD$81=Para!$F$4),Para!$D18,0))+(IF((AD$84=Para!$C18)*(AD$85=Para!$F$4),Para!$D18,0))+(IF((AD$88=Para!$C18)*(AD$89=Para!$F$4),Para!$D18,0))+(IF((AD$92=Para!$C18)*(AD$93=Para!$F$4),Para!$D18,0))+(IF((AD$96=Para!$C18)*(AD$97=Para!$F$4),Para!$D18,0))+(IF((AD$100=Para!$C18)*(AD$101=Para!$F$4),Para!$D18,0))+(IF((AD$104=Para!$C18)*(AD$105=Para!$F$4),Para!$D18,0))+(IF((AD$108=Para!$C18)*(AD$109=Para!$F$4),Para!$D18,0))+(IF((AD$112=Para!$C18)*(AD$113=Para!$F$4),Para!$D18,0))+(IF((AD$116=Para!$C18)*(AD$117=Para!$F$4),Para!$D18,0))+(IF((AD$120=Para!$C18)*(AD$121=Para!$F$4),Para!$D18,0))</f>
        <v>0</v>
      </c>
      <c r="AE158" s="99">
        <f ca="1">IF((AE$8=Para!$C18)*(AE$9=Para!$F$4),Para!$D18,0)+(IF((AE$12=Para!$C18)*(AE$13=Para!$F$4),Para!$D18,0))+(IF((AE$16=Para!$C18)*(AE$17=Para!$F$4),Para!$D18,0))+(IF((AE$20=Para!$C18)*(AE$21=Para!$F$4),Para!$D18,0))+(IF((AE$24=Para!$C18)*(AE$25=Para!$F$4),Para!$D18,0))+(IF((AE$28=Para!$C18)*(AE$29=Para!$F$4),Para!$D18,0))+(IF((AE$32=Para!$C18)*(AE$33=Para!$F$4),Para!$D18,0))+(IF((AE$36=Para!$C18)*(AE$37=Para!$F$4),Para!$D18,0))+(IF((AE$40=Para!$C18)*(AE$41=Para!$F$4),Para!$D18,0))+(IF((AE$44=Para!$C18)*(AE$45=Para!$F$4),Para!$D18,0))+(IF((AE$48=Para!$C18)*(AE$49=Para!$F$4),Para!$D18,0))+(IF((AE$52=Para!$C18)*(AE$53=Para!$F$4),Para!$D18,0))+(IF((AE$56=Para!$C18)*(AE$57=Para!$F$4),Para!$D18,0))+(IF((AE$60=Para!$C18)*(AE$61=Para!$F$4),Para!$D18,0))+(IF((AE$64=Para!$C18)*(AE$65=Para!$F$4),Para!$D18,0))+(IF((AE$68=Para!$C18)*(AE$69=Para!$F$4),Para!$D18,0))+(IF((AE$72=Para!$C18)*(AE$73=Para!$F$4),Para!$D18,0))+(IF((AE$76=Para!$C18)*(AE$77=Para!$F$4),Para!$D18,0))+(IF((AE$80=Para!$C18)*(AE$81=Para!$F$4),Para!$D18,0))+(IF((AE$84=Para!$C18)*(AE$85=Para!$F$4),Para!$D18,0))+(IF((AE$88=Para!$C18)*(AE$89=Para!$F$4),Para!$D18,0))+(IF((AE$92=Para!$C18)*(AE$93=Para!$F$4),Para!$D18,0))+(IF((AE$96=Para!$C18)*(AE$97=Para!$F$4),Para!$D18,0))+(IF((AE$100=Para!$C18)*(AE$101=Para!$F$4),Para!$D18,0))+(IF((AE$104=Para!$C18)*(AE$105=Para!$F$4),Para!$D18,0))+(IF((AE$108=Para!$C18)*(AE$109=Para!$F$4),Para!$D18,0))+(IF((AE$112=Para!$C18)*(AE$113=Para!$F$4),Para!$D18,0))+(IF((AE$116=Para!$C18)*(AE$117=Para!$F$4),Para!$D18,0))+(IF((AE$120=Para!$C18)*(AE$121=Para!$F$4),Para!$D18,0))</f>
        <v>0</v>
      </c>
      <c r="AF158" s="99">
        <f ca="1">IF((AF$8=Para!$C18)*(AF$9=Para!$F$4),Para!$D18,0)+(IF((AF$12=Para!$C18)*(AF$13=Para!$F$4),Para!$D18,0))+(IF((AF$16=Para!$C18)*(AF$17=Para!$F$4),Para!$D18,0))+(IF((AF$20=Para!$C18)*(AF$21=Para!$F$4),Para!$D18,0))+(IF((AF$24=Para!$C18)*(AF$25=Para!$F$4),Para!$D18,0))+(IF((AF$28=Para!$C18)*(AF$29=Para!$F$4),Para!$D18,0))+(IF((AF$32=Para!$C18)*(AF$33=Para!$F$4),Para!$D18,0))+(IF((AF$36=Para!$C18)*(AF$37=Para!$F$4),Para!$D18,0))+(IF((AF$40=Para!$C18)*(AF$41=Para!$F$4),Para!$D18,0))+(IF((AF$44=Para!$C18)*(AF$45=Para!$F$4),Para!$D18,0))+(IF((AF$48=Para!$C18)*(AF$49=Para!$F$4),Para!$D18,0))+(IF((AF$52=Para!$C18)*(AF$53=Para!$F$4),Para!$D18,0))+(IF((AF$56=Para!$C18)*(AF$57=Para!$F$4),Para!$D18,0))+(IF((AF$60=Para!$C18)*(AF$61=Para!$F$4),Para!$D18,0))+(IF((AF$64=Para!$C18)*(AF$65=Para!$F$4),Para!$D18,0))+(IF((AF$68=Para!$C18)*(AF$69=Para!$F$4),Para!$D18,0))+(IF((AF$72=Para!$C18)*(AF$73=Para!$F$4),Para!$D18,0))+(IF((AF$76=Para!$C18)*(AF$77=Para!$F$4),Para!$D18,0))+(IF((AF$80=Para!$C18)*(AF$81=Para!$F$4),Para!$D18,0))+(IF((AF$84=Para!$C18)*(AF$85=Para!$F$4),Para!$D18,0))+(IF((AF$88=Para!$C18)*(AF$89=Para!$F$4),Para!$D18,0))+(IF((AF$92=Para!$C18)*(AF$93=Para!$F$4),Para!$D18,0))+(IF((AF$96=Para!$C18)*(AF$97=Para!$F$4),Para!$D18,0))+(IF((AF$100=Para!$C18)*(AF$101=Para!$F$4),Para!$D18,0))+(IF((AF$104=Para!$C18)*(AF$105=Para!$F$4),Para!$D18,0))+(IF((AF$108=Para!$C18)*(AF$109=Para!$F$4),Para!$D18,0))+(IF((AF$112=Para!$C18)*(AF$113=Para!$F$4),Para!$D18,0))+(IF((AF$116=Para!$C18)*(AF$117=Para!$F$4),Para!$D18,0))+(IF((AF$120=Para!$C18)*(AF$121=Para!$F$4),Para!$D18,0))</f>
        <v>0</v>
      </c>
      <c r="AG158" s="99">
        <f ca="1">IF((AG$8=Para!$C18)*(AG$9=Para!$F$4),Para!$D18,0)+(IF((AG$12=Para!$C18)*(AG$13=Para!$F$4),Para!$D18,0))+(IF((AG$16=Para!$C18)*(AG$17=Para!$F$4),Para!$D18,0))+(IF((AG$20=Para!$C18)*(AG$21=Para!$F$4),Para!$D18,0))+(IF((AG$24=Para!$C18)*(AG$25=Para!$F$4),Para!$D18,0))+(IF((AG$28=Para!$C18)*(AG$29=Para!$F$4),Para!$D18,0))+(IF((AG$32=Para!$C18)*(AG$33=Para!$F$4),Para!$D18,0))+(IF((AG$36=Para!$C18)*(AG$37=Para!$F$4),Para!$D18,0))+(IF((AG$40=Para!$C18)*(AG$41=Para!$F$4),Para!$D18,0))+(IF((AG$44=Para!$C18)*(AG$45=Para!$F$4),Para!$D18,0))+(IF((AG$48=Para!$C18)*(AG$49=Para!$F$4),Para!$D18,0))+(IF((AG$52=Para!$C18)*(AG$53=Para!$F$4),Para!$D18,0))+(IF((AG$56=Para!$C18)*(AG$57=Para!$F$4),Para!$D18,0))+(IF((AG$60=Para!$C18)*(AG$61=Para!$F$4),Para!$D18,0))+(IF((AG$64=Para!$C18)*(AG$65=Para!$F$4),Para!$D18,0))+(IF((AG$68=Para!$C18)*(AG$69=Para!$F$4),Para!$D18,0))+(IF((AG$72=Para!$C18)*(AG$73=Para!$F$4),Para!$D18,0))+(IF((AG$76=Para!$C18)*(AG$77=Para!$F$4),Para!$D18,0))+(IF((AG$80=Para!$C18)*(AG$81=Para!$F$4),Para!$D18,0))+(IF((AG$84=Para!$C18)*(AG$85=Para!$F$4),Para!$D18,0))+(IF((AG$88=Para!$C18)*(AG$89=Para!$F$4),Para!$D18,0))+(IF((AG$92=Para!$C18)*(AG$93=Para!$F$4),Para!$D18,0))+(IF((AG$96=Para!$C18)*(AG$97=Para!$F$4),Para!$D18,0))+(IF((AG$100=Para!$C18)*(AG$101=Para!$F$4),Para!$D18,0))+(IF((AG$104=Para!$C18)*(AG$105=Para!$F$4),Para!$D18,0))+(IF((AG$108=Para!$C18)*(AG$109=Para!$F$4),Para!$D18,0))+(IF((AG$112=Para!$C18)*(AG$113=Para!$F$4),Para!$D18,0))+(IF((AG$116=Para!$C18)*(AG$117=Para!$F$4),Para!$D18,0))+(IF((AG$120=Para!$C18)*(AG$121=Para!$F$4),Para!$D18,0))</f>
        <v>0</v>
      </c>
    </row>
    <row r="159" spans="1:33" ht="15" customHeight="1">
      <c r="A159" s="113"/>
      <c r="B159" s="96" t="s">
        <v>15</v>
      </c>
      <c r="C159" s="99" t="e">
        <f ca="1">IF((C$8=Para!$C19)*(C$9=Para!$F$4),Para!$D19,0)+(IF((C$12=Para!$C19)*(C$13=Para!$F$4),Para!$D19,0))+(IF((C$16=Para!$C19)*(C$17=Para!$F$4),Para!$D19,0))+(IF((C$20=Para!$C19)*(C$21=Para!$F$4),Para!$D19,0))+(IF((C$24=Para!$C19)*(C$25=Para!$F$4),Para!$D19,0))+(IF((C$28=Para!$C19)*(C$29=Para!$F$4),Para!$D19,0))+(IF((C$32=Para!$C19)*(C$33=Para!$F$4),Para!$D19,0))+(IF((C$36=Para!$C19)*(C$37=Para!$F$4),Para!$D19,0))+(IF((C$40=Para!$C19)*(C$41=Para!$F$4),Para!$D19,0))+(IF((C$44=Para!$C19)*(C$45=Para!$F$4),Para!$D19,0))+(IF((C$48=Para!$C19)*(C$49=Para!$F$4),Para!$D19,0))+(IF((C$52=Para!$C19)*(C$53=Para!$F$4),Para!$D19,0))+(IF((C$56=Para!$C19)*(C$57=Para!$F$4),Para!$D19,0))+(IF((C$60=Para!$C19)*(C$61=Para!$F$4),Para!$D19,0))+(IF((C$64=Para!$C19)*(C$65=Para!$F$4),Para!$D19,0))+(IF((C$68=Para!$C19)*(C$69=Para!$F$4),Para!$D19,0))+(IF((C$72=Para!$C19)*(C$73=Para!$F$4),Para!$D19,0))+(IF((C$76=Para!$C19)*(C$77=Para!$F$4),Para!$D19,0))+(IF((C$80=Para!$C19)*(C$81=Para!$F$4),Para!$D19,0))+(IF((C$84=Para!$C19)*(C$85=Para!$F$4),Para!$D19,0))+(IF((C$88=Para!$C19)*(C$89=Para!$F$4),Para!$D19,0))+(IF((C$92=Para!$C19)*(C$93=Para!$F$4),Para!$D19,0))+(IF((C$96=Para!$C19)*(C$97=Para!$F$4),Para!$D19,0))+(IF((C$100=Para!$C19)*(C$101=Para!$F$4),Para!$D19,0))+(IF((C$104=Para!$C19)*(C$105=Para!$F$4),Para!$D19,0))+(IF((C$108=Para!$C19)*(C$109=Para!$F$4),Para!$D19,0))+(IF((C$112=Para!$C19)*(C$113=Para!$F$4),Para!$D19,0))+(IF((C$116=Para!$C19)*(C$117=Para!$F$4),Para!$D19,0))+(IF((C$120=Para!$C19)*(C$121=Para!$F$4),Para!$D19,0))</f>
        <v>#N/A</v>
      </c>
      <c r="D159" s="99" t="e">
        <f ca="1">IF((D$8=Para!$C19)*(D$9=Para!$F$4),Para!$D19,0)+(IF((D$12=Para!$C19)*(D$13=Para!$F$4),Para!$D19,0))+(IF((D$16=Para!$C19)*(D$17=Para!$F$4),Para!$D19,0))+(IF((D$20=Para!$C19)*(D$21=Para!$F$4),Para!$D19,0))+(IF((D$24=Para!$C19)*(D$25=Para!$F$4),Para!$D19,0))+(IF((D$28=Para!$C19)*(D$29=Para!$F$4),Para!$D19,0))+(IF((D$32=Para!$C19)*(D$33=Para!$F$4),Para!$D19,0))+(IF((D$36=Para!$C19)*(D$37=Para!$F$4),Para!$D19,0))+(IF((D$40=Para!$C19)*(D$41=Para!$F$4),Para!$D19,0))+(IF((D$44=Para!$C19)*(D$45=Para!$F$4),Para!$D19,0))+(IF((D$48=Para!$C19)*(D$49=Para!$F$4),Para!$D19,0))+(IF((D$52=Para!$C19)*(D$53=Para!$F$4),Para!$D19,0))+(IF((D$56=Para!$C19)*(D$57=Para!$F$4),Para!$D19,0))+(IF((D$60=Para!$C19)*(D$61=Para!$F$4),Para!$D19,0))+(IF((D$64=Para!$C19)*(D$65=Para!$F$4),Para!$D19,0))+(IF((D$68=Para!$C19)*(D$69=Para!$F$4),Para!$D19,0))+(IF((D$72=Para!$C19)*(D$73=Para!$F$4),Para!$D19,0))+(IF((D$76=Para!$C19)*(D$77=Para!$F$4),Para!$D19,0))+(IF((D$80=Para!$C19)*(D$81=Para!$F$4),Para!$D19,0))+(IF((D$84=Para!$C19)*(D$85=Para!$F$4),Para!$D19,0))+(IF((D$88=Para!$C19)*(D$89=Para!$F$4),Para!$D19,0))+(IF((D$92=Para!$C19)*(D$93=Para!$F$4),Para!$D19,0))+(IF((D$96=Para!$C19)*(D$97=Para!$F$4),Para!$D19,0))+(IF((D$100=Para!$C19)*(D$101=Para!$F$4),Para!$D19,0))+(IF((D$104=Para!$C19)*(D$105=Para!$F$4),Para!$D19,0))+(IF((D$108=Para!$C19)*(D$109=Para!$F$4),Para!$D19,0))+(IF((D$112=Para!$C19)*(D$113=Para!$F$4),Para!$D19,0))+(IF((D$116=Para!$C19)*(D$117=Para!$F$4),Para!$D19,0))+(IF((D$120=Para!$C19)*(D$121=Para!$F$4),Para!$D19,0))</f>
        <v>#N/A</v>
      </c>
      <c r="E159" s="99">
        <f ca="1">IF((E$8=Para!$C19)*(E$9=Para!$F$4),Para!$D19,0)+(IF((E$12=Para!$C19)*(E$13=Para!$F$4),Para!$D19,0))+(IF((E$16=Para!$C19)*(E$17=Para!$F$4),Para!$D19,0))+(IF((E$20=Para!$C19)*(E$21=Para!$F$4),Para!$D19,0))+(IF((E$24=Para!$C19)*(E$25=Para!$F$4),Para!$D19,0))+(IF((E$28=Para!$C19)*(E$29=Para!$F$4),Para!$D19,0))+(IF((E$32=Para!$C19)*(E$33=Para!$F$4),Para!$D19,0))+(IF((E$36=Para!$C19)*(E$37=Para!$F$4),Para!$D19,0))+(IF((E$40=Para!$C19)*(E$41=Para!$F$4),Para!$D19,0))+(IF((E$44=Para!$C19)*(E$45=Para!$F$4),Para!$D19,0))+(IF((E$48=Para!$C19)*(E$49=Para!$F$4),Para!$D19,0))+(IF((E$52=Para!$C19)*(E$53=Para!$F$4),Para!$D19,0))+(IF((E$56=Para!$C19)*(E$57=Para!$F$4),Para!$D19,0))+(IF((E$60=Para!$C19)*(E$61=Para!$F$4),Para!$D19,0))+(IF((E$64=Para!$C19)*(E$65=Para!$F$4),Para!$D19,0))+(IF((E$68=Para!$C19)*(E$69=Para!$F$4),Para!$D19,0))+(IF((E$72=Para!$C19)*(E$73=Para!$F$4),Para!$D19,0))+(IF((E$76=Para!$C19)*(E$77=Para!$F$4),Para!$D19,0))+(IF((E$80=Para!$C19)*(E$81=Para!$F$4),Para!$D19,0))+(IF((E$84=Para!$C19)*(E$85=Para!$F$4),Para!$D19,0))+(IF((E$88=Para!$C19)*(E$89=Para!$F$4),Para!$D19,0))+(IF((E$92=Para!$C19)*(E$93=Para!$F$4),Para!$D19,0))+(IF((E$96=Para!$C19)*(E$97=Para!$F$4),Para!$D19,0))+(IF((E$100=Para!$C19)*(E$101=Para!$F$4),Para!$D19,0))+(IF((E$104=Para!$C19)*(E$105=Para!$F$4),Para!$D19,0))+(IF((E$108=Para!$C19)*(E$109=Para!$F$4),Para!$D19,0))+(IF((E$112=Para!$C19)*(E$113=Para!$F$4),Para!$D19,0))+(IF((E$116=Para!$C19)*(E$117=Para!$F$4),Para!$D19,0))+(IF((E$120=Para!$C19)*(E$121=Para!$F$4),Para!$D19,0))</f>
        <v>0</v>
      </c>
      <c r="F159" s="99">
        <f ca="1">IF((F$8=Para!$C19)*(F$9=Para!$F$4),Para!$D19,0)+(IF((F$12=Para!$C19)*(F$13=Para!$F$4),Para!$D19,0))+(IF((F$16=Para!$C19)*(F$17=Para!$F$4),Para!$D19,0))+(IF((F$20=Para!$C19)*(F$21=Para!$F$4),Para!$D19,0))+(IF((F$24=Para!$C19)*(F$25=Para!$F$4),Para!$D19,0))+(IF((F$28=Para!$C19)*(F$29=Para!$F$4),Para!$D19,0))+(IF((F$32=Para!$C19)*(F$33=Para!$F$4),Para!$D19,0))+(IF((F$36=Para!$C19)*(F$37=Para!$F$4),Para!$D19,0))+(IF((F$40=Para!$C19)*(F$41=Para!$F$4),Para!$D19,0))+(IF((F$44=Para!$C19)*(F$45=Para!$F$4),Para!$D19,0))+(IF((F$48=Para!$C19)*(F$49=Para!$F$4),Para!$D19,0))+(IF((F$52=Para!$C19)*(F$53=Para!$F$4),Para!$D19,0))+(IF((F$56=Para!$C19)*(F$57=Para!$F$4),Para!$D19,0))+(IF((F$60=Para!$C19)*(F$61=Para!$F$4),Para!$D19,0))+(IF((F$64=Para!$C19)*(F$65=Para!$F$4),Para!$D19,0))+(IF((F$68=Para!$C19)*(F$69=Para!$F$4),Para!$D19,0))+(IF((F$72=Para!$C19)*(F$73=Para!$F$4),Para!$D19,0))+(IF((F$76=Para!$C19)*(F$77=Para!$F$4),Para!$D19,0))+(IF((F$80=Para!$C19)*(F$81=Para!$F$4),Para!$D19,0))+(IF((F$84=Para!$C19)*(F$85=Para!$F$4),Para!$D19,0))+(IF((F$88=Para!$C19)*(F$89=Para!$F$4),Para!$D19,0))+(IF((F$92=Para!$C19)*(F$93=Para!$F$4),Para!$D19,0))+(IF((F$96=Para!$C19)*(F$97=Para!$F$4),Para!$D19,0))+(IF((F$100=Para!$C19)*(F$101=Para!$F$4),Para!$D19,0))+(IF((F$104=Para!$C19)*(F$105=Para!$F$4),Para!$D19,0))+(IF((F$108=Para!$C19)*(F$109=Para!$F$4),Para!$D19,0))+(IF((F$112=Para!$C19)*(F$113=Para!$F$4),Para!$D19,0))+(IF((F$116=Para!$C19)*(F$117=Para!$F$4),Para!$D19,0))+(IF((F$120=Para!$C19)*(F$121=Para!$F$4),Para!$D19,0))</f>
        <v>0</v>
      </c>
      <c r="G159" s="99">
        <f ca="1">IF((G$8=Para!$C19)*(G$9=Para!$F$4),Para!$D19,0)+(IF((G$12=Para!$C19)*(G$13=Para!$F$4),Para!$D19,0))+(IF((G$16=Para!$C19)*(G$17=Para!$F$4),Para!$D19,0))+(IF((G$20=Para!$C19)*(G$21=Para!$F$4),Para!$D19,0))+(IF((G$24=Para!$C19)*(G$25=Para!$F$4),Para!$D19,0))+(IF((G$28=Para!$C19)*(G$29=Para!$F$4),Para!$D19,0))+(IF((G$32=Para!$C19)*(G$33=Para!$F$4),Para!$D19,0))+(IF((G$36=Para!$C19)*(G$37=Para!$F$4),Para!$D19,0))+(IF((G$40=Para!$C19)*(G$41=Para!$F$4),Para!$D19,0))+(IF((G$44=Para!$C19)*(G$45=Para!$F$4),Para!$D19,0))+(IF((G$48=Para!$C19)*(G$49=Para!$F$4),Para!$D19,0))+(IF((G$52=Para!$C19)*(G$53=Para!$F$4),Para!$D19,0))+(IF((G$56=Para!$C19)*(G$57=Para!$F$4),Para!$D19,0))+(IF((G$60=Para!$C19)*(G$61=Para!$F$4),Para!$D19,0))+(IF((G$64=Para!$C19)*(G$65=Para!$F$4),Para!$D19,0))+(IF((G$68=Para!$C19)*(G$69=Para!$F$4),Para!$D19,0))+(IF((G$72=Para!$C19)*(G$73=Para!$F$4),Para!$D19,0))+(IF((G$76=Para!$C19)*(G$77=Para!$F$4),Para!$D19,0))+(IF((G$80=Para!$C19)*(G$81=Para!$F$4),Para!$D19,0))+(IF((G$84=Para!$C19)*(G$85=Para!$F$4),Para!$D19,0))+(IF((G$88=Para!$C19)*(G$89=Para!$F$4),Para!$D19,0))+(IF((G$92=Para!$C19)*(G$93=Para!$F$4),Para!$D19,0))+(IF((G$96=Para!$C19)*(G$97=Para!$F$4),Para!$D19,0))+(IF((G$100=Para!$C19)*(G$101=Para!$F$4),Para!$D19,0))+(IF((G$104=Para!$C19)*(G$105=Para!$F$4),Para!$D19,0))+(IF((G$108=Para!$C19)*(G$109=Para!$F$4),Para!$D19,0))+(IF((G$112=Para!$C19)*(G$113=Para!$F$4),Para!$D19,0))+(IF((G$116=Para!$C19)*(G$117=Para!$F$4),Para!$D19,0))+(IF((G$120=Para!$C19)*(G$121=Para!$F$4),Para!$D19,0))</f>
        <v>0</v>
      </c>
      <c r="H159" s="99">
        <f ca="1">IF((H$8=Para!$C19)*(H$9=Para!$F$4),Para!$D19,0)+(IF((H$12=Para!$C19)*(H$13=Para!$F$4),Para!$D19,0))+(IF((H$16=Para!$C19)*(H$17=Para!$F$4),Para!$D19,0))+(IF((H$20=Para!$C19)*(H$21=Para!$F$4),Para!$D19,0))+(IF((H$24=Para!$C19)*(H$25=Para!$F$4),Para!$D19,0))+(IF((H$28=Para!$C19)*(H$29=Para!$F$4),Para!$D19,0))+(IF((H$32=Para!$C19)*(H$33=Para!$F$4),Para!$D19,0))+(IF((H$36=Para!$C19)*(H$37=Para!$F$4),Para!$D19,0))+(IF((H$40=Para!$C19)*(H$41=Para!$F$4),Para!$D19,0))+(IF((H$44=Para!$C19)*(H$45=Para!$F$4),Para!$D19,0))+(IF((H$48=Para!$C19)*(H$49=Para!$F$4),Para!$D19,0))+(IF((H$52=Para!$C19)*(H$53=Para!$F$4),Para!$D19,0))+(IF((H$56=Para!$C19)*(H$57=Para!$F$4),Para!$D19,0))+(IF((H$60=Para!$C19)*(H$61=Para!$F$4),Para!$D19,0))+(IF((H$64=Para!$C19)*(H$65=Para!$F$4),Para!$D19,0))+(IF((H$68=Para!$C19)*(H$69=Para!$F$4),Para!$D19,0))+(IF((H$72=Para!$C19)*(H$73=Para!$F$4),Para!$D19,0))+(IF((H$76=Para!$C19)*(H$77=Para!$F$4),Para!$D19,0))+(IF((H$80=Para!$C19)*(H$81=Para!$F$4),Para!$D19,0))+(IF((H$84=Para!$C19)*(H$85=Para!$F$4),Para!$D19,0))+(IF((H$88=Para!$C19)*(H$89=Para!$F$4),Para!$D19,0))+(IF((H$92=Para!$C19)*(H$93=Para!$F$4),Para!$D19,0))+(IF((H$96=Para!$C19)*(H$97=Para!$F$4),Para!$D19,0))+(IF((H$100=Para!$C19)*(H$101=Para!$F$4),Para!$D19,0))+(IF((H$104=Para!$C19)*(H$105=Para!$F$4),Para!$D19,0))+(IF((H$108=Para!$C19)*(H$109=Para!$F$4),Para!$D19,0))+(IF((H$112=Para!$C19)*(H$113=Para!$F$4),Para!$D19,0))+(IF((H$116=Para!$C19)*(H$117=Para!$F$4),Para!$D19,0))+(IF((H$120=Para!$C19)*(H$121=Para!$F$4),Para!$D19,0))</f>
        <v>0</v>
      </c>
      <c r="I159" s="99">
        <f ca="1">IF((I$8=Para!$C19)*(I$9=Para!$F$4),Para!$D19,0)+(IF((I$12=Para!$C19)*(I$13=Para!$F$4),Para!$D19,0))+(IF((I$16=Para!$C19)*(I$17=Para!$F$4),Para!$D19,0))+(IF((I$20=Para!$C19)*(I$21=Para!$F$4),Para!$D19,0))+(IF((I$24=Para!$C19)*(I$25=Para!$F$4),Para!$D19,0))+(IF((I$28=Para!$C19)*(I$29=Para!$F$4),Para!$D19,0))+(IF((I$32=Para!$C19)*(I$33=Para!$F$4),Para!$D19,0))+(IF((I$36=Para!$C19)*(I$37=Para!$F$4),Para!$D19,0))+(IF((I$40=Para!$C19)*(I$41=Para!$F$4),Para!$D19,0))+(IF((I$44=Para!$C19)*(I$45=Para!$F$4),Para!$D19,0))+(IF((I$48=Para!$C19)*(I$49=Para!$F$4),Para!$D19,0))+(IF((I$52=Para!$C19)*(I$53=Para!$F$4),Para!$D19,0))+(IF((I$56=Para!$C19)*(I$57=Para!$F$4),Para!$D19,0))+(IF((I$60=Para!$C19)*(I$61=Para!$F$4),Para!$D19,0))+(IF((I$64=Para!$C19)*(I$65=Para!$F$4),Para!$D19,0))+(IF((I$68=Para!$C19)*(I$69=Para!$F$4),Para!$D19,0))+(IF((I$72=Para!$C19)*(I$73=Para!$F$4),Para!$D19,0))+(IF((I$76=Para!$C19)*(I$77=Para!$F$4),Para!$D19,0))+(IF((I$80=Para!$C19)*(I$81=Para!$F$4),Para!$D19,0))+(IF((I$84=Para!$C19)*(I$85=Para!$F$4),Para!$D19,0))+(IF((I$88=Para!$C19)*(I$89=Para!$F$4),Para!$D19,0))+(IF((I$92=Para!$C19)*(I$93=Para!$F$4),Para!$D19,0))+(IF((I$96=Para!$C19)*(I$97=Para!$F$4),Para!$D19,0))+(IF((I$100=Para!$C19)*(I$101=Para!$F$4),Para!$D19,0))+(IF((I$104=Para!$C19)*(I$105=Para!$F$4),Para!$D19,0))+(IF((I$108=Para!$C19)*(I$109=Para!$F$4),Para!$D19,0))+(IF((I$112=Para!$C19)*(I$113=Para!$F$4),Para!$D19,0))+(IF((I$116=Para!$C19)*(I$117=Para!$F$4),Para!$D19,0))+(IF((I$120=Para!$C19)*(I$121=Para!$F$4),Para!$D19,0))</f>
        <v>0</v>
      </c>
      <c r="J159" s="99">
        <f ca="1">IF((J$8=Para!$C19)*(J$9=Para!$F$4),Para!$D19,0)+(IF((J$12=Para!$C19)*(J$13=Para!$F$4),Para!$D19,0))+(IF((J$16=Para!$C19)*(J$17=Para!$F$4),Para!$D19,0))+(IF((J$20=Para!$C19)*(J$21=Para!$F$4),Para!$D19,0))+(IF((J$24=Para!$C19)*(J$25=Para!$F$4),Para!$D19,0))+(IF((J$28=Para!$C19)*(J$29=Para!$F$4),Para!$D19,0))+(IF((J$32=Para!$C19)*(J$33=Para!$F$4),Para!$D19,0))+(IF((J$36=Para!$C19)*(J$37=Para!$F$4),Para!$D19,0))+(IF((J$40=Para!$C19)*(J$41=Para!$F$4),Para!$D19,0))+(IF((J$44=Para!$C19)*(J$45=Para!$F$4),Para!$D19,0))+(IF((J$48=Para!$C19)*(J$49=Para!$F$4),Para!$D19,0))+(IF((J$52=Para!$C19)*(J$53=Para!$F$4),Para!$D19,0))+(IF((J$56=Para!$C19)*(J$57=Para!$F$4),Para!$D19,0))+(IF((J$60=Para!$C19)*(J$61=Para!$F$4),Para!$D19,0))+(IF((J$64=Para!$C19)*(J$65=Para!$F$4),Para!$D19,0))+(IF((J$68=Para!$C19)*(J$69=Para!$F$4),Para!$D19,0))+(IF((J$72=Para!$C19)*(J$73=Para!$F$4),Para!$D19,0))+(IF((J$76=Para!$C19)*(J$77=Para!$F$4),Para!$D19,0))+(IF((J$80=Para!$C19)*(J$81=Para!$F$4),Para!$D19,0))+(IF((J$84=Para!$C19)*(J$85=Para!$F$4),Para!$D19,0))+(IF((J$88=Para!$C19)*(J$89=Para!$F$4),Para!$D19,0))+(IF((J$92=Para!$C19)*(J$93=Para!$F$4),Para!$D19,0))+(IF((J$96=Para!$C19)*(J$97=Para!$F$4),Para!$D19,0))+(IF((J$100=Para!$C19)*(J$101=Para!$F$4),Para!$D19,0))+(IF((J$104=Para!$C19)*(J$105=Para!$F$4),Para!$D19,0))+(IF((J$108=Para!$C19)*(J$109=Para!$F$4),Para!$D19,0))+(IF((J$112=Para!$C19)*(J$113=Para!$F$4),Para!$D19,0))+(IF((J$116=Para!$C19)*(J$117=Para!$F$4),Para!$D19,0))+(IF((J$120=Para!$C19)*(J$121=Para!$F$4),Para!$D19,0))</f>
        <v>0</v>
      </c>
      <c r="K159" s="99">
        <f ca="1">IF((K$8=Para!$C19)*(K$9=Para!$F$4),Para!$D19,0)+(IF((K$12=Para!$C19)*(K$13=Para!$F$4),Para!$D19,0))+(IF((K$16=Para!$C19)*(K$17=Para!$F$4),Para!$D19,0))+(IF((K$20=Para!$C19)*(K$21=Para!$F$4),Para!$D19,0))+(IF((K$24=Para!$C19)*(K$25=Para!$F$4),Para!$D19,0))+(IF((K$28=Para!$C19)*(K$29=Para!$F$4),Para!$D19,0))+(IF((K$32=Para!$C19)*(K$33=Para!$F$4),Para!$D19,0))+(IF((K$36=Para!$C19)*(K$37=Para!$F$4),Para!$D19,0))+(IF((K$40=Para!$C19)*(K$41=Para!$F$4),Para!$D19,0))+(IF((K$44=Para!$C19)*(K$45=Para!$F$4),Para!$D19,0))+(IF((K$48=Para!$C19)*(K$49=Para!$F$4),Para!$D19,0))+(IF((K$52=Para!$C19)*(K$53=Para!$F$4),Para!$D19,0))+(IF((K$56=Para!$C19)*(K$57=Para!$F$4),Para!$D19,0))+(IF((K$60=Para!$C19)*(K$61=Para!$F$4),Para!$D19,0))+(IF((K$64=Para!$C19)*(K$65=Para!$F$4),Para!$D19,0))+(IF((K$68=Para!$C19)*(K$69=Para!$F$4),Para!$D19,0))+(IF((K$72=Para!$C19)*(K$73=Para!$F$4),Para!$D19,0))+(IF((K$76=Para!$C19)*(K$77=Para!$F$4),Para!$D19,0))+(IF((K$80=Para!$C19)*(K$81=Para!$F$4),Para!$D19,0))+(IF((K$84=Para!$C19)*(K$85=Para!$F$4),Para!$D19,0))+(IF((K$88=Para!$C19)*(K$89=Para!$F$4),Para!$D19,0))+(IF((K$92=Para!$C19)*(K$93=Para!$F$4),Para!$D19,0))+(IF((K$96=Para!$C19)*(K$97=Para!$F$4),Para!$D19,0))+(IF((K$100=Para!$C19)*(K$101=Para!$F$4),Para!$D19,0))+(IF((K$104=Para!$C19)*(K$105=Para!$F$4),Para!$D19,0))+(IF((K$108=Para!$C19)*(K$109=Para!$F$4),Para!$D19,0))+(IF((K$112=Para!$C19)*(K$113=Para!$F$4),Para!$D19,0))+(IF((K$116=Para!$C19)*(K$117=Para!$F$4),Para!$D19,0))+(IF((K$120=Para!$C19)*(K$121=Para!$F$4),Para!$D19,0))</f>
        <v>0</v>
      </c>
      <c r="L159" s="99">
        <f ca="1">IF((L$8=Para!$C19)*(L$9=Para!$F$4),Para!$D19,0)+(IF((L$12=Para!$C19)*(L$13=Para!$F$4),Para!$D19,0))+(IF((L$16=Para!$C19)*(L$17=Para!$F$4),Para!$D19,0))+(IF((L$20=Para!$C19)*(L$21=Para!$F$4),Para!$D19,0))+(IF((L$24=Para!$C19)*(L$25=Para!$F$4),Para!$D19,0))+(IF((L$28=Para!$C19)*(L$29=Para!$F$4),Para!$D19,0))+(IF((L$32=Para!$C19)*(L$33=Para!$F$4),Para!$D19,0))+(IF((L$36=Para!$C19)*(L$37=Para!$F$4),Para!$D19,0))+(IF((L$40=Para!$C19)*(L$41=Para!$F$4),Para!$D19,0))+(IF((L$44=Para!$C19)*(L$45=Para!$F$4),Para!$D19,0))+(IF((L$48=Para!$C19)*(L$49=Para!$F$4),Para!$D19,0))+(IF((L$52=Para!$C19)*(L$53=Para!$F$4),Para!$D19,0))+(IF((L$56=Para!$C19)*(L$57=Para!$F$4),Para!$D19,0))+(IF((L$60=Para!$C19)*(L$61=Para!$F$4),Para!$D19,0))+(IF((L$64=Para!$C19)*(L$65=Para!$F$4),Para!$D19,0))+(IF((L$68=Para!$C19)*(L$69=Para!$F$4),Para!$D19,0))+(IF((L$72=Para!$C19)*(L$73=Para!$F$4),Para!$D19,0))+(IF((L$76=Para!$C19)*(L$77=Para!$F$4),Para!$D19,0))+(IF((L$80=Para!$C19)*(L$81=Para!$F$4),Para!$D19,0))+(IF((L$84=Para!$C19)*(L$85=Para!$F$4),Para!$D19,0))+(IF((L$88=Para!$C19)*(L$89=Para!$F$4),Para!$D19,0))+(IF((L$92=Para!$C19)*(L$93=Para!$F$4),Para!$D19,0))+(IF((L$96=Para!$C19)*(L$97=Para!$F$4),Para!$D19,0))+(IF((L$100=Para!$C19)*(L$101=Para!$F$4),Para!$D19,0))+(IF((L$104=Para!$C19)*(L$105=Para!$F$4),Para!$D19,0))+(IF((L$108=Para!$C19)*(L$109=Para!$F$4),Para!$D19,0))+(IF((L$112=Para!$C19)*(L$113=Para!$F$4),Para!$D19,0))+(IF((L$116=Para!$C19)*(L$117=Para!$F$4),Para!$D19,0))+(IF((L$120=Para!$C19)*(L$121=Para!$F$4),Para!$D19,0))</f>
        <v>0</v>
      </c>
      <c r="M159" s="99">
        <f ca="1">IF((M$8=Para!$C19)*(M$9=Para!$F$4),Para!$D19,0)+(IF((M$12=Para!$C19)*(M$13=Para!$F$4),Para!$D19,0))+(IF((M$16=Para!$C19)*(M$17=Para!$F$4),Para!$D19,0))+(IF((M$20=Para!$C19)*(M$21=Para!$F$4),Para!$D19,0))+(IF((M$24=Para!$C19)*(M$25=Para!$F$4),Para!$D19,0))+(IF((M$28=Para!$C19)*(M$29=Para!$F$4),Para!$D19,0))+(IF((M$32=Para!$C19)*(M$33=Para!$F$4),Para!$D19,0))+(IF((M$36=Para!$C19)*(M$37=Para!$F$4),Para!$D19,0))+(IF((M$40=Para!$C19)*(M$41=Para!$F$4),Para!$D19,0))+(IF((M$44=Para!$C19)*(M$45=Para!$F$4),Para!$D19,0))+(IF((M$48=Para!$C19)*(M$49=Para!$F$4),Para!$D19,0))+(IF((M$52=Para!$C19)*(M$53=Para!$F$4),Para!$D19,0))+(IF((M$56=Para!$C19)*(M$57=Para!$F$4),Para!$D19,0))+(IF((M$60=Para!$C19)*(M$61=Para!$F$4),Para!$D19,0))+(IF((M$64=Para!$C19)*(M$65=Para!$F$4),Para!$D19,0))+(IF((M$68=Para!$C19)*(M$69=Para!$F$4),Para!$D19,0))+(IF((M$72=Para!$C19)*(M$73=Para!$F$4),Para!$D19,0))+(IF((M$76=Para!$C19)*(M$77=Para!$F$4),Para!$D19,0))+(IF((M$80=Para!$C19)*(M$81=Para!$F$4),Para!$D19,0))+(IF((M$84=Para!$C19)*(M$85=Para!$F$4),Para!$D19,0))+(IF((M$88=Para!$C19)*(M$89=Para!$F$4),Para!$D19,0))+(IF((M$92=Para!$C19)*(M$93=Para!$F$4),Para!$D19,0))+(IF((M$96=Para!$C19)*(M$97=Para!$F$4),Para!$D19,0))+(IF((M$100=Para!$C19)*(M$101=Para!$F$4),Para!$D19,0))+(IF((M$104=Para!$C19)*(M$105=Para!$F$4),Para!$D19,0))+(IF((M$108=Para!$C19)*(M$109=Para!$F$4),Para!$D19,0))+(IF((M$112=Para!$C19)*(M$113=Para!$F$4),Para!$D19,0))+(IF((M$116=Para!$C19)*(M$117=Para!$F$4),Para!$D19,0))+(IF((M$120=Para!$C19)*(M$121=Para!$F$4),Para!$D19,0))</f>
        <v>0</v>
      </c>
      <c r="N159" s="99">
        <f ca="1">IF((N$8=Para!$C19)*(N$9=Para!$F$4),Para!$D19,0)+(IF((N$12=Para!$C19)*(N$13=Para!$F$4),Para!$D19,0))+(IF((N$16=Para!$C19)*(N$17=Para!$F$4),Para!$D19,0))+(IF((N$20=Para!$C19)*(N$21=Para!$F$4),Para!$D19,0))+(IF((N$24=Para!$C19)*(N$25=Para!$F$4),Para!$D19,0))+(IF((N$28=Para!$C19)*(N$29=Para!$F$4),Para!$D19,0))+(IF((N$32=Para!$C19)*(N$33=Para!$F$4),Para!$D19,0))+(IF((N$36=Para!$C19)*(N$37=Para!$F$4),Para!$D19,0))+(IF((N$40=Para!$C19)*(N$41=Para!$F$4),Para!$D19,0))+(IF((N$44=Para!$C19)*(N$45=Para!$F$4),Para!$D19,0))+(IF((N$48=Para!$C19)*(N$49=Para!$F$4),Para!$D19,0))+(IF((N$52=Para!$C19)*(N$53=Para!$F$4),Para!$D19,0))+(IF((N$56=Para!$C19)*(N$57=Para!$F$4),Para!$D19,0))+(IF((N$60=Para!$C19)*(N$61=Para!$F$4),Para!$D19,0))+(IF((N$64=Para!$C19)*(N$65=Para!$F$4),Para!$D19,0))+(IF((N$68=Para!$C19)*(N$69=Para!$F$4),Para!$D19,0))+(IF((N$72=Para!$C19)*(N$73=Para!$F$4),Para!$D19,0))+(IF((N$76=Para!$C19)*(N$77=Para!$F$4),Para!$D19,0))+(IF((N$80=Para!$C19)*(N$81=Para!$F$4),Para!$D19,0))+(IF((N$84=Para!$C19)*(N$85=Para!$F$4),Para!$D19,0))+(IF((N$88=Para!$C19)*(N$89=Para!$F$4),Para!$D19,0))+(IF((N$92=Para!$C19)*(N$93=Para!$F$4),Para!$D19,0))+(IF((N$96=Para!$C19)*(N$97=Para!$F$4),Para!$D19,0))+(IF((N$100=Para!$C19)*(N$101=Para!$F$4),Para!$D19,0))+(IF((N$104=Para!$C19)*(N$105=Para!$F$4),Para!$D19,0))+(IF((N$108=Para!$C19)*(N$109=Para!$F$4),Para!$D19,0))+(IF((N$112=Para!$C19)*(N$113=Para!$F$4),Para!$D19,0))+(IF((N$116=Para!$C19)*(N$117=Para!$F$4),Para!$D19,0))+(IF((N$120=Para!$C19)*(N$121=Para!$F$4),Para!$D19,0))</f>
        <v>0</v>
      </c>
      <c r="O159" s="99">
        <f ca="1">IF((O$8=Para!$C19)*(O$9=Para!$F$4),Para!$D19,0)+(IF((O$12=Para!$C19)*(O$13=Para!$F$4),Para!$D19,0))+(IF((O$16=Para!$C19)*(O$17=Para!$F$4),Para!$D19,0))+(IF((O$20=Para!$C19)*(O$21=Para!$F$4),Para!$D19,0))+(IF((O$24=Para!$C19)*(O$25=Para!$F$4),Para!$D19,0))+(IF((O$28=Para!$C19)*(O$29=Para!$F$4),Para!$D19,0))+(IF((O$32=Para!$C19)*(O$33=Para!$F$4),Para!$D19,0))+(IF((O$36=Para!$C19)*(O$37=Para!$F$4),Para!$D19,0))+(IF((O$40=Para!$C19)*(O$41=Para!$F$4),Para!$D19,0))+(IF((O$44=Para!$C19)*(O$45=Para!$F$4),Para!$D19,0))+(IF((O$48=Para!$C19)*(O$49=Para!$F$4),Para!$D19,0))+(IF((O$52=Para!$C19)*(O$53=Para!$F$4),Para!$D19,0))+(IF((O$56=Para!$C19)*(O$57=Para!$F$4),Para!$D19,0))+(IF((O$60=Para!$C19)*(O$61=Para!$F$4),Para!$D19,0))+(IF((O$64=Para!$C19)*(O$65=Para!$F$4),Para!$D19,0))+(IF((O$68=Para!$C19)*(O$69=Para!$F$4),Para!$D19,0))+(IF((O$72=Para!$C19)*(O$73=Para!$F$4),Para!$D19,0))+(IF((O$76=Para!$C19)*(O$77=Para!$F$4),Para!$D19,0))+(IF((O$80=Para!$C19)*(O$81=Para!$F$4),Para!$D19,0))+(IF((O$84=Para!$C19)*(O$85=Para!$F$4),Para!$D19,0))+(IF((O$88=Para!$C19)*(O$89=Para!$F$4),Para!$D19,0))+(IF((O$92=Para!$C19)*(O$93=Para!$F$4),Para!$D19,0))+(IF((O$96=Para!$C19)*(O$97=Para!$F$4),Para!$D19,0))+(IF((O$100=Para!$C19)*(O$101=Para!$F$4),Para!$D19,0))+(IF((O$104=Para!$C19)*(O$105=Para!$F$4),Para!$D19,0))+(IF((O$108=Para!$C19)*(O$109=Para!$F$4),Para!$D19,0))+(IF((O$112=Para!$C19)*(O$113=Para!$F$4),Para!$D19,0))+(IF((O$116=Para!$C19)*(O$117=Para!$F$4),Para!$D19,0))+(IF((O$120=Para!$C19)*(O$121=Para!$F$4),Para!$D19,0))</f>
        <v>0</v>
      </c>
      <c r="P159" s="99">
        <f ca="1">IF((P$8=Para!$C19)*(P$9=Para!$F$4),Para!$D19,0)+(IF((P$12=Para!$C19)*(P$13=Para!$F$4),Para!$D19,0))+(IF((P$16=Para!$C19)*(P$17=Para!$F$4),Para!$D19,0))+(IF((P$20=Para!$C19)*(P$21=Para!$F$4),Para!$D19,0))+(IF((P$24=Para!$C19)*(P$25=Para!$F$4),Para!$D19,0))+(IF((P$28=Para!$C19)*(P$29=Para!$F$4),Para!$D19,0))+(IF((P$32=Para!$C19)*(P$33=Para!$F$4),Para!$D19,0))+(IF((P$36=Para!$C19)*(P$37=Para!$F$4),Para!$D19,0))+(IF((P$40=Para!$C19)*(P$41=Para!$F$4),Para!$D19,0))+(IF((P$44=Para!$C19)*(P$45=Para!$F$4),Para!$D19,0))+(IF((P$48=Para!$C19)*(P$49=Para!$F$4),Para!$D19,0))+(IF((P$52=Para!$C19)*(P$53=Para!$F$4),Para!$D19,0))+(IF((P$56=Para!$C19)*(P$57=Para!$F$4),Para!$D19,0))+(IF((P$60=Para!$C19)*(P$61=Para!$F$4),Para!$D19,0))+(IF((P$64=Para!$C19)*(P$65=Para!$F$4),Para!$D19,0))+(IF((P$68=Para!$C19)*(P$69=Para!$F$4),Para!$D19,0))+(IF((P$72=Para!$C19)*(P$73=Para!$F$4),Para!$D19,0))+(IF((P$76=Para!$C19)*(P$77=Para!$F$4),Para!$D19,0))+(IF((P$80=Para!$C19)*(P$81=Para!$F$4),Para!$D19,0))+(IF((P$84=Para!$C19)*(P$85=Para!$F$4),Para!$D19,0))+(IF((P$88=Para!$C19)*(P$89=Para!$F$4),Para!$D19,0))+(IF((P$92=Para!$C19)*(P$93=Para!$F$4),Para!$D19,0))+(IF((P$96=Para!$C19)*(P$97=Para!$F$4),Para!$D19,0))+(IF((P$100=Para!$C19)*(P$101=Para!$F$4),Para!$D19,0))+(IF((P$104=Para!$C19)*(P$105=Para!$F$4),Para!$D19,0))+(IF((P$108=Para!$C19)*(P$109=Para!$F$4),Para!$D19,0))+(IF((P$112=Para!$C19)*(P$113=Para!$F$4),Para!$D19,0))+(IF((P$116=Para!$C19)*(P$117=Para!$F$4),Para!$D19,0))+(IF((P$120=Para!$C19)*(P$121=Para!$F$4),Para!$D19,0))</f>
        <v>0</v>
      </c>
      <c r="Q159" s="99">
        <f ca="1">IF((Q$8=Para!$C19)*(Q$9=Para!$F$4),Para!$D19,0)+(IF((Q$12=Para!$C19)*(Q$13=Para!$F$4),Para!$D19,0))+(IF((Q$16=Para!$C19)*(Q$17=Para!$F$4),Para!$D19,0))+(IF((Q$20=Para!$C19)*(Q$21=Para!$F$4),Para!$D19,0))+(IF((Q$24=Para!$C19)*(Q$25=Para!$F$4),Para!$D19,0))+(IF((Q$28=Para!$C19)*(Q$29=Para!$F$4),Para!$D19,0))+(IF((Q$32=Para!$C19)*(Q$33=Para!$F$4),Para!$D19,0))+(IF((Q$36=Para!$C19)*(Q$37=Para!$F$4),Para!$D19,0))+(IF((Q$40=Para!$C19)*(Q$41=Para!$F$4),Para!$D19,0))+(IF((Q$44=Para!$C19)*(Q$45=Para!$F$4),Para!$D19,0))+(IF((Q$48=Para!$C19)*(Q$49=Para!$F$4),Para!$D19,0))+(IF((Q$52=Para!$C19)*(Q$53=Para!$F$4),Para!$D19,0))+(IF((Q$56=Para!$C19)*(Q$57=Para!$F$4),Para!$D19,0))+(IF((Q$60=Para!$C19)*(Q$61=Para!$F$4),Para!$D19,0))+(IF((Q$64=Para!$C19)*(Q$65=Para!$F$4),Para!$D19,0))+(IF((Q$68=Para!$C19)*(Q$69=Para!$F$4),Para!$D19,0))+(IF((Q$72=Para!$C19)*(Q$73=Para!$F$4),Para!$D19,0))+(IF((Q$76=Para!$C19)*(Q$77=Para!$F$4),Para!$D19,0))+(IF((Q$80=Para!$C19)*(Q$81=Para!$F$4),Para!$D19,0))+(IF((Q$84=Para!$C19)*(Q$85=Para!$F$4),Para!$D19,0))+(IF((Q$88=Para!$C19)*(Q$89=Para!$F$4),Para!$D19,0))+(IF((Q$92=Para!$C19)*(Q$93=Para!$F$4),Para!$D19,0))+(IF((Q$96=Para!$C19)*(Q$97=Para!$F$4),Para!$D19,0))+(IF((Q$100=Para!$C19)*(Q$101=Para!$F$4),Para!$D19,0))+(IF((Q$104=Para!$C19)*(Q$105=Para!$F$4),Para!$D19,0))+(IF((Q$108=Para!$C19)*(Q$109=Para!$F$4),Para!$D19,0))+(IF((Q$112=Para!$C19)*(Q$113=Para!$F$4),Para!$D19,0))+(IF((Q$116=Para!$C19)*(Q$117=Para!$F$4),Para!$D19,0))+(IF((Q$120=Para!$C19)*(Q$121=Para!$F$4),Para!$D19,0))</f>
        <v>0</v>
      </c>
      <c r="R159" s="99">
        <f ca="1">IF((R$8=Para!$C19)*(R$9=Para!$F$4),Para!$D19,0)+(IF((R$12=Para!$C19)*(R$13=Para!$F$4),Para!$D19,0))+(IF((R$16=Para!$C19)*(R$17=Para!$F$4),Para!$D19,0))+(IF((R$20=Para!$C19)*(R$21=Para!$F$4),Para!$D19,0))+(IF((R$24=Para!$C19)*(R$25=Para!$F$4),Para!$D19,0))+(IF((R$28=Para!$C19)*(R$29=Para!$F$4),Para!$D19,0))+(IF((R$32=Para!$C19)*(R$33=Para!$F$4),Para!$D19,0))+(IF((R$36=Para!$C19)*(R$37=Para!$F$4),Para!$D19,0))+(IF((R$40=Para!$C19)*(R$41=Para!$F$4),Para!$D19,0))+(IF((R$44=Para!$C19)*(R$45=Para!$F$4),Para!$D19,0))+(IF((R$48=Para!$C19)*(R$49=Para!$F$4),Para!$D19,0))+(IF((R$52=Para!$C19)*(R$53=Para!$F$4),Para!$D19,0))+(IF((R$56=Para!$C19)*(R$57=Para!$F$4),Para!$D19,0))+(IF((R$60=Para!$C19)*(R$61=Para!$F$4),Para!$D19,0))+(IF((R$64=Para!$C19)*(R$65=Para!$F$4),Para!$D19,0))+(IF((R$68=Para!$C19)*(R$69=Para!$F$4),Para!$D19,0))+(IF((R$72=Para!$C19)*(R$73=Para!$F$4),Para!$D19,0))+(IF((R$76=Para!$C19)*(R$77=Para!$F$4),Para!$D19,0))+(IF((R$80=Para!$C19)*(R$81=Para!$F$4),Para!$D19,0))+(IF((R$84=Para!$C19)*(R$85=Para!$F$4),Para!$D19,0))+(IF((R$88=Para!$C19)*(R$89=Para!$F$4),Para!$D19,0))+(IF((R$92=Para!$C19)*(R$93=Para!$F$4),Para!$D19,0))+(IF((R$96=Para!$C19)*(R$97=Para!$F$4),Para!$D19,0))+(IF((R$100=Para!$C19)*(R$101=Para!$F$4),Para!$D19,0))+(IF((R$104=Para!$C19)*(R$105=Para!$F$4),Para!$D19,0))+(IF((R$108=Para!$C19)*(R$109=Para!$F$4),Para!$D19,0))+(IF((R$112=Para!$C19)*(R$113=Para!$F$4),Para!$D19,0))+(IF((R$116=Para!$C19)*(R$117=Para!$F$4),Para!$D19,0))+(IF((R$120=Para!$C19)*(R$121=Para!$F$4),Para!$D19,0))</f>
        <v>0</v>
      </c>
      <c r="S159" s="99">
        <f ca="1">IF((S$8=Para!$C19)*(S$9=Para!$F$4),Para!$D19,0)+(IF((S$12=Para!$C19)*(S$13=Para!$F$4),Para!$D19,0))+(IF((S$16=Para!$C19)*(S$17=Para!$F$4),Para!$D19,0))+(IF((S$20=Para!$C19)*(S$21=Para!$F$4),Para!$D19,0))+(IF((S$24=Para!$C19)*(S$25=Para!$F$4),Para!$D19,0))+(IF((S$28=Para!$C19)*(S$29=Para!$F$4),Para!$D19,0))+(IF((S$32=Para!$C19)*(S$33=Para!$F$4),Para!$D19,0))+(IF((S$36=Para!$C19)*(S$37=Para!$F$4),Para!$D19,0))+(IF((S$40=Para!$C19)*(S$41=Para!$F$4),Para!$D19,0))+(IF((S$44=Para!$C19)*(S$45=Para!$F$4),Para!$D19,0))+(IF((S$48=Para!$C19)*(S$49=Para!$F$4),Para!$D19,0))+(IF((S$52=Para!$C19)*(S$53=Para!$F$4),Para!$D19,0))+(IF((S$56=Para!$C19)*(S$57=Para!$F$4),Para!$D19,0))+(IF((S$60=Para!$C19)*(S$61=Para!$F$4),Para!$D19,0))+(IF((S$64=Para!$C19)*(S$65=Para!$F$4),Para!$D19,0))+(IF((S$68=Para!$C19)*(S$69=Para!$F$4),Para!$D19,0))+(IF((S$72=Para!$C19)*(S$73=Para!$F$4),Para!$D19,0))+(IF((S$76=Para!$C19)*(S$77=Para!$F$4),Para!$D19,0))+(IF((S$80=Para!$C19)*(S$81=Para!$F$4),Para!$D19,0))+(IF((S$84=Para!$C19)*(S$85=Para!$F$4),Para!$D19,0))+(IF((S$88=Para!$C19)*(S$89=Para!$F$4),Para!$D19,0))+(IF((S$92=Para!$C19)*(S$93=Para!$F$4),Para!$D19,0))+(IF((S$96=Para!$C19)*(S$97=Para!$F$4),Para!$D19,0))+(IF((S$100=Para!$C19)*(S$101=Para!$F$4),Para!$D19,0))+(IF((S$104=Para!$C19)*(S$105=Para!$F$4),Para!$D19,0))+(IF((S$108=Para!$C19)*(S$109=Para!$F$4),Para!$D19,0))+(IF((S$112=Para!$C19)*(S$113=Para!$F$4),Para!$D19,0))+(IF((S$116=Para!$C19)*(S$117=Para!$F$4),Para!$D19,0))+(IF((S$120=Para!$C19)*(S$121=Para!$F$4),Para!$D19,0))</f>
        <v>0</v>
      </c>
      <c r="T159" s="99">
        <f ca="1">IF((T$8=Para!$C19)*(T$9=Para!$F$4),Para!$D19,0)+(IF((T$12=Para!$C19)*(T$13=Para!$F$4),Para!$D19,0))+(IF((T$16=Para!$C19)*(T$17=Para!$F$4),Para!$D19,0))+(IF((T$20=Para!$C19)*(T$21=Para!$F$4),Para!$D19,0))+(IF((T$24=Para!$C19)*(T$25=Para!$F$4),Para!$D19,0))+(IF((T$28=Para!$C19)*(T$29=Para!$F$4),Para!$D19,0))+(IF((T$32=Para!$C19)*(T$33=Para!$F$4),Para!$D19,0))+(IF((T$36=Para!$C19)*(T$37=Para!$F$4),Para!$D19,0))+(IF((T$40=Para!$C19)*(T$41=Para!$F$4),Para!$D19,0))+(IF((T$44=Para!$C19)*(T$45=Para!$F$4),Para!$D19,0))+(IF((T$48=Para!$C19)*(T$49=Para!$F$4),Para!$D19,0))+(IF((T$52=Para!$C19)*(T$53=Para!$F$4),Para!$D19,0))+(IF((T$56=Para!$C19)*(T$57=Para!$F$4),Para!$D19,0))+(IF((T$60=Para!$C19)*(T$61=Para!$F$4),Para!$D19,0))+(IF((T$64=Para!$C19)*(T$65=Para!$F$4),Para!$D19,0))+(IF((T$68=Para!$C19)*(T$69=Para!$F$4),Para!$D19,0))+(IF((T$72=Para!$C19)*(T$73=Para!$F$4),Para!$D19,0))+(IF((T$76=Para!$C19)*(T$77=Para!$F$4),Para!$D19,0))+(IF((T$80=Para!$C19)*(T$81=Para!$F$4),Para!$D19,0))+(IF((T$84=Para!$C19)*(T$85=Para!$F$4),Para!$D19,0))+(IF((T$88=Para!$C19)*(T$89=Para!$F$4),Para!$D19,0))+(IF((T$92=Para!$C19)*(T$93=Para!$F$4),Para!$D19,0))+(IF((T$96=Para!$C19)*(T$97=Para!$F$4),Para!$D19,0))+(IF((T$100=Para!$C19)*(T$101=Para!$F$4),Para!$D19,0))+(IF((T$104=Para!$C19)*(T$105=Para!$F$4),Para!$D19,0))+(IF((T$108=Para!$C19)*(T$109=Para!$F$4),Para!$D19,0))+(IF((T$112=Para!$C19)*(T$113=Para!$F$4),Para!$D19,0))+(IF((T$116=Para!$C19)*(T$117=Para!$F$4),Para!$D19,0))+(IF((T$120=Para!$C19)*(T$121=Para!$F$4),Para!$D19,0))</f>
        <v>0</v>
      </c>
      <c r="U159" s="99">
        <f ca="1">IF((U$8=Para!$C19)*(U$9=Para!$F$4),Para!$D19,0)+(IF((U$12=Para!$C19)*(U$13=Para!$F$4),Para!$D19,0))+(IF((U$16=Para!$C19)*(U$17=Para!$F$4),Para!$D19,0))+(IF((U$20=Para!$C19)*(U$21=Para!$F$4),Para!$D19,0))+(IF((U$24=Para!$C19)*(U$25=Para!$F$4),Para!$D19,0))+(IF((U$28=Para!$C19)*(U$29=Para!$F$4),Para!$D19,0))+(IF((U$32=Para!$C19)*(U$33=Para!$F$4),Para!$D19,0))+(IF((U$36=Para!$C19)*(U$37=Para!$F$4),Para!$D19,0))+(IF((U$40=Para!$C19)*(U$41=Para!$F$4),Para!$D19,0))+(IF((U$44=Para!$C19)*(U$45=Para!$F$4),Para!$D19,0))+(IF((U$48=Para!$C19)*(U$49=Para!$F$4),Para!$D19,0))+(IF((U$52=Para!$C19)*(U$53=Para!$F$4),Para!$D19,0))+(IF((U$56=Para!$C19)*(U$57=Para!$F$4),Para!$D19,0))+(IF((U$60=Para!$C19)*(U$61=Para!$F$4),Para!$D19,0))+(IF((U$64=Para!$C19)*(U$65=Para!$F$4),Para!$D19,0))+(IF((U$68=Para!$C19)*(U$69=Para!$F$4),Para!$D19,0))+(IF((U$72=Para!$C19)*(U$73=Para!$F$4),Para!$D19,0))+(IF((U$76=Para!$C19)*(U$77=Para!$F$4),Para!$D19,0))+(IF((U$80=Para!$C19)*(U$81=Para!$F$4),Para!$D19,0))+(IF((U$84=Para!$C19)*(U$85=Para!$F$4),Para!$D19,0))+(IF((U$88=Para!$C19)*(U$89=Para!$F$4),Para!$D19,0))+(IF((U$92=Para!$C19)*(U$93=Para!$F$4),Para!$D19,0))+(IF((U$96=Para!$C19)*(U$97=Para!$F$4),Para!$D19,0))+(IF((U$100=Para!$C19)*(U$101=Para!$F$4),Para!$D19,0))+(IF((U$104=Para!$C19)*(U$105=Para!$F$4),Para!$D19,0))+(IF((U$108=Para!$C19)*(U$109=Para!$F$4),Para!$D19,0))+(IF((U$112=Para!$C19)*(U$113=Para!$F$4),Para!$D19,0))+(IF((U$116=Para!$C19)*(U$117=Para!$F$4),Para!$D19,0))+(IF((U$120=Para!$C19)*(U$121=Para!$F$4),Para!$D19,0))</f>
        <v>0</v>
      </c>
      <c r="V159" s="99">
        <f ca="1">IF((V$8=Para!$C19)*(V$9=Para!$F$4),Para!$D19,0)+(IF((V$12=Para!$C19)*(V$13=Para!$F$4),Para!$D19,0))+(IF((V$16=Para!$C19)*(V$17=Para!$F$4),Para!$D19,0))+(IF((V$20=Para!$C19)*(V$21=Para!$F$4),Para!$D19,0))+(IF((V$24=Para!$C19)*(V$25=Para!$F$4),Para!$D19,0))+(IF((V$28=Para!$C19)*(V$29=Para!$F$4),Para!$D19,0))+(IF((V$32=Para!$C19)*(V$33=Para!$F$4),Para!$D19,0))+(IF((V$36=Para!$C19)*(V$37=Para!$F$4),Para!$D19,0))+(IF((V$40=Para!$C19)*(V$41=Para!$F$4),Para!$D19,0))+(IF((V$44=Para!$C19)*(V$45=Para!$F$4),Para!$D19,0))+(IF((V$48=Para!$C19)*(V$49=Para!$F$4),Para!$D19,0))+(IF((V$52=Para!$C19)*(V$53=Para!$F$4),Para!$D19,0))+(IF((V$56=Para!$C19)*(V$57=Para!$F$4),Para!$D19,0))+(IF((V$60=Para!$C19)*(V$61=Para!$F$4),Para!$D19,0))+(IF((V$64=Para!$C19)*(V$65=Para!$F$4),Para!$D19,0))+(IF((V$68=Para!$C19)*(V$69=Para!$F$4),Para!$D19,0))+(IF((V$72=Para!$C19)*(V$73=Para!$F$4),Para!$D19,0))+(IF((V$76=Para!$C19)*(V$77=Para!$F$4),Para!$D19,0))+(IF((V$80=Para!$C19)*(V$81=Para!$F$4),Para!$D19,0))+(IF((V$84=Para!$C19)*(V$85=Para!$F$4),Para!$D19,0))+(IF((V$88=Para!$C19)*(V$89=Para!$F$4),Para!$D19,0))+(IF((V$92=Para!$C19)*(V$93=Para!$F$4),Para!$D19,0))+(IF((V$96=Para!$C19)*(V$97=Para!$F$4),Para!$D19,0))+(IF((V$100=Para!$C19)*(V$101=Para!$F$4),Para!$D19,0))+(IF((V$104=Para!$C19)*(V$105=Para!$F$4),Para!$D19,0))+(IF((V$108=Para!$C19)*(V$109=Para!$F$4),Para!$D19,0))+(IF((V$112=Para!$C19)*(V$113=Para!$F$4),Para!$D19,0))+(IF((V$116=Para!$C19)*(V$117=Para!$F$4),Para!$D19,0))+(IF((V$120=Para!$C19)*(V$121=Para!$F$4),Para!$D19,0))</f>
        <v>0</v>
      </c>
      <c r="W159" s="99">
        <f ca="1">IF((W$8=Para!$C19)*(W$9=Para!$F$4),Para!$D19,0)+(IF((W$12=Para!$C19)*(W$13=Para!$F$4),Para!$D19,0))+(IF((W$16=Para!$C19)*(W$17=Para!$F$4),Para!$D19,0))+(IF((W$20=Para!$C19)*(W$21=Para!$F$4),Para!$D19,0))+(IF((W$24=Para!$C19)*(W$25=Para!$F$4),Para!$D19,0))+(IF((W$28=Para!$C19)*(W$29=Para!$F$4),Para!$D19,0))+(IF((W$32=Para!$C19)*(W$33=Para!$F$4),Para!$D19,0))+(IF((W$36=Para!$C19)*(W$37=Para!$F$4),Para!$D19,0))+(IF((W$40=Para!$C19)*(W$41=Para!$F$4),Para!$D19,0))+(IF((W$44=Para!$C19)*(W$45=Para!$F$4),Para!$D19,0))+(IF((W$48=Para!$C19)*(W$49=Para!$F$4),Para!$D19,0))+(IF((W$52=Para!$C19)*(W$53=Para!$F$4),Para!$D19,0))+(IF((W$56=Para!$C19)*(W$57=Para!$F$4),Para!$D19,0))+(IF((W$60=Para!$C19)*(W$61=Para!$F$4),Para!$D19,0))+(IF((W$64=Para!$C19)*(W$65=Para!$F$4),Para!$D19,0))+(IF((W$68=Para!$C19)*(W$69=Para!$F$4),Para!$D19,0))+(IF((W$72=Para!$C19)*(W$73=Para!$F$4),Para!$D19,0))+(IF((W$76=Para!$C19)*(W$77=Para!$F$4),Para!$D19,0))+(IF((W$80=Para!$C19)*(W$81=Para!$F$4),Para!$D19,0))+(IF((W$84=Para!$C19)*(W$85=Para!$F$4),Para!$D19,0))+(IF((W$88=Para!$C19)*(W$89=Para!$F$4),Para!$D19,0))+(IF((W$92=Para!$C19)*(W$93=Para!$F$4),Para!$D19,0))+(IF((W$96=Para!$C19)*(W$97=Para!$F$4),Para!$D19,0))+(IF((W$100=Para!$C19)*(W$101=Para!$F$4),Para!$D19,0))+(IF((W$104=Para!$C19)*(W$105=Para!$F$4),Para!$D19,0))+(IF((W$108=Para!$C19)*(W$109=Para!$F$4),Para!$D19,0))+(IF((W$112=Para!$C19)*(W$113=Para!$F$4),Para!$D19,0))+(IF((W$116=Para!$C19)*(W$117=Para!$F$4),Para!$D19,0))+(IF((W$120=Para!$C19)*(W$121=Para!$F$4),Para!$D19,0))</f>
        <v>0</v>
      </c>
      <c r="X159" s="99">
        <f ca="1">IF((X$8=Para!$C19)*(X$9=Para!$F$4),Para!$D19,0)+(IF((X$12=Para!$C19)*(X$13=Para!$F$4),Para!$D19,0))+(IF((X$16=Para!$C19)*(X$17=Para!$F$4),Para!$D19,0))+(IF((X$20=Para!$C19)*(X$21=Para!$F$4),Para!$D19,0))+(IF((X$24=Para!$C19)*(X$25=Para!$F$4),Para!$D19,0))+(IF((X$28=Para!$C19)*(X$29=Para!$F$4),Para!$D19,0))+(IF((X$32=Para!$C19)*(X$33=Para!$F$4),Para!$D19,0))+(IF((X$36=Para!$C19)*(X$37=Para!$F$4),Para!$D19,0))+(IF((X$40=Para!$C19)*(X$41=Para!$F$4),Para!$D19,0))+(IF((X$44=Para!$C19)*(X$45=Para!$F$4),Para!$D19,0))+(IF((X$48=Para!$C19)*(X$49=Para!$F$4),Para!$D19,0))+(IF((X$52=Para!$C19)*(X$53=Para!$F$4),Para!$D19,0))+(IF((X$56=Para!$C19)*(X$57=Para!$F$4),Para!$D19,0))+(IF((X$60=Para!$C19)*(X$61=Para!$F$4),Para!$D19,0))+(IF((X$64=Para!$C19)*(X$65=Para!$F$4),Para!$D19,0))+(IF((X$68=Para!$C19)*(X$69=Para!$F$4),Para!$D19,0))+(IF((X$72=Para!$C19)*(X$73=Para!$F$4),Para!$D19,0))+(IF((X$76=Para!$C19)*(X$77=Para!$F$4),Para!$D19,0))+(IF((X$80=Para!$C19)*(X$81=Para!$F$4),Para!$D19,0))+(IF((X$84=Para!$C19)*(X$85=Para!$F$4),Para!$D19,0))+(IF((X$88=Para!$C19)*(X$89=Para!$F$4),Para!$D19,0))+(IF((X$92=Para!$C19)*(X$93=Para!$F$4),Para!$D19,0))+(IF((X$96=Para!$C19)*(X$97=Para!$F$4),Para!$D19,0))+(IF((X$100=Para!$C19)*(X$101=Para!$F$4),Para!$D19,0))+(IF((X$104=Para!$C19)*(X$105=Para!$F$4),Para!$D19,0))+(IF((X$108=Para!$C19)*(X$109=Para!$F$4),Para!$D19,0))+(IF((X$112=Para!$C19)*(X$113=Para!$F$4),Para!$D19,0))+(IF((X$116=Para!$C19)*(X$117=Para!$F$4),Para!$D19,0))+(IF((X$120=Para!$C19)*(X$121=Para!$F$4),Para!$D19,0))</f>
        <v>0</v>
      </c>
      <c r="Y159" s="99">
        <f ca="1">IF((Y$8=Para!$C19)*(Y$9=Para!$F$4),Para!$D19,0)+(IF((Y$12=Para!$C19)*(Y$13=Para!$F$4),Para!$D19,0))+(IF((Y$16=Para!$C19)*(Y$17=Para!$F$4),Para!$D19,0))+(IF((Y$20=Para!$C19)*(Y$21=Para!$F$4),Para!$D19,0))+(IF((Y$24=Para!$C19)*(Y$25=Para!$F$4),Para!$D19,0))+(IF((Y$28=Para!$C19)*(Y$29=Para!$F$4),Para!$D19,0))+(IF((Y$32=Para!$C19)*(Y$33=Para!$F$4),Para!$D19,0))+(IF((Y$36=Para!$C19)*(Y$37=Para!$F$4),Para!$D19,0))+(IF((Y$40=Para!$C19)*(Y$41=Para!$F$4),Para!$D19,0))+(IF((Y$44=Para!$C19)*(Y$45=Para!$F$4),Para!$D19,0))+(IF((Y$48=Para!$C19)*(Y$49=Para!$F$4),Para!$D19,0))+(IF((Y$52=Para!$C19)*(Y$53=Para!$F$4),Para!$D19,0))+(IF((Y$56=Para!$C19)*(Y$57=Para!$F$4),Para!$D19,0))+(IF((Y$60=Para!$C19)*(Y$61=Para!$F$4),Para!$D19,0))+(IF((Y$64=Para!$C19)*(Y$65=Para!$F$4),Para!$D19,0))+(IF((Y$68=Para!$C19)*(Y$69=Para!$F$4),Para!$D19,0))+(IF((Y$72=Para!$C19)*(Y$73=Para!$F$4),Para!$D19,0))+(IF((Y$76=Para!$C19)*(Y$77=Para!$F$4),Para!$D19,0))+(IF((Y$80=Para!$C19)*(Y$81=Para!$F$4),Para!$D19,0))+(IF((Y$84=Para!$C19)*(Y$85=Para!$F$4),Para!$D19,0))+(IF((Y$88=Para!$C19)*(Y$89=Para!$F$4),Para!$D19,0))+(IF((Y$92=Para!$C19)*(Y$93=Para!$F$4),Para!$D19,0))+(IF((Y$96=Para!$C19)*(Y$97=Para!$F$4),Para!$D19,0))+(IF((Y$100=Para!$C19)*(Y$101=Para!$F$4),Para!$D19,0))+(IF((Y$104=Para!$C19)*(Y$105=Para!$F$4),Para!$D19,0))+(IF((Y$108=Para!$C19)*(Y$109=Para!$F$4),Para!$D19,0))+(IF((Y$112=Para!$C19)*(Y$113=Para!$F$4),Para!$D19,0))+(IF((Y$116=Para!$C19)*(Y$117=Para!$F$4),Para!$D19,0))+(IF((Y$120=Para!$C19)*(Y$121=Para!$F$4),Para!$D19,0))</f>
        <v>0</v>
      </c>
      <c r="Z159" s="99">
        <f ca="1">IF((Z$8=Para!$C19)*(Z$9=Para!$F$4),Para!$D19,0)+(IF((Z$12=Para!$C19)*(Z$13=Para!$F$4),Para!$D19,0))+(IF((Z$16=Para!$C19)*(Z$17=Para!$F$4),Para!$D19,0))+(IF((Z$20=Para!$C19)*(Z$21=Para!$F$4),Para!$D19,0))+(IF((Z$24=Para!$C19)*(Z$25=Para!$F$4),Para!$D19,0))+(IF((Z$28=Para!$C19)*(Z$29=Para!$F$4),Para!$D19,0))+(IF((Z$32=Para!$C19)*(Z$33=Para!$F$4),Para!$D19,0))+(IF((Z$36=Para!$C19)*(Z$37=Para!$F$4),Para!$D19,0))+(IF((Z$40=Para!$C19)*(Z$41=Para!$F$4),Para!$D19,0))+(IF((Z$44=Para!$C19)*(Z$45=Para!$F$4),Para!$D19,0))+(IF((Z$48=Para!$C19)*(Z$49=Para!$F$4),Para!$D19,0))+(IF((Z$52=Para!$C19)*(Z$53=Para!$F$4),Para!$D19,0))+(IF((Z$56=Para!$C19)*(Z$57=Para!$F$4),Para!$D19,0))+(IF((Z$60=Para!$C19)*(Z$61=Para!$F$4),Para!$D19,0))+(IF((Z$64=Para!$C19)*(Z$65=Para!$F$4),Para!$D19,0))+(IF((Z$68=Para!$C19)*(Z$69=Para!$F$4),Para!$D19,0))+(IF((Z$72=Para!$C19)*(Z$73=Para!$F$4),Para!$D19,0))+(IF((Z$76=Para!$C19)*(Z$77=Para!$F$4),Para!$D19,0))+(IF((Z$80=Para!$C19)*(Z$81=Para!$F$4),Para!$D19,0))+(IF((Z$84=Para!$C19)*(Z$85=Para!$F$4),Para!$D19,0))+(IF((Z$88=Para!$C19)*(Z$89=Para!$F$4),Para!$D19,0))+(IF((Z$92=Para!$C19)*(Z$93=Para!$F$4),Para!$D19,0))+(IF((Z$96=Para!$C19)*(Z$97=Para!$F$4),Para!$D19,0))+(IF((Z$100=Para!$C19)*(Z$101=Para!$F$4),Para!$D19,0))+(IF((Z$104=Para!$C19)*(Z$105=Para!$F$4),Para!$D19,0))+(IF((Z$108=Para!$C19)*(Z$109=Para!$F$4),Para!$D19,0))+(IF((Z$112=Para!$C19)*(Z$113=Para!$F$4),Para!$D19,0))+(IF((Z$116=Para!$C19)*(Z$117=Para!$F$4),Para!$D19,0))+(IF((Z$120=Para!$C19)*(Z$121=Para!$F$4),Para!$D19,0))</f>
        <v>0</v>
      </c>
      <c r="AA159" s="99">
        <f ca="1">IF((AA$8=Para!$C19)*(AA$9=Para!$F$4),Para!$D19,0)+(IF((AA$12=Para!$C19)*(AA$13=Para!$F$4),Para!$D19,0))+(IF((AA$16=Para!$C19)*(AA$17=Para!$F$4),Para!$D19,0))+(IF((AA$20=Para!$C19)*(AA$21=Para!$F$4),Para!$D19,0))+(IF((AA$24=Para!$C19)*(AA$25=Para!$F$4),Para!$D19,0))+(IF((AA$28=Para!$C19)*(AA$29=Para!$F$4),Para!$D19,0))+(IF((AA$32=Para!$C19)*(AA$33=Para!$F$4),Para!$D19,0))+(IF((AA$36=Para!$C19)*(AA$37=Para!$F$4),Para!$D19,0))+(IF((AA$40=Para!$C19)*(AA$41=Para!$F$4),Para!$D19,0))+(IF((AA$44=Para!$C19)*(AA$45=Para!$F$4),Para!$D19,0))+(IF((AA$48=Para!$C19)*(AA$49=Para!$F$4),Para!$D19,0))+(IF((AA$52=Para!$C19)*(AA$53=Para!$F$4),Para!$D19,0))+(IF((AA$56=Para!$C19)*(AA$57=Para!$F$4),Para!$D19,0))+(IF((AA$60=Para!$C19)*(AA$61=Para!$F$4),Para!$D19,0))+(IF((AA$64=Para!$C19)*(AA$65=Para!$F$4),Para!$D19,0))+(IF((AA$68=Para!$C19)*(AA$69=Para!$F$4),Para!$D19,0))+(IF((AA$72=Para!$C19)*(AA$73=Para!$F$4),Para!$D19,0))+(IF((AA$76=Para!$C19)*(AA$77=Para!$F$4),Para!$D19,0))+(IF((AA$80=Para!$C19)*(AA$81=Para!$F$4),Para!$D19,0))+(IF((AA$84=Para!$C19)*(AA$85=Para!$F$4),Para!$D19,0))+(IF((AA$88=Para!$C19)*(AA$89=Para!$F$4),Para!$D19,0))+(IF((AA$92=Para!$C19)*(AA$93=Para!$F$4),Para!$D19,0))+(IF((AA$96=Para!$C19)*(AA$97=Para!$F$4),Para!$D19,0))+(IF((AA$100=Para!$C19)*(AA$101=Para!$F$4),Para!$D19,0))+(IF((AA$104=Para!$C19)*(AA$105=Para!$F$4),Para!$D19,0))+(IF((AA$108=Para!$C19)*(AA$109=Para!$F$4),Para!$D19,0))+(IF((AA$112=Para!$C19)*(AA$113=Para!$F$4),Para!$D19,0))+(IF((AA$116=Para!$C19)*(AA$117=Para!$F$4),Para!$D19,0))+(IF((AA$120=Para!$C19)*(AA$121=Para!$F$4),Para!$D19,0))</f>
        <v>0</v>
      </c>
      <c r="AB159" s="99">
        <f ca="1">IF((AB$8=Para!$C19)*(AB$9=Para!$F$4),Para!$D19,0)+(IF((AB$12=Para!$C19)*(AB$13=Para!$F$4),Para!$D19,0))+(IF((AB$16=Para!$C19)*(AB$17=Para!$F$4),Para!$D19,0))+(IF((AB$20=Para!$C19)*(AB$21=Para!$F$4),Para!$D19,0))+(IF((AB$24=Para!$C19)*(AB$25=Para!$F$4),Para!$D19,0))+(IF((AB$28=Para!$C19)*(AB$29=Para!$F$4),Para!$D19,0))+(IF((AB$32=Para!$C19)*(AB$33=Para!$F$4),Para!$D19,0))+(IF((AB$36=Para!$C19)*(AB$37=Para!$F$4),Para!$D19,0))+(IF((AB$40=Para!$C19)*(AB$41=Para!$F$4),Para!$D19,0))+(IF((AB$44=Para!$C19)*(AB$45=Para!$F$4),Para!$D19,0))+(IF((AB$48=Para!$C19)*(AB$49=Para!$F$4),Para!$D19,0))+(IF((AB$52=Para!$C19)*(AB$53=Para!$F$4),Para!$D19,0))+(IF((AB$56=Para!$C19)*(AB$57=Para!$F$4),Para!$D19,0))+(IF((AB$60=Para!$C19)*(AB$61=Para!$F$4),Para!$D19,0))+(IF((AB$64=Para!$C19)*(AB$65=Para!$F$4),Para!$D19,0))+(IF((AB$68=Para!$C19)*(AB$69=Para!$F$4),Para!$D19,0))+(IF((AB$72=Para!$C19)*(AB$73=Para!$F$4),Para!$D19,0))+(IF((AB$76=Para!$C19)*(AB$77=Para!$F$4),Para!$D19,0))+(IF((AB$80=Para!$C19)*(AB$81=Para!$F$4),Para!$D19,0))+(IF((AB$84=Para!$C19)*(AB$85=Para!$F$4),Para!$D19,0))+(IF((AB$88=Para!$C19)*(AB$89=Para!$F$4),Para!$D19,0))+(IF((AB$92=Para!$C19)*(AB$93=Para!$F$4),Para!$D19,0))+(IF((AB$96=Para!$C19)*(AB$97=Para!$F$4),Para!$D19,0))+(IF((AB$100=Para!$C19)*(AB$101=Para!$F$4),Para!$D19,0))+(IF((AB$104=Para!$C19)*(AB$105=Para!$F$4),Para!$D19,0))+(IF((AB$108=Para!$C19)*(AB$109=Para!$F$4),Para!$D19,0))+(IF((AB$112=Para!$C19)*(AB$113=Para!$F$4),Para!$D19,0))+(IF((AB$116=Para!$C19)*(AB$117=Para!$F$4),Para!$D19,0))+(IF((AB$120=Para!$C19)*(AB$121=Para!$F$4),Para!$D19,0))</f>
        <v>0</v>
      </c>
      <c r="AC159" s="99">
        <f ca="1">IF((AC$8=Para!$C19)*(AC$9=Para!$F$4),Para!$D19,0)+(IF((AC$12=Para!$C19)*(AC$13=Para!$F$4),Para!$D19,0))+(IF((AC$16=Para!$C19)*(AC$17=Para!$F$4),Para!$D19,0))+(IF((AC$20=Para!$C19)*(AC$21=Para!$F$4),Para!$D19,0))+(IF((AC$24=Para!$C19)*(AC$25=Para!$F$4),Para!$D19,0))+(IF((AC$28=Para!$C19)*(AC$29=Para!$F$4),Para!$D19,0))+(IF((AC$32=Para!$C19)*(AC$33=Para!$F$4),Para!$D19,0))+(IF((AC$36=Para!$C19)*(AC$37=Para!$F$4),Para!$D19,0))+(IF((AC$40=Para!$C19)*(AC$41=Para!$F$4),Para!$D19,0))+(IF((AC$44=Para!$C19)*(AC$45=Para!$F$4),Para!$D19,0))+(IF((AC$48=Para!$C19)*(AC$49=Para!$F$4),Para!$D19,0))+(IF((AC$52=Para!$C19)*(AC$53=Para!$F$4),Para!$D19,0))+(IF((AC$56=Para!$C19)*(AC$57=Para!$F$4),Para!$D19,0))+(IF((AC$60=Para!$C19)*(AC$61=Para!$F$4),Para!$D19,0))+(IF((AC$64=Para!$C19)*(AC$65=Para!$F$4),Para!$D19,0))+(IF((AC$68=Para!$C19)*(AC$69=Para!$F$4),Para!$D19,0))+(IF((AC$72=Para!$C19)*(AC$73=Para!$F$4),Para!$D19,0))+(IF((AC$76=Para!$C19)*(AC$77=Para!$F$4),Para!$D19,0))+(IF((AC$80=Para!$C19)*(AC$81=Para!$F$4),Para!$D19,0))+(IF((AC$84=Para!$C19)*(AC$85=Para!$F$4),Para!$D19,0))+(IF((AC$88=Para!$C19)*(AC$89=Para!$F$4),Para!$D19,0))+(IF((AC$92=Para!$C19)*(AC$93=Para!$F$4),Para!$D19,0))+(IF((AC$96=Para!$C19)*(AC$97=Para!$F$4),Para!$D19,0))+(IF((AC$100=Para!$C19)*(AC$101=Para!$F$4),Para!$D19,0))+(IF((AC$104=Para!$C19)*(AC$105=Para!$F$4),Para!$D19,0))+(IF((AC$108=Para!$C19)*(AC$109=Para!$F$4),Para!$D19,0))+(IF((AC$112=Para!$C19)*(AC$113=Para!$F$4),Para!$D19,0))+(IF((AC$116=Para!$C19)*(AC$117=Para!$F$4),Para!$D19,0))+(IF((AC$120=Para!$C19)*(AC$121=Para!$F$4),Para!$D19,0))</f>
        <v>0</v>
      </c>
      <c r="AD159" s="99">
        <f ca="1">IF((AD$8=Para!$C19)*(AD$9=Para!$F$4),Para!$D19,0)+(IF((AD$12=Para!$C19)*(AD$13=Para!$F$4),Para!$D19,0))+(IF((AD$16=Para!$C19)*(AD$17=Para!$F$4),Para!$D19,0))+(IF((AD$20=Para!$C19)*(AD$21=Para!$F$4),Para!$D19,0))+(IF((AD$24=Para!$C19)*(AD$25=Para!$F$4),Para!$D19,0))+(IF((AD$28=Para!$C19)*(AD$29=Para!$F$4),Para!$D19,0))+(IF((AD$32=Para!$C19)*(AD$33=Para!$F$4),Para!$D19,0))+(IF((AD$36=Para!$C19)*(AD$37=Para!$F$4),Para!$D19,0))+(IF((AD$40=Para!$C19)*(AD$41=Para!$F$4),Para!$D19,0))+(IF((AD$44=Para!$C19)*(AD$45=Para!$F$4),Para!$D19,0))+(IF((AD$48=Para!$C19)*(AD$49=Para!$F$4),Para!$D19,0))+(IF((AD$52=Para!$C19)*(AD$53=Para!$F$4),Para!$D19,0))+(IF((AD$56=Para!$C19)*(AD$57=Para!$F$4),Para!$D19,0))+(IF((AD$60=Para!$C19)*(AD$61=Para!$F$4),Para!$D19,0))+(IF((AD$64=Para!$C19)*(AD$65=Para!$F$4),Para!$D19,0))+(IF((AD$68=Para!$C19)*(AD$69=Para!$F$4),Para!$D19,0))+(IF((AD$72=Para!$C19)*(AD$73=Para!$F$4),Para!$D19,0))+(IF((AD$76=Para!$C19)*(AD$77=Para!$F$4),Para!$D19,0))+(IF((AD$80=Para!$C19)*(AD$81=Para!$F$4),Para!$D19,0))+(IF((AD$84=Para!$C19)*(AD$85=Para!$F$4),Para!$D19,0))+(IF((AD$88=Para!$C19)*(AD$89=Para!$F$4),Para!$D19,0))+(IF((AD$92=Para!$C19)*(AD$93=Para!$F$4),Para!$D19,0))+(IF((AD$96=Para!$C19)*(AD$97=Para!$F$4),Para!$D19,0))+(IF((AD$100=Para!$C19)*(AD$101=Para!$F$4),Para!$D19,0))+(IF((AD$104=Para!$C19)*(AD$105=Para!$F$4),Para!$D19,0))+(IF((AD$108=Para!$C19)*(AD$109=Para!$F$4),Para!$D19,0))+(IF((AD$112=Para!$C19)*(AD$113=Para!$F$4),Para!$D19,0))+(IF((AD$116=Para!$C19)*(AD$117=Para!$F$4),Para!$D19,0))+(IF((AD$120=Para!$C19)*(AD$121=Para!$F$4),Para!$D19,0))</f>
        <v>0</v>
      </c>
      <c r="AE159" s="99">
        <f ca="1">IF((AE$8=Para!$C19)*(AE$9=Para!$F$4),Para!$D19,0)+(IF((AE$12=Para!$C19)*(AE$13=Para!$F$4),Para!$D19,0))+(IF((AE$16=Para!$C19)*(AE$17=Para!$F$4),Para!$D19,0))+(IF((AE$20=Para!$C19)*(AE$21=Para!$F$4),Para!$D19,0))+(IF((AE$24=Para!$C19)*(AE$25=Para!$F$4),Para!$D19,0))+(IF((AE$28=Para!$C19)*(AE$29=Para!$F$4),Para!$D19,0))+(IF((AE$32=Para!$C19)*(AE$33=Para!$F$4),Para!$D19,0))+(IF((AE$36=Para!$C19)*(AE$37=Para!$F$4),Para!$D19,0))+(IF((AE$40=Para!$C19)*(AE$41=Para!$F$4),Para!$D19,0))+(IF((AE$44=Para!$C19)*(AE$45=Para!$F$4),Para!$D19,0))+(IF((AE$48=Para!$C19)*(AE$49=Para!$F$4),Para!$D19,0))+(IF((AE$52=Para!$C19)*(AE$53=Para!$F$4),Para!$D19,0))+(IF((AE$56=Para!$C19)*(AE$57=Para!$F$4),Para!$D19,0))+(IF((AE$60=Para!$C19)*(AE$61=Para!$F$4),Para!$D19,0))+(IF((AE$64=Para!$C19)*(AE$65=Para!$F$4),Para!$D19,0))+(IF((AE$68=Para!$C19)*(AE$69=Para!$F$4),Para!$D19,0))+(IF((AE$72=Para!$C19)*(AE$73=Para!$F$4),Para!$D19,0))+(IF((AE$76=Para!$C19)*(AE$77=Para!$F$4),Para!$D19,0))+(IF((AE$80=Para!$C19)*(AE$81=Para!$F$4),Para!$D19,0))+(IF((AE$84=Para!$C19)*(AE$85=Para!$F$4),Para!$D19,0))+(IF((AE$88=Para!$C19)*(AE$89=Para!$F$4),Para!$D19,0))+(IF((AE$92=Para!$C19)*(AE$93=Para!$F$4),Para!$D19,0))+(IF((AE$96=Para!$C19)*(AE$97=Para!$F$4),Para!$D19,0))+(IF((AE$100=Para!$C19)*(AE$101=Para!$F$4),Para!$D19,0))+(IF((AE$104=Para!$C19)*(AE$105=Para!$F$4),Para!$D19,0))+(IF((AE$108=Para!$C19)*(AE$109=Para!$F$4),Para!$D19,0))+(IF((AE$112=Para!$C19)*(AE$113=Para!$F$4),Para!$D19,0))+(IF((AE$116=Para!$C19)*(AE$117=Para!$F$4),Para!$D19,0))+(IF((AE$120=Para!$C19)*(AE$121=Para!$F$4),Para!$D19,0))</f>
        <v>0</v>
      </c>
      <c r="AF159" s="99">
        <f ca="1">IF((AF$8=Para!$C19)*(AF$9=Para!$F$4),Para!$D19,0)+(IF((AF$12=Para!$C19)*(AF$13=Para!$F$4),Para!$D19,0))+(IF((AF$16=Para!$C19)*(AF$17=Para!$F$4),Para!$D19,0))+(IF((AF$20=Para!$C19)*(AF$21=Para!$F$4),Para!$D19,0))+(IF((AF$24=Para!$C19)*(AF$25=Para!$F$4),Para!$D19,0))+(IF((AF$28=Para!$C19)*(AF$29=Para!$F$4),Para!$D19,0))+(IF((AF$32=Para!$C19)*(AF$33=Para!$F$4),Para!$D19,0))+(IF((AF$36=Para!$C19)*(AF$37=Para!$F$4),Para!$D19,0))+(IF((AF$40=Para!$C19)*(AF$41=Para!$F$4),Para!$D19,0))+(IF((AF$44=Para!$C19)*(AF$45=Para!$F$4),Para!$D19,0))+(IF((AF$48=Para!$C19)*(AF$49=Para!$F$4),Para!$D19,0))+(IF((AF$52=Para!$C19)*(AF$53=Para!$F$4),Para!$D19,0))+(IF((AF$56=Para!$C19)*(AF$57=Para!$F$4),Para!$D19,0))+(IF((AF$60=Para!$C19)*(AF$61=Para!$F$4),Para!$D19,0))+(IF((AF$64=Para!$C19)*(AF$65=Para!$F$4),Para!$D19,0))+(IF((AF$68=Para!$C19)*(AF$69=Para!$F$4),Para!$D19,0))+(IF((AF$72=Para!$C19)*(AF$73=Para!$F$4),Para!$D19,0))+(IF((AF$76=Para!$C19)*(AF$77=Para!$F$4),Para!$D19,0))+(IF((AF$80=Para!$C19)*(AF$81=Para!$F$4),Para!$D19,0))+(IF((AF$84=Para!$C19)*(AF$85=Para!$F$4),Para!$D19,0))+(IF((AF$88=Para!$C19)*(AF$89=Para!$F$4),Para!$D19,0))+(IF((AF$92=Para!$C19)*(AF$93=Para!$F$4),Para!$D19,0))+(IF((AF$96=Para!$C19)*(AF$97=Para!$F$4),Para!$D19,0))+(IF((AF$100=Para!$C19)*(AF$101=Para!$F$4),Para!$D19,0))+(IF((AF$104=Para!$C19)*(AF$105=Para!$F$4),Para!$D19,0))+(IF((AF$108=Para!$C19)*(AF$109=Para!$F$4),Para!$D19,0))+(IF((AF$112=Para!$C19)*(AF$113=Para!$F$4),Para!$D19,0))+(IF((AF$116=Para!$C19)*(AF$117=Para!$F$4),Para!$D19,0))+(IF((AF$120=Para!$C19)*(AF$121=Para!$F$4),Para!$D19,0))</f>
        <v>0</v>
      </c>
      <c r="AG159" s="99">
        <f ca="1">IF((AG$8=Para!$C19)*(AG$9=Para!$F$4),Para!$D19,0)+(IF((AG$12=Para!$C19)*(AG$13=Para!$F$4),Para!$D19,0))+(IF((AG$16=Para!$C19)*(AG$17=Para!$F$4),Para!$D19,0))+(IF((AG$20=Para!$C19)*(AG$21=Para!$F$4),Para!$D19,0))+(IF((AG$24=Para!$C19)*(AG$25=Para!$F$4),Para!$D19,0))+(IF((AG$28=Para!$C19)*(AG$29=Para!$F$4),Para!$D19,0))+(IF((AG$32=Para!$C19)*(AG$33=Para!$F$4),Para!$D19,0))+(IF((AG$36=Para!$C19)*(AG$37=Para!$F$4),Para!$D19,0))+(IF((AG$40=Para!$C19)*(AG$41=Para!$F$4),Para!$D19,0))+(IF((AG$44=Para!$C19)*(AG$45=Para!$F$4),Para!$D19,0))+(IF((AG$48=Para!$C19)*(AG$49=Para!$F$4),Para!$D19,0))+(IF((AG$52=Para!$C19)*(AG$53=Para!$F$4),Para!$D19,0))+(IF((AG$56=Para!$C19)*(AG$57=Para!$F$4),Para!$D19,0))+(IF((AG$60=Para!$C19)*(AG$61=Para!$F$4),Para!$D19,0))+(IF((AG$64=Para!$C19)*(AG$65=Para!$F$4),Para!$D19,0))+(IF((AG$68=Para!$C19)*(AG$69=Para!$F$4),Para!$D19,0))+(IF((AG$72=Para!$C19)*(AG$73=Para!$F$4),Para!$D19,0))+(IF((AG$76=Para!$C19)*(AG$77=Para!$F$4),Para!$D19,0))+(IF((AG$80=Para!$C19)*(AG$81=Para!$F$4),Para!$D19,0))+(IF((AG$84=Para!$C19)*(AG$85=Para!$F$4),Para!$D19,0))+(IF((AG$88=Para!$C19)*(AG$89=Para!$F$4),Para!$D19,0))+(IF((AG$92=Para!$C19)*(AG$93=Para!$F$4),Para!$D19,0))+(IF((AG$96=Para!$C19)*(AG$97=Para!$F$4),Para!$D19,0))+(IF((AG$100=Para!$C19)*(AG$101=Para!$F$4),Para!$D19,0))+(IF((AG$104=Para!$C19)*(AG$105=Para!$F$4),Para!$D19,0))+(IF((AG$108=Para!$C19)*(AG$109=Para!$F$4),Para!$D19,0))+(IF((AG$112=Para!$C19)*(AG$113=Para!$F$4),Para!$D19,0))+(IF((AG$116=Para!$C19)*(AG$117=Para!$F$4),Para!$D19,0))+(IF((AG$120=Para!$C19)*(AG$121=Para!$F$4),Para!$D19,0))</f>
        <v>0</v>
      </c>
    </row>
    <row r="160" spans="1:33" ht="15" customHeight="1">
      <c r="A160" s="113"/>
      <c r="B160" s="96" t="s">
        <v>16</v>
      </c>
      <c r="C160" s="99" t="e">
        <f ca="1">IF((C$8=Para!$C20)*(C$9=Para!$F$4),Para!$D20,0)+(IF((C$12=Para!$C20)*(C$13=Para!$F$4),Para!$D20,0))+(IF((C$16=Para!$C20)*(C$17=Para!$F$4),Para!$D20,0))+(IF((C$20=Para!$C20)*(C$21=Para!$F$4),Para!$D20,0))+(IF((C$24=Para!$C20)*(C$25=Para!$F$4),Para!$D20,0))+(IF((C$28=Para!$C20)*(C$29=Para!$F$4),Para!$D20,0))+(IF((C$32=Para!$C20)*(C$33=Para!$F$4),Para!$D20,0))+(IF((C$36=Para!$C20)*(C$37=Para!$F$4),Para!$D20,0))+(IF((C$40=Para!$C20)*(C$41=Para!$F$4),Para!$D20,0))+(IF((C$44=Para!$C20)*(C$45=Para!$F$4),Para!$D20,0))+(IF((C$48=Para!$C20)*(C$49=Para!$F$4),Para!$D20,0))+(IF((C$52=Para!$C20)*(C$53=Para!$F$4),Para!$D20,0))+(IF((C$56=Para!$C20)*(C$57=Para!$F$4),Para!$D20,0))+(IF((C$60=Para!$C20)*(C$61=Para!$F$4),Para!$D20,0))+(IF((C$64=Para!$C20)*(C$65=Para!$F$4),Para!$D20,0))+(IF((C$68=Para!$C20)*(C$69=Para!$F$4),Para!$D20,0))+(IF((C$72=Para!$C20)*(C$73=Para!$F$4),Para!$D20,0))+(IF((C$76=Para!$C20)*(C$77=Para!$F$4),Para!$D20,0))+(IF((C$80=Para!$C20)*(C$81=Para!$F$4),Para!$D20,0))+(IF((C$84=Para!$C20)*(C$85=Para!$F$4),Para!$D20,0))+(IF((C$88=Para!$C20)*(C$89=Para!$F$4),Para!$D20,0))+(IF((C$92=Para!$C20)*(C$93=Para!$F$4),Para!$D20,0))+(IF((C$96=Para!$C20)*(C$97=Para!$F$4),Para!$D20,0))+(IF((C$100=Para!$C20)*(C$101=Para!$F$4),Para!$D20,0))+(IF((C$104=Para!$C20)*(C$105=Para!$F$4),Para!$D20,0))+(IF((C$108=Para!$C20)*(C$109=Para!$F$4),Para!$D20,0))+(IF((C$112=Para!$C20)*(C$113=Para!$F$4),Para!$D20,0))+(IF((C$116=Para!$C20)*(C$117=Para!$F$4),Para!$D20,0))+(IF((C$120=Para!$C20)*(C$121=Para!$F$4),Para!$D20,0))</f>
        <v>#N/A</v>
      </c>
      <c r="D160" s="99" t="e">
        <f ca="1">IF((D$8=Para!$C20)*(D$9=Para!$F$4),Para!$D20,0)+(IF((D$12=Para!$C20)*(D$13=Para!$F$4),Para!$D20,0))+(IF((D$16=Para!$C20)*(D$17=Para!$F$4),Para!$D20,0))+(IF((D$20=Para!$C20)*(D$21=Para!$F$4),Para!$D20,0))+(IF((D$24=Para!$C20)*(D$25=Para!$F$4),Para!$D20,0))+(IF((D$28=Para!$C20)*(D$29=Para!$F$4),Para!$D20,0))+(IF((D$32=Para!$C20)*(D$33=Para!$F$4),Para!$D20,0))+(IF((D$36=Para!$C20)*(D$37=Para!$F$4),Para!$D20,0))+(IF((D$40=Para!$C20)*(D$41=Para!$F$4),Para!$D20,0))+(IF((D$44=Para!$C20)*(D$45=Para!$F$4),Para!$D20,0))+(IF((D$48=Para!$C20)*(D$49=Para!$F$4),Para!$D20,0))+(IF((D$52=Para!$C20)*(D$53=Para!$F$4),Para!$D20,0))+(IF((D$56=Para!$C20)*(D$57=Para!$F$4),Para!$D20,0))+(IF((D$60=Para!$C20)*(D$61=Para!$F$4),Para!$D20,0))+(IF((D$64=Para!$C20)*(D$65=Para!$F$4),Para!$D20,0))+(IF((D$68=Para!$C20)*(D$69=Para!$F$4),Para!$D20,0))+(IF((D$72=Para!$C20)*(D$73=Para!$F$4),Para!$D20,0))+(IF((D$76=Para!$C20)*(D$77=Para!$F$4),Para!$D20,0))+(IF((D$80=Para!$C20)*(D$81=Para!$F$4),Para!$D20,0))+(IF((D$84=Para!$C20)*(D$85=Para!$F$4),Para!$D20,0))+(IF((D$88=Para!$C20)*(D$89=Para!$F$4),Para!$D20,0))+(IF((D$92=Para!$C20)*(D$93=Para!$F$4),Para!$D20,0))+(IF((D$96=Para!$C20)*(D$97=Para!$F$4),Para!$D20,0))+(IF((D$100=Para!$C20)*(D$101=Para!$F$4),Para!$D20,0))+(IF((D$104=Para!$C20)*(D$105=Para!$F$4),Para!$D20,0))+(IF((D$108=Para!$C20)*(D$109=Para!$F$4),Para!$D20,0))+(IF((D$112=Para!$C20)*(D$113=Para!$F$4),Para!$D20,0))+(IF((D$116=Para!$C20)*(D$117=Para!$F$4),Para!$D20,0))+(IF((D$120=Para!$C20)*(D$121=Para!$F$4),Para!$D20,0))</f>
        <v>#N/A</v>
      </c>
      <c r="E160" s="99">
        <f ca="1">IF((E$8=Para!$C20)*(E$9=Para!$F$4),Para!$D20,0)+(IF((E$12=Para!$C20)*(E$13=Para!$F$4),Para!$D20,0))+(IF((E$16=Para!$C20)*(E$17=Para!$F$4),Para!$D20,0))+(IF((E$20=Para!$C20)*(E$21=Para!$F$4),Para!$D20,0))+(IF((E$24=Para!$C20)*(E$25=Para!$F$4),Para!$D20,0))+(IF((E$28=Para!$C20)*(E$29=Para!$F$4),Para!$D20,0))+(IF((E$32=Para!$C20)*(E$33=Para!$F$4),Para!$D20,0))+(IF((E$36=Para!$C20)*(E$37=Para!$F$4),Para!$D20,0))+(IF((E$40=Para!$C20)*(E$41=Para!$F$4),Para!$D20,0))+(IF((E$44=Para!$C20)*(E$45=Para!$F$4),Para!$D20,0))+(IF((E$48=Para!$C20)*(E$49=Para!$F$4),Para!$D20,0))+(IF((E$52=Para!$C20)*(E$53=Para!$F$4),Para!$D20,0))+(IF((E$56=Para!$C20)*(E$57=Para!$F$4),Para!$D20,0))+(IF((E$60=Para!$C20)*(E$61=Para!$F$4),Para!$D20,0))+(IF((E$64=Para!$C20)*(E$65=Para!$F$4),Para!$D20,0))+(IF((E$68=Para!$C20)*(E$69=Para!$F$4),Para!$D20,0))+(IF((E$72=Para!$C20)*(E$73=Para!$F$4),Para!$D20,0))+(IF((E$76=Para!$C20)*(E$77=Para!$F$4),Para!$D20,0))+(IF((E$80=Para!$C20)*(E$81=Para!$F$4),Para!$D20,0))+(IF((E$84=Para!$C20)*(E$85=Para!$F$4),Para!$D20,0))+(IF((E$88=Para!$C20)*(E$89=Para!$F$4),Para!$D20,0))+(IF((E$92=Para!$C20)*(E$93=Para!$F$4),Para!$D20,0))+(IF((E$96=Para!$C20)*(E$97=Para!$F$4),Para!$D20,0))+(IF((E$100=Para!$C20)*(E$101=Para!$F$4),Para!$D20,0))+(IF((E$104=Para!$C20)*(E$105=Para!$F$4),Para!$D20,0))+(IF((E$108=Para!$C20)*(E$109=Para!$F$4),Para!$D20,0))+(IF((E$112=Para!$C20)*(E$113=Para!$F$4),Para!$D20,0))+(IF((E$116=Para!$C20)*(E$117=Para!$F$4),Para!$D20,0))+(IF((E$120=Para!$C20)*(E$121=Para!$F$4),Para!$D20,0))</f>
        <v>0</v>
      </c>
      <c r="F160" s="99">
        <f ca="1">IF((F$8=Para!$C20)*(F$9=Para!$F$4),Para!$D20,0)+(IF((F$12=Para!$C20)*(F$13=Para!$F$4),Para!$D20,0))+(IF((F$16=Para!$C20)*(F$17=Para!$F$4),Para!$D20,0))+(IF((F$20=Para!$C20)*(F$21=Para!$F$4),Para!$D20,0))+(IF((F$24=Para!$C20)*(F$25=Para!$F$4),Para!$D20,0))+(IF((F$28=Para!$C20)*(F$29=Para!$F$4),Para!$D20,0))+(IF((F$32=Para!$C20)*(F$33=Para!$F$4),Para!$D20,0))+(IF((F$36=Para!$C20)*(F$37=Para!$F$4),Para!$D20,0))+(IF((F$40=Para!$C20)*(F$41=Para!$F$4),Para!$D20,0))+(IF((F$44=Para!$C20)*(F$45=Para!$F$4),Para!$D20,0))+(IF((F$48=Para!$C20)*(F$49=Para!$F$4),Para!$D20,0))+(IF((F$52=Para!$C20)*(F$53=Para!$F$4),Para!$D20,0))+(IF((F$56=Para!$C20)*(F$57=Para!$F$4),Para!$D20,0))+(IF((F$60=Para!$C20)*(F$61=Para!$F$4),Para!$D20,0))+(IF((F$64=Para!$C20)*(F$65=Para!$F$4),Para!$D20,0))+(IF((F$68=Para!$C20)*(F$69=Para!$F$4),Para!$D20,0))+(IF((F$72=Para!$C20)*(F$73=Para!$F$4),Para!$D20,0))+(IF((F$76=Para!$C20)*(F$77=Para!$F$4),Para!$D20,0))+(IF((F$80=Para!$C20)*(F$81=Para!$F$4),Para!$D20,0))+(IF((F$84=Para!$C20)*(F$85=Para!$F$4),Para!$D20,0))+(IF((F$88=Para!$C20)*(F$89=Para!$F$4),Para!$D20,0))+(IF((F$92=Para!$C20)*(F$93=Para!$F$4),Para!$D20,0))+(IF((F$96=Para!$C20)*(F$97=Para!$F$4),Para!$D20,0))+(IF((F$100=Para!$C20)*(F$101=Para!$F$4),Para!$D20,0))+(IF((F$104=Para!$C20)*(F$105=Para!$F$4),Para!$D20,0))+(IF((F$108=Para!$C20)*(F$109=Para!$F$4),Para!$D20,0))+(IF((F$112=Para!$C20)*(F$113=Para!$F$4),Para!$D20,0))+(IF((F$116=Para!$C20)*(F$117=Para!$F$4),Para!$D20,0))+(IF((F$120=Para!$C20)*(F$121=Para!$F$4),Para!$D20,0))</f>
        <v>0</v>
      </c>
      <c r="G160" s="99">
        <f ca="1">IF((G$8=Para!$C20)*(G$9=Para!$F$4),Para!$D20,0)+(IF((G$12=Para!$C20)*(G$13=Para!$F$4),Para!$D20,0))+(IF((G$16=Para!$C20)*(G$17=Para!$F$4),Para!$D20,0))+(IF((G$20=Para!$C20)*(G$21=Para!$F$4),Para!$D20,0))+(IF((G$24=Para!$C20)*(G$25=Para!$F$4),Para!$D20,0))+(IF((G$28=Para!$C20)*(G$29=Para!$F$4),Para!$D20,0))+(IF((G$32=Para!$C20)*(G$33=Para!$F$4),Para!$D20,0))+(IF((G$36=Para!$C20)*(G$37=Para!$F$4),Para!$D20,0))+(IF((G$40=Para!$C20)*(G$41=Para!$F$4),Para!$D20,0))+(IF((G$44=Para!$C20)*(G$45=Para!$F$4),Para!$D20,0))+(IF((G$48=Para!$C20)*(G$49=Para!$F$4),Para!$D20,0))+(IF((G$52=Para!$C20)*(G$53=Para!$F$4),Para!$D20,0))+(IF((G$56=Para!$C20)*(G$57=Para!$F$4),Para!$D20,0))+(IF((G$60=Para!$C20)*(G$61=Para!$F$4),Para!$D20,0))+(IF((G$64=Para!$C20)*(G$65=Para!$F$4),Para!$D20,0))+(IF((G$68=Para!$C20)*(G$69=Para!$F$4),Para!$D20,0))+(IF((G$72=Para!$C20)*(G$73=Para!$F$4),Para!$D20,0))+(IF((G$76=Para!$C20)*(G$77=Para!$F$4),Para!$D20,0))+(IF((G$80=Para!$C20)*(G$81=Para!$F$4),Para!$D20,0))+(IF((G$84=Para!$C20)*(G$85=Para!$F$4),Para!$D20,0))+(IF((G$88=Para!$C20)*(G$89=Para!$F$4),Para!$D20,0))+(IF((G$92=Para!$C20)*(G$93=Para!$F$4),Para!$D20,0))+(IF((G$96=Para!$C20)*(G$97=Para!$F$4),Para!$D20,0))+(IF((G$100=Para!$C20)*(G$101=Para!$F$4),Para!$D20,0))+(IF((G$104=Para!$C20)*(G$105=Para!$F$4),Para!$D20,0))+(IF((G$108=Para!$C20)*(G$109=Para!$F$4),Para!$D20,0))+(IF((G$112=Para!$C20)*(G$113=Para!$F$4),Para!$D20,0))+(IF((G$116=Para!$C20)*(G$117=Para!$F$4),Para!$D20,0))+(IF((G$120=Para!$C20)*(G$121=Para!$F$4),Para!$D20,0))</f>
        <v>0</v>
      </c>
      <c r="H160" s="99">
        <f ca="1">IF((H$8=Para!$C20)*(H$9=Para!$F$4),Para!$D20,0)+(IF((H$12=Para!$C20)*(H$13=Para!$F$4),Para!$D20,0))+(IF((H$16=Para!$C20)*(H$17=Para!$F$4),Para!$D20,0))+(IF((H$20=Para!$C20)*(H$21=Para!$F$4),Para!$D20,0))+(IF((H$24=Para!$C20)*(H$25=Para!$F$4),Para!$D20,0))+(IF((H$28=Para!$C20)*(H$29=Para!$F$4),Para!$D20,0))+(IF((H$32=Para!$C20)*(H$33=Para!$F$4),Para!$D20,0))+(IF((H$36=Para!$C20)*(H$37=Para!$F$4),Para!$D20,0))+(IF((H$40=Para!$C20)*(H$41=Para!$F$4),Para!$D20,0))+(IF((H$44=Para!$C20)*(H$45=Para!$F$4),Para!$D20,0))+(IF((H$48=Para!$C20)*(H$49=Para!$F$4),Para!$D20,0))+(IF((H$52=Para!$C20)*(H$53=Para!$F$4),Para!$D20,0))+(IF((H$56=Para!$C20)*(H$57=Para!$F$4),Para!$D20,0))+(IF((H$60=Para!$C20)*(H$61=Para!$F$4),Para!$D20,0))+(IF((H$64=Para!$C20)*(H$65=Para!$F$4),Para!$D20,0))+(IF((H$68=Para!$C20)*(H$69=Para!$F$4),Para!$D20,0))+(IF((H$72=Para!$C20)*(H$73=Para!$F$4),Para!$D20,0))+(IF((H$76=Para!$C20)*(H$77=Para!$F$4),Para!$D20,0))+(IF((H$80=Para!$C20)*(H$81=Para!$F$4),Para!$D20,0))+(IF((H$84=Para!$C20)*(H$85=Para!$F$4),Para!$D20,0))+(IF((H$88=Para!$C20)*(H$89=Para!$F$4),Para!$D20,0))+(IF((H$92=Para!$C20)*(H$93=Para!$F$4),Para!$D20,0))+(IF((H$96=Para!$C20)*(H$97=Para!$F$4),Para!$D20,0))+(IF((H$100=Para!$C20)*(H$101=Para!$F$4),Para!$D20,0))+(IF((H$104=Para!$C20)*(H$105=Para!$F$4),Para!$D20,0))+(IF((H$108=Para!$C20)*(H$109=Para!$F$4),Para!$D20,0))+(IF((H$112=Para!$C20)*(H$113=Para!$F$4),Para!$D20,0))+(IF((H$116=Para!$C20)*(H$117=Para!$F$4),Para!$D20,0))+(IF((H$120=Para!$C20)*(H$121=Para!$F$4),Para!$D20,0))</f>
        <v>0</v>
      </c>
      <c r="I160" s="99">
        <f ca="1">IF((I$8=Para!$C20)*(I$9=Para!$F$4),Para!$D20,0)+(IF((I$12=Para!$C20)*(I$13=Para!$F$4),Para!$D20,0))+(IF((I$16=Para!$C20)*(I$17=Para!$F$4),Para!$D20,0))+(IF((I$20=Para!$C20)*(I$21=Para!$F$4),Para!$D20,0))+(IF((I$24=Para!$C20)*(I$25=Para!$F$4),Para!$D20,0))+(IF((I$28=Para!$C20)*(I$29=Para!$F$4),Para!$D20,0))+(IF((I$32=Para!$C20)*(I$33=Para!$F$4),Para!$D20,0))+(IF((I$36=Para!$C20)*(I$37=Para!$F$4),Para!$D20,0))+(IF((I$40=Para!$C20)*(I$41=Para!$F$4),Para!$D20,0))+(IF((I$44=Para!$C20)*(I$45=Para!$F$4),Para!$D20,0))+(IF((I$48=Para!$C20)*(I$49=Para!$F$4),Para!$D20,0))+(IF((I$52=Para!$C20)*(I$53=Para!$F$4),Para!$D20,0))+(IF((I$56=Para!$C20)*(I$57=Para!$F$4),Para!$D20,0))+(IF((I$60=Para!$C20)*(I$61=Para!$F$4),Para!$D20,0))+(IF((I$64=Para!$C20)*(I$65=Para!$F$4),Para!$D20,0))+(IF((I$68=Para!$C20)*(I$69=Para!$F$4),Para!$D20,0))+(IF((I$72=Para!$C20)*(I$73=Para!$F$4),Para!$D20,0))+(IF((I$76=Para!$C20)*(I$77=Para!$F$4),Para!$D20,0))+(IF((I$80=Para!$C20)*(I$81=Para!$F$4),Para!$D20,0))+(IF((I$84=Para!$C20)*(I$85=Para!$F$4),Para!$D20,0))+(IF((I$88=Para!$C20)*(I$89=Para!$F$4),Para!$D20,0))+(IF((I$92=Para!$C20)*(I$93=Para!$F$4),Para!$D20,0))+(IF((I$96=Para!$C20)*(I$97=Para!$F$4),Para!$D20,0))+(IF((I$100=Para!$C20)*(I$101=Para!$F$4),Para!$D20,0))+(IF((I$104=Para!$C20)*(I$105=Para!$F$4),Para!$D20,0))+(IF((I$108=Para!$C20)*(I$109=Para!$F$4),Para!$D20,0))+(IF((I$112=Para!$C20)*(I$113=Para!$F$4),Para!$D20,0))+(IF((I$116=Para!$C20)*(I$117=Para!$F$4),Para!$D20,0))+(IF((I$120=Para!$C20)*(I$121=Para!$F$4),Para!$D20,0))</f>
        <v>0</v>
      </c>
      <c r="J160" s="99">
        <f ca="1">IF((J$8=Para!$C20)*(J$9=Para!$F$4),Para!$D20,0)+(IF((J$12=Para!$C20)*(J$13=Para!$F$4),Para!$D20,0))+(IF((J$16=Para!$C20)*(J$17=Para!$F$4),Para!$D20,0))+(IF((J$20=Para!$C20)*(J$21=Para!$F$4),Para!$D20,0))+(IF((J$24=Para!$C20)*(J$25=Para!$F$4),Para!$D20,0))+(IF((J$28=Para!$C20)*(J$29=Para!$F$4),Para!$D20,0))+(IF((J$32=Para!$C20)*(J$33=Para!$F$4),Para!$D20,0))+(IF((J$36=Para!$C20)*(J$37=Para!$F$4),Para!$D20,0))+(IF((J$40=Para!$C20)*(J$41=Para!$F$4),Para!$D20,0))+(IF((J$44=Para!$C20)*(J$45=Para!$F$4),Para!$D20,0))+(IF((J$48=Para!$C20)*(J$49=Para!$F$4),Para!$D20,0))+(IF((J$52=Para!$C20)*(J$53=Para!$F$4),Para!$D20,0))+(IF((J$56=Para!$C20)*(J$57=Para!$F$4),Para!$D20,0))+(IF((J$60=Para!$C20)*(J$61=Para!$F$4),Para!$D20,0))+(IF((J$64=Para!$C20)*(J$65=Para!$F$4),Para!$D20,0))+(IF((J$68=Para!$C20)*(J$69=Para!$F$4),Para!$D20,0))+(IF((J$72=Para!$C20)*(J$73=Para!$F$4),Para!$D20,0))+(IF((J$76=Para!$C20)*(J$77=Para!$F$4),Para!$D20,0))+(IF((J$80=Para!$C20)*(J$81=Para!$F$4),Para!$D20,0))+(IF((J$84=Para!$C20)*(J$85=Para!$F$4),Para!$D20,0))+(IF((J$88=Para!$C20)*(J$89=Para!$F$4),Para!$D20,0))+(IF((J$92=Para!$C20)*(J$93=Para!$F$4),Para!$D20,0))+(IF((J$96=Para!$C20)*(J$97=Para!$F$4),Para!$D20,0))+(IF((J$100=Para!$C20)*(J$101=Para!$F$4),Para!$D20,0))+(IF((J$104=Para!$C20)*(J$105=Para!$F$4),Para!$D20,0))+(IF((J$108=Para!$C20)*(J$109=Para!$F$4),Para!$D20,0))+(IF((J$112=Para!$C20)*(J$113=Para!$F$4),Para!$D20,0))+(IF((J$116=Para!$C20)*(J$117=Para!$F$4),Para!$D20,0))+(IF((J$120=Para!$C20)*(J$121=Para!$F$4),Para!$D20,0))</f>
        <v>0</v>
      </c>
      <c r="K160" s="99">
        <f ca="1">IF((K$8=Para!$C20)*(K$9=Para!$F$4),Para!$D20,0)+(IF((K$12=Para!$C20)*(K$13=Para!$F$4),Para!$D20,0))+(IF((K$16=Para!$C20)*(K$17=Para!$F$4),Para!$D20,0))+(IF((K$20=Para!$C20)*(K$21=Para!$F$4),Para!$D20,0))+(IF((K$24=Para!$C20)*(K$25=Para!$F$4),Para!$D20,0))+(IF((K$28=Para!$C20)*(K$29=Para!$F$4),Para!$D20,0))+(IF((K$32=Para!$C20)*(K$33=Para!$F$4),Para!$D20,0))+(IF((K$36=Para!$C20)*(K$37=Para!$F$4),Para!$D20,0))+(IF((K$40=Para!$C20)*(K$41=Para!$F$4),Para!$D20,0))+(IF((K$44=Para!$C20)*(K$45=Para!$F$4),Para!$D20,0))+(IF((K$48=Para!$C20)*(K$49=Para!$F$4),Para!$D20,0))+(IF((K$52=Para!$C20)*(K$53=Para!$F$4),Para!$D20,0))+(IF((K$56=Para!$C20)*(K$57=Para!$F$4),Para!$D20,0))+(IF((K$60=Para!$C20)*(K$61=Para!$F$4),Para!$D20,0))+(IF((K$64=Para!$C20)*(K$65=Para!$F$4),Para!$D20,0))+(IF((K$68=Para!$C20)*(K$69=Para!$F$4),Para!$D20,0))+(IF((K$72=Para!$C20)*(K$73=Para!$F$4),Para!$D20,0))+(IF((K$76=Para!$C20)*(K$77=Para!$F$4),Para!$D20,0))+(IF((K$80=Para!$C20)*(K$81=Para!$F$4),Para!$D20,0))+(IF((K$84=Para!$C20)*(K$85=Para!$F$4),Para!$D20,0))+(IF((K$88=Para!$C20)*(K$89=Para!$F$4),Para!$D20,0))+(IF((K$92=Para!$C20)*(K$93=Para!$F$4),Para!$D20,0))+(IF((K$96=Para!$C20)*(K$97=Para!$F$4),Para!$D20,0))+(IF((K$100=Para!$C20)*(K$101=Para!$F$4),Para!$D20,0))+(IF((K$104=Para!$C20)*(K$105=Para!$F$4),Para!$D20,0))+(IF((K$108=Para!$C20)*(K$109=Para!$F$4),Para!$D20,0))+(IF((K$112=Para!$C20)*(K$113=Para!$F$4),Para!$D20,0))+(IF((K$116=Para!$C20)*(K$117=Para!$F$4),Para!$D20,0))+(IF((K$120=Para!$C20)*(K$121=Para!$F$4),Para!$D20,0))</f>
        <v>0</v>
      </c>
      <c r="L160" s="99">
        <f ca="1">IF((L$8=Para!$C20)*(L$9=Para!$F$4),Para!$D20,0)+(IF((L$12=Para!$C20)*(L$13=Para!$F$4),Para!$D20,0))+(IF((L$16=Para!$C20)*(L$17=Para!$F$4),Para!$D20,0))+(IF((L$20=Para!$C20)*(L$21=Para!$F$4),Para!$D20,0))+(IF((L$24=Para!$C20)*(L$25=Para!$F$4),Para!$D20,0))+(IF((L$28=Para!$C20)*(L$29=Para!$F$4),Para!$D20,0))+(IF((L$32=Para!$C20)*(L$33=Para!$F$4),Para!$D20,0))+(IF((L$36=Para!$C20)*(L$37=Para!$F$4),Para!$D20,0))+(IF((L$40=Para!$C20)*(L$41=Para!$F$4),Para!$D20,0))+(IF((L$44=Para!$C20)*(L$45=Para!$F$4),Para!$D20,0))+(IF((L$48=Para!$C20)*(L$49=Para!$F$4),Para!$D20,0))+(IF((L$52=Para!$C20)*(L$53=Para!$F$4),Para!$D20,0))+(IF((L$56=Para!$C20)*(L$57=Para!$F$4),Para!$D20,0))+(IF((L$60=Para!$C20)*(L$61=Para!$F$4),Para!$D20,0))+(IF((L$64=Para!$C20)*(L$65=Para!$F$4),Para!$D20,0))+(IF((L$68=Para!$C20)*(L$69=Para!$F$4),Para!$D20,0))+(IF((L$72=Para!$C20)*(L$73=Para!$F$4),Para!$D20,0))+(IF((L$76=Para!$C20)*(L$77=Para!$F$4),Para!$D20,0))+(IF((L$80=Para!$C20)*(L$81=Para!$F$4),Para!$D20,0))+(IF((L$84=Para!$C20)*(L$85=Para!$F$4),Para!$D20,0))+(IF((L$88=Para!$C20)*(L$89=Para!$F$4),Para!$D20,0))+(IF((L$92=Para!$C20)*(L$93=Para!$F$4),Para!$D20,0))+(IF((L$96=Para!$C20)*(L$97=Para!$F$4),Para!$D20,0))+(IF((L$100=Para!$C20)*(L$101=Para!$F$4),Para!$D20,0))+(IF((L$104=Para!$C20)*(L$105=Para!$F$4),Para!$D20,0))+(IF((L$108=Para!$C20)*(L$109=Para!$F$4),Para!$D20,0))+(IF((L$112=Para!$C20)*(L$113=Para!$F$4),Para!$D20,0))+(IF((L$116=Para!$C20)*(L$117=Para!$F$4),Para!$D20,0))+(IF((L$120=Para!$C20)*(L$121=Para!$F$4),Para!$D20,0))</f>
        <v>0</v>
      </c>
      <c r="M160" s="99">
        <f ca="1">IF((M$8=Para!$C20)*(M$9=Para!$F$4),Para!$D20,0)+(IF((M$12=Para!$C20)*(M$13=Para!$F$4),Para!$D20,0))+(IF((M$16=Para!$C20)*(M$17=Para!$F$4),Para!$D20,0))+(IF((M$20=Para!$C20)*(M$21=Para!$F$4),Para!$D20,0))+(IF((M$24=Para!$C20)*(M$25=Para!$F$4),Para!$D20,0))+(IF((M$28=Para!$C20)*(M$29=Para!$F$4),Para!$D20,0))+(IF((M$32=Para!$C20)*(M$33=Para!$F$4),Para!$D20,0))+(IF((M$36=Para!$C20)*(M$37=Para!$F$4),Para!$D20,0))+(IF((M$40=Para!$C20)*(M$41=Para!$F$4),Para!$D20,0))+(IF((M$44=Para!$C20)*(M$45=Para!$F$4),Para!$D20,0))+(IF((M$48=Para!$C20)*(M$49=Para!$F$4),Para!$D20,0))+(IF((M$52=Para!$C20)*(M$53=Para!$F$4),Para!$D20,0))+(IF((M$56=Para!$C20)*(M$57=Para!$F$4),Para!$D20,0))+(IF((M$60=Para!$C20)*(M$61=Para!$F$4),Para!$D20,0))+(IF((M$64=Para!$C20)*(M$65=Para!$F$4),Para!$D20,0))+(IF((M$68=Para!$C20)*(M$69=Para!$F$4),Para!$D20,0))+(IF((M$72=Para!$C20)*(M$73=Para!$F$4),Para!$D20,0))+(IF((M$76=Para!$C20)*(M$77=Para!$F$4),Para!$D20,0))+(IF((M$80=Para!$C20)*(M$81=Para!$F$4),Para!$D20,0))+(IF((M$84=Para!$C20)*(M$85=Para!$F$4),Para!$D20,0))+(IF((M$88=Para!$C20)*(M$89=Para!$F$4),Para!$D20,0))+(IF((M$92=Para!$C20)*(M$93=Para!$F$4),Para!$D20,0))+(IF((M$96=Para!$C20)*(M$97=Para!$F$4),Para!$D20,0))+(IF((M$100=Para!$C20)*(M$101=Para!$F$4),Para!$D20,0))+(IF((M$104=Para!$C20)*(M$105=Para!$F$4),Para!$D20,0))+(IF((M$108=Para!$C20)*(M$109=Para!$F$4),Para!$D20,0))+(IF((M$112=Para!$C20)*(M$113=Para!$F$4),Para!$D20,0))+(IF((M$116=Para!$C20)*(M$117=Para!$F$4),Para!$D20,0))+(IF((M$120=Para!$C20)*(M$121=Para!$F$4),Para!$D20,0))</f>
        <v>0</v>
      </c>
      <c r="N160" s="99">
        <f ca="1">IF((N$8=Para!$C20)*(N$9=Para!$F$4),Para!$D20,0)+(IF((N$12=Para!$C20)*(N$13=Para!$F$4),Para!$D20,0))+(IF((N$16=Para!$C20)*(N$17=Para!$F$4),Para!$D20,0))+(IF((N$20=Para!$C20)*(N$21=Para!$F$4),Para!$D20,0))+(IF((N$24=Para!$C20)*(N$25=Para!$F$4),Para!$D20,0))+(IF((N$28=Para!$C20)*(N$29=Para!$F$4),Para!$D20,0))+(IF((N$32=Para!$C20)*(N$33=Para!$F$4),Para!$D20,0))+(IF((N$36=Para!$C20)*(N$37=Para!$F$4),Para!$D20,0))+(IF((N$40=Para!$C20)*(N$41=Para!$F$4),Para!$D20,0))+(IF((N$44=Para!$C20)*(N$45=Para!$F$4),Para!$D20,0))+(IF((N$48=Para!$C20)*(N$49=Para!$F$4),Para!$D20,0))+(IF((N$52=Para!$C20)*(N$53=Para!$F$4),Para!$D20,0))+(IF((N$56=Para!$C20)*(N$57=Para!$F$4),Para!$D20,0))+(IF((N$60=Para!$C20)*(N$61=Para!$F$4),Para!$D20,0))+(IF((N$64=Para!$C20)*(N$65=Para!$F$4),Para!$D20,0))+(IF((N$68=Para!$C20)*(N$69=Para!$F$4),Para!$D20,0))+(IF((N$72=Para!$C20)*(N$73=Para!$F$4),Para!$D20,0))+(IF((N$76=Para!$C20)*(N$77=Para!$F$4),Para!$D20,0))+(IF((N$80=Para!$C20)*(N$81=Para!$F$4),Para!$D20,0))+(IF((N$84=Para!$C20)*(N$85=Para!$F$4),Para!$D20,0))+(IF((N$88=Para!$C20)*(N$89=Para!$F$4),Para!$D20,0))+(IF((N$92=Para!$C20)*(N$93=Para!$F$4),Para!$D20,0))+(IF((N$96=Para!$C20)*(N$97=Para!$F$4),Para!$D20,0))+(IF((N$100=Para!$C20)*(N$101=Para!$F$4),Para!$D20,0))+(IF((N$104=Para!$C20)*(N$105=Para!$F$4),Para!$D20,0))+(IF((N$108=Para!$C20)*(N$109=Para!$F$4),Para!$D20,0))+(IF((N$112=Para!$C20)*(N$113=Para!$F$4),Para!$D20,0))+(IF((N$116=Para!$C20)*(N$117=Para!$F$4),Para!$D20,0))+(IF((N$120=Para!$C20)*(N$121=Para!$F$4),Para!$D20,0))</f>
        <v>0</v>
      </c>
      <c r="O160" s="99">
        <f ca="1">IF((O$8=Para!$C20)*(O$9=Para!$F$4),Para!$D20,0)+(IF((O$12=Para!$C20)*(O$13=Para!$F$4),Para!$D20,0))+(IF((O$16=Para!$C20)*(O$17=Para!$F$4),Para!$D20,0))+(IF((O$20=Para!$C20)*(O$21=Para!$F$4),Para!$D20,0))+(IF((O$24=Para!$C20)*(O$25=Para!$F$4),Para!$D20,0))+(IF((O$28=Para!$C20)*(O$29=Para!$F$4),Para!$D20,0))+(IF((O$32=Para!$C20)*(O$33=Para!$F$4),Para!$D20,0))+(IF((O$36=Para!$C20)*(O$37=Para!$F$4),Para!$D20,0))+(IF((O$40=Para!$C20)*(O$41=Para!$F$4),Para!$D20,0))+(IF((O$44=Para!$C20)*(O$45=Para!$F$4),Para!$D20,0))+(IF((O$48=Para!$C20)*(O$49=Para!$F$4),Para!$D20,0))+(IF((O$52=Para!$C20)*(O$53=Para!$F$4),Para!$D20,0))+(IF((O$56=Para!$C20)*(O$57=Para!$F$4),Para!$D20,0))+(IF((O$60=Para!$C20)*(O$61=Para!$F$4),Para!$D20,0))+(IF((O$64=Para!$C20)*(O$65=Para!$F$4),Para!$D20,0))+(IF((O$68=Para!$C20)*(O$69=Para!$F$4),Para!$D20,0))+(IF((O$72=Para!$C20)*(O$73=Para!$F$4),Para!$D20,0))+(IF((O$76=Para!$C20)*(O$77=Para!$F$4),Para!$D20,0))+(IF((O$80=Para!$C20)*(O$81=Para!$F$4),Para!$D20,0))+(IF((O$84=Para!$C20)*(O$85=Para!$F$4),Para!$D20,0))+(IF((O$88=Para!$C20)*(O$89=Para!$F$4),Para!$D20,0))+(IF((O$92=Para!$C20)*(O$93=Para!$F$4),Para!$D20,0))+(IF((O$96=Para!$C20)*(O$97=Para!$F$4),Para!$D20,0))+(IF((O$100=Para!$C20)*(O$101=Para!$F$4),Para!$D20,0))+(IF((O$104=Para!$C20)*(O$105=Para!$F$4),Para!$D20,0))+(IF((O$108=Para!$C20)*(O$109=Para!$F$4),Para!$D20,0))+(IF((O$112=Para!$C20)*(O$113=Para!$F$4),Para!$D20,0))+(IF((O$116=Para!$C20)*(O$117=Para!$F$4),Para!$D20,0))+(IF((O$120=Para!$C20)*(O$121=Para!$F$4),Para!$D20,0))</f>
        <v>0</v>
      </c>
      <c r="P160" s="99">
        <f ca="1">IF((P$8=Para!$C20)*(P$9=Para!$F$4),Para!$D20,0)+(IF((P$12=Para!$C20)*(P$13=Para!$F$4),Para!$D20,0))+(IF((P$16=Para!$C20)*(P$17=Para!$F$4),Para!$D20,0))+(IF((P$20=Para!$C20)*(P$21=Para!$F$4),Para!$D20,0))+(IF((P$24=Para!$C20)*(P$25=Para!$F$4),Para!$D20,0))+(IF((P$28=Para!$C20)*(P$29=Para!$F$4),Para!$D20,0))+(IF((P$32=Para!$C20)*(P$33=Para!$F$4),Para!$D20,0))+(IF((P$36=Para!$C20)*(P$37=Para!$F$4),Para!$D20,0))+(IF((P$40=Para!$C20)*(P$41=Para!$F$4),Para!$D20,0))+(IF((P$44=Para!$C20)*(P$45=Para!$F$4),Para!$D20,0))+(IF((P$48=Para!$C20)*(P$49=Para!$F$4),Para!$D20,0))+(IF((P$52=Para!$C20)*(P$53=Para!$F$4),Para!$D20,0))+(IF((P$56=Para!$C20)*(P$57=Para!$F$4),Para!$D20,0))+(IF((P$60=Para!$C20)*(P$61=Para!$F$4),Para!$D20,0))+(IF((P$64=Para!$C20)*(P$65=Para!$F$4),Para!$D20,0))+(IF((P$68=Para!$C20)*(P$69=Para!$F$4),Para!$D20,0))+(IF((P$72=Para!$C20)*(P$73=Para!$F$4),Para!$D20,0))+(IF((P$76=Para!$C20)*(P$77=Para!$F$4),Para!$D20,0))+(IF((P$80=Para!$C20)*(P$81=Para!$F$4),Para!$D20,0))+(IF((P$84=Para!$C20)*(P$85=Para!$F$4),Para!$D20,0))+(IF((P$88=Para!$C20)*(P$89=Para!$F$4),Para!$D20,0))+(IF((P$92=Para!$C20)*(P$93=Para!$F$4),Para!$D20,0))+(IF((P$96=Para!$C20)*(P$97=Para!$F$4),Para!$D20,0))+(IF((P$100=Para!$C20)*(P$101=Para!$F$4),Para!$D20,0))+(IF((P$104=Para!$C20)*(P$105=Para!$F$4),Para!$D20,0))+(IF((P$108=Para!$C20)*(P$109=Para!$F$4),Para!$D20,0))+(IF((P$112=Para!$C20)*(P$113=Para!$F$4),Para!$D20,0))+(IF((P$116=Para!$C20)*(P$117=Para!$F$4),Para!$D20,0))+(IF((P$120=Para!$C20)*(P$121=Para!$F$4),Para!$D20,0))</f>
        <v>0</v>
      </c>
      <c r="Q160" s="99">
        <f ca="1">IF((Q$8=Para!$C20)*(Q$9=Para!$F$4),Para!$D20,0)+(IF((Q$12=Para!$C20)*(Q$13=Para!$F$4),Para!$D20,0))+(IF((Q$16=Para!$C20)*(Q$17=Para!$F$4),Para!$D20,0))+(IF((Q$20=Para!$C20)*(Q$21=Para!$F$4),Para!$D20,0))+(IF((Q$24=Para!$C20)*(Q$25=Para!$F$4),Para!$D20,0))+(IF((Q$28=Para!$C20)*(Q$29=Para!$F$4),Para!$D20,0))+(IF((Q$32=Para!$C20)*(Q$33=Para!$F$4),Para!$D20,0))+(IF((Q$36=Para!$C20)*(Q$37=Para!$F$4),Para!$D20,0))+(IF((Q$40=Para!$C20)*(Q$41=Para!$F$4),Para!$D20,0))+(IF((Q$44=Para!$C20)*(Q$45=Para!$F$4),Para!$D20,0))+(IF((Q$48=Para!$C20)*(Q$49=Para!$F$4),Para!$D20,0))+(IF((Q$52=Para!$C20)*(Q$53=Para!$F$4),Para!$D20,0))+(IF((Q$56=Para!$C20)*(Q$57=Para!$F$4),Para!$D20,0))+(IF((Q$60=Para!$C20)*(Q$61=Para!$F$4),Para!$D20,0))+(IF((Q$64=Para!$C20)*(Q$65=Para!$F$4),Para!$D20,0))+(IF((Q$68=Para!$C20)*(Q$69=Para!$F$4),Para!$D20,0))+(IF((Q$72=Para!$C20)*(Q$73=Para!$F$4),Para!$D20,0))+(IF((Q$76=Para!$C20)*(Q$77=Para!$F$4),Para!$D20,0))+(IF((Q$80=Para!$C20)*(Q$81=Para!$F$4),Para!$D20,0))+(IF((Q$84=Para!$C20)*(Q$85=Para!$F$4),Para!$D20,0))+(IF((Q$88=Para!$C20)*(Q$89=Para!$F$4),Para!$D20,0))+(IF((Q$92=Para!$C20)*(Q$93=Para!$F$4),Para!$D20,0))+(IF((Q$96=Para!$C20)*(Q$97=Para!$F$4),Para!$D20,0))+(IF((Q$100=Para!$C20)*(Q$101=Para!$F$4),Para!$D20,0))+(IF((Q$104=Para!$C20)*(Q$105=Para!$F$4),Para!$D20,0))+(IF((Q$108=Para!$C20)*(Q$109=Para!$F$4),Para!$D20,0))+(IF((Q$112=Para!$C20)*(Q$113=Para!$F$4),Para!$D20,0))+(IF((Q$116=Para!$C20)*(Q$117=Para!$F$4),Para!$D20,0))+(IF((Q$120=Para!$C20)*(Q$121=Para!$F$4),Para!$D20,0))</f>
        <v>0</v>
      </c>
      <c r="R160" s="99">
        <f ca="1">IF((R$8=Para!$C20)*(R$9=Para!$F$4),Para!$D20,0)+(IF((R$12=Para!$C20)*(R$13=Para!$F$4),Para!$D20,0))+(IF((R$16=Para!$C20)*(R$17=Para!$F$4),Para!$D20,0))+(IF((R$20=Para!$C20)*(R$21=Para!$F$4),Para!$D20,0))+(IF((R$24=Para!$C20)*(R$25=Para!$F$4),Para!$D20,0))+(IF((R$28=Para!$C20)*(R$29=Para!$F$4),Para!$D20,0))+(IF((R$32=Para!$C20)*(R$33=Para!$F$4),Para!$D20,0))+(IF((R$36=Para!$C20)*(R$37=Para!$F$4),Para!$D20,0))+(IF((R$40=Para!$C20)*(R$41=Para!$F$4),Para!$D20,0))+(IF((R$44=Para!$C20)*(R$45=Para!$F$4),Para!$D20,0))+(IF((R$48=Para!$C20)*(R$49=Para!$F$4),Para!$D20,0))+(IF((R$52=Para!$C20)*(R$53=Para!$F$4),Para!$D20,0))+(IF((R$56=Para!$C20)*(R$57=Para!$F$4),Para!$D20,0))+(IF((R$60=Para!$C20)*(R$61=Para!$F$4),Para!$D20,0))+(IF((R$64=Para!$C20)*(R$65=Para!$F$4),Para!$D20,0))+(IF((R$68=Para!$C20)*(R$69=Para!$F$4),Para!$D20,0))+(IF((R$72=Para!$C20)*(R$73=Para!$F$4),Para!$D20,0))+(IF((R$76=Para!$C20)*(R$77=Para!$F$4),Para!$D20,0))+(IF((R$80=Para!$C20)*(R$81=Para!$F$4),Para!$D20,0))+(IF((R$84=Para!$C20)*(R$85=Para!$F$4),Para!$D20,0))+(IF((R$88=Para!$C20)*(R$89=Para!$F$4),Para!$D20,0))+(IF((R$92=Para!$C20)*(R$93=Para!$F$4),Para!$D20,0))+(IF((R$96=Para!$C20)*(R$97=Para!$F$4),Para!$D20,0))+(IF((R$100=Para!$C20)*(R$101=Para!$F$4),Para!$D20,0))+(IF((R$104=Para!$C20)*(R$105=Para!$F$4),Para!$D20,0))+(IF((R$108=Para!$C20)*(R$109=Para!$F$4),Para!$D20,0))+(IF((R$112=Para!$C20)*(R$113=Para!$F$4),Para!$D20,0))+(IF((R$116=Para!$C20)*(R$117=Para!$F$4),Para!$D20,0))+(IF((R$120=Para!$C20)*(R$121=Para!$F$4),Para!$D20,0))</f>
        <v>0</v>
      </c>
      <c r="S160" s="99">
        <f ca="1">IF((S$8=Para!$C20)*(S$9=Para!$F$4),Para!$D20,0)+(IF((S$12=Para!$C20)*(S$13=Para!$F$4),Para!$D20,0))+(IF((S$16=Para!$C20)*(S$17=Para!$F$4),Para!$D20,0))+(IF((S$20=Para!$C20)*(S$21=Para!$F$4),Para!$D20,0))+(IF((S$24=Para!$C20)*(S$25=Para!$F$4),Para!$D20,0))+(IF((S$28=Para!$C20)*(S$29=Para!$F$4),Para!$D20,0))+(IF((S$32=Para!$C20)*(S$33=Para!$F$4),Para!$D20,0))+(IF((S$36=Para!$C20)*(S$37=Para!$F$4),Para!$D20,0))+(IF((S$40=Para!$C20)*(S$41=Para!$F$4),Para!$D20,0))+(IF((S$44=Para!$C20)*(S$45=Para!$F$4),Para!$D20,0))+(IF((S$48=Para!$C20)*(S$49=Para!$F$4),Para!$D20,0))+(IF((S$52=Para!$C20)*(S$53=Para!$F$4),Para!$D20,0))+(IF((S$56=Para!$C20)*(S$57=Para!$F$4),Para!$D20,0))+(IF((S$60=Para!$C20)*(S$61=Para!$F$4),Para!$D20,0))+(IF((S$64=Para!$C20)*(S$65=Para!$F$4),Para!$D20,0))+(IF((S$68=Para!$C20)*(S$69=Para!$F$4),Para!$D20,0))+(IF((S$72=Para!$C20)*(S$73=Para!$F$4),Para!$D20,0))+(IF((S$76=Para!$C20)*(S$77=Para!$F$4),Para!$D20,0))+(IF((S$80=Para!$C20)*(S$81=Para!$F$4),Para!$D20,0))+(IF((S$84=Para!$C20)*(S$85=Para!$F$4),Para!$D20,0))+(IF((S$88=Para!$C20)*(S$89=Para!$F$4),Para!$D20,0))+(IF((S$92=Para!$C20)*(S$93=Para!$F$4),Para!$D20,0))+(IF((S$96=Para!$C20)*(S$97=Para!$F$4),Para!$D20,0))+(IF((S$100=Para!$C20)*(S$101=Para!$F$4),Para!$D20,0))+(IF((S$104=Para!$C20)*(S$105=Para!$F$4),Para!$D20,0))+(IF((S$108=Para!$C20)*(S$109=Para!$F$4),Para!$D20,0))+(IF((S$112=Para!$C20)*(S$113=Para!$F$4),Para!$D20,0))+(IF((S$116=Para!$C20)*(S$117=Para!$F$4),Para!$D20,0))+(IF((S$120=Para!$C20)*(S$121=Para!$F$4),Para!$D20,0))</f>
        <v>0</v>
      </c>
      <c r="T160" s="99">
        <f ca="1">IF((T$8=Para!$C20)*(T$9=Para!$F$4),Para!$D20,0)+(IF((T$12=Para!$C20)*(T$13=Para!$F$4),Para!$D20,0))+(IF((T$16=Para!$C20)*(T$17=Para!$F$4),Para!$D20,0))+(IF((T$20=Para!$C20)*(T$21=Para!$F$4),Para!$D20,0))+(IF((T$24=Para!$C20)*(T$25=Para!$F$4),Para!$D20,0))+(IF((T$28=Para!$C20)*(T$29=Para!$F$4),Para!$D20,0))+(IF((T$32=Para!$C20)*(T$33=Para!$F$4),Para!$D20,0))+(IF((T$36=Para!$C20)*(T$37=Para!$F$4),Para!$D20,0))+(IF((T$40=Para!$C20)*(T$41=Para!$F$4),Para!$D20,0))+(IF((T$44=Para!$C20)*(T$45=Para!$F$4),Para!$D20,0))+(IF((T$48=Para!$C20)*(T$49=Para!$F$4),Para!$D20,0))+(IF((T$52=Para!$C20)*(T$53=Para!$F$4),Para!$D20,0))+(IF((T$56=Para!$C20)*(T$57=Para!$F$4),Para!$D20,0))+(IF((T$60=Para!$C20)*(T$61=Para!$F$4),Para!$D20,0))+(IF((T$64=Para!$C20)*(T$65=Para!$F$4),Para!$D20,0))+(IF((T$68=Para!$C20)*(T$69=Para!$F$4),Para!$D20,0))+(IF((T$72=Para!$C20)*(T$73=Para!$F$4),Para!$D20,0))+(IF((T$76=Para!$C20)*(T$77=Para!$F$4),Para!$D20,0))+(IF((T$80=Para!$C20)*(T$81=Para!$F$4),Para!$D20,0))+(IF((T$84=Para!$C20)*(T$85=Para!$F$4),Para!$D20,0))+(IF((T$88=Para!$C20)*(T$89=Para!$F$4),Para!$D20,0))+(IF((T$92=Para!$C20)*(T$93=Para!$F$4),Para!$D20,0))+(IF((T$96=Para!$C20)*(T$97=Para!$F$4),Para!$D20,0))+(IF((T$100=Para!$C20)*(T$101=Para!$F$4),Para!$D20,0))+(IF((T$104=Para!$C20)*(T$105=Para!$F$4),Para!$D20,0))+(IF((T$108=Para!$C20)*(T$109=Para!$F$4),Para!$D20,0))+(IF((T$112=Para!$C20)*(T$113=Para!$F$4),Para!$D20,0))+(IF((T$116=Para!$C20)*(T$117=Para!$F$4),Para!$D20,0))+(IF((T$120=Para!$C20)*(T$121=Para!$F$4),Para!$D20,0))</f>
        <v>0</v>
      </c>
      <c r="U160" s="99">
        <f ca="1">IF((U$8=Para!$C20)*(U$9=Para!$F$4),Para!$D20,0)+(IF((U$12=Para!$C20)*(U$13=Para!$F$4),Para!$D20,0))+(IF((U$16=Para!$C20)*(U$17=Para!$F$4),Para!$D20,0))+(IF((U$20=Para!$C20)*(U$21=Para!$F$4),Para!$D20,0))+(IF((U$24=Para!$C20)*(U$25=Para!$F$4),Para!$D20,0))+(IF((U$28=Para!$C20)*(U$29=Para!$F$4),Para!$D20,0))+(IF((U$32=Para!$C20)*(U$33=Para!$F$4),Para!$D20,0))+(IF((U$36=Para!$C20)*(U$37=Para!$F$4),Para!$D20,0))+(IF((U$40=Para!$C20)*(U$41=Para!$F$4),Para!$D20,0))+(IF((U$44=Para!$C20)*(U$45=Para!$F$4),Para!$D20,0))+(IF((U$48=Para!$C20)*(U$49=Para!$F$4),Para!$D20,0))+(IF((U$52=Para!$C20)*(U$53=Para!$F$4),Para!$D20,0))+(IF((U$56=Para!$C20)*(U$57=Para!$F$4),Para!$D20,0))+(IF((U$60=Para!$C20)*(U$61=Para!$F$4),Para!$D20,0))+(IF((U$64=Para!$C20)*(U$65=Para!$F$4),Para!$D20,0))+(IF((U$68=Para!$C20)*(U$69=Para!$F$4),Para!$D20,0))+(IF((U$72=Para!$C20)*(U$73=Para!$F$4),Para!$D20,0))+(IF((U$76=Para!$C20)*(U$77=Para!$F$4),Para!$D20,0))+(IF((U$80=Para!$C20)*(U$81=Para!$F$4),Para!$D20,0))+(IF((U$84=Para!$C20)*(U$85=Para!$F$4),Para!$D20,0))+(IF((U$88=Para!$C20)*(U$89=Para!$F$4),Para!$D20,0))+(IF((U$92=Para!$C20)*(U$93=Para!$F$4),Para!$D20,0))+(IF((U$96=Para!$C20)*(U$97=Para!$F$4),Para!$D20,0))+(IF((U$100=Para!$C20)*(U$101=Para!$F$4),Para!$D20,0))+(IF((U$104=Para!$C20)*(U$105=Para!$F$4),Para!$D20,0))+(IF((U$108=Para!$C20)*(U$109=Para!$F$4),Para!$D20,0))+(IF((U$112=Para!$C20)*(U$113=Para!$F$4),Para!$D20,0))+(IF((U$116=Para!$C20)*(U$117=Para!$F$4),Para!$D20,0))+(IF((U$120=Para!$C20)*(U$121=Para!$F$4),Para!$D20,0))</f>
        <v>0</v>
      </c>
      <c r="V160" s="99">
        <f ca="1">IF((V$8=Para!$C20)*(V$9=Para!$F$4),Para!$D20,0)+(IF((V$12=Para!$C20)*(V$13=Para!$F$4),Para!$D20,0))+(IF((V$16=Para!$C20)*(V$17=Para!$F$4),Para!$D20,0))+(IF((V$20=Para!$C20)*(V$21=Para!$F$4),Para!$D20,0))+(IF((V$24=Para!$C20)*(V$25=Para!$F$4),Para!$D20,0))+(IF((V$28=Para!$C20)*(V$29=Para!$F$4),Para!$D20,0))+(IF((V$32=Para!$C20)*(V$33=Para!$F$4),Para!$D20,0))+(IF((V$36=Para!$C20)*(V$37=Para!$F$4),Para!$D20,0))+(IF((V$40=Para!$C20)*(V$41=Para!$F$4),Para!$D20,0))+(IF((V$44=Para!$C20)*(V$45=Para!$F$4),Para!$D20,0))+(IF((V$48=Para!$C20)*(V$49=Para!$F$4),Para!$D20,0))+(IF((V$52=Para!$C20)*(V$53=Para!$F$4),Para!$D20,0))+(IF((V$56=Para!$C20)*(V$57=Para!$F$4),Para!$D20,0))+(IF((V$60=Para!$C20)*(V$61=Para!$F$4),Para!$D20,0))+(IF((V$64=Para!$C20)*(V$65=Para!$F$4),Para!$D20,0))+(IF((V$68=Para!$C20)*(V$69=Para!$F$4),Para!$D20,0))+(IF((V$72=Para!$C20)*(V$73=Para!$F$4),Para!$D20,0))+(IF((V$76=Para!$C20)*(V$77=Para!$F$4),Para!$D20,0))+(IF((V$80=Para!$C20)*(V$81=Para!$F$4),Para!$D20,0))+(IF((V$84=Para!$C20)*(V$85=Para!$F$4),Para!$D20,0))+(IF((V$88=Para!$C20)*(V$89=Para!$F$4),Para!$D20,0))+(IF((V$92=Para!$C20)*(V$93=Para!$F$4),Para!$D20,0))+(IF((V$96=Para!$C20)*(V$97=Para!$F$4),Para!$D20,0))+(IF((V$100=Para!$C20)*(V$101=Para!$F$4),Para!$D20,0))+(IF((V$104=Para!$C20)*(V$105=Para!$F$4),Para!$D20,0))+(IF((V$108=Para!$C20)*(V$109=Para!$F$4),Para!$D20,0))+(IF((V$112=Para!$C20)*(V$113=Para!$F$4),Para!$D20,0))+(IF((V$116=Para!$C20)*(V$117=Para!$F$4),Para!$D20,0))+(IF((V$120=Para!$C20)*(V$121=Para!$F$4),Para!$D20,0))</f>
        <v>0</v>
      </c>
      <c r="W160" s="99">
        <f ca="1">IF((W$8=Para!$C20)*(W$9=Para!$F$4),Para!$D20,0)+(IF((W$12=Para!$C20)*(W$13=Para!$F$4),Para!$D20,0))+(IF((W$16=Para!$C20)*(W$17=Para!$F$4),Para!$D20,0))+(IF((W$20=Para!$C20)*(W$21=Para!$F$4),Para!$D20,0))+(IF((W$24=Para!$C20)*(W$25=Para!$F$4),Para!$D20,0))+(IF((W$28=Para!$C20)*(W$29=Para!$F$4),Para!$D20,0))+(IF((W$32=Para!$C20)*(W$33=Para!$F$4),Para!$D20,0))+(IF((W$36=Para!$C20)*(W$37=Para!$F$4),Para!$D20,0))+(IF((W$40=Para!$C20)*(W$41=Para!$F$4),Para!$D20,0))+(IF((W$44=Para!$C20)*(W$45=Para!$F$4),Para!$D20,0))+(IF((W$48=Para!$C20)*(W$49=Para!$F$4),Para!$D20,0))+(IF((W$52=Para!$C20)*(W$53=Para!$F$4),Para!$D20,0))+(IF((W$56=Para!$C20)*(W$57=Para!$F$4),Para!$D20,0))+(IF((W$60=Para!$C20)*(W$61=Para!$F$4),Para!$D20,0))+(IF((W$64=Para!$C20)*(W$65=Para!$F$4),Para!$D20,0))+(IF((W$68=Para!$C20)*(W$69=Para!$F$4),Para!$D20,0))+(IF((W$72=Para!$C20)*(W$73=Para!$F$4),Para!$D20,0))+(IF((W$76=Para!$C20)*(W$77=Para!$F$4),Para!$D20,0))+(IF((W$80=Para!$C20)*(W$81=Para!$F$4),Para!$D20,0))+(IF((W$84=Para!$C20)*(W$85=Para!$F$4),Para!$D20,0))+(IF((W$88=Para!$C20)*(W$89=Para!$F$4),Para!$D20,0))+(IF((W$92=Para!$C20)*(W$93=Para!$F$4),Para!$D20,0))+(IF((W$96=Para!$C20)*(W$97=Para!$F$4),Para!$D20,0))+(IF((W$100=Para!$C20)*(W$101=Para!$F$4),Para!$D20,0))+(IF((W$104=Para!$C20)*(W$105=Para!$F$4),Para!$D20,0))+(IF((W$108=Para!$C20)*(W$109=Para!$F$4),Para!$D20,0))+(IF((W$112=Para!$C20)*(W$113=Para!$F$4),Para!$D20,0))+(IF((W$116=Para!$C20)*(W$117=Para!$F$4),Para!$D20,0))+(IF((W$120=Para!$C20)*(W$121=Para!$F$4),Para!$D20,0))</f>
        <v>0</v>
      </c>
      <c r="X160" s="99">
        <f ca="1">IF((X$8=Para!$C20)*(X$9=Para!$F$4),Para!$D20,0)+(IF((X$12=Para!$C20)*(X$13=Para!$F$4),Para!$D20,0))+(IF((X$16=Para!$C20)*(X$17=Para!$F$4),Para!$D20,0))+(IF((X$20=Para!$C20)*(X$21=Para!$F$4),Para!$D20,0))+(IF((X$24=Para!$C20)*(X$25=Para!$F$4),Para!$D20,0))+(IF((X$28=Para!$C20)*(X$29=Para!$F$4),Para!$D20,0))+(IF((X$32=Para!$C20)*(X$33=Para!$F$4),Para!$D20,0))+(IF((X$36=Para!$C20)*(X$37=Para!$F$4),Para!$D20,0))+(IF((X$40=Para!$C20)*(X$41=Para!$F$4),Para!$D20,0))+(IF((X$44=Para!$C20)*(X$45=Para!$F$4),Para!$D20,0))+(IF((X$48=Para!$C20)*(X$49=Para!$F$4),Para!$D20,0))+(IF((X$52=Para!$C20)*(X$53=Para!$F$4),Para!$D20,0))+(IF((X$56=Para!$C20)*(X$57=Para!$F$4),Para!$D20,0))+(IF((X$60=Para!$C20)*(X$61=Para!$F$4),Para!$D20,0))+(IF((X$64=Para!$C20)*(X$65=Para!$F$4),Para!$D20,0))+(IF((X$68=Para!$C20)*(X$69=Para!$F$4),Para!$D20,0))+(IF((X$72=Para!$C20)*(X$73=Para!$F$4),Para!$D20,0))+(IF((X$76=Para!$C20)*(X$77=Para!$F$4),Para!$D20,0))+(IF((X$80=Para!$C20)*(X$81=Para!$F$4),Para!$D20,0))+(IF((X$84=Para!$C20)*(X$85=Para!$F$4),Para!$D20,0))+(IF((X$88=Para!$C20)*(X$89=Para!$F$4),Para!$D20,0))+(IF((X$92=Para!$C20)*(X$93=Para!$F$4),Para!$D20,0))+(IF((X$96=Para!$C20)*(X$97=Para!$F$4),Para!$D20,0))+(IF((X$100=Para!$C20)*(X$101=Para!$F$4),Para!$D20,0))+(IF((X$104=Para!$C20)*(X$105=Para!$F$4),Para!$D20,0))+(IF((X$108=Para!$C20)*(X$109=Para!$F$4),Para!$D20,0))+(IF((X$112=Para!$C20)*(X$113=Para!$F$4),Para!$D20,0))+(IF((X$116=Para!$C20)*(X$117=Para!$F$4),Para!$D20,0))+(IF((X$120=Para!$C20)*(X$121=Para!$F$4),Para!$D20,0))</f>
        <v>0</v>
      </c>
      <c r="Y160" s="99">
        <f ca="1">IF((Y$8=Para!$C20)*(Y$9=Para!$F$4),Para!$D20,0)+(IF((Y$12=Para!$C20)*(Y$13=Para!$F$4),Para!$D20,0))+(IF((Y$16=Para!$C20)*(Y$17=Para!$F$4),Para!$D20,0))+(IF((Y$20=Para!$C20)*(Y$21=Para!$F$4),Para!$D20,0))+(IF((Y$24=Para!$C20)*(Y$25=Para!$F$4),Para!$D20,0))+(IF((Y$28=Para!$C20)*(Y$29=Para!$F$4),Para!$D20,0))+(IF((Y$32=Para!$C20)*(Y$33=Para!$F$4),Para!$D20,0))+(IF((Y$36=Para!$C20)*(Y$37=Para!$F$4),Para!$D20,0))+(IF((Y$40=Para!$C20)*(Y$41=Para!$F$4),Para!$D20,0))+(IF((Y$44=Para!$C20)*(Y$45=Para!$F$4),Para!$D20,0))+(IF((Y$48=Para!$C20)*(Y$49=Para!$F$4),Para!$D20,0))+(IF((Y$52=Para!$C20)*(Y$53=Para!$F$4),Para!$D20,0))+(IF((Y$56=Para!$C20)*(Y$57=Para!$F$4),Para!$D20,0))+(IF((Y$60=Para!$C20)*(Y$61=Para!$F$4),Para!$D20,0))+(IF((Y$64=Para!$C20)*(Y$65=Para!$F$4),Para!$D20,0))+(IF((Y$68=Para!$C20)*(Y$69=Para!$F$4),Para!$D20,0))+(IF((Y$72=Para!$C20)*(Y$73=Para!$F$4),Para!$D20,0))+(IF((Y$76=Para!$C20)*(Y$77=Para!$F$4),Para!$D20,0))+(IF((Y$80=Para!$C20)*(Y$81=Para!$F$4),Para!$D20,0))+(IF((Y$84=Para!$C20)*(Y$85=Para!$F$4),Para!$D20,0))+(IF((Y$88=Para!$C20)*(Y$89=Para!$F$4),Para!$D20,0))+(IF((Y$92=Para!$C20)*(Y$93=Para!$F$4),Para!$D20,0))+(IF((Y$96=Para!$C20)*(Y$97=Para!$F$4),Para!$D20,0))+(IF((Y$100=Para!$C20)*(Y$101=Para!$F$4),Para!$D20,0))+(IF((Y$104=Para!$C20)*(Y$105=Para!$F$4),Para!$D20,0))+(IF((Y$108=Para!$C20)*(Y$109=Para!$F$4),Para!$D20,0))+(IF((Y$112=Para!$C20)*(Y$113=Para!$F$4),Para!$D20,0))+(IF((Y$116=Para!$C20)*(Y$117=Para!$F$4),Para!$D20,0))+(IF((Y$120=Para!$C20)*(Y$121=Para!$F$4),Para!$D20,0))</f>
        <v>0</v>
      </c>
      <c r="Z160" s="99">
        <f ca="1">IF((Z$8=Para!$C20)*(Z$9=Para!$F$4),Para!$D20,0)+(IF((Z$12=Para!$C20)*(Z$13=Para!$F$4),Para!$D20,0))+(IF((Z$16=Para!$C20)*(Z$17=Para!$F$4),Para!$D20,0))+(IF((Z$20=Para!$C20)*(Z$21=Para!$F$4),Para!$D20,0))+(IF((Z$24=Para!$C20)*(Z$25=Para!$F$4),Para!$D20,0))+(IF((Z$28=Para!$C20)*(Z$29=Para!$F$4),Para!$D20,0))+(IF((Z$32=Para!$C20)*(Z$33=Para!$F$4),Para!$D20,0))+(IF((Z$36=Para!$C20)*(Z$37=Para!$F$4),Para!$D20,0))+(IF((Z$40=Para!$C20)*(Z$41=Para!$F$4),Para!$D20,0))+(IF((Z$44=Para!$C20)*(Z$45=Para!$F$4),Para!$D20,0))+(IF((Z$48=Para!$C20)*(Z$49=Para!$F$4),Para!$D20,0))+(IF((Z$52=Para!$C20)*(Z$53=Para!$F$4),Para!$D20,0))+(IF((Z$56=Para!$C20)*(Z$57=Para!$F$4),Para!$D20,0))+(IF((Z$60=Para!$C20)*(Z$61=Para!$F$4),Para!$D20,0))+(IF((Z$64=Para!$C20)*(Z$65=Para!$F$4),Para!$D20,0))+(IF((Z$68=Para!$C20)*(Z$69=Para!$F$4),Para!$D20,0))+(IF((Z$72=Para!$C20)*(Z$73=Para!$F$4),Para!$D20,0))+(IF((Z$76=Para!$C20)*(Z$77=Para!$F$4),Para!$D20,0))+(IF((Z$80=Para!$C20)*(Z$81=Para!$F$4),Para!$D20,0))+(IF((Z$84=Para!$C20)*(Z$85=Para!$F$4),Para!$D20,0))+(IF((Z$88=Para!$C20)*(Z$89=Para!$F$4),Para!$D20,0))+(IF((Z$92=Para!$C20)*(Z$93=Para!$F$4),Para!$D20,0))+(IF((Z$96=Para!$C20)*(Z$97=Para!$F$4),Para!$D20,0))+(IF((Z$100=Para!$C20)*(Z$101=Para!$F$4),Para!$D20,0))+(IF((Z$104=Para!$C20)*(Z$105=Para!$F$4),Para!$D20,0))+(IF((Z$108=Para!$C20)*(Z$109=Para!$F$4),Para!$D20,0))+(IF((Z$112=Para!$C20)*(Z$113=Para!$F$4),Para!$D20,0))+(IF((Z$116=Para!$C20)*(Z$117=Para!$F$4),Para!$D20,0))+(IF((Z$120=Para!$C20)*(Z$121=Para!$F$4),Para!$D20,0))</f>
        <v>0</v>
      </c>
      <c r="AA160" s="99">
        <f ca="1">IF((AA$8=Para!$C20)*(AA$9=Para!$F$4),Para!$D20,0)+(IF((AA$12=Para!$C20)*(AA$13=Para!$F$4),Para!$D20,0))+(IF((AA$16=Para!$C20)*(AA$17=Para!$F$4),Para!$D20,0))+(IF((AA$20=Para!$C20)*(AA$21=Para!$F$4),Para!$D20,0))+(IF((AA$24=Para!$C20)*(AA$25=Para!$F$4),Para!$D20,0))+(IF((AA$28=Para!$C20)*(AA$29=Para!$F$4),Para!$D20,0))+(IF((AA$32=Para!$C20)*(AA$33=Para!$F$4),Para!$D20,0))+(IF((AA$36=Para!$C20)*(AA$37=Para!$F$4),Para!$D20,0))+(IF((AA$40=Para!$C20)*(AA$41=Para!$F$4),Para!$D20,0))+(IF((AA$44=Para!$C20)*(AA$45=Para!$F$4),Para!$D20,0))+(IF((AA$48=Para!$C20)*(AA$49=Para!$F$4),Para!$D20,0))+(IF((AA$52=Para!$C20)*(AA$53=Para!$F$4),Para!$D20,0))+(IF((AA$56=Para!$C20)*(AA$57=Para!$F$4),Para!$D20,0))+(IF((AA$60=Para!$C20)*(AA$61=Para!$F$4),Para!$D20,0))+(IF((AA$64=Para!$C20)*(AA$65=Para!$F$4),Para!$D20,0))+(IF((AA$68=Para!$C20)*(AA$69=Para!$F$4),Para!$D20,0))+(IF((AA$72=Para!$C20)*(AA$73=Para!$F$4),Para!$D20,0))+(IF((AA$76=Para!$C20)*(AA$77=Para!$F$4),Para!$D20,0))+(IF((AA$80=Para!$C20)*(AA$81=Para!$F$4),Para!$D20,0))+(IF((AA$84=Para!$C20)*(AA$85=Para!$F$4),Para!$D20,0))+(IF((AA$88=Para!$C20)*(AA$89=Para!$F$4),Para!$D20,0))+(IF((AA$92=Para!$C20)*(AA$93=Para!$F$4),Para!$D20,0))+(IF((AA$96=Para!$C20)*(AA$97=Para!$F$4),Para!$D20,0))+(IF((AA$100=Para!$C20)*(AA$101=Para!$F$4),Para!$D20,0))+(IF((AA$104=Para!$C20)*(AA$105=Para!$F$4),Para!$D20,0))+(IF((AA$108=Para!$C20)*(AA$109=Para!$F$4),Para!$D20,0))+(IF((AA$112=Para!$C20)*(AA$113=Para!$F$4),Para!$D20,0))+(IF((AA$116=Para!$C20)*(AA$117=Para!$F$4),Para!$D20,0))+(IF((AA$120=Para!$C20)*(AA$121=Para!$F$4),Para!$D20,0))</f>
        <v>0</v>
      </c>
      <c r="AB160" s="99">
        <f ca="1">IF((AB$8=Para!$C20)*(AB$9=Para!$F$4),Para!$D20,0)+(IF((AB$12=Para!$C20)*(AB$13=Para!$F$4),Para!$D20,0))+(IF((AB$16=Para!$C20)*(AB$17=Para!$F$4),Para!$D20,0))+(IF((AB$20=Para!$C20)*(AB$21=Para!$F$4),Para!$D20,0))+(IF((AB$24=Para!$C20)*(AB$25=Para!$F$4),Para!$D20,0))+(IF((AB$28=Para!$C20)*(AB$29=Para!$F$4),Para!$D20,0))+(IF((AB$32=Para!$C20)*(AB$33=Para!$F$4),Para!$D20,0))+(IF((AB$36=Para!$C20)*(AB$37=Para!$F$4),Para!$D20,0))+(IF((AB$40=Para!$C20)*(AB$41=Para!$F$4),Para!$D20,0))+(IF((AB$44=Para!$C20)*(AB$45=Para!$F$4),Para!$D20,0))+(IF((AB$48=Para!$C20)*(AB$49=Para!$F$4),Para!$D20,0))+(IF((AB$52=Para!$C20)*(AB$53=Para!$F$4),Para!$D20,0))+(IF((AB$56=Para!$C20)*(AB$57=Para!$F$4),Para!$D20,0))+(IF((AB$60=Para!$C20)*(AB$61=Para!$F$4),Para!$D20,0))+(IF((AB$64=Para!$C20)*(AB$65=Para!$F$4),Para!$D20,0))+(IF((AB$68=Para!$C20)*(AB$69=Para!$F$4),Para!$D20,0))+(IF((AB$72=Para!$C20)*(AB$73=Para!$F$4),Para!$D20,0))+(IF((AB$76=Para!$C20)*(AB$77=Para!$F$4),Para!$D20,0))+(IF((AB$80=Para!$C20)*(AB$81=Para!$F$4),Para!$D20,0))+(IF((AB$84=Para!$C20)*(AB$85=Para!$F$4),Para!$D20,0))+(IF((AB$88=Para!$C20)*(AB$89=Para!$F$4),Para!$D20,0))+(IF((AB$92=Para!$C20)*(AB$93=Para!$F$4),Para!$D20,0))+(IF((AB$96=Para!$C20)*(AB$97=Para!$F$4),Para!$D20,0))+(IF((AB$100=Para!$C20)*(AB$101=Para!$F$4),Para!$D20,0))+(IF((AB$104=Para!$C20)*(AB$105=Para!$F$4),Para!$D20,0))+(IF((AB$108=Para!$C20)*(AB$109=Para!$F$4),Para!$D20,0))+(IF((AB$112=Para!$C20)*(AB$113=Para!$F$4),Para!$D20,0))+(IF((AB$116=Para!$C20)*(AB$117=Para!$F$4),Para!$D20,0))+(IF((AB$120=Para!$C20)*(AB$121=Para!$F$4),Para!$D20,0))</f>
        <v>0</v>
      </c>
      <c r="AC160" s="99">
        <f ca="1">IF((AC$8=Para!$C20)*(AC$9=Para!$F$4),Para!$D20,0)+(IF((AC$12=Para!$C20)*(AC$13=Para!$F$4),Para!$D20,0))+(IF((AC$16=Para!$C20)*(AC$17=Para!$F$4),Para!$D20,0))+(IF((AC$20=Para!$C20)*(AC$21=Para!$F$4),Para!$D20,0))+(IF((AC$24=Para!$C20)*(AC$25=Para!$F$4),Para!$D20,0))+(IF((AC$28=Para!$C20)*(AC$29=Para!$F$4),Para!$D20,0))+(IF((AC$32=Para!$C20)*(AC$33=Para!$F$4),Para!$D20,0))+(IF((AC$36=Para!$C20)*(AC$37=Para!$F$4),Para!$D20,0))+(IF((AC$40=Para!$C20)*(AC$41=Para!$F$4),Para!$D20,0))+(IF((AC$44=Para!$C20)*(AC$45=Para!$F$4),Para!$D20,0))+(IF((AC$48=Para!$C20)*(AC$49=Para!$F$4),Para!$D20,0))+(IF((AC$52=Para!$C20)*(AC$53=Para!$F$4),Para!$D20,0))+(IF((AC$56=Para!$C20)*(AC$57=Para!$F$4),Para!$D20,0))+(IF((AC$60=Para!$C20)*(AC$61=Para!$F$4),Para!$D20,0))+(IF((AC$64=Para!$C20)*(AC$65=Para!$F$4),Para!$D20,0))+(IF((AC$68=Para!$C20)*(AC$69=Para!$F$4),Para!$D20,0))+(IF((AC$72=Para!$C20)*(AC$73=Para!$F$4),Para!$D20,0))+(IF((AC$76=Para!$C20)*(AC$77=Para!$F$4),Para!$D20,0))+(IF((AC$80=Para!$C20)*(AC$81=Para!$F$4),Para!$D20,0))+(IF((AC$84=Para!$C20)*(AC$85=Para!$F$4),Para!$D20,0))+(IF((AC$88=Para!$C20)*(AC$89=Para!$F$4),Para!$D20,0))+(IF((AC$92=Para!$C20)*(AC$93=Para!$F$4),Para!$D20,0))+(IF((AC$96=Para!$C20)*(AC$97=Para!$F$4),Para!$D20,0))+(IF((AC$100=Para!$C20)*(AC$101=Para!$F$4),Para!$D20,0))+(IF((AC$104=Para!$C20)*(AC$105=Para!$F$4),Para!$D20,0))+(IF((AC$108=Para!$C20)*(AC$109=Para!$F$4),Para!$D20,0))+(IF((AC$112=Para!$C20)*(AC$113=Para!$F$4),Para!$D20,0))+(IF((AC$116=Para!$C20)*(AC$117=Para!$F$4),Para!$D20,0))+(IF((AC$120=Para!$C20)*(AC$121=Para!$F$4),Para!$D20,0))</f>
        <v>0</v>
      </c>
      <c r="AD160" s="99">
        <f ca="1">IF((AD$8=Para!$C20)*(AD$9=Para!$F$4),Para!$D20,0)+(IF((AD$12=Para!$C20)*(AD$13=Para!$F$4),Para!$D20,0))+(IF((AD$16=Para!$C20)*(AD$17=Para!$F$4),Para!$D20,0))+(IF((AD$20=Para!$C20)*(AD$21=Para!$F$4),Para!$D20,0))+(IF((AD$24=Para!$C20)*(AD$25=Para!$F$4),Para!$D20,0))+(IF((AD$28=Para!$C20)*(AD$29=Para!$F$4),Para!$D20,0))+(IF((AD$32=Para!$C20)*(AD$33=Para!$F$4),Para!$D20,0))+(IF((AD$36=Para!$C20)*(AD$37=Para!$F$4),Para!$D20,0))+(IF((AD$40=Para!$C20)*(AD$41=Para!$F$4),Para!$D20,0))+(IF((AD$44=Para!$C20)*(AD$45=Para!$F$4),Para!$D20,0))+(IF((AD$48=Para!$C20)*(AD$49=Para!$F$4),Para!$D20,0))+(IF((AD$52=Para!$C20)*(AD$53=Para!$F$4),Para!$D20,0))+(IF((AD$56=Para!$C20)*(AD$57=Para!$F$4),Para!$D20,0))+(IF((AD$60=Para!$C20)*(AD$61=Para!$F$4),Para!$D20,0))+(IF((AD$64=Para!$C20)*(AD$65=Para!$F$4),Para!$D20,0))+(IF((AD$68=Para!$C20)*(AD$69=Para!$F$4),Para!$D20,0))+(IF((AD$72=Para!$C20)*(AD$73=Para!$F$4),Para!$D20,0))+(IF((AD$76=Para!$C20)*(AD$77=Para!$F$4),Para!$D20,0))+(IF((AD$80=Para!$C20)*(AD$81=Para!$F$4),Para!$D20,0))+(IF((AD$84=Para!$C20)*(AD$85=Para!$F$4),Para!$D20,0))+(IF((AD$88=Para!$C20)*(AD$89=Para!$F$4),Para!$D20,0))+(IF((AD$92=Para!$C20)*(AD$93=Para!$F$4),Para!$D20,0))+(IF((AD$96=Para!$C20)*(AD$97=Para!$F$4),Para!$D20,0))+(IF((AD$100=Para!$C20)*(AD$101=Para!$F$4),Para!$D20,0))+(IF((AD$104=Para!$C20)*(AD$105=Para!$F$4),Para!$D20,0))+(IF((AD$108=Para!$C20)*(AD$109=Para!$F$4),Para!$D20,0))+(IF((AD$112=Para!$C20)*(AD$113=Para!$F$4),Para!$D20,0))+(IF((AD$116=Para!$C20)*(AD$117=Para!$F$4),Para!$D20,0))+(IF((AD$120=Para!$C20)*(AD$121=Para!$F$4),Para!$D20,0))</f>
        <v>0</v>
      </c>
      <c r="AE160" s="99">
        <f ca="1">IF((AE$8=Para!$C20)*(AE$9=Para!$F$4),Para!$D20,0)+(IF((AE$12=Para!$C20)*(AE$13=Para!$F$4),Para!$D20,0))+(IF((AE$16=Para!$C20)*(AE$17=Para!$F$4),Para!$D20,0))+(IF((AE$20=Para!$C20)*(AE$21=Para!$F$4),Para!$D20,0))+(IF((AE$24=Para!$C20)*(AE$25=Para!$F$4),Para!$D20,0))+(IF((AE$28=Para!$C20)*(AE$29=Para!$F$4),Para!$D20,0))+(IF((AE$32=Para!$C20)*(AE$33=Para!$F$4),Para!$D20,0))+(IF((AE$36=Para!$C20)*(AE$37=Para!$F$4),Para!$D20,0))+(IF((AE$40=Para!$C20)*(AE$41=Para!$F$4),Para!$D20,0))+(IF((AE$44=Para!$C20)*(AE$45=Para!$F$4),Para!$D20,0))+(IF((AE$48=Para!$C20)*(AE$49=Para!$F$4),Para!$D20,0))+(IF((AE$52=Para!$C20)*(AE$53=Para!$F$4),Para!$D20,0))+(IF((AE$56=Para!$C20)*(AE$57=Para!$F$4),Para!$D20,0))+(IF((AE$60=Para!$C20)*(AE$61=Para!$F$4),Para!$D20,0))+(IF((AE$64=Para!$C20)*(AE$65=Para!$F$4),Para!$D20,0))+(IF((AE$68=Para!$C20)*(AE$69=Para!$F$4),Para!$D20,0))+(IF((AE$72=Para!$C20)*(AE$73=Para!$F$4),Para!$D20,0))+(IF((AE$76=Para!$C20)*(AE$77=Para!$F$4),Para!$D20,0))+(IF((AE$80=Para!$C20)*(AE$81=Para!$F$4),Para!$D20,0))+(IF((AE$84=Para!$C20)*(AE$85=Para!$F$4),Para!$D20,0))+(IF((AE$88=Para!$C20)*(AE$89=Para!$F$4),Para!$D20,0))+(IF((AE$92=Para!$C20)*(AE$93=Para!$F$4),Para!$D20,0))+(IF((AE$96=Para!$C20)*(AE$97=Para!$F$4),Para!$D20,0))+(IF((AE$100=Para!$C20)*(AE$101=Para!$F$4),Para!$D20,0))+(IF((AE$104=Para!$C20)*(AE$105=Para!$F$4),Para!$D20,0))+(IF((AE$108=Para!$C20)*(AE$109=Para!$F$4),Para!$D20,0))+(IF((AE$112=Para!$C20)*(AE$113=Para!$F$4),Para!$D20,0))+(IF((AE$116=Para!$C20)*(AE$117=Para!$F$4),Para!$D20,0))+(IF((AE$120=Para!$C20)*(AE$121=Para!$F$4),Para!$D20,0))</f>
        <v>0</v>
      </c>
      <c r="AF160" s="99">
        <f ca="1">IF((AF$8=Para!$C20)*(AF$9=Para!$F$4),Para!$D20,0)+(IF((AF$12=Para!$C20)*(AF$13=Para!$F$4),Para!$D20,0))+(IF((AF$16=Para!$C20)*(AF$17=Para!$F$4),Para!$D20,0))+(IF((AF$20=Para!$C20)*(AF$21=Para!$F$4),Para!$D20,0))+(IF((AF$24=Para!$C20)*(AF$25=Para!$F$4),Para!$D20,0))+(IF((AF$28=Para!$C20)*(AF$29=Para!$F$4),Para!$D20,0))+(IF((AF$32=Para!$C20)*(AF$33=Para!$F$4),Para!$D20,0))+(IF((AF$36=Para!$C20)*(AF$37=Para!$F$4),Para!$D20,0))+(IF((AF$40=Para!$C20)*(AF$41=Para!$F$4),Para!$D20,0))+(IF((AF$44=Para!$C20)*(AF$45=Para!$F$4),Para!$D20,0))+(IF((AF$48=Para!$C20)*(AF$49=Para!$F$4),Para!$D20,0))+(IF((AF$52=Para!$C20)*(AF$53=Para!$F$4),Para!$D20,0))+(IF((AF$56=Para!$C20)*(AF$57=Para!$F$4),Para!$D20,0))+(IF((AF$60=Para!$C20)*(AF$61=Para!$F$4),Para!$D20,0))+(IF((AF$64=Para!$C20)*(AF$65=Para!$F$4),Para!$D20,0))+(IF((AF$68=Para!$C20)*(AF$69=Para!$F$4),Para!$D20,0))+(IF((AF$72=Para!$C20)*(AF$73=Para!$F$4),Para!$D20,0))+(IF((AF$76=Para!$C20)*(AF$77=Para!$F$4),Para!$D20,0))+(IF((AF$80=Para!$C20)*(AF$81=Para!$F$4),Para!$D20,0))+(IF((AF$84=Para!$C20)*(AF$85=Para!$F$4),Para!$D20,0))+(IF((AF$88=Para!$C20)*(AF$89=Para!$F$4),Para!$D20,0))+(IF((AF$92=Para!$C20)*(AF$93=Para!$F$4),Para!$D20,0))+(IF((AF$96=Para!$C20)*(AF$97=Para!$F$4),Para!$D20,0))+(IF((AF$100=Para!$C20)*(AF$101=Para!$F$4),Para!$D20,0))+(IF((AF$104=Para!$C20)*(AF$105=Para!$F$4),Para!$D20,0))+(IF((AF$108=Para!$C20)*(AF$109=Para!$F$4),Para!$D20,0))+(IF((AF$112=Para!$C20)*(AF$113=Para!$F$4),Para!$D20,0))+(IF((AF$116=Para!$C20)*(AF$117=Para!$F$4),Para!$D20,0))+(IF((AF$120=Para!$C20)*(AF$121=Para!$F$4),Para!$D20,0))</f>
        <v>0</v>
      </c>
      <c r="AG160" s="99">
        <f ca="1">IF((AG$8=Para!$C20)*(AG$9=Para!$F$4),Para!$D20,0)+(IF((AG$12=Para!$C20)*(AG$13=Para!$F$4),Para!$D20,0))+(IF((AG$16=Para!$C20)*(AG$17=Para!$F$4),Para!$D20,0))+(IF((AG$20=Para!$C20)*(AG$21=Para!$F$4),Para!$D20,0))+(IF((AG$24=Para!$C20)*(AG$25=Para!$F$4),Para!$D20,0))+(IF((AG$28=Para!$C20)*(AG$29=Para!$F$4),Para!$D20,0))+(IF((AG$32=Para!$C20)*(AG$33=Para!$F$4),Para!$D20,0))+(IF((AG$36=Para!$C20)*(AG$37=Para!$F$4),Para!$D20,0))+(IF((AG$40=Para!$C20)*(AG$41=Para!$F$4),Para!$D20,0))+(IF((AG$44=Para!$C20)*(AG$45=Para!$F$4),Para!$D20,0))+(IF((AG$48=Para!$C20)*(AG$49=Para!$F$4),Para!$D20,0))+(IF((AG$52=Para!$C20)*(AG$53=Para!$F$4),Para!$D20,0))+(IF((AG$56=Para!$C20)*(AG$57=Para!$F$4),Para!$D20,0))+(IF((AG$60=Para!$C20)*(AG$61=Para!$F$4),Para!$D20,0))+(IF((AG$64=Para!$C20)*(AG$65=Para!$F$4),Para!$D20,0))+(IF((AG$68=Para!$C20)*(AG$69=Para!$F$4),Para!$D20,0))+(IF((AG$72=Para!$C20)*(AG$73=Para!$F$4),Para!$D20,0))+(IF((AG$76=Para!$C20)*(AG$77=Para!$F$4),Para!$D20,0))+(IF((AG$80=Para!$C20)*(AG$81=Para!$F$4),Para!$D20,0))+(IF((AG$84=Para!$C20)*(AG$85=Para!$F$4),Para!$D20,0))+(IF((AG$88=Para!$C20)*(AG$89=Para!$F$4),Para!$D20,0))+(IF((AG$92=Para!$C20)*(AG$93=Para!$F$4),Para!$D20,0))+(IF((AG$96=Para!$C20)*(AG$97=Para!$F$4),Para!$D20,0))+(IF((AG$100=Para!$C20)*(AG$101=Para!$F$4),Para!$D20,0))+(IF((AG$104=Para!$C20)*(AG$105=Para!$F$4),Para!$D20,0))+(IF((AG$108=Para!$C20)*(AG$109=Para!$F$4),Para!$D20,0))+(IF((AG$112=Para!$C20)*(AG$113=Para!$F$4),Para!$D20,0))+(IF((AG$116=Para!$C20)*(AG$117=Para!$F$4),Para!$D20,0))+(IF((AG$120=Para!$C20)*(AG$121=Para!$F$4),Para!$D20,0))</f>
        <v>0</v>
      </c>
    </row>
    <row r="161" spans="1:33" ht="15" customHeight="1">
      <c r="A161" s="113"/>
      <c r="B161" s="96" t="s">
        <v>17</v>
      </c>
      <c r="C161" s="99" t="e">
        <f ca="1">IF((C$8=Para!$C21)*(C$9=Para!$F$4),Para!$D21,0)+(IF((C$12=Para!$C21)*(C$13=Para!$F$4),Para!$D21,0))+(IF((C$16=Para!$C21)*(C$17=Para!$F$4),Para!$D21,0))+(IF((C$20=Para!$C21)*(C$21=Para!$F$4),Para!$D21,0))+(IF((C$24=Para!$C21)*(C$25=Para!$F$4),Para!$D21,0))+(IF((C$28=Para!$C21)*(C$29=Para!$F$4),Para!$D21,0))+(IF((C$32=Para!$C21)*(C$33=Para!$F$4),Para!$D21,0))+(IF((C$36=Para!$C21)*(C$37=Para!$F$4),Para!$D21,0))+(IF((C$40=Para!$C21)*(C$41=Para!$F$4),Para!$D21,0))+(IF((C$44=Para!$C21)*(C$45=Para!$F$4),Para!$D21,0))+(IF((C$48=Para!$C21)*(C$49=Para!$F$4),Para!$D21,0))+(IF((C$52=Para!$C21)*(C$53=Para!$F$4),Para!$D21,0))+(IF((C$56=Para!$C21)*(C$57=Para!$F$4),Para!$D21,0))+(IF((C$60=Para!$C21)*(C$61=Para!$F$4),Para!$D21,0))+(IF((C$64=Para!$C21)*(C$65=Para!$F$4),Para!$D21,0))+(IF((C$68=Para!$C21)*(C$69=Para!$F$4),Para!$D21,0))+(IF((C$72=Para!$C21)*(C$73=Para!$F$4),Para!$D21,0))+(IF((C$76=Para!$C21)*(C$77=Para!$F$4),Para!$D21,0))+(IF((C$80=Para!$C21)*(C$81=Para!$F$4),Para!$D21,0))+(IF((C$84=Para!$C21)*(C$85=Para!$F$4),Para!$D21,0))+(IF((C$88=Para!$C21)*(C$89=Para!$F$4),Para!$D21,0))+(IF((C$92=Para!$C21)*(C$93=Para!$F$4),Para!$D21,0))+(IF((C$96=Para!$C21)*(C$97=Para!$F$4),Para!$D21,0))+(IF((C$100=Para!$C21)*(C$101=Para!$F$4),Para!$D21,0))+(IF((C$104=Para!$C21)*(C$105=Para!$F$4),Para!$D21,0))+(IF((C$108=Para!$C21)*(C$109=Para!$F$4),Para!$D21,0))+(IF((C$112=Para!$C21)*(C$113=Para!$F$4),Para!$D21,0))+(IF((C$116=Para!$C21)*(C$117=Para!$F$4),Para!$D21,0))+(IF((C$120=Para!$C21)*(C$121=Para!$F$4),Para!$D21,0))</f>
        <v>#N/A</v>
      </c>
      <c r="D161" s="99" t="e">
        <f ca="1">IF((D$8=Para!$C21)*(D$9=Para!$F$4),Para!$D21,0)+(IF((D$12=Para!$C21)*(D$13=Para!$F$4),Para!$D21,0))+(IF((D$16=Para!$C21)*(D$17=Para!$F$4),Para!$D21,0))+(IF((D$20=Para!$C21)*(D$21=Para!$F$4),Para!$D21,0))+(IF((D$24=Para!$C21)*(D$25=Para!$F$4),Para!$D21,0))+(IF((D$28=Para!$C21)*(D$29=Para!$F$4),Para!$D21,0))+(IF((D$32=Para!$C21)*(D$33=Para!$F$4),Para!$D21,0))+(IF((D$36=Para!$C21)*(D$37=Para!$F$4),Para!$D21,0))+(IF((D$40=Para!$C21)*(D$41=Para!$F$4),Para!$D21,0))+(IF((D$44=Para!$C21)*(D$45=Para!$F$4),Para!$D21,0))+(IF((D$48=Para!$C21)*(D$49=Para!$F$4),Para!$D21,0))+(IF((D$52=Para!$C21)*(D$53=Para!$F$4),Para!$D21,0))+(IF((D$56=Para!$C21)*(D$57=Para!$F$4),Para!$D21,0))+(IF((D$60=Para!$C21)*(D$61=Para!$F$4),Para!$D21,0))+(IF((D$64=Para!$C21)*(D$65=Para!$F$4),Para!$D21,0))+(IF((D$68=Para!$C21)*(D$69=Para!$F$4),Para!$D21,0))+(IF((D$72=Para!$C21)*(D$73=Para!$F$4),Para!$D21,0))+(IF((D$76=Para!$C21)*(D$77=Para!$F$4),Para!$D21,0))+(IF((D$80=Para!$C21)*(D$81=Para!$F$4),Para!$D21,0))+(IF((D$84=Para!$C21)*(D$85=Para!$F$4),Para!$D21,0))+(IF((D$88=Para!$C21)*(D$89=Para!$F$4),Para!$D21,0))+(IF((D$92=Para!$C21)*(D$93=Para!$F$4),Para!$D21,0))+(IF((D$96=Para!$C21)*(D$97=Para!$F$4),Para!$D21,0))+(IF((D$100=Para!$C21)*(D$101=Para!$F$4),Para!$D21,0))+(IF((D$104=Para!$C21)*(D$105=Para!$F$4),Para!$D21,0))+(IF((D$108=Para!$C21)*(D$109=Para!$F$4),Para!$D21,0))+(IF((D$112=Para!$C21)*(D$113=Para!$F$4),Para!$D21,0))+(IF((D$116=Para!$C21)*(D$117=Para!$F$4),Para!$D21,0))+(IF((D$120=Para!$C21)*(D$121=Para!$F$4),Para!$D21,0))</f>
        <v>#N/A</v>
      </c>
      <c r="E161" s="99">
        <f ca="1">IF((E$8=Para!$C21)*(E$9=Para!$F$4),Para!$D21,0)+(IF((E$12=Para!$C21)*(E$13=Para!$F$4),Para!$D21,0))+(IF((E$16=Para!$C21)*(E$17=Para!$F$4),Para!$D21,0))+(IF((E$20=Para!$C21)*(E$21=Para!$F$4),Para!$D21,0))+(IF((E$24=Para!$C21)*(E$25=Para!$F$4),Para!$D21,0))+(IF((E$28=Para!$C21)*(E$29=Para!$F$4),Para!$D21,0))+(IF((E$32=Para!$C21)*(E$33=Para!$F$4),Para!$D21,0))+(IF((E$36=Para!$C21)*(E$37=Para!$F$4),Para!$D21,0))+(IF((E$40=Para!$C21)*(E$41=Para!$F$4),Para!$D21,0))+(IF((E$44=Para!$C21)*(E$45=Para!$F$4),Para!$D21,0))+(IF((E$48=Para!$C21)*(E$49=Para!$F$4),Para!$D21,0))+(IF((E$52=Para!$C21)*(E$53=Para!$F$4),Para!$D21,0))+(IF((E$56=Para!$C21)*(E$57=Para!$F$4),Para!$D21,0))+(IF((E$60=Para!$C21)*(E$61=Para!$F$4),Para!$D21,0))+(IF((E$64=Para!$C21)*(E$65=Para!$F$4),Para!$D21,0))+(IF((E$68=Para!$C21)*(E$69=Para!$F$4),Para!$D21,0))+(IF((E$72=Para!$C21)*(E$73=Para!$F$4),Para!$D21,0))+(IF((E$76=Para!$C21)*(E$77=Para!$F$4),Para!$D21,0))+(IF((E$80=Para!$C21)*(E$81=Para!$F$4),Para!$D21,0))+(IF((E$84=Para!$C21)*(E$85=Para!$F$4),Para!$D21,0))+(IF((E$88=Para!$C21)*(E$89=Para!$F$4),Para!$D21,0))+(IF((E$92=Para!$C21)*(E$93=Para!$F$4),Para!$D21,0))+(IF((E$96=Para!$C21)*(E$97=Para!$F$4),Para!$D21,0))+(IF((E$100=Para!$C21)*(E$101=Para!$F$4),Para!$D21,0))+(IF((E$104=Para!$C21)*(E$105=Para!$F$4),Para!$D21,0))+(IF((E$108=Para!$C21)*(E$109=Para!$F$4),Para!$D21,0))+(IF((E$112=Para!$C21)*(E$113=Para!$F$4),Para!$D21,0))+(IF((E$116=Para!$C21)*(E$117=Para!$F$4),Para!$D21,0))+(IF((E$120=Para!$C21)*(E$121=Para!$F$4),Para!$D21,0))</f>
        <v>0</v>
      </c>
      <c r="F161" s="99">
        <f ca="1">IF((F$8=Para!$C21)*(F$9=Para!$F$4),Para!$D21,0)+(IF((F$12=Para!$C21)*(F$13=Para!$F$4),Para!$D21,0))+(IF((F$16=Para!$C21)*(F$17=Para!$F$4),Para!$D21,0))+(IF((F$20=Para!$C21)*(F$21=Para!$F$4),Para!$D21,0))+(IF((F$24=Para!$C21)*(F$25=Para!$F$4),Para!$D21,0))+(IF((F$28=Para!$C21)*(F$29=Para!$F$4),Para!$D21,0))+(IF((F$32=Para!$C21)*(F$33=Para!$F$4),Para!$D21,0))+(IF((F$36=Para!$C21)*(F$37=Para!$F$4),Para!$D21,0))+(IF((F$40=Para!$C21)*(F$41=Para!$F$4),Para!$D21,0))+(IF((F$44=Para!$C21)*(F$45=Para!$F$4),Para!$D21,0))+(IF((F$48=Para!$C21)*(F$49=Para!$F$4),Para!$D21,0))+(IF((F$52=Para!$C21)*(F$53=Para!$F$4),Para!$D21,0))+(IF((F$56=Para!$C21)*(F$57=Para!$F$4),Para!$D21,0))+(IF((F$60=Para!$C21)*(F$61=Para!$F$4),Para!$D21,0))+(IF((F$64=Para!$C21)*(F$65=Para!$F$4),Para!$D21,0))+(IF((F$68=Para!$C21)*(F$69=Para!$F$4),Para!$D21,0))+(IF((F$72=Para!$C21)*(F$73=Para!$F$4),Para!$D21,0))+(IF((F$76=Para!$C21)*(F$77=Para!$F$4),Para!$D21,0))+(IF((F$80=Para!$C21)*(F$81=Para!$F$4),Para!$D21,0))+(IF((F$84=Para!$C21)*(F$85=Para!$F$4),Para!$D21,0))+(IF((F$88=Para!$C21)*(F$89=Para!$F$4),Para!$D21,0))+(IF((F$92=Para!$C21)*(F$93=Para!$F$4),Para!$D21,0))+(IF((F$96=Para!$C21)*(F$97=Para!$F$4),Para!$D21,0))+(IF((F$100=Para!$C21)*(F$101=Para!$F$4),Para!$D21,0))+(IF((F$104=Para!$C21)*(F$105=Para!$F$4),Para!$D21,0))+(IF((F$108=Para!$C21)*(F$109=Para!$F$4),Para!$D21,0))+(IF((F$112=Para!$C21)*(F$113=Para!$F$4),Para!$D21,0))+(IF((F$116=Para!$C21)*(F$117=Para!$F$4),Para!$D21,0))+(IF((F$120=Para!$C21)*(F$121=Para!$F$4),Para!$D21,0))</f>
        <v>0</v>
      </c>
      <c r="G161" s="99">
        <f ca="1">IF((G$8=Para!$C21)*(G$9=Para!$F$4),Para!$D21,0)+(IF((G$12=Para!$C21)*(G$13=Para!$F$4),Para!$D21,0))+(IF((G$16=Para!$C21)*(G$17=Para!$F$4),Para!$D21,0))+(IF((G$20=Para!$C21)*(G$21=Para!$F$4),Para!$D21,0))+(IF((G$24=Para!$C21)*(G$25=Para!$F$4),Para!$D21,0))+(IF((G$28=Para!$C21)*(G$29=Para!$F$4),Para!$D21,0))+(IF((G$32=Para!$C21)*(G$33=Para!$F$4),Para!$D21,0))+(IF((G$36=Para!$C21)*(G$37=Para!$F$4),Para!$D21,0))+(IF((G$40=Para!$C21)*(G$41=Para!$F$4),Para!$D21,0))+(IF((G$44=Para!$C21)*(G$45=Para!$F$4),Para!$D21,0))+(IF((G$48=Para!$C21)*(G$49=Para!$F$4),Para!$D21,0))+(IF((G$52=Para!$C21)*(G$53=Para!$F$4),Para!$D21,0))+(IF((G$56=Para!$C21)*(G$57=Para!$F$4),Para!$D21,0))+(IF((G$60=Para!$C21)*(G$61=Para!$F$4),Para!$D21,0))+(IF((G$64=Para!$C21)*(G$65=Para!$F$4),Para!$D21,0))+(IF((G$68=Para!$C21)*(G$69=Para!$F$4),Para!$D21,0))+(IF((G$72=Para!$C21)*(G$73=Para!$F$4),Para!$D21,0))+(IF((G$76=Para!$C21)*(G$77=Para!$F$4),Para!$D21,0))+(IF((G$80=Para!$C21)*(G$81=Para!$F$4),Para!$D21,0))+(IF((G$84=Para!$C21)*(G$85=Para!$F$4),Para!$D21,0))+(IF((G$88=Para!$C21)*(G$89=Para!$F$4),Para!$D21,0))+(IF((G$92=Para!$C21)*(G$93=Para!$F$4),Para!$D21,0))+(IF((G$96=Para!$C21)*(G$97=Para!$F$4),Para!$D21,0))+(IF((G$100=Para!$C21)*(G$101=Para!$F$4),Para!$D21,0))+(IF((G$104=Para!$C21)*(G$105=Para!$F$4),Para!$D21,0))+(IF((G$108=Para!$C21)*(G$109=Para!$F$4),Para!$D21,0))+(IF((G$112=Para!$C21)*(G$113=Para!$F$4),Para!$D21,0))+(IF((G$116=Para!$C21)*(G$117=Para!$F$4),Para!$D21,0))+(IF((G$120=Para!$C21)*(G$121=Para!$F$4),Para!$D21,0))</f>
        <v>0</v>
      </c>
      <c r="H161" s="99">
        <f ca="1">IF((H$8=Para!$C21)*(H$9=Para!$F$4),Para!$D21,0)+(IF((H$12=Para!$C21)*(H$13=Para!$F$4),Para!$D21,0))+(IF((H$16=Para!$C21)*(H$17=Para!$F$4),Para!$D21,0))+(IF((H$20=Para!$C21)*(H$21=Para!$F$4),Para!$D21,0))+(IF((H$24=Para!$C21)*(H$25=Para!$F$4),Para!$D21,0))+(IF((H$28=Para!$C21)*(H$29=Para!$F$4),Para!$D21,0))+(IF((H$32=Para!$C21)*(H$33=Para!$F$4),Para!$D21,0))+(IF((H$36=Para!$C21)*(H$37=Para!$F$4),Para!$D21,0))+(IF((H$40=Para!$C21)*(H$41=Para!$F$4),Para!$D21,0))+(IF((H$44=Para!$C21)*(H$45=Para!$F$4),Para!$D21,0))+(IF((H$48=Para!$C21)*(H$49=Para!$F$4),Para!$D21,0))+(IF((H$52=Para!$C21)*(H$53=Para!$F$4),Para!$D21,0))+(IF((H$56=Para!$C21)*(H$57=Para!$F$4),Para!$D21,0))+(IF((H$60=Para!$C21)*(H$61=Para!$F$4),Para!$D21,0))+(IF((H$64=Para!$C21)*(H$65=Para!$F$4),Para!$D21,0))+(IF((H$68=Para!$C21)*(H$69=Para!$F$4),Para!$D21,0))+(IF((H$72=Para!$C21)*(H$73=Para!$F$4),Para!$D21,0))+(IF((H$76=Para!$C21)*(H$77=Para!$F$4),Para!$D21,0))+(IF((H$80=Para!$C21)*(H$81=Para!$F$4),Para!$D21,0))+(IF((H$84=Para!$C21)*(H$85=Para!$F$4),Para!$D21,0))+(IF((H$88=Para!$C21)*(H$89=Para!$F$4),Para!$D21,0))+(IF((H$92=Para!$C21)*(H$93=Para!$F$4),Para!$D21,0))+(IF((H$96=Para!$C21)*(H$97=Para!$F$4),Para!$D21,0))+(IF((H$100=Para!$C21)*(H$101=Para!$F$4),Para!$D21,0))+(IF((H$104=Para!$C21)*(H$105=Para!$F$4),Para!$D21,0))+(IF((H$108=Para!$C21)*(H$109=Para!$F$4),Para!$D21,0))+(IF((H$112=Para!$C21)*(H$113=Para!$F$4),Para!$D21,0))+(IF((H$116=Para!$C21)*(H$117=Para!$F$4),Para!$D21,0))+(IF((H$120=Para!$C21)*(H$121=Para!$F$4),Para!$D21,0))</f>
        <v>0</v>
      </c>
      <c r="I161" s="99">
        <f ca="1">IF((I$8=Para!$C21)*(I$9=Para!$F$4),Para!$D21,0)+(IF((I$12=Para!$C21)*(I$13=Para!$F$4),Para!$D21,0))+(IF((I$16=Para!$C21)*(I$17=Para!$F$4),Para!$D21,0))+(IF((I$20=Para!$C21)*(I$21=Para!$F$4),Para!$D21,0))+(IF((I$24=Para!$C21)*(I$25=Para!$F$4),Para!$D21,0))+(IF((I$28=Para!$C21)*(I$29=Para!$F$4),Para!$D21,0))+(IF((I$32=Para!$C21)*(I$33=Para!$F$4),Para!$D21,0))+(IF((I$36=Para!$C21)*(I$37=Para!$F$4),Para!$D21,0))+(IF((I$40=Para!$C21)*(I$41=Para!$F$4),Para!$D21,0))+(IF((I$44=Para!$C21)*(I$45=Para!$F$4),Para!$D21,0))+(IF((I$48=Para!$C21)*(I$49=Para!$F$4),Para!$D21,0))+(IF((I$52=Para!$C21)*(I$53=Para!$F$4),Para!$D21,0))+(IF((I$56=Para!$C21)*(I$57=Para!$F$4),Para!$D21,0))+(IF((I$60=Para!$C21)*(I$61=Para!$F$4),Para!$D21,0))+(IF((I$64=Para!$C21)*(I$65=Para!$F$4),Para!$D21,0))+(IF((I$68=Para!$C21)*(I$69=Para!$F$4),Para!$D21,0))+(IF((I$72=Para!$C21)*(I$73=Para!$F$4),Para!$D21,0))+(IF((I$76=Para!$C21)*(I$77=Para!$F$4),Para!$D21,0))+(IF((I$80=Para!$C21)*(I$81=Para!$F$4),Para!$D21,0))+(IF((I$84=Para!$C21)*(I$85=Para!$F$4),Para!$D21,0))+(IF((I$88=Para!$C21)*(I$89=Para!$F$4),Para!$D21,0))+(IF((I$92=Para!$C21)*(I$93=Para!$F$4),Para!$D21,0))+(IF((I$96=Para!$C21)*(I$97=Para!$F$4),Para!$D21,0))+(IF((I$100=Para!$C21)*(I$101=Para!$F$4),Para!$D21,0))+(IF((I$104=Para!$C21)*(I$105=Para!$F$4),Para!$D21,0))+(IF((I$108=Para!$C21)*(I$109=Para!$F$4),Para!$D21,0))+(IF((I$112=Para!$C21)*(I$113=Para!$F$4),Para!$D21,0))+(IF((I$116=Para!$C21)*(I$117=Para!$F$4),Para!$D21,0))+(IF((I$120=Para!$C21)*(I$121=Para!$F$4),Para!$D21,0))</f>
        <v>0</v>
      </c>
      <c r="J161" s="99">
        <f ca="1">IF((J$8=Para!$C21)*(J$9=Para!$F$4),Para!$D21,0)+(IF((J$12=Para!$C21)*(J$13=Para!$F$4),Para!$D21,0))+(IF((J$16=Para!$C21)*(J$17=Para!$F$4),Para!$D21,0))+(IF((J$20=Para!$C21)*(J$21=Para!$F$4),Para!$D21,0))+(IF((J$24=Para!$C21)*(J$25=Para!$F$4),Para!$D21,0))+(IF((J$28=Para!$C21)*(J$29=Para!$F$4),Para!$D21,0))+(IF((J$32=Para!$C21)*(J$33=Para!$F$4),Para!$D21,0))+(IF((J$36=Para!$C21)*(J$37=Para!$F$4),Para!$D21,0))+(IF((J$40=Para!$C21)*(J$41=Para!$F$4),Para!$D21,0))+(IF((J$44=Para!$C21)*(J$45=Para!$F$4),Para!$D21,0))+(IF((J$48=Para!$C21)*(J$49=Para!$F$4),Para!$D21,0))+(IF((J$52=Para!$C21)*(J$53=Para!$F$4),Para!$D21,0))+(IF((J$56=Para!$C21)*(J$57=Para!$F$4),Para!$D21,0))+(IF((J$60=Para!$C21)*(J$61=Para!$F$4),Para!$D21,0))+(IF((J$64=Para!$C21)*(J$65=Para!$F$4),Para!$D21,0))+(IF((J$68=Para!$C21)*(J$69=Para!$F$4),Para!$D21,0))+(IF((J$72=Para!$C21)*(J$73=Para!$F$4),Para!$D21,0))+(IF((J$76=Para!$C21)*(J$77=Para!$F$4),Para!$D21,0))+(IF((J$80=Para!$C21)*(J$81=Para!$F$4),Para!$D21,0))+(IF((J$84=Para!$C21)*(J$85=Para!$F$4),Para!$D21,0))+(IF((J$88=Para!$C21)*(J$89=Para!$F$4),Para!$D21,0))+(IF((J$92=Para!$C21)*(J$93=Para!$F$4),Para!$D21,0))+(IF((J$96=Para!$C21)*(J$97=Para!$F$4),Para!$D21,0))+(IF((J$100=Para!$C21)*(J$101=Para!$F$4),Para!$D21,0))+(IF((J$104=Para!$C21)*(J$105=Para!$F$4),Para!$D21,0))+(IF((J$108=Para!$C21)*(J$109=Para!$F$4),Para!$D21,0))+(IF((J$112=Para!$C21)*(J$113=Para!$F$4),Para!$D21,0))+(IF((J$116=Para!$C21)*(J$117=Para!$F$4),Para!$D21,0))+(IF((J$120=Para!$C21)*(J$121=Para!$F$4),Para!$D21,0))</f>
        <v>0</v>
      </c>
      <c r="K161" s="99">
        <f ca="1">IF((K$8=Para!$C21)*(K$9=Para!$F$4),Para!$D21,0)+(IF((K$12=Para!$C21)*(K$13=Para!$F$4),Para!$D21,0))+(IF((K$16=Para!$C21)*(K$17=Para!$F$4),Para!$D21,0))+(IF((K$20=Para!$C21)*(K$21=Para!$F$4),Para!$D21,0))+(IF((K$24=Para!$C21)*(K$25=Para!$F$4),Para!$D21,0))+(IF((K$28=Para!$C21)*(K$29=Para!$F$4),Para!$D21,0))+(IF((K$32=Para!$C21)*(K$33=Para!$F$4),Para!$D21,0))+(IF((K$36=Para!$C21)*(K$37=Para!$F$4),Para!$D21,0))+(IF((K$40=Para!$C21)*(K$41=Para!$F$4),Para!$D21,0))+(IF((K$44=Para!$C21)*(K$45=Para!$F$4),Para!$D21,0))+(IF((K$48=Para!$C21)*(K$49=Para!$F$4),Para!$D21,0))+(IF((K$52=Para!$C21)*(K$53=Para!$F$4),Para!$D21,0))+(IF((K$56=Para!$C21)*(K$57=Para!$F$4),Para!$D21,0))+(IF((K$60=Para!$C21)*(K$61=Para!$F$4),Para!$D21,0))+(IF((K$64=Para!$C21)*(K$65=Para!$F$4),Para!$D21,0))+(IF((K$68=Para!$C21)*(K$69=Para!$F$4),Para!$D21,0))+(IF((K$72=Para!$C21)*(K$73=Para!$F$4),Para!$D21,0))+(IF((K$76=Para!$C21)*(K$77=Para!$F$4),Para!$D21,0))+(IF((K$80=Para!$C21)*(K$81=Para!$F$4),Para!$D21,0))+(IF((K$84=Para!$C21)*(K$85=Para!$F$4),Para!$D21,0))+(IF((K$88=Para!$C21)*(K$89=Para!$F$4),Para!$D21,0))+(IF((K$92=Para!$C21)*(K$93=Para!$F$4),Para!$D21,0))+(IF((K$96=Para!$C21)*(K$97=Para!$F$4),Para!$D21,0))+(IF((K$100=Para!$C21)*(K$101=Para!$F$4),Para!$D21,0))+(IF((K$104=Para!$C21)*(K$105=Para!$F$4),Para!$D21,0))+(IF((K$108=Para!$C21)*(K$109=Para!$F$4),Para!$D21,0))+(IF((K$112=Para!$C21)*(K$113=Para!$F$4),Para!$D21,0))+(IF((K$116=Para!$C21)*(K$117=Para!$F$4),Para!$D21,0))+(IF((K$120=Para!$C21)*(K$121=Para!$F$4),Para!$D21,0))</f>
        <v>0</v>
      </c>
      <c r="L161" s="99">
        <f ca="1">IF((L$8=Para!$C21)*(L$9=Para!$F$4),Para!$D21,0)+(IF((L$12=Para!$C21)*(L$13=Para!$F$4),Para!$D21,0))+(IF((L$16=Para!$C21)*(L$17=Para!$F$4),Para!$D21,0))+(IF((L$20=Para!$C21)*(L$21=Para!$F$4),Para!$D21,0))+(IF((L$24=Para!$C21)*(L$25=Para!$F$4),Para!$D21,0))+(IF((L$28=Para!$C21)*(L$29=Para!$F$4),Para!$D21,0))+(IF((L$32=Para!$C21)*(L$33=Para!$F$4),Para!$D21,0))+(IF((L$36=Para!$C21)*(L$37=Para!$F$4),Para!$D21,0))+(IF((L$40=Para!$C21)*(L$41=Para!$F$4),Para!$D21,0))+(IF((L$44=Para!$C21)*(L$45=Para!$F$4),Para!$D21,0))+(IF((L$48=Para!$C21)*(L$49=Para!$F$4),Para!$D21,0))+(IF((L$52=Para!$C21)*(L$53=Para!$F$4),Para!$D21,0))+(IF((L$56=Para!$C21)*(L$57=Para!$F$4),Para!$D21,0))+(IF((L$60=Para!$C21)*(L$61=Para!$F$4),Para!$D21,0))+(IF((L$64=Para!$C21)*(L$65=Para!$F$4),Para!$D21,0))+(IF((L$68=Para!$C21)*(L$69=Para!$F$4),Para!$D21,0))+(IF((L$72=Para!$C21)*(L$73=Para!$F$4),Para!$D21,0))+(IF((L$76=Para!$C21)*(L$77=Para!$F$4),Para!$D21,0))+(IF((L$80=Para!$C21)*(L$81=Para!$F$4),Para!$D21,0))+(IF((L$84=Para!$C21)*(L$85=Para!$F$4),Para!$D21,0))+(IF((L$88=Para!$C21)*(L$89=Para!$F$4),Para!$D21,0))+(IF((L$92=Para!$C21)*(L$93=Para!$F$4),Para!$D21,0))+(IF((L$96=Para!$C21)*(L$97=Para!$F$4),Para!$D21,0))+(IF((L$100=Para!$C21)*(L$101=Para!$F$4),Para!$D21,0))+(IF((L$104=Para!$C21)*(L$105=Para!$F$4),Para!$D21,0))+(IF((L$108=Para!$C21)*(L$109=Para!$F$4),Para!$D21,0))+(IF((L$112=Para!$C21)*(L$113=Para!$F$4),Para!$D21,0))+(IF((L$116=Para!$C21)*(L$117=Para!$F$4),Para!$D21,0))+(IF((L$120=Para!$C21)*(L$121=Para!$F$4),Para!$D21,0))</f>
        <v>0</v>
      </c>
      <c r="M161" s="99">
        <f ca="1">IF((M$8=Para!$C21)*(M$9=Para!$F$4),Para!$D21,0)+(IF((M$12=Para!$C21)*(M$13=Para!$F$4),Para!$D21,0))+(IF((M$16=Para!$C21)*(M$17=Para!$F$4),Para!$D21,0))+(IF((M$20=Para!$C21)*(M$21=Para!$F$4),Para!$D21,0))+(IF((M$24=Para!$C21)*(M$25=Para!$F$4),Para!$D21,0))+(IF((M$28=Para!$C21)*(M$29=Para!$F$4),Para!$D21,0))+(IF((M$32=Para!$C21)*(M$33=Para!$F$4),Para!$D21,0))+(IF((M$36=Para!$C21)*(M$37=Para!$F$4),Para!$D21,0))+(IF((M$40=Para!$C21)*(M$41=Para!$F$4),Para!$D21,0))+(IF((M$44=Para!$C21)*(M$45=Para!$F$4),Para!$D21,0))+(IF((M$48=Para!$C21)*(M$49=Para!$F$4),Para!$D21,0))+(IF((M$52=Para!$C21)*(M$53=Para!$F$4),Para!$D21,0))+(IF((M$56=Para!$C21)*(M$57=Para!$F$4),Para!$D21,0))+(IF((M$60=Para!$C21)*(M$61=Para!$F$4),Para!$D21,0))+(IF((M$64=Para!$C21)*(M$65=Para!$F$4),Para!$D21,0))+(IF((M$68=Para!$C21)*(M$69=Para!$F$4),Para!$D21,0))+(IF((M$72=Para!$C21)*(M$73=Para!$F$4),Para!$D21,0))+(IF((M$76=Para!$C21)*(M$77=Para!$F$4),Para!$D21,0))+(IF((M$80=Para!$C21)*(M$81=Para!$F$4),Para!$D21,0))+(IF((M$84=Para!$C21)*(M$85=Para!$F$4),Para!$D21,0))+(IF((M$88=Para!$C21)*(M$89=Para!$F$4),Para!$D21,0))+(IF((M$92=Para!$C21)*(M$93=Para!$F$4),Para!$D21,0))+(IF((M$96=Para!$C21)*(M$97=Para!$F$4),Para!$D21,0))+(IF((M$100=Para!$C21)*(M$101=Para!$F$4),Para!$D21,0))+(IF((M$104=Para!$C21)*(M$105=Para!$F$4),Para!$D21,0))+(IF((M$108=Para!$C21)*(M$109=Para!$F$4),Para!$D21,0))+(IF((M$112=Para!$C21)*(M$113=Para!$F$4),Para!$D21,0))+(IF((M$116=Para!$C21)*(M$117=Para!$F$4),Para!$D21,0))+(IF((M$120=Para!$C21)*(M$121=Para!$F$4),Para!$D21,0))</f>
        <v>0</v>
      </c>
      <c r="N161" s="99">
        <f ca="1">IF((N$8=Para!$C21)*(N$9=Para!$F$4),Para!$D21,0)+(IF((N$12=Para!$C21)*(N$13=Para!$F$4),Para!$D21,0))+(IF((N$16=Para!$C21)*(N$17=Para!$F$4),Para!$D21,0))+(IF((N$20=Para!$C21)*(N$21=Para!$F$4),Para!$D21,0))+(IF((N$24=Para!$C21)*(N$25=Para!$F$4),Para!$D21,0))+(IF((N$28=Para!$C21)*(N$29=Para!$F$4),Para!$D21,0))+(IF((N$32=Para!$C21)*(N$33=Para!$F$4),Para!$D21,0))+(IF((N$36=Para!$C21)*(N$37=Para!$F$4),Para!$D21,0))+(IF((N$40=Para!$C21)*(N$41=Para!$F$4),Para!$D21,0))+(IF((N$44=Para!$C21)*(N$45=Para!$F$4),Para!$D21,0))+(IF((N$48=Para!$C21)*(N$49=Para!$F$4),Para!$D21,0))+(IF((N$52=Para!$C21)*(N$53=Para!$F$4),Para!$D21,0))+(IF((N$56=Para!$C21)*(N$57=Para!$F$4),Para!$D21,0))+(IF((N$60=Para!$C21)*(N$61=Para!$F$4),Para!$D21,0))+(IF((N$64=Para!$C21)*(N$65=Para!$F$4),Para!$D21,0))+(IF((N$68=Para!$C21)*(N$69=Para!$F$4),Para!$D21,0))+(IF((N$72=Para!$C21)*(N$73=Para!$F$4),Para!$D21,0))+(IF((N$76=Para!$C21)*(N$77=Para!$F$4),Para!$D21,0))+(IF((N$80=Para!$C21)*(N$81=Para!$F$4),Para!$D21,0))+(IF((N$84=Para!$C21)*(N$85=Para!$F$4),Para!$D21,0))+(IF((N$88=Para!$C21)*(N$89=Para!$F$4),Para!$D21,0))+(IF((N$92=Para!$C21)*(N$93=Para!$F$4),Para!$D21,0))+(IF((N$96=Para!$C21)*(N$97=Para!$F$4),Para!$D21,0))+(IF((N$100=Para!$C21)*(N$101=Para!$F$4),Para!$D21,0))+(IF((N$104=Para!$C21)*(N$105=Para!$F$4),Para!$D21,0))+(IF((N$108=Para!$C21)*(N$109=Para!$F$4),Para!$D21,0))+(IF((N$112=Para!$C21)*(N$113=Para!$F$4),Para!$D21,0))+(IF((N$116=Para!$C21)*(N$117=Para!$F$4),Para!$D21,0))+(IF((N$120=Para!$C21)*(N$121=Para!$F$4),Para!$D21,0))</f>
        <v>0</v>
      </c>
      <c r="O161" s="99">
        <f ca="1">IF((O$8=Para!$C21)*(O$9=Para!$F$4),Para!$D21,0)+(IF((O$12=Para!$C21)*(O$13=Para!$F$4),Para!$D21,0))+(IF((O$16=Para!$C21)*(O$17=Para!$F$4),Para!$D21,0))+(IF((O$20=Para!$C21)*(O$21=Para!$F$4),Para!$D21,0))+(IF((O$24=Para!$C21)*(O$25=Para!$F$4),Para!$D21,0))+(IF((O$28=Para!$C21)*(O$29=Para!$F$4),Para!$D21,0))+(IF((O$32=Para!$C21)*(O$33=Para!$F$4),Para!$D21,0))+(IF((O$36=Para!$C21)*(O$37=Para!$F$4),Para!$D21,0))+(IF((O$40=Para!$C21)*(O$41=Para!$F$4),Para!$D21,0))+(IF((O$44=Para!$C21)*(O$45=Para!$F$4),Para!$D21,0))+(IF((O$48=Para!$C21)*(O$49=Para!$F$4),Para!$D21,0))+(IF((O$52=Para!$C21)*(O$53=Para!$F$4),Para!$D21,0))+(IF((O$56=Para!$C21)*(O$57=Para!$F$4),Para!$D21,0))+(IF((O$60=Para!$C21)*(O$61=Para!$F$4),Para!$D21,0))+(IF((O$64=Para!$C21)*(O$65=Para!$F$4),Para!$D21,0))+(IF((O$68=Para!$C21)*(O$69=Para!$F$4),Para!$D21,0))+(IF((O$72=Para!$C21)*(O$73=Para!$F$4),Para!$D21,0))+(IF((O$76=Para!$C21)*(O$77=Para!$F$4),Para!$D21,0))+(IF((O$80=Para!$C21)*(O$81=Para!$F$4),Para!$D21,0))+(IF((O$84=Para!$C21)*(O$85=Para!$F$4),Para!$D21,0))+(IF((O$88=Para!$C21)*(O$89=Para!$F$4),Para!$D21,0))+(IF((O$92=Para!$C21)*(O$93=Para!$F$4),Para!$D21,0))+(IF((O$96=Para!$C21)*(O$97=Para!$F$4),Para!$D21,0))+(IF((O$100=Para!$C21)*(O$101=Para!$F$4),Para!$D21,0))+(IF((O$104=Para!$C21)*(O$105=Para!$F$4),Para!$D21,0))+(IF((O$108=Para!$C21)*(O$109=Para!$F$4),Para!$D21,0))+(IF((O$112=Para!$C21)*(O$113=Para!$F$4),Para!$D21,0))+(IF((O$116=Para!$C21)*(O$117=Para!$F$4),Para!$D21,0))+(IF((O$120=Para!$C21)*(O$121=Para!$F$4),Para!$D21,0))</f>
        <v>0</v>
      </c>
      <c r="P161" s="99">
        <f ca="1">IF((P$8=Para!$C21)*(P$9=Para!$F$4),Para!$D21,0)+(IF((P$12=Para!$C21)*(P$13=Para!$F$4),Para!$D21,0))+(IF((P$16=Para!$C21)*(P$17=Para!$F$4),Para!$D21,0))+(IF((P$20=Para!$C21)*(P$21=Para!$F$4),Para!$D21,0))+(IF((P$24=Para!$C21)*(P$25=Para!$F$4),Para!$D21,0))+(IF((P$28=Para!$C21)*(P$29=Para!$F$4),Para!$D21,0))+(IF((P$32=Para!$C21)*(P$33=Para!$F$4),Para!$D21,0))+(IF((P$36=Para!$C21)*(P$37=Para!$F$4),Para!$D21,0))+(IF((P$40=Para!$C21)*(P$41=Para!$F$4),Para!$D21,0))+(IF((P$44=Para!$C21)*(P$45=Para!$F$4),Para!$D21,0))+(IF((P$48=Para!$C21)*(P$49=Para!$F$4),Para!$D21,0))+(IF((P$52=Para!$C21)*(P$53=Para!$F$4),Para!$D21,0))+(IF((P$56=Para!$C21)*(P$57=Para!$F$4),Para!$D21,0))+(IF((P$60=Para!$C21)*(P$61=Para!$F$4),Para!$D21,0))+(IF((P$64=Para!$C21)*(P$65=Para!$F$4),Para!$D21,0))+(IF((P$68=Para!$C21)*(P$69=Para!$F$4),Para!$D21,0))+(IF((P$72=Para!$C21)*(P$73=Para!$F$4),Para!$D21,0))+(IF((P$76=Para!$C21)*(P$77=Para!$F$4),Para!$D21,0))+(IF((P$80=Para!$C21)*(P$81=Para!$F$4),Para!$D21,0))+(IF((P$84=Para!$C21)*(P$85=Para!$F$4),Para!$D21,0))+(IF((P$88=Para!$C21)*(P$89=Para!$F$4),Para!$D21,0))+(IF((P$92=Para!$C21)*(P$93=Para!$F$4),Para!$D21,0))+(IF((P$96=Para!$C21)*(P$97=Para!$F$4),Para!$D21,0))+(IF((P$100=Para!$C21)*(P$101=Para!$F$4),Para!$D21,0))+(IF((P$104=Para!$C21)*(P$105=Para!$F$4),Para!$D21,0))+(IF((P$108=Para!$C21)*(P$109=Para!$F$4),Para!$D21,0))+(IF((P$112=Para!$C21)*(P$113=Para!$F$4),Para!$D21,0))+(IF((P$116=Para!$C21)*(P$117=Para!$F$4),Para!$D21,0))+(IF((P$120=Para!$C21)*(P$121=Para!$F$4),Para!$D21,0))</f>
        <v>0</v>
      </c>
      <c r="Q161" s="99">
        <f ca="1">IF((Q$8=Para!$C21)*(Q$9=Para!$F$4),Para!$D21,0)+(IF((Q$12=Para!$C21)*(Q$13=Para!$F$4),Para!$D21,0))+(IF((Q$16=Para!$C21)*(Q$17=Para!$F$4),Para!$D21,0))+(IF((Q$20=Para!$C21)*(Q$21=Para!$F$4),Para!$D21,0))+(IF((Q$24=Para!$C21)*(Q$25=Para!$F$4),Para!$D21,0))+(IF((Q$28=Para!$C21)*(Q$29=Para!$F$4),Para!$D21,0))+(IF((Q$32=Para!$C21)*(Q$33=Para!$F$4),Para!$D21,0))+(IF((Q$36=Para!$C21)*(Q$37=Para!$F$4),Para!$D21,0))+(IF((Q$40=Para!$C21)*(Q$41=Para!$F$4),Para!$D21,0))+(IF((Q$44=Para!$C21)*(Q$45=Para!$F$4),Para!$D21,0))+(IF((Q$48=Para!$C21)*(Q$49=Para!$F$4),Para!$D21,0))+(IF((Q$52=Para!$C21)*(Q$53=Para!$F$4),Para!$D21,0))+(IF((Q$56=Para!$C21)*(Q$57=Para!$F$4),Para!$D21,0))+(IF((Q$60=Para!$C21)*(Q$61=Para!$F$4),Para!$D21,0))+(IF((Q$64=Para!$C21)*(Q$65=Para!$F$4),Para!$D21,0))+(IF((Q$68=Para!$C21)*(Q$69=Para!$F$4),Para!$D21,0))+(IF((Q$72=Para!$C21)*(Q$73=Para!$F$4),Para!$D21,0))+(IF((Q$76=Para!$C21)*(Q$77=Para!$F$4),Para!$D21,0))+(IF((Q$80=Para!$C21)*(Q$81=Para!$F$4),Para!$D21,0))+(IF((Q$84=Para!$C21)*(Q$85=Para!$F$4),Para!$D21,0))+(IF((Q$88=Para!$C21)*(Q$89=Para!$F$4),Para!$D21,0))+(IF((Q$92=Para!$C21)*(Q$93=Para!$F$4),Para!$D21,0))+(IF((Q$96=Para!$C21)*(Q$97=Para!$F$4),Para!$D21,0))+(IF((Q$100=Para!$C21)*(Q$101=Para!$F$4),Para!$D21,0))+(IF((Q$104=Para!$C21)*(Q$105=Para!$F$4),Para!$D21,0))+(IF((Q$108=Para!$C21)*(Q$109=Para!$F$4),Para!$D21,0))+(IF((Q$112=Para!$C21)*(Q$113=Para!$F$4),Para!$D21,0))+(IF((Q$116=Para!$C21)*(Q$117=Para!$F$4),Para!$D21,0))+(IF((Q$120=Para!$C21)*(Q$121=Para!$F$4),Para!$D21,0))</f>
        <v>0</v>
      </c>
      <c r="R161" s="99">
        <f ca="1">IF((R$8=Para!$C21)*(R$9=Para!$F$4),Para!$D21,0)+(IF((R$12=Para!$C21)*(R$13=Para!$F$4),Para!$D21,0))+(IF((R$16=Para!$C21)*(R$17=Para!$F$4),Para!$D21,0))+(IF((R$20=Para!$C21)*(R$21=Para!$F$4),Para!$D21,0))+(IF((R$24=Para!$C21)*(R$25=Para!$F$4),Para!$D21,0))+(IF((R$28=Para!$C21)*(R$29=Para!$F$4),Para!$D21,0))+(IF((R$32=Para!$C21)*(R$33=Para!$F$4),Para!$D21,0))+(IF((R$36=Para!$C21)*(R$37=Para!$F$4),Para!$D21,0))+(IF((R$40=Para!$C21)*(R$41=Para!$F$4),Para!$D21,0))+(IF((R$44=Para!$C21)*(R$45=Para!$F$4),Para!$D21,0))+(IF((R$48=Para!$C21)*(R$49=Para!$F$4),Para!$D21,0))+(IF((R$52=Para!$C21)*(R$53=Para!$F$4),Para!$D21,0))+(IF((R$56=Para!$C21)*(R$57=Para!$F$4),Para!$D21,0))+(IF((R$60=Para!$C21)*(R$61=Para!$F$4),Para!$D21,0))+(IF((R$64=Para!$C21)*(R$65=Para!$F$4),Para!$D21,0))+(IF((R$68=Para!$C21)*(R$69=Para!$F$4),Para!$D21,0))+(IF((R$72=Para!$C21)*(R$73=Para!$F$4),Para!$D21,0))+(IF((R$76=Para!$C21)*(R$77=Para!$F$4),Para!$D21,0))+(IF((R$80=Para!$C21)*(R$81=Para!$F$4),Para!$D21,0))+(IF((R$84=Para!$C21)*(R$85=Para!$F$4),Para!$D21,0))+(IF((R$88=Para!$C21)*(R$89=Para!$F$4),Para!$D21,0))+(IF((R$92=Para!$C21)*(R$93=Para!$F$4),Para!$D21,0))+(IF((R$96=Para!$C21)*(R$97=Para!$F$4),Para!$D21,0))+(IF((R$100=Para!$C21)*(R$101=Para!$F$4),Para!$D21,0))+(IF((R$104=Para!$C21)*(R$105=Para!$F$4),Para!$D21,0))+(IF((R$108=Para!$C21)*(R$109=Para!$F$4),Para!$D21,0))+(IF((R$112=Para!$C21)*(R$113=Para!$F$4),Para!$D21,0))+(IF((R$116=Para!$C21)*(R$117=Para!$F$4),Para!$D21,0))+(IF((R$120=Para!$C21)*(R$121=Para!$F$4),Para!$D21,0))</f>
        <v>0</v>
      </c>
      <c r="S161" s="99">
        <f ca="1">IF((S$8=Para!$C21)*(S$9=Para!$F$4),Para!$D21,0)+(IF((S$12=Para!$C21)*(S$13=Para!$F$4),Para!$D21,0))+(IF((S$16=Para!$C21)*(S$17=Para!$F$4),Para!$D21,0))+(IF((S$20=Para!$C21)*(S$21=Para!$F$4),Para!$D21,0))+(IF((S$24=Para!$C21)*(S$25=Para!$F$4),Para!$D21,0))+(IF((S$28=Para!$C21)*(S$29=Para!$F$4),Para!$D21,0))+(IF((S$32=Para!$C21)*(S$33=Para!$F$4),Para!$D21,0))+(IF((S$36=Para!$C21)*(S$37=Para!$F$4),Para!$D21,0))+(IF((S$40=Para!$C21)*(S$41=Para!$F$4),Para!$D21,0))+(IF((S$44=Para!$C21)*(S$45=Para!$F$4),Para!$D21,0))+(IF((S$48=Para!$C21)*(S$49=Para!$F$4),Para!$D21,0))+(IF((S$52=Para!$C21)*(S$53=Para!$F$4),Para!$D21,0))+(IF((S$56=Para!$C21)*(S$57=Para!$F$4),Para!$D21,0))+(IF((S$60=Para!$C21)*(S$61=Para!$F$4),Para!$D21,0))+(IF((S$64=Para!$C21)*(S$65=Para!$F$4),Para!$D21,0))+(IF((S$68=Para!$C21)*(S$69=Para!$F$4),Para!$D21,0))+(IF((S$72=Para!$C21)*(S$73=Para!$F$4),Para!$D21,0))+(IF((S$76=Para!$C21)*(S$77=Para!$F$4),Para!$D21,0))+(IF((S$80=Para!$C21)*(S$81=Para!$F$4),Para!$D21,0))+(IF((S$84=Para!$C21)*(S$85=Para!$F$4),Para!$D21,0))+(IF((S$88=Para!$C21)*(S$89=Para!$F$4),Para!$D21,0))+(IF((S$92=Para!$C21)*(S$93=Para!$F$4),Para!$D21,0))+(IF((S$96=Para!$C21)*(S$97=Para!$F$4),Para!$D21,0))+(IF((S$100=Para!$C21)*(S$101=Para!$F$4),Para!$D21,0))+(IF((S$104=Para!$C21)*(S$105=Para!$F$4),Para!$D21,0))+(IF((S$108=Para!$C21)*(S$109=Para!$F$4),Para!$D21,0))+(IF((S$112=Para!$C21)*(S$113=Para!$F$4),Para!$D21,0))+(IF((S$116=Para!$C21)*(S$117=Para!$F$4),Para!$D21,0))+(IF((S$120=Para!$C21)*(S$121=Para!$F$4),Para!$D21,0))</f>
        <v>0</v>
      </c>
      <c r="T161" s="99">
        <f ca="1">IF((T$8=Para!$C21)*(T$9=Para!$F$4),Para!$D21,0)+(IF((T$12=Para!$C21)*(T$13=Para!$F$4),Para!$D21,0))+(IF((T$16=Para!$C21)*(T$17=Para!$F$4),Para!$D21,0))+(IF((T$20=Para!$C21)*(T$21=Para!$F$4),Para!$D21,0))+(IF((T$24=Para!$C21)*(T$25=Para!$F$4),Para!$D21,0))+(IF((T$28=Para!$C21)*(T$29=Para!$F$4),Para!$D21,0))+(IF((T$32=Para!$C21)*(T$33=Para!$F$4),Para!$D21,0))+(IF((T$36=Para!$C21)*(T$37=Para!$F$4),Para!$D21,0))+(IF((T$40=Para!$C21)*(T$41=Para!$F$4),Para!$D21,0))+(IF((T$44=Para!$C21)*(T$45=Para!$F$4),Para!$D21,0))+(IF((T$48=Para!$C21)*(T$49=Para!$F$4),Para!$D21,0))+(IF((T$52=Para!$C21)*(T$53=Para!$F$4),Para!$D21,0))+(IF((T$56=Para!$C21)*(T$57=Para!$F$4),Para!$D21,0))+(IF((T$60=Para!$C21)*(T$61=Para!$F$4),Para!$D21,0))+(IF((T$64=Para!$C21)*(T$65=Para!$F$4),Para!$D21,0))+(IF((T$68=Para!$C21)*(T$69=Para!$F$4),Para!$D21,0))+(IF((T$72=Para!$C21)*(T$73=Para!$F$4),Para!$D21,0))+(IF((T$76=Para!$C21)*(T$77=Para!$F$4),Para!$D21,0))+(IF((T$80=Para!$C21)*(T$81=Para!$F$4),Para!$D21,0))+(IF((T$84=Para!$C21)*(T$85=Para!$F$4),Para!$D21,0))+(IF((T$88=Para!$C21)*(T$89=Para!$F$4),Para!$D21,0))+(IF((T$92=Para!$C21)*(T$93=Para!$F$4),Para!$D21,0))+(IF((T$96=Para!$C21)*(T$97=Para!$F$4),Para!$D21,0))+(IF((T$100=Para!$C21)*(T$101=Para!$F$4),Para!$D21,0))+(IF((T$104=Para!$C21)*(T$105=Para!$F$4),Para!$D21,0))+(IF((T$108=Para!$C21)*(T$109=Para!$F$4),Para!$D21,0))+(IF((T$112=Para!$C21)*(T$113=Para!$F$4),Para!$D21,0))+(IF((T$116=Para!$C21)*(T$117=Para!$F$4),Para!$D21,0))+(IF((T$120=Para!$C21)*(T$121=Para!$F$4),Para!$D21,0))</f>
        <v>0</v>
      </c>
      <c r="U161" s="99">
        <f ca="1">IF((U$8=Para!$C21)*(U$9=Para!$F$4),Para!$D21,0)+(IF((U$12=Para!$C21)*(U$13=Para!$F$4),Para!$D21,0))+(IF((U$16=Para!$C21)*(U$17=Para!$F$4),Para!$D21,0))+(IF((U$20=Para!$C21)*(U$21=Para!$F$4),Para!$D21,0))+(IF((U$24=Para!$C21)*(U$25=Para!$F$4),Para!$D21,0))+(IF((U$28=Para!$C21)*(U$29=Para!$F$4),Para!$D21,0))+(IF((U$32=Para!$C21)*(U$33=Para!$F$4),Para!$D21,0))+(IF((U$36=Para!$C21)*(U$37=Para!$F$4),Para!$D21,0))+(IF((U$40=Para!$C21)*(U$41=Para!$F$4),Para!$D21,0))+(IF((U$44=Para!$C21)*(U$45=Para!$F$4),Para!$D21,0))+(IF((U$48=Para!$C21)*(U$49=Para!$F$4),Para!$D21,0))+(IF((U$52=Para!$C21)*(U$53=Para!$F$4),Para!$D21,0))+(IF((U$56=Para!$C21)*(U$57=Para!$F$4),Para!$D21,0))+(IF((U$60=Para!$C21)*(U$61=Para!$F$4),Para!$D21,0))+(IF((U$64=Para!$C21)*(U$65=Para!$F$4),Para!$D21,0))+(IF((U$68=Para!$C21)*(U$69=Para!$F$4),Para!$D21,0))+(IF((U$72=Para!$C21)*(U$73=Para!$F$4),Para!$D21,0))+(IF((U$76=Para!$C21)*(U$77=Para!$F$4),Para!$D21,0))+(IF((U$80=Para!$C21)*(U$81=Para!$F$4),Para!$D21,0))+(IF((U$84=Para!$C21)*(U$85=Para!$F$4),Para!$D21,0))+(IF((U$88=Para!$C21)*(U$89=Para!$F$4),Para!$D21,0))+(IF((U$92=Para!$C21)*(U$93=Para!$F$4),Para!$D21,0))+(IF((U$96=Para!$C21)*(U$97=Para!$F$4),Para!$D21,0))+(IF((U$100=Para!$C21)*(U$101=Para!$F$4),Para!$D21,0))+(IF((U$104=Para!$C21)*(U$105=Para!$F$4),Para!$D21,0))+(IF((U$108=Para!$C21)*(U$109=Para!$F$4),Para!$D21,0))+(IF((U$112=Para!$C21)*(U$113=Para!$F$4),Para!$D21,0))+(IF((U$116=Para!$C21)*(U$117=Para!$F$4),Para!$D21,0))+(IF((U$120=Para!$C21)*(U$121=Para!$F$4),Para!$D21,0))</f>
        <v>0</v>
      </c>
      <c r="V161" s="99">
        <f ca="1">IF((V$8=Para!$C21)*(V$9=Para!$F$4),Para!$D21,0)+(IF((V$12=Para!$C21)*(V$13=Para!$F$4),Para!$D21,0))+(IF((V$16=Para!$C21)*(V$17=Para!$F$4),Para!$D21,0))+(IF((V$20=Para!$C21)*(V$21=Para!$F$4),Para!$D21,0))+(IF((V$24=Para!$C21)*(V$25=Para!$F$4),Para!$D21,0))+(IF((V$28=Para!$C21)*(V$29=Para!$F$4),Para!$D21,0))+(IF((V$32=Para!$C21)*(V$33=Para!$F$4),Para!$D21,0))+(IF((V$36=Para!$C21)*(V$37=Para!$F$4),Para!$D21,0))+(IF((V$40=Para!$C21)*(V$41=Para!$F$4),Para!$D21,0))+(IF((V$44=Para!$C21)*(V$45=Para!$F$4),Para!$D21,0))+(IF((V$48=Para!$C21)*(V$49=Para!$F$4),Para!$D21,0))+(IF((V$52=Para!$C21)*(V$53=Para!$F$4),Para!$D21,0))+(IF((V$56=Para!$C21)*(V$57=Para!$F$4),Para!$D21,0))+(IF((V$60=Para!$C21)*(V$61=Para!$F$4),Para!$D21,0))+(IF((V$64=Para!$C21)*(V$65=Para!$F$4),Para!$D21,0))+(IF((V$68=Para!$C21)*(V$69=Para!$F$4),Para!$D21,0))+(IF((V$72=Para!$C21)*(V$73=Para!$F$4),Para!$D21,0))+(IF((V$76=Para!$C21)*(V$77=Para!$F$4),Para!$D21,0))+(IF((V$80=Para!$C21)*(V$81=Para!$F$4),Para!$D21,0))+(IF((V$84=Para!$C21)*(V$85=Para!$F$4),Para!$D21,0))+(IF((V$88=Para!$C21)*(V$89=Para!$F$4),Para!$D21,0))+(IF((V$92=Para!$C21)*(V$93=Para!$F$4),Para!$D21,0))+(IF((V$96=Para!$C21)*(V$97=Para!$F$4),Para!$D21,0))+(IF((V$100=Para!$C21)*(V$101=Para!$F$4),Para!$D21,0))+(IF((V$104=Para!$C21)*(V$105=Para!$F$4),Para!$D21,0))+(IF((V$108=Para!$C21)*(V$109=Para!$F$4),Para!$D21,0))+(IF((V$112=Para!$C21)*(V$113=Para!$F$4),Para!$D21,0))+(IF((V$116=Para!$C21)*(V$117=Para!$F$4),Para!$D21,0))+(IF((V$120=Para!$C21)*(V$121=Para!$F$4),Para!$D21,0))</f>
        <v>0</v>
      </c>
      <c r="W161" s="99">
        <f ca="1">IF((W$8=Para!$C21)*(W$9=Para!$F$4),Para!$D21,0)+(IF((W$12=Para!$C21)*(W$13=Para!$F$4),Para!$D21,0))+(IF((W$16=Para!$C21)*(W$17=Para!$F$4),Para!$D21,0))+(IF((W$20=Para!$C21)*(W$21=Para!$F$4),Para!$D21,0))+(IF((W$24=Para!$C21)*(W$25=Para!$F$4),Para!$D21,0))+(IF((W$28=Para!$C21)*(W$29=Para!$F$4),Para!$D21,0))+(IF((W$32=Para!$C21)*(W$33=Para!$F$4),Para!$D21,0))+(IF((W$36=Para!$C21)*(W$37=Para!$F$4),Para!$D21,0))+(IF((W$40=Para!$C21)*(W$41=Para!$F$4),Para!$D21,0))+(IF((W$44=Para!$C21)*(W$45=Para!$F$4),Para!$D21,0))+(IF((W$48=Para!$C21)*(W$49=Para!$F$4),Para!$D21,0))+(IF((W$52=Para!$C21)*(W$53=Para!$F$4),Para!$D21,0))+(IF((W$56=Para!$C21)*(W$57=Para!$F$4),Para!$D21,0))+(IF((W$60=Para!$C21)*(W$61=Para!$F$4),Para!$D21,0))+(IF((W$64=Para!$C21)*(W$65=Para!$F$4),Para!$D21,0))+(IF((W$68=Para!$C21)*(W$69=Para!$F$4),Para!$D21,0))+(IF((W$72=Para!$C21)*(W$73=Para!$F$4),Para!$D21,0))+(IF((W$76=Para!$C21)*(W$77=Para!$F$4),Para!$D21,0))+(IF((W$80=Para!$C21)*(W$81=Para!$F$4),Para!$D21,0))+(IF((W$84=Para!$C21)*(W$85=Para!$F$4),Para!$D21,0))+(IF((W$88=Para!$C21)*(W$89=Para!$F$4),Para!$D21,0))+(IF((W$92=Para!$C21)*(W$93=Para!$F$4),Para!$D21,0))+(IF((W$96=Para!$C21)*(W$97=Para!$F$4),Para!$D21,0))+(IF((W$100=Para!$C21)*(W$101=Para!$F$4),Para!$D21,0))+(IF((W$104=Para!$C21)*(W$105=Para!$F$4),Para!$D21,0))+(IF((W$108=Para!$C21)*(W$109=Para!$F$4),Para!$D21,0))+(IF((W$112=Para!$C21)*(W$113=Para!$F$4),Para!$D21,0))+(IF((W$116=Para!$C21)*(W$117=Para!$F$4),Para!$D21,0))+(IF((W$120=Para!$C21)*(W$121=Para!$F$4),Para!$D21,0))</f>
        <v>0</v>
      </c>
      <c r="X161" s="99">
        <f ca="1">IF((X$8=Para!$C21)*(X$9=Para!$F$4),Para!$D21,0)+(IF((X$12=Para!$C21)*(X$13=Para!$F$4),Para!$D21,0))+(IF((X$16=Para!$C21)*(X$17=Para!$F$4),Para!$D21,0))+(IF((X$20=Para!$C21)*(X$21=Para!$F$4),Para!$D21,0))+(IF((X$24=Para!$C21)*(X$25=Para!$F$4),Para!$D21,0))+(IF((X$28=Para!$C21)*(X$29=Para!$F$4),Para!$D21,0))+(IF((X$32=Para!$C21)*(X$33=Para!$F$4),Para!$D21,0))+(IF((X$36=Para!$C21)*(X$37=Para!$F$4),Para!$D21,0))+(IF((X$40=Para!$C21)*(X$41=Para!$F$4),Para!$D21,0))+(IF((X$44=Para!$C21)*(X$45=Para!$F$4),Para!$D21,0))+(IF((X$48=Para!$C21)*(X$49=Para!$F$4),Para!$D21,0))+(IF((X$52=Para!$C21)*(X$53=Para!$F$4),Para!$D21,0))+(IF((X$56=Para!$C21)*(X$57=Para!$F$4),Para!$D21,0))+(IF((X$60=Para!$C21)*(X$61=Para!$F$4),Para!$D21,0))+(IF((X$64=Para!$C21)*(X$65=Para!$F$4),Para!$D21,0))+(IF((X$68=Para!$C21)*(X$69=Para!$F$4),Para!$D21,0))+(IF((X$72=Para!$C21)*(X$73=Para!$F$4),Para!$D21,0))+(IF((X$76=Para!$C21)*(X$77=Para!$F$4),Para!$D21,0))+(IF((X$80=Para!$C21)*(X$81=Para!$F$4),Para!$D21,0))+(IF((X$84=Para!$C21)*(X$85=Para!$F$4),Para!$D21,0))+(IF((X$88=Para!$C21)*(X$89=Para!$F$4),Para!$D21,0))+(IF((X$92=Para!$C21)*(X$93=Para!$F$4),Para!$D21,0))+(IF((X$96=Para!$C21)*(X$97=Para!$F$4),Para!$D21,0))+(IF((X$100=Para!$C21)*(X$101=Para!$F$4),Para!$D21,0))+(IF((X$104=Para!$C21)*(X$105=Para!$F$4),Para!$D21,0))+(IF((X$108=Para!$C21)*(X$109=Para!$F$4),Para!$D21,0))+(IF((X$112=Para!$C21)*(X$113=Para!$F$4),Para!$D21,0))+(IF((X$116=Para!$C21)*(X$117=Para!$F$4),Para!$D21,0))+(IF((X$120=Para!$C21)*(X$121=Para!$F$4),Para!$D21,0))</f>
        <v>0</v>
      </c>
      <c r="Y161" s="99">
        <f ca="1">IF((Y$8=Para!$C21)*(Y$9=Para!$F$4),Para!$D21,0)+(IF((Y$12=Para!$C21)*(Y$13=Para!$F$4),Para!$D21,0))+(IF((Y$16=Para!$C21)*(Y$17=Para!$F$4),Para!$D21,0))+(IF((Y$20=Para!$C21)*(Y$21=Para!$F$4),Para!$D21,0))+(IF((Y$24=Para!$C21)*(Y$25=Para!$F$4),Para!$D21,0))+(IF((Y$28=Para!$C21)*(Y$29=Para!$F$4),Para!$D21,0))+(IF((Y$32=Para!$C21)*(Y$33=Para!$F$4),Para!$D21,0))+(IF((Y$36=Para!$C21)*(Y$37=Para!$F$4),Para!$D21,0))+(IF((Y$40=Para!$C21)*(Y$41=Para!$F$4),Para!$D21,0))+(IF((Y$44=Para!$C21)*(Y$45=Para!$F$4),Para!$D21,0))+(IF((Y$48=Para!$C21)*(Y$49=Para!$F$4),Para!$D21,0))+(IF((Y$52=Para!$C21)*(Y$53=Para!$F$4),Para!$D21,0))+(IF((Y$56=Para!$C21)*(Y$57=Para!$F$4),Para!$D21,0))+(IF((Y$60=Para!$C21)*(Y$61=Para!$F$4),Para!$D21,0))+(IF((Y$64=Para!$C21)*(Y$65=Para!$F$4),Para!$D21,0))+(IF((Y$68=Para!$C21)*(Y$69=Para!$F$4),Para!$D21,0))+(IF((Y$72=Para!$C21)*(Y$73=Para!$F$4),Para!$D21,0))+(IF((Y$76=Para!$C21)*(Y$77=Para!$F$4),Para!$D21,0))+(IF((Y$80=Para!$C21)*(Y$81=Para!$F$4),Para!$D21,0))+(IF((Y$84=Para!$C21)*(Y$85=Para!$F$4),Para!$D21,0))+(IF((Y$88=Para!$C21)*(Y$89=Para!$F$4),Para!$D21,0))+(IF((Y$92=Para!$C21)*(Y$93=Para!$F$4),Para!$D21,0))+(IF((Y$96=Para!$C21)*(Y$97=Para!$F$4),Para!$D21,0))+(IF((Y$100=Para!$C21)*(Y$101=Para!$F$4),Para!$D21,0))+(IF((Y$104=Para!$C21)*(Y$105=Para!$F$4),Para!$D21,0))+(IF((Y$108=Para!$C21)*(Y$109=Para!$F$4),Para!$D21,0))+(IF((Y$112=Para!$C21)*(Y$113=Para!$F$4),Para!$D21,0))+(IF((Y$116=Para!$C21)*(Y$117=Para!$F$4),Para!$D21,0))+(IF((Y$120=Para!$C21)*(Y$121=Para!$F$4),Para!$D21,0))</f>
        <v>0</v>
      </c>
      <c r="Z161" s="99">
        <f ca="1">IF((Z$8=Para!$C21)*(Z$9=Para!$F$4),Para!$D21,0)+(IF((Z$12=Para!$C21)*(Z$13=Para!$F$4),Para!$D21,0))+(IF((Z$16=Para!$C21)*(Z$17=Para!$F$4),Para!$D21,0))+(IF((Z$20=Para!$C21)*(Z$21=Para!$F$4),Para!$D21,0))+(IF((Z$24=Para!$C21)*(Z$25=Para!$F$4),Para!$D21,0))+(IF((Z$28=Para!$C21)*(Z$29=Para!$F$4),Para!$D21,0))+(IF((Z$32=Para!$C21)*(Z$33=Para!$F$4),Para!$D21,0))+(IF((Z$36=Para!$C21)*(Z$37=Para!$F$4),Para!$D21,0))+(IF((Z$40=Para!$C21)*(Z$41=Para!$F$4),Para!$D21,0))+(IF((Z$44=Para!$C21)*(Z$45=Para!$F$4),Para!$D21,0))+(IF((Z$48=Para!$C21)*(Z$49=Para!$F$4),Para!$D21,0))+(IF((Z$52=Para!$C21)*(Z$53=Para!$F$4),Para!$D21,0))+(IF((Z$56=Para!$C21)*(Z$57=Para!$F$4),Para!$D21,0))+(IF((Z$60=Para!$C21)*(Z$61=Para!$F$4),Para!$D21,0))+(IF((Z$64=Para!$C21)*(Z$65=Para!$F$4),Para!$D21,0))+(IF((Z$68=Para!$C21)*(Z$69=Para!$F$4),Para!$D21,0))+(IF((Z$72=Para!$C21)*(Z$73=Para!$F$4),Para!$D21,0))+(IF((Z$76=Para!$C21)*(Z$77=Para!$F$4),Para!$D21,0))+(IF((Z$80=Para!$C21)*(Z$81=Para!$F$4),Para!$D21,0))+(IF((Z$84=Para!$C21)*(Z$85=Para!$F$4),Para!$D21,0))+(IF((Z$88=Para!$C21)*(Z$89=Para!$F$4),Para!$D21,0))+(IF((Z$92=Para!$C21)*(Z$93=Para!$F$4),Para!$D21,0))+(IF((Z$96=Para!$C21)*(Z$97=Para!$F$4),Para!$D21,0))+(IF((Z$100=Para!$C21)*(Z$101=Para!$F$4),Para!$D21,0))+(IF((Z$104=Para!$C21)*(Z$105=Para!$F$4),Para!$D21,0))+(IF((Z$108=Para!$C21)*(Z$109=Para!$F$4),Para!$D21,0))+(IF((Z$112=Para!$C21)*(Z$113=Para!$F$4),Para!$D21,0))+(IF((Z$116=Para!$C21)*(Z$117=Para!$F$4),Para!$D21,0))+(IF((Z$120=Para!$C21)*(Z$121=Para!$F$4),Para!$D21,0))</f>
        <v>0</v>
      </c>
      <c r="AA161" s="99">
        <f ca="1">IF((AA$8=Para!$C21)*(AA$9=Para!$F$4),Para!$D21,0)+(IF((AA$12=Para!$C21)*(AA$13=Para!$F$4),Para!$D21,0))+(IF((AA$16=Para!$C21)*(AA$17=Para!$F$4),Para!$D21,0))+(IF((AA$20=Para!$C21)*(AA$21=Para!$F$4),Para!$D21,0))+(IF((AA$24=Para!$C21)*(AA$25=Para!$F$4),Para!$D21,0))+(IF((AA$28=Para!$C21)*(AA$29=Para!$F$4),Para!$D21,0))+(IF((AA$32=Para!$C21)*(AA$33=Para!$F$4),Para!$D21,0))+(IF((AA$36=Para!$C21)*(AA$37=Para!$F$4),Para!$D21,0))+(IF((AA$40=Para!$C21)*(AA$41=Para!$F$4),Para!$D21,0))+(IF((AA$44=Para!$C21)*(AA$45=Para!$F$4),Para!$D21,0))+(IF((AA$48=Para!$C21)*(AA$49=Para!$F$4),Para!$D21,0))+(IF((AA$52=Para!$C21)*(AA$53=Para!$F$4),Para!$D21,0))+(IF((AA$56=Para!$C21)*(AA$57=Para!$F$4),Para!$D21,0))+(IF((AA$60=Para!$C21)*(AA$61=Para!$F$4),Para!$D21,0))+(IF((AA$64=Para!$C21)*(AA$65=Para!$F$4),Para!$D21,0))+(IF((AA$68=Para!$C21)*(AA$69=Para!$F$4),Para!$D21,0))+(IF((AA$72=Para!$C21)*(AA$73=Para!$F$4),Para!$D21,0))+(IF((AA$76=Para!$C21)*(AA$77=Para!$F$4),Para!$D21,0))+(IF((AA$80=Para!$C21)*(AA$81=Para!$F$4),Para!$D21,0))+(IF((AA$84=Para!$C21)*(AA$85=Para!$F$4),Para!$D21,0))+(IF((AA$88=Para!$C21)*(AA$89=Para!$F$4),Para!$D21,0))+(IF((AA$92=Para!$C21)*(AA$93=Para!$F$4),Para!$D21,0))+(IF((AA$96=Para!$C21)*(AA$97=Para!$F$4),Para!$D21,0))+(IF((AA$100=Para!$C21)*(AA$101=Para!$F$4),Para!$D21,0))+(IF((AA$104=Para!$C21)*(AA$105=Para!$F$4),Para!$D21,0))+(IF((AA$108=Para!$C21)*(AA$109=Para!$F$4),Para!$D21,0))+(IF((AA$112=Para!$C21)*(AA$113=Para!$F$4),Para!$D21,0))+(IF((AA$116=Para!$C21)*(AA$117=Para!$F$4),Para!$D21,0))+(IF((AA$120=Para!$C21)*(AA$121=Para!$F$4),Para!$D21,0))</f>
        <v>0</v>
      </c>
      <c r="AB161" s="99">
        <f ca="1">IF((AB$8=Para!$C21)*(AB$9=Para!$F$4),Para!$D21,0)+(IF((AB$12=Para!$C21)*(AB$13=Para!$F$4),Para!$D21,0))+(IF((AB$16=Para!$C21)*(AB$17=Para!$F$4),Para!$D21,0))+(IF((AB$20=Para!$C21)*(AB$21=Para!$F$4),Para!$D21,0))+(IF((AB$24=Para!$C21)*(AB$25=Para!$F$4),Para!$D21,0))+(IF((AB$28=Para!$C21)*(AB$29=Para!$F$4),Para!$D21,0))+(IF((AB$32=Para!$C21)*(AB$33=Para!$F$4),Para!$D21,0))+(IF((AB$36=Para!$C21)*(AB$37=Para!$F$4),Para!$D21,0))+(IF((AB$40=Para!$C21)*(AB$41=Para!$F$4),Para!$D21,0))+(IF((AB$44=Para!$C21)*(AB$45=Para!$F$4),Para!$D21,0))+(IF((AB$48=Para!$C21)*(AB$49=Para!$F$4),Para!$D21,0))+(IF((AB$52=Para!$C21)*(AB$53=Para!$F$4),Para!$D21,0))+(IF((AB$56=Para!$C21)*(AB$57=Para!$F$4),Para!$D21,0))+(IF((AB$60=Para!$C21)*(AB$61=Para!$F$4),Para!$D21,0))+(IF((AB$64=Para!$C21)*(AB$65=Para!$F$4),Para!$D21,0))+(IF((AB$68=Para!$C21)*(AB$69=Para!$F$4),Para!$D21,0))+(IF((AB$72=Para!$C21)*(AB$73=Para!$F$4),Para!$D21,0))+(IF((AB$76=Para!$C21)*(AB$77=Para!$F$4),Para!$D21,0))+(IF((AB$80=Para!$C21)*(AB$81=Para!$F$4),Para!$D21,0))+(IF((AB$84=Para!$C21)*(AB$85=Para!$F$4),Para!$D21,0))+(IF((AB$88=Para!$C21)*(AB$89=Para!$F$4),Para!$D21,0))+(IF((AB$92=Para!$C21)*(AB$93=Para!$F$4),Para!$D21,0))+(IF((AB$96=Para!$C21)*(AB$97=Para!$F$4),Para!$D21,0))+(IF((AB$100=Para!$C21)*(AB$101=Para!$F$4),Para!$D21,0))+(IF((AB$104=Para!$C21)*(AB$105=Para!$F$4),Para!$D21,0))+(IF((AB$108=Para!$C21)*(AB$109=Para!$F$4),Para!$D21,0))+(IF((AB$112=Para!$C21)*(AB$113=Para!$F$4),Para!$D21,0))+(IF((AB$116=Para!$C21)*(AB$117=Para!$F$4),Para!$D21,0))+(IF((AB$120=Para!$C21)*(AB$121=Para!$F$4),Para!$D21,0))</f>
        <v>0</v>
      </c>
      <c r="AC161" s="99">
        <f ca="1">IF((AC$8=Para!$C21)*(AC$9=Para!$F$4),Para!$D21,0)+(IF((AC$12=Para!$C21)*(AC$13=Para!$F$4),Para!$D21,0))+(IF((AC$16=Para!$C21)*(AC$17=Para!$F$4),Para!$D21,0))+(IF((AC$20=Para!$C21)*(AC$21=Para!$F$4),Para!$D21,0))+(IF((AC$24=Para!$C21)*(AC$25=Para!$F$4),Para!$D21,0))+(IF((AC$28=Para!$C21)*(AC$29=Para!$F$4),Para!$D21,0))+(IF((AC$32=Para!$C21)*(AC$33=Para!$F$4),Para!$D21,0))+(IF((AC$36=Para!$C21)*(AC$37=Para!$F$4),Para!$D21,0))+(IF((AC$40=Para!$C21)*(AC$41=Para!$F$4),Para!$D21,0))+(IF((AC$44=Para!$C21)*(AC$45=Para!$F$4),Para!$D21,0))+(IF((AC$48=Para!$C21)*(AC$49=Para!$F$4),Para!$D21,0))+(IF((AC$52=Para!$C21)*(AC$53=Para!$F$4),Para!$D21,0))+(IF((AC$56=Para!$C21)*(AC$57=Para!$F$4),Para!$D21,0))+(IF((AC$60=Para!$C21)*(AC$61=Para!$F$4),Para!$D21,0))+(IF((AC$64=Para!$C21)*(AC$65=Para!$F$4),Para!$D21,0))+(IF((AC$68=Para!$C21)*(AC$69=Para!$F$4),Para!$D21,0))+(IF((AC$72=Para!$C21)*(AC$73=Para!$F$4),Para!$D21,0))+(IF((AC$76=Para!$C21)*(AC$77=Para!$F$4),Para!$D21,0))+(IF((AC$80=Para!$C21)*(AC$81=Para!$F$4),Para!$D21,0))+(IF((AC$84=Para!$C21)*(AC$85=Para!$F$4),Para!$D21,0))+(IF((AC$88=Para!$C21)*(AC$89=Para!$F$4),Para!$D21,0))+(IF((AC$92=Para!$C21)*(AC$93=Para!$F$4),Para!$D21,0))+(IF((AC$96=Para!$C21)*(AC$97=Para!$F$4),Para!$D21,0))+(IF((AC$100=Para!$C21)*(AC$101=Para!$F$4),Para!$D21,0))+(IF((AC$104=Para!$C21)*(AC$105=Para!$F$4),Para!$D21,0))+(IF((AC$108=Para!$C21)*(AC$109=Para!$F$4),Para!$D21,0))+(IF((AC$112=Para!$C21)*(AC$113=Para!$F$4),Para!$D21,0))+(IF((AC$116=Para!$C21)*(AC$117=Para!$F$4),Para!$D21,0))+(IF((AC$120=Para!$C21)*(AC$121=Para!$F$4),Para!$D21,0))</f>
        <v>0</v>
      </c>
      <c r="AD161" s="99">
        <f ca="1">IF((AD$8=Para!$C21)*(AD$9=Para!$F$4),Para!$D21,0)+(IF((AD$12=Para!$C21)*(AD$13=Para!$F$4),Para!$D21,0))+(IF((AD$16=Para!$C21)*(AD$17=Para!$F$4),Para!$D21,0))+(IF((AD$20=Para!$C21)*(AD$21=Para!$F$4),Para!$D21,0))+(IF((AD$24=Para!$C21)*(AD$25=Para!$F$4),Para!$D21,0))+(IF((AD$28=Para!$C21)*(AD$29=Para!$F$4),Para!$D21,0))+(IF((AD$32=Para!$C21)*(AD$33=Para!$F$4),Para!$D21,0))+(IF((AD$36=Para!$C21)*(AD$37=Para!$F$4),Para!$D21,0))+(IF((AD$40=Para!$C21)*(AD$41=Para!$F$4),Para!$D21,0))+(IF((AD$44=Para!$C21)*(AD$45=Para!$F$4),Para!$D21,0))+(IF((AD$48=Para!$C21)*(AD$49=Para!$F$4),Para!$D21,0))+(IF((AD$52=Para!$C21)*(AD$53=Para!$F$4),Para!$D21,0))+(IF((AD$56=Para!$C21)*(AD$57=Para!$F$4),Para!$D21,0))+(IF((AD$60=Para!$C21)*(AD$61=Para!$F$4),Para!$D21,0))+(IF((AD$64=Para!$C21)*(AD$65=Para!$F$4),Para!$D21,0))+(IF((AD$68=Para!$C21)*(AD$69=Para!$F$4),Para!$D21,0))+(IF((AD$72=Para!$C21)*(AD$73=Para!$F$4),Para!$D21,0))+(IF((AD$76=Para!$C21)*(AD$77=Para!$F$4),Para!$D21,0))+(IF((AD$80=Para!$C21)*(AD$81=Para!$F$4),Para!$D21,0))+(IF((AD$84=Para!$C21)*(AD$85=Para!$F$4),Para!$D21,0))+(IF((AD$88=Para!$C21)*(AD$89=Para!$F$4),Para!$D21,0))+(IF((AD$92=Para!$C21)*(AD$93=Para!$F$4),Para!$D21,0))+(IF((AD$96=Para!$C21)*(AD$97=Para!$F$4),Para!$D21,0))+(IF((AD$100=Para!$C21)*(AD$101=Para!$F$4),Para!$D21,0))+(IF((AD$104=Para!$C21)*(AD$105=Para!$F$4),Para!$D21,0))+(IF((AD$108=Para!$C21)*(AD$109=Para!$F$4),Para!$D21,0))+(IF((AD$112=Para!$C21)*(AD$113=Para!$F$4),Para!$D21,0))+(IF((AD$116=Para!$C21)*(AD$117=Para!$F$4),Para!$D21,0))+(IF((AD$120=Para!$C21)*(AD$121=Para!$F$4),Para!$D21,0))</f>
        <v>0</v>
      </c>
      <c r="AE161" s="99">
        <f ca="1">IF((AE$8=Para!$C21)*(AE$9=Para!$F$4),Para!$D21,0)+(IF((AE$12=Para!$C21)*(AE$13=Para!$F$4),Para!$D21,0))+(IF((AE$16=Para!$C21)*(AE$17=Para!$F$4),Para!$D21,0))+(IF((AE$20=Para!$C21)*(AE$21=Para!$F$4),Para!$D21,0))+(IF((AE$24=Para!$C21)*(AE$25=Para!$F$4),Para!$D21,0))+(IF((AE$28=Para!$C21)*(AE$29=Para!$F$4),Para!$D21,0))+(IF((AE$32=Para!$C21)*(AE$33=Para!$F$4),Para!$D21,0))+(IF((AE$36=Para!$C21)*(AE$37=Para!$F$4),Para!$D21,0))+(IF((AE$40=Para!$C21)*(AE$41=Para!$F$4),Para!$D21,0))+(IF((AE$44=Para!$C21)*(AE$45=Para!$F$4),Para!$D21,0))+(IF((AE$48=Para!$C21)*(AE$49=Para!$F$4),Para!$D21,0))+(IF((AE$52=Para!$C21)*(AE$53=Para!$F$4),Para!$D21,0))+(IF((AE$56=Para!$C21)*(AE$57=Para!$F$4),Para!$D21,0))+(IF((AE$60=Para!$C21)*(AE$61=Para!$F$4),Para!$D21,0))+(IF((AE$64=Para!$C21)*(AE$65=Para!$F$4),Para!$D21,0))+(IF((AE$68=Para!$C21)*(AE$69=Para!$F$4),Para!$D21,0))+(IF((AE$72=Para!$C21)*(AE$73=Para!$F$4),Para!$D21,0))+(IF((AE$76=Para!$C21)*(AE$77=Para!$F$4),Para!$D21,0))+(IF((AE$80=Para!$C21)*(AE$81=Para!$F$4),Para!$D21,0))+(IF((AE$84=Para!$C21)*(AE$85=Para!$F$4),Para!$D21,0))+(IF((AE$88=Para!$C21)*(AE$89=Para!$F$4),Para!$D21,0))+(IF((AE$92=Para!$C21)*(AE$93=Para!$F$4),Para!$D21,0))+(IF((AE$96=Para!$C21)*(AE$97=Para!$F$4),Para!$D21,0))+(IF((AE$100=Para!$C21)*(AE$101=Para!$F$4),Para!$D21,0))+(IF((AE$104=Para!$C21)*(AE$105=Para!$F$4),Para!$D21,0))+(IF((AE$108=Para!$C21)*(AE$109=Para!$F$4),Para!$D21,0))+(IF((AE$112=Para!$C21)*(AE$113=Para!$F$4),Para!$D21,0))+(IF((AE$116=Para!$C21)*(AE$117=Para!$F$4),Para!$D21,0))+(IF((AE$120=Para!$C21)*(AE$121=Para!$F$4),Para!$D21,0))</f>
        <v>0</v>
      </c>
      <c r="AF161" s="99">
        <f ca="1">IF((AF$8=Para!$C21)*(AF$9=Para!$F$4),Para!$D21,0)+(IF((AF$12=Para!$C21)*(AF$13=Para!$F$4),Para!$D21,0))+(IF((AF$16=Para!$C21)*(AF$17=Para!$F$4),Para!$D21,0))+(IF((AF$20=Para!$C21)*(AF$21=Para!$F$4),Para!$D21,0))+(IF((AF$24=Para!$C21)*(AF$25=Para!$F$4),Para!$D21,0))+(IF((AF$28=Para!$C21)*(AF$29=Para!$F$4),Para!$D21,0))+(IF((AF$32=Para!$C21)*(AF$33=Para!$F$4),Para!$D21,0))+(IF((AF$36=Para!$C21)*(AF$37=Para!$F$4),Para!$D21,0))+(IF((AF$40=Para!$C21)*(AF$41=Para!$F$4),Para!$D21,0))+(IF((AF$44=Para!$C21)*(AF$45=Para!$F$4),Para!$D21,0))+(IF((AF$48=Para!$C21)*(AF$49=Para!$F$4),Para!$D21,0))+(IF((AF$52=Para!$C21)*(AF$53=Para!$F$4),Para!$D21,0))+(IF((AF$56=Para!$C21)*(AF$57=Para!$F$4),Para!$D21,0))+(IF((AF$60=Para!$C21)*(AF$61=Para!$F$4),Para!$D21,0))+(IF((AF$64=Para!$C21)*(AF$65=Para!$F$4),Para!$D21,0))+(IF((AF$68=Para!$C21)*(AF$69=Para!$F$4),Para!$D21,0))+(IF((AF$72=Para!$C21)*(AF$73=Para!$F$4),Para!$D21,0))+(IF((AF$76=Para!$C21)*(AF$77=Para!$F$4),Para!$D21,0))+(IF((AF$80=Para!$C21)*(AF$81=Para!$F$4),Para!$D21,0))+(IF((AF$84=Para!$C21)*(AF$85=Para!$F$4),Para!$D21,0))+(IF((AF$88=Para!$C21)*(AF$89=Para!$F$4),Para!$D21,0))+(IF((AF$92=Para!$C21)*(AF$93=Para!$F$4),Para!$D21,0))+(IF((AF$96=Para!$C21)*(AF$97=Para!$F$4),Para!$D21,0))+(IF((AF$100=Para!$C21)*(AF$101=Para!$F$4),Para!$D21,0))+(IF((AF$104=Para!$C21)*(AF$105=Para!$F$4),Para!$D21,0))+(IF((AF$108=Para!$C21)*(AF$109=Para!$F$4),Para!$D21,0))+(IF((AF$112=Para!$C21)*(AF$113=Para!$F$4),Para!$D21,0))+(IF((AF$116=Para!$C21)*(AF$117=Para!$F$4),Para!$D21,0))+(IF((AF$120=Para!$C21)*(AF$121=Para!$F$4),Para!$D21,0))</f>
        <v>0</v>
      </c>
      <c r="AG161" s="99">
        <f ca="1">IF((AG$8=Para!$C21)*(AG$9=Para!$F$4),Para!$D21,0)+(IF((AG$12=Para!$C21)*(AG$13=Para!$F$4),Para!$D21,0))+(IF((AG$16=Para!$C21)*(AG$17=Para!$F$4),Para!$D21,0))+(IF((AG$20=Para!$C21)*(AG$21=Para!$F$4),Para!$D21,0))+(IF((AG$24=Para!$C21)*(AG$25=Para!$F$4),Para!$D21,0))+(IF((AG$28=Para!$C21)*(AG$29=Para!$F$4),Para!$D21,0))+(IF((AG$32=Para!$C21)*(AG$33=Para!$F$4),Para!$D21,0))+(IF((AG$36=Para!$C21)*(AG$37=Para!$F$4),Para!$D21,0))+(IF((AG$40=Para!$C21)*(AG$41=Para!$F$4),Para!$D21,0))+(IF((AG$44=Para!$C21)*(AG$45=Para!$F$4),Para!$D21,0))+(IF((AG$48=Para!$C21)*(AG$49=Para!$F$4),Para!$D21,0))+(IF((AG$52=Para!$C21)*(AG$53=Para!$F$4),Para!$D21,0))+(IF((AG$56=Para!$C21)*(AG$57=Para!$F$4),Para!$D21,0))+(IF((AG$60=Para!$C21)*(AG$61=Para!$F$4),Para!$D21,0))+(IF((AG$64=Para!$C21)*(AG$65=Para!$F$4),Para!$D21,0))+(IF((AG$68=Para!$C21)*(AG$69=Para!$F$4),Para!$D21,0))+(IF((AG$72=Para!$C21)*(AG$73=Para!$F$4),Para!$D21,0))+(IF((AG$76=Para!$C21)*(AG$77=Para!$F$4),Para!$D21,0))+(IF((AG$80=Para!$C21)*(AG$81=Para!$F$4),Para!$D21,0))+(IF((AG$84=Para!$C21)*(AG$85=Para!$F$4),Para!$D21,0))+(IF((AG$88=Para!$C21)*(AG$89=Para!$F$4),Para!$D21,0))+(IF((AG$92=Para!$C21)*(AG$93=Para!$F$4),Para!$D21,0))+(IF((AG$96=Para!$C21)*(AG$97=Para!$F$4),Para!$D21,0))+(IF((AG$100=Para!$C21)*(AG$101=Para!$F$4),Para!$D21,0))+(IF((AG$104=Para!$C21)*(AG$105=Para!$F$4),Para!$D21,0))+(IF((AG$108=Para!$C21)*(AG$109=Para!$F$4),Para!$D21,0))+(IF((AG$112=Para!$C21)*(AG$113=Para!$F$4),Para!$D21,0))+(IF((AG$116=Para!$C21)*(AG$117=Para!$F$4),Para!$D21,0))+(IF((AG$120=Para!$C21)*(AG$121=Para!$F$4),Para!$D21,0))</f>
        <v>0</v>
      </c>
    </row>
    <row r="162" spans="1:33" ht="15" customHeight="1">
      <c r="A162" s="113"/>
      <c r="B162" s="96" t="s">
        <v>18</v>
      </c>
      <c r="C162" s="99" t="e">
        <f ca="1">IF((C$8=Para!$C22)*(C$9=Para!$F$4),Para!$D22,0)+(IF((C$12=Para!$C22)*(C$13=Para!$F$4),Para!$D22,0))+(IF((C$16=Para!$C22)*(C$17=Para!$F$4),Para!$D22,0))+(IF((C$20=Para!$C22)*(C$21=Para!$F$4),Para!$D22,0))+(IF((C$24=Para!$C22)*(C$25=Para!$F$4),Para!$D22,0))+(IF((C$28=Para!$C22)*(C$29=Para!$F$4),Para!$D22,0))+(IF((C$32=Para!$C22)*(C$33=Para!$F$4),Para!$D22,0))+(IF((C$36=Para!$C22)*(C$37=Para!$F$4),Para!$D22,0))+(IF((C$40=Para!$C22)*(C$41=Para!$F$4),Para!$D22,0))+(IF((C$44=Para!$C22)*(C$45=Para!$F$4),Para!$D22,0))+(IF((C$48=Para!$C22)*(C$49=Para!$F$4),Para!$D22,0))+(IF((C$52=Para!$C22)*(C$53=Para!$F$4),Para!$D22,0))+(IF((C$56=Para!$C22)*(C$57=Para!$F$4),Para!$D22,0))+(IF((C$60=Para!$C22)*(C$61=Para!$F$4),Para!$D22,0))+(IF((C$64=Para!$C22)*(C$65=Para!$F$4),Para!$D22,0))+(IF((C$68=Para!$C22)*(C$69=Para!$F$4),Para!$D22,0))+(IF((C$72=Para!$C22)*(C$73=Para!$F$4),Para!$D22,0))+(IF((C$76=Para!$C22)*(C$77=Para!$F$4),Para!$D22,0))+(IF((C$80=Para!$C22)*(C$81=Para!$F$4),Para!$D22,0))+(IF((C$84=Para!$C22)*(C$85=Para!$F$4),Para!$D22,0))+(IF((C$88=Para!$C22)*(C$89=Para!$F$4),Para!$D22,0))+(IF((C$92=Para!$C22)*(C$93=Para!$F$4),Para!$D22,0))+(IF((C$96=Para!$C22)*(C$97=Para!$F$4),Para!$D22,0))+(IF((C$100=Para!$C22)*(C$101=Para!$F$4),Para!$D22,0))+(IF((C$104=Para!$C22)*(C$105=Para!$F$4),Para!$D22,0))+(IF((C$108=Para!$C22)*(C$109=Para!$F$4),Para!$D22,0))+(IF((C$112=Para!$C22)*(C$113=Para!$F$4),Para!$D22,0))+(IF((C$116=Para!$C22)*(C$117=Para!$F$4),Para!$D22,0))+(IF((C$120=Para!$C22)*(C$121=Para!$F$4),Para!$D22,0))</f>
        <v>#N/A</v>
      </c>
      <c r="D162" s="99" t="e">
        <f ca="1">IF((D$8=Para!$C22)*(D$9=Para!$F$4),Para!$D22,0)+(IF((D$12=Para!$C22)*(D$13=Para!$F$4),Para!$D22,0))+(IF((D$16=Para!$C22)*(D$17=Para!$F$4),Para!$D22,0))+(IF((D$20=Para!$C22)*(D$21=Para!$F$4),Para!$D22,0))+(IF((D$24=Para!$C22)*(D$25=Para!$F$4),Para!$D22,0))+(IF((D$28=Para!$C22)*(D$29=Para!$F$4),Para!$D22,0))+(IF((D$32=Para!$C22)*(D$33=Para!$F$4),Para!$D22,0))+(IF((D$36=Para!$C22)*(D$37=Para!$F$4),Para!$D22,0))+(IF((D$40=Para!$C22)*(D$41=Para!$F$4),Para!$D22,0))+(IF((D$44=Para!$C22)*(D$45=Para!$F$4),Para!$D22,0))+(IF((D$48=Para!$C22)*(D$49=Para!$F$4),Para!$D22,0))+(IF((D$52=Para!$C22)*(D$53=Para!$F$4),Para!$D22,0))+(IF((D$56=Para!$C22)*(D$57=Para!$F$4),Para!$D22,0))+(IF((D$60=Para!$C22)*(D$61=Para!$F$4),Para!$D22,0))+(IF((D$64=Para!$C22)*(D$65=Para!$F$4),Para!$D22,0))+(IF((D$68=Para!$C22)*(D$69=Para!$F$4),Para!$D22,0))+(IF((D$72=Para!$C22)*(D$73=Para!$F$4),Para!$D22,0))+(IF((D$76=Para!$C22)*(D$77=Para!$F$4),Para!$D22,0))+(IF((D$80=Para!$C22)*(D$81=Para!$F$4),Para!$D22,0))+(IF((D$84=Para!$C22)*(D$85=Para!$F$4),Para!$D22,0))+(IF((D$88=Para!$C22)*(D$89=Para!$F$4),Para!$D22,0))+(IF((D$92=Para!$C22)*(D$93=Para!$F$4),Para!$D22,0))+(IF((D$96=Para!$C22)*(D$97=Para!$F$4),Para!$D22,0))+(IF((D$100=Para!$C22)*(D$101=Para!$F$4),Para!$D22,0))+(IF((D$104=Para!$C22)*(D$105=Para!$F$4),Para!$D22,0))+(IF((D$108=Para!$C22)*(D$109=Para!$F$4),Para!$D22,0))+(IF((D$112=Para!$C22)*(D$113=Para!$F$4),Para!$D22,0))+(IF((D$116=Para!$C22)*(D$117=Para!$F$4),Para!$D22,0))+(IF((D$120=Para!$C22)*(D$121=Para!$F$4),Para!$D22,0))</f>
        <v>#N/A</v>
      </c>
      <c r="E162" s="99">
        <f ca="1">IF((E$8=Para!$C22)*(E$9=Para!$F$4),Para!$D22,0)+(IF((E$12=Para!$C22)*(E$13=Para!$F$4),Para!$D22,0))+(IF((E$16=Para!$C22)*(E$17=Para!$F$4),Para!$D22,0))+(IF((E$20=Para!$C22)*(E$21=Para!$F$4),Para!$D22,0))+(IF((E$24=Para!$C22)*(E$25=Para!$F$4),Para!$D22,0))+(IF((E$28=Para!$C22)*(E$29=Para!$F$4),Para!$D22,0))+(IF((E$32=Para!$C22)*(E$33=Para!$F$4),Para!$D22,0))+(IF((E$36=Para!$C22)*(E$37=Para!$F$4),Para!$D22,0))+(IF((E$40=Para!$C22)*(E$41=Para!$F$4),Para!$D22,0))+(IF((E$44=Para!$C22)*(E$45=Para!$F$4),Para!$D22,0))+(IF((E$48=Para!$C22)*(E$49=Para!$F$4),Para!$D22,0))+(IF((E$52=Para!$C22)*(E$53=Para!$F$4),Para!$D22,0))+(IF((E$56=Para!$C22)*(E$57=Para!$F$4),Para!$D22,0))+(IF((E$60=Para!$C22)*(E$61=Para!$F$4),Para!$D22,0))+(IF((E$64=Para!$C22)*(E$65=Para!$F$4),Para!$D22,0))+(IF((E$68=Para!$C22)*(E$69=Para!$F$4),Para!$D22,0))+(IF((E$72=Para!$C22)*(E$73=Para!$F$4),Para!$D22,0))+(IF((E$76=Para!$C22)*(E$77=Para!$F$4),Para!$D22,0))+(IF((E$80=Para!$C22)*(E$81=Para!$F$4),Para!$D22,0))+(IF((E$84=Para!$C22)*(E$85=Para!$F$4),Para!$D22,0))+(IF((E$88=Para!$C22)*(E$89=Para!$F$4),Para!$D22,0))+(IF((E$92=Para!$C22)*(E$93=Para!$F$4),Para!$D22,0))+(IF((E$96=Para!$C22)*(E$97=Para!$F$4),Para!$D22,0))+(IF((E$100=Para!$C22)*(E$101=Para!$F$4),Para!$D22,0))+(IF((E$104=Para!$C22)*(E$105=Para!$F$4),Para!$D22,0))+(IF((E$108=Para!$C22)*(E$109=Para!$F$4),Para!$D22,0))+(IF((E$112=Para!$C22)*(E$113=Para!$F$4),Para!$D22,0))+(IF((E$116=Para!$C22)*(E$117=Para!$F$4),Para!$D22,0))+(IF((E$120=Para!$C22)*(E$121=Para!$F$4),Para!$D22,0))</f>
        <v>0</v>
      </c>
      <c r="F162" s="99">
        <f ca="1">IF((F$8=Para!$C22)*(F$9=Para!$F$4),Para!$D22,0)+(IF((F$12=Para!$C22)*(F$13=Para!$F$4),Para!$D22,0))+(IF((F$16=Para!$C22)*(F$17=Para!$F$4),Para!$D22,0))+(IF((F$20=Para!$C22)*(F$21=Para!$F$4),Para!$D22,0))+(IF((F$24=Para!$C22)*(F$25=Para!$F$4),Para!$D22,0))+(IF((F$28=Para!$C22)*(F$29=Para!$F$4),Para!$D22,0))+(IF((F$32=Para!$C22)*(F$33=Para!$F$4),Para!$D22,0))+(IF((F$36=Para!$C22)*(F$37=Para!$F$4),Para!$D22,0))+(IF((F$40=Para!$C22)*(F$41=Para!$F$4),Para!$D22,0))+(IF((F$44=Para!$C22)*(F$45=Para!$F$4),Para!$D22,0))+(IF((F$48=Para!$C22)*(F$49=Para!$F$4),Para!$D22,0))+(IF((F$52=Para!$C22)*(F$53=Para!$F$4),Para!$D22,0))+(IF((F$56=Para!$C22)*(F$57=Para!$F$4),Para!$D22,0))+(IF((F$60=Para!$C22)*(F$61=Para!$F$4),Para!$D22,0))+(IF((F$64=Para!$C22)*(F$65=Para!$F$4),Para!$D22,0))+(IF((F$68=Para!$C22)*(F$69=Para!$F$4),Para!$D22,0))+(IF((F$72=Para!$C22)*(F$73=Para!$F$4),Para!$D22,0))+(IF((F$76=Para!$C22)*(F$77=Para!$F$4),Para!$D22,0))+(IF((F$80=Para!$C22)*(F$81=Para!$F$4),Para!$D22,0))+(IF((F$84=Para!$C22)*(F$85=Para!$F$4),Para!$D22,0))+(IF((F$88=Para!$C22)*(F$89=Para!$F$4),Para!$D22,0))+(IF((F$92=Para!$C22)*(F$93=Para!$F$4),Para!$D22,0))+(IF((F$96=Para!$C22)*(F$97=Para!$F$4),Para!$D22,0))+(IF((F$100=Para!$C22)*(F$101=Para!$F$4),Para!$D22,0))+(IF((F$104=Para!$C22)*(F$105=Para!$F$4),Para!$D22,0))+(IF((F$108=Para!$C22)*(F$109=Para!$F$4),Para!$D22,0))+(IF((F$112=Para!$C22)*(F$113=Para!$F$4),Para!$D22,0))+(IF((F$116=Para!$C22)*(F$117=Para!$F$4),Para!$D22,0))+(IF((F$120=Para!$C22)*(F$121=Para!$F$4),Para!$D22,0))</f>
        <v>0</v>
      </c>
      <c r="G162" s="99">
        <f ca="1">IF((G$8=Para!$C22)*(G$9=Para!$F$4),Para!$D22,0)+(IF((G$12=Para!$C22)*(G$13=Para!$F$4),Para!$D22,0))+(IF((G$16=Para!$C22)*(G$17=Para!$F$4),Para!$D22,0))+(IF((G$20=Para!$C22)*(G$21=Para!$F$4),Para!$D22,0))+(IF((G$24=Para!$C22)*(G$25=Para!$F$4),Para!$D22,0))+(IF((G$28=Para!$C22)*(G$29=Para!$F$4),Para!$D22,0))+(IF((G$32=Para!$C22)*(G$33=Para!$F$4),Para!$D22,0))+(IF((G$36=Para!$C22)*(G$37=Para!$F$4),Para!$D22,0))+(IF((G$40=Para!$C22)*(G$41=Para!$F$4),Para!$D22,0))+(IF((G$44=Para!$C22)*(G$45=Para!$F$4),Para!$D22,0))+(IF((G$48=Para!$C22)*(G$49=Para!$F$4),Para!$D22,0))+(IF((G$52=Para!$C22)*(G$53=Para!$F$4),Para!$D22,0))+(IF((G$56=Para!$C22)*(G$57=Para!$F$4),Para!$D22,0))+(IF((G$60=Para!$C22)*(G$61=Para!$F$4),Para!$D22,0))+(IF((G$64=Para!$C22)*(G$65=Para!$F$4),Para!$D22,0))+(IF((G$68=Para!$C22)*(G$69=Para!$F$4),Para!$D22,0))+(IF((G$72=Para!$C22)*(G$73=Para!$F$4),Para!$D22,0))+(IF((G$76=Para!$C22)*(G$77=Para!$F$4),Para!$D22,0))+(IF((G$80=Para!$C22)*(G$81=Para!$F$4),Para!$D22,0))+(IF((G$84=Para!$C22)*(G$85=Para!$F$4),Para!$D22,0))+(IF((G$88=Para!$C22)*(G$89=Para!$F$4),Para!$D22,0))+(IF((G$92=Para!$C22)*(G$93=Para!$F$4),Para!$D22,0))+(IF((G$96=Para!$C22)*(G$97=Para!$F$4),Para!$D22,0))+(IF((G$100=Para!$C22)*(G$101=Para!$F$4),Para!$D22,0))+(IF((G$104=Para!$C22)*(G$105=Para!$F$4),Para!$D22,0))+(IF((G$108=Para!$C22)*(G$109=Para!$F$4),Para!$D22,0))+(IF((G$112=Para!$C22)*(G$113=Para!$F$4),Para!$D22,0))+(IF((G$116=Para!$C22)*(G$117=Para!$F$4),Para!$D22,0))+(IF((G$120=Para!$C22)*(G$121=Para!$F$4),Para!$D22,0))</f>
        <v>0</v>
      </c>
      <c r="H162" s="99">
        <f ca="1">IF((H$8=Para!$C22)*(H$9=Para!$F$4),Para!$D22,0)+(IF((H$12=Para!$C22)*(H$13=Para!$F$4),Para!$D22,0))+(IF((H$16=Para!$C22)*(H$17=Para!$F$4),Para!$D22,0))+(IF((H$20=Para!$C22)*(H$21=Para!$F$4),Para!$D22,0))+(IF((H$24=Para!$C22)*(H$25=Para!$F$4),Para!$D22,0))+(IF((H$28=Para!$C22)*(H$29=Para!$F$4),Para!$D22,0))+(IF((H$32=Para!$C22)*(H$33=Para!$F$4),Para!$D22,0))+(IF((H$36=Para!$C22)*(H$37=Para!$F$4),Para!$D22,0))+(IF((H$40=Para!$C22)*(H$41=Para!$F$4),Para!$D22,0))+(IF((H$44=Para!$C22)*(H$45=Para!$F$4),Para!$D22,0))+(IF((H$48=Para!$C22)*(H$49=Para!$F$4),Para!$D22,0))+(IF((H$52=Para!$C22)*(H$53=Para!$F$4),Para!$D22,0))+(IF((H$56=Para!$C22)*(H$57=Para!$F$4),Para!$D22,0))+(IF((H$60=Para!$C22)*(H$61=Para!$F$4),Para!$D22,0))+(IF((H$64=Para!$C22)*(H$65=Para!$F$4),Para!$D22,0))+(IF((H$68=Para!$C22)*(H$69=Para!$F$4),Para!$D22,0))+(IF((H$72=Para!$C22)*(H$73=Para!$F$4),Para!$D22,0))+(IF((H$76=Para!$C22)*(H$77=Para!$F$4),Para!$D22,0))+(IF((H$80=Para!$C22)*(H$81=Para!$F$4),Para!$D22,0))+(IF((H$84=Para!$C22)*(H$85=Para!$F$4),Para!$D22,0))+(IF((H$88=Para!$C22)*(H$89=Para!$F$4),Para!$D22,0))+(IF((H$92=Para!$C22)*(H$93=Para!$F$4),Para!$D22,0))+(IF((H$96=Para!$C22)*(H$97=Para!$F$4),Para!$D22,0))+(IF((H$100=Para!$C22)*(H$101=Para!$F$4),Para!$D22,0))+(IF((H$104=Para!$C22)*(H$105=Para!$F$4),Para!$D22,0))+(IF((H$108=Para!$C22)*(H$109=Para!$F$4),Para!$D22,0))+(IF((H$112=Para!$C22)*(H$113=Para!$F$4),Para!$D22,0))+(IF((H$116=Para!$C22)*(H$117=Para!$F$4),Para!$D22,0))+(IF((H$120=Para!$C22)*(H$121=Para!$F$4),Para!$D22,0))</f>
        <v>0</v>
      </c>
      <c r="I162" s="99">
        <f ca="1">IF((I$8=Para!$C22)*(I$9=Para!$F$4),Para!$D22,0)+(IF((I$12=Para!$C22)*(I$13=Para!$F$4),Para!$D22,0))+(IF((I$16=Para!$C22)*(I$17=Para!$F$4),Para!$D22,0))+(IF((I$20=Para!$C22)*(I$21=Para!$F$4),Para!$D22,0))+(IF((I$24=Para!$C22)*(I$25=Para!$F$4),Para!$D22,0))+(IF((I$28=Para!$C22)*(I$29=Para!$F$4),Para!$D22,0))+(IF((I$32=Para!$C22)*(I$33=Para!$F$4),Para!$D22,0))+(IF((I$36=Para!$C22)*(I$37=Para!$F$4),Para!$D22,0))+(IF((I$40=Para!$C22)*(I$41=Para!$F$4),Para!$D22,0))+(IF((I$44=Para!$C22)*(I$45=Para!$F$4),Para!$D22,0))+(IF((I$48=Para!$C22)*(I$49=Para!$F$4),Para!$D22,0))+(IF((I$52=Para!$C22)*(I$53=Para!$F$4),Para!$D22,0))+(IF((I$56=Para!$C22)*(I$57=Para!$F$4),Para!$D22,0))+(IF((I$60=Para!$C22)*(I$61=Para!$F$4),Para!$D22,0))+(IF((I$64=Para!$C22)*(I$65=Para!$F$4),Para!$D22,0))+(IF((I$68=Para!$C22)*(I$69=Para!$F$4),Para!$D22,0))+(IF((I$72=Para!$C22)*(I$73=Para!$F$4),Para!$D22,0))+(IF((I$76=Para!$C22)*(I$77=Para!$F$4),Para!$D22,0))+(IF((I$80=Para!$C22)*(I$81=Para!$F$4),Para!$D22,0))+(IF((I$84=Para!$C22)*(I$85=Para!$F$4),Para!$D22,0))+(IF((I$88=Para!$C22)*(I$89=Para!$F$4),Para!$D22,0))+(IF((I$92=Para!$C22)*(I$93=Para!$F$4),Para!$D22,0))+(IF((I$96=Para!$C22)*(I$97=Para!$F$4),Para!$D22,0))+(IF((I$100=Para!$C22)*(I$101=Para!$F$4),Para!$D22,0))+(IF((I$104=Para!$C22)*(I$105=Para!$F$4),Para!$D22,0))+(IF((I$108=Para!$C22)*(I$109=Para!$F$4),Para!$D22,0))+(IF((I$112=Para!$C22)*(I$113=Para!$F$4),Para!$D22,0))+(IF((I$116=Para!$C22)*(I$117=Para!$F$4),Para!$D22,0))+(IF((I$120=Para!$C22)*(I$121=Para!$F$4),Para!$D22,0))</f>
        <v>0</v>
      </c>
      <c r="J162" s="99">
        <f ca="1">IF((J$8=Para!$C22)*(J$9=Para!$F$4),Para!$D22,0)+(IF((J$12=Para!$C22)*(J$13=Para!$F$4),Para!$D22,0))+(IF((J$16=Para!$C22)*(J$17=Para!$F$4),Para!$D22,0))+(IF((J$20=Para!$C22)*(J$21=Para!$F$4),Para!$D22,0))+(IF((J$24=Para!$C22)*(J$25=Para!$F$4),Para!$D22,0))+(IF((J$28=Para!$C22)*(J$29=Para!$F$4),Para!$D22,0))+(IF((J$32=Para!$C22)*(J$33=Para!$F$4),Para!$D22,0))+(IF((J$36=Para!$C22)*(J$37=Para!$F$4),Para!$D22,0))+(IF((J$40=Para!$C22)*(J$41=Para!$F$4),Para!$D22,0))+(IF((J$44=Para!$C22)*(J$45=Para!$F$4),Para!$D22,0))+(IF((J$48=Para!$C22)*(J$49=Para!$F$4),Para!$D22,0))+(IF((J$52=Para!$C22)*(J$53=Para!$F$4),Para!$D22,0))+(IF((J$56=Para!$C22)*(J$57=Para!$F$4),Para!$D22,0))+(IF((J$60=Para!$C22)*(J$61=Para!$F$4),Para!$D22,0))+(IF((J$64=Para!$C22)*(J$65=Para!$F$4),Para!$D22,0))+(IF((J$68=Para!$C22)*(J$69=Para!$F$4),Para!$D22,0))+(IF((J$72=Para!$C22)*(J$73=Para!$F$4),Para!$D22,0))+(IF((J$76=Para!$C22)*(J$77=Para!$F$4),Para!$D22,0))+(IF((J$80=Para!$C22)*(J$81=Para!$F$4),Para!$D22,0))+(IF((J$84=Para!$C22)*(J$85=Para!$F$4),Para!$D22,0))+(IF((J$88=Para!$C22)*(J$89=Para!$F$4),Para!$D22,0))+(IF((J$92=Para!$C22)*(J$93=Para!$F$4),Para!$D22,0))+(IF((J$96=Para!$C22)*(J$97=Para!$F$4),Para!$D22,0))+(IF((J$100=Para!$C22)*(J$101=Para!$F$4),Para!$D22,0))+(IF((J$104=Para!$C22)*(J$105=Para!$F$4),Para!$D22,0))+(IF((J$108=Para!$C22)*(J$109=Para!$F$4),Para!$D22,0))+(IF((J$112=Para!$C22)*(J$113=Para!$F$4),Para!$D22,0))+(IF((J$116=Para!$C22)*(J$117=Para!$F$4),Para!$D22,0))+(IF((J$120=Para!$C22)*(J$121=Para!$F$4),Para!$D22,0))</f>
        <v>0</v>
      </c>
      <c r="K162" s="99">
        <f ca="1">IF((K$8=Para!$C22)*(K$9=Para!$F$4),Para!$D22,0)+(IF((K$12=Para!$C22)*(K$13=Para!$F$4),Para!$D22,0))+(IF((K$16=Para!$C22)*(K$17=Para!$F$4),Para!$D22,0))+(IF((K$20=Para!$C22)*(K$21=Para!$F$4),Para!$D22,0))+(IF((K$24=Para!$C22)*(K$25=Para!$F$4),Para!$D22,0))+(IF((K$28=Para!$C22)*(K$29=Para!$F$4),Para!$D22,0))+(IF((K$32=Para!$C22)*(K$33=Para!$F$4),Para!$D22,0))+(IF((K$36=Para!$C22)*(K$37=Para!$F$4),Para!$D22,0))+(IF((K$40=Para!$C22)*(K$41=Para!$F$4),Para!$D22,0))+(IF((K$44=Para!$C22)*(K$45=Para!$F$4),Para!$D22,0))+(IF((K$48=Para!$C22)*(K$49=Para!$F$4),Para!$D22,0))+(IF((K$52=Para!$C22)*(K$53=Para!$F$4),Para!$D22,0))+(IF((K$56=Para!$C22)*(K$57=Para!$F$4),Para!$D22,0))+(IF((K$60=Para!$C22)*(K$61=Para!$F$4),Para!$D22,0))+(IF((K$64=Para!$C22)*(K$65=Para!$F$4),Para!$D22,0))+(IF((K$68=Para!$C22)*(K$69=Para!$F$4),Para!$D22,0))+(IF((K$72=Para!$C22)*(K$73=Para!$F$4),Para!$D22,0))+(IF((K$76=Para!$C22)*(K$77=Para!$F$4),Para!$D22,0))+(IF((K$80=Para!$C22)*(K$81=Para!$F$4),Para!$D22,0))+(IF((K$84=Para!$C22)*(K$85=Para!$F$4),Para!$D22,0))+(IF((K$88=Para!$C22)*(K$89=Para!$F$4),Para!$D22,0))+(IF((K$92=Para!$C22)*(K$93=Para!$F$4),Para!$D22,0))+(IF((K$96=Para!$C22)*(K$97=Para!$F$4),Para!$D22,0))+(IF((K$100=Para!$C22)*(K$101=Para!$F$4),Para!$D22,0))+(IF((K$104=Para!$C22)*(K$105=Para!$F$4),Para!$D22,0))+(IF((K$108=Para!$C22)*(K$109=Para!$F$4),Para!$D22,0))+(IF((K$112=Para!$C22)*(K$113=Para!$F$4),Para!$D22,0))+(IF((K$116=Para!$C22)*(K$117=Para!$F$4),Para!$D22,0))+(IF((K$120=Para!$C22)*(K$121=Para!$F$4),Para!$D22,0))</f>
        <v>0</v>
      </c>
      <c r="L162" s="99">
        <f ca="1">IF((L$8=Para!$C22)*(L$9=Para!$F$4),Para!$D22,0)+(IF((L$12=Para!$C22)*(L$13=Para!$F$4),Para!$D22,0))+(IF((L$16=Para!$C22)*(L$17=Para!$F$4),Para!$D22,0))+(IF((L$20=Para!$C22)*(L$21=Para!$F$4),Para!$D22,0))+(IF((L$24=Para!$C22)*(L$25=Para!$F$4),Para!$D22,0))+(IF((L$28=Para!$C22)*(L$29=Para!$F$4),Para!$D22,0))+(IF((L$32=Para!$C22)*(L$33=Para!$F$4),Para!$D22,0))+(IF((L$36=Para!$C22)*(L$37=Para!$F$4),Para!$D22,0))+(IF((L$40=Para!$C22)*(L$41=Para!$F$4),Para!$D22,0))+(IF((L$44=Para!$C22)*(L$45=Para!$F$4),Para!$D22,0))+(IF((L$48=Para!$C22)*(L$49=Para!$F$4),Para!$D22,0))+(IF((L$52=Para!$C22)*(L$53=Para!$F$4),Para!$D22,0))+(IF((L$56=Para!$C22)*(L$57=Para!$F$4),Para!$D22,0))+(IF((L$60=Para!$C22)*(L$61=Para!$F$4),Para!$D22,0))+(IF((L$64=Para!$C22)*(L$65=Para!$F$4),Para!$D22,0))+(IF((L$68=Para!$C22)*(L$69=Para!$F$4),Para!$D22,0))+(IF((L$72=Para!$C22)*(L$73=Para!$F$4),Para!$D22,0))+(IF((L$76=Para!$C22)*(L$77=Para!$F$4),Para!$D22,0))+(IF((L$80=Para!$C22)*(L$81=Para!$F$4),Para!$D22,0))+(IF((L$84=Para!$C22)*(L$85=Para!$F$4),Para!$D22,0))+(IF((L$88=Para!$C22)*(L$89=Para!$F$4),Para!$D22,0))+(IF((L$92=Para!$C22)*(L$93=Para!$F$4),Para!$D22,0))+(IF((L$96=Para!$C22)*(L$97=Para!$F$4),Para!$D22,0))+(IF((L$100=Para!$C22)*(L$101=Para!$F$4),Para!$D22,0))+(IF((L$104=Para!$C22)*(L$105=Para!$F$4),Para!$D22,0))+(IF((L$108=Para!$C22)*(L$109=Para!$F$4),Para!$D22,0))+(IF((L$112=Para!$C22)*(L$113=Para!$F$4),Para!$D22,0))+(IF((L$116=Para!$C22)*(L$117=Para!$F$4),Para!$D22,0))+(IF((L$120=Para!$C22)*(L$121=Para!$F$4),Para!$D22,0))</f>
        <v>0</v>
      </c>
      <c r="M162" s="99">
        <f ca="1">IF((M$8=Para!$C22)*(M$9=Para!$F$4),Para!$D22,0)+(IF((M$12=Para!$C22)*(M$13=Para!$F$4),Para!$D22,0))+(IF((M$16=Para!$C22)*(M$17=Para!$F$4),Para!$D22,0))+(IF((M$20=Para!$C22)*(M$21=Para!$F$4),Para!$D22,0))+(IF((M$24=Para!$C22)*(M$25=Para!$F$4),Para!$D22,0))+(IF((M$28=Para!$C22)*(M$29=Para!$F$4),Para!$D22,0))+(IF((M$32=Para!$C22)*(M$33=Para!$F$4),Para!$D22,0))+(IF((M$36=Para!$C22)*(M$37=Para!$F$4),Para!$D22,0))+(IF((M$40=Para!$C22)*(M$41=Para!$F$4),Para!$D22,0))+(IF((M$44=Para!$C22)*(M$45=Para!$F$4),Para!$D22,0))+(IF((M$48=Para!$C22)*(M$49=Para!$F$4),Para!$D22,0))+(IF((M$52=Para!$C22)*(M$53=Para!$F$4),Para!$D22,0))+(IF((M$56=Para!$C22)*(M$57=Para!$F$4),Para!$D22,0))+(IF((M$60=Para!$C22)*(M$61=Para!$F$4),Para!$D22,0))+(IF((M$64=Para!$C22)*(M$65=Para!$F$4),Para!$D22,0))+(IF((M$68=Para!$C22)*(M$69=Para!$F$4),Para!$D22,0))+(IF((M$72=Para!$C22)*(M$73=Para!$F$4),Para!$D22,0))+(IF((M$76=Para!$C22)*(M$77=Para!$F$4),Para!$D22,0))+(IF((M$80=Para!$C22)*(M$81=Para!$F$4),Para!$D22,0))+(IF((M$84=Para!$C22)*(M$85=Para!$F$4),Para!$D22,0))+(IF((M$88=Para!$C22)*(M$89=Para!$F$4),Para!$D22,0))+(IF((M$92=Para!$C22)*(M$93=Para!$F$4),Para!$D22,0))+(IF((M$96=Para!$C22)*(M$97=Para!$F$4),Para!$D22,0))+(IF((M$100=Para!$C22)*(M$101=Para!$F$4),Para!$D22,0))+(IF((M$104=Para!$C22)*(M$105=Para!$F$4),Para!$D22,0))+(IF((M$108=Para!$C22)*(M$109=Para!$F$4),Para!$D22,0))+(IF((M$112=Para!$C22)*(M$113=Para!$F$4),Para!$D22,0))+(IF((M$116=Para!$C22)*(M$117=Para!$F$4),Para!$D22,0))+(IF((M$120=Para!$C22)*(M$121=Para!$F$4),Para!$D22,0))</f>
        <v>0</v>
      </c>
      <c r="N162" s="99">
        <f ca="1">IF((N$8=Para!$C22)*(N$9=Para!$F$4),Para!$D22,0)+(IF((N$12=Para!$C22)*(N$13=Para!$F$4),Para!$D22,0))+(IF((N$16=Para!$C22)*(N$17=Para!$F$4),Para!$D22,0))+(IF((N$20=Para!$C22)*(N$21=Para!$F$4),Para!$D22,0))+(IF((N$24=Para!$C22)*(N$25=Para!$F$4),Para!$D22,0))+(IF((N$28=Para!$C22)*(N$29=Para!$F$4),Para!$D22,0))+(IF((N$32=Para!$C22)*(N$33=Para!$F$4),Para!$D22,0))+(IF((N$36=Para!$C22)*(N$37=Para!$F$4),Para!$D22,0))+(IF((N$40=Para!$C22)*(N$41=Para!$F$4),Para!$D22,0))+(IF((N$44=Para!$C22)*(N$45=Para!$F$4),Para!$D22,0))+(IF((N$48=Para!$C22)*(N$49=Para!$F$4),Para!$D22,0))+(IF((N$52=Para!$C22)*(N$53=Para!$F$4),Para!$D22,0))+(IF((N$56=Para!$C22)*(N$57=Para!$F$4),Para!$D22,0))+(IF((N$60=Para!$C22)*(N$61=Para!$F$4),Para!$D22,0))+(IF((N$64=Para!$C22)*(N$65=Para!$F$4),Para!$D22,0))+(IF((N$68=Para!$C22)*(N$69=Para!$F$4),Para!$D22,0))+(IF((N$72=Para!$C22)*(N$73=Para!$F$4),Para!$D22,0))+(IF((N$76=Para!$C22)*(N$77=Para!$F$4),Para!$D22,0))+(IF((N$80=Para!$C22)*(N$81=Para!$F$4),Para!$D22,0))+(IF((N$84=Para!$C22)*(N$85=Para!$F$4),Para!$D22,0))+(IF((N$88=Para!$C22)*(N$89=Para!$F$4),Para!$D22,0))+(IF((N$92=Para!$C22)*(N$93=Para!$F$4),Para!$D22,0))+(IF((N$96=Para!$C22)*(N$97=Para!$F$4),Para!$D22,0))+(IF((N$100=Para!$C22)*(N$101=Para!$F$4),Para!$D22,0))+(IF((N$104=Para!$C22)*(N$105=Para!$F$4),Para!$D22,0))+(IF((N$108=Para!$C22)*(N$109=Para!$F$4),Para!$D22,0))+(IF((N$112=Para!$C22)*(N$113=Para!$F$4),Para!$D22,0))+(IF((N$116=Para!$C22)*(N$117=Para!$F$4),Para!$D22,0))+(IF((N$120=Para!$C22)*(N$121=Para!$F$4),Para!$D22,0))</f>
        <v>0</v>
      </c>
      <c r="O162" s="99">
        <f ca="1">IF((O$8=Para!$C22)*(O$9=Para!$F$4),Para!$D22,0)+(IF((O$12=Para!$C22)*(O$13=Para!$F$4),Para!$D22,0))+(IF((O$16=Para!$C22)*(O$17=Para!$F$4),Para!$D22,0))+(IF((O$20=Para!$C22)*(O$21=Para!$F$4),Para!$D22,0))+(IF((O$24=Para!$C22)*(O$25=Para!$F$4),Para!$D22,0))+(IF((O$28=Para!$C22)*(O$29=Para!$F$4),Para!$D22,0))+(IF((O$32=Para!$C22)*(O$33=Para!$F$4),Para!$D22,0))+(IF((O$36=Para!$C22)*(O$37=Para!$F$4),Para!$D22,0))+(IF((O$40=Para!$C22)*(O$41=Para!$F$4),Para!$D22,0))+(IF((O$44=Para!$C22)*(O$45=Para!$F$4),Para!$D22,0))+(IF((O$48=Para!$C22)*(O$49=Para!$F$4),Para!$D22,0))+(IF((O$52=Para!$C22)*(O$53=Para!$F$4),Para!$D22,0))+(IF((O$56=Para!$C22)*(O$57=Para!$F$4),Para!$D22,0))+(IF((O$60=Para!$C22)*(O$61=Para!$F$4),Para!$D22,0))+(IF((O$64=Para!$C22)*(O$65=Para!$F$4),Para!$D22,0))+(IF((O$68=Para!$C22)*(O$69=Para!$F$4),Para!$D22,0))+(IF((O$72=Para!$C22)*(O$73=Para!$F$4),Para!$D22,0))+(IF((O$76=Para!$C22)*(O$77=Para!$F$4),Para!$D22,0))+(IF((O$80=Para!$C22)*(O$81=Para!$F$4),Para!$D22,0))+(IF((O$84=Para!$C22)*(O$85=Para!$F$4),Para!$D22,0))+(IF((O$88=Para!$C22)*(O$89=Para!$F$4),Para!$D22,0))+(IF((O$92=Para!$C22)*(O$93=Para!$F$4),Para!$D22,0))+(IF((O$96=Para!$C22)*(O$97=Para!$F$4),Para!$D22,0))+(IF((O$100=Para!$C22)*(O$101=Para!$F$4),Para!$D22,0))+(IF((O$104=Para!$C22)*(O$105=Para!$F$4),Para!$D22,0))+(IF((O$108=Para!$C22)*(O$109=Para!$F$4),Para!$D22,0))+(IF((O$112=Para!$C22)*(O$113=Para!$F$4),Para!$D22,0))+(IF((O$116=Para!$C22)*(O$117=Para!$F$4),Para!$D22,0))+(IF((O$120=Para!$C22)*(O$121=Para!$F$4),Para!$D22,0))</f>
        <v>0</v>
      </c>
      <c r="P162" s="99">
        <f ca="1">IF((P$8=Para!$C22)*(P$9=Para!$F$4),Para!$D22,0)+(IF((P$12=Para!$C22)*(P$13=Para!$F$4),Para!$D22,0))+(IF((P$16=Para!$C22)*(P$17=Para!$F$4),Para!$D22,0))+(IF((P$20=Para!$C22)*(P$21=Para!$F$4),Para!$D22,0))+(IF((P$24=Para!$C22)*(P$25=Para!$F$4),Para!$D22,0))+(IF((P$28=Para!$C22)*(P$29=Para!$F$4),Para!$D22,0))+(IF((P$32=Para!$C22)*(P$33=Para!$F$4),Para!$D22,0))+(IF((P$36=Para!$C22)*(P$37=Para!$F$4),Para!$D22,0))+(IF((P$40=Para!$C22)*(P$41=Para!$F$4),Para!$D22,0))+(IF((P$44=Para!$C22)*(P$45=Para!$F$4),Para!$D22,0))+(IF((P$48=Para!$C22)*(P$49=Para!$F$4),Para!$D22,0))+(IF((P$52=Para!$C22)*(P$53=Para!$F$4),Para!$D22,0))+(IF((P$56=Para!$C22)*(P$57=Para!$F$4),Para!$D22,0))+(IF((P$60=Para!$C22)*(P$61=Para!$F$4),Para!$D22,0))+(IF((P$64=Para!$C22)*(P$65=Para!$F$4),Para!$D22,0))+(IF((P$68=Para!$C22)*(P$69=Para!$F$4),Para!$D22,0))+(IF((P$72=Para!$C22)*(P$73=Para!$F$4),Para!$D22,0))+(IF((P$76=Para!$C22)*(P$77=Para!$F$4),Para!$D22,0))+(IF((P$80=Para!$C22)*(P$81=Para!$F$4),Para!$D22,0))+(IF((P$84=Para!$C22)*(P$85=Para!$F$4),Para!$D22,0))+(IF((P$88=Para!$C22)*(P$89=Para!$F$4),Para!$D22,0))+(IF((P$92=Para!$C22)*(P$93=Para!$F$4),Para!$D22,0))+(IF((P$96=Para!$C22)*(P$97=Para!$F$4),Para!$D22,0))+(IF((P$100=Para!$C22)*(P$101=Para!$F$4),Para!$D22,0))+(IF((P$104=Para!$C22)*(P$105=Para!$F$4),Para!$D22,0))+(IF((P$108=Para!$C22)*(P$109=Para!$F$4),Para!$D22,0))+(IF((P$112=Para!$C22)*(P$113=Para!$F$4),Para!$D22,0))+(IF((P$116=Para!$C22)*(P$117=Para!$F$4),Para!$D22,0))+(IF((P$120=Para!$C22)*(P$121=Para!$F$4),Para!$D22,0))</f>
        <v>0</v>
      </c>
      <c r="Q162" s="99">
        <f ca="1">IF((Q$8=Para!$C22)*(Q$9=Para!$F$4),Para!$D22,0)+(IF((Q$12=Para!$C22)*(Q$13=Para!$F$4),Para!$D22,0))+(IF((Q$16=Para!$C22)*(Q$17=Para!$F$4),Para!$D22,0))+(IF((Q$20=Para!$C22)*(Q$21=Para!$F$4),Para!$D22,0))+(IF((Q$24=Para!$C22)*(Q$25=Para!$F$4),Para!$D22,0))+(IF((Q$28=Para!$C22)*(Q$29=Para!$F$4),Para!$D22,0))+(IF((Q$32=Para!$C22)*(Q$33=Para!$F$4),Para!$D22,0))+(IF((Q$36=Para!$C22)*(Q$37=Para!$F$4),Para!$D22,0))+(IF((Q$40=Para!$C22)*(Q$41=Para!$F$4),Para!$D22,0))+(IF((Q$44=Para!$C22)*(Q$45=Para!$F$4),Para!$D22,0))+(IF((Q$48=Para!$C22)*(Q$49=Para!$F$4),Para!$D22,0))+(IF((Q$52=Para!$C22)*(Q$53=Para!$F$4),Para!$D22,0))+(IF((Q$56=Para!$C22)*(Q$57=Para!$F$4),Para!$D22,0))+(IF((Q$60=Para!$C22)*(Q$61=Para!$F$4),Para!$D22,0))+(IF((Q$64=Para!$C22)*(Q$65=Para!$F$4),Para!$D22,0))+(IF((Q$68=Para!$C22)*(Q$69=Para!$F$4),Para!$D22,0))+(IF((Q$72=Para!$C22)*(Q$73=Para!$F$4),Para!$D22,0))+(IF((Q$76=Para!$C22)*(Q$77=Para!$F$4),Para!$D22,0))+(IF((Q$80=Para!$C22)*(Q$81=Para!$F$4),Para!$D22,0))+(IF((Q$84=Para!$C22)*(Q$85=Para!$F$4),Para!$D22,0))+(IF((Q$88=Para!$C22)*(Q$89=Para!$F$4),Para!$D22,0))+(IF((Q$92=Para!$C22)*(Q$93=Para!$F$4),Para!$D22,0))+(IF((Q$96=Para!$C22)*(Q$97=Para!$F$4),Para!$D22,0))+(IF((Q$100=Para!$C22)*(Q$101=Para!$F$4),Para!$D22,0))+(IF((Q$104=Para!$C22)*(Q$105=Para!$F$4),Para!$D22,0))+(IF((Q$108=Para!$C22)*(Q$109=Para!$F$4),Para!$D22,0))+(IF((Q$112=Para!$C22)*(Q$113=Para!$F$4),Para!$D22,0))+(IF((Q$116=Para!$C22)*(Q$117=Para!$F$4),Para!$D22,0))+(IF((Q$120=Para!$C22)*(Q$121=Para!$F$4),Para!$D22,0))</f>
        <v>0</v>
      </c>
      <c r="R162" s="99">
        <f ca="1">IF((R$8=Para!$C22)*(R$9=Para!$F$4),Para!$D22,0)+(IF((R$12=Para!$C22)*(R$13=Para!$F$4),Para!$D22,0))+(IF((R$16=Para!$C22)*(R$17=Para!$F$4),Para!$D22,0))+(IF((R$20=Para!$C22)*(R$21=Para!$F$4),Para!$D22,0))+(IF((R$24=Para!$C22)*(R$25=Para!$F$4),Para!$D22,0))+(IF((R$28=Para!$C22)*(R$29=Para!$F$4),Para!$D22,0))+(IF((R$32=Para!$C22)*(R$33=Para!$F$4),Para!$D22,0))+(IF((R$36=Para!$C22)*(R$37=Para!$F$4),Para!$D22,0))+(IF((R$40=Para!$C22)*(R$41=Para!$F$4),Para!$D22,0))+(IF((R$44=Para!$C22)*(R$45=Para!$F$4),Para!$D22,0))+(IF((R$48=Para!$C22)*(R$49=Para!$F$4),Para!$D22,0))+(IF((R$52=Para!$C22)*(R$53=Para!$F$4),Para!$D22,0))+(IF((R$56=Para!$C22)*(R$57=Para!$F$4),Para!$D22,0))+(IF((R$60=Para!$C22)*(R$61=Para!$F$4),Para!$D22,0))+(IF((R$64=Para!$C22)*(R$65=Para!$F$4),Para!$D22,0))+(IF((R$68=Para!$C22)*(R$69=Para!$F$4),Para!$D22,0))+(IF((R$72=Para!$C22)*(R$73=Para!$F$4),Para!$D22,0))+(IF((R$76=Para!$C22)*(R$77=Para!$F$4),Para!$D22,0))+(IF((R$80=Para!$C22)*(R$81=Para!$F$4),Para!$D22,0))+(IF((R$84=Para!$C22)*(R$85=Para!$F$4),Para!$D22,0))+(IF((R$88=Para!$C22)*(R$89=Para!$F$4),Para!$D22,0))+(IF((R$92=Para!$C22)*(R$93=Para!$F$4),Para!$D22,0))+(IF((R$96=Para!$C22)*(R$97=Para!$F$4),Para!$D22,0))+(IF((R$100=Para!$C22)*(R$101=Para!$F$4),Para!$D22,0))+(IF((R$104=Para!$C22)*(R$105=Para!$F$4),Para!$D22,0))+(IF((R$108=Para!$C22)*(R$109=Para!$F$4),Para!$D22,0))+(IF((R$112=Para!$C22)*(R$113=Para!$F$4),Para!$D22,0))+(IF((R$116=Para!$C22)*(R$117=Para!$F$4),Para!$D22,0))+(IF((R$120=Para!$C22)*(R$121=Para!$F$4),Para!$D22,0))</f>
        <v>0</v>
      </c>
      <c r="S162" s="99">
        <f ca="1">IF((S$8=Para!$C22)*(S$9=Para!$F$4),Para!$D22,0)+(IF((S$12=Para!$C22)*(S$13=Para!$F$4),Para!$D22,0))+(IF((S$16=Para!$C22)*(S$17=Para!$F$4),Para!$D22,0))+(IF((S$20=Para!$C22)*(S$21=Para!$F$4),Para!$D22,0))+(IF((S$24=Para!$C22)*(S$25=Para!$F$4),Para!$D22,0))+(IF((S$28=Para!$C22)*(S$29=Para!$F$4),Para!$D22,0))+(IF((S$32=Para!$C22)*(S$33=Para!$F$4),Para!$D22,0))+(IF((S$36=Para!$C22)*(S$37=Para!$F$4),Para!$D22,0))+(IF((S$40=Para!$C22)*(S$41=Para!$F$4),Para!$D22,0))+(IF((S$44=Para!$C22)*(S$45=Para!$F$4),Para!$D22,0))+(IF((S$48=Para!$C22)*(S$49=Para!$F$4),Para!$D22,0))+(IF((S$52=Para!$C22)*(S$53=Para!$F$4),Para!$D22,0))+(IF((S$56=Para!$C22)*(S$57=Para!$F$4),Para!$D22,0))+(IF((S$60=Para!$C22)*(S$61=Para!$F$4),Para!$D22,0))+(IF((S$64=Para!$C22)*(S$65=Para!$F$4),Para!$D22,0))+(IF((S$68=Para!$C22)*(S$69=Para!$F$4),Para!$D22,0))+(IF((S$72=Para!$C22)*(S$73=Para!$F$4),Para!$D22,0))+(IF((S$76=Para!$C22)*(S$77=Para!$F$4),Para!$D22,0))+(IF((S$80=Para!$C22)*(S$81=Para!$F$4),Para!$D22,0))+(IF((S$84=Para!$C22)*(S$85=Para!$F$4),Para!$D22,0))+(IF((S$88=Para!$C22)*(S$89=Para!$F$4),Para!$D22,0))+(IF((S$92=Para!$C22)*(S$93=Para!$F$4),Para!$D22,0))+(IF((S$96=Para!$C22)*(S$97=Para!$F$4),Para!$D22,0))+(IF((S$100=Para!$C22)*(S$101=Para!$F$4),Para!$D22,0))+(IF((S$104=Para!$C22)*(S$105=Para!$F$4),Para!$D22,0))+(IF((S$108=Para!$C22)*(S$109=Para!$F$4),Para!$D22,0))+(IF((S$112=Para!$C22)*(S$113=Para!$F$4),Para!$D22,0))+(IF((S$116=Para!$C22)*(S$117=Para!$F$4),Para!$D22,0))+(IF((S$120=Para!$C22)*(S$121=Para!$F$4),Para!$D22,0))</f>
        <v>0</v>
      </c>
      <c r="T162" s="99">
        <f ca="1">IF((T$8=Para!$C22)*(T$9=Para!$F$4),Para!$D22,0)+(IF((T$12=Para!$C22)*(T$13=Para!$F$4),Para!$D22,0))+(IF((T$16=Para!$C22)*(T$17=Para!$F$4),Para!$D22,0))+(IF((T$20=Para!$C22)*(T$21=Para!$F$4),Para!$D22,0))+(IF((T$24=Para!$C22)*(T$25=Para!$F$4),Para!$D22,0))+(IF((T$28=Para!$C22)*(T$29=Para!$F$4),Para!$D22,0))+(IF((T$32=Para!$C22)*(T$33=Para!$F$4),Para!$D22,0))+(IF((T$36=Para!$C22)*(T$37=Para!$F$4),Para!$D22,0))+(IF((T$40=Para!$C22)*(T$41=Para!$F$4),Para!$D22,0))+(IF((T$44=Para!$C22)*(T$45=Para!$F$4),Para!$D22,0))+(IF((T$48=Para!$C22)*(T$49=Para!$F$4),Para!$D22,0))+(IF((T$52=Para!$C22)*(T$53=Para!$F$4),Para!$D22,0))+(IF((T$56=Para!$C22)*(T$57=Para!$F$4),Para!$D22,0))+(IF((T$60=Para!$C22)*(T$61=Para!$F$4),Para!$D22,0))+(IF((T$64=Para!$C22)*(T$65=Para!$F$4),Para!$D22,0))+(IF((T$68=Para!$C22)*(T$69=Para!$F$4),Para!$D22,0))+(IF((T$72=Para!$C22)*(T$73=Para!$F$4),Para!$D22,0))+(IF((T$76=Para!$C22)*(T$77=Para!$F$4),Para!$D22,0))+(IF((T$80=Para!$C22)*(T$81=Para!$F$4),Para!$D22,0))+(IF((T$84=Para!$C22)*(T$85=Para!$F$4),Para!$D22,0))+(IF((T$88=Para!$C22)*(T$89=Para!$F$4),Para!$D22,0))+(IF((T$92=Para!$C22)*(T$93=Para!$F$4),Para!$D22,0))+(IF((T$96=Para!$C22)*(T$97=Para!$F$4),Para!$D22,0))+(IF((T$100=Para!$C22)*(T$101=Para!$F$4),Para!$D22,0))+(IF((T$104=Para!$C22)*(T$105=Para!$F$4),Para!$D22,0))+(IF((T$108=Para!$C22)*(T$109=Para!$F$4),Para!$D22,0))+(IF((T$112=Para!$C22)*(T$113=Para!$F$4),Para!$D22,0))+(IF((T$116=Para!$C22)*(T$117=Para!$F$4),Para!$D22,0))+(IF((T$120=Para!$C22)*(T$121=Para!$F$4),Para!$D22,0))</f>
        <v>0</v>
      </c>
      <c r="U162" s="99">
        <f ca="1">IF((U$8=Para!$C22)*(U$9=Para!$F$4),Para!$D22,0)+(IF((U$12=Para!$C22)*(U$13=Para!$F$4),Para!$D22,0))+(IF((U$16=Para!$C22)*(U$17=Para!$F$4),Para!$D22,0))+(IF((U$20=Para!$C22)*(U$21=Para!$F$4),Para!$D22,0))+(IF((U$24=Para!$C22)*(U$25=Para!$F$4),Para!$D22,0))+(IF((U$28=Para!$C22)*(U$29=Para!$F$4),Para!$D22,0))+(IF((U$32=Para!$C22)*(U$33=Para!$F$4),Para!$D22,0))+(IF((U$36=Para!$C22)*(U$37=Para!$F$4),Para!$D22,0))+(IF((U$40=Para!$C22)*(U$41=Para!$F$4),Para!$D22,0))+(IF((U$44=Para!$C22)*(U$45=Para!$F$4),Para!$D22,0))+(IF((U$48=Para!$C22)*(U$49=Para!$F$4),Para!$D22,0))+(IF((U$52=Para!$C22)*(U$53=Para!$F$4),Para!$D22,0))+(IF((U$56=Para!$C22)*(U$57=Para!$F$4),Para!$D22,0))+(IF((U$60=Para!$C22)*(U$61=Para!$F$4),Para!$D22,0))+(IF((U$64=Para!$C22)*(U$65=Para!$F$4),Para!$D22,0))+(IF((U$68=Para!$C22)*(U$69=Para!$F$4),Para!$D22,0))+(IF((U$72=Para!$C22)*(U$73=Para!$F$4),Para!$D22,0))+(IF((U$76=Para!$C22)*(U$77=Para!$F$4),Para!$D22,0))+(IF((U$80=Para!$C22)*(U$81=Para!$F$4),Para!$D22,0))+(IF((U$84=Para!$C22)*(U$85=Para!$F$4),Para!$D22,0))+(IF((U$88=Para!$C22)*(U$89=Para!$F$4),Para!$D22,0))+(IF((U$92=Para!$C22)*(U$93=Para!$F$4),Para!$D22,0))+(IF((U$96=Para!$C22)*(U$97=Para!$F$4),Para!$D22,0))+(IF((U$100=Para!$C22)*(U$101=Para!$F$4),Para!$D22,0))+(IF((U$104=Para!$C22)*(U$105=Para!$F$4),Para!$D22,0))+(IF((U$108=Para!$C22)*(U$109=Para!$F$4),Para!$D22,0))+(IF((U$112=Para!$C22)*(U$113=Para!$F$4),Para!$D22,0))+(IF((U$116=Para!$C22)*(U$117=Para!$F$4),Para!$D22,0))+(IF((U$120=Para!$C22)*(U$121=Para!$F$4),Para!$D22,0))</f>
        <v>0</v>
      </c>
      <c r="V162" s="99">
        <f ca="1">IF((V$8=Para!$C22)*(V$9=Para!$F$4),Para!$D22,0)+(IF((V$12=Para!$C22)*(V$13=Para!$F$4),Para!$D22,0))+(IF((V$16=Para!$C22)*(V$17=Para!$F$4),Para!$D22,0))+(IF((V$20=Para!$C22)*(V$21=Para!$F$4),Para!$D22,0))+(IF((V$24=Para!$C22)*(V$25=Para!$F$4),Para!$D22,0))+(IF((V$28=Para!$C22)*(V$29=Para!$F$4),Para!$D22,0))+(IF((V$32=Para!$C22)*(V$33=Para!$F$4),Para!$D22,0))+(IF((V$36=Para!$C22)*(V$37=Para!$F$4),Para!$D22,0))+(IF((V$40=Para!$C22)*(V$41=Para!$F$4),Para!$D22,0))+(IF((V$44=Para!$C22)*(V$45=Para!$F$4),Para!$D22,0))+(IF((V$48=Para!$C22)*(V$49=Para!$F$4),Para!$D22,0))+(IF((V$52=Para!$C22)*(V$53=Para!$F$4),Para!$D22,0))+(IF((V$56=Para!$C22)*(V$57=Para!$F$4),Para!$D22,0))+(IF((V$60=Para!$C22)*(V$61=Para!$F$4),Para!$D22,0))+(IF((V$64=Para!$C22)*(V$65=Para!$F$4),Para!$D22,0))+(IF((V$68=Para!$C22)*(V$69=Para!$F$4),Para!$D22,0))+(IF((V$72=Para!$C22)*(V$73=Para!$F$4),Para!$D22,0))+(IF((V$76=Para!$C22)*(V$77=Para!$F$4),Para!$D22,0))+(IF((V$80=Para!$C22)*(V$81=Para!$F$4),Para!$D22,0))+(IF((V$84=Para!$C22)*(V$85=Para!$F$4),Para!$D22,0))+(IF((V$88=Para!$C22)*(V$89=Para!$F$4),Para!$D22,0))+(IF((V$92=Para!$C22)*(V$93=Para!$F$4),Para!$D22,0))+(IF((V$96=Para!$C22)*(V$97=Para!$F$4),Para!$D22,0))+(IF((V$100=Para!$C22)*(V$101=Para!$F$4),Para!$D22,0))+(IF((V$104=Para!$C22)*(V$105=Para!$F$4),Para!$D22,0))+(IF((V$108=Para!$C22)*(V$109=Para!$F$4),Para!$D22,0))+(IF((V$112=Para!$C22)*(V$113=Para!$F$4),Para!$D22,0))+(IF((V$116=Para!$C22)*(V$117=Para!$F$4),Para!$D22,0))+(IF((V$120=Para!$C22)*(V$121=Para!$F$4),Para!$D22,0))</f>
        <v>0</v>
      </c>
      <c r="W162" s="99">
        <f ca="1">IF((W$8=Para!$C22)*(W$9=Para!$F$4),Para!$D22,0)+(IF((W$12=Para!$C22)*(W$13=Para!$F$4),Para!$D22,0))+(IF((W$16=Para!$C22)*(W$17=Para!$F$4),Para!$D22,0))+(IF((W$20=Para!$C22)*(W$21=Para!$F$4),Para!$D22,0))+(IF((W$24=Para!$C22)*(W$25=Para!$F$4),Para!$D22,0))+(IF((W$28=Para!$C22)*(W$29=Para!$F$4),Para!$D22,0))+(IF((W$32=Para!$C22)*(W$33=Para!$F$4),Para!$D22,0))+(IF((W$36=Para!$C22)*(W$37=Para!$F$4),Para!$D22,0))+(IF((W$40=Para!$C22)*(W$41=Para!$F$4),Para!$D22,0))+(IF((W$44=Para!$C22)*(W$45=Para!$F$4),Para!$D22,0))+(IF((W$48=Para!$C22)*(W$49=Para!$F$4),Para!$D22,0))+(IF((W$52=Para!$C22)*(W$53=Para!$F$4),Para!$D22,0))+(IF((W$56=Para!$C22)*(W$57=Para!$F$4),Para!$D22,0))+(IF((W$60=Para!$C22)*(W$61=Para!$F$4),Para!$D22,0))+(IF((W$64=Para!$C22)*(W$65=Para!$F$4),Para!$D22,0))+(IF((W$68=Para!$C22)*(W$69=Para!$F$4),Para!$D22,0))+(IF((W$72=Para!$C22)*(W$73=Para!$F$4),Para!$D22,0))+(IF((W$76=Para!$C22)*(W$77=Para!$F$4),Para!$D22,0))+(IF((W$80=Para!$C22)*(W$81=Para!$F$4),Para!$D22,0))+(IF((W$84=Para!$C22)*(W$85=Para!$F$4),Para!$D22,0))+(IF((W$88=Para!$C22)*(W$89=Para!$F$4),Para!$D22,0))+(IF((W$92=Para!$C22)*(W$93=Para!$F$4),Para!$D22,0))+(IF((W$96=Para!$C22)*(W$97=Para!$F$4),Para!$D22,0))+(IF((W$100=Para!$C22)*(W$101=Para!$F$4),Para!$D22,0))+(IF((W$104=Para!$C22)*(W$105=Para!$F$4),Para!$D22,0))+(IF((W$108=Para!$C22)*(W$109=Para!$F$4),Para!$D22,0))+(IF((W$112=Para!$C22)*(W$113=Para!$F$4),Para!$D22,0))+(IF((W$116=Para!$C22)*(W$117=Para!$F$4),Para!$D22,0))+(IF((W$120=Para!$C22)*(W$121=Para!$F$4),Para!$D22,0))</f>
        <v>0</v>
      </c>
      <c r="X162" s="99">
        <f ca="1">IF((X$8=Para!$C22)*(X$9=Para!$F$4),Para!$D22,0)+(IF((X$12=Para!$C22)*(X$13=Para!$F$4),Para!$D22,0))+(IF((X$16=Para!$C22)*(X$17=Para!$F$4),Para!$D22,0))+(IF((X$20=Para!$C22)*(X$21=Para!$F$4),Para!$D22,0))+(IF((X$24=Para!$C22)*(X$25=Para!$F$4),Para!$D22,0))+(IF((X$28=Para!$C22)*(X$29=Para!$F$4),Para!$D22,0))+(IF((X$32=Para!$C22)*(X$33=Para!$F$4),Para!$D22,0))+(IF((X$36=Para!$C22)*(X$37=Para!$F$4),Para!$D22,0))+(IF((X$40=Para!$C22)*(X$41=Para!$F$4),Para!$D22,0))+(IF((X$44=Para!$C22)*(X$45=Para!$F$4),Para!$D22,0))+(IF((X$48=Para!$C22)*(X$49=Para!$F$4),Para!$D22,0))+(IF((X$52=Para!$C22)*(X$53=Para!$F$4),Para!$D22,0))+(IF((X$56=Para!$C22)*(X$57=Para!$F$4),Para!$D22,0))+(IF((X$60=Para!$C22)*(X$61=Para!$F$4),Para!$D22,0))+(IF((X$64=Para!$C22)*(X$65=Para!$F$4),Para!$D22,0))+(IF((X$68=Para!$C22)*(X$69=Para!$F$4),Para!$D22,0))+(IF((X$72=Para!$C22)*(X$73=Para!$F$4),Para!$D22,0))+(IF((X$76=Para!$C22)*(X$77=Para!$F$4),Para!$D22,0))+(IF((X$80=Para!$C22)*(X$81=Para!$F$4),Para!$D22,0))+(IF((X$84=Para!$C22)*(X$85=Para!$F$4),Para!$D22,0))+(IF((X$88=Para!$C22)*(X$89=Para!$F$4),Para!$D22,0))+(IF((X$92=Para!$C22)*(X$93=Para!$F$4),Para!$D22,0))+(IF((X$96=Para!$C22)*(X$97=Para!$F$4),Para!$D22,0))+(IF((X$100=Para!$C22)*(X$101=Para!$F$4),Para!$D22,0))+(IF((X$104=Para!$C22)*(X$105=Para!$F$4),Para!$D22,0))+(IF((X$108=Para!$C22)*(X$109=Para!$F$4),Para!$D22,0))+(IF((X$112=Para!$C22)*(X$113=Para!$F$4),Para!$D22,0))+(IF((X$116=Para!$C22)*(X$117=Para!$F$4),Para!$D22,0))+(IF((X$120=Para!$C22)*(X$121=Para!$F$4),Para!$D22,0))</f>
        <v>0</v>
      </c>
      <c r="Y162" s="99">
        <f ca="1">IF((Y$8=Para!$C22)*(Y$9=Para!$F$4),Para!$D22,0)+(IF((Y$12=Para!$C22)*(Y$13=Para!$F$4),Para!$D22,0))+(IF((Y$16=Para!$C22)*(Y$17=Para!$F$4),Para!$D22,0))+(IF((Y$20=Para!$C22)*(Y$21=Para!$F$4),Para!$D22,0))+(IF((Y$24=Para!$C22)*(Y$25=Para!$F$4),Para!$D22,0))+(IF((Y$28=Para!$C22)*(Y$29=Para!$F$4),Para!$D22,0))+(IF((Y$32=Para!$C22)*(Y$33=Para!$F$4),Para!$D22,0))+(IF((Y$36=Para!$C22)*(Y$37=Para!$F$4),Para!$D22,0))+(IF((Y$40=Para!$C22)*(Y$41=Para!$F$4),Para!$D22,0))+(IF((Y$44=Para!$C22)*(Y$45=Para!$F$4),Para!$D22,0))+(IF((Y$48=Para!$C22)*(Y$49=Para!$F$4),Para!$D22,0))+(IF((Y$52=Para!$C22)*(Y$53=Para!$F$4),Para!$D22,0))+(IF((Y$56=Para!$C22)*(Y$57=Para!$F$4),Para!$D22,0))+(IF((Y$60=Para!$C22)*(Y$61=Para!$F$4),Para!$D22,0))+(IF((Y$64=Para!$C22)*(Y$65=Para!$F$4),Para!$D22,0))+(IF((Y$68=Para!$C22)*(Y$69=Para!$F$4),Para!$D22,0))+(IF((Y$72=Para!$C22)*(Y$73=Para!$F$4),Para!$D22,0))+(IF((Y$76=Para!$C22)*(Y$77=Para!$F$4),Para!$D22,0))+(IF((Y$80=Para!$C22)*(Y$81=Para!$F$4),Para!$D22,0))+(IF((Y$84=Para!$C22)*(Y$85=Para!$F$4),Para!$D22,0))+(IF((Y$88=Para!$C22)*(Y$89=Para!$F$4),Para!$D22,0))+(IF((Y$92=Para!$C22)*(Y$93=Para!$F$4),Para!$D22,0))+(IF((Y$96=Para!$C22)*(Y$97=Para!$F$4),Para!$D22,0))+(IF((Y$100=Para!$C22)*(Y$101=Para!$F$4),Para!$D22,0))+(IF((Y$104=Para!$C22)*(Y$105=Para!$F$4),Para!$D22,0))+(IF((Y$108=Para!$C22)*(Y$109=Para!$F$4),Para!$D22,0))+(IF((Y$112=Para!$C22)*(Y$113=Para!$F$4),Para!$D22,0))+(IF((Y$116=Para!$C22)*(Y$117=Para!$F$4),Para!$D22,0))+(IF((Y$120=Para!$C22)*(Y$121=Para!$F$4),Para!$D22,0))</f>
        <v>0</v>
      </c>
      <c r="Z162" s="99">
        <f ca="1">IF((Z$8=Para!$C22)*(Z$9=Para!$F$4),Para!$D22,0)+(IF((Z$12=Para!$C22)*(Z$13=Para!$F$4),Para!$D22,0))+(IF((Z$16=Para!$C22)*(Z$17=Para!$F$4),Para!$D22,0))+(IF((Z$20=Para!$C22)*(Z$21=Para!$F$4),Para!$D22,0))+(IF((Z$24=Para!$C22)*(Z$25=Para!$F$4),Para!$D22,0))+(IF((Z$28=Para!$C22)*(Z$29=Para!$F$4),Para!$D22,0))+(IF((Z$32=Para!$C22)*(Z$33=Para!$F$4),Para!$D22,0))+(IF((Z$36=Para!$C22)*(Z$37=Para!$F$4),Para!$D22,0))+(IF((Z$40=Para!$C22)*(Z$41=Para!$F$4),Para!$D22,0))+(IF((Z$44=Para!$C22)*(Z$45=Para!$F$4),Para!$D22,0))+(IF((Z$48=Para!$C22)*(Z$49=Para!$F$4),Para!$D22,0))+(IF((Z$52=Para!$C22)*(Z$53=Para!$F$4),Para!$D22,0))+(IF((Z$56=Para!$C22)*(Z$57=Para!$F$4),Para!$D22,0))+(IF((Z$60=Para!$C22)*(Z$61=Para!$F$4),Para!$D22,0))+(IF((Z$64=Para!$C22)*(Z$65=Para!$F$4),Para!$D22,0))+(IF((Z$68=Para!$C22)*(Z$69=Para!$F$4),Para!$D22,0))+(IF((Z$72=Para!$C22)*(Z$73=Para!$F$4),Para!$D22,0))+(IF((Z$76=Para!$C22)*(Z$77=Para!$F$4),Para!$D22,0))+(IF((Z$80=Para!$C22)*(Z$81=Para!$F$4),Para!$D22,0))+(IF((Z$84=Para!$C22)*(Z$85=Para!$F$4),Para!$D22,0))+(IF((Z$88=Para!$C22)*(Z$89=Para!$F$4),Para!$D22,0))+(IF((Z$92=Para!$C22)*(Z$93=Para!$F$4),Para!$D22,0))+(IF((Z$96=Para!$C22)*(Z$97=Para!$F$4),Para!$D22,0))+(IF((Z$100=Para!$C22)*(Z$101=Para!$F$4),Para!$D22,0))+(IF((Z$104=Para!$C22)*(Z$105=Para!$F$4),Para!$D22,0))+(IF((Z$108=Para!$C22)*(Z$109=Para!$F$4),Para!$D22,0))+(IF((Z$112=Para!$C22)*(Z$113=Para!$F$4),Para!$D22,0))+(IF((Z$116=Para!$C22)*(Z$117=Para!$F$4),Para!$D22,0))+(IF((Z$120=Para!$C22)*(Z$121=Para!$F$4),Para!$D22,0))</f>
        <v>0</v>
      </c>
      <c r="AA162" s="99">
        <f ca="1">IF((AA$8=Para!$C22)*(AA$9=Para!$F$4),Para!$D22,0)+(IF((AA$12=Para!$C22)*(AA$13=Para!$F$4),Para!$D22,0))+(IF((AA$16=Para!$C22)*(AA$17=Para!$F$4),Para!$D22,0))+(IF((AA$20=Para!$C22)*(AA$21=Para!$F$4),Para!$D22,0))+(IF((AA$24=Para!$C22)*(AA$25=Para!$F$4),Para!$D22,0))+(IF((AA$28=Para!$C22)*(AA$29=Para!$F$4),Para!$D22,0))+(IF((AA$32=Para!$C22)*(AA$33=Para!$F$4),Para!$D22,0))+(IF((AA$36=Para!$C22)*(AA$37=Para!$F$4),Para!$D22,0))+(IF((AA$40=Para!$C22)*(AA$41=Para!$F$4),Para!$D22,0))+(IF((AA$44=Para!$C22)*(AA$45=Para!$F$4),Para!$D22,0))+(IF((AA$48=Para!$C22)*(AA$49=Para!$F$4),Para!$D22,0))+(IF((AA$52=Para!$C22)*(AA$53=Para!$F$4),Para!$D22,0))+(IF((AA$56=Para!$C22)*(AA$57=Para!$F$4),Para!$D22,0))+(IF((AA$60=Para!$C22)*(AA$61=Para!$F$4),Para!$D22,0))+(IF((AA$64=Para!$C22)*(AA$65=Para!$F$4),Para!$D22,0))+(IF((AA$68=Para!$C22)*(AA$69=Para!$F$4),Para!$D22,0))+(IF((AA$72=Para!$C22)*(AA$73=Para!$F$4),Para!$D22,0))+(IF((AA$76=Para!$C22)*(AA$77=Para!$F$4),Para!$D22,0))+(IF((AA$80=Para!$C22)*(AA$81=Para!$F$4),Para!$D22,0))+(IF((AA$84=Para!$C22)*(AA$85=Para!$F$4),Para!$D22,0))+(IF((AA$88=Para!$C22)*(AA$89=Para!$F$4),Para!$D22,0))+(IF((AA$92=Para!$C22)*(AA$93=Para!$F$4),Para!$D22,0))+(IF((AA$96=Para!$C22)*(AA$97=Para!$F$4),Para!$D22,0))+(IF((AA$100=Para!$C22)*(AA$101=Para!$F$4),Para!$D22,0))+(IF((AA$104=Para!$C22)*(AA$105=Para!$F$4),Para!$D22,0))+(IF((AA$108=Para!$C22)*(AA$109=Para!$F$4),Para!$D22,0))+(IF((AA$112=Para!$C22)*(AA$113=Para!$F$4),Para!$D22,0))+(IF((AA$116=Para!$C22)*(AA$117=Para!$F$4),Para!$D22,0))+(IF((AA$120=Para!$C22)*(AA$121=Para!$F$4),Para!$D22,0))</f>
        <v>0</v>
      </c>
      <c r="AB162" s="99">
        <f ca="1">IF((AB$8=Para!$C22)*(AB$9=Para!$F$4),Para!$D22,0)+(IF((AB$12=Para!$C22)*(AB$13=Para!$F$4),Para!$D22,0))+(IF((AB$16=Para!$C22)*(AB$17=Para!$F$4),Para!$D22,0))+(IF((AB$20=Para!$C22)*(AB$21=Para!$F$4),Para!$D22,0))+(IF((AB$24=Para!$C22)*(AB$25=Para!$F$4),Para!$D22,0))+(IF((AB$28=Para!$C22)*(AB$29=Para!$F$4),Para!$D22,0))+(IF((AB$32=Para!$C22)*(AB$33=Para!$F$4),Para!$D22,0))+(IF((AB$36=Para!$C22)*(AB$37=Para!$F$4),Para!$D22,0))+(IF((AB$40=Para!$C22)*(AB$41=Para!$F$4),Para!$D22,0))+(IF((AB$44=Para!$C22)*(AB$45=Para!$F$4),Para!$D22,0))+(IF((AB$48=Para!$C22)*(AB$49=Para!$F$4),Para!$D22,0))+(IF((AB$52=Para!$C22)*(AB$53=Para!$F$4),Para!$D22,0))+(IF((AB$56=Para!$C22)*(AB$57=Para!$F$4),Para!$D22,0))+(IF((AB$60=Para!$C22)*(AB$61=Para!$F$4),Para!$D22,0))+(IF((AB$64=Para!$C22)*(AB$65=Para!$F$4),Para!$D22,0))+(IF((AB$68=Para!$C22)*(AB$69=Para!$F$4),Para!$D22,0))+(IF((AB$72=Para!$C22)*(AB$73=Para!$F$4),Para!$D22,0))+(IF((AB$76=Para!$C22)*(AB$77=Para!$F$4),Para!$D22,0))+(IF((AB$80=Para!$C22)*(AB$81=Para!$F$4),Para!$D22,0))+(IF((AB$84=Para!$C22)*(AB$85=Para!$F$4),Para!$D22,0))+(IF((AB$88=Para!$C22)*(AB$89=Para!$F$4),Para!$D22,0))+(IF((AB$92=Para!$C22)*(AB$93=Para!$F$4),Para!$D22,0))+(IF((AB$96=Para!$C22)*(AB$97=Para!$F$4),Para!$D22,0))+(IF((AB$100=Para!$C22)*(AB$101=Para!$F$4),Para!$D22,0))+(IF((AB$104=Para!$C22)*(AB$105=Para!$F$4),Para!$D22,0))+(IF((AB$108=Para!$C22)*(AB$109=Para!$F$4),Para!$D22,0))+(IF((AB$112=Para!$C22)*(AB$113=Para!$F$4),Para!$D22,0))+(IF((AB$116=Para!$C22)*(AB$117=Para!$F$4),Para!$D22,0))+(IF((AB$120=Para!$C22)*(AB$121=Para!$F$4),Para!$D22,0))</f>
        <v>0</v>
      </c>
      <c r="AC162" s="99">
        <f ca="1">IF((AC$8=Para!$C22)*(AC$9=Para!$F$4),Para!$D22,0)+(IF((AC$12=Para!$C22)*(AC$13=Para!$F$4),Para!$D22,0))+(IF((AC$16=Para!$C22)*(AC$17=Para!$F$4),Para!$D22,0))+(IF((AC$20=Para!$C22)*(AC$21=Para!$F$4),Para!$D22,0))+(IF((AC$24=Para!$C22)*(AC$25=Para!$F$4),Para!$D22,0))+(IF((AC$28=Para!$C22)*(AC$29=Para!$F$4),Para!$D22,0))+(IF((AC$32=Para!$C22)*(AC$33=Para!$F$4),Para!$D22,0))+(IF((AC$36=Para!$C22)*(AC$37=Para!$F$4),Para!$D22,0))+(IF((AC$40=Para!$C22)*(AC$41=Para!$F$4),Para!$D22,0))+(IF((AC$44=Para!$C22)*(AC$45=Para!$F$4),Para!$D22,0))+(IF((AC$48=Para!$C22)*(AC$49=Para!$F$4),Para!$D22,0))+(IF((AC$52=Para!$C22)*(AC$53=Para!$F$4),Para!$D22,0))+(IF((AC$56=Para!$C22)*(AC$57=Para!$F$4),Para!$D22,0))+(IF((AC$60=Para!$C22)*(AC$61=Para!$F$4),Para!$D22,0))+(IF((AC$64=Para!$C22)*(AC$65=Para!$F$4),Para!$D22,0))+(IF((AC$68=Para!$C22)*(AC$69=Para!$F$4),Para!$D22,0))+(IF((AC$72=Para!$C22)*(AC$73=Para!$F$4),Para!$D22,0))+(IF((AC$76=Para!$C22)*(AC$77=Para!$F$4),Para!$D22,0))+(IF((AC$80=Para!$C22)*(AC$81=Para!$F$4),Para!$D22,0))+(IF((AC$84=Para!$C22)*(AC$85=Para!$F$4),Para!$D22,0))+(IF((AC$88=Para!$C22)*(AC$89=Para!$F$4),Para!$D22,0))+(IF((AC$92=Para!$C22)*(AC$93=Para!$F$4),Para!$D22,0))+(IF((AC$96=Para!$C22)*(AC$97=Para!$F$4),Para!$D22,0))+(IF((AC$100=Para!$C22)*(AC$101=Para!$F$4),Para!$D22,0))+(IF((AC$104=Para!$C22)*(AC$105=Para!$F$4),Para!$D22,0))+(IF((AC$108=Para!$C22)*(AC$109=Para!$F$4),Para!$D22,0))+(IF((AC$112=Para!$C22)*(AC$113=Para!$F$4),Para!$D22,0))+(IF((AC$116=Para!$C22)*(AC$117=Para!$F$4),Para!$D22,0))+(IF((AC$120=Para!$C22)*(AC$121=Para!$F$4),Para!$D22,0))</f>
        <v>0</v>
      </c>
      <c r="AD162" s="99">
        <f ca="1">IF((AD$8=Para!$C22)*(AD$9=Para!$F$4),Para!$D22,0)+(IF((AD$12=Para!$C22)*(AD$13=Para!$F$4),Para!$D22,0))+(IF((AD$16=Para!$C22)*(AD$17=Para!$F$4),Para!$D22,0))+(IF((AD$20=Para!$C22)*(AD$21=Para!$F$4),Para!$D22,0))+(IF((AD$24=Para!$C22)*(AD$25=Para!$F$4),Para!$D22,0))+(IF((AD$28=Para!$C22)*(AD$29=Para!$F$4),Para!$D22,0))+(IF((AD$32=Para!$C22)*(AD$33=Para!$F$4),Para!$D22,0))+(IF((AD$36=Para!$C22)*(AD$37=Para!$F$4),Para!$D22,0))+(IF((AD$40=Para!$C22)*(AD$41=Para!$F$4),Para!$D22,0))+(IF((AD$44=Para!$C22)*(AD$45=Para!$F$4),Para!$D22,0))+(IF((AD$48=Para!$C22)*(AD$49=Para!$F$4),Para!$D22,0))+(IF((AD$52=Para!$C22)*(AD$53=Para!$F$4),Para!$D22,0))+(IF((AD$56=Para!$C22)*(AD$57=Para!$F$4),Para!$D22,0))+(IF((AD$60=Para!$C22)*(AD$61=Para!$F$4),Para!$D22,0))+(IF((AD$64=Para!$C22)*(AD$65=Para!$F$4),Para!$D22,0))+(IF((AD$68=Para!$C22)*(AD$69=Para!$F$4),Para!$D22,0))+(IF((AD$72=Para!$C22)*(AD$73=Para!$F$4),Para!$D22,0))+(IF((AD$76=Para!$C22)*(AD$77=Para!$F$4),Para!$D22,0))+(IF((AD$80=Para!$C22)*(AD$81=Para!$F$4),Para!$D22,0))+(IF((AD$84=Para!$C22)*(AD$85=Para!$F$4),Para!$D22,0))+(IF((AD$88=Para!$C22)*(AD$89=Para!$F$4),Para!$D22,0))+(IF((AD$92=Para!$C22)*(AD$93=Para!$F$4),Para!$D22,0))+(IF((AD$96=Para!$C22)*(AD$97=Para!$F$4),Para!$D22,0))+(IF((AD$100=Para!$C22)*(AD$101=Para!$F$4),Para!$D22,0))+(IF((AD$104=Para!$C22)*(AD$105=Para!$F$4),Para!$D22,0))+(IF((AD$108=Para!$C22)*(AD$109=Para!$F$4),Para!$D22,0))+(IF((AD$112=Para!$C22)*(AD$113=Para!$F$4),Para!$D22,0))+(IF((AD$116=Para!$C22)*(AD$117=Para!$F$4),Para!$D22,0))+(IF((AD$120=Para!$C22)*(AD$121=Para!$F$4),Para!$D22,0))</f>
        <v>0</v>
      </c>
      <c r="AE162" s="99">
        <f ca="1">IF((AE$8=Para!$C22)*(AE$9=Para!$F$4),Para!$D22,0)+(IF((AE$12=Para!$C22)*(AE$13=Para!$F$4),Para!$D22,0))+(IF((AE$16=Para!$C22)*(AE$17=Para!$F$4),Para!$D22,0))+(IF((AE$20=Para!$C22)*(AE$21=Para!$F$4),Para!$D22,0))+(IF((AE$24=Para!$C22)*(AE$25=Para!$F$4),Para!$D22,0))+(IF((AE$28=Para!$C22)*(AE$29=Para!$F$4),Para!$D22,0))+(IF((AE$32=Para!$C22)*(AE$33=Para!$F$4),Para!$D22,0))+(IF((AE$36=Para!$C22)*(AE$37=Para!$F$4),Para!$D22,0))+(IF((AE$40=Para!$C22)*(AE$41=Para!$F$4),Para!$D22,0))+(IF((AE$44=Para!$C22)*(AE$45=Para!$F$4),Para!$D22,0))+(IF((AE$48=Para!$C22)*(AE$49=Para!$F$4),Para!$D22,0))+(IF((AE$52=Para!$C22)*(AE$53=Para!$F$4),Para!$D22,0))+(IF((AE$56=Para!$C22)*(AE$57=Para!$F$4),Para!$D22,0))+(IF((AE$60=Para!$C22)*(AE$61=Para!$F$4),Para!$D22,0))+(IF((AE$64=Para!$C22)*(AE$65=Para!$F$4),Para!$D22,0))+(IF((AE$68=Para!$C22)*(AE$69=Para!$F$4),Para!$D22,0))+(IF((AE$72=Para!$C22)*(AE$73=Para!$F$4),Para!$D22,0))+(IF((AE$76=Para!$C22)*(AE$77=Para!$F$4),Para!$D22,0))+(IF((AE$80=Para!$C22)*(AE$81=Para!$F$4),Para!$D22,0))+(IF((AE$84=Para!$C22)*(AE$85=Para!$F$4),Para!$D22,0))+(IF((AE$88=Para!$C22)*(AE$89=Para!$F$4),Para!$D22,0))+(IF((AE$92=Para!$C22)*(AE$93=Para!$F$4),Para!$D22,0))+(IF((AE$96=Para!$C22)*(AE$97=Para!$F$4),Para!$D22,0))+(IF((AE$100=Para!$C22)*(AE$101=Para!$F$4),Para!$D22,0))+(IF((AE$104=Para!$C22)*(AE$105=Para!$F$4),Para!$D22,0))+(IF((AE$108=Para!$C22)*(AE$109=Para!$F$4),Para!$D22,0))+(IF((AE$112=Para!$C22)*(AE$113=Para!$F$4),Para!$D22,0))+(IF((AE$116=Para!$C22)*(AE$117=Para!$F$4),Para!$D22,0))+(IF((AE$120=Para!$C22)*(AE$121=Para!$F$4),Para!$D22,0))</f>
        <v>0</v>
      </c>
      <c r="AF162" s="99">
        <f ca="1">IF((AF$8=Para!$C22)*(AF$9=Para!$F$4),Para!$D22,0)+(IF((AF$12=Para!$C22)*(AF$13=Para!$F$4),Para!$D22,0))+(IF((AF$16=Para!$C22)*(AF$17=Para!$F$4),Para!$D22,0))+(IF((AF$20=Para!$C22)*(AF$21=Para!$F$4),Para!$D22,0))+(IF((AF$24=Para!$C22)*(AF$25=Para!$F$4),Para!$D22,0))+(IF((AF$28=Para!$C22)*(AF$29=Para!$F$4),Para!$D22,0))+(IF((AF$32=Para!$C22)*(AF$33=Para!$F$4),Para!$D22,0))+(IF((AF$36=Para!$C22)*(AF$37=Para!$F$4),Para!$D22,0))+(IF((AF$40=Para!$C22)*(AF$41=Para!$F$4),Para!$D22,0))+(IF((AF$44=Para!$C22)*(AF$45=Para!$F$4),Para!$D22,0))+(IF((AF$48=Para!$C22)*(AF$49=Para!$F$4),Para!$D22,0))+(IF((AF$52=Para!$C22)*(AF$53=Para!$F$4),Para!$D22,0))+(IF((AF$56=Para!$C22)*(AF$57=Para!$F$4),Para!$D22,0))+(IF((AF$60=Para!$C22)*(AF$61=Para!$F$4),Para!$D22,0))+(IF((AF$64=Para!$C22)*(AF$65=Para!$F$4),Para!$D22,0))+(IF((AF$68=Para!$C22)*(AF$69=Para!$F$4),Para!$D22,0))+(IF((AF$72=Para!$C22)*(AF$73=Para!$F$4),Para!$D22,0))+(IF((AF$76=Para!$C22)*(AF$77=Para!$F$4),Para!$D22,0))+(IF((AF$80=Para!$C22)*(AF$81=Para!$F$4),Para!$D22,0))+(IF((AF$84=Para!$C22)*(AF$85=Para!$F$4),Para!$D22,0))+(IF((AF$88=Para!$C22)*(AF$89=Para!$F$4),Para!$D22,0))+(IF((AF$92=Para!$C22)*(AF$93=Para!$F$4),Para!$D22,0))+(IF((AF$96=Para!$C22)*(AF$97=Para!$F$4),Para!$D22,0))+(IF((AF$100=Para!$C22)*(AF$101=Para!$F$4),Para!$D22,0))+(IF((AF$104=Para!$C22)*(AF$105=Para!$F$4),Para!$D22,0))+(IF((AF$108=Para!$C22)*(AF$109=Para!$F$4),Para!$D22,0))+(IF((AF$112=Para!$C22)*(AF$113=Para!$F$4),Para!$D22,0))+(IF((AF$116=Para!$C22)*(AF$117=Para!$F$4),Para!$D22,0))+(IF((AF$120=Para!$C22)*(AF$121=Para!$F$4),Para!$D22,0))</f>
        <v>0</v>
      </c>
      <c r="AG162" s="99">
        <f ca="1">IF((AG$8=Para!$C22)*(AG$9=Para!$F$4),Para!$D22,0)+(IF((AG$12=Para!$C22)*(AG$13=Para!$F$4),Para!$D22,0))+(IF((AG$16=Para!$C22)*(AG$17=Para!$F$4),Para!$D22,0))+(IF((AG$20=Para!$C22)*(AG$21=Para!$F$4),Para!$D22,0))+(IF((AG$24=Para!$C22)*(AG$25=Para!$F$4),Para!$D22,0))+(IF((AG$28=Para!$C22)*(AG$29=Para!$F$4),Para!$D22,0))+(IF((AG$32=Para!$C22)*(AG$33=Para!$F$4),Para!$D22,0))+(IF((AG$36=Para!$C22)*(AG$37=Para!$F$4),Para!$D22,0))+(IF((AG$40=Para!$C22)*(AG$41=Para!$F$4),Para!$D22,0))+(IF((AG$44=Para!$C22)*(AG$45=Para!$F$4),Para!$D22,0))+(IF((AG$48=Para!$C22)*(AG$49=Para!$F$4),Para!$D22,0))+(IF((AG$52=Para!$C22)*(AG$53=Para!$F$4),Para!$D22,0))+(IF((AG$56=Para!$C22)*(AG$57=Para!$F$4),Para!$D22,0))+(IF((AG$60=Para!$C22)*(AG$61=Para!$F$4),Para!$D22,0))+(IF((AG$64=Para!$C22)*(AG$65=Para!$F$4),Para!$D22,0))+(IF((AG$68=Para!$C22)*(AG$69=Para!$F$4),Para!$D22,0))+(IF((AG$72=Para!$C22)*(AG$73=Para!$F$4),Para!$D22,0))+(IF((AG$76=Para!$C22)*(AG$77=Para!$F$4),Para!$D22,0))+(IF((AG$80=Para!$C22)*(AG$81=Para!$F$4),Para!$D22,0))+(IF((AG$84=Para!$C22)*(AG$85=Para!$F$4),Para!$D22,0))+(IF((AG$88=Para!$C22)*(AG$89=Para!$F$4),Para!$D22,0))+(IF((AG$92=Para!$C22)*(AG$93=Para!$F$4),Para!$D22,0))+(IF((AG$96=Para!$C22)*(AG$97=Para!$F$4),Para!$D22,0))+(IF((AG$100=Para!$C22)*(AG$101=Para!$F$4),Para!$D22,0))+(IF((AG$104=Para!$C22)*(AG$105=Para!$F$4),Para!$D22,0))+(IF((AG$108=Para!$C22)*(AG$109=Para!$F$4),Para!$D22,0))+(IF((AG$112=Para!$C22)*(AG$113=Para!$F$4),Para!$D22,0))+(IF((AG$116=Para!$C22)*(AG$117=Para!$F$4),Para!$D22,0))+(IF((AG$120=Para!$C22)*(AG$121=Para!$F$4),Para!$D22,0))</f>
        <v>0</v>
      </c>
    </row>
    <row r="163" spans="1:33" ht="15" customHeight="1">
      <c r="A163" s="113"/>
      <c r="B163" s="96" t="s">
        <v>19</v>
      </c>
      <c r="C163" s="99" t="e">
        <f ca="1">IF((C$8=Para!$C23)*(C$9=Para!$F$4),Para!$D23,0)+(IF((C$12=Para!$C23)*(C$13=Para!$F$4),Para!$D23,0))+(IF((C$16=Para!$C23)*(C$17=Para!$F$4),Para!$D23,0))+(IF((C$20=Para!$C23)*(C$21=Para!$F$4),Para!$D23,0))+(IF((C$24=Para!$C23)*(C$25=Para!$F$4),Para!$D23,0))+(IF((C$28=Para!$C23)*(C$29=Para!$F$4),Para!$D23,0))+(IF((C$32=Para!$C23)*(C$33=Para!$F$4),Para!$D23,0))+(IF((C$36=Para!$C23)*(C$37=Para!$F$4),Para!$D23,0))+(IF((C$40=Para!$C23)*(C$41=Para!$F$4),Para!$D23,0))+(IF((C$44=Para!$C23)*(C$45=Para!$F$4),Para!$D23,0))+(IF((C$48=Para!$C23)*(C$49=Para!$F$4),Para!$D23,0))+(IF((C$52=Para!$C23)*(C$53=Para!$F$4),Para!$D23,0))+(IF((C$56=Para!$C23)*(C$57=Para!$F$4),Para!$D23,0))+(IF((C$60=Para!$C23)*(C$61=Para!$F$4),Para!$D23,0))+(IF((C$64=Para!$C23)*(C$65=Para!$F$4),Para!$D23,0))+(IF((C$68=Para!$C23)*(C$69=Para!$F$4),Para!$D23,0))+(IF((C$72=Para!$C23)*(C$73=Para!$F$4),Para!$D23,0))+(IF((C$76=Para!$C23)*(C$77=Para!$F$4),Para!$D23,0))+(IF((C$80=Para!$C23)*(C$81=Para!$F$4),Para!$D23,0))+(IF((C$84=Para!$C23)*(C$85=Para!$F$4),Para!$D23,0))+(IF((C$88=Para!$C23)*(C$89=Para!$F$4),Para!$D23,0))+(IF((C$92=Para!$C23)*(C$93=Para!$F$4),Para!$D23,0))+(IF((C$96=Para!$C23)*(C$97=Para!$F$4),Para!$D23,0))+(IF((C$100=Para!$C23)*(C$101=Para!$F$4),Para!$D23,0))+(IF((C$104=Para!$C23)*(C$105=Para!$F$4),Para!$D23,0))+(IF((C$108=Para!$C23)*(C$109=Para!$F$4),Para!$D23,0))+(IF((C$112=Para!$C23)*(C$113=Para!$F$4),Para!$D23,0))+(IF((C$116=Para!$C23)*(C$117=Para!$F$4),Para!$D23,0))+(IF((C$120=Para!$C23)*(C$121=Para!$F$4),Para!$D23,0))</f>
        <v>#N/A</v>
      </c>
      <c r="D163" s="99" t="e">
        <f ca="1">IF((D$8=Para!$C23)*(D$9=Para!$F$4),Para!$D23,0)+(IF((D$12=Para!$C23)*(D$13=Para!$F$4),Para!$D23,0))+(IF((D$16=Para!$C23)*(D$17=Para!$F$4),Para!$D23,0))+(IF((D$20=Para!$C23)*(D$21=Para!$F$4),Para!$D23,0))+(IF((D$24=Para!$C23)*(D$25=Para!$F$4),Para!$D23,0))+(IF((D$28=Para!$C23)*(D$29=Para!$F$4),Para!$D23,0))+(IF((D$32=Para!$C23)*(D$33=Para!$F$4),Para!$D23,0))+(IF((D$36=Para!$C23)*(D$37=Para!$F$4),Para!$D23,0))+(IF((D$40=Para!$C23)*(D$41=Para!$F$4),Para!$D23,0))+(IF((D$44=Para!$C23)*(D$45=Para!$F$4),Para!$D23,0))+(IF((D$48=Para!$C23)*(D$49=Para!$F$4),Para!$D23,0))+(IF((D$52=Para!$C23)*(D$53=Para!$F$4),Para!$D23,0))+(IF((D$56=Para!$C23)*(D$57=Para!$F$4),Para!$D23,0))+(IF((D$60=Para!$C23)*(D$61=Para!$F$4),Para!$D23,0))+(IF((D$64=Para!$C23)*(D$65=Para!$F$4),Para!$D23,0))+(IF((D$68=Para!$C23)*(D$69=Para!$F$4),Para!$D23,0))+(IF((D$72=Para!$C23)*(D$73=Para!$F$4),Para!$D23,0))+(IF((D$76=Para!$C23)*(D$77=Para!$F$4),Para!$D23,0))+(IF((D$80=Para!$C23)*(D$81=Para!$F$4),Para!$D23,0))+(IF((D$84=Para!$C23)*(D$85=Para!$F$4),Para!$D23,0))+(IF((D$88=Para!$C23)*(D$89=Para!$F$4),Para!$D23,0))+(IF((D$92=Para!$C23)*(D$93=Para!$F$4),Para!$D23,0))+(IF((D$96=Para!$C23)*(D$97=Para!$F$4),Para!$D23,0))+(IF((D$100=Para!$C23)*(D$101=Para!$F$4),Para!$D23,0))+(IF((D$104=Para!$C23)*(D$105=Para!$F$4),Para!$D23,0))+(IF((D$108=Para!$C23)*(D$109=Para!$F$4),Para!$D23,0))+(IF((D$112=Para!$C23)*(D$113=Para!$F$4),Para!$D23,0))+(IF((D$116=Para!$C23)*(D$117=Para!$F$4),Para!$D23,0))+(IF((D$120=Para!$C23)*(D$121=Para!$F$4),Para!$D23,0))</f>
        <v>#N/A</v>
      </c>
      <c r="E163" s="99">
        <f ca="1">IF((E$8=Para!$C23)*(E$9=Para!$F$4),Para!$D23,0)+(IF((E$12=Para!$C23)*(E$13=Para!$F$4),Para!$D23,0))+(IF((E$16=Para!$C23)*(E$17=Para!$F$4),Para!$D23,0))+(IF((E$20=Para!$C23)*(E$21=Para!$F$4),Para!$D23,0))+(IF((E$24=Para!$C23)*(E$25=Para!$F$4),Para!$D23,0))+(IF((E$28=Para!$C23)*(E$29=Para!$F$4),Para!$D23,0))+(IF((E$32=Para!$C23)*(E$33=Para!$F$4),Para!$D23,0))+(IF((E$36=Para!$C23)*(E$37=Para!$F$4),Para!$D23,0))+(IF((E$40=Para!$C23)*(E$41=Para!$F$4),Para!$D23,0))+(IF((E$44=Para!$C23)*(E$45=Para!$F$4),Para!$D23,0))+(IF((E$48=Para!$C23)*(E$49=Para!$F$4),Para!$D23,0))+(IF((E$52=Para!$C23)*(E$53=Para!$F$4),Para!$D23,0))+(IF((E$56=Para!$C23)*(E$57=Para!$F$4),Para!$D23,0))+(IF((E$60=Para!$C23)*(E$61=Para!$F$4),Para!$D23,0))+(IF((E$64=Para!$C23)*(E$65=Para!$F$4),Para!$D23,0))+(IF((E$68=Para!$C23)*(E$69=Para!$F$4),Para!$D23,0))+(IF((E$72=Para!$C23)*(E$73=Para!$F$4),Para!$D23,0))+(IF((E$76=Para!$C23)*(E$77=Para!$F$4),Para!$D23,0))+(IF((E$80=Para!$C23)*(E$81=Para!$F$4),Para!$D23,0))+(IF((E$84=Para!$C23)*(E$85=Para!$F$4),Para!$D23,0))+(IF((E$88=Para!$C23)*(E$89=Para!$F$4),Para!$D23,0))+(IF((E$92=Para!$C23)*(E$93=Para!$F$4),Para!$D23,0))+(IF((E$96=Para!$C23)*(E$97=Para!$F$4),Para!$D23,0))+(IF((E$100=Para!$C23)*(E$101=Para!$F$4),Para!$D23,0))+(IF((E$104=Para!$C23)*(E$105=Para!$F$4),Para!$D23,0))+(IF((E$108=Para!$C23)*(E$109=Para!$F$4),Para!$D23,0))+(IF((E$112=Para!$C23)*(E$113=Para!$F$4),Para!$D23,0))+(IF((E$116=Para!$C23)*(E$117=Para!$F$4),Para!$D23,0))+(IF((E$120=Para!$C23)*(E$121=Para!$F$4),Para!$D23,0))</f>
        <v>0</v>
      </c>
      <c r="F163" s="99">
        <f ca="1">IF((F$8=Para!$C23)*(F$9=Para!$F$4),Para!$D23,0)+(IF((F$12=Para!$C23)*(F$13=Para!$F$4),Para!$D23,0))+(IF((F$16=Para!$C23)*(F$17=Para!$F$4),Para!$D23,0))+(IF((F$20=Para!$C23)*(F$21=Para!$F$4),Para!$D23,0))+(IF((F$24=Para!$C23)*(F$25=Para!$F$4),Para!$D23,0))+(IF((F$28=Para!$C23)*(F$29=Para!$F$4),Para!$D23,0))+(IF((F$32=Para!$C23)*(F$33=Para!$F$4),Para!$D23,0))+(IF((F$36=Para!$C23)*(F$37=Para!$F$4),Para!$D23,0))+(IF((F$40=Para!$C23)*(F$41=Para!$F$4),Para!$D23,0))+(IF((F$44=Para!$C23)*(F$45=Para!$F$4),Para!$D23,0))+(IF((F$48=Para!$C23)*(F$49=Para!$F$4),Para!$D23,0))+(IF((F$52=Para!$C23)*(F$53=Para!$F$4),Para!$D23,0))+(IF((F$56=Para!$C23)*(F$57=Para!$F$4),Para!$D23,0))+(IF((F$60=Para!$C23)*(F$61=Para!$F$4),Para!$D23,0))+(IF((F$64=Para!$C23)*(F$65=Para!$F$4),Para!$D23,0))+(IF((F$68=Para!$C23)*(F$69=Para!$F$4),Para!$D23,0))+(IF((F$72=Para!$C23)*(F$73=Para!$F$4),Para!$D23,0))+(IF((F$76=Para!$C23)*(F$77=Para!$F$4),Para!$D23,0))+(IF((F$80=Para!$C23)*(F$81=Para!$F$4),Para!$D23,0))+(IF((F$84=Para!$C23)*(F$85=Para!$F$4),Para!$D23,0))+(IF((F$88=Para!$C23)*(F$89=Para!$F$4),Para!$D23,0))+(IF((F$92=Para!$C23)*(F$93=Para!$F$4),Para!$D23,0))+(IF((F$96=Para!$C23)*(F$97=Para!$F$4),Para!$D23,0))+(IF((F$100=Para!$C23)*(F$101=Para!$F$4),Para!$D23,0))+(IF((F$104=Para!$C23)*(F$105=Para!$F$4),Para!$D23,0))+(IF((F$108=Para!$C23)*(F$109=Para!$F$4),Para!$D23,0))+(IF((F$112=Para!$C23)*(F$113=Para!$F$4),Para!$D23,0))+(IF((F$116=Para!$C23)*(F$117=Para!$F$4),Para!$D23,0))+(IF((F$120=Para!$C23)*(F$121=Para!$F$4),Para!$D23,0))</f>
        <v>0</v>
      </c>
      <c r="G163" s="99">
        <f ca="1">IF((G$8=Para!$C23)*(G$9=Para!$F$4),Para!$D23,0)+(IF((G$12=Para!$C23)*(G$13=Para!$F$4),Para!$D23,0))+(IF((G$16=Para!$C23)*(G$17=Para!$F$4),Para!$D23,0))+(IF((G$20=Para!$C23)*(G$21=Para!$F$4),Para!$D23,0))+(IF((G$24=Para!$C23)*(G$25=Para!$F$4),Para!$D23,0))+(IF((G$28=Para!$C23)*(G$29=Para!$F$4),Para!$D23,0))+(IF((G$32=Para!$C23)*(G$33=Para!$F$4),Para!$D23,0))+(IF((G$36=Para!$C23)*(G$37=Para!$F$4),Para!$D23,0))+(IF((G$40=Para!$C23)*(G$41=Para!$F$4),Para!$D23,0))+(IF((G$44=Para!$C23)*(G$45=Para!$F$4),Para!$D23,0))+(IF((G$48=Para!$C23)*(G$49=Para!$F$4),Para!$D23,0))+(IF((G$52=Para!$C23)*(G$53=Para!$F$4),Para!$D23,0))+(IF((G$56=Para!$C23)*(G$57=Para!$F$4),Para!$D23,0))+(IF((G$60=Para!$C23)*(G$61=Para!$F$4),Para!$D23,0))+(IF((G$64=Para!$C23)*(G$65=Para!$F$4),Para!$D23,0))+(IF((G$68=Para!$C23)*(G$69=Para!$F$4),Para!$D23,0))+(IF((G$72=Para!$C23)*(G$73=Para!$F$4),Para!$D23,0))+(IF((G$76=Para!$C23)*(G$77=Para!$F$4),Para!$D23,0))+(IF((G$80=Para!$C23)*(G$81=Para!$F$4),Para!$D23,0))+(IF((G$84=Para!$C23)*(G$85=Para!$F$4),Para!$D23,0))+(IF((G$88=Para!$C23)*(G$89=Para!$F$4),Para!$D23,0))+(IF((G$92=Para!$C23)*(G$93=Para!$F$4),Para!$D23,0))+(IF((G$96=Para!$C23)*(G$97=Para!$F$4),Para!$D23,0))+(IF((G$100=Para!$C23)*(G$101=Para!$F$4),Para!$D23,0))+(IF((G$104=Para!$C23)*(G$105=Para!$F$4),Para!$D23,0))+(IF((G$108=Para!$C23)*(G$109=Para!$F$4),Para!$D23,0))+(IF((G$112=Para!$C23)*(G$113=Para!$F$4),Para!$D23,0))+(IF((G$116=Para!$C23)*(G$117=Para!$F$4),Para!$D23,0))+(IF((G$120=Para!$C23)*(G$121=Para!$F$4),Para!$D23,0))</f>
        <v>0</v>
      </c>
      <c r="H163" s="99">
        <f ca="1">IF((H$8=Para!$C23)*(H$9=Para!$F$4),Para!$D23,0)+(IF((H$12=Para!$C23)*(H$13=Para!$F$4),Para!$D23,0))+(IF((H$16=Para!$C23)*(H$17=Para!$F$4),Para!$D23,0))+(IF((H$20=Para!$C23)*(H$21=Para!$F$4),Para!$D23,0))+(IF((H$24=Para!$C23)*(H$25=Para!$F$4),Para!$D23,0))+(IF((H$28=Para!$C23)*(H$29=Para!$F$4),Para!$D23,0))+(IF((H$32=Para!$C23)*(H$33=Para!$F$4),Para!$D23,0))+(IF((H$36=Para!$C23)*(H$37=Para!$F$4),Para!$D23,0))+(IF((H$40=Para!$C23)*(H$41=Para!$F$4),Para!$D23,0))+(IF((H$44=Para!$C23)*(H$45=Para!$F$4),Para!$D23,0))+(IF((H$48=Para!$C23)*(H$49=Para!$F$4),Para!$D23,0))+(IF((H$52=Para!$C23)*(H$53=Para!$F$4),Para!$D23,0))+(IF((H$56=Para!$C23)*(H$57=Para!$F$4),Para!$D23,0))+(IF((H$60=Para!$C23)*(H$61=Para!$F$4),Para!$D23,0))+(IF((H$64=Para!$C23)*(H$65=Para!$F$4),Para!$D23,0))+(IF((H$68=Para!$C23)*(H$69=Para!$F$4),Para!$D23,0))+(IF((H$72=Para!$C23)*(H$73=Para!$F$4),Para!$D23,0))+(IF((H$76=Para!$C23)*(H$77=Para!$F$4),Para!$D23,0))+(IF((H$80=Para!$C23)*(H$81=Para!$F$4),Para!$D23,0))+(IF((H$84=Para!$C23)*(H$85=Para!$F$4),Para!$D23,0))+(IF((H$88=Para!$C23)*(H$89=Para!$F$4),Para!$D23,0))+(IF((H$92=Para!$C23)*(H$93=Para!$F$4),Para!$D23,0))+(IF((H$96=Para!$C23)*(H$97=Para!$F$4),Para!$D23,0))+(IF((H$100=Para!$C23)*(H$101=Para!$F$4),Para!$D23,0))+(IF((H$104=Para!$C23)*(H$105=Para!$F$4),Para!$D23,0))+(IF((H$108=Para!$C23)*(H$109=Para!$F$4),Para!$D23,0))+(IF((H$112=Para!$C23)*(H$113=Para!$F$4),Para!$D23,0))+(IF((H$116=Para!$C23)*(H$117=Para!$F$4),Para!$D23,0))+(IF((H$120=Para!$C23)*(H$121=Para!$F$4),Para!$D23,0))</f>
        <v>0</v>
      </c>
      <c r="I163" s="99">
        <f ca="1">IF((I$8=Para!$C23)*(I$9=Para!$F$4),Para!$D23,0)+(IF((I$12=Para!$C23)*(I$13=Para!$F$4),Para!$D23,0))+(IF((I$16=Para!$C23)*(I$17=Para!$F$4),Para!$D23,0))+(IF((I$20=Para!$C23)*(I$21=Para!$F$4),Para!$D23,0))+(IF((I$24=Para!$C23)*(I$25=Para!$F$4),Para!$D23,0))+(IF((I$28=Para!$C23)*(I$29=Para!$F$4),Para!$D23,0))+(IF((I$32=Para!$C23)*(I$33=Para!$F$4),Para!$D23,0))+(IF((I$36=Para!$C23)*(I$37=Para!$F$4),Para!$D23,0))+(IF((I$40=Para!$C23)*(I$41=Para!$F$4),Para!$D23,0))+(IF((I$44=Para!$C23)*(I$45=Para!$F$4),Para!$D23,0))+(IF((I$48=Para!$C23)*(I$49=Para!$F$4),Para!$D23,0))+(IF((I$52=Para!$C23)*(I$53=Para!$F$4),Para!$D23,0))+(IF((I$56=Para!$C23)*(I$57=Para!$F$4),Para!$D23,0))+(IF((I$60=Para!$C23)*(I$61=Para!$F$4),Para!$D23,0))+(IF((I$64=Para!$C23)*(I$65=Para!$F$4),Para!$D23,0))+(IF((I$68=Para!$C23)*(I$69=Para!$F$4),Para!$D23,0))+(IF((I$72=Para!$C23)*(I$73=Para!$F$4),Para!$D23,0))+(IF((I$76=Para!$C23)*(I$77=Para!$F$4),Para!$D23,0))+(IF((I$80=Para!$C23)*(I$81=Para!$F$4),Para!$D23,0))+(IF((I$84=Para!$C23)*(I$85=Para!$F$4),Para!$D23,0))+(IF((I$88=Para!$C23)*(I$89=Para!$F$4),Para!$D23,0))+(IF((I$92=Para!$C23)*(I$93=Para!$F$4),Para!$D23,0))+(IF((I$96=Para!$C23)*(I$97=Para!$F$4),Para!$D23,0))+(IF((I$100=Para!$C23)*(I$101=Para!$F$4),Para!$D23,0))+(IF((I$104=Para!$C23)*(I$105=Para!$F$4),Para!$D23,0))+(IF((I$108=Para!$C23)*(I$109=Para!$F$4),Para!$D23,0))+(IF((I$112=Para!$C23)*(I$113=Para!$F$4),Para!$D23,0))+(IF((I$116=Para!$C23)*(I$117=Para!$F$4),Para!$D23,0))+(IF((I$120=Para!$C23)*(I$121=Para!$F$4),Para!$D23,0))</f>
        <v>0</v>
      </c>
      <c r="J163" s="99">
        <f ca="1">IF((J$8=Para!$C23)*(J$9=Para!$F$4),Para!$D23,0)+(IF((J$12=Para!$C23)*(J$13=Para!$F$4),Para!$D23,0))+(IF((J$16=Para!$C23)*(J$17=Para!$F$4),Para!$D23,0))+(IF((J$20=Para!$C23)*(J$21=Para!$F$4),Para!$D23,0))+(IF((J$24=Para!$C23)*(J$25=Para!$F$4),Para!$D23,0))+(IF((J$28=Para!$C23)*(J$29=Para!$F$4),Para!$D23,0))+(IF((J$32=Para!$C23)*(J$33=Para!$F$4),Para!$D23,0))+(IF((J$36=Para!$C23)*(J$37=Para!$F$4),Para!$D23,0))+(IF((J$40=Para!$C23)*(J$41=Para!$F$4),Para!$D23,0))+(IF((J$44=Para!$C23)*(J$45=Para!$F$4),Para!$D23,0))+(IF((J$48=Para!$C23)*(J$49=Para!$F$4),Para!$D23,0))+(IF((J$52=Para!$C23)*(J$53=Para!$F$4),Para!$D23,0))+(IF((J$56=Para!$C23)*(J$57=Para!$F$4),Para!$D23,0))+(IF((J$60=Para!$C23)*(J$61=Para!$F$4),Para!$D23,0))+(IF((J$64=Para!$C23)*(J$65=Para!$F$4),Para!$D23,0))+(IF((J$68=Para!$C23)*(J$69=Para!$F$4),Para!$D23,0))+(IF((J$72=Para!$C23)*(J$73=Para!$F$4),Para!$D23,0))+(IF((J$76=Para!$C23)*(J$77=Para!$F$4),Para!$D23,0))+(IF((J$80=Para!$C23)*(J$81=Para!$F$4),Para!$D23,0))+(IF((J$84=Para!$C23)*(J$85=Para!$F$4),Para!$D23,0))+(IF((J$88=Para!$C23)*(J$89=Para!$F$4),Para!$D23,0))+(IF((J$92=Para!$C23)*(J$93=Para!$F$4),Para!$D23,0))+(IF((J$96=Para!$C23)*(J$97=Para!$F$4),Para!$D23,0))+(IF((J$100=Para!$C23)*(J$101=Para!$F$4),Para!$D23,0))+(IF((J$104=Para!$C23)*(J$105=Para!$F$4),Para!$D23,0))+(IF((J$108=Para!$C23)*(J$109=Para!$F$4),Para!$D23,0))+(IF((J$112=Para!$C23)*(J$113=Para!$F$4),Para!$D23,0))+(IF((J$116=Para!$C23)*(J$117=Para!$F$4),Para!$D23,0))+(IF((J$120=Para!$C23)*(J$121=Para!$F$4),Para!$D23,0))</f>
        <v>0</v>
      </c>
      <c r="K163" s="99">
        <f ca="1">IF((K$8=Para!$C23)*(K$9=Para!$F$4),Para!$D23,0)+(IF((K$12=Para!$C23)*(K$13=Para!$F$4),Para!$D23,0))+(IF((K$16=Para!$C23)*(K$17=Para!$F$4),Para!$D23,0))+(IF((K$20=Para!$C23)*(K$21=Para!$F$4),Para!$D23,0))+(IF((K$24=Para!$C23)*(K$25=Para!$F$4),Para!$D23,0))+(IF((K$28=Para!$C23)*(K$29=Para!$F$4),Para!$D23,0))+(IF((K$32=Para!$C23)*(K$33=Para!$F$4),Para!$D23,0))+(IF((K$36=Para!$C23)*(K$37=Para!$F$4),Para!$D23,0))+(IF((K$40=Para!$C23)*(K$41=Para!$F$4),Para!$D23,0))+(IF((K$44=Para!$C23)*(K$45=Para!$F$4),Para!$D23,0))+(IF((K$48=Para!$C23)*(K$49=Para!$F$4),Para!$D23,0))+(IF((K$52=Para!$C23)*(K$53=Para!$F$4),Para!$D23,0))+(IF((K$56=Para!$C23)*(K$57=Para!$F$4),Para!$D23,0))+(IF((K$60=Para!$C23)*(K$61=Para!$F$4),Para!$D23,0))+(IF((K$64=Para!$C23)*(K$65=Para!$F$4),Para!$D23,0))+(IF((K$68=Para!$C23)*(K$69=Para!$F$4),Para!$D23,0))+(IF((K$72=Para!$C23)*(K$73=Para!$F$4),Para!$D23,0))+(IF((K$76=Para!$C23)*(K$77=Para!$F$4),Para!$D23,0))+(IF((K$80=Para!$C23)*(K$81=Para!$F$4),Para!$D23,0))+(IF((K$84=Para!$C23)*(K$85=Para!$F$4),Para!$D23,0))+(IF((K$88=Para!$C23)*(K$89=Para!$F$4),Para!$D23,0))+(IF((K$92=Para!$C23)*(K$93=Para!$F$4),Para!$D23,0))+(IF((K$96=Para!$C23)*(K$97=Para!$F$4),Para!$D23,0))+(IF((K$100=Para!$C23)*(K$101=Para!$F$4),Para!$D23,0))+(IF((K$104=Para!$C23)*(K$105=Para!$F$4),Para!$D23,0))+(IF((K$108=Para!$C23)*(K$109=Para!$F$4),Para!$D23,0))+(IF((K$112=Para!$C23)*(K$113=Para!$F$4),Para!$D23,0))+(IF((K$116=Para!$C23)*(K$117=Para!$F$4),Para!$D23,0))+(IF((K$120=Para!$C23)*(K$121=Para!$F$4),Para!$D23,0))</f>
        <v>0</v>
      </c>
      <c r="L163" s="99">
        <f ca="1">IF((L$8=Para!$C23)*(L$9=Para!$F$4),Para!$D23,0)+(IF((L$12=Para!$C23)*(L$13=Para!$F$4),Para!$D23,0))+(IF((L$16=Para!$C23)*(L$17=Para!$F$4),Para!$D23,0))+(IF((L$20=Para!$C23)*(L$21=Para!$F$4),Para!$D23,0))+(IF((L$24=Para!$C23)*(L$25=Para!$F$4),Para!$D23,0))+(IF((L$28=Para!$C23)*(L$29=Para!$F$4),Para!$D23,0))+(IF((L$32=Para!$C23)*(L$33=Para!$F$4),Para!$D23,0))+(IF((L$36=Para!$C23)*(L$37=Para!$F$4),Para!$D23,0))+(IF((L$40=Para!$C23)*(L$41=Para!$F$4),Para!$D23,0))+(IF((L$44=Para!$C23)*(L$45=Para!$F$4),Para!$D23,0))+(IF((L$48=Para!$C23)*(L$49=Para!$F$4),Para!$D23,0))+(IF((L$52=Para!$C23)*(L$53=Para!$F$4),Para!$D23,0))+(IF((L$56=Para!$C23)*(L$57=Para!$F$4),Para!$D23,0))+(IF((L$60=Para!$C23)*(L$61=Para!$F$4),Para!$D23,0))+(IF((L$64=Para!$C23)*(L$65=Para!$F$4),Para!$D23,0))+(IF((L$68=Para!$C23)*(L$69=Para!$F$4),Para!$D23,0))+(IF((L$72=Para!$C23)*(L$73=Para!$F$4),Para!$D23,0))+(IF((L$76=Para!$C23)*(L$77=Para!$F$4),Para!$D23,0))+(IF((L$80=Para!$C23)*(L$81=Para!$F$4),Para!$D23,0))+(IF((L$84=Para!$C23)*(L$85=Para!$F$4),Para!$D23,0))+(IF((L$88=Para!$C23)*(L$89=Para!$F$4),Para!$D23,0))+(IF((L$92=Para!$C23)*(L$93=Para!$F$4),Para!$D23,0))+(IF((L$96=Para!$C23)*(L$97=Para!$F$4),Para!$D23,0))+(IF((L$100=Para!$C23)*(L$101=Para!$F$4),Para!$D23,0))+(IF((L$104=Para!$C23)*(L$105=Para!$F$4),Para!$D23,0))+(IF((L$108=Para!$C23)*(L$109=Para!$F$4),Para!$D23,0))+(IF((L$112=Para!$C23)*(L$113=Para!$F$4),Para!$D23,0))+(IF((L$116=Para!$C23)*(L$117=Para!$F$4),Para!$D23,0))+(IF((L$120=Para!$C23)*(L$121=Para!$F$4),Para!$D23,0))</f>
        <v>0</v>
      </c>
      <c r="M163" s="99">
        <f ca="1">IF((M$8=Para!$C23)*(M$9=Para!$F$4),Para!$D23,0)+(IF((M$12=Para!$C23)*(M$13=Para!$F$4),Para!$D23,0))+(IF((M$16=Para!$C23)*(M$17=Para!$F$4),Para!$D23,0))+(IF((M$20=Para!$C23)*(M$21=Para!$F$4),Para!$D23,0))+(IF((M$24=Para!$C23)*(M$25=Para!$F$4),Para!$D23,0))+(IF((M$28=Para!$C23)*(M$29=Para!$F$4),Para!$D23,0))+(IF((M$32=Para!$C23)*(M$33=Para!$F$4),Para!$D23,0))+(IF((M$36=Para!$C23)*(M$37=Para!$F$4),Para!$D23,0))+(IF((M$40=Para!$C23)*(M$41=Para!$F$4),Para!$D23,0))+(IF((M$44=Para!$C23)*(M$45=Para!$F$4),Para!$D23,0))+(IF((M$48=Para!$C23)*(M$49=Para!$F$4),Para!$D23,0))+(IF((M$52=Para!$C23)*(M$53=Para!$F$4),Para!$D23,0))+(IF((M$56=Para!$C23)*(M$57=Para!$F$4),Para!$D23,0))+(IF((M$60=Para!$C23)*(M$61=Para!$F$4),Para!$D23,0))+(IF((M$64=Para!$C23)*(M$65=Para!$F$4),Para!$D23,0))+(IF((M$68=Para!$C23)*(M$69=Para!$F$4),Para!$D23,0))+(IF((M$72=Para!$C23)*(M$73=Para!$F$4),Para!$D23,0))+(IF((M$76=Para!$C23)*(M$77=Para!$F$4),Para!$D23,0))+(IF((M$80=Para!$C23)*(M$81=Para!$F$4),Para!$D23,0))+(IF((M$84=Para!$C23)*(M$85=Para!$F$4),Para!$D23,0))+(IF((M$88=Para!$C23)*(M$89=Para!$F$4),Para!$D23,0))+(IF((M$92=Para!$C23)*(M$93=Para!$F$4),Para!$D23,0))+(IF((M$96=Para!$C23)*(M$97=Para!$F$4),Para!$D23,0))+(IF((M$100=Para!$C23)*(M$101=Para!$F$4),Para!$D23,0))+(IF((M$104=Para!$C23)*(M$105=Para!$F$4),Para!$D23,0))+(IF((M$108=Para!$C23)*(M$109=Para!$F$4),Para!$D23,0))+(IF((M$112=Para!$C23)*(M$113=Para!$F$4),Para!$D23,0))+(IF((M$116=Para!$C23)*(M$117=Para!$F$4),Para!$D23,0))+(IF((M$120=Para!$C23)*(M$121=Para!$F$4),Para!$D23,0))</f>
        <v>0</v>
      </c>
      <c r="N163" s="99">
        <f ca="1">IF((N$8=Para!$C23)*(N$9=Para!$F$4),Para!$D23,0)+(IF((N$12=Para!$C23)*(N$13=Para!$F$4),Para!$D23,0))+(IF((N$16=Para!$C23)*(N$17=Para!$F$4),Para!$D23,0))+(IF((N$20=Para!$C23)*(N$21=Para!$F$4),Para!$D23,0))+(IF((N$24=Para!$C23)*(N$25=Para!$F$4),Para!$D23,0))+(IF((N$28=Para!$C23)*(N$29=Para!$F$4),Para!$D23,0))+(IF((N$32=Para!$C23)*(N$33=Para!$F$4),Para!$D23,0))+(IF((N$36=Para!$C23)*(N$37=Para!$F$4),Para!$D23,0))+(IF((N$40=Para!$C23)*(N$41=Para!$F$4),Para!$D23,0))+(IF((N$44=Para!$C23)*(N$45=Para!$F$4),Para!$D23,0))+(IF((N$48=Para!$C23)*(N$49=Para!$F$4),Para!$D23,0))+(IF((N$52=Para!$C23)*(N$53=Para!$F$4),Para!$D23,0))+(IF((N$56=Para!$C23)*(N$57=Para!$F$4),Para!$D23,0))+(IF((N$60=Para!$C23)*(N$61=Para!$F$4),Para!$D23,0))+(IF((N$64=Para!$C23)*(N$65=Para!$F$4),Para!$D23,0))+(IF((N$68=Para!$C23)*(N$69=Para!$F$4),Para!$D23,0))+(IF((N$72=Para!$C23)*(N$73=Para!$F$4),Para!$D23,0))+(IF((N$76=Para!$C23)*(N$77=Para!$F$4),Para!$D23,0))+(IF((N$80=Para!$C23)*(N$81=Para!$F$4),Para!$D23,0))+(IF((N$84=Para!$C23)*(N$85=Para!$F$4),Para!$D23,0))+(IF((N$88=Para!$C23)*(N$89=Para!$F$4),Para!$D23,0))+(IF((N$92=Para!$C23)*(N$93=Para!$F$4),Para!$D23,0))+(IF((N$96=Para!$C23)*(N$97=Para!$F$4),Para!$D23,0))+(IF((N$100=Para!$C23)*(N$101=Para!$F$4),Para!$D23,0))+(IF((N$104=Para!$C23)*(N$105=Para!$F$4),Para!$D23,0))+(IF((N$108=Para!$C23)*(N$109=Para!$F$4),Para!$D23,0))+(IF((N$112=Para!$C23)*(N$113=Para!$F$4),Para!$D23,0))+(IF((N$116=Para!$C23)*(N$117=Para!$F$4),Para!$D23,0))+(IF((N$120=Para!$C23)*(N$121=Para!$F$4),Para!$D23,0))</f>
        <v>0</v>
      </c>
      <c r="O163" s="99">
        <f ca="1">IF((O$8=Para!$C23)*(O$9=Para!$F$4),Para!$D23,0)+(IF((O$12=Para!$C23)*(O$13=Para!$F$4),Para!$D23,0))+(IF((O$16=Para!$C23)*(O$17=Para!$F$4),Para!$D23,0))+(IF((O$20=Para!$C23)*(O$21=Para!$F$4),Para!$D23,0))+(IF((O$24=Para!$C23)*(O$25=Para!$F$4),Para!$D23,0))+(IF((O$28=Para!$C23)*(O$29=Para!$F$4),Para!$D23,0))+(IF((O$32=Para!$C23)*(O$33=Para!$F$4),Para!$D23,0))+(IF((O$36=Para!$C23)*(O$37=Para!$F$4),Para!$D23,0))+(IF((O$40=Para!$C23)*(O$41=Para!$F$4),Para!$D23,0))+(IF((O$44=Para!$C23)*(O$45=Para!$F$4),Para!$D23,0))+(IF((O$48=Para!$C23)*(O$49=Para!$F$4),Para!$D23,0))+(IF((O$52=Para!$C23)*(O$53=Para!$F$4),Para!$D23,0))+(IF((O$56=Para!$C23)*(O$57=Para!$F$4),Para!$D23,0))+(IF((O$60=Para!$C23)*(O$61=Para!$F$4),Para!$D23,0))+(IF((O$64=Para!$C23)*(O$65=Para!$F$4),Para!$D23,0))+(IF((O$68=Para!$C23)*(O$69=Para!$F$4),Para!$D23,0))+(IF((O$72=Para!$C23)*(O$73=Para!$F$4),Para!$D23,0))+(IF((O$76=Para!$C23)*(O$77=Para!$F$4),Para!$D23,0))+(IF((O$80=Para!$C23)*(O$81=Para!$F$4),Para!$D23,0))+(IF((O$84=Para!$C23)*(O$85=Para!$F$4),Para!$D23,0))+(IF((O$88=Para!$C23)*(O$89=Para!$F$4),Para!$D23,0))+(IF((O$92=Para!$C23)*(O$93=Para!$F$4),Para!$D23,0))+(IF((O$96=Para!$C23)*(O$97=Para!$F$4),Para!$D23,0))+(IF((O$100=Para!$C23)*(O$101=Para!$F$4),Para!$D23,0))+(IF((O$104=Para!$C23)*(O$105=Para!$F$4),Para!$D23,0))+(IF((O$108=Para!$C23)*(O$109=Para!$F$4),Para!$D23,0))+(IF((O$112=Para!$C23)*(O$113=Para!$F$4),Para!$D23,0))+(IF((O$116=Para!$C23)*(O$117=Para!$F$4),Para!$D23,0))+(IF((O$120=Para!$C23)*(O$121=Para!$F$4),Para!$D23,0))</f>
        <v>0</v>
      </c>
      <c r="P163" s="99">
        <f ca="1">IF((P$8=Para!$C23)*(P$9=Para!$F$4),Para!$D23,0)+(IF((P$12=Para!$C23)*(P$13=Para!$F$4),Para!$D23,0))+(IF((P$16=Para!$C23)*(P$17=Para!$F$4),Para!$D23,0))+(IF((P$20=Para!$C23)*(P$21=Para!$F$4),Para!$D23,0))+(IF((P$24=Para!$C23)*(P$25=Para!$F$4),Para!$D23,0))+(IF((P$28=Para!$C23)*(P$29=Para!$F$4),Para!$D23,0))+(IF((P$32=Para!$C23)*(P$33=Para!$F$4),Para!$D23,0))+(IF((P$36=Para!$C23)*(P$37=Para!$F$4),Para!$D23,0))+(IF((P$40=Para!$C23)*(P$41=Para!$F$4),Para!$D23,0))+(IF((P$44=Para!$C23)*(P$45=Para!$F$4),Para!$D23,0))+(IF((P$48=Para!$C23)*(P$49=Para!$F$4),Para!$D23,0))+(IF((P$52=Para!$C23)*(P$53=Para!$F$4),Para!$D23,0))+(IF((P$56=Para!$C23)*(P$57=Para!$F$4),Para!$D23,0))+(IF((P$60=Para!$C23)*(P$61=Para!$F$4),Para!$D23,0))+(IF((P$64=Para!$C23)*(P$65=Para!$F$4),Para!$D23,0))+(IF((P$68=Para!$C23)*(P$69=Para!$F$4),Para!$D23,0))+(IF((P$72=Para!$C23)*(P$73=Para!$F$4),Para!$D23,0))+(IF((P$76=Para!$C23)*(P$77=Para!$F$4),Para!$D23,0))+(IF((P$80=Para!$C23)*(P$81=Para!$F$4),Para!$D23,0))+(IF((P$84=Para!$C23)*(P$85=Para!$F$4),Para!$D23,0))+(IF((P$88=Para!$C23)*(P$89=Para!$F$4),Para!$D23,0))+(IF((P$92=Para!$C23)*(P$93=Para!$F$4),Para!$D23,0))+(IF((P$96=Para!$C23)*(P$97=Para!$F$4),Para!$D23,0))+(IF((P$100=Para!$C23)*(P$101=Para!$F$4),Para!$D23,0))+(IF((P$104=Para!$C23)*(P$105=Para!$F$4),Para!$D23,0))+(IF((P$108=Para!$C23)*(P$109=Para!$F$4),Para!$D23,0))+(IF((P$112=Para!$C23)*(P$113=Para!$F$4),Para!$D23,0))+(IF((P$116=Para!$C23)*(P$117=Para!$F$4),Para!$D23,0))+(IF((P$120=Para!$C23)*(P$121=Para!$F$4),Para!$D23,0))</f>
        <v>0</v>
      </c>
      <c r="Q163" s="99">
        <f ca="1">IF((Q$8=Para!$C23)*(Q$9=Para!$F$4),Para!$D23,0)+(IF((Q$12=Para!$C23)*(Q$13=Para!$F$4),Para!$D23,0))+(IF((Q$16=Para!$C23)*(Q$17=Para!$F$4),Para!$D23,0))+(IF((Q$20=Para!$C23)*(Q$21=Para!$F$4),Para!$D23,0))+(IF((Q$24=Para!$C23)*(Q$25=Para!$F$4),Para!$D23,0))+(IF((Q$28=Para!$C23)*(Q$29=Para!$F$4),Para!$D23,0))+(IF((Q$32=Para!$C23)*(Q$33=Para!$F$4),Para!$D23,0))+(IF((Q$36=Para!$C23)*(Q$37=Para!$F$4),Para!$D23,0))+(IF((Q$40=Para!$C23)*(Q$41=Para!$F$4),Para!$D23,0))+(IF((Q$44=Para!$C23)*(Q$45=Para!$F$4),Para!$D23,0))+(IF((Q$48=Para!$C23)*(Q$49=Para!$F$4),Para!$D23,0))+(IF((Q$52=Para!$C23)*(Q$53=Para!$F$4),Para!$D23,0))+(IF((Q$56=Para!$C23)*(Q$57=Para!$F$4),Para!$D23,0))+(IF((Q$60=Para!$C23)*(Q$61=Para!$F$4),Para!$D23,0))+(IF((Q$64=Para!$C23)*(Q$65=Para!$F$4),Para!$D23,0))+(IF((Q$68=Para!$C23)*(Q$69=Para!$F$4),Para!$D23,0))+(IF((Q$72=Para!$C23)*(Q$73=Para!$F$4),Para!$D23,0))+(IF((Q$76=Para!$C23)*(Q$77=Para!$F$4),Para!$D23,0))+(IF((Q$80=Para!$C23)*(Q$81=Para!$F$4),Para!$D23,0))+(IF((Q$84=Para!$C23)*(Q$85=Para!$F$4),Para!$D23,0))+(IF((Q$88=Para!$C23)*(Q$89=Para!$F$4),Para!$D23,0))+(IF((Q$92=Para!$C23)*(Q$93=Para!$F$4),Para!$D23,0))+(IF((Q$96=Para!$C23)*(Q$97=Para!$F$4),Para!$D23,0))+(IF((Q$100=Para!$C23)*(Q$101=Para!$F$4),Para!$D23,0))+(IF((Q$104=Para!$C23)*(Q$105=Para!$F$4),Para!$D23,0))+(IF((Q$108=Para!$C23)*(Q$109=Para!$F$4),Para!$D23,0))+(IF((Q$112=Para!$C23)*(Q$113=Para!$F$4),Para!$D23,0))+(IF((Q$116=Para!$C23)*(Q$117=Para!$F$4),Para!$D23,0))+(IF((Q$120=Para!$C23)*(Q$121=Para!$F$4),Para!$D23,0))</f>
        <v>0</v>
      </c>
      <c r="R163" s="99">
        <f ca="1">IF((R$8=Para!$C23)*(R$9=Para!$F$4),Para!$D23,0)+(IF((R$12=Para!$C23)*(R$13=Para!$F$4),Para!$D23,0))+(IF((R$16=Para!$C23)*(R$17=Para!$F$4),Para!$D23,0))+(IF((R$20=Para!$C23)*(R$21=Para!$F$4),Para!$D23,0))+(IF((R$24=Para!$C23)*(R$25=Para!$F$4),Para!$D23,0))+(IF((R$28=Para!$C23)*(R$29=Para!$F$4),Para!$D23,0))+(IF((R$32=Para!$C23)*(R$33=Para!$F$4),Para!$D23,0))+(IF((R$36=Para!$C23)*(R$37=Para!$F$4),Para!$D23,0))+(IF((R$40=Para!$C23)*(R$41=Para!$F$4),Para!$D23,0))+(IF((R$44=Para!$C23)*(R$45=Para!$F$4),Para!$D23,0))+(IF((R$48=Para!$C23)*(R$49=Para!$F$4),Para!$D23,0))+(IF((R$52=Para!$C23)*(R$53=Para!$F$4),Para!$D23,0))+(IF((R$56=Para!$C23)*(R$57=Para!$F$4),Para!$D23,0))+(IF((R$60=Para!$C23)*(R$61=Para!$F$4),Para!$D23,0))+(IF((R$64=Para!$C23)*(R$65=Para!$F$4),Para!$D23,0))+(IF((R$68=Para!$C23)*(R$69=Para!$F$4),Para!$D23,0))+(IF((R$72=Para!$C23)*(R$73=Para!$F$4),Para!$D23,0))+(IF((R$76=Para!$C23)*(R$77=Para!$F$4),Para!$D23,0))+(IF((R$80=Para!$C23)*(R$81=Para!$F$4),Para!$D23,0))+(IF((R$84=Para!$C23)*(R$85=Para!$F$4),Para!$D23,0))+(IF((R$88=Para!$C23)*(R$89=Para!$F$4),Para!$D23,0))+(IF((R$92=Para!$C23)*(R$93=Para!$F$4),Para!$D23,0))+(IF((R$96=Para!$C23)*(R$97=Para!$F$4),Para!$D23,0))+(IF((R$100=Para!$C23)*(R$101=Para!$F$4),Para!$D23,0))+(IF((R$104=Para!$C23)*(R$105=Para!$F$4),Para!$D23,0))+(IF((R$108=Para!$C23)*(R$109=Para!$F$4),Para!$D23,0))+(IF((R$112=Para!$C23)*(R$113=Para!$F$4),Para!$D23,0))+(IF((R$116=Para!$C23)*(R$117=Para!$F$4),Para!$D23,0))+(IF((R$120=Para!$C23)*(R$121=Para!$F$4),Para!$D23,0))</f>
        <v>0</v>
      </c>
      <c r="S163" s="99">
        <f ca="1">IF((S$8=Para!$C23)*(S$9=Para!$F$4),Para!$D23,0)+(IF((S$12=Para!$C23)*(S$13=Para!$F$4),Para!$D23,0))+(IF((S$16=Para!$C23)*(S$17=Para!$F$4),Para!$D23,0))+(IF((S$20=Para!$C23)*(S$21=Para!$F$4),Para!$D23,0))+(IF((S$24=Para!$C23)*(S$25=Para!$F$4),Para!$D23,0))+(IF((S$28=Para!$C23)*(S$29=Para!$F$4),Para!$D23,0))+(IF((S$32=Para!$C23)*(S$33=Para!$F$4),Para!$D23,0))+(IF((S$36=Para!$C23)*(S$37=Para!$F$4),Para!$D23,0))+(IF((S$40=Para!$C23)*(S$41=Para!$F$4),Para!$D23,0))+(IF((S$44=Para!$C23)*(S$45=Para!$F$4),Para!$D23,0))+(IF((S$48=Para!$C23)*(S$49=Para!$F$4),Para!$D23,0))+(IF((S$52=Para!$C23)*(S$53=Para!$F$4),Para!$D23,0))+(IF((S$56=Para!$C23)*(S$57=Para!$F$4),Para!$D23,0))+(IF((S$60=Para!$C23)*(S$61=Para!$F$4),Para!$D23,0))+(IF((S$64=Para!$C23)*(S$65=Para!$F$4),Para!$D23,0))+(IF((S$68=Para!$C23)*(S$69=Para!$F$4),Para!$D23,0))+(IF((S$72=Para!$C23)*(S$73=Para!$F$4),Para!$D23,0))+(IF((S$76=Para!$C23)*(S$77=Para!$F$4),Para!$D23,0))+(IF((S$80=Para!$C23)*(S$81=Para!$F$4),Para!$D23,0))+(IF((S$84=Para!$C23)*(S$85=Para!$F$4),Para!$D23,0))+(IF((S$88=Para!$C23)*(S$89=Para!$F$4),Para!$D23,0))+(IF((S$92=Para!$C23)*(S$93=Para!$F$4),Para!$D23,0))+(IF((S$96=Para!$C23)*(S$97=Para!$F$4),Para!$D23,0))+(IF((S$100=Para!$C23)*(S$101=Para!$F$4),Para!$D23,0))+(IF((S$104=Para!$C23)*(S$105=Para!$F$4),Para!$D23,0))+(IF((S$108=Para!$C23)*(S$109=Para!$F$4),Para!$D23,0))+(IF((S$112=Para!$C23)*(S$113=Para!$F$4),Para!$D23,0))+(IF((S$116=Para!$C23)*(S$117=Para!$F$4),Para!$D23,0))+(IF((S$120=Para!$C23)*(S$121=Para!$F$4),Para!$D23,0))</f>
        <v>0</v>
      </c>
      <c r="T163" s="99">
        <f ca="1">IF((T$8=Para!$C23)*(T$9=Para!$F$4),Para!$D23,0)+(IF((T$12=Para!$C23)*(T$13=Para!$F$4),Para!$D23,0))+(IF((T$16=Para!$C23)*(T$17=Para!$F$4),Para!$D23,0))+(IF((T$20=Para!$C23)*(T$21=Para!$F$4),Para!$D23,0))+(IF((T$24=Para!$C23)*(T$25=Para!$F$4),Para!$D23,0))+(IF((T$28=Para!$C23)*(T$29=Para!$F$4),Para!$D23,0))+(IF((T$32=Para!$C23)*(T$33=Para!$F$4),Para!$D23,0))+(IF((T$36=Para!$C23)*(T$37=Para!$F$4),Para!$D23,0))+(IF((T$40=Para!$C23)*(T$41=Para!$F$4),Para!$D23,0))+(IF((T$44=Para!$C23)*(T$45=Para!$F$4),Para!$D23,0))+(IF((T$48=Para!$C23)*(T$49=Para!$F$4),Para!$D23,0))+(IF((T$52=Para!$C23)*(T$53=Para!$F$4),Para!$D23,0))+(IF((T$56=Para!$C23)*(T$57=Para!$F$4),Para!$D23,0))+(IF((T$60=Para!$C23)*(T$61=Para!$F$4),Para!$D23,0))+(IF((T$64=Para!$C23)*(T$65=Para!$F$4),Para!$D23,0))+(IF((T$68=Para!$C23)*(T$69=Para!$F$4),Para!$D23,0))+(IF((T$72=Para!$C23)*(T$73=Para!$F$4),Para!$D23,0))+(IF((T$76=Para!$C23)*(T$77=Para!$F$4),Para!$D23,0))+(IF((T$80=Para!$C23)*(T$81=Para!$F$4),Para!$D23,0))+(IF((T$84=Para!$C23)*(T$85=Para!$F$4),Para!$D23,0))+(IF((T$88=Para!$C23)*(T$89=Para!$F$4),Para!$D23,0))+(IF((T$92=Para!$C23)*(T$93=Para!$F$4),Para!$D23,0))+(IF((T$96=Para!$C23)*(T$97=Para!$F$4),Para!$D23,0))+(IF((T$100=Para!$C23)*(T$101=Para!$F$4),Para!$D23,0))+(IF((T$104=Para!$C23)*(T$105=Para!$F$4),Para!$D23,0))+(IF((T$108=Para!$C23)*(T$109=Para!$F$4),Para!$D23,0))+(IF((T$112=Para!$C23)*(T$113=Para!$F$4),Para!$D23,0))+(IF((T$116=Para!$C23)*(T$117=Para!$F$4),Para!$D23,0))+(IF((T$120=Para!$C23)*(T$121=Para!$F$4),Para!$D23,0))</f>
        <v>0</v>
      </c>
      <c r="U163" s="99">
        <f ca="1">IF((U$8=Para!$C23)*(U$9=Para!$F$4),Para!$D23,0)+(IF((U$12=Para!$C23)*(U$13=Para!$F$4),Para!$D23,0))+(IF((U$16=Para!$C23)*(U$17=Para!$F$4),Para!$D23,0))+(IF((U$20=Para!$C23)*(U$21=Para!$F$4),Para!$D23,0))+(IF((U$24=Para!$C23)*(U$25=Para!$F$4),Para!$D23,0))+(IF((U$28=Para!$C23)*(U$29=Para!$F$4),Para!$D23,0))+(IF((U$32=Para!$C23)*(U$33=Para!$F$4),Para!$D23,0))+(IF((U$36=Para!$C23)*(U$37=Para!$F$4),Para!$D23,0))+(IF((U$40=Para!$C23)*(U$41=Para!$F$4),Para!$D23,0))+(IF((U$44=Para!$C23)*(U$45=Para!$F$4),Para!$D23,0))+(IF((U$48=Para!$C23)*(U$49=Para!$F$4),Para!$D23,0))+(IF((U$52=Para!$C23)*(U$53=Para!$F$4),Para!$D23,0))+(IF((U$56=Para!$C23)*(U$57=Para!$F$4),Para!$D23,0))+(IF((U$60=Para!$C23)*(U$61=Para!$F$4),Para!$D23,0))+(IF((U$64=Para!$C23)*(U$65=Para!$F$4),Para!$D23,0))+(IF((U$68=Para!$C23)*(U$69=Para!$F$4),Para!$D23,0))+(IF((U$72=Para!$C23)*(U$73=Para!$F$4),Para!$D23,0))+(IF((U$76=Para!$C23)*(U$77=Para!$F$4),Para!$D23,0))+(IF((U$80=Para!$C23)*(U$81=Para!$F$4),Para!$D23,0))+(IF((U$84=Para!$C23)*(U$85=Para!$F$4),Para!$D23,0))+(IF((U$88=Para!$C23)*(U$89=Para!$F$4),Para!$D23,0))+(IF((U$92=Para!$C23)*(U$93=Para!$F$4),Para!$D23,0))+(IF((U$96=Para!$C23)*(U$97=Para!$F$4),Para!$D23,0))+(IF((U$100=Para!$C23)*(U$101=Para!$F$4),Para!$D23,0))+(IF((U$104=Para!$C23)*(U$105=Para!$F$4),Para!$D23,0))+(IF((U$108=Para!$C23)*(U$109=Para!$F$4),Para!$D23,0))+(IF((U$112=Para!$C23)*(U$113=Para!$F$4),Para!$D23,0))+(IF((U$116=Para!$C23)*(U$117=Para!$F$4),Para!$D23,0))+(IF((U$120=Para!$C23)*(U$121=Para!$F$4),Para!$D23,0))</f>
        <v>0</v>
      </c>
      <c r="V163" s="99">
        <f ca="1">IF((V$8=Para!$C23)*(V$9=Para!$F$4),Para!$D23,0)+(IF((V$12=Para!$C23)*(V$13=Para!$F$4),Para!$D23,0))+(IF((V$16=Para!$C23)*(V$17=Para!$F$4),Para!$D23,0))+(IF((V$20=Para!$C23)*(V$21=Para!$F$4),Para!$D23,0))+(IF((V$24=Para!$C23)*(V$25=Para!$F$4),Para!$D23,0))+(IF((V$28=Para!$C23)*(V$29=Para!$F$4),Para!$D23,0))+(IF((V$32=Para!$C23)*(V$33=Para!$F$4),Para!$D23,0))+(IF((V$36=Para!$C23)*(V$37=Para!$F$4),Para!$D23,0))+(IF((V$40=Para!$C23)*(V$41=Para!$F$4),Para!$D23,0))+(IF((V$44=Para!$C23)*(V$45=Para!$F$4),Para!$D23,0))+(IF((V$48=Para!$C23)*(V$49=Para!$F$4),Para!$D23,0))+(IF((V$52=Para!$C23)*(V$53=Para!$F$4),Para!$D23,0))+(IF((V$56=Para!$C23)*(V$57=Para!$F$4),Para!$D23,0))+(IF((V$60=Para!$C23)*(V$61=Para!$F$4),Para!$D23,0))+(IF((V$64=Para!$C23)*(V$65=Para!$F$4),Para!$D23,0))+(IF((V$68=Para!$C23)*(V$69=Para!$F$4),Para!$D23,0))+(IF((V$72=Para!$C23)*(V$73=Para!$F$4),Para!$D23,0))+(IF((V$76=Para!$C23)*(V$77=Para!$F$4),Para!$D23,0))+(IF((V$80=Para!$C23)*(V$81=Para!$F$4),Para!$D23,0))+(IF((V$84=Para!$C23)*(V$85=Para!$F$4),Para!$D23,0))+(IF((V$88=Para!$C23)*(V$89=Para!$F$4),Para!$D23,0))+(IF((V$92=Para!$C23)*(V$93=Para!$F$4),Para!$D23,0))+(IF((V$96=Para!$C23)*(V$97=Para!$F$4),Para!$D23,0))+(IF((V$100=Para!$C23)*(V$101=Para!$F$4),Para!$D23,0))+(IF((V$104=Para!$C23)*(V$105=Para!$F$4),Para!$D23,0))+(IF((V$108=Para!$C23)*(V$109=Para!$F$4),Para!$D23,0))+(IF((V$112=Para!$C23)*(V$113=Para!$F$4),Para!$D23,0))+(IF((V$116=Para!$C23)*(V$117=Para!$F$4),Para!$D23,0))+(IF((V$120=Para!$C23)*(V$121=Para!$F$4),Para!$D23,0))</f>
        <v>0</v>
      </c>
      <c r="W163" s="99">
        <f ca="1">IF((W$8=Para!$C23)*(W$9=Para!$F$4),Para!$D23,0)+(IF((W$12=Para!$C23)*(W$13=Para!$F$4),Para!$D23,0))+(IF((W$16=Para!$C23)*(W$17=Para!$F$4),Para!$D23,0))+(IF((W$20=Para!$C23)*(W$21=Para!$F$4),Para!$D23,0))+(IF((W$24=Para!$C23)*(W$25=Para!$F$4),Para!$D23,0))+(IF((W$28=Para!$C23)*(W$29=Para!$F$4),Para!$D23,0))+(IF((W$32=Para!$C23)*(W$33=Para!$F$4),Para!$D23,0))+(IF((W$36=Para!$C23)*(W$37=Para!$F$4),Para!$D23,0))+(IF((W$40=Para!$C23)*(W$41=Para!$F$4),Para!$D23,0))+(IF((W$44=Para!$C23)*(W$45=Para!$F$4),Para!$D23,0))+(IF((W$48=Para!$C23)*(W$49=Para!$F$4),Para!$D23,0))+(IF((W$52=Para!$C23)*(W$53=Para!$F$4),Para!$D23,0))+(IF((W$56=Para!$C23)*(W$57=Para!$F$4),Para!$D23,0))+(IF((W$60=Para!$C23)*(W$61=Para!$F$4),Para!$D23,0))+(IF((W$64=Para!$C23)*(W$65=Para!$F$4),Para!$D23,0))+(IF((W$68=Para!$C23)*(W$69=Para!$F$4),Para!$D23,0))+(IF((W$72=Para!$C23)*(W$73=Para!$F$4),Para!$D23,0))+(IF((W$76=Para!$C23)*(W$77=Para!$F$4),Para!$D23,0))+(IF((W$80=Para!$C23)*(W$81=Para!$F$4),Para!$D23,0))+(IF((W$84=Para!$C23)*(W$85=Para!$F$4),Para!$D23,0))+(IF((W$88=Para!$C23)*(W$89=Para!$F$4),Para!$D23,0))+(IF((W$92=Para!$C23)*(W$93=Para!$F$4),Para!$D23,0))+(IF((W$96=Para!$C23)*(W$97=Para!$F$4),Para!$D23,0))+(IF((W$100=Para!$C23)*(W$101=Para!$F$4),Para!$D23,0))+(IF((W$104=Para!$C23)*(W$105=Para!$F$4),Para!$D23,0))+(IF((W$108=Para!$C23)*(W$109=Para!$F$4),Para!$D23,0))+(IF((W$112=Para!$C23)*(W$113=Para!$F$4),Para!$D23,0))+(IF((W$116=Para!$C23)*(W$117=Para!$F$4),Para!$D23,0))+(IF((W$120=Para!$C23)*(W$121=Para!$F$4),Para!$D23,0))</f>
        <v>0</v>
      </c>
      <c r="X163" s="99">
        <f ca="1">IF((X$8=Para!$C23)*(X$9=Para!$F$4),Para!$D23,0)+(IF((X$12=Para!$C23)*(X$13=Para!$F$4),Para!$D23,0))+(IF((X$16=Para!$C23)*(X$17=Para!$F$4),Para!$D23,0))+(IF((X$20=Para!$C23)*(X$21=Para!$F$4),Para!$D23,0))+(IF((X$24=Para!$C23)*(X$25=Para!$F$4),Para!$D23,0))+(IF((X$28=Para!$C23)*(X$29=Para!$F$4),Para!$D23,0))+(IF((X$32=Para!$C23)*(X$33=Para!$F$4),Para!$D23,0))+(IF((X$36=Para!$C23)*(X$37=Para!$F$4),Para!$D23,0))+(IF((X$40=Para!$C23)*(X$41=Para!$F$4),Para!$D23,0))+(IF((X$44=Para!$C23)*(X$45=Para!$F$4),Para!$D23,0))+(IF((X$48=Para!$C23)*(X$49=Para!$F$4),Para!$D23,0))+(IF((X$52=Para!$C23)*(X$53=Para!$F$4),Para!$D23,0))+(IF((X$56=Para!$C23)*(X$57=Para!$F$4),Para!$D23,0))+(IF((X$60=Para!$C23)*(X$61=Para!$F$4),Para!$D23,0))+(IF((X$64=Para!$C23)*(X$65=Para!$F$4),Para!$D23,0))+(IF((X$68=Para!$C23)*(X$69=Para!$F$4),Para!$D23,0))+(IF((X$72=Para!$C23)*(X$73=Para!$F$4),Para!$D23,0))+(IF((X$76=Para!$C23)*(X$77=Para!$F$4),Para!$D23,0))+(IF((X$80=Para!$C23)*(X$81=Para!$F$4),Para!$D23,0))+(IF((X$84=Para!$C23)*(X$85=Para!$F$4),Para!$D23,0))+(IF((X$88=Para!$C23)*(X$89=Para!$F$4),Para!$D23,0))+(IF((X$92=Para!$C23)*(X$93=Para!$F$4),Para!$D23,0))+(IF((X$96=Para!$C23)*(X$97=Para!$F$4),Para!$D23,0))+(IF((X$100=Para!$C23)*(X$101=Para!$F$4),Para!$D23,0))+(IF((X$104=Para!$C23)*(X$105=Para!$F$4),Para!$D23,0))+(IF((X$108=Para!$C23)*(X$109=Para!$F$4),Para!$D23,0))+(IF((X$112=Para!$C23)*(X$113=Para!$F$4),Para!$D23,0))+(IF((X$116=Para!$C23)*(X$117=Para!$F$4),Para!$D23,0))+(IF((X$120=Para!$C23)*(X$121=Para!$F$4),Para!$D23,0))</f>
        <v>0</v>
      </c>
      <c r="Y163" s="99">
        <f ca="1">IF((Y$8=Para!$C23)*(Y$9=Para!$F$4),Para!$D23,0)+(IF((Y$12=Para!$C23)*(Y$13=Para!$F$4),Para!$D23,0))+(IF((Y$16=Para!$C23)*(Y$17=Para!$F$4),Para!$D23,0))+(IF((Y$20=Para!$C23)*(Y$21=Para!$F$4),Para!$D23,0))+(IF((Y$24=Para!$C23)*(Y$25=Para!$F$4),Para!$D23,0))+(IF((Y$28=Para!$C23)*(Y$29=Para!$F$4),Para!$D23,0))+(IF((Y$32=Para!$C23)*(Y$33=Para!$F$4),Para!$D23,0))+(IF((Y$36=Para!$C23)*(Y$37=Para!$F$4),Para!$D23,0))+(IF((Y$40=Para!$C23)*(Y$41=Para!$F$4),Para!$D23,0))+(IF((Y$44=Para!$C23)*(Y$45=Para!$F$4),Para!$D23,0))+(IF((Y$48=Para!$C23)*(Y$49=Para!$F$4),Para!$D23,0))+(IF((Y$52=Para!$C23)*(Y$53=Para!$F$4),Para!$D23,0))+(IF((Y$56=Para!$C23)*(Y$57=Para!$F$4),Para!$D23,0))+(IF((Y$60=Para!$C23)*(Y$61=Para!$F$4),Para!$D23,0))+(IF((Y$64=Para!$C23)*(Y$65=Para!$F$4),Para!$D23,0))+(IF((Y$68=Para!$C23)*(Y$69=Para!$F$4),Para!$D23,0))+(IF((Y$72=Para!$C23)*(Y$73=Para!$F$4),Para!$D23,0))+(IF((Y$76=Para!$C23)*(Y$77=Para!$F$4),Para!$D23,0))+(IF((Y$80=Para!$C23)*(Y$81=Para!$F$4),Para!$D23,0))+(IF((Y$84=Para!$C23)*(Y$85=Para!$F$4),Para!$D23,0))+(IF((Y$88=Para!$C23)*(Y$89=Para!$F$4),Para!$D23,0))+(IF((Y$92=Para!$C23)*(Y$93=Para!$F$4),Para!$D23,0))+(IF((Y$96=Para!$C23)*(Y$97=Para!$F$4),Para!$D23,0))+(IF((Y$100=Para!$C23)*(Y$101=Para!$F$4),Para!$D23,0))+(IF((Y$104=Para!$C23)*(Y$105=Para!$F$4),Para!$D23,0))+(IF((Y$108=Para!$C23)*(Y$109=Para!$F$4),Para!$D23,0))+(IF((Y$112=Para!$C23)*(Y$113=Para!$F$4),Para!$D23,0))+(IF((Y$116=Para!$C23)*(Y$117=Para!$F$4),Para!$D23,0))+(IF((Y$120=Para!$C23)*(Y$121=Para!$F$4),Para!$D23,0))</f>
        <v>0</v>
      </c>
      <c r="Z163" s="99">
        <f ca="1">IF((Z$8=Para!$C23)*(Z$9=Para!$F$4),Para!$D23,0)+(IF((Z$12=Para!$C23)*(Z$13=Para!$F$4),Para!$D23,0))+(IF((Z$16=Para!$C23)*(Z$17=Para!$F$4),Para!$D23,0))+(IF((Z$20=Para!$C23)*(Z$21=Para!$F$4),Para!$D23,0))+(IF((Z$24=Para!$C23)*(Z$25=Para!$F$4),Para!$D23,0))+(IF((Z$28=Para!$C23)*(Z$29=Para!$F$4),Para!$D23,0))+(IF((Z$32=Para!$C23)*(Z$33=Para!$F$4),Para!$D23,0))+(IF((Z$36=Para!$C23)*(Z$37=Para!$F$4),Para!$D23,0))+(IF((Z$40=Para!$C23)*(Z$41=Para!$F$4),Para!$D23,0))+(IF((Z$44=Para!$C23)*(Z$45=Para!$F$4),Para!$D23,0))+(IF((Z$48=Para!$C23)*(Z$49=Para!$F$4),Para!$D23,0))+(IF((Z$52=Para!$C23)*(Z$53=Para!$F$4),Para!$D23,0))+(IF((Z$56=Para!$C23)*(Z$57=Para!$F$4),Para!$D23,0))+(IF((Z$60=Para!$C23)*(Z$61=Para!$F$4),Para!$D23,0))+(IF((Z$64=Para!$C23)*(Z$65=Para!$F$4),Para!$D23,0))+(IF((Z$68=Para!$C23)*(Z$69=Para!$F$4),Para!$D23,0))+(IF((Z$72=Para!$C23)*(Z$73=Para!$F$4),Para!$D23,0))+(IF((Z$76=Para!$C23)*(Z$77=Para!$F$4),Para!$D23,0))+(IF((Z$80=Para!$C23)*(Z$81=Para!$F$4),Para!$D23,0))+(IF((Z$84=Para!$C23)*(Z$85=Para!$F$4),Para!$D23,0))+(IF((Z$88=Para!$C23)*(Z$89=Para!$F$4),Para!$D23,0))+(IF((Z$92=Para!$C23)*(Z$93=Para!$F$4),Para!$D23,0))+(IF((Z$96=Para!$C23)*(Z$97=Para!$F$4),Para!$D23,0))+(IF((Z$100=Para!$C23)*(Z$101=Para!$F$4),Para!$D23,0))+(IF((Z$104=Para!$C23)*(Z$105=Para!$F$4),Para!$D23,0))+(IF((Z$108=Para!$C23)*(Z$109=Para!$F$4),Para!$D23,0))+(IF((Z$112=Para!$C23)*(Z$113=Para!$F$4),Para!$D23,0))+(IF((Z$116=Para!$C23)*(Z$117=Para!$F$4),Para!$D23,0))+(IF((Z$120=Para!$C23)*(Z$121=Para!$F$4),Para!$D23,0))</f>
        <v>0</v>
      </c>
      <c r="AA163" s="99">
        <f ca="1">IF((AA$8=Para!$C23)*(AA$9=Para!$F$4),Para!$D23,0)+(IF((AA$12=Para!$C23)*(AA$13=Para!$F$4),Para!$D23,0))+(IF((AA$16=Para!$C23)*(AA$17=Para!$F$4),Para!$D23,0))+(IF((AA$20=Para!$C23)*(AA$21=Para!$F$4),Para!$D23,0))+(IF((AA$24=Para!$C23)*(AA$25=Para!$F$4),Para!$D23,0))+(IF((AA$28=Para!$C23)*(AA$29=Para!$F$4),Para!$D23,0))+(IF((AA$32=Para!$C23)*(AA$33=Para!$F$4),Para!$D23,0))+(IF((AA$36=Para!$C23)*(AA$37=Para!$F$4),Para!$D23,0))+(IF((AA$40=Para!$C23)*(AA$41=Para!$F$4),Para!$D23,0))+(IF((AA$44=Para!$C23)*(AA$45=Para!$F$4),Para!$D23,0))+(IF((AA$48=Para!$C23)*(AA$49=Para!$F$4),Para!$D23,0))+(IF((AA$52=Para!$C23)*(AA$53=Para!$F$4),Para!$D23,0))+(IF((AA$56=Para!$C23)*(AA$57=Para!$F$4),Para!$D23,0))+(IF((AA$60=Para!$C23)*(AA$61=Para!$F$4),Para!$D23,0))+(IF((AA$64=Para!$C23)*(AA$65=Para!$F$4),Para!$D23,0))+(IF((AA$68=Para!$C23)*(AA$69=Para!$F$4),Para!$D23,0))+(IF((AA$72=Para!$C23)*(AA$73=Para!$F$4),Para!$D23,0))+(IF((AA$76=Para!$C23)*(AA$77=Para!$F$4),Para!$D23,0))+(IF((AA$80=Para!$C23)*(AA$81=Para!$F$4),Para!$D23,0))+(IF((AA$84=Para!$C23)*(AA$85=Para!$F$4),Para!$D23,0))+(IF((AA$88=Para!$C23)*(AA$89=Para!$F$4),Para!$D23,0))+(IF((AA$92=Para!$C23)*(AA$93=Para!$F$4),Para!$D23,0))+(IF((AA$96=Para!$C23)*(AA$97=Para!$F$4),Para!$D23,0))+(IF((AA$100=Para!$C23)*(AA$101=Para!$F$4),Para!$D23,0))+(IF((AA$104=Para!$C23)*(AA$105=Para!$F$4),Para!$D23,0))+(IF((AA$108=Para!$C23)*(AA$109=Para!$F$4),Para!$D23,0))+(IF((AA$112=Para!$C23)*(AA$113=Para!$F$4),Para!$D23,0))+(IF((AA$116=Para!$C23)*(AA$117=Para!$F$4),Para!$D23,0))+(IF((AA$120=Para!$C23)*(AA$121=Para!$F$4),Para!$D23,0))</f>
        <v>0</v>
      </c>
      <c r="AB163" s="99">
        <f ca="1">IF((AB$8=Para!$C23)*(AB$9=Para!$F$4),Para!$D23,0)+(IF((AB$12=Para!$C23)*(AB$13=Para!$F$4),Para!$D23,0))+(IF((AB$16=Para!$C23)*(AB$17=Para!$F$4),Para!$D23,0))+(IF((AB$20=Para!$C23)*(AB$21=Para!$F$4),Para!$D23,0))+(IF((AB$24=Para!$C23)*(AB$25=Para!$F$4),Para!$D23,0))+(IF((AB$28=Para!$C23)*(AB$29=Para!$F$4),Para!$D23,0))+(IF((AB$32=Para!$C23)*(AB$33=Para!$F$4),Para!$D23,0))+(IF((AB$36=Para!$C23)*(AB$37=Para!$F$4),Para!$D23,0))+(IF((AB$40=Para!$C23)*(AB$41=Para!$F$4),Para!$D23,0))+(IF((AB$44=Para!$C23)*(AB$45=Para!$F$4),Para!$D23,0))+(IF((AB$48=Para!$C23)*(AB$49=Para!$F$4),Para!$D23,0))+(IF((AB$52=Para!$C23)*(AB$53=Para!$F$4),Para!$D23,0))+(IF((AB$56=Para!$C23)*(AB$57=Para!$F$4),Para!$D23,0))+(IF((AB$60=Para!$C23)*(AB$61=Para!$F$4),Para!$D23,0))+(IF((AB$64=Para!$C23)*(AB$65=Para!$F$4),Para!$D23,0))+(IF((AB$68=Para!$C23)*(AB$69=Para!$F$4),Para!$D23,0))+(IF((AB$72=Para!$C23)*(AB$73=Para!$F$4),Para!$D23,0))+(IF((AB$76=Para!$C23)*(AB$77=Para!$F$4),Para!$D23,0))+(IF((AB$80=Para!$C23)*(AB$81=Para!$F$4),Para!$D23,0))+(IF((AB$84=Para!$C23)*(AB$85=Para!$F$4),Para!$D23,0))+(IF((AB$88=Para!$C23)*(AB$89=Para!$F$4),Para!$D23,0))+(IF((AB$92=Para!$C23)*(AB$93=Para!$F$4),Para!$D23,0))+(IF((AB$96=Para!$C23)*(AB$97=Para!$F$4),Para!$D23,0))+(IF((AB$100=Para!$C23)*(AB$101=Para!$F$4),Para!$D23,0))+(IF((AB$104=Para!$C23)*(AB$105=Para!$F$4),Para!$D23,0))+(IF((AB$108=Para!$C23)*(AB$109=Para!$F$4),Para!$D23,0))+(IF((AB$112=Para!$C23)*(AB$113=Para!$F$4),Para!$D23,0))+(IF((AB$116=Para!$C23)*(AB$117=Para!$F$4),Para!$D23,0))+(IF((AB$120=Para!$C23)*(AB$121=Para!$F$4),Para!$D23,0))</f>
        <v>0</v>
      </c>
      <c r="AC163" s="99">
        <f ca="1">IF((AC$8=Para!$C23)*(AC$9=Para!$F$4),Para!$D23,0)+(IF((AC$12=Para!$C23)*(AC$13=Para!$F$4),Para!$D23,0))+(IF((AC$16=Para!$C23)*(AC$17=Para!$F$4),Para!$D23,0))+(IF((AC$20=Para!$C23)*(AC$21=Para!$F$4),Para!$D23,0))+(IF((AC$24=Para!$C23)*(AC$25=Para!$F$4),Para!$D23,0))+(IF((AC$28=Para!$C23)*(AC$29=Para!$F$4),Para!$D23,0))+(IF((AC$32=Para!$C23)*(AC$33=Para!$F$4),Para!$D23,0))+(IF((AC$36=Para!$C23)*(AC$37=Para!$F$4),Para!$D23,0))+(IF((AC$40=Para!$C23)*(AC$41=Para!$F$4),Para!$D23,0))+(IF((AC$44=Para!$C23)*(AC$45=Para!$F$4),Para!$D23,0))+(IF((AC$48=Para!$C23)*(AC$49=Para!$F$4),Para!$D23,0))+(IF((AC$52=Para!$C23)*(AC$53=Para!$F$4),Para!$D23,0))+(IF((AC$56=Para!$C23)*(AC$57=Para!$F$4),Para!$D23,0))+(IF((AC$60=Para!$C23)*(AC$61=Para!$F$4),Para!$D23,0))+(IF((AC$64=Para!$C23)*(AC$65=Para!$F$4),Para!$D23,0))+(IF((AC$68=Para!$C23)*(AC$69=Para!$F$4),Para!$D23,0))+(IF((AC$72=Para!$C23)*(AC$73=Para!$F$4),Para!$D23,0))+(IF((AC$76=Para!$C23)*(AC$77=Para!$F$4),Para!$D23,0))+(IF((AC$80=Para!$C23)*(AC$81=Para!$F$4),Para!$D23,0))+(IF((AC$84=Para!$C23)*(AC$85=Para!$F$4),Para!$D23,0))+(IF((AC$88=Para!$C23)*(AC$89=Para!$F$4),Para!$D23,0))+(IF((AC$92=Para!$C23)*(AC$93=Para!$F$4),Para!$D23,0))+(IF((AC$96=Para!$C23)*(AC$97=Para!$F$4),Para!$D23,0))+(IF((AC$100=Para!$C23)*(AC$101=Para!$F$4),Para!$D23,0))+(IF((AC$104=Para!$C23)*(AC$105=Para!$F$4),Para!$D23,0))+(IF((AC$108=Para!$C23)*(AC$109=Para!$F$4),Para!$D23,0))+(IF((AC$112=Para!$C23)*(AC$113=Para!$F$4),Para!$D23,0))+(IF((AC$116=Para!$C23)*(AC$117=Para!$F$4),Para!$D23,0))+(IF((AC$120=Para!$C23)*(AC$121=Para!$F$4),Para!$D23,0))</f>
        <v>0</v>
      </c>
      <c r="AD163" s="99">
        <f ca="1">IF((AD$8=Para!$C23)*(AD$9=Para!$F$4),Para!$D23,0)+(IF((AD$12=Para!$C23)*(AD$13=Para!$F$4),Para!$D23,0))+(IF((AD$16=Para!$C23)*(AD$17=Para!$F$4),Para!$D23,0))+(IF((AD$20=Para!$C23)*(AD$21=Para!$F$4),Para!$D23,0))+(IF((AD$24=Para!$C23)*(AD$25=Para!$F$4),Para!$D23,0))+(IF((AD$28=Para!$C23)*(AD$29=Para!$F$4),Para!$D23,0))+(IF((AD$32=Para!$C23)*(AD$33=Para!$F$4),Para!$D23,0))+(IF((AD$36=Para!$C23)*(AD$37=Para!$F$4),Para!$D23,0))+(IF((AD$40=Para!$C23)*(AD$41=Para!$F$4),Para!$D23,0))+(IF((AD$44=Para!$C23)*(AD$45=Para!$F$4),Para!$D23,0))+(IF((AD$48=Para!$C23)*(AD$49=Para!$F$4),Para!$D23,0))+(IF((AD$52=Para!$C23)*(AD$53=Para!$F$4),Para!$D23,0))+(IF((AD$56=Para!$C23)*(AD$57=Para!$F$4),Para!$D23,0))+(IF((AD$60=Para!$C23)*(AD$61=Para!$F$4),Para!$D23,0))+(IF((AD$64=Para!$C23)*(AD$65=Para!$F$4),Para!$D23,0))+(IF((AD$68=Para!$C23)*(AD$69=Para!$F$4),Para!$D23,0))+(IF((AD$72=Para!$C23)*(AD$73=Para!$F$4),Para!$D23,0))+(IF((AD$76=Para!$C23)*(AD$77=Para!$F$4),Para!$D23,0))+(IF((AD$80=Para!$C23)*(AD$81=Para!$F$4),Para!$D23,0))+(IF((AD$84=Para!$C23)*(AD$85=Para!$F$4),Para!$D23,0))+(IF((AD$88=Para!$C23)*(AD$89=Para!$F$4),Para!$D23,0))+(IF((AD$92=Para!$C23)*(AD$93=Para!$F$4),Para!$D23,0))+(IF((AD$96=Para!$C23)*(AD$97=Para!$F$4),Para!$D23,0))+(IF((AD$100=Para!$C23)*(AD$101=Para!$F$4),Para!$D23,0))+(IF((AD$104=Para!$C23)*(AD$105=Para!$F$4),Para!$D23,0))+(IF((AD$108=Para!$C23)*(AD$109=Para!$F$4),Para!$D23,0))+(IF((AD$112=Para!$C23)*(AD$113=Para!$F$4),Para!$D23,0))+(IF((AD$116=Para!$C23)*(AD$117=Para!$F$4),Para!$D23,0))+(IF((AD$120=Para!$C23)*(AD$121=Para!$F$4),Para!$D23,0))</f>
        <v>0</v>
      </c>
      <c r="AE163" s="99">
        <f ca="1">IF((AE$8=Para!$C23)*(AE$9=Para!$F$4),Para!$D23,0)+(IF((AE$12=Para!$C23)*(AE$13=Para!$F$4),Para!$D23,0))+(IF((AE$16=Para!$C23)*(AE$17=Para!$F$4),Para!$D23,0))+(IF((AE$20=Para!$C23)*(AE$21=Para!$F$4),Para!$D23,0))+(IF((AE$24=Para!$C23)*(AE$25=Para!$F$4),Para!$D23,0))+(IF((AE$28=Para!$C23)*(AE$29=Para!$F$4),Para!$D23,0))+(IF((AE$32=Para!$C23)*(AE$33=Para!$F$4),Para!$D23,0))+(IF((AE$36=Para!$C23)*(AE$37=Para!$F$4),Para!$D23,0))+(IF((AE$40=Para!$C23)*(AE$41=Para!$F$4),Para!$D23,0))+(IF((AE$44=Para!$C23)*(AE$45=Para!$F$4),Para!$D23,0))+(IF((AE$48=Para!$C23)*(AE$49=Para!$F$4),Para!$D23,0))+(IF((AE$52=Para!$C23)*(AE$53=Para!$F$4),Para!$D23,0))+(IF((AE$56=Para!$C23)*(AE$57=Para!$F$4),Para!$D23,0))+(IF((AE$60=Para!$C23)*(AE$61=Para!$F$4),Para!$D23,0))+(IF((AE$64=Para!$C23)*(AE$65=Para!$F$4),Para!$D23,0))+(IF((AE$68=Para!$C23)*(AE$69=Para!$F$4),Para!$D23,0))+(IF((AE$72=Para!$C23)*(AE$73=Para!$F$4),Para!$D23,0))+(IF((AE$76=Para!$C23)*(AE$77=Para!$F$4),Para!$D23,0))+(IF((AE$80=Para!$C23)*(AE$81=Para!$F$4),Para!$D23,0))+(IF((AE$84=Para!$C23)*(AE$85=Para!$F$4),Para!$D23,0))+(IF((AE$88=Para!$C23)*(AE$89=Para!$F$4),Para!$D23,0))+(IF((AE$92=Para!$C23)*(AE$93=Para!$F$4),Para!$D23,0))+(IF((AE$96=Para!$C23)*(AE$97=Para!$F$4),Para!$D23,0))+(IF((AE$100=Para!$C23)*(AE$101=Para!$F$4),Para!$D23,0))+(IF((AE$104=Para!$C23)*(AE$105=Para!$F$4),Para!$D23,0))+(IF((AE$108=Para!$C23)*(AE$109=Para!$F$4),Para!$D23,0))+(IF((AE$112=Para!$C23)*(AE$113=Para!$F$4),Para!$D23,0))+(IF((AE$116=Para!$C23)*(AE$117=Para!$F$4),Para!$D23,0))+(IF((AE$120=Para!$C23)*(AE$121=Para!$F$4),Para!$D23,0))</f>
        <v>0</v>
      </c>
      <c r="AF163" s="99">
        <f ca="1">IF((AF$8=Para!$C23)*(AF$9=Para!$F$4),Para!$D23,0)+(IF((AF$12=Para!$C23)*(AF$13=Para!$F$4),Para!$D23,0))+(IF((AF$16=Para!$C23)*(AF$17=Para!$F$4),Para!$D23,0))+(IF((AF$20=Para!$C23)*(AF$21=Para!$F$4),Para!$D23,0))+(IF((AF$24=Para!$C23)*(AF$25=Para!$F$4),Para!$D23,0))+(IF((AF$28=Para!$C23)*(AF$29=Para!$F$4),Para!$D23,0))+(IF((AF$32=Para!$C23)*(AF$33=Para!$F$4),Para!$D23,0))+(IF((AF$36=Para!$C23)*(AF$37=Para!$F$4),Para!$D23,0))+(IF((AF$40=Para!$C23)*(AF$41=Para!$F$4),Para!$D23,0))+(IF((AF$44=Para!$C23)*(AF$45=Para!$F$4),Para!$D23,0))+(IF((AF$48=Para!$C23)*(AF$49=Para!$F$4),Para!$D23,0))+(IF((AF$52=Para!$C23)*(AF$53=Para!$F$4),Para!$D23,0))+(IF((AF$56=Para!$C23)*(AF$57=Para!$F$4),Para!$D23,0))+(IF((AF$60=Para!$C23)*(AF$61=Para!$F$4),Para!$D23,0))+(IF((AF$64=Para!$C23)*(AF$65=Para!$F$4),Para!$D23,0))+(IF((AF$68=Para!$C23)*(AF$69=Para!$F$4),Para!$D23,0))+(IF((AF$72=Para!$C23)*(AF$73=Para!$F$4),Para!$D23,0))+(IF((AF$76=Para!$C23)*(AF$77=Para!$F$4),Para!$D23,0))+(IF((AF$80=Para!$C23)*(AF$81=Para!$F$4),Para!$D23,0))+(IF((AF$84=Para!$C23)*(AF$85=Para!$F$4),Para!$D23,0))+(IF((AF$88=Para!$C23)*(AF$89=Para!$F$4),Para!$D23,0))+(IF((AF$92=Para!$C23)*(AF$93=Para!$F$4),Para!$D23,0))+(IF((AF$96=Para!$C23)*(AF$97=Para!$F$4),Para!$D23,0))+(IF((AF$100=Para!$C23)*(AF$101=Para!$F$4),Para!$D23,0))+(IF((AF$104=Para!$C23)*(AF$105=Para!$F$4),Para!$D23,0))+(IF((AF$108=Para!$C23)*(AF$109=Para!$F$4),Para!$D23,0))+(IF((AF$112=Para!$C23)*(AF$113=Para!$F$4),Para!$D23,0))+(IF((AF$116=Para!$C23)*(AF$117=Para!$F$4),Para!$D23,0))+(IF((AF$120=Para!$C23)*(AF$121=Para!$F$4),Para!$D23,0))</f>
        <v>0</v>
      </c>
      <c r="AG163" s="99">
        <f ca="1">IF((AG$8=Para!$C23)*(AG$9=Para!$F$4),Para!$D23,0)+(IF((AG$12=Para!$C23)*(AG$13=Para!$F$4),Para!$D23,0))+(IF((AG$16=Para!$C23)*(AG$17=Para!$F$4),Para!$D23,0))+(IF((AG$20=Para!$C23)*(AG$21=Para!$F$4),Para!$D23,0))+(IF((AG$24=Para!$C23)*(AG$25=Para!$F$4),Para!$D23,0))+(IF((AG$28=Para!$C23)*(AG$29=Para!$F$4),Para!$D23,0))+(IF((AG$32=Para!$C23)*(AG$33=Para!$F$4),Para!$D23,0))+(IF((AG$36=Para!$C23)*(AG$37=Para!$F$4),Para!$D23,0))+(IF((AG$40=Para!$C23)*(AG$41=Para!$F$4),Para!$D23,0))+(IF((AG$44=Para!$C23)*(AG$45=Para!$F$4),Para!$D23,0))+(IF((AG$48=Para!$C23)*(AG$49=Para!$F$4),Para!$D23,0))+(IF((AG$52=Para!$C23)*(AG$53=Para!$F$4),Para!$D23,0))+(IF((AG$56=Para!$C23)*(AG$57=Para!$F$4),Para!$D23,0))+(IF((AG$60=Para!$C23)*(AG$61=Para!$F$4),Para!$D23,0))+(IF((AG$64=Para!$C23)*(AG$65=Para!$F$4),Para!$D23,0))+(IF((AG$68=Para!$C23)*(AG$69=Para!$F$4),Para!$D23,0))+(IF((AG$72=Para!$C23)*(AG$73=Para!$F$4),Para!$D23,0))+(IF((AG$76=Para!$C23)*(AG$77=Para!$F$4),Para!$D23,0))+(IF((AG$80=Para!$C23)*(AG$81=Para!$F$4),Para!$D23,0))+(IF((AG$84=Para!$C23)*(AG$85=Para!$F$4),Para!$D23,0))+(IF((AG$88=Para!$C23)*(AG$89=Para!$F$4),Para!$D23,0))+(IF((AG$92=Para!$C23)*(AG$93=Para!$F$4),Para!$D23,0))+(IF((AG$96=Para!$C23)*(AG$97=Para!$F$4),Para!$D23,0))+(IF((AG$100=Para!$C23)*(AG$101=Para!$F$4),Para!$D23,0))+(IF((AG$104=Para!$C23)*(AG$105=Para!$F$4),Para!$D23,0))+(IF((AG$108=Para!$C23)*(AG$109=Para!$F$4),Para!$D23,0))+(IF((AG$112=Para!$C23)*(AG$113=Para!$F$4),Para!$D23,0))+(IF((AG$116=Para!$C23)*(AG$117=Para!$F$4),Para!$D23,0))+(IF((AG$120=Para!$C23)*(AG$121=Para!$F$4),Para!$D23,0))</f>
        <v>0</v>
      </c>
    </row>
    <row r="164" spans="1:33" ht="15" customHeight="1">
      <c r="A164" s="96"/>
      <c r="B164" s="96"/>
      <c r="C164" s="98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</row>
    <row r="165" spans="1:33" ht="15" customHeight="1">
      <c r="A165" s="100"/>
      <c r="B165" s="100">
        <v>1</v>
      </c>
      <c r="C165" s="101">
        <f>DATE($B$2,$B$165,C4)</f>
        <v>43101</v>
      </c>
      <c r="D165" s="101">
        <f t="shared" ref="D165:AG165" si="72">DATE($B$2,$B$165,D4)</f>
        <v>43102</v>
      </c>
      <c r="E165" s="101">
        <f t="shared" si="72"/>
        <v>43103</v>
      </c>
      <c r="F165" s="101">
        <f t="shared" si="72"/>
        <v>43104</v>
      </c>
      <c r="G165" s="101">
        <f t="shared" si="72"/>
        <v>43105</v>
      </c>
      <c r="H165" s="101">
        <f t="shared" si="72"/>
        <v>43106</v>
      </c>
      <c r="I165" s="101">
        <f t="shared" si="72"/>
        <v>43107</v>
      </c>
      <c r="J165" s="101">
        <f t="shared" si="72"/>
        <v>43108</v>
      </c>
      <c r="K165" s="101">
        <f t="shared" si="72"/>
        <v>43109</v>
      </c>
      <c r="L165" s="101">
        <f t="shared" si="72"/>
        <v>43110</v>
      </c>
      <c r="M165" s="101">
        <f t="shared" si="72"/>
        <v>43111</v>
      </c>
      <c r="N165" s="101">
        <f t="shared" si="72"/>
        <v>43112</v>
      </c>
      <c r="O165" s="101">
        <f t="shared" si="72"/>
        <v>43113</v>
      </c>
      <c r="P165" s="101">
        <f t="shared" si="72"/>
        <v>43114</v>
      </c>
      <c r="Q165" s="101">
        <f t="shared" si="72"/>
        <v>43115</v>
      </c>
      <c r="R165" s="101">
        <f t="shared" si="72"/>
        <v>43116</v>
      </c>
      <c r="S165" s="101">
        <f t="shared" si="72"/>
        <v>43117</v>
      </c>
      <c r="T165" s="101">
        <f t="shared" si="72"/>
        <v>43118</v>
      </c>
      <c r="U165" s="101">
        <f t="shared" si="72"/>
        <v>43119</v>
      </c>
      <c r="V165" s="101">
        <f t="shared" si="72"/>
        <v>43120</v>
      </c>
      <c r="W165" s="101">
        <f t="shared" si="72"/>
        <v>43121</v>
      </c>
      <c r="X165" s="101">
        <f t="shared" si="72"/>
        <v>43122</v>
      </c>
      <c r="Y165" s="101">
        <f t="shared" si="72"/>
        <v>43123</v>
      </c>
      <c r="Z165" s="101">
        <f t="shared" si="72"/>
        <v>43124</v>
      </c>
      <c r="AA165" s="101">
        <f t="shared" si="72"/>
        <v>43125</v>
      </c>
      <c r="AB165" s="101">
        <f t="shared" si="72"/>
        <v>43126</v>
      </c>
      <c r="AC165" s="101">
        <f t="shared" si="72"/>
        <v>43127</v>
      </c>
      <c r="AD165" s="101">
        <f t="shared" si="72"/>
        <v>43128</v>
      </c>
      <c r="AE165" s="101">
        <f t="shared" si="72"/>
        <v>43129</v>
      </c>
      <c r="AF165" s="101">
        <f t="shared" si="72"/>
        <v>43130</v>
      </c>
      <c r="AG165" s="101">
        <f t="shared" si="72"/>
        <v>43131</v>
      </c>
    </row>
    <row r="166" spans="1:33">
      <c r="A166" s="96"/>
      <c r="B166" s="96"/>
      <c r="C166" s="98"/>
      <c r="D166" s="96"/>
      <c r="E166" s="96"/>
      <c r="F166" s="96"/>
      <c r="G166" s="96"/>
      <c r="H166" s="96"/>
      <c r="I166" s="96"/>
      <c r="J166" s="96"/>
      <c r="K166" s="96"/>
      <c r="L166" s="96"/>
      <c r="M166" s="96"/>
      <c r="N166" s="96"/>
      <c r="O166" s="96"/>
      <c r="P166" s="96"/>
      <c r="Q166" s="96"/>
      <c r="R166" s="96"/>
      <c r="S166" s="96"/>
      <c r="T166" s="96"/>
      <c r="U166" s="96"/>
      <c r="V166" s="96"/>
      <c r="W166" s="96"/>
      <c r="X166" s="96"/>
      <c r="Y166" s="96"/>
      <c r="Z166" s="96"/>
      <c r="AA166" s="96"/>
      <c r="AB166" s="96"/>
      <c r="AC166" s="96"/>
      <c r="AD166" s="96"/>
      <c r="AE166" s="96"/>
      <c r="AF166" s="96"/>
      <c r="AG166" s="96"/>
    </row>
    <row r="167" spans="1:33">
      <c r="A167" s="96"/>
      <c r="B167" s="96"/>
      <c r="C167" s="98"/>
      <c r="D167" s="96"/>
      <c r="E167" s="96"/>
      <c r="F167" s="96"/>
      <c r="G167" s="96"/>
      <c r="H167" s="96"/>
      <c r="I167" s="96"/>
      <c r="J167" s="96"/>
      <c r="K167" s="96"/>
      <c r="L167" s="96"/>
      <c r="M167" s="96"/>
      <c r="N167" s="96"/>
      <c r="O167" s="96"/>
      <c r="P167" s="96"/>
      <c r="Q167" s="96"/>
      <c r="R167" s="96"/>
      <c r="S167" s="96"/>
      <c r="T167" s="96"/>
      <c r="U167" s="96"/>
      <c r="V167" s="96"/>
      <c r="W167" s="96"/>
      <c r="X167" s="96"/>
      <c r="Y167" s="96"/>
      <c r="Z167" s="96"/>
      <c r="AA167" s="96"/>
      <c r="AB167" s="96"/>
      <c r="AC167" s="96"/>
      <c r="AD167" s="96"/>
      <c r="AE167" s="96"/>
      <c r="AF167" s="96"/>
      <c r="AG167" s="96"/>
    </row>
    <row r="168" spans="1:33" hidden="1"/>
    <row r="169" spans="1:33" hidden="1"/>
    <row r="170" spans="1:33" hidden="1"/>
    <row r="171" spans="1:33" hidden="1"/>
    <row r="172" spans="1:33" hidden="1"/>
    <row r="173" spans="1:33" hidden="1"/>
    <row r="174" spans="1:33" hidden="1"/>
    <row r="175" spans="1:33" hidden="1"/>
    <row r="176" spans="1:33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</sheetData>
  <mergeCells count="32">
    <mergeCell ref="A115:A118"/>
    <mergeCell ref="A119:A122"/>
    <mergeCell ref="A67:A70"/>
    <mergeCell ref="A71:A74"/>
    <mergeCell ref="A75:A78"/>
    <mergeCell ref="A79:A82"/>
    <mergeCell ref="A83:A86"/>
    <mergeCell ref="A87:A90"/>
    <mergeCell ref="A143:A152"/>
    <mergeCell ref="A154:A163"/>
    <mergeCell ref="A7:A10"/>
    <mergeCell ref="A11:A14"/>
    <mergeCell ref="A15:A18"/>
    <mergeCell ref="A19:A22"/>
    <mergeCell ref="A23:A26"/>
    <mergeCell ref="A27:A30"/>
    <mergeCell ref="A31:A34"/>
    <mergeCell ref="A35:A38"/>
    <mergeCell ref="A99:A102"/>
    <mergeCell ref="A103:A106"/>
    <mergeCell ref="A107:A110"/>
    <mergeCell ref="A111:A114"/>
    <mergeCell ref="A91:A94"/>
    <mergeCell ref="A95:A98"/>
    <mergeCell ref="C1:AG2"/>
    <mergeCell ref="A51:A54"/>
    <mergeCell ref="A55:A58"/>
    <mergeCell ref="A59:A62"/>
    <mergeCell ref="A63:A66"/>
    <mergeCell ref="A39:A42"/>
    <mergeCell ref="A43:A46"/>
    <mergeCell ref="A47:A50"/>
  </mergeCells>
  <conditionalFormatting sqref="C6">
    <cfRule type="expression" dxfId="125" priority="1757">
      <formula>C6="ATTENTION"</formula>
    </cfRule>
    <cfRule type="expression" dxfId="124" priority="1758">
      <formula>C6="STOP VENTE"</formula>
    </cfRule>
  </conditionalFormatting>
  <conditionalFormatting sqref="C3:AG3">
    <cfRule type="expression" dxfId="123" priority="1755">
      <formula>C6="ATTENTION"</formula>
    </cfRule>
    <cfRule type="expression" dxfId="122" priority="1756">
      <formula>C6="STOP VENTE"</formula>
    </cfRule>
  </conditionalFormatting>
  <conditionalFormatting sqref="D6">
    <cfRule type="expression" dxfId="121" priority="1753">
      <formula>D6="ATTENTION"</formula>
    </cfRule>
    <cfRule type="expression" dxfId="120" priority="1754">
      <formula>D6="STOP VENTE"</formula>
    </cfRule>
  </conditionalFormatting>
  <conditionalFormatting sqref="D4">
    <cfRule type="expression" dxfId="119" priority="1751">
      <formula>D6="ATTENTION"</formula>
    </cfRule>
    <cfRule type="expression" dxfId="118" priority="1752">
      <formula>D6="STOP VENTE"</formula>
    </cfRule>
  </conditionalFormatting>
  <conditionalFormatting sqref="E6">
    <cfRule type="expression" dxfId="117" priority="1749">
      <formula>E6="ATTENTION"</formula>
    </cfRule>
    <cfRule type="expression" dxfId="116" priority="1750">
      <formula>E6="STOP VENTE"</formula>
    </cfRule>
  </conditionalFormatting>
  <conditionalFormatting sqref="E4">
    <cfRule type="expression" dxfId="115" priority="1747">
      <formula>E6="ATTENTION"</formula>
    </cfRule>
    <cfRule type="expression" dxfId="114" priority="1748">
      <formula>E6="STOP VENTE"</formula>
    </cfRule>
  </conditionalFormatting>
  <conditionalFormatting sqref="F6">
    <cfRule type="expression" dxfId="113" priority="1745">
      <formula>F6="ATTENTION"</formula>
    </cfRule>
    <cfRule type="expression" dxfId="112" priority="1746">
      <formula>F6="STOP VENTE"</formula>
    </cfRule>
  </conditionalFormatting>
  <conditionalFormatting sqref="F4">
    <cfRule type="expression" dxfId="111" priority="1743">
      <formula>F6="ATTENTION"</formula>
    </cfRule>
    <cfRule type="expression" dxfId="110" priority="1744">
      <formula>F6="STOP VENTE"</formula>
    </cfRule>
  </conditionalFormatting>
  <conditionalFormatting sqref="G6">
    <cfRule type="expression" dxfId="109" priority="1741">
      <formula>G6="ATTENTION"</formula>
    </cfRule>
    <cfRule type="expression" dxfId="108" priority="1742">
      <formula>G6="STOP VENTE"</formula>
    </cfRule>
  </conditionalFormatting>
  <conditionalFormatting sqref="G4">
    <cfRule type="expression" dxfId="107" priority="1739">
      <formula>G6="ATTENTION"</formula>
    </cfRule>
    <cfRule type="expression" dxfId="106" priority="1740">
      <formula>G6="STOP VENTE"</formula>
    </cfRule>
  </conditionalFormatting>
  <conditionalFormatting sqref="H6">
    <cfRule type="expression" dxfId="105" priority="1737">
      <formula>H6="ATTENTION"</formula>
    </cfRule>
    <cfRule type="expression" dxfId="104" priority="1738">
      <formula>H6="STOP VENTE"</formula>
    </cfRule>
  </conditionalFormatting>
  <conditionalFormatting sqref="H4">
    <cfRule type="expression" dxfId="103" priority="1735">
      <formula>H6="ATTENTION"</formula>
    </cfRule>
    <cfRule type="expression" dxfId="102" priority="1736">
      <formula>H6="STOP VENTE"</formula>
    </cfRule>
  </conditionalFormatting>
  <conditionalFormatting sqref="I6">
    <cfRule type="expression" dxfId="101" priority="1733">
      <formula>I6="ATTENTION"</formula>
    </cfRule>
    <cfRule type="expression" dxfId="100" priority="1734">
      <formula>I6="STOP VENTE"</formula>
    </cfRule>
  </conditionalFormatting>
  <conditionalFormatting sqref="I4">
    <cfRule type="expression" dxfId="99" priority="1731">
      <formula>I6="ATTENTION"</formula>
    </cfRule>
    <cfRule type="expression" dxfId="98" priority="1732">
      <formula>I6="STOP VENTE"</formula>
    </cfRule>
  </conditionalFormatting>
  <conditionalFormatting sqref="J6">
    <cfRule type="expression" dxfId="97" priority="1729">
      <formula>J6="ATTENTION"</formula>
    </cfRule>
    <cfRule type="expression" dxfId="96" priority="1730">
      <formula>J6="STOP VENTE"</formula>
    </cfRule>
  </conditionalFormatting>
  <conditionalFormatting sqref="J4">
    <cfRule type="expression" dxfId="95" priority="1727">
      <formula>J6="ATTENTION"</formula>
    </cfRule>
    <cfRule type="expression" dxfId="94" priority="1728">
      <formula>J6="STOP VENTE"</formula>
    </cfRule>
  </conditionalFormatting>
  <conditionalFormatting sqref="K6">
    <cfRule type="expression" dxfId="93" priority="1725">
      <formula>K6="ATTENTION"</formula>
    </cfRule>
    <cfRule type="expression" dxfId="92" priority="1726">
      <formula>K6="STOP VENTE"</formula>
    </cfRule>
  </conditionalFormatting>
  <conditionalFormatting sqref="K4">
    <cfRule type="expression" dxfId="91" priority="1723">
      <formula>K6="ATTENTION"</formula>
    </cfRule>
    <cfRule type="expression" dxfId="90" priority="1724">
      <formula>K6="STOP VENTE"</formula>
    </cfRule>
  </conditionalFormatting>
  <conditionalFormatting sqref="L6">
    <cfRule type="expression" dxfId="89" priority="1721">
      <formula>L6="ATTENTION"</formula>
    </cfRule>
    <cfRule type="expression" dxfId="88" priority="1722">
      <formula>L6="STOP VENTE"</formula>
    </cfRule>
  </conditionalFormatting>
  <conditionalFormatting sqref="L4">
    <cfRule type="expression" dxfId="87" priority="1719">
      <formula>L6="ATTENTION"</formula>
    </cfRule>
    <cfRule type="expression" dxfId="86" priority="1720">
      <formula>L6="STOP VENTE"</formula>
    </cfRule>
  </conditionalFormatting>
  <conditionalFormatting sqref="M6">
    <cfRule type="expression" dxfId="85" priority="1717">
      <formula>M6="ATTENTION"</formula>
    </cfRule>
    <cfRule type="expression" dxfId="84" priority="1718">
      <formula>M6="STOP VENTE"</formula>
    </cfRule>
  </conditionalFormatting>
  <conditionalFormatting sqref="M4">
    <cfRule type="expression" dxfId="83" priority="1715">
      <formula>M6="ATTENTION"</formula>
    </cfRule>
    <cfRule type="expression" dxfId="82" priority="1716">
      <formula>M6="STOP VENTE"</formula>
    </cfRule>
  </conditionalFormatting>
  <conditionalFormatting sqref="N6">
    <cfRule type="expression" dxfId="81" priority="1713">
      <formula>N6="ATTENTION"</formula>
    </cfRule>
    <cfRule type="expression" dxfId="80" priority="1714">
      <formula>N6="STOP VENTE"</formula>
    </cfRule>
  </conditionalFormatting>
  <conditionalFormatting sqref="N4">
    <cfRule type="expression" dxfId="79" priority="1711">
      <formula>N6="ATTENTION"</formula>
    </cfRule>
    <cfRule type="expression" dxfId="78" priority="1712">
      <formula>N6="STOP VENTE"</formula>
    </cfRule>
  </conditionalFormatting>
  <conditionalFormatting sqref="O6">
    <cfRule type="expression" dxfId="77" priority="1709">
      <formula>O6="ATTENTION"</formula>
    </cfRule>
    <cfRule type="expression" dxfId="76" priority="1710">
      <formula>O6="STOP VENTE"</formula>
    </cfRule>
  </conditionalFormatting>
  <conditionalFormatting sqref="O4">
    <cfRule type="expression" dxfId="75" priority="1707">
      <formula>O6="ATTENTION"</formula>
    </cfRule>
    <cfRule type="expression" dxfId="74" priority="1708">
      <formula>O6="STOP VENTE"</formula>
    </cfRule>
  </conditionalFormatting>
  <conditionalFormatting sqref="P6">
    <cfRule type="expression" dxfId="73" priority="1705">
      <formula>P6="ATTENTION"</formula>
    </cfRule>
    <cfRule type="expression" dxfId="72" priority="1706">
      <formula>P6="STOP VENTE"</formula>
    </cfRule>
  </conditionalFormatting>
  <conditionalFormatting sqref="P4">
    <cfRule type="expression" dxfId="71" priority="1703">
      <formula>P6="ATTENTION"</formula>
    </cfRule>
    <cfRule type="expression" dxfId="70" priority="1704">
      <formula>P6="STOP VENTE"</formula>
    </cfRule>
  </conditionalFormatting>
  <conditionalFormatting sqref="Q6">
    <cfRule type="expression" dxfId="69" priority="1701">
      <formula>Q6="ATTENTION"</formula>
    </cfRule>
    <cfRule type="expression" dxfId="68" priority="1702">
      <formula>Q6="STOP VENTE"</formula>
    </cfRule>
  </conditionalFormatting>
  <conditionalFormatting sqref="Q4">
    <cfRule type="expression" dxfId="67" priority="1699">
      <formula>Q6="ATTENTION"</formula>
    </cfRule>
    <cfRule type="expression" dxfId="66" priority="1700">
      <formula>Q6="STOP VENTE"</formula>
    </cfRule>
  </conditionalFormatting>
  <conditionalFormatting sqref="R6">
    <cfRule type="expression" dxfId="65" priority="1697">
      <formula>R6="ATTENTION"</formula>
    </cfRule>
    <cfRule type="expression" dxfId="64" priority="1698">
      <formula>R6="STOP VENTE"</formula>
    </cfRule>
  </conditionalFormatting>
  <conditionalFormatting sqref="R4">
    <cfRule type="expression" dxfId="63" priority="1695">
      <formula>R6="ATTENTION"</formula>
    </cfRule>
    <cfRule type="expression" dxfId="62" priority="1696">
      <formula>R6="STOP VENTE"</formula>
    </cfRule>
  </conditionalFormatting>
  <conditionalFormatting sqref="S6">
    <cfRule type="expression" dxfId="61" priority="1693">
      <formula>S6="ATTENTION"</formula>
    </cfRule>
    <cfRule type="expression" dxfId="60" priority="1694">
      <formula>S6="STOP VENTE"</formula>
    </cfRule>
  </conditionalFormatting>
  <conditionalFormatting sqref="S4">
    <cfRule type="expression" dxfId="59" priority="1691">
      <formula>S6="ATTENTION"</formula>
    </cfRule>
    <cfRule type="expression" dxfId="58" priority="1692">
      <formula>S6="STOP VENTE"</formula>
    </cfRule>
  </conditionalFormatting>
  <conditionalFormatting sqref="T6">
    <cfRule type="expression" dxfId="57" priority="1689">
      <formula>T6="ATTENTION"</formula>
    </cfRule>
    <cfRule type="expression" dxfId="56" priority="1690">
      <formula>T6="STOP VENTE"</formula>
    </cfRule>
  </conditionalFormatting>
  <conditionalFormatting sqref="T4">
    <cfRule type="expression" dxfId="55" priority="1687">
      <formula>T6="ATTENTION"</formula>
    </cfRule>
    <cfRule type="expression" dxfId="54" priority="1688">
      <formula>T6="STOP VENTE"</formula>
    </cfRule>
  </conditionalFormatting>
  <conditionalFormatting sqref="U6">
    <cfRule type="expression" dxfId="53" priority="1685">
      <formula>U6="ATTENTION"</formula>
    </cfRule>
    <cfRule type="expression" dxfId="52" priority="1686">
      <formula>U6="STOP VENTE"</formula>
    </cfRule>
  </conditionalFormatting>
  <conditionalFormatting sqref="U4">
    <cfRule type="expression" dxfId="51" priority="1683">
      <formula>U6="ATTENTION"</formula>
    </cfRule>
    <cfRule type="expression" dxfId="50" priority="1684">
      <formula>U6="STOP VENTE"</formula>
    </cfRule>
  </conditionalFormatting>
  <conditionalFormatting sqref="V6">
    <cfRule type="expression" dxfId="49" priority="1681">
      <formula>V6="ATTENTION"</formula>
    </cfRule>
    <cfRule type="expression" dxfId="48" priority="1682">
      <formula>V6="STOP VENTE"</formula>
    </cfRule>
  </conditionalFormatting>
  <conditionalFormatting sqref="V4">
    <cfRule type="expression" dxfId="47" priority="1679">
      <formula>V6="ATTENTION"</formula>
    </cfRule>
    <cfRule type="expression" dxfId="46" priority="1680">
      <formula>V6="STOP VENTE"</formula>
    </cfRule>
  </conditionalFormatting>
  <conditionalFormatting sqref="W6">
    <cfRule type="expression" dxfId="45" priority="1677">
      <formula>W6="ATTENTION"</formula>
    </cfRule>
    <cfRule type="expression" dxfId="44" priority="1678">
      <formula>W6="STOP VENTE"</formula>
    </cfRule>
  </conditionalFormatting>
  <conditionalFormatting sqref="W4">
    <cfRule type="expression" dxfId="43" priority="1675">
      <formula>W6="ATTENTION"</formula>
    </cfRule>
    <cfRule type="expression" dxfId="42" priority="1676">
      <formula>W6="STOP VENTE"</formula>
    </cfRule>
  </conditionalFormatting>
  <conditionalFormatting sqref="X6">
    <cfRule type="expression" dxfId="41" priority="1673">
      <formula>X6="ATTENTION"</formula>
    </cfRule>
    <cfRule type="expression" dxfId="40" priority="1674">
      <formula>X6="STOP VENTE"</formula>
    </cfRule>
  </conditionalFormatting>
  <conditionalFormatting sqref="X4">
    <cfRule type="expression" dxfId="39" priority="1671">
      <formula>X6="ATTENTION"</formula>
    </cfRule>
    <cfRule type="expression" dxfId="38" priority="1672">
      <formula>X6="STOP VENTE"</formula>
    </cfRule>
  </conditionalFormatting>
  <conditionalFormatting sqref="Y6">
    <cfRule type="expression" dxfId="37" priority="1669">
      <formula>Y6="ATTENTION"</formula>
    </cfRule>
    <cfRule type="expression" dxfId="36" priority="1670">
      <formula>Y6="STOP VENTE"</formula>
    </cfRule>
  </conditionalFormatting>
  <conditionalFormatting sqref="Y4">
    <cfRule type="expression" dxfId="35" priority="1667">
      <formula>Y6="ATTENTION"</formula>
    </cfRule>
    <cfRule type="expression" dxfId="34" priority="1668">
      <formula>Y6="STOP VENTE"</formula>
    </cfRule>
  </conditionalFormatting>
  <conditionalFormatting sqref="Z6">
    <cfRule type="expression" dxfId="33" priority="1665">
      <formula>Z6="ATTENTION"</formula>
    </cfRule>
    <cfRule type="expression" dxfId="32" priority="1666">
      <formula>Z6="STOP VENTE"</formula>
    </cfRule>
  </conditionalFormatting>
  <conditionalFormatting sqref="Z4">
    <cfRule type="expression" dxfId="31" priority="1663">
      <formula>Z6="ATTENTION"</formula>
    </cfRule>
    <cfRule type="expression" dxfId="30" priority="1664">
      <formula>Z6="STOP VENTE"</formula>
    </cfRule>
  </conditionalFormatting>
  <conditionalFormatting sqref="AA6">
    <cfRule type="expression" dxfId="29" priority="1661">
      <formula>AA6="ATTENTION"</formula>
    </cfRule>
    <cfRule type="expression" dxfId="28" priority="1662">
      <formula>AA6="STOP VENTE"</formula>
    </cfRule>
  </conditionalFormatting>
  <conditionalFormatting sqref="AA4">
    <cfRule type="expression" dxfId="27" priority="1659">
      <formula>AA6="ATTENTION"</formula>
    </cfRule>
    <cfRule type="expression" dxfId="26" priority="1660">
      <formula>AA6="STOP VENTE"</formula>
    </cfRule>
  </conditionalFormatting>
  <conditionalFormatting sqref="AB6">
    <cfRule type="expression" dxfId="25" priority="1657">
      <formula>AB6="ATTENTION"</formula>
    </cfRule>
    <cfRule type="expression" dxfId="24" priority="1658">
      <formula>AB6="STOP VENTE"</formula>
    </cfRule>
  </conditionalFormatting>
  <conditionalFormatting sqref="AB4">
    <cfRule type="expression" dxfId="23" priority="1655">
      <formula>AB6="ATTENTION"</formula>
    </cfRule>
    <cfRule type="expression" dxfId="22" priority="1656">
      <formula>AB6="STOP VENTE"</formula>
    </cfRule>
  </conditionalFormatting>
  <conditionalFormatting sqref="AC6">
    <cfRule type="expression" dxfId="21" priority="1653">
      <formula>AC6="ATTENTION"</formula>
    </cfRule>
    <cfRule type="expression" dxfId="20" priority="1654">
      <formula>AC6="STOP VENTE"</formula>
    </cfRule>
  </conditionalFormatting>
  <conditionalFormatting sqref="AC4">
    <cfRule type="expression" dxfId="19" priority="1651">
      <formula>AC6="ATTENTION"</formula>
    </cfRule>
    <cfRule type="expression" dxfId="18" priority="1652">
      <formula>AC6="STOP VENTE"</formula>
    </cfRule>
  </conditionalFormatting>
  <conditionalFormatting sqref="AD6">
    <cfRule type="expression" dxfId="17" priority="1649">
      <formula>AD6="ATTENTION"</formula>
    </cfRule>
    <cfRule type="expression" dxfId="16" priority="1650">
      <formula>AD6="STOP VENTE"</formula>
    </cfRule>
  </conditionalFormatting>
  <conditionalFormatting sqref="AD4">
    <cfRule type="expression" dxfId="15" priority="1647">
      <formula>AD6="ATTENTION"</formula>
    </cfRule>
    <cfRule type="expression" dxfId="14" priority="1648">
      <formula>AD6="STOP VENTE"</formula>
    </cfRule>
  </conditionalFormatting>
  <conditionalFormatting sqref="AE6">
    <cfRule type="expression" dxfId="13" priority="1645">
      <formula>AE6="ATTENTION"</formula>
    </cfRule>
    <cfRule type="expression" dxfId="12" priority="1646">
      <formula>AE6="STOP VENTE"</formula>
    </cfRule>
  </conditionalFormatting>
  <conditionalFormatting sqref="AE4">
    <cfRule type="expression" dxfId="11" priority="1643">
      <formula>AE6="ATTENTION"</formula>
    </cfRule>
    <cfRule type="expression" dxfId="10" priority="1644">
      <formula>AE6="STOP VENTE"</formula>
    </cfRule>
  </conditionalFormatting>
  <conditionalFormatting sqref="AF6">
    <cfRule type="expression" dxfId="9" priority="1641">
      <formula>AF6="ATTENTION"</formula>
    </cfRule>
    <cfRule type="expression" dxfId="8" priority="1642">
      <formula>AF6="STOP VENTE"</formula>
    </cfRule>
  </conditionalFormatting>
  <conditionalFormatting sqref="AF4">
    <cfRule type="expression" dxfId="7" priority="1639">
      <formula>AF6="ATTENTION"</formula>
    </cfRule>
    <cfRule type="expression" dxfId="6" priority="1640">
      <formula>AF6="STOP VENTE"</formula>
    </cfRule>
  </conditionalFormatting>
  <conditionalFormatting sqref="AG6">
    <cfRule type="expression" dxfId="5" priority="1637">
      <formula>AG6="ATTENTION"</formula>
    </cfRule>
    <cfRule type="expression" dxfId="4" priority="1638">
      <formula>AG6="STOP VENTE"</formula>
    </cfRule>
  </conditionalFormatting>
  <conditionalFormatting sqref="AG4">
    <cfRule type="expression" dxfId="3" priority="1635">
      <formula>AG6="ATTENTION"</formula>
    </cfRule>
    <cfRule type="expression" dxfId="2" priority="1636">
      <formula>AG6="STOP VENTE"</formula>
    </cfRule>
  </conditionalFormatting>
  <conditionalFormatting sqref="C4:C5 D5:AG5">
    <cfRule type="expression" dxfId="1" priority="1633">
      <formula>C6="ATTENTION"</formula>
    </cfRule>
    <cfRule type="expression" dxfId="0" priority="1634">
      <formula>C6="STOP VENTE"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26</vt:i4>
      </vt:variant>
    </vt:vector>
  </HeadingPairs>
  <TitlesOfParts>
    <vt:vector size="32" baseType="lpstr">
      <vt:lpstr>TBL B</vt:lpstr>
      <vt:lpstr>Para</vt:lpstr>
      <vt:lpstr>Data</vt:lpstr>
      <vt:lpstr>C ds</vt:lpstr>
      <vt:lpstr>C ds2</vt:lpstr>
      <vt:lpstr>JAN</vt:lpstr>
      <vt:lpstr>BC_JAN</vt:lpstr>
      <vt:lpstr>Choix_conducteur</vt:lpstr>
      <vt:lpstr>Choix_conducteur_différent</vt:lpstr>
      <vt:lpstr>Choix_conducteur_différent2</vt:lpstr>
      <vt:lpstr>Choix_véhicule</vt:lpstr>
      <vt:lpstr>Commentaire</vt:lpstr>
      <vt:lpstr>COND1_JAN</vt:lpstr>
      <vt:lpstr>COND2_JAN</vt:lpstr>
      <vt:lpstr>COND3_JAN</vt:lpstr>
      <vt:lpstr>Condtotal</vt:lpstr>
      <vt:lpstr>Confirmé___Option</vt:lpstr>
      <vt:lpstr>DATDIF1_JAN</vt:lpstr>
      <vt:lpstr>DATDIF2_JAN</vt:lpstr>
      <vt:lpstr>Dates</vt:lpstr>
      <vt:lpstr>Dates_départ</vt:lpstr>
      <vt:lpstr>Dates_Fin</vt:lpstr>
      <vt:lpstr>Dates2</vt:lpstr>
      <vt:lpstr>Datetotal</vt:lpstr>
      <vt:lpstr>DF_JAN</vt:lpstr>
      <vt:lpstr>DP_JAN</vt:lpstr>
      <vt:lpstr>Mois_dep</vt:lpstr>
      <vt:lpstr>N°_BC</vt:lpstr>
      <vt:lpstr>Optiontotal</vt:lpstr>
      <vt:lpstr>STOP</vt:lpstr>
      <vt:lpstr>V_JAN</vt:lpstr>
      <vt:lpstr>VDISPO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2017-10-01T06:48:20Z</dcterms:modified>
</cp:coreProperties>
</file>