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4" i="1" l="1"/>
  <c r="I25" i="1" l="1"/>
  <c r="I26" i="1"/>
  <c r="I27" i="1"/>
  <c r="I28" i="1"/>
  <c r="I29" i="1"/>
  <c r="I30" i="1"/>
  <c r="I31" i="1"/>
  <c r="I32" i="1"/>
  <c r="I33" i="1"/>
  <c r="I34" i="1"/>
  <c r="I24" i="1"/>
  <c r="F34" i="1"/>
  <c r="F33" i="1"/>
  <c r="F32" i="1"/>
  <c r="F31" i="1"/>
  <c r="F30" i="1"/>
  <c r="F29" i="1"/>
  <c r="F28" i="1"/>
  <c r="F27" i="1"/>
  <c r="F26" i="1"/>
  <c r="F25" i="1"/>
  <c r="E34" i="1"/>
  <c r="E33" i="1"/>
  <c r="E32" i="1"/>
  <c r="E31" i="1"/>
  <c r="E30" i="1"/>
  <c r="E29" i="1"/>
  <c r="E28" i="1"/>
  <c r="E27" i="1"/>
  <c r="E26" i="1"/>
  <c r="E25" i="1"/>
  <c r="E24" i="1"/>
  <c r="D34" i="1"/>
  <c r="D33" i="1"/>
  <c r="D32" i="1"/>
  <c r="D31" i="1"/>
  <c r="D30" i="1"/>
  <c r="D29" i="1"/>
  <c r="D28" i="1"/>
  <c r="D27" i="1"/>
  <c r="D26" i="1"/>
  <c r="D25" i="1"/>
  <c r="D24" i="1"/>
  <c r="E4" i="2" l="1"/>
  <c r="E2" i="2"/>
  <c r="D11" i="2"/>
  <c r="D10" i="2"/>
  <c r="D9" i="2"/>
  <c r="D8" i="2"/>
  <c r="D7" i="2"/>
  <c r="D6" i="2"/>
  <c r="E6" i="2" s="1"/>
  <c r="D5" i="2"/>
  <c r="E5" i="2" s="1"/>
  <c r="D4" i="2"/>
  <c r="D3" i="2"/>
  <c r="E3" i="2" s="1"/>
  <c r="D2" i="2"/>
  <c r="D1" i="2"/>
  <c r="E1" i="2" s="1"/>
  <c r="F11" i="2"/>
  <c r="E11" i="2"/>
  <c r="F10" i="2"/>
  <c r="E10" i="2"/>
  <c r="F9" i="2"/>
  <c r="E9" i="2"/>
  <c r="F8" i="2"/>
  <c r="E8" i="2"/>
  <c r="F7" i="2"/>
  <c r="E7" i="2"/>
  <c r="F6" i="2"/>
  <c r="F5" i="2"/>
  <c r="F4" i="2"/>
  <c r="F3" i="2"/>
  <c r="F2" i="2"/>
  <c r="F1" i="2"/>
  <c r="H24" i="1"/>
  <c r="H34" i="1"/>
  <c r="H33" i="1"/>
  <c r="H32" i="1"/>
  <c r="H31" i="1"/>
  <c r="H30" i="1"/>
  <c r="H29" i="1"/>
  <c r="H28" i="1"/>
  <c r="H27" i="1"/>
  <c r="H26" i="1"/>
  <c r="H25" i="1"/>
  <c r="D13" i="1" l="1"/>
  <c r="E13" i="1" s="1"/>
  <c r="E4" i="1"/>
  <c r="E6" i="1"/>
  <c r="E8" i="1"/>
  <c r="E12" i="1"/>
  <c r="D4" i="1"/>
  <c r="D5" i="1"/>
  <c r="E5" i="1" s="1"/>
  <c r="D6" i="1"/>
  <c r="D7" i="1"/>
  <c r="E7" i="1" s="1"/>
  <c r="D8" i="1"/>
  <c r="D9" i="1"/>
  <c r="E9" i="1" s="1"/>
  <c r="D10" i="1"/>
  <c r="E10" i="1" s="1"/>
  <c r="D11" i="1"/>
  <c r="E11" i="1" s="1"/>
  <c r="D12" i="1"/>
  <c r="D3" i="1"/>
  <c r="E3" i="1" s="1"/>
</calcChain>
</file>

<file path=xl/sharedStrings.xml><?xml version="1.0" encoding="utf-8"?>
<sst xmlns="http://schemas.openxmlformats.org/spreadsheetml/2006/main" count="72" uniqueCount="28">
  <si>
    <t>Message</t>
  </si>
  <si>
    <t>Heure début</t>
  </si>
  <si>
    <t>Heure fin</t>
  </si>
  <si>
    <t>Durée en sec</t>
  </si>
  <si>
    <t>Durée en min</t>
  </si>
  <si>
    <t>message 1</t>
  </si>
  <si>
    <t>message 2</t>
  </si>
  <si>
    <t>message 4</t>
  </si>
  <si>
    <t>message 5</t>
  </si>
  <si>
    <t>message 7</t>
  </si>
  <si>
    <t>message 8</t>
  </si>
  <si>
    <t>message 9</t>
  </si>
  <si>
    <t>message 10</t>
  </si>
  <si>
    <t>Heure comptée</t>
  </si>
  <si>
    <t>Explications</t>
  </si>
  <si>
    <t>Extrait d'une base de données</t>
  </si>
  <si>
    <t>Calculé</t>
  </si>
  <si>
    <t>Resultat voulu</t>
  </si>
  <si>
    <t>POUR EXPLICATIONS FORUM</t>
  </si>
  <si>
    <t>POUR TEST FORUM</t>
  </si>
  <si>
    <t>SI(SOMMEPROD((A$24:A25=A25)*(B$24:B25&gt;B25-2/24))=1;SI(C25&gt;=600;C25/86400;0);0)</t>
  </si>
  <si>
    <t>SI(SOMMEPROD((A$24:A$34=A24)*(B$24:B$34&gt;B24-2/24))&gt;1;D24;SI(C24&lt;600;0;C24/86400))</t>
  </si>
  <si>
    <t>OK</t>
  </si>
  <si>
    <t>Pas OK</t>
  </si>
  <si>
    <t>sommeprod</t>
  </si>
  <si>
    <t>Apparu durant une plage de 2h donc comptabilisé, meme si moins de 10mn</t>
  </si>
  <si>
    <t>Pas apparu durant une plage de 2h et moins de 10mn</t>
  </si>
  <si>
    <t>Pas apparu durant une plage de 2h MAIS plus de 10mn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</si>
</sst>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21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164" fontId="2" fillId="0" borderId="1" xfId="0" applyNumberFormat="1" applyFont="1" applyBorder="1"/>
    <xf numFmtId="0" fontId="2" fillId="0" borderId="1" xfId="0" applyFont="1" applyBorder="1"/>
    <xf numFmtId="0" fontId="1" fillId="0" borderId="1" xfId="0" applyFont="1" applyBorder="1"/>
    <xf numFmtId="0" fontId="4" fillId="0" borderId="0" xfId="0" applyFont="1" applyAlignment="1">
      <alignment horizontal="center"/>
    </xf>
    <xf numFmtId="164" fontId="5" fillId="0" borderId="0" xfId="0" applyNumberFormat="1" applyFont="1"/>
    <xf numFmtId="0" fontId="0" fillId="0" borderId="1" xfId="0" applyFont="1" applyBorder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</xdr:colOff>
      <xdr:row>13</xdr:row>
      <xdr:rowOff>104775</xdr:rowOff>
    </xdr:from>
    <xdr:to>
      <xdr:col>2</xdr:col>
      <xdr:colOff>800099</xdr:colOff>
      <xdr:row>16</xdr:row>
      <xdr:rowOff>138113</xdr:rowOff>
    </xdr:to>
    <xdr:sp macro="" textlink="">
      <xdr:nvSpPr>
        <xdr:cNvPr id="2" name="Accolade fermante 1"/>
        <xdr:cNvSpPr/>
      </xdr:nvSpPr>
      <xdr:spPr>
        <a:xfrm rot="5400000">
          <a:off x="1300162" y="1476375"/>
          <a:ext cx="604838" cy="3138487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28576</xdr:colOff>
      <xdr:row>13</xdr:row>
      <xdr:rowOff>104775</xdr:rowOff>
    </xdr:from>
    <xdr:to>
      <xdr:col>4</xdr:col>
      <xdr:colOff>742950</xdr:colOff>
      <xdr:row>16</xdr:row>
      <xdr:rowOff>138113</xdr:rowOff>
    </xdr:to>
    <xdr:sp macro="" textlink="">
      <xdr:nvSpPr>
        <xdr:cNvPr id="3" name="Accolade fermante 2"/>
        <xdr:cNvSpPr/>
      </xdr:nvSpPr>
      <xdr:spPr>
        <a:xfrm rot="5400000">
          <a:off x="3702844" y="2259807"/>
          <a:ext cx="604838" cy="1571624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9525</xdr:colOff>
      <xdr:row>13</xdr:row>
      <xdr:rowOff>104775</xdr:rowOff>
    </xdr:from>
    <xdr:to>
      <xdr:col>5</xdr:col>
      <xdr:colOff>1038225</xdr:colOff>
      <xdr:row>16</xdr:row>
      <xdr:rowOff>138113</xdr:rowOff>
    </xdr:to>
    <xdr:sp macro="" textlink="">
      <xdr:nvSpPr>
        <xdr:cNvPr id="4" name="Accolade fermante 3"/>
        <xdr:cNvSpPr/>
      </xdr:nvSpPr>
      <xdr:spPr>
        <a:xfrm rot="5400000">
          <a:off x="5031581" y="2531269"/>
          <a:ext cx="604838" cy="10287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F25" sqref="F25"/>
    </sheetView>
  </sheetViews>
  <sheetFormatPr baseColWidth="10" defaultRowHeight="15" x14ac:dyDescent="0.25"/>
  <cols>
    <col min="1" max="1" width="23.42578125" customWidth="1"/>
    <col min="2" max="2" width="12.140625" bestFit="1" customWidth="1"/>
    <col min="3" max="3" width="12.28515625" bestFit="1" customWidth="1"/>
    <col min="4" max="4" width="12.85546875" bestFit="1" customWidth="1"/>
    <col min="6" max="6" width="15.7109375" customWidth="1"/>
    <col min="7" max="7" width="68" bestFit="1" customWidth="1"/>
    <col min="8" max="8" width="12.28515625" customWidth="1"/>
  </cols>
  <sheetData>
    <row r="1" spans="1:7" ht="23.25" x14ac:dyDescent="0.35">
      <c r="A1" s="13" t="s">
        <v>18</v>
      </c>
      <c r="B1" s="13"/>
      <c r="C1" s="13"/>
      <c r="D1" s="13"/>
      <c r="E1" s="13"/>
      <c r="F1" s="13"/>
      <c r="G1" s="13"/>
    </row>
    <row r="2" spans="1:7" s="1" customFormat="1" ht="19.5" customHeight="1" x14ac:dyDescent="0.25">
      <c r="A2" s="2" t="s">
        <v>0</v>
      </c>
      <c r="B2" s="2" t="s">
        <v>1</v>
      </c>
      <c r="C2" s="2" t="s">
        <v>3</v>
      </c>
      <c r="D2" s="2" t="s">
        <v>4</v>
      </c>
      <c r="E2" s="2" t="s">
        <v>2</v>
      </c>
      <c r="F2" s="2" t="s">
        <v>13</v>
      </c>
      <c r="G2" s="2" t="s">
        <v>14</v>
      </c>
    </row>
    <row r="3" spans="1:7" x14ac:dyDescent="0.25">
      <c r="A3" s="7" t="s">
        <v>5</v>
      </c>
      <c r="B3" s="3">
        <v>0.41666666666666669</v>
      </c>
      <c r="C3" s="4">
        <v>300</v>
      </c>
      <c r="D3" s="5">
        <f>C3/86400</f>
        <v>3.472222222222222E-3</v>
      </c>
      <c r="E3" s="3">
        <f>B3+D3</f>
        <v>0.4201388888888889</v>
      </c>
      <c r="F3" s="6">
        <v>3.472222222222222E-3</v>
      </c>
      <c r="G3" s="7" t="s">
        <v>25</v>
      </c>
    </row>
    <row r="4" spans="1:7" x14ac:dyDescent="0.25">
      <c r="A4" s="4" t="s">
        <v>6</v>
      </c>
      <c r="B4" s="3">
        <v>0.4375</v>
      </c>
      <c r="C4" s="4">
        <v>300</v>
      </c>
      <c r="D4" s="5">
        <f t="shared" ref="D4:D13" si="0">C4/86400</f>
        <v>3.472222222222222E-3</v>
      </c>
      <c r="E4" s="3">
        <f t="shared" ref="E4:E12" si="1">B4+D4</f>
        <v>0.44097222222222221</v>
      </c>
      <c r="F4" s="5">
        <v>0</v>
      </c>
      <c r="G4" s="8" t="s">
        <v>26</v>
      </c>
    </row>
    <row r="5" spans="1:7" x14ac:dyDescent="0.25">
      <c r="A5" s="7" t="s">
        <v>5</v>
      </c>
      <c r="B5" s="3">
        <v>0.45833333333333298</v>
      </c>
      <c r="C5" s="4">
        <v>300</v>
      </c>
      <c r="D5" s="5">
        <f t="shared" si="0"/>
        <v>3.472222222222222E-3</v>
      </c>
      <c r="E5" s="3">
        <f t="shared" si="1"/>
        <v>0.46180555555555519</v>
      </c>
      <c r="F5" s="6">
        <v>3.472222222222222E-3</v>
      </c>
      <c r="G5" s="7" t="s">
        <v>25</v>
      </c>
    </row>
    <row r="6" spans="1:7" x14ac:dyDescent="0.25">
      <c r="A6" s="4" t="s">
        <v>7</v>
      </c>
      <c r="B6" s="3">
        <v>0.47916666666666702</v>
      </c>
      <c r="C6" s="4">
        <v>300</v>
      </c>
      <c r="D6" s="5">
        <f t="shared" si="0"/>
        <v>3.472222222222222E-3</v>
      </c>
      <c r="E6" s="3">
        <f t="shared" si="1"/>
        <v>0.48263888888888923</v>
      </c>
      <c r="F6" s="5">
        <v>0</v>
      </c>
      <c r="G6" s="8" t="s">
        <v>26</v>
      </c>
    </row>
    <row r="7" spans="1:7" x14ac:dyDescent="0.25">
      <c r="A7" s="4" t="s">
        <v>8</v>
      </c>
      <c r="B7" s="3">
        <v>0.5</v>
      </c>
      <c r="C7" s="4">
        <v>300</v>
      </c>
      <c r="D7" s="5">
        <f t="shared" si="0"/>
        <v>3.472222222222222E-3</v>
      </c>
      <c r="E7" s="3">
        <f t="shared" si="1"/>
        <v>0.50347222222222221</v>
      </c>
      <c r="F7" s="5">
        <v>0</v>
      </c>
      <c r="G7" s="8" t="s">
        <v>26</v>
      </c>
    </row>
    <row r="8" spans="1:7" x14ac:dyDescent="0.25">
      <c r="A8" s="7" t="s">
        <v>5</v>
      </c>
      <c r="B8" s="3">
        <v>0.52083333333333404</v>
      </c>
      <c r="C8" s="4">
        <v>300</v>
      </c>
      <c r="D8" s="5">
        <f t="shared" si="0"/>
        <v>3.472222222222222E-3</v>
      </c>
      <c r="E8" s="3">
        <f t="shared" si="1"/>
        <v>0.52430555555555625</v>
      </c>
      <c r="F8" s="6">
        <v>3.472222222222222E-3</v>
      </c>
      <c r="G8" s="7" t="s">
        <v>25</v>
      </c>
    </row>
    <row r="9" spans="1:7" x14ac:dyDescent="0.25">
      <c r="A9" s="4" t="s">
        <v>9</v>
      </c>
      <c r="B9" s="3">
        <v>0.54166666666666696</v>
      </c>
      <c r="C9" s="4">
        <v>300</v>
      </c>
      <c r="D9" s="5">
        <f t="shared" si="0"/>
        <v>3.472222222222222E-3</v>
      </c>
      <c r="E9" s="3">
        <f t="shared" si="1"/>
        <v>0.54513888888888917</v>
      </c>
      <c r="F9" s="5">
        <v>0</v>
      </c>
      <c r="G9" s="8" t="s">
        <v>26</v>
      </c>
    </row>
    <row r="10" spans="1:7" x14ac:dyDescent="0.25">
      <c r="A10" s="4" t="s">
        <v>10</v>
      </c>
      <c r="B10" s="3">
        <v>0.5625</v>
      </c>
      <c r="C10" s="4">
        <v>900</v>
      </c>
      <c r="D10" s="5">
        <f t="shared" si="0"/>
        <v>1.0416666666666666E-2</v>
      </c>
      <c r="E10" s="3">
        <f t="shared" si="1"/>
        <v>0.57291666666666663</v>
      </c>
      <c r="F10" s="5">
        <v>1.0416666666666666E-2</v>
      </c>
      <c r="G10" s="7" t="s">
        <v>27</v>
      </c>
    </row>
    <row r="11" spans="1:7" x14ac:dyDescent="0.25">
      <c r="A11" s="4" t="s">
        <v>11</v>
      </c>
      <c r="B11" s="3">
        <v>0.58333333333333404</v>
      </c>
      <c r="C11" s="4">
        <v>300</v>
      </c>
      <c r="D11" s="5">
        <f t="shared" si="0"/>
        <v>3.472222222222222E-3</v>
      </c>
      <c r="E11" s="3">
        <f t="shared" si="1"/>
        <v>0.58680555555555625</v>
      </c>
      <c r="F11" s="5">
        <v>0</v>
      </c>
      <c r="G11" s="8" t="s">
        <v>26</v>
      </c>
    </row>
    <row r="12" spans="1:7" x14ac:dyDescent="0.25">
      <c r="A12" s="4" t="s">
        <v>12</v>
      </c>
      <c r="B12" s="3">
        <v>0.60416666666666696</v>
      </c>
      <c r="C12" s="4">
        <v>300</v>
      </c>
      <c r="D12" s="5">
        <f t="shared" si="0"/>
        <v>3.472222222222222E-3</v>
      </c>
      <c r="E12" s="3">
        <f t="shared" si="1"/>
        <v>0.60763888888888917</v>
      </c>
      <c r="F12" s="5">
        <v>0</v>
      </c>
      <c r="G12" s="8" t="s">
        <v>26</v>
      </c>
    </row>
    <row r="13" spans="1:7" x14ac:dyDescent="0.25">
      <c r="A13" s="7" t="s">
        <v>5</v>
      </c>
      <c r="B13" s="3">
        <v>0.64583333333333404</v>
      </c>
      <c r="C13" s="4">
        <v>300</v>
      </c>
      <c r="D13" s="5">
        <f t="shared" si="0"/>
        <v>3.472222222222222E-3</v>
      </c>
      <c r="E13" s="3">
        <f t="shared" ref="E13" si="2">B13+D13</f>
        <v>0.64930555555555625</v>
      </c>
      <c r="F13" s="6">
        <v>0</v>
      </c>
      <c r="G13" s="7" t="s">
        <v>26</v>
      </c>
    </row>
    <row r="18" spans="1:9" x14ac:dyDescent="0.25">
      <c r="A18" s="12" t="s">
        <v>15</v>
      </c>
      <c r="B18" s="12"/>
      <c r="C18" s="12"/>
      <c r="D18" s="12" t="s">
        <v>16</v>
      </c>
      <c r="E18" s="12"/>
      <c r="F18" s="9" t="s">
        <v>17</v>
      </c>
    </row>
    <row r="20" spans="1:9" x14ac:dyDescent="0.25">
      <c r="C20" t="s">
        <v>21</v>
      </c>
    </row>
    <row r="21" spans="1:9" x14ac:dyDescent="0.25">
      <c r="C21" t="s">
        <v>20</v>
      </c>
    </row>
    <row r="22" spans="1:9" ht="23.25" x14ac:dyDescent="0.35">
      <c r="A22" s="13" t="s">
        <v>19</v>
      </c>
      <c r="B22" s="13"/>
      <c r="C22" s="13"/>
      <c r="D22" s="13"/>
      <c r="E22" s="13"/>
      <c r="F22" s="13"/>
      <c r="G22" s="13"/>
      <c r="H22" t="s">
        <v>24</v>
      </c>
      <c r="I22" t="s">
        <v>24</v>
      </c>
    </row>
    <row r="23" spans="1:9" s="1" customFormat="1" ht="19.5" customHeight="1" x14ac:dyDescent="0.25">
      <c r="A23" s="2" t="s">
        <v>0</v>
      </c>
      <c r="B23" s="2" t="s">
        <v>1</v>
      </c>
      <c r="C23" s="2" t="s">
        <v>3</v>
      </c>
      <c r="D23" s="2" t="s">
        <v>4</v>
      </c>
      <c r="E23" s="2" t="s">
        <v>2</v>
      </c>
      <c r="F23" s="2" t="s">
        <v>13</v>
      </c>
      <c r="G23" s="2" t="s">
        <v>14</v>
      </c>
    </row>
    <row r="24" spans="1:9" x14ac:dyDescent="0.25">
      <c r="A24" s="7" t="s">
        <v>5</v>
      </c>
      <c r="B24" s="3">
        <v>0.41666666666666669</v>
      </c>
      <c r="C24" s="4">
        <v>500</v>
      </c>
      <c r="D24" s="5">
        <f t="shared" ref="D24:D34" si="3">C24/86400</f>
        <v>5.7870370370370367E-3</v>
      </c>
      <c r="E24" s="3">
        <f t="shared" ref="E24:E34" si="4">B24+D24</f>
        <v>0.42245370370370372</v>
      </c>
      <c r="F24" s="10">
        <f>IF(SUMPRODUCT((A$24:A$34=A24)*(B$24:B$34&gt;B24-2/24))&gt;1,D24,IF(C24&lt;600,0,C24/86400))</f>
        <v>5.7870370370370367E-3</v>
      </c>
      <c r="G24" s="7" t="s">
        <v>23</v>
      </c>
      <c r="H24">
        <f>SUMPRODUCT((A$24:A24=A24)*(B$24:B24&gt;B24-2/24))</f>
        <v>1</v>
      </c>
      <c r="I24">
        <f>SUMPRODUCT((A$24:A$34=A24)*(B$24:B$34&gt;B24-2/24))</f>
        <v>4</v>
      </c>
    </row>
    <row r="25" spans="1:9" x14ac:dyDescent="0.25">
      <c r="A25" s="4" t="s">
        <v>6</v>
      </c>
      <c r="B25" s="3">
        <v>0.4375</v>
      </c>
      <c r="C25" s="4">
        <v>900</v>
      </c>
      <c r="D25" s="5">
        <f t="shared" si="3"/>
        <v>1.0416666666666666E-2</v>
      </c>
      <c r="E25" s="3">
        <f t="shared" si="4"/>
        <v>0.44791666666666669</v>
      </c>
      <c r="F25" s="10">
        <f t="shared" ref="F24:F34" si="5">IF(SUMPRODUCT((A$24:A$34=A25)*(B$24:B$34&gt;B25-2/24))&gt;1,D25,IF(C25&lt;600,0,C25/86400))</f>
        <v>1.0416666666666666E-2</v>
      </c>
      <c r="G25" s="4"/>
      <c r="H25">
        <f>SUMPRODUCT((A$24:A25=A25)*(B$24:B25&gt;B25-2/24))</f>
        <v>1</v>
      </c>
      <c r="I25">
        <f t="shared" ref="I25:I34" si="6">SUMPRODUCT((A$24:A$34=A25)*(B$24:B$34&gt;B25-2/24))</f>
        <v>1</v>
      </c>
    </row>
    <row r="26" spans="1:9" x14ac:dyDescent="0.25">
      <c r="A26" s="7" t="s">
        <v>5</v>
      </c>
      <c r="B26" s="3">
        <v>0.45833333333333331</v>
      </c>
      <c r="C26" s="4">
        <v>900</v>
      </c>
      <c r="D26" s="5">
        <f t="shared" si="3"/>
        <v>1.0416666666666666E-2</v>
      </c>
      <c r="E26" s="3">
        <f t="shared" si="4"/>
        <v>0.46875</v>
      </c>
      <c r="F26" s="10">
        <f t="shared" si="5"/>
        <v>1.0416666666666666E-2</v>
      </c>
      <c r="G26" s="7"/>
      <c r="H26">
        <f>SUMPRODUCT((A$24:A26=A26)*(B$24:B26&gt;B26-2/24))</f>
        <v>2</v>
      </c>
      <c r="I26">
        <f t="shared" si="6"/>
        <v>4</v>
      </c>
    </row>
    <row r="27" spans="1:9" x14ac:dyDescent="0.25">
      <c r="A27" s="4" t="s">
        <v>7</v>
      </c>
      <c r="B27" s="3">
        <v>0.47916666666666669</v>
      </c>
      <c r="C27" s="4">
        <v>300</v>
      </c>
      <c r="D27" s="5">
        <f t="shared" si="3"/>
        <v>3.472222222222222E-3</v>
      </c>
      <c r="E27" s="3">
        <f t="shared" si="4"/>
        <v>0.4826388888888889</v>
      </c>
      <c r="F27" s="10">
        <f t="shared" si="5"/>
        <v>0</v>
      </c>
      <c r="G27" s="4" t="s">
        <v>22</v>
      </c>
      <c r="H27">
        <f>SUMPRODUCT((A$24:A27=A27)*(B$24:B27&gt;B27-2/24))</f>
        <v>1</v>
      </c>
      <c r="I27">
        <f t="shared" si="6"/>
        <v>1</v>
      </c>
    </row>
    <row r="28" spans="1:9" x14ac:dyDescent="0.25">
      <c r="A28" s="4" t="s">
        <v>8</v>
      </c>
      <c r="B28" s="3">
        <v>0.5</v>
      </c>
      <c r="C28" s="4">
        <v>900</v>
      </c>
      <c r="D28" s="5">
        <f t="shared" si="3"/>
        <v>1.0416666666666666E-2</v>
      </c>
      <c r="E28" s="3">
        <f t="shared" si="4"/>
        <v>0.51041666666666663</v>
      </c>
      <c r="F28" s="10">
        <f t="shared" si="5"/>
        <v>1.0416666666666666E-2</v>
      </c>
      <c r="G28" s="4"/>
      <c r="H28">
        <f>SUMPRODUCT((A$24:A28=A28)*(B$24:B28&gt;B28-2/24))</f>
        <v>1</v>
      </c>
      <c r="I28">
        <f t="shared" si="6"/>
        <v>1</v>
      </c>
    </row>
    <row r="29" spans="1:9" x14ac:dyDescent="0.25">
      <c r="A29" s="7" t="s">
        <v>5</v>
      </c>
      <c r="B29" s="3">
        <v>0.52083333333333337</v>
      </c>
      <c r="C29" s="4">
        <v>300</v>
      </c>
      <c r="D29" s="5">
        <f t="shared" si="3"/>
        <v>3.472222222222222E-3</v>
      </c>
      <c r="E29" s="3">
        <f t="shared" si="4"/>
        <v>0.52430555555555558</v>
      </c>
      <c r="F29" s="10">
        <f t="shared" si="5"/>
        <v>3.472222222222222E-3</v>
      </c>
      <c r="G29" s="7" t="s">
        <v>23</v>
      </c>
      <c r="H29">
        <f>SUMPRODUCT((A$24:A29=A29)*(B$24:B29&gt;B29-2/24))</f>
        <v>2</v>
      </c>
      <c r="I29">
        <f t="shared" si="6"/>
        <v>3</v>
      </c>
    </row>
    <row r="30" spans="1:9" x14ac:dyDescent="0.25">
      <c r="A30" s="4" t="s">
        <v>9</v>
      </c>
      <c r="B30" s="3">
        <v>0.54166666666666663</v>
      </c>
      <c r="C30" s="4">
        <v>900</v>
      </c>
      <c r="D30" s="5">
        <f t="shared" si="3"/>
        <v>1.0416666666666666E-2</v>
      </c>
      <c r="E30" s="3">
        <f t="shared" si="4"/>
        <v>0.55208333333333326</v>
      </c>
      <c r="F30" s="10">
        <f t="shared" si="5"/>
        <v>1.0416666666666666E-2</v>
      </c>
      <c r="G30" s="4"/>
      <c r="H30">
        <f>SUMPRODUCT((A$24:A30=A30)*(B$24:B30&gt;B30-2/24))</f>
        <v>1</v>
      </c>
      <c r="I30">
        <f t="shared" si="6"/>
        <v>1</v>
      </c>
    </row>
    <row r="31" spans="1:9" x14ac:dyDescent="0.25">
      <c r="A31" s="4" t="s">
        <v>10</v>
      </c>
      <c r="B31" s="3">
        <v>0.5625</v>
      </c>
      <c r="C31" s="4">
        <v>900</v>
      </c>
      <c r="D31" s="5">
        <f t="shared" si="3"/>
        <v>1.0416666666666666E-2</v>
      </c>
      <c r="E31" s="3">
        <f t="shared" si="4"/>
        <v>0.57291666666666663</v>
      </c>
      <c r="F31" s="10">
        <f t="shared" si="5"/>
        <v>1.0416666666666666E-2</v>
      </c>
      <c r="G31" s="4"/>
      <c r="H31">
        <f>SUMPRODUCT((A$24:A31=A31)*(B$24:B31&gt;B31-2/24))</f>
        <v>1</v>
      </c>
      <c r="I31">
        <f t="shared" si="6"/>
        <v>1</v>
      </c>
    </row>
    <row r="32" spans="1:9" x14ac:dyDescent="0.25">
      <c r="A32" s="4" t="s">
        <v>11</v>
      </c>
      <c r="B32" s="3">
        <v>0.58333333333333337</v>
      </c>
      <c r="C32" s="4">
        <v>300</v>
      </c>
      <c r="D32" s="5">
        <f t="shared" si="3"/>
        <v>3.472222222222222E-3</v>
      </c>
      <c r="E32" s="3">
        <f t="shared" si="4"/>
        <v>0.58680555555555558</v>
      </c>
      <c r="F32" s="10">
        <f t="shared" si="5"/>
        <v>0</v>
      </c>
      <c r="G32" s="4" t="s">
        <v>22</v>
      </c>
      <c r="H32">
        <f>SUMPRODUCT((A$24:A32=A32)*(B$24:B32&gt;B32-2/24))</f>
        <v>1</v>
      </c>
      <c r="I32">
        <f t="shared" si="6"/>
        <v>1</v>
      </c>
    </row>
    <row r="33" spans="1:9" x14ac:dyDescent="0.25">
      <c r="A33" s="4" t="s">
        <v>12</v>
      </c>
      <c r="B33" s="3">
        <v>0.60416666666666663</v>
      </c>
      <c r="C33" s="4">
        <v>900</v>
      </c>
      <c r="D33" s="5">
        <f t="shared" si="3"/>
        <v>1.0416666666666666E-2</v>
      </c>
      <c r="E33" s="3">
        <f t="shared" si="4"/>
        <v>0.61458333333333326</v>
      </c>
      <c r="F33" s="10">
        <f t="shared" si="5"/>
        <v>1.0416666666666666E-2</v>
      </c>
      <c r="G33" s="4"/>
      <c r="H33">
        <f>SUMPRODUCT((A$24:A33=A33)*(B$24:B33&gt;B33-2/24))</f>
        <v>1</v>
      </c>
      <c r="I33">
        <f t="shared" si="6"/>
        <v>1</v>
      </c>
    </row>
    <row r="34" spans="1:9" x14ac:dyDescent="0.25">
      <c r="A34" s="7" t="s">
        <v>5</v>
      </c>
      <c r="B34" s="3">
        <v>0.64583333333333337</v>
      </c>
      <c r="C34" s="4">
        <v>300</v>
      </c>
      <c r="D34" s="5">
        <f t="shared" si="3"/>
        <v>3.472222222222222E-3</v>
      </c>
      <c r="E34" s="3">
        <f t="shared" si="4"/>
        <v>0.64930555555555558</v>
      </c>
      <c r="F34" s="10">
        <f t="shared" si="5"/>
        <v>0</v>
      </c>
      <c r="G34" s="11" t="s">
        <v>22</v>
      </c>
      <c r="H34">
        <f>SUMPRODUCT((A$24:A34=A34)*(B$24:B34&gt;B34-2/24))</f>
        <v>1</v>
      </c>
      <c r="I34">
        <f t="shared" si="6"/>
        <v>1</v>
      </c>
    </row>
  </sheetData>
  <mergeCells count="4">
    <mergeCell ref="D18:E18"/>
    <mergeCell ref="A18:C18"/>
    <mergeCell ref="A1:G1"/>
    <mergeCell ref="A22:G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1" sqref="F1"/>
    </sheetView>
  </sheetViews>
  <sheetFormatPr baseColWidth="10" defaultRowHeight="15" x14ac:dyDescent="0.25"/>
  <sheetData>
    <row r="1" spans="1:6" x14ac:dyDescent="0.25">
      <c r="A1" s="7" t="s">
        <v>5</v>
      </c>
      <c r="B1" s="3">
        <v>0.41666666666666669</v>
      </c>
      <c r="C1" s="4">
        <v>500</v>
      </c>
      <c r="D1" s="5">
        <f t="shared" ref="D1:D11" si="0">C1/86400</f>
        <v>5.7870370370370367E-3</v>
      </c>
      <c r="E1" s="3">
        <f t="shared" ref="E1:E6" si="1">B1+D1</f>
        <v>0.42245370370370372</v>
      </c>
      <c r="F1" s="10">
        <f>IF(SUMPRODUCT((A1:A$24=A1)*(B1:B$24&gt;B1-2/24))=1,IF(C1&lt;600,0,C1/86400), D1)</f>
        <v>5.7870370370370367E-3</v>
      </c>
    </row>
    <row r="2" spans="1:6" x14ac:dyDescent="0.25">
      <c r="A2" s="4" t="s">
        <v>6</v>
      </c>
      <c r="B2" s="3">
        <v>0.4375</v>
      </c>
      <c r="C2" s="4">
        <v>900</v>
      </c>
      <c r="D2" s="5">
        <f t="shared" si="0"/>
        <v>1.0416666666666666E-2</v>
      </c>
      <c r="E2" s="3">
        <f t="shared" si="1"/>
        <v>0.44791666666666669</v>
      </c>
      <c r="F2" s="10">
        <f>IF(SUMPRODUCT((A2:A$24=A2)*(B2:B$24&gt;B2-2/24))=1,IF(C2&lt;600,0,C2/86400), D2)</f>
        <v>1.0416666666666666E-2</v>
      </c>
    </row>
    <row r="3" spans="1:6" x14ac:dyDescent="0.25">
      <c r="A3" s="7" t="s">
        <v>5</v>
      </c>
      <c r="B3" s="3">
        <v>0.45833333333333298</v>
      </c>
      <c r="C3" s="4">
        <v>900</v>
      </c>
      <c r="D3" s="5">
        <f t="shared" si="0"/>
        <v>1.0416666666666666E-2</v>
      </c>
      <c r="E3" s="3">
        <f t="shared" si="1"/>
        <v>0.46874999999999967</v>
      </c>
      <c r="F3" s="10">
        <f>IF(SUMPRODUCT((A3:A$24=A3)*(B3:B$24&gt;B3-2/24))=1,IF(C3&lt;600,0,C3/86400), D3)</f>
        <v>1.0416666666666666E-2</v>
      </c>
    </row>
    <row r="4" spans="1:6" x14ac:dyDescent="0.25">
      <c r="A4" s="4" t="s">
        <v>7</v>
      </c>
      <c r="B4" s="3">
        <v>0.47916666666666702</v>
      </c>
      <c r="C4" s="4">
        <v>900</v>
      </c>
      <c r="D4" s="5">
        <f t="shared" si="0"/>
        <v>1.0416666666666666E-2</v>
      </c>
      <c r="E4" s="3">
        <f t="shared" si="1"/>
        <v>0.4895833333333337</v>
      </c>
      <c r="F4" s="10">
        <f>IF(SUMPRODUCT((A4:A$24=A4)*(B4:B$24&gt;B4-2/24))=1,IF(C4&lt;600,0,C4/86400), D4)</f>
        <v>1.0416666666666666E-2</v>
      </c>
    </row>
    <row r="5" spans="1:6" x14ac:dyDescent="0.25">
      <c r="A5" s="4" t="s">
        <v>8</v>
      </c>
      <c r="B5" s="3">
        <v>0.5</v>
      </c>
      <c r="C5" s="4">
        <v>900</v>
      </c>
      <c r="D5" s="5">
        <f t="shared" si="0"/>
        <v>1.0416666666666666E-2</v>
      </c>
      <c r="E5" s="3">
        <f t="shared" si="1"/>
        <v>0.51041666666666663</v>
      </c>
      <c r="F5" s="10">
        <f>IF(SUMPRODUCT((A5:A$24=A5)*(B5:B$24&gt;B5-2/24))=1,IF(C5&lt;600,0,C5/86400), D5)</f>
        <v>1.0416666666666666E-2</v>
      </c>
    </row>
    <row r="6" spans="1:6" x14ac:dyDescent="0.25">
      <c r="A6" s="7" t="s">
        <v>5</v>
      </c>
      <c r="B6" s="3">
        <v>0.52083333333333404</v>
      </c>
      <c r="C6" s="4">
        <v>300</v>
      </c>
      <c r="D6" s="5">
        <f t="shared" si="0"/>
        <v>3.472222222222222E-3</v>
      </c>
      <c r="E6" s="3">
        <f t="shared" si="1"/>
        <v>0.52430555555555625</v>
      </c>
      <c r="F6" s="10">
        <f>IF(SUMPRODUCT((A6:A$24=A6)*(B6:B$24&gt;B6-2/24))=1,IF(C6&lt;600,0,C6/86400), D6)</f>
        <v>3.472222222222222E-3</v>
      </c>
    </row>
    <row r="7" spans="1:6" x14ac:dyDescent="0.25">
      <c r="A7" s="4" t="s">
        <v>9</v>
      </c>
      <c r="B7" s="3">
        <v>0.54166666666666696</v>
      </c>
      <c r="C7" s="4">
        <v>900</v>
      </c>
      <c r="D7" s="5">
        <f t="shared" si="0"/>
        <v>1.0416666666666666E-2</v>
      </c>
      <c r="E7" s="3">
        <f t="shared" ref="E7:E11" si="2">B7+D7</f>
        <v>0.55208333333333359</v>
      </c>
      <c r="F7" s="10">
        <f>IF(SUMPRODUCT((A7:A$24=A7)*(B7:B$24&gt;B7-2/24))=1,IF(C7&lt;600,0,C7/86400), D7)</f>
        <v>1.0416666666666666E-2</v>
      </c>
    </row>
    <row r="8" spans="1:6" x14ac:dyDescent="0.25">
      <c r="A8" s="4" t="s">
        <v>10</v>
      </c>
      <c r="B8" s="3">
        <v>0.5625</v>
      </c>
      <c r="C8" s="4">
        <v>900</v>
      </c>
      <c r="D8" s="5">
        <f t="shared" si="0"/>
        <v>1.0416666666666666E-2</v>
      </c>
      <c r="E8" s="3">
        <f t="shared" si="2"/>
        <v>0.57291666666666663</v>
      </c>
      <c r="F8" s="10">
        <f>IF(SUMPRODUCT((A8:A$24=A8)*(B8:B$24&gt;B8-2/24))=1,IF(C8&lt;600,0,C8/86400), D8)</f>
        <v>1.0416666666666666E-2</v>
      </c>
    </row>
    <row r="9" spans="1:6" x14ac:dyDescent="0.25">
      <c r="A9" s="4" t="s">
        <v>11</v>
      </c>
      <c r="B9" s="3">
        <v>0.58333333333333404</v>
      </c>
      <c r="C9" s="4">
        <v>300</v>
      </c>
      <c r="D9" s="5">
        <f t="shared" si="0"/>
        <v>3.472222222222222E-3</v>
      </c>
      <c r="E9" s="3">
        <f t="shared" si="2"/>
        <v>0.58680555555555625</v>
      </c>
      <c r="F9" s="10">
        <f>IF(SUMPRODUCT((A9:A$24=A9)*(B9:B$24&gt;B9-2/24))=1,IF(C9&lt;600,0,C9/86400), D9)</f>
        <v>0</v>
      </c>
    </row>
    <row r="10" spans="1:6" x14ac:dyDescent="0.25">
      <c r="A10" s="4" t="s">
        <v>12</v>
      </c>
      <c r="B10" s="3">
        <v>0.60416666666666696</v>
      </c>
      <c r="C10" s="4">
        <v>900</v>
      </c>
      <c r="D10" s="5">
        <f t="shared" si="0"/>
        <v>1.0416666666666666E-2</v>
      </c>
      <c r="E10" s="3">
        <f t="shared" si="2"/>
        <v>0.61458333333333359</v>
      </c>
      <c r="F10" s="10">
        <f>IF(SUMPRODUCT((A10:A$24=A10)*(B10:B$24&gt;B10-2/24))=1,IF(C10&lt;600,0,C10/86400), D10)</f>
        <v>1.0416666666666666E-2</v>
      </c>
    </row>
    <row r="11" spans="1:6" x14ac:dyDescent="0.25">
      <c r="A11" s="7" t="s">
        <v>5</v>
      </c>
      <c r="B11" s="3">
        <v>0.64583333333333404</v>
      </c>
      <c r="C11" s="4">
        <v>900</v>
      </c>
      <c r="D11" s="5">
        <f t="shared" si="0"/>
        <v>1.0416666666666666E-2</v>
      </c>
      <c r="E11" s="3">
        <f t="shared" si="2"/>
        <v>0.65625000000000067</v>
      </c>
      <c r="F11" s="10">
        <f>IF(SUMPRODUCT((A11:A$24=A11)*(B11:B$24&gt;B11-2/24))=1,IF(C11&lt;600,0,C11/86400), D11)</f>
        <v>1.0416666666666666E-2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Dematic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Hervot</dc:creator>
  <cp:lastModifiedBy>Morgan Hervot</cp:lastModifiedBy>
  <dcterms:created xsi:type="dcterms:W3CDTF">2017-11-24T07:55:14Z</dcterms:created>
  <dcterms:modified xsi:type="dcterms:W3CDTF">2017-11-24T14:01:11Z</dcterms:modified>
</cp:coreProperties>
</file>