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 codeName="{8C4F1C90-05EB-6A55-5F09-09C24B55AC0B}"/>
  <workbookPr codeName="DieseArbeitsmappe" autoCompressPictures="0"/>
  <bookViews>
    <workbookView xWindow="0" yWindow="0" windowWidth="25600" windowHeight="14280" tabRatio="500" activeTab="2"/>
  </bookViews>
  <sheets>
    <sheet name="Suivi" sheetId="1" r:id="rId1"/>
    <sheet name="Synthèse suivi" sheetId="2" r:id="rId2"/>
    <sheet name="Bilans sportifs" sheetId="4" r:id="rId3"/>
    <sheet name="Bilans ostéo" sheetId="5" r:id="rId4"/>
    <sheet name="Bilans diet" sheetId="6" r:id="rId5"/>
  </sheets>
  <definedNames>
    <definedName name="_xlnm._FilterDatabase" localSheetId="0" hidden="1">Suivi!$A$6:$S$738</definedName>
    <definedName name="Z_88E09CBE_F28B_4FEE_A007_03090B8BBE74_.wvu.FilterData" localSheetId="0" hidden="1">Suivi!$A$2</definedName>
    <definedName name="Z_CFE1C2E2_5848_4820_A9F7_2A89BF167CC4_.wvu.FilterData" localSheetId="0" hidden="1">Suivi!$N$5:$N$6</definedName>
    <definedName name="Z_FB25FF63_1CD8_43C8_8ED2_FFB2096FE4C3_.wvu.FilterData" localSheetId="0" hidden="1">Suivi!$P$5</definedName>
  </definedNames>
  <calcPr calcId="140001" concurrentCalc="0"/>
  <customWorkbookViews>
    <customWorkbookView name="Filtre 1" guid="{88E09CBE-F28B-4FEE-A007-03090B8BBE74}" maximized="1" windowWidth="0" windowHeight="0" activeSheetId="0"/>
    <customWorkbookView name="Filtre 2" guid="{CFE1C2E2-5848-4820-A9F7-2A89BF167CC4}" maximized="1" windowWidth="0" windowHeight="0" activeSheetId="0"/>
    <customWorkbookView name="Filtre 3" guid="{FB25FF63-1CD8-43C8-8ED2-FFB2096FE4C3}" maximized="1" windowWidth="0" windowHeight="0" activeSheetId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H90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35" i="1"/>
  <c r="L234" i="1"/>
  <c r="H234" i="1"/>
  <c r="H324" i="1"/>
  <c r="J324" i="1"/>
  <c r="H323" i="1"/>
  <c r="J323" i="1"/>
  <c r="H322" i="1"/>
  <c r="J322" i="1"/>
  <c r="H321" i="1"/>
  <c r="J321" i="1"/>
  <c r="H320" i="1"/>
  <c r="J320" i="1"/>
  <c r="H319" i="1"/>
  <c r="J319" i="1"/>
  <c r="H318" i="1"/>
  <c r="J318" i="1"/>
  <c r="H317" i="1"/>
  <c r="J317" i="1"/>
  <c r="H316" i="1"/>
  <c r="J316" i="1"/>
  <c r="H315" i="1"/>
  <c r="J315" i="1"/>
  <c r="H314" i="1"/>
  <c r="J314" i="1"/>
  <c r="H313" i="1"/>
  <c r="J313" i="1"/>
  <c r="H312" i="1"/>
  <c r="J312" i="1"/>
  <c r="H311" i="1"/>
  <c r="J311" i="1"/>
  <c r="H310" i="1"/>
  <c r="J310" i="1"/>
  <c r="H309" i="1"/>
  <c r="J309" i="1"/>
  <c r="H308" i="1"/>
  <c r="J308" i="1"/>
  <c r="H307" i="1"/>
  <c r="J307" i="1"/>
  <c r="H306" i="1"/>
  <c r="J306" i="1"/>
  <c r="H305" i="1"/>
  <c r="J305" i="1"/>
  <c r="H304" i="1"/>
  <c r="J304" i="1"/>
  <c r="H303" i="1"/>
  <c r="J303" i="1"/>
  <c r="H302" i="1"/>
  <c r="J302" i="1"/>
  <c r="H301" i="1"/>
  <c r="J301" i="1"/>
  <c r="H300" i="1"/>
  <c r="J300" i="1"/>
  <c r="H299" i="1"/>
  <c r="J299" i="1"/>
  <c r="H298" i="1"/>
  <c r="J298" i="1"/>
  <c r="H297" i="1"/>
  <c r="J297" i="1"/>
  <c r="H296" i="1"/>
  <c r="J296" i="1"/>
  <c r="H295" i="1"/>
  <c r="J295" i="1"/>
  <c r="H294" i="1"/>
  <c r="J294" i="1"/>
  <c r="H293" i="1"/>
  <c r="J293" i="1"/>
  <c r="H292" i="1"/>
  <c r="J292" i="1"/>
  <c r="H291" i="1"/>
  <c r="J291" i="1"/>
  <c r="H290" i="1"/>
  <c r="J290" i="1"/>
  <c r="H289" i="1"/>
  <c r="J289" i="1"/>
  <c r="H288" i="1"/>
  <c r="J288" i="1"/>
  <c r="H287" i="1"/>
  <c r="J287" i="1"/>
  <c r="H286" i="1"/>
  <c r="J286" i="1"/>
  <c r="H285" i="1"/>
  <c r="J285" i="1"/>
  <c r="H284" i="1"/>
  <c r="J284" i="1"/>
  <c r="H283" i="1"/>
  <c r="J283" i="1"/>
  <c r="H282" i="1"/>
  <c r="J282" i="1"/>
  <c r="H281" i="1"/>
  <c r="J281" i="1"/>
  <c r="H280" i="1"/>
  <c r="J280" i="1"/>
  <c r="H279" i="1"/>
  <c r="J279" i="1"/>
  <c r="H278" i="1"/>
  <c r="J278" i="1"/>
  <c r="H277" i="1"/>
  <c r="J277" i="1"/>
  <c r="H276" i="1"/>
  <c r="J276" i="1"/>
  <c r="H275" i="1"/>
  <c r="J275" i="1"/>
  <c r="H274" i="1"/>
  <c r="J274" i="1"/>
  <c r="H273" i="1"/>
  <c r="J273" i="1"/>
  <c r="H272" i="1"/>
  <c r="J272" i="1"/>
  <c r="H271" i="1"/>
  <c r="J271" i="1"/>
  <c r="H270" i="1"/>
  <c r="J270" i="1"/>
  <c r="H269" i="1"/>
  <c r="J269" i="1"/>
  <c r="H268" i="1"/>
  <c r="J268" i="1"/>
  <c r="H267" i="1"/>
  <c r="J267" i="1"/>
  <c r="H266" i="1"/>
  <c r="J266" i="1"/>
  <c r="H265" i="1"/>
  <c r="J265" i="1"/>
  <c r="H264" i="1"/>
  <c r="J264" i="1"/>
  <c r="H263" i="1"/>
  <c r="J263" i="1"/>
  <c r="H262" i="1"/>
  <c r="J262" i="1"/>
  <c r="H261" i="1"/>
  <c r="J261" i="1"/>
  <c r="H260" i="1"/>
  <c r="J260" i="1"/>
  <c r="H259" i="1"/>
  <c r="J259" i="1"/>
  <c r="H258" i="1"/>
  <c r="J258" i="1"/>
  <c r="H257" i="1"/>
  <c r="J257" i="1"/>
  <c r="H256" i="1"/>
  <c r="J256" i="1"/>
  <c r="H255" i="1"/>
  <c r="J255" i="1"/>
  <c r="H254" i="1"/>
  <c r="J254" i="1"/>
  <c r="H253" i="1"/>
  <c r="J253" i="1"/>
  <c r="H252" i="1"/>
  <c r="J252" i="1"/>
  <c r="H251" i="1"/>
  <c r="J251" i="1"/>
  <c r="H250" i="1"/>
  <c r="L250" i="1"/>
  <c r="H249" i="1"/>
  <c r="L249" i="1"/>
  <c r="H248" i="1"/>
  <c r="L248" i="1"/>
  <c r="H247" i="1"/>
  <c r="L247" i="1"/>
  <c r="H246" i="1"/>
  <c r="L246" i="1"/>
  <c r="H245" i="1"/>
  <c r="L245" i="1"/>
  <c r="H244" i="1"/>
  <c r="L244" i="1"/>
  <c r="H243" i="1"/>
  <c r="L243" i="1"/>
  <c r="H242" i="1"/>
  <c r="L242" i="1"/>
  <c r="H241" i="1"/>
  <c r="L241" i="1"/>
  <c r="H240" i="1"/>
  <c r="L240" i="1"/>
  <c r="H239" i="1"/>
  <c r="L239" i="1"/>
  <c r="H238" i="1"/>
  <c r="L238" i="1"/>
  <c r="H237" i="1"/>
  <c r="L237" i="1"/>
  <c r="H236" i="1"/>
  <c r="L236" i="1"/>
  <c r="H235" i="1"/>
  <c r="L235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0" i="1"/>
  <c r="H209" i="1"/>
  <c r="H208" i="1"/>
  <c r="H207" i="1"/>
  <c r="H205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7" i="1"/>
  <c r="H166" i="1"/>
  <c r="H165" i="1"/>
  <c r="H164" i="1"/>
  <c r="H162" i="1"/>
  <c r="H161" i="1"/>
  <c r="H160" i="1"/>
  <c r="H159" i="1"/>
  <c r="H158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4" i="1"/>
  <c r="H13" i="1"/>
  <c r="H12" i="1"/>
  <c r="H11" i="1"/>
  <c r="H10" i="1"/>
  <c r="H9" i="1"/>
  <c r="H8" i="1"/>
  <c r="D1" i="6"/>
  <c r="D1" i="5"/>
  <c r="P30" i="1"/>
  <c r="K15" i="2"/>
  <c r="K10" i="2"/>
  <c r="K11" i="2"/>
  <c r="H39" i="1"/>
  <c r="H157" i="1"/>
  <c r="H163" i="1"/>
  <c r="H168" i="1"/>
  <c r="H183" i="1"/>
  <c r="H204" i="1"/>
  <c r="H206" i="1"/>
  <c r="H211" i="1"/>
  <c r="H15" i="1"/>
  <c r="S155" i="1"/>
  <c r="P155" i="1"/>
  <c r="S154" i="1"/>
  <c r="P154" i="1"/>
  <c r="S153" i="1"/>
  <c r="P153" i="1"/>
  <c r="S152" i="1"/>
  <c r="P152" i="1"/>
  <c r="S151" i="1"/>
  <c r="P151" i="1"/>
  <c r="S150" i="1"/>
  <c r="P150" i="1"/>
  <c r="S149" i="1"/>
  <c r="P149" i="1"/>
  <c r="S148" i="1"/>
  <c r="P148" i="1"/>
  <c r="S147" i="1"/>
  <c r="P147" i="1"/>
  <c r="S146" i="1"/>
  <c r="P146" i="1"/>
  <c r="S145" i="1"/>
  <c r="P145" i="1"/>
  <c r="S144" i="1"/>
  <c r="P144" i="1"/>
  <c r="S143" i="1"/>
  <c r="P143" i="1"/>
  <c r="S142" i="1"/>
  <c r="P142" i="1"/>
  <c r="S141" i="1"/>
  <c r="P141" i="1"/>
  <c r="S140" i="1"/>
  <c r="P140" i="1"/>
  <c r="S139" i="1"/>
  <c r="P139" i="1"/>
  <c r="S138" i="1"/>
  <c r="P138" i="1"/>
  <c r="S137" i="1"/>
  <c r="P137" i="1"/>
  <c r="S136" i="1"/>
  <c r="P136" i="1"/>
  <c r="S135" i="1"/>
  <c r="P135" i="1"/>
  <c r="S134" i="1"/>
  <c r="P134" i="1"/>
  <c r="S133" i="1"/>
  <c r="P133" i="1"/>
  <c r="S132" i="1"/>
  <c r="P132" i="1"/>
  <c r="S131" i="1"/>
  <c r="P131" i="1"/>
  <c r="S130" i="1"/>
  <c r="P130" i="1"/>
  <c r="S129" i="1"/>
  <c r="P129" i="1"/>
  <c r="S128" i="1"/>
  <c r="P128" i="1"/>
  <c r="S127" i="1"/>
  <c r="P127" i="1"/>
  <c r="S126" i="1"/>
  <c r="P126" i="1"/>
  <c r="S125" i="1"/>
  <c r="P125" i="1"/>
  <c r="S124" i="1"/>
  <c r="P124" i="1"/>
  <c r="S123" i="1"/>
  <c r="P123" i="1"/>
  <c r="S122" i="1"/>
  <c r="P122" i="1"/>
  <c r="S121" i="1"/>
  <c r="P121" i="1"/>
  <c r="S120" i="1"/>
  <c r="P120" i="1"/>
  <c r="S119" i="1"/>
  <c r="P119" i="1"/>
  <c r="S118" i="1"/>
  <c r="P118" i="1"/>
  <c r="S117" i="1"/>
  <c r="P117" i="1"/>
  <c r="S116" i="1"/>
  <c r="P116" i="1"/>
  <c r="S115" i="1"/>
  <c r="P115" i="1"/>
  <c r="S114" i="1"/>
  <c r="P114" i="1"/>
  <c r="S113" i="1"/>
  <c r="P113" i="1"/>
  <c r="S112" i="1"/>
  <c r="P112" i="1"/>
  <c r="S111" i="1"/>
  <c r="P111" i="1"/>
  <c r="S110" i="1"/>
  <c r="P110" i="1"/>
  <c r="S109" i="1"/>
  <c r="P109" i="1"/>
  <c r="S108" i="1"/>
  <c r="P108" i="1"/>
  <c r="S107" i="1"/>
  <c r="P107" i="1"/>
  <c r="S106" i="1"/>
  <c r="P106" i="1"/>
  <c r="S105" i="1"/>
  <c r="P105" i="1"/>
  <c r="S104" i="1"/>
  <c r="P104" i="1"/>
  <c r="S103" i="1"/>
  <c r="P103" i="1"/>
  <c r="S102" i="1"/>
  <c r="P102" i="1"/>
  <c r="S101" i="1"/>
  <c r="P101" i="1"/>
  <c r="S100" i="1"/>
  <c r="P100" i="1"/>
  <c r="S99" i="1"/>
  <c r="P99" i="1"/>
  <c r="S98" i="1"/>
  <c r="P98" i="1"/>
  <c r="S97" i="1"/>
  <c r="P97" i="1"/>
  <c r="S96" i="1"/>
  <c r="P96" i="1"/>
  <c r="S95" i="1"/>
  <c r="P95" i="1"/>
  <c r="S94" i="1"/>
  <c r="P94" i="1"/>
  <c r="S93" i="1"/>
  <c r="P93" i="1"/>
  <c r="S92" i="1"/>
  <c r="P92" i="1"/>
  <c r="S91" i="1"/>
  <c r="P91" i="1"/>
  <c r="S90" i="1"/>
  <c r="P90" i="1"/>
  <c r="S89" i="1"/>
  <c r="P89" i="1"/>
  <c r="S88" i="1"/>
  <c r="P88" i="1"/>
  <c r="S87" i="1"/>
  <c r="P87" i="1"/>
  <c r="S86" i="1"/>
  <c r="P86" i="1"/>
  <c r="S85" i="1"/>
  <c r="P85" i="1"/>
  <c r="S84" i="1"/>
  <c r="P84" i="1"/>
  <c r="S83" i="1"/>
  <c r="P83" i="1"/>
  <c r="S82" i="1"/>
  <c r="P82" i="1"/>
  <c r="S81" i="1"/>
  <c r="P81" i="1"/>
  <c r="S80" i="1"/>
  <c r="P80" i="1"/>
  <c r="S79" i="1"/>
  <c r="P79" i="1"/>
  <c r="S78" i="1"/>
  <c r="P78" i="1"/>
  <c r="S77" i="1"/>
  <c r="P77" i="1"/>
  <c r="S76" i="1"/>
  <c r="P76" i="1"/>
  <c r="S75" i="1"/>
  <c r="P75" i="1"/>
  <c r="S74" i="1"/>
  <c r="P74" i="1"/>
  <c r="S73" i="1"/>
  <c r="P73" i="1"/>
  <c r="S72" i="1"/>
  <c r="P72" i="1"/>
  <c r="S71" i="1"/>
  <c r="P71" i="1"/>
  <c r="S70" i="1"/>
  <c r="P70" i="1"/>
  <c r="S69" i="1"/>
  <c r="P69" i="1"/>
  <c r="S68" i="1"/>
  <c r="P68" i="1"/>
  <c r="S67" i="1"/>
  <c r="P67" i="1"/>
  <c r="S66" i="1"/>
  <c r="P66" i="1"/>
  <c r="S65" i="1"/>
  <c r="P65" i="1"/>
  <c r="S64" i="1"/>
  <c r="P64" i="1"/>
  <c r="S63" i="1"/>
  <c r="P63" i="1"/>
  <c r="S62" i="1"/>
  <c r="P62" i="1"/>
  <c r="S61" i="1"/>
  <c r="P61" i="1"/>
  <c r="S60" i="1"/>
  <c r="P60" i="1"/>
  <c r="S59" i="1"/>
  <c r="P59" i="1"/>
  <c r="S58" i="1"/>
  <c r="P58" i="1"/>
  <c r="S57" i="1"/>
  <c r="P57" i="1"/>
  <c r="S56" i="1"/>
  <c r="P56" i="1"/>
  <c r="S55" i="1"/>
  <c r="P55" i="1"/>
  <c r="S54" i="1"/>
  <c r="P54" i="1"/>
  <c r="S53" i="1"/>
  <c r="P53" i="1"/>
  <c r="S52" i="1"/>
  <c r="P52" i="1"/>
  <c r="S51" i="1"/>
  <c r="P51" i="1"/>
  <c r="S50" i="1"/>
  <c r="P50" i="1"/>
  <c r="S49" i="1"/>
  <c r="P49" i="1"/>
  <c r="S48" i="1"/>
  <c r="P48" i="1"/>
  <c r="S47" i="1"/>
  <c r="P47" i="1"/>
  <c r="S46" i="1"/>
  <c r="P46" i="1"/>
  <c r="S45" i="1"/>
  <c r="P45" i="1"/>
  <c r="S44" i="1"/>
  <c r="P44" i="1"/>
  <c r="S43" i="1"/>
  <c r="P43" i="1"/>
  <c r="S42" i="1"/>
  <c r="P42" i="1"/>
  <c r="S41" i="1"/>
  <c r="P41" i="1"/>
  <c r="S40" i="1"/>
  <c r="P40" i="1"/>
  <c r="S39" i="1"/>
  <c r="P39" i="1"/>
  <c r="S38" i="1"/>
  <c r="P38" i="1"/>
  <c r="S37" i="1"/>
  <c r="P37" i="1"/>
  <c r="S36" i="1"/>
  <c r="P36" i="1"/>
  <c r="S35" i="1"/>
  <c r="P35" i="1"/>
  <c r="S34" i="1"/>
  <c r="P34" i="1"/>
  <c r="S33" i="1"/>
  <c r="P33" i="1"/>
  <c r="S32" i="1"/>
  <c r="P32" i="1"/>
  <c r="S29" i="1"/>
  <c r="P29" i="1"/>
  <c r="S28" i="1"/>
  <c r="P28" i="1"/>
  <c r="S27" i="1"/>
  <c r="P27" i="1"/>
  <c r="S25" i="1"/>
  <c r="P25" i="1"/>
  <c r="S24" i="1"/>
  <c r="P24" i="1"/>
  <c r="S23" i="1"/>
  <c r="P23" i="1"/>
  <c r="S22" i="1"/>
  <c r="P22" i="1"/>
  <c r="S21" i="1"/>
  <c r="P21" i="1"/>
  <c r="S20" i="1"/>
  <c r="P20" i="1"/>
  <c r="S19" i="1"/>
  <c r="P19" i="1"/>
  <c r="S18" i="1"/>
  <c r="P18" i="1"/>
  <c r="S17" i="1"/>
  <c r="P17" i="1"/>
  <c r="S16" i="1"/>
  <c r="P16" i="1"/>
  <c r="S14" i="1"/>
  <c r="P14" i="1"/>
  <c r="S13" i="1"/>
  <c r="P13" i="1"/>
  <c r="S12" i="1"/>
  <c r="P12" i="1"/>
  <c r="S11" i="1"/>
  <c r="P11" i="1"/>
  <c r="S10" i="1"/>
  <c r="P10" i="1"/>
  <c r="S9" i="1"/>
  <c r="P9" i="1"/>
  <c r="S8" i="1"/>
  <c r="P8" i="1"/>
  <c r="B17" i="2"/>
  <c r="B16" i="2"/>
  <c r="J15" i="2"/>
  <c r="I15" i="2"/>
  <c r="B15" i="2"/>
  <c r="C13" i="2"/>
  <c r="J10" i="2"/>
  <c r="J11" i="2"/>
  <c r="I10" i="2"/>
  <c r="I11" i="2"/>
  <c r="H7" i="2"/>
  <c r="G4" i="2"/>
  <c r="S738" i="1"/>
  <c r="S737" i="1"/>
  <c r="S736" i="1"/>
  <c r="S735" i="1"/>
  <c r="S734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8" i="1"/>
  <c r="S697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P516" i="1"/>
  <c r="S515" i="1"/>
  <c r="P515" i="1"/>
  <c r="S514" i="1"/>
  <c r="P514" i="1"/>
  <c r="S513" i="1"/>
  <c r="P513" i="1"/>
  <c r="S512" i="1"/>
  <c r="P512" i="1"/>
  <c r="S511" i="1"/>
  <c r="P511" i="1"/>
  <c r="S510" i="1"/>
  <c r="P510" i="1"/>
  <c r="S509" i="1"/>
  <c r="P509" i="1"/>
  <c r="S508" i="1"/>
  <c r="P508" i="1"/>
  <c r="S507" i="1"/>
  <c r="P507" i="1"/>
  <c r="S506" i="1"/>
  <c r="P506" i="1"/>
  <c r="S505" i="1"/>
  <c r="P505" i="1"/>
  <c r="S504" i="1"/>
  <c r="P504" i="1"/>
  <c r="S503" i="1"/>
  <c r="P503" i="1"/>
  <c r="S502" i="1"/>
  <c r="P502" i="1"/>
  <c r="S501" i="1"/>
  <c r="P501" i="1"/>
  <c r="S500" i="1"/>
  <c r="P500" i="1"/>
  <c r="S499" i="1"/>
  <c r="P499" i="1"/>
  <c r="S498" i="1"/>
  <c r="P498" i="1"/>
  <c r="S497" i="1"/>
  <c r="P497" i="1"/>
  <c r="S496" i="1"/>
  <c r="P496" i="1"/>
  <c r="S495" i="1"/>
  <c r="P495" i="1"/>
  <c r="S494" i="1"/>
  <c r="P494" i="1"/>
  <c r="S493" i="1"/>
  <c r="P493" i="1"/>
  <c r="S492" i="1"/>
  <c r="P492" i="1"/>
  <c r="S491" i="1"/>
  <c r="P491" i="1"/>
  <c r="S490" i="1"/>
  <c r="P490" i="1"/>
  <c r="S489" i="1"/>
  <c r="P489" i="1"/>
  <c r="S488" i="1"/>
  <c r="P488" i="1"/>
  <c r="S487" i="1"/>
  <c r="P487" i="1"/>
  <c r="S486" i="1"/>
  <c r="P486" i="1"/>
  <c r="S485" i="1"/>
  <c r="P485" i="1"/>
  <c r="S484" i="1"/>
  <c r="P484" i="1"/>
  <c r="S483" i="1"/>
  <c r="P483" i="1"/>
  <c r="S482" i="1"/>
  <c r="P482" i="1"/>
  <c r="S481" i="1"/>
  <c r="P481" i="1"/>
  <c r="S480" i="1"/>
  <c r="P480" i="1"/>
  <c r="S479" i="1"/>
  <c r="P479" i="1"/>
  <c r="S478" i="1"/>
  <c r="P478" i="1"/>
  <c r="S477" i="1"/>
  <c r="P477" i="1"/>
  <c r="S476" i="1"/>
  <c r="P476" i="1"/>
  <c r="S475" i="1"/>
  <c r="P475" i="1"/>
  <c r="S474" i="1"/>
  <c r="P474" i="1"/>
  <c r="S473" i="1"/>
  <c r="P473" i="1"/>
  <c r="S472" i="1"/>
  <c r="P472" i="1"/>
  <c r="S471" i="1"/>
  <c r="P471" i="1"/>
  <c r="S470" i="1"/>
  <c r="P470" i="1"/>
  <c r="S469" i="1"/>
  <c r="P469" i="1"/>
  <c r="S468" i="1"/>
  <c r="P468" i="1"/>
  <c r="S467" i="1"/>
  <c r="P467" i="1"/>
  <c r="S466" i="1"/>
  <c r="P466" i="1"/>
  <c r="S465" i="1"/>
  <c r="P465" i="1"/>
  <c r="S464" i="1"/>
  <c r="P464" i="1"/>
  <c r="S463" i="1"/>
  <c r="P463" i="1"/>
  <c r="S462" i="1"/>
  <c r="P462" i="1"/>
  <c r="S461" i="1"/>
  <c r="P461" i="1"/>
  <c r="S460" i="1"/>
  <c r="P460" i="1"/>
  <c r="S459" i="1"/>
  <c r="P459" i="1"/>
  <c r="S458" i="1"/>
  <c r="P458" i="1"/>
  <c r="S457" i="1"/>
  <c r="P457" i="1"/>
  <c r="S456" i="1"/>
  <c r="P456" i="1"/>
  <c r="S455" i="1"/>
  <c r="P455" i="1"/>
  <c r="S454" i="1"/>
  <c r="P454" i="1"/>
  <c r="S453" i="1"/>
  <c r="P453" i="1"/>
  <c r="S452" i="1"/>
  <c r="P452" i="1"/>
  <c r="S451" i="1"/>
  <c r="P451" i="1"/>
  <c r="S450" i="1"/>
  <c r="P450" i="1"/>
  <c r="S449" i="1"/>
  <c r="P449" i="1"/>
  <c r="S448" i="1"/>
  <c r="P448" i="1"/>
  <c r="S447" i="1"/>
  <c r="P447" i="1"/>
  <c r="S446" i="1"/>
  <c r="P446" i="1"/>
  <c r="S445" i="1"/>
  <c r="P445" i="1"/>
  <c r="S444" i="1"/>
  <c r="P444" i="1"/>
  <c r="S443" i="1"/>
  <c r="P443" i="1"/>
  <c r="S442" i="1"/>
  <c r="P442" i="1"/>
  <c r="S441" i="1"/>
  <c r="P441" i="1"/>
  <c r="S440" i="1"/>
  <c r="P440" i="1"/>
  <c r="S439" i="1"/>
  <c r="P439" i="1"/>
  <c r="S438" i="1"/>
  <c r="P438" i="1"/>
  <c r="S437" i="1"/>
  <c r="P437" i="1"/>
  <c r="S436" i="1"/>
  <c r="P436" i="1"/>
  <c r="S435" i="1"/>
  <c r="P435" i="1"/>
  <c r="S434" i="1"/>
  <c r="P434" i="1"/>
  <c r="S433" i="1"/>
  <c r="P433" i="1"/>
  <c r="S432" i="1"/>
  <c r="P432" i="1"/>
  <c r="S431" i="1"/>
  <c r="P431" i="1"/>
  <c r="S430" i="1"/>
  <c r="P430" i="1"/>
  <c r="S429" i="1"/>
  <c r="P429" i="1"/>
  <c r="S428" i="1"/>
  <c r="P428" i="1"/>
  <c r="S427" i="1"/>
  <c r="P427" i="1"/>
  <c r="S426" i="1"/>
  <c r="P426" i="1"/>
  <c r="S425" i="1"/>
  <c r="P425" i="1"/>
  <c r="S424" i="1"/>
  <c r="P424" i="1"/>
  <c r="S423" i="1"/>
  <c r="P423" i="1"/>
  <c r="O423" i="1"/>
  <c r="S422" i="1"/>
  <c r="P422" i="1"/>
  <c r="O422" i="1"/>
  <c r="S421" i="1"/>
  <c r="P421" i="1"/>
  <c r="O421" i="1"/>
  <c r="S420" i="1"/>
  <c r="P420" i="1"/>
  <c r="O420" i="1"/>
  <c r="S419" i="1"/>
  <c r="P419" i="1"/>
  <c r="O419" i="1"/>
  <c r="S418" i="1"/>
  <c r="P418" i="1"/>
  <c r="O418" i="1"/>
  <c r="S417" i="1"/>
  <c r="P417" i="1"/>
  <c r="O417" i="1"/>
  <c r="S416" i="1"/>
  <c r="P416" i="1"/>
  <c r="O416" i="1"/>
  <c r="S415" i="1"/>
  <c r="P415" i="1"/>
  <c r="O415" i="1"/>
  <c r="S414" i="1"/>
  <c r="P414" i="1"/>
  <c r="O414" i="1"/>
  <c r="S413" i="1"/>
  <c r="P413" i="1"/>
  <c r="O413" i="1"/>
  <c r="S412" i="1"/>
  <c r="P412" i="1"/>
  <c r="O412" i="1"/>
  <c r="S411" i="1"/>
  <c r="P411" i="1"/>
  <c r="O411" i="1"/>
  <c r="S410" i="1"/>
  <c r="P410" i="1"/>
  <c r="O410" i="1"/>
  <c r="S409" i="1"/>
  <c r="P409" i="1"/>
  <c r="O409" i="1"/>
  <c r="S408" i="1"/>
  <c r="P408" i="1"/>
  <c r="O408" i="1"/>
  <c r="S407" i="1"/>
  <c r="P407" i="1"/>
  <c r="O407" i="1"/>
  <c r="S406" i="1"/>
  <c r="P406" i="1"/>
  <c r="O406" i="1"/>
  <c r="S405" i="1"/>
  <c r="P405" i="1"/>
  <c r="O405" i="1"/>
  <c r="S404" i="1"/>
  <c r="P404" i="1"/>
  <c r="O404" i="1"/>
  <c r="S403" i="1"/>
  <c r="P403" i="1"/>
  <c r="O403" i="1"/>
  <c r="S402" i="1"/>
  <c r="P402" i="1"/>
  <c r="O402" i="1"/>
  <c r="S401" i="1"/>
  <c r="P401" i="1"/>
  <c r="O401" i="1"/>
  <c r="S400" i="1"/>
  <c r="P400" i="1"/>
  <c r="O400" i="1"/>
  <c r="S399" i="1"/>
  <c r="P399" i="1"/>
  <c r="O399" i="1"/>
  <c r="S398" i="1"/>
  <c r="P398" i="1"/>
  <c r="O398" i="1"/>
  <c r="S397" i="1"/>
  <c r="P397" i="1"/>
  <c r="O397" i="1"/>
  <c r="S396" i="1"/>
  <c r="P396" i="1"/>
  <c r="O396" i="1"/>
  <c r="S395" i="1"/>
  <c r="P395" i="1"/>
  <c r="O395" i="1"/>
  <c r="S394" i="1"/>
  <c r="P394" i="1"/>
  <c r="O394" i="1"/>
  <c r="S393" i="1"/>
  <c r="P393" i="1"/>
  <c r="O393" i="1"/>
  <c r="S392" i="1"/>
  <c r="P392" i="1"/>
  <c r="O392" i="1"/>
  <c r="S391" i="1"/>
  <c r="P391" i="1"/>
  <c r="O391" i="1"/>
  <c r="S390" i="1"/>
  <c r="P390" i="1"/>
  <c r="O390" i="1"/>
  <c r="S389" i="1"/>
  <c r="P389" i="1"/>
  <c r="O389" i="1"/>
  <c r="S388" i="1"/>
  <c r="P388" i="1"/>
  <c r="O388" i="1"/>
  <c r="S387" i="1"/>
  <c r="P387" i="1"/>
  <c r="O387" i="1"/>
  <c r="S386" i="1"/>
  <c r="P386" i="1"/>
  <c r="O386" i="1"/>
  <c r="S385" i="1"/>
  <c r="P385" i="1"/>
  <c r="O385" i="1"/>
  <c r="S384" i="1"/>
  <c r="P384" i="1"/>
  <c r="O384" i="1"/>
  <c r="S383" i="1"/>
  <c r="P383" i="1"/>
  <c r="O383" i="1"/>
  <c r="S382" i="1"/>
  <c r="P382" i="1"/>
  <c r="O382" i="1"/>
  <c r="S381" i="1"/>
  <c r="P381" i="1"/>
  <c r="O381" i="1"/>
  <c r="S380" i="1"/>
  <c r="P380" i="1"/>
  <c r="O380" i="1"/>
  <c r="S379" i="1"/>
  <c r="P379" i="1"/>
  <c r="O379" i="1"/>
  <c r="S378" i="1"/>
  <c r="P378" i="1"/>
  <c r="O378" i="1"/>
  <c r="S377" i="1"/>
  <c r="P377" i="1"/>
  <c r="O377" i="1"/>
  <c r="S376" i="1"/>
  <c r="P376" i="1"/>
  <c r="O376" i="1"/>
  <c r="S375" i="1"/>
  <c r="P375" i="1"/>
  <c r="O375" i="1"/>
  <c r="S374" i="1"/>
  <c r="P374" i="1"/>
  <c r="O374" i="1"/>
  <c r="L374" i="1"/>
  <c r="S373" i="1"/>
  <c r="P373" i="1"/>
  <c r="O373" i="1"/>
  <c r="L373" i="1"/>
  <c r="S372" i="1"/>
  <c r="P372" i="1"/>
  <c r="O372" i="1"/>
  <c r="L372" i="1"/>
  <c r="S371" i="1"/>
  <c r="P371" i="1"/>
  <c r="O371" i="1"/>
  <c r="L371" i="1"/>
  <c r="S370" i="1"/>
  <c r="P370" i="1"/>
  <c r="O370" i="1"/>
  <c r="L370" i="1"/>
  <c r="S369" i="1"/>
  <c r="P369" i="1"/>
  <c r="O369" i="1"/>
  <c r="L369" i="1"/>
  <c r="S368" i="1"/>
  <c r="P368" i="1"/>
  <c r="O368" i="1"/>
  <c r="L368" i="1"/>
  <c r="S367" i="1"/>
  <c r="P367" i="1"/>
  <c r="O367" i="1"/>
  <c r="L367" i="1"/>
  <c r="S366" i="1"/>
  <c r="P366" i="1"/>
  <c r="O366" i="1"/>
  <c r="L366" i="1"/>
  <c r="S365" i="1"/>
  <c r="P365" i="1"/>
  <c r="O365" i="1"/>
  <c r="L365" i="1"/>
  <c r="S364" i="1"/>
  <c r="P364" i="1"/>
  <c r="O364" i="1"/>
  <c r="L364" i="1"/>
  <c r="S363" i="1"/>
  <c r="P363" i="1"/>
  <c r="O363" i="1"/>
  <c r="L363" i="1"/>
  <c r="S362" i="1"/>
  <c r="P362" i="1"/>
  <c r="O362" i="1"/>
  <c r="L362" i="1"/>
  <c r="S361" i="1"/>
  <c r="P361" i="1"/>
  <c r="O361" i="1"/>
  <c r="L361" i="1"/>
  <c r="S360" i="1"/>
  <c r="P360" i="1"/>
  <c r="O360" i="1"/>
  <c r="L360" i="1"/>
  <c r="S359" i="1"/>
  <c r="P359" i="1"/>
  <c r="O359" i="1"/>
  <c r="L359" i="1"/>
  <c r="S358" i="1"/>
  <c r="P358" i="1"/>
  <c r="O358" i="1"/>
  <c r="L358" i="1"/>
  <c r="S357" i="1"/>
  <c r="P357" i="1"/>
  <c r="O357" i="1"/>
  <c r="L357" i="1"/>
  <c r="S356" i="1"/>
  <c r="P356" i="1"/>
  <c r="O356" i="1"/>
  <c r="L356" i="1"/>
  <c r="S355" i="1"/>
  <c r="P355" i="1"/>
  <c r="O355" i="1"/>
  <c r="L355" i="1"/>
  <c r="S354" i="1"/>
  <c r="P354" i="1"/>
  <c r="O354" i="1"/>
  <c r="L354" i="1"/>
  <c r="S353" i="1"/>
  <c r="P353" i="1"/>
  <c r="O353" i="1"/>
  <c r="L353" i="1"/>
  <c r="S352" i="1"/>
  <c r="P352" i="1"/>
  <c r="O352" i="1"/>
  <c r="L352" i="1"/>
  <c r="S351" i="1"/>
  <c r="P351" i="1"/>
  <c r="O351" i="1"/>
  <c r="L351" i="1"/>
  <c r="S350" i="1"/>
  <c r="P350" i="1"/>
  <c r="O350" i="1"/>
  <c r="L350" i="1"/>
  <c r="S349" i="1"/>
  <c r="P349" i="1"/>
  <c r="O349" i="1"/>
  <c r="L349" i="1"/>
  <c r="S348" i="1"/>
  <c r="P348" i="1"/>
  <c r="O348" i="1"/>
  <c r="L348" i="1"/>
  <c r="S347" i="1"/>
  <c r="P347" i="1"/>
  <c r="O347" i="1"/>
  <c r="L347" i="1"/>
  <c r="S346" i="1"/>
  <c r="P346" i="1"/>
  <c r="O346" i="1"/>
  <c r="L346" i="1"/>
  <c r="S345" i="1"/>
  <c r="P345" i="1"/>
  <c r="O345" i="1"/>
  <c r="L345" i="1"/>
  <c r="S344" i="1"/>
  <c r="P344" i="1"/>
  <c r="O344" i="1"/>
  <c r="L344" i="1"/>
  <c r="S343" i="1"/>
  <c r="P343" i="1"/>
  <c r="O343" i="1"/>
  <c r="L343" i="1"/>
  <c r="S342" i="1"/>
  <c r="P342" i="1"/>
  <c r="H342" i="1"/>
  <c r="O342" i="1"/>
  <c r="L342" i="1"/>
  <c r="S341" i="1"/>
  <c r="P341" i="1"/>
  <c r="H341" i="1"/>
  <c r="O341" i="1"/>
  <c r="L341" i="1"/>
  <c r="S340" i="1"/>
  <c r="P340" i="1"/>
  <c r="H340" i="1"/>
  <c r="O340" i="1"/>
  <c r="L340" i="1"/>
  <c r="S339" i="1"/>
  <c r="P339" i="1"/>
  <c r="H339" i="1"/>
  <c r="O339" i="1"/>
  <c r="L339" i="1"/>
  <c r="S338" i="1"/>
  <c r="P338" i="1"/>
  <c r="H338" i="1"/>
  <c r="O338" i="1"/>
  <c r="L338" i="1"/>
  <c r="S337" i="1"/>
  <c r="P337" i="1"/>
  <c r="H337" i="1"/>
  <c r="O337" i="1"/>
  <c r="L337" i="1"/>
  <c r="S336" i="1"/>
  <c r="P336" i="1"/>
  <c r="H336" i="1"/>
  <c r="O336" i="1"/>
  <c r="L336" i="1"/>
  <c r="S335" i="1"/>
  <c r="P335" i="1"/>
  <c r="H335" i="1"/>
  <c r="O335" i="1"/>
  <c r="L335" i="1"/>
  <c r="S334" i="1"/>
  <c r="P334" i="1"/>
  <c r="H334" i="1"/>
  <c r="O334" i="1"/>
  <c r="L334" i="1"/>
  <c r="S333" i="1"/>
  <c r="P333" i="1"/>
  <c r="H333" i="1"/>
  <c r="O333" i="1"/>
  <c r="L333" i="1"/>
  <c r="S332" i="1"/>
  <c r="P332" i="1"/>
  <c r="H332" i="1"/>
  <c r="O332" i="1"/>
  <c r="L332" i="1"/>
  <c r="S331" i="1"/>
  <c r="P331" i="1"/>
  <c r="H331" i="1"/>
  <c r="O331" i="1"/>
  <c r="L331" i="1"/>
  <c r="S330" i="1"/>
  <c r="P330" i="1"/>
  <c r="H330" i="1"/>
  <c r="O330" i="1"/>
  <c r="L330" i="1"/>
  <c r="S329" i="1"/>
  <c r="P329" i="1"/>
  <c r="H329" i="1"/>
  <c r="O329" i="1"/>
  <c r="L329" i="1"/>
  <c r="S328" i="1"/>
  <c r="P328" i="1"/>
  <c r="H328" i="1"/>
  <c r="O328" i="1"/>
  <c r="L328" i="1"/>
  <c r="S327" i="1"/>
  <c r="P327" i="1"/>
  <c r="H327" i="1"/>
  <c r="O327" i="1"/>
  <c r="L327" i="1"/>
  <c r="S326" i="1"/>
  <c r="P326" i="1"/>
  <c r="H326" i="1"/>
  <c r="O326" i="1"/>
  <c r="L326" i="1"/>
  <c r="S325" i="1"/>
  <c r="P325" i="1"/>
  <c r="H325" i="1"/>
  <c r="O325" i="1"/>
  <c r="L325" i="1"/>
  <c r="S324" i="1"/>
  <c r="P324" i="1"/>
  <c r="O324" i="1"/>
  <c r="L324" i="1"/>
  <c r="S323" i="1"/>
  <c r="P323" i="1"/>
  <c r="O323" i="1"/>
  <c r="L323" i="1"/>
  <c r="S322" i="1"/>
  <c r="P322" i="1"/>
  <c r="O322" i="1"/>
  <c r="L322" i="1"/>
  <c r="S321" i="1"/>
  <c r="P321" i="1"/>
  <c r="O321" i="1"/>
  <c r="L321" i="1"/>
  <c r="S320" i="1"/>
  <c r="P320" i="1"/>
  <c r="O320" i="1"/>
  <c r="L320" i="1"/>
  <c r="S319" i="1"/>
  <c r="P319" i="1"/>
  <c r="O319" i="1"/>
  <c r="L319" i="1"/>
  <c r="S318" i="1"/>
  <c r="P318" i="1"/>
  <c r="O318" i="1"/>
  <c r="L318" i="1"/>
  <c r="S317" i="1"/>
  <c r="P317" i="1"/>
  <c r="O317" i="1"/>
  <c r="L317" i="1"/>
  <c r="S316" i="1"/>
  <c r="P316" i="1"/>
  <c r="O316" i="1"/>
  <c r="L316" i="1"/>
  <c r="S315" i="1"/>
  <c r="P315" i="1"/>
  <c r="O315" i="1"/>
  <c r="L315" i="1"/>
  <c r="S314" i="1"/>
  <c r="P314" i="1"/>
  <c r="O314" i="1"/>
  <c r="L314" i="1"/>
  <c r="S313" i="1"/>
  <c r="P313" i="1"/>
  <c r="O313" i="1"/>
  <c r="L313" i="1"/>
  <c r="S312" i="1"/>
  <c r="P312" i="1"/>
  <c r="O312" i="1"/>
  <c r="L312" i="1"/>
  <c r="S311" i="1"/>
  <c r="P311" i="1"/>
  <c r="O311" i="1"/>
  <c r="L311" i="1"/>
  <c r="S310" i="1"/>
  <c r="P310" i="1"/>
  <c r="O310" i="1"/>
  <c r="L310" i="1"/>
  <c r="S309" i="1"/>
  <c r="P309" i="1"/>
  <c r="O309" i="1"/>
  <c r="L309" i="1"/>
  <c r="S308" i="1"/>
  <c r="Q308" i="1"/>
  <c r="P308" i="1"/>
  <c r="O308" i="1"/>
  <c r="L308" i="1"/>
  <c r="S307" i="1"/>
  <c r="Q307" i="1"/>
  <c r="P307" i="1"/>
  <c r="O307" i="1"/>
  <c r="L307" i="1"/>
  <c r="S306" i="1"/>
  <c r="Q306" i="1"/>
  <c r="P306" i="1"/>
  <c r="O306" i="1"/>
  <c r="L306" i="1"/>
  <c r="S305" i="1"/>
  <c r="Q305" i="1"/>
  <c r="P305" i="1"/>
  <c r="O305" i="1"/>
  <c r="L305" i="1"/>
  <c r="S304" i="1"/>
  <c r="Q304" i="1"/>
  <c r="P304" i="1"/>
  <c r="O304" i="1"/>
  <c r="L304" i="1"/>
  <c r="S303" i="1"/>
  <c r="Q303" i="1"/>
  <c r="P303" i="1"/>
  <c r="O303" i="1"/>
  <c r="L303" i="1"/>
  <c r="S302" i="1"/>
  <c r="Q302" i="1"/>
  <c r="P302" i="1"/>
  <c r="O302" i="1"/>
  <c r="L302" i="1"/>
  <c r="S301" i="1"/>
  <c r="Q301" i="1"/>
  <c r="P301" i="1"/>
  <c r="O301" i="1"/>
  <c r="L301" i="1"/>
  <c r="S300" i="1"/>
  <c r="Q300" i="1"/>
  <c r="P300" i="1"/>
  <c r="O300" i="1"/>
  <c r="L300" i="1"/>
  <c r="S299" i="1"/>
  <c r="Q299" i="1"/>
  <c r="P299" i="1"/>
  <c r="O299" i="1"/>
  <c r="L299" i="1"/>
  <c r="S298" i="1"/>
  <c r="Q298" i="1"/>
  <c r="P298" i="1"/>
  <c r="O298" i="1"/>
  <c r="L298" i="1"/>
  <c r="S297" i="1"/>
  <c r="Q297" i="1"/>
  <c r="P297" i="1"/>
  <c r="O297" i="1"/>
  <c r="L297" i="1"/>
  <c r="S296" i="1"/>
  <c r="Q296" i="1"/>
  <c r="P296" i="1"/>
  <c r="O296" i="1"/>
  <c r="L296" i="1"/>
  <c r="S295" i="1"/>
  <c r="Q295" i="1"/>
  <c r="P295" i="1"/>
  <c r="O295" i="1"/>
  <c r="L295" i="1"/>
  <c r="S294" i="1"/>
  <c r="Q294" i="1"/>
  <c r="P294" i="1"/>
  <c r="O294" i="1"/>
  <c r="L294" i="1"/>
  <c r="S293" i="1"/>
  <c r="Q293" i="1"/>
  <c r="P293" i="1"/>
  <c r="O293" i="1"/>
  <c r="L293" i="1"/>
  <c r="S292" i="1"/>
  <c r="Q292" i="1"/>
  <c r="P292" i="1"/>
  <c r="O292" i="1"/>
  <c r="L292" i="1"/>
  <c r="S291" i="1"/>
  <c r="Q291" i="1"/>
  <c r="P291" i="1"/>
  <c r="O291" i="1"/>
  <c r="L291" i="1"/>
  <c r="S290" i="1"/>
  <c r="Q290" i="1"/>
  <c r="P290" i="1"/>
  <c r="O290" i="1"/>
  <c r="L290" i="1"/>
  <c r="S289" i="1"/>
  <c r="Q289" i="1"/>
  <c r="P289" i="1"/>
  <c r="O289" i="1"/>
  <c r="L289" i="1"/>
  <c r="S288" i="1"/>
  <c r="Q288" i="1"/>
  <c r="P288" i="1"/>
  <c r="O288" i="1"/>
  <c r="L288" i="1"/>
  <c r="S287" i="1"/>
  <c r="Q287" i="1"/>
  <c r="P287" i="1"/>
  <c r="O287" i="1"/>
  <c r="L287" i="1"/>
  <c r="S286" i="1"/>
  <c r="Q286" i="1"/>
  <c r="P286" i="1"/>
  <c r="O286" i="1"/>
  <c r="L286" i="1"/>
  <c r="S285" i="1"/>
  <c r="Q285" i="1"/>
  <c r="P285" i="1"/>
  <c r="O285" i="1"/>
  <c r="L285" i="1"/>
  <c r="S284" i="1"/>
  <c r="Q284" i="1"/>
  <c r="P284" i="1"/>
  <c r="O284" i="1"/>
  <c r="L284" i="1"/>
  <c r="S283" i="1"/>
  <c r="Q283" i="1"/>
  <c r="P283" i="1"/>
  <c r="O283" i="1"/>
  <c r="L283" i="1"/>
  <c r="S282" i="1"/>
  <c r="Q282" i="1"/>
  <c r="P282" i="1"/>
  <c r="O282" i="1"/>
  <c r="L282" i="1"/>
  <c r="S281" i="1"/>
  <c r="Q281" i="1"/>
  <c r="P281" i="1"/>
  <c r="O281" i="1"/>
  <c r="L281" i="1"/>
  <c r="S280" i="1"/>
  <c r="Q280" i="1"/>
  <c r="P280" i="1"/>
  <c r="O280" i="1"/>
  <c r="L280" i="1"/>
  <c r="S279" i="1"/>
  <c r="Q279" i="1"/>
  <c r="P279" i="1"/>
  <c r="O279" i="1"/>
  <c r="L279" i="1"/>
  <c r="S278" i="1"/>
  <c r="Q278" i="1"/>
  <c r="P278" i="1"/>
  <c r="O278" i="1"/>
  <c r="L278" i="1"/>
  <c r="S277" i="1"/>
  <c r="Q277" i="1"/>
  <c r="P277" i="1"/>
  <c r="O277" i="1"/>
  <c r="L277" i="1"/>
  <c r="S276" i="1"/>
  <c r="Q276" i="1"/>
  <c r="P276" i="1"/>
  <c r="O276" i="1"/>
  <c r="L276" i="1"/>
  <c r="S275" i="1"/>
  <c r="Q275" i="1"/>
  <c r="P275" i="1"/>
  <c r="O275" i="1"/>
  <c r="L275" i="1"/>
  <c r="S274" i="1"/>
  <c r="Q274" i="1"/>
  <c r="P274" i="1"/>
  <c r="O274" i="1"/>
  <c r="L274" i="1"/>
  <c r="S273" i="1"/>
  <c r="P273" i="1"/>
  <c r="O273" i="1"/>
  <c r="L273" i="1"/>
  <c r="S272" i="1"/>
  <c r="P272" i="1"/>
  <c r="O272" i="1"/>
  <c r="L272" i="1"/>
  <c r="S271" i="1"/>
  <c r="P271" i="1"/>
  <c r="O271" i="1"/>
  <c r="L271" i="1"/>
  <c r="S270" i="1"/>
  <c r="P270" i="1"/>
  <c r="O270" i="1"/>
  <c r="L270" i="1"/>
  <c r="S269" i="1"/>
  <c r="P269" i="1"/>
  <c r="O269" i="1"/>
  <c r="L269" i="1"/>
  <c r="S268" i="1"/>
  <c r="P268" i="1"/>
  <c r="O268" i="1"/>
  <c r="L268" i="1"/>
  <c r="S267" i="1"/>
  <c r="P267" i="1"/>
  <c r="O267" i="1"/>
  <c r="L267" i="1"/>
  <c r="S266" i="1"/>
  <c r="P266" i="1"/>
  <c r="O266" i="1"/>
  <c r="L266" i="1"/>
  <c r="S265" i="1"/>
  <c r="P265" i="1"/>
  <c r="O265" i="1"/>
  <c r="L265" i="1"/>
  <c r="S264" i="1"/>
  <c r="P264" i="1"/>
  <c r="O264" i="1"/>
  <c r="L264" i="1"/>
  <c r="S263" i="1"/>
  <c r="P263" i="1"/>
  <c r="O263" i="1"/>
  <c r="L263" i="1"/>
  <c r="S262" i="1"/>
  <c r="P262" i="1"/>
  <c r="O262" i="1"/>
  <c r="L262" i="1"/>
  <c r="S261" i="1"/>
  <c r="P261" i="1"/>
  <c r="O261" i="1"/>
  <c r="L261" i="1"/>
  <c r="S260" i="1"/>
  <c r="P260" i="1"/>
  <c r="O260" i="1"/>
  <c r="L260" i="1"/>
  <c r="S259" i="1"/>
  <c r="P259" i="1"/>
  <c r="O259" i="1"/>
  <c r="L259" i="1"/>
  <c r="S258" i="1"/>
  <c r="P258" i="1"/>
  <c r="O258" i="1"/>
  <c r="L258" i="1"/>
  <c r="S257" i="1"/>
  <c r="P257" i="1"/>
  <c r="O257" i="1"/>
  <c r="L257" i="1"/>
  <c r="S256" i="1"/>
  <c r="P256" i="1"/>
  <c r="O256" i="1"/>
  <c r="L256" i="1"/>
  <c r="S255" i="1"/>
  <c r="P255" i="1"/>
  <c r="O255" i="1"/>
  <c r="L255" i="1"/>
  <c r="S254" i="1"/>
  <c r="P254" i="1"/>
  <c r="O254" i="1"/>
  <c r="L254" i="1"/>
  <c r="S253" i="1"/>
  <c r="P253" i="1"/>
  <c r="O253" i="1"/>
  <c r="L253" i="1"/>
  <c r="S252" i="1"/>
  <c r="P252" i="1"/>
  <c r="O252" i="1"/>
  <c r="L252" i="1"/>
  <c r="S251" i="1"/>
  <c r="P251" i="1"/>
  <c r="O251" i="1"/>
  <c r="L251" i="1"/>
  <c r="S250" i="1"/>
  <c r="P250" i="1"/>
  <c r="O250" i="1"/>
  <c r="S249" i="1"/>
  <c r="P249" i="1"/>
  <c r="O249" i="1"/>
  <c r="S248" i="1"/>
  <c r="P248" i="1"/>
  <c r="O248" i="1"/>
  <c r="S247" i="1"/>
  <c r="P247" i="1"/>
  <c r="O247" i="1"/>
  <c r="S246" i="1"/>
  <c r="P246" i="1"/>
  <c r="O246" i="1"/>
  <c r="S245" i="1"/>
  <c r="P245" i="1"/>
  <c r="O245" i="1"/>
  <c r="S244" i="1"/>
  <c r="P244" i="1"/>
  <c r="O244" i="1"/>
  <c r="S243" i="1"/>
  <c r="P243" i="1"/>
  <c r="O243" i="1"/>
  <c r="S242" i="1"/>
  <c r="P242" i="1"/>
  <c r="O242" i="1"/>
  <c r="S241" i="1"/>
  <c r="P241" i="1"/>
  <c r="O241" i="1"/>
  <c r="S240" i="1"/>
  <c r="P240" i="1"/>
  <c r="O240" i="1"/>
  <c r="S239" i="1"/>
  <c r="P239" i="1"/>
  <c r="O239" i="1"/>
  <c r="S238" i="1"/>
  <c r="P238" i="1"/>
  <c r="O238" i="1"/>
  <c r="S237" i="1"/>
  <c r="P237" i="1"/>
  <c r="O237" i="1"/>
  <c r="S236" i="1"/>
  <c r="P236" i="1"/>
  <c r="O236" i="1"/>
  <c r="S235" i="1"/>
  <c r="P235" i="1"/>
  <c r="O235" i="1"/>
  <c r="S234" i="1"/>
  <c r="P234" i="1"/>
  <c r="O234" i="1"/>
  <c r="S233" i="1"/>
  <c r="P233" i="1"/>
  <c r="O233" i="1"/>
  <c r="S232" i="1"/>
  <c r="P232" i="1"/>
  <c r="O232" i="1"/>
  <c r="S231" i="1"/>
  <c r="P231" i="1"/>
  <c r="O231" i="1"/>
  <c r="S230" i="1"/>
  <c r="P230" i="1"/>
  <c r="O230" i="1"/>
  <c r="S229" i="1"/>
  <c r="P229" i="1"/>
  <c r="O229" i="1"/>
  <c r="S228" i="1"/>
  <c r="P228" i="1"/>
  <c r="O228" i="1"/>
  <c r="S227" i="1"/>
  <c r="P227" i="1"/>
  <c r="O227" i="1"/>
  <c r="S226" i="1"/>
  <c r="P226" i="1"/>
  <c r="O226" i="1"/>
  <c r="S225" i="1"/>
  <c r="P225" i="1"/>
  <c r="O225" i="1"/>
  <c r="S224" i="1"/>
  <c r="P224" i="1"/>
  <c r="O224" i="1"/>
  <c r="S223" i="1"/>
  <c r="P223" i="1"/>
  <c r="O223" i="1"/>
  <c r="S222" i="1"/>
  <c r="P222" i="1"/>
  <c r="O222" i="1"/>
  <c r="S221" i="1"/>
  <c r="P221" i="1"/>
  <c r="O221" i="1"/>
  <c r="S220" i="1"/>
  <c r="P220" i="1"/>
  <c r="O220" i="1"/>
  <c r="S219" i="1"/>
  <c r="Q219" i="1"/>
  <c r="P219" i="1"/>
  <c r="O219" i="1"/>
  <c r="S218" i="1"/>
  <c r="P218" i="1"/>
  <c r="O218" i="1"/>
  <c r="S217" i="1"/>
  <c r="P217" i="1"/>
  <c r="O217" i="1"/>
  <c r="S216" i="1"/>
  <c r="P216" i="1"/>
  <c r="O216" i="1"/>
  <c r="S215" i="1"/>
  <c r="P215" i="1"/>
  <c r="O215" i="1"/>
  <c r="S214" i="1"/>
  <c r="Q214" i="1"/>
  <c r="P214" i="1"/>
  <c r="O214" i="1"/>
  <c r="S213" i="1"/>
  <c r="P213" i="1"/>
  <c r="S212" i="1"/>
  <c r="Q212" i="1"/>
  <c r="P212" i="1"/>
  <c r="O212" i="1"/>
  <c r="S211" i="1"/>
  <c r="Q211" i="1"/>
  <c r="P211" i="1"/>
  <c r="O211" i="1"/>
  <c r="S210" i="1"/>
  <c r="Q210" i="1"/>
  <c r="P210" i="1"/>
  <c r="O210" i="1"/>
  <c r="S209" i="1"/>
  <c r="Q209" i="1"/>
  <c r="P209" i="1"/>
  <c r="O209" i="1"/>
  <c r="S208" i="1"/>
  <c r="Q208" i="1"/>
  <c r="P208" i="1"/>
  <c r="O208" i="1"/>
  <c r="S207" i="1"/>
  <c r="Q207" i="1"/>
  <c r="P207" i="1"/>
  <c r="O207" i="1"/>
  <c r="S206" i="1"/>
  <c r="Q206" i="1"/>
  <c r="P206" i="1"/>
  <c r="O206" i="1"/>
  <c r="S205" i="1"/>
  <c r="Q205" i="1"/>
  <c r="P205" i="1"/>
  <c r="O205" i="1"/>
  <c r="S204" i="1"/>
  <c r="Q204" i="1"/>
  <c r="P204" i="1"/>
  <c r="O204" i="1"/>
  <c r="S203" i="1"/>
  <c r="Q203" i="1"/>
  <c r="P203" i="1"/>
  <c r="O203" i="1"/>
  <c r="S202" i="1"/>
  <c r="Q202" i="1"/>
  <c r="P202" i="1"/>
  <c r="O202" i="1"/>
  <c r="S201" i="1"/>
  <c r="Q201" i="1"/>
  <c r="P201" i="1"/>
  <c r="O201" i="1"/>
  <c r="S200" i="1"/>
  <c r="Q200" i="1"/>
  <c r="P200" i="1"/>
  <c r="O200" i="1"/>
  <c r="S199" i="1"/>
  <c r="Q199" i="1"/>
  <c r="P199" i="1"/>
  <c r="O199" i="1"/>
  <c r="S198" i="1"/>
  <c r="Q198" i="1"/>
  <c r="P198" i="1"/>
  <c r="O198" i="1"/>
  <c r="S197" i="1"/>
  <c r="Q197" i="1"/>
  <c r="P197" i="1"/>
  <c r="O197" i="1"/>
  <c r="S196" i="1"/>
  <c r="Q196" i="1"/>
  <c r="P196" i="1"/>
  <c r="O196" i="1"/>
  <c r="S195" i="1"/>
  <c r="Q195" i="1"/>
  <c r="P195" i="1"/>
  <c r="O195" i="1"/>
  <c r="S194" i="1"/>
  <c r="Q194" i="1"/>
  <c r="P194" i="1"/>
  <c r="O194" i="1"/>
  <c r="S193" i="1"/>
  <c r="Q193" i="1"/>
  <c r="P193" i="1"/>
  <c r="O193" i="1"/>
  <c r="S192" i="1"/>
  <c r="Q192" i="1"/>
  <c r="P192" i="1"/>
  <c r="O192" i="1"/>
  <c r="S191" i="1"/>
  <c r="Q191" i="1"/>
  <c r="P191" i="1"/>
  <c r="O191" i="1"/>
  <c r="S190" i="1"/>
  <c r="Q190" i="1"/>
  <c r="P190" i="1"/>
  <c r="O190" i="1"/>
  <c r="S189" i="1"/>
  <c r="Q189" i="1"/>
  <c r="P189" i="1"/>
  <c r="O189" i="1"/>
  <c r="S188" i="1"/>
  <c r="Q188" i="1"/>
  <c r="P188" i="1"/>
  <c r="O188" i="1"/>
  <c r="S187" i="1"/>
  <c r="Q187" i="1"/>
  <c r="P187" i="1"/>
  <c r="O187" i="1"/>
  <c r="S186" i="1"/>
  <c r="Q186" i="1"/>
  <c r="P186" i="1"/>
  <c r="O186" i="1"/>
  <c r="S185" i="1"/>
  <c r="Q185" i="1"/>
  <c r="P185" i="1"/>
  <c r="O185" i="1"/>
  <c r="S184" i="1"/>
  <c r="Q184" i="1"/>
  <c r="P184" i="1"/>
  <c r="O184" i="1"/>
  <c r="S183" i="1"/>
  <c r="Q183" i="1"/>
  <c r="P183" i="1"/>
  <c r="O183" i="1"/>
  <c r="S182" i="1"/>
  <c r="Q182" i="1"/>
  <c r="P182" i="1"/>
  <c r="O182" i="1"/>
  <c r="S181" i="1"/>
  <c r="Q181" i="1"/>
  <c r="P181" i="1"/>
  <c r="O181" i="1"/>
  <c r="S180" i="1"/>
  <c r="Q180" i="1"/>
  <c r="P180" i="1"/>
  <c r="O180" i="1"/>
  <c r="S179" i="1"/>
  <c r="Q179" i="1"/>
  <c r="P179" i="1"/>
  <c r="O179" i="1"/>
  <c r="S178" i="1"/>
  <c r="Q178" i="1"/>
  <c r="P178" i="1"/>
  <c r="O178" i="1"/>
  <c r="S177" i="1"/>
  <c r="Q177" i="1"/>
  <c r="P177" i="1"/>
  <c r="O177" i="1"/>
  <c r="S176" i="1"/>
  <c r="Q176" i="1"/>
  <c r="P176" i="1"/>
  <c r="O176" i="1"/>
  <c r="S175" i="1"/>
  <c r="Q175" i="1"/>
  <c r="P175" i="1"/>
  <c r="O175" i="1"/>
  <c r="S174" i="1"/>
  <c r="Q174" i="1"/>
  <c r="P174" i="1"/>
  <c r="O174" i="1"/>
  <c r="S173" i="1"/>
  <c r="Q173" i="1"/>
  <c r="P173" i="1"/>
  <c r="O173" i="1"/>
  <c r="S172" i="1"/>
  <c r="Q172" i="1"/>
  <c r="P172" i="1"/>
  <c r="O172" i="1"/>
  <c r="S171" i="1"/>
  <c r="Q171" i="1"/>
  <c r="P171" i="1"/>
  <c r="O171" i="1"/>
  <c r="S170" i="1"/>
  <c r="Q170" i="1"/>
  <c r="P170" i="1"/>
  <c r="S169" i="1"/>
  <c r="Q169" i="1"/>
  <c r="P169" i="1"/>
  <c r="O169" i="1"/>
  <c r="S168" i="1"/>
  <c r="Q168" i="1"/>
  <c r="P168" i="1"/>
  <c r="O168" i="1"/>
  <c r="S167" i="1"/>
  <c r="Q167" i="1"/>
  <c r="P167" i="1"/>
  <c r="O167" i="1"/>
  <c r="S166" i="1"/>
  <c r="Q166" i="1"/>
  <c r="P166" i="1"/>
  <c r="O166" i="1"/>
  <c r="S165" i="1"/>
  <c r="Q165" i="1"/>
  <c r="P165" i="1"/>
  <c r="O165" i="1"/>
  <c r="S164" i="1"/>
  <c r="Q164" i="1"/>
  <c r="P164" i="1"/>
  <c r="O164" i="1"/>
  <c r="S163" i="1"/>
  <c r="Q163" i="1"/>
  <c r="P163" i="1"/>
  <c r="O163" i="1"/>
  <c r="S162" i="1"/>
  <c r="Q162" i="1"/>
  <c r="P162" i="1"/>
  <c r="O162" i="1"/>
  <c r="S161" i="1"/>
  <c r="Q161" i="1"/>
  <c r="P161" i="1"/>
  <c r="O161" i="1"/>
  <c r="S160" i="1"/>
  <c r="Q160" i="1"/>
  <c r="P160" i="1"/>
  <c r="O160" i="1"/>
  <c r="S159" i="1"/>
  <c r="Q159" i="1"/>
  <c r="P159" i="1"/>
  <c r="O159" i="1"/>
  <c r="S158" i="1"/>
  <c r="Q158" i="1"/>
  <c r="P158" i="1"/>
  <c r="O158" i="1"/>
  <c r="S157" i="1"/>
  <c r="Q157" i="1"/>
  <c r="P157" i="1"/>
  <c r="O157" i="1"/>
  <c r="S156" i="1"/>
  <c r="Q156" i="1"/>
  <c r="P156" i="1"/>
  <c r="O156" i="1"/>
  <c r="Q155" i="1"/>
  <c r="O155" i="1"/>
  <c r="M155" i="1"/>
  <c r="Q154" i="1"/>
  <c r="O154" i="1"/>
  <c r="M154" i="1"/>
  <c r="Q153" i="1"/>
  <c r="O153" i="1"/>
  <c r="M153" i="1"/>
  <c r="Q152" i="1"/>
  <c r="O152" i="1"/>
  <c r="M152" i="1"/>
  <c r="Q151" i="1"/>
  <c r="O151" i="1"/>
  <c r="M151" i="1"/>
  <c r="Q150" i="1"/>
  <c r="O150" i="1"/>
  <c r="M150" i="1"/>
  <c r="Q149" i="1"/>
  <c r="O149" i="1"/>
  <c r="M149" i="1"/>
  <c r="Q148" i="1"/>
  <c r="O148" i="1"/>
  <c r="M148" i="1"/>
  <c r="Q147" i="1"/>
  <c r="O147" i="1"/>
  <c r="M147" i="1"/>
  <c r="Q146" i="1"/>
  <c r="O146" i="1"/>
  <c r="M146" i="1"/>
  <c r="Q145" i="1"/>
  <c r="O145" i="1"/>
  <c r="M145" i="1"/>
  <c r="Q144" i="1"/>
  <c r="O144" i="1"/>
  <c r="M144" i="1"/>
  <c r="Q143" i="1"/>
  <c r="O143" i="1"/>
  <c r="M143" i="1"/>
  <c r="Q142" i="1"/>
  <c r="O142" i="1"/>
  <c r="M142" i="1"/>
  <c r="Q141" i="1"/>
  <c r="O141" i="1"/>
  <c r="M141" i="1"/>
  <c r="Q140" i="1"/>
  <c r="O140" i="1"/>
  <c r="M140" i="1"/>
  <c r="Q139" i="1"/>
  <c r="O139" i="1"/>
  <c r="M139" i="1"/>
  <c r="Q138" i="1"/>
  <c r="O138" i="1"/>
  <c r="M138" i="1"/>
  <c r="Q137" i="1"/>
  <c r="O137" i="1"/>
  <c r="M137" i="1"/>
  <c r="Q136" i="1"/>
  <c r="O136" i="1"/>
  <c r="M136" i="1"/>
  <c r="Q135" i="1"/>
  <c r="O135" i="1"/>
  <c r="M135" i="1"/>
  <c r="Q134" i="1"/>
  <c r="O134" i="1"/>
  <c r="M134" i="1"/>
  <c r="Q133" i="1"/>
  <c r="O133" i="1"/>
  <c r="M133" i="1"/>
  <c r="Q132" i="1"/>
  <c r="O132" i="1"/>
  <c r="M132" i="1"/>
  <c r="Q131" i="1"/>
  <c r="O131" i="1"/>
  <c r="M131" i="1"/>
  <c r="Q130" i="1"/>
  <c r="O130" i="1"/>
  <c r="M130" i="1"/>
  <c r="Q129" i="1"/>
  <c r="O129" i="1"/>
  <c r="M129" i="1"/>
  <c r="Q128" i="1"/>
  <c r="O128" i="1"/>
  <c r="M128" i="1"/>
  <c r="Q127" i="1"/>
  <c r="O127" i="1"/>
  <c r="M127" i="1"/>
  <c r="Q126" i="1"/>
  <c r="O126" i="1"/>
  <c r="M126" i="1"/>
  <c r="Q125" i="1"/>
  <c r="O125" i="1"/>
  <c r="M125" i="1"/>
  <c r="Q124" i="1"/>
  <c r="O124" i="1"/>
  <c r="M124" i="1"/>
  <c r="Q123" i="1"/>
  <c r="O123" i="1"/>
  <c r="M123" i="1"/>
  <c r="Q122" i="1"/>
  <c r="O122" i="1"/>
  <c r="M122" i="1"/>
  <c r="Q121" i="1"/>
  <c r="O121" i="1"/>
  <c r="M121" i="1"/>
  <c r="Q120" i="1"/>
  <c r="O120" i="1"/>
  <c r="M120" i="1"/>
  <c r="Q119" i="1"/>
  <c r="O119" i="1"/>
  <c r="M119" i="1"/>
  <c r="Q118" i="1"/>
  <c r="O118" i="1"/>
  <c r="M118" i="1"/>
  <c r="Q117" i="1"/>
  <c r="O117" i="1"/>
  <c r="M117" i="1"/>
  <c r="Q116" i="1"/>
  <c r="O116" i="1"/>
  <c r="Q115" i="1"/>
  <c r="O115" i="1"/>
  <c r="M115" i="1"/>
  <c r="Q114" i="1"/>
  <c r="O114" i="1"/>
  <c r="M114" i="1"/>
  <c r="Q113" i="1"/>
  <c r="O113" i="1"/>
  <c r="M113" i="1"/>
  <c r="Q112" i="1"/>
  <c r="O112" i="1"/>
  <c r="M112" i="1"/>
  <c r="Q111" i="1"/>
  <c r="O111" i="1"/>
  <c r="M111" i="1"/>
  <c r="Q110" i="1"/>
  <c r="O110" i="1"/>
  <c r="M110" i="1"/>
  <c r="Q109" i="1"/>
  <c r="O109" i="1"/>
  <c r="M109" i="1"/>
  <c r="Q108" i="1"/>
  <c r="O108" i="1"/>
  <c r="M108" i="1"/>
  <c r="Q107" i="1"/>
  <c r="O107" i="1"/>
  <c r="M107" i="1"/>
  <c r="Q106" i="1"/>
  <c r="O106" i="1"/>
  <c r="M106" i="1"/>
  <c r="Q105" i="1"/>
  <c r="O105" i="1"/>
  <c r="M105" i="1"/>
  <c r="Q104" i="1"/>
  <c r="O104" i="1"/>
  <c r="M104" i="1"/>
  <c r="Q103" i="1"/>
  <c r="O103" i="1"/>
  <c r="M103" i="1"/>
  <c r="Q102" i="1"/>
  <c r="O102" i="1"/>
  <c r="M102" i="1"/>
  <c r="Q101" i="1"/>
  <c r="O101" i="1"/>
  <c r="M101" i="1"/>
  <c r="Q100" i="1"/>
  <c r="O100" i="1"/>
  <c r="M100" i="1"/>
  <c r="Q99" i="1"/>
  <c r="O99" i="1"/>
  <c r="M99" i="1"/>
  <c r="Q98" i="1"/>
  <c r="O98" i="1"/>
  <c r="M98" i="1"/>
  <c r="Q97" i="1"/>
  <c r="O97" i="1"/>
  <c r="M97" i="1"/>
  <c r="Q96" i="1"/>
  <c r="O96" i="1"/>
  <c r="M96" i="1"/>
  <c r="Q95" i="1"/>
  <c r="O95" i="1"/>
  <c r="M95" i="1"/>
  <c r="Q94" i="1"/>
  <c r="O94" i="1"/>
  <c r="M94" i="1"/>
  <c r="Q93" i="1"/>
  <c r="O93" i="1"/>
  <c r="M93" i="1"/>
  <c r="Q92" i="1"/>
  <c r="O92" i="1"/>
  <c r="M92" i="1"/>
  <c r="Q91" i="1"/>
  <c r="O91" i="1"/>
  <c r="M91" i="1"/>
  <c r="Q90" i="1"/>
  <c r="O90" i="1"/>
  <c r="M90" i="1"/>
  <c r="Q89" i="1"/>
  <c r="O89" i="1"/>
  <c r="M89" i="1"/>
  <c r="Q88" i="1"/>
  <c r="O88" i="1"/>
  <c r="M88" i="1"/>
  <c r="Q87" i="1"/>
  <c r="O87" i="1"/>
  <c r="M87" i="1"/>
  <c r="Q86" i="1"/>
  <c r="O86" i="1"/>
  <c r="M86" i="1"/>
  <c r="Q85" i="1"/>
  <c r="O85" i="1"/>
  <c r="M85" i="1"/>
  <c r="Q84" i="1"/>
  <c r="O84" i="1"/>
  <c r="M84" i="1"/>
  <c r="Q83" i="1"/>
  <c r="O83" i="1"/>
  <c r="M83" i="1"/>
  <c r="Q82" i="1"/>
  <c r="O82" i="1"/>
  <c r="M82" i="1"/>
  <c r="Q81" i="1"/>
  <c r="O81" i="1"/>
  <c r="M81" i="1"/>
  <c r="Q80" i="1"/>
  <c r="O80" i="1"/>
  <c r="M80" i="1"/>
  <c r="Q79" i="1"/>
  <c r="O79" i="1"/>
  <c r="M79" i="1"/>
  <c r="Q78" i="1"/>
  <c r="O78" i="1"/>
  <c r="M78" i="1"/>
  <c r="Q77" i="1"/>
  <c r="O77" i="1"/>
  <c r="M77" i="1"/>
  <c r="Q76" i="1"/>
  <c r="O76" i="1"/>
  <c r="M76" i="1"/>
  <c r="Q75" i="1"/>
  <c r="O75" i="1"/>
  <c r="M75" i="1"/>
  <c r="Q74" i="1"/>
  <c r="O74" i="1"/>
  <c r="M74" i="1"/>
  <c r="Q73" i="1"/>
  <c r="O73" i="1"/>
  <c r="M73" i="1"/>
  <c r="Q72" i="1"/>
  <c r="O72" i="1"/>
  <c r="M72" i="1"/>
  <c r="Q71" i="1"/>
  <c r="O71" i="1"/>
  <c r="M71" i="1"/>
  <c r="Q70" i="1"/>
  <c r="O70" i="1"/>
  <c r="M70" i="1"/>
  <c r="Q69" i="1"/>
  <c r="O69" i="1"/>
  <c r="M69" i="1"/>
  <c r="Q68" i="1"/>
  <c r="O68" i="1"/>
  <c r="M68" i="1"/>
  <c r="Q67" i="1"/>
  <c r="O67" i="1"/>
  <c r="M67" i="1"/>
  <c r="Q66" i="1"/>
  <c r="O66" i="1"/>
  <c r="M66" i="1"/>
  <c r="Q65" i="1"/>
  <c r="O65" i="1"/>
  <c r="M65" i="1"/>
  <c r="Q64" i="1"/>
  <c r="O64" i="1"/>
  <c r="M64" i="1"/>
  <c r="Q63" i="1"/>
  <c r="O63" i="1"/>
  <c r="M63" i="1"/>
  <c r="Q62" i="1"/>
  <c r="O62" i="1"/>
  <c r="M62" i="1"/>
  <c r="Q61" i="1"/>
  <c r="O61" i="1"/>
  <c r="M61" i="1"/>
  <c r="Q60" i="1"/>
  <c r="O60" i="1"/>
  <c r="M60" i="1"/>
  <c r="Q59" i="1"/>
  <c r="O59" i="1"/>
  <c r="M59" i="1"/>
  <c r="Q58" i="1"/>
  <c r="O58" i="1"/>
  <c r="M58" i="1"/>
  <c r="Q57" i="1"/>
  <c r="O57" i="1"/>
  <c r="M57" i="1"/>
  <c r="Q56" i="1"/>
  <c r="O56" i="1"/>
  <c r="M56" i="1"/>
  <c r="Q55" i="1"/>
  <c r="O55" i="1"/>
  <c r="M55" i="1"/>
  <c r="Q54" i="1"/>
  <c r="O54" i="1"/>
  <c r="M54" i="1"/>
  <c r="Q53" i="1"/>
  <c r="O53" i="1"/>
  <c r="M53" i="1"/>
  <c r="Q52" i="1"/>
  <c r="O52" i="1"/>
  <c r="M52" i="1"/>
  <c r="Q51" i="1"/>
  <c r="O51" i="1"/>
  <c r="M51" i="1"/>
  <c r="Q50" i="1"/>
  <c r="O50" i="1"/>
  <c r="M50" i="1"/>
  <c r="Q49" i="1"/>
  <c r="O49" i="1"/>
  <c r="M49" i="1"/>
  <c r="Q48" i="1"/>
  <c r="O48" i="1"/>
  <c r="M48" i="1"/>
  <c r="Q47" i="1"/>
  <c r="O47" i="1"/>
  <c r="M47" i="1"/>
  <c r="Q46" i="1"/>
  <c r="O46" i="1"/>
  <c r="M46" i="1"/>
  <c r="Q45" i="1"/>
  <c r="O45" i="1"/>
  <c r="M45" i="1"/>
  <c r="Q44" i="1"/>
  <c r="O44" i="1"/>
  <c r="M44" i="1"/>
  <c r="Q43" i="1"/>
  <c r="O43" i="1"/>
  <c r="M43" i="1"/>
  <c r="Q42" i="1"/>
  <c r="O42" i="1"/>
  <c r="M42" i="1"/>
  <c r="Q41" i="1"/>
  <c r="O41" i="1"/>
  <c r="M41" i="1"/>
  <c r="Q40" i="1"/>
  <c r="O40" i="1"/>
  <c r="M40" i="1"/>
  <c r="Q39" i="1"/>
  <c r="O39" i="1"/>
  <c r="M39" i="1"/>
  <c r="Q38" i="1"/>
  <c r="O38" i="1"/>
  <c r="M38" i="1"/>
  <c r="Q37" i="1"/>
  <c r="O37" i="1"/>
  <c r="M37" i="1"/>
  <c r="Q36" i="1"/>
  <c r="O36" i="1"/>
  <c r="M36" i="1"/>
  <c r="Q35" i="1"/>
  <c r="O35" i="1"/>
  <c r="M35" i="1"/>
  <c r="Q34" i="1"/>
  <c r="O34" i="1"/>
  <c r="M34" i="1"/>
  <c r="Q33" i="1"/>
  <c r="O33" i="1"/>
  <c r="M33" i="1"/>
  <c r="Q32" i="1"/>
  <c r="O32" i="1"/>
  <c r="M32" i="1"/>
  <c r="S31" i="1"/>
  <c r="P31" i="1"/>
  <c r="O31" i="1"/>
  <c r="S30" i="1"/>
  <c r="O30" i="1"/>
  <c r="Q29" i="1"/>
  <c r="O29" i="1"/>
  <c r="M29" i="1"/>
  <c r="Q28" i="1"/>
  <c r="O28" i="1"/>
  <c r="M28" i="1"/>
  <c r="Q27" i="1"/>
  <c r="O27" i="1"/>
  <c r="M27" i="1"/>
  <c r="S26" i="1"/>
  <c r="P26" i="1"/>
  <c r="O26" i="1"/>
  <c r="Q25" i="1"/>
  <c r="O25" i="1"/>
  <c r="M25" i="1"/>
  <c r="Q24" i="1"/>
  <c r="O24" i="1"/>
  <c r="M24" i="1"/>
  <c r="Q23" i="1"/>
  <c r="O23" i="1"/>
  <c r="Q22" i="1"/>
  <c r="O22" i="1"/>
  <c r="Q21" i="1"/>
  <c r="O21" i="1"/>
  <c r="M21" i="1"/>
  <c r="Q20" i="1"/>
  <c r="O20" i="1"/>
  <c r="M20" i="1"/>
  <c r="Q19" i="1"/>
  <c r="O19" i="1"/>
  <c r="M19" i="1"/>
  <c r="Q18" i="1"/>
  <c r="O18" i="1"/>
  <c r="M18" i="1"/>
  <c r="Q17" i="1"/>
  <c r="O17" i="1"/>
  <c r="M17" i="1"/>
  <c r="Q16" i="1"/>
  <c r="O16" i="1"/>
  <c r="M16" i="1"/>
  <c r="S15" i="1"/>
  <c r="P15" i="1"/>
  <c r="Q14" i="1"/>
  <c r="O14" i="1"/>
  <c r="M14" i="1"/>
  <c r="Q13" i="1"/>
  <c r="O13" i="1"/>
  <c r="M13" i="1"/>
  <c r="Q12" i="1"/>
  <c r="O12" i="1"/>
  <c r="M12" i="1"/>
  <c r="Q11" i="1"/>
  <c r="O11" i="1"/>
  <c r="M11" i="1"/>
  <c r="Q10" i="1"/>
  <c r="O10" i="1"/>
  <c r="M10" i="1"/>
  <c r="Q9" i="1"/>
  <c r="O9" i="1"/>
  <c r="M9" i="1"/>
  <c r="Q8" i="1"/>
  <c r="M8" i="1"/>
</calcChain>
</file>

<file path=xl/sharedStrings.xml><?xml version="1.0" encoding="utf-8"?>
<sst xmlns="http://schemas.openxmlformats.org/spreadsheetml/2006/main" count="1592" uniqueCount="499">
  <si>
    <t>Synthèse du suivi adhérent</t>
  </si>
  <si>
    <t xml:space="preserve"> </t>
  </si>
  <si>
    <t>A remplir</t>
  </si>
  <si>
    <t>SUIVI TRIMESTRIEL DES BILANS</t>
  </si>
  <si>
    <t>Remplissage auto</t>
  </si>
  <si>
    <t>AP=</t>
  </si>
  <si>
    <t>A programmer</t>
  </si>
  <si>
    <t>N°</t>
  </si>
  <si>
    <t>NOM</t>
  </si>
  <si>
    <t>Prénom</t>
  </si>
  <si>
    <t>Sportif</t>
  </si>
  <si>
    <t>Ostéo</t>
  </si>
  <si>
    <t>Diet</t>
  </si>
  <si>
    <t>- COORDONNEES -</t>
  </si>
  <si>
    <t>- INFOS -</t>
  </si>
  <si>
    <t>Prochains bilans</t>
  </si>
  <si>
    <t>- SPORTIF -</t>
  </si>
  <si>
    <t>- COACHING -</t>
  </si>
  <si>
    <t>OSTEOPATHE</t>
  </si>
  <si>
    <t>Saisir le n° d'adhérent ici :</t>
  </si>
  <si>
    <t>- OSTEOPATHIE -</t>
  </si>
  <si>
    <t>- DIETETIQUE -</t>
  </si>
  <si>
    <t>Etat</t>
  </si>
  <si>
    <t>C. M.</t>
  </si>
  <si>
    <t>Ostéopathie</t>
  </si>
  <si>
    <t>Diététique</t>
  </si>
  <si>
    <t>Inscription</t>
  </si>
  <si>
    <t>Bilan actuel</t>
  </si>
  <si>
    <t>N° Bilan actuel</t>
  </si>
  <si>
    <t>Report (jours)</t>
  </si>
  <si>
    <t>Prochain bilan</t>
  </si>
  <si>
    <t>Ajust.</t>
  </si>
  <si>
    <t>Séance actuelle</t>
  </si>
  <si>
    <t>Prochaine séance coaching</t>
  </si>
  <si>
    <t>N° bilan actuel</t>
  </si>
  <si>
    <t>Fait</t>
  </si>
  <si>
    <t>1er bilan</t>
  </si>
  <si>
    <t>Dernier coaching</t>
  </si>
  <si>
    <t>Suivi ostéopathique</t>
  </si>
  <si>
    <t>&gt;</t>
  </si>
  <si>
    <t>&lt;</t>
  </si>
  <si>
    <t>AP</t>
  </si>
  <si>
    <t>-</t>
  </si>
  <si>
    <t>Patrick</t>
  </si>
  <si>
    <t>02/11/201777</t>
  </si>
  <si>
    <t>20/0/2018</t>
  </si>
  <si>
    <t>Inactif</t>
  </si>
  <si>
    <t>07/06*/2018</t>
  </si>
  <si>
    <t>OK</t>
  </si>
  <si>
    <t>Ok</t>
  </si>
  <si>
    <t>NV</t>
  </si>
  <si>
    <t>Régine</t>
  </si>
  <si>
    <t>MALA</t>
  </si>
  <si>
    <t>RAJI</t>
  </si>
  <si>
    <t>Malo</t>
  </si>
  <si>
    <t>BARIN</t>
  </si>
  <si>
    <t>Thomas</t>
  </si>
  <si>
    <t>A modifier</t>
  </si>
  <si>
    <t>Idéalement serait de pouvoir afficher les bilans sportifs à modifier mais pas ceux qui sont à jour</t>
  </si>
  <si>
    <t>Idéalement serait de pouvoir afficher les bilans diet à modifier mais pas ceux qui sont à jour</t>
  </si>
  <si>
    <t>À modifier</t>
  </si>
  <si>
    <t>BAUDRIER</t>
  </si>
  <si>
    <t>LAURENCE</t>
  </si>
  <si>
    <t>MEUR</t>
  </si>
  <si>
    <t>FABRICE</t>
  </si>
  <si>
    <t>PELLIZZONI</t>
  </si>
  <si>
    <t>MATHILDE</t>
  </si>
  <si>
    <t>BERTHELOT</t>
  </si>
  <si>
    <t>THOMAS</t>
  </si>
  <si>
    <t>POLLET</t>
  </si>
  <si>
    <t>MARIE FRANCE</t>
  </si>
  <si>
    <t>PAGIS</t>
  </si>
  <si>
    <t>ANNE ISABELLE</t>
  </si>
  <si>
    <t>JORAND </t>
  </si>
  <si>
    <t>ELIE</t>
  </si>
  <si>
    <t>GUYON</t>
  </si>
  <si>
    <t>Géraldine</t>
  </si>
  <si>
    <t>LESOUEF</t>
  </si>
  <si>
    <t>NICOLE</t>
  </si>
  <si>
    <t>GOUBET</t>
  </si>
  <si>
    <t>ANNIE</t>
  </si>
  <si>
    <t>LIMA</t>
  </si>
  <si>
    <t>KATIA</t>
  </si>
  <si>
    <t>CHATAIN</t>
  </si>
  <si>
    <t>JEAN-PIERRE</t>
  </si>
  <si>
    <t>GILLES</t>
  </si>
  <si>
    <t>PHILIPPE</t>
  </si>
  <si>
    <t>JEAN MARCEL</t>
  </si>
  <si>
    <t>LACOURT </t>
  </si>
  <si>
    <t>DOMINIQUE</t>
  </si>
  <si>
    <t>RAYE</t>
  </si>
  <si>
    <t>HELENE</t>
  </si>
  <si>
    <t>NEVE</t>
  </si>
  <si>
    <t>MICHEL</t>
  </si>
  <si>
    <t>BOUDET</t>
  </si>
  <si>
    <t>NATHALIE </t>
  </si>
  <si>
    <t>NAGOU</t>
  </si>
  <si>
    <t>Vanessa</t>
  </si>
  <si>
    <t>ESNAULT</t>
  </si>
  <si>
    <t>CELINE</t>
  </si>
  <si>
    <t>TABOUREL</t>
  </si>
  <si>
    <t>AMANDINE</t>
  </si>
  <si>
    <t>HOANEN</t>
  </si>
  <si>
    <t>ROLAND</t>
  </si>
  <si>
    <t>INGABIRE</t>
  </si>
  <si>
    <t>Théopiste</t>
  </si>
  <si>
    <t>TRUB</t>
  </si>
  <si>
    <t>Véronique</t>
  </si>
  <si>
    <t>YVON</t>
  </si>
  <si>
    <t>ANN</t>
  </si>
  <si>
    <t>TERTRAIS</t>
  </si>
  <si>
    <t>CLAUDINE</t>
  </si>
  <si>
    <t>GRANSARD</t>
  </si>
  <si>
    <t>NICOLAS</t>
  </si>
  <si>
    <t>MARCHAND</t>
  </si>
  <si>
    <t>STEPHANE</t>
  </si>
  <si>
    <t>JEAN PIERRE</t>
  </si>
  <si>
    <t>REULOS</t>
  </si>
  <si>
    <t>JOELLE</t>
  </si>
  <si>
    <t>VANACKER </t>
  </si>
  <si>
    <t>NICOLLE</t>
  </si>
  <si>
    <t>TONDOUX</t>
  </si>
  <si>
    <t>ERIC</t>
  </si>
  <si>
    <t>JOINAIE</t>
  </si>
  <si>
    <t>XAVIER</t>
  </si>
  <si>
    <t>AUJAME</t>
  </si>
  <si>
    <t>JENNIFER</t>
  </si>
  <si>
    <t>GENSER</t>
  </si>
  <si>
    <t>CLAUDETTE</t>
  </si>
  <si>
    <t>LAW</t>
  </si>
  <si>
    <t>ELISE</t>
  </si>
  <si>
    <t>ARLEN</t>
  </si>
  <si>
    <t>FLORENCE</t>
  </si>
  <si>
    <t>TANGUY </t>
  </si>
  <si>
    <t>CHRISTINE</t>
  </si>
  <si>
    <t>DOUARD</t>
  </si>
  <si>
    <t>ANNE CLAUDE</t>
  </si>
  <si>
    <t>BLANCHET</t>
  </si>
  <si>
    <t>YVETTE</t>
  </si>
  <si>
    <t>HUET</t>
  </si>
  <si>
    <t>MARIE-HELENE</t>
  </si>
  <si>
    <t>SAUDRAIS</t>
  </si>
  <si>
    <t>ALIX</t>
  </si>
  <si>
    <t>AUBAUD</t>
  </si>
  <si>
    <t>MARIE-PIERRE</t>
  </si>
  <si>
    <t>PENDEZEC</t>
  </si>
  <si>
    <t>CLAUDE</t>
  </si>
  <si>
    <t>CHEVALLIER</t>
  </si>
  <si>
    <t>PLASSON</t>
  </si>
  <si>
    <t>MARIE-FRANCOISE</t>
  </si>
  <si>
    <t>MINIER</t>
  </si>
  <si>
    <t>VALERIE</t>
  </si>
  <si>
    <t>POIRIER</t>
  </si>
  <si>
    <t>ROBERT</t>
  </si>
  <si>
    <t>RICHARD</t>
  </si>
  <si>
    <t>CAROLINE</t>
  </si>
  <si>
    <t>BRIFFAUD </t>
  </si>
  <si>
    <t>VALENTIN</t>
  </si>
  <si>
    <t>GUILLEMARD</t>
  </si>
  <si>
    <t>PASCAL</t>
  </si>
  <si>
    <t>JEGOU</t>
  </si>
  <si>
    <t>ETIENNE</t>
  </si>
  <si>
    <t>BAHOUT</t>
  </si>
  <si>
    <t>MONA</t>
  </si>
  <si>
    <t>MARIE-RENEE</t>
  </si>
  <si>
    <t>MEURIC</t>
  </si>
  <si>
    <t>MARIE</t>
  </si>
  <si>
    <t>BARBE</t>
  </si>
  <si>
    <t>BEATRICE</t>
  </si>
  <si>
    <t>COULON</t>
  </si>
  <si>
    <t>MAXIME</t>
  </si>
  <si>
    <t>FILLIOL</t>
  </si>
  <si>
    <t>GERARD</t>
  </si>
  <si>
    <t>CREACH CADIC</t>
  </si>
  <si>
    <t>FRANCOISE</t>
  </si>
  <si>
    <t>RIVIER</t>
  </si>
  <si>
    <t>JEREMIE</t>
  </si>
  <si>
    <t>LEFROST</t>
  </si>
  <si>
    <t>MARIE MADELEINE</t>
  </si>
  <si>
    <t>AUVERT</t>
  </si>
  <si>
    <t>SIMONE</t>
  </si>
  <si>
    <t>LENEN</t>
  </si>
  <si>
    <t>MARYSE</t>
  </si>
  <si>
    <t>RASSEMUSE</t>
  </si>
  <si>
    <t>MARTINE</t>
  </si>
  <si>
    <t>MALECOT</t>
  </si>
  <si>
    <t>LAKEHAL</t>
  </si>
  <si>
    <t>SCEHILA</t>
  </si>
  <si>
    <t>RAHIM</t>
  </si>
  <si>
    <t>MARIAM</t>
  </si>
  <si>
    <t>LEBLOIS</t>
  </si>
  <si>
    <t>KERDRANVAT</t>
  </si>
  <si>
    <t>CLAIRE</t>
  </si>
  <si>
    <t>GUITTARD </t>
  </si>
  <si>
    <t>AMAND</t>
  </si>
  <si>
    <t>PATHIAUX</t>
  </si>
  <si>
    <t>SERGE</t>
  </si>
  <si>
    <t>RIOU</t>
  </si>
  <si>
    <t>LYSIANE</t>
  </si>
  <si>
    <t>ROUL</t>
  </si>
  <si>
    <t>STEPHANIE</t>
  </si>
  <si>
    <t>SICALLAC</t>
  </si>
  <si>
    <t>MICHELE-ANNE</t>
  </si>
  <si>
    <t>LE PETIT</t>
  </si>
  <si>
    <t>BRUNO</t>
  </si>
  <si>
    <t>FONVIEILLE</t>
  </si>
  <si>
    <t>AYMELINE</t>
  </si>
  <si>
    <t>BELLAT</t>
  </si>
  <si>
    <t>TYPHAINE</t>
  </si>
  <si>
    <t>CARL</t>
  </si>
  <si>
    <t>HARUTYUNIAN</t>
  </si>
  <si>
    <t>EDOUARD</t>
  </si>
  <si>
    <t>TOXE</t>
  </si>
  <si>
    <t>BRIGITTE</t>
  </si>
  <si>
    <t>BETTY</t>
  </si>
  <si>
    <t>LE DOUARIN</t>
  </si>
  <si>
    <t>DIDIER</t>
  </si>
  <si>
    <t>TESTARD</t>
  </si>
  <si>
    <t>SOPHIE</t>
  </si>
  <si>
    <t>LESTIN</t>
  </si>
  <si>
    <t>MARIE-DURGA</t>
  </si>
  <si>
    <t>CHAVIGNAUD</t>
  </si>
  <si>
    <t>MANTION</t>
  </si>
  <si>
    <t>ODILE</t>
  </si>
  <si>
    <t>LE JANNOU</t>
  </si>
  <si>
    <t>KARINE</t>
  </si>
  <si>
    <t>COHAT</t>
  </si>
  <si>
    <t>GERALDINE</t>
  </si>
  <si>
    <t>LANGEVIN</t>
  </si>
  <si>
    <t>CHARON</t>
  </si>
  <si>
    <t>Laurie</t>
  </si>
  <si>
    <t>BERGER</t>
  </si>
  <si>
    <t>Chrsitiane</t>
  </si>
  <si>
    <t>VATTIER</t>
  </si>
  <si>
    <t>Jean Yves</t>
  </si>
  <si>
    <t>MAILLARD</t>
  </si>
  <si>
    <t>JABLONSKI</t>
  </si>
  <si>
    <t>Julien</t>
  </si>
  <si>
    <t>CHIDIENNE</t>
  </si>
  <si>
    <t>Lisa</t>
  </si>
  <si>
    <t>IGLESIAS</t>
  </si>
  <si>
    <t>Lucile</t>
  </si>
  <si>
    <t>GEFFLOT</t>
  </si>
  <si>
    <t>Maxence</t>
  </si>
  <si>
    <t>PARCAY</t>
  </si>
  <si>
    <t>Camille</t>
  </si>
  <si>
    <t>FOURNEREAU</t>
  </si>
  <si>
    <t>Romain</t>
  </si>
  <si>
    <t>BIGREL</t>
  </si>
  <si>
    <t>Jeannine</t>
  </si>
  <si>
    <t>NEBOLLE</t>
  </si>
  <si>
    <t>Valérie</t>
  </si>
  <si>
    <t>BESCHE</t>
  </si>
  <si>
    <t>Patricia</t>
  </si>
  <si>
    <t>GARCON</t>
  </si>
  <si>
    <t>Françoise</t>
  </si>
  <si>
    <t>LAME </t>
  </si>
  <si>
    <t>Catherine</t>
  </si>
  <si>
    <t>LAGARDE </t>
  </si>
  <si>
    <t>Christian</t>
  </si>
  <si>
    <t>PIQUET</t>
  </si>
  <si>
    <t>Sophie</t>
  </si>
  <si>
    <t>BEAL</t>
  </si>
  <si>
    <t>Line</t>
  </si>
  <si>
    <t>HAZOUARD</t>
  </si>
  <si>
    <t>Candice</t>
  </si>
  <si>
    <t>Marcelle</t>
  </si>
  <si>
    <t>SATRE</t>
  </si>
  <si>
    <t>Christine</t>
  </si>
  <si>
    <t>HAMILACARO</t>
  </si>
  <si>
    <t>Tatiana</t>
  </si>
  <si>
    <t>SOHIER </t>
  </si>
  <si>
    <t>Jocelyne</t>
  </si>
  <si>
    <t>MOREL</t>
  </si>
  <si>
    <t>Sabine</t>
  </si>
  <si>
    <t>Marianne</t>
  </si>
  <si>
    <t>FISHER</t>
  </si>
  <si>
    <t>Corinne</t>
  </si>
  <si>
    <t>LEHAGRE</t>
  </si>
  <si>
    <t>Marie Thé</t>
  </si>
  <si>
    <t>FORTIN</t>
  </si>
  <si>
    <t>Isabelle</t>
  </si>
  <si>
    <t>LE COULS</t>
  </si>
  <si>
    <t>Delphine</t>
  </si>
  <si>
    <t>JOUANDO</t>
  </si>
  <si>
    <t>Alexandre</t>
  </si>
  <si>
    <t>DANIEL </t>
  </si>
  <si>
    <t>Hervé</t>
  </si>
  <si>
    <t>BEAUVAIS</t>
  </si>
  <si>
    <t>Jacqueline</t>
  </si>
  <si>
    <t>GOURVEZ</t>
  </si>
  <si>
    <t>Stéphanie</t>
  </si>
  <si>
    <t>BENHADDOU</t>
  </si>
  <si>
    <t>Philippe</t>
  </si>
  <si>
    <t>SUPRIN</t>
  </si>
  <si>
    <t>Betty</t>
  </si>
  <si>
    <t>DEL HOYO</t>
  </si>
  <si>
    <t>Miguel</t>
  </si>
  <si>
    <t>PAULET </t>
  </si>
  <si>
    <t>Jacques</t>
  </si>
  <si>
    <t>Marie Claude</t>
  </si>
  <si>
    <t>MONTIEGE</t>
  </si>
  <si>
    <t>Nathalie</t>
  </si>
  <si>
    <t>REDOUTE</t>
  </si>
  <si>
    <t>GAUTHIER</t>
  </si>
  <si>
    <t>Pierre</t>
  </si>
  <si>
    <t>Pascal</t>
  </si>
  <si>
    <t>CHOUANNIERE</t>
  </si>
  <si>
    <t>Lolita</t>
  </si>
  <si>
    <t>LOUIS</t>
  </si>
  <si>
    <t>Guilliana</t>
  </si>
  <si>
    <t>PETIT</t>
  </si>
  <si>
    <t>Elise</t>
  </si>
  <si>
    <t>COMMOWICE</t>
  </si>
  <si>
    <t>Olivier</t>
  </si>
  <si>
    <t>CURY</t>
  </si>
  <si>
    <t>Claire</t>
  </si>
  <si>
    <t>L'HOMME</t>
  </si>
  <si>
    <t>Jean</t>
  </si>
  <si>
    <t>AUBRY</t>
  </si>
  <si>
    <t>Manon</t>
  </si>
  <si>
    <t>PRIGENT</t>
  </si>
  <si>
    <t>Yvan</t>
  </si>
  <si>
    <t>NOU</t>
  </si>
  <si>
    <t>Amélie</t>
  </si>
  <si>
    <t>DUPPERAY</t>
  </si>
  <si>
    <t>Marie</t>
  </si>
  <si>
    <t>HAMONIC</t>
  </si>
  <si>
    <t>Axelle</t>
  </si>
  <si>
    <t>FORTIN </t>
  </si>
  <si>
    <t>LIVET </t>
  </si>
  <si>
    <t>Marie-Anne</t>
  </si>
  <si>
    <t>BRISEPIERRE</t>
  </si>
  <si>
    <t>Frédéric</t>
  </si>
  <si>
    <t>GENU</t>
  </si>
  <si>
    <t>Gwendoline</t>
  </si>
  <si>
    <t>BERTIN</t>
  </si>
  <si>
    <t>Jean-François</t>
  </si>
  <si>
    <t>BARBARAY</t>
  </si>
  <si>
    <t>Ingrid</t>
  </si>
  <si>
    <t>MENDES</t>
  </si>
  <si>
    <t>Raquel</t>
  </si>
  <si>
    <t>DELEAGE</t>
  </si>
  <si>
    <t>Victor</t>
  </si>
  <si>
    <t>GAPILLON</t>
  </si>
  <si>
    <t>Daniel</t>
  </si>
  <si>
    <t>LOUIS </t>
  </si>
  <si>
    <t>Jeanette</t>
  </si>
  <si>
    <t>BOSSENEC</t>
  </si>
  <si>
    <t>Juliette</t>
  </si>
  <si>
    <t>DEBONTRIDE</t>
  </si>
  <si>
    <t>Laurence</t>
  </si>
  <si>
    <t>BESCOND-GOARNISSON</t>
  </si>
  <si>
    <t>JOSSELIN</t>
  </si>
  <si>
    <t>Jérémie</t>
  </si>
  <si>
    <t>BIROT</t>
  </si>
  <si>
    <t>Anaïs</t>
  </si>
  <si>
    <t>BRUGNOT</t>
  </si>
  <si>
    <t>Cassandra</t>
  </si>
  <si>
    <t>LEMARCHAND</t>
  </si>
  <si>
    <t>Pierre Emmanuel</t>
  </si>
  <si>
    <t>KOUIMARE</t>
  </si>
  <si>
    <t>Aboubacar</t>
  </si>
  <si>
    <t>FERRON</t>
  </si>
  <si>
    <t>Marie-André</t>
  </si>
  <si>
    <t>DREAN</t>
  </si>
  <si>
    <t>Maxime</t>
  </si>
  <si>
    <t>BOUSOUF</t>
  </si>
  <si>
    <t>Sihame</t>
  </si>
  <si>
    <t>RIOULT</t>
  </si>
  <si>
    <t>Jean-Jacques</t>
  </si>
  <si>
    <t>BUTTIER</t>
  </si>
  <si>
    <t>GIREAULT</t>
  </si>
  <si>
    <t>Jean François</t>
  </si>
  <si>
    <t>CORMIER</t>
  </si>
  <si>
    <t>Danielle</t>
  </si>
  <si>
    <t>MOISON</t>
  </si>
  <si>
    <t>RINKAN</t>
  </si>
  <si>
    <t>Davy</t>
  </si>
  <si>
    <t>TSIALAZO</t>
  </si>
  <si>
    <t>Clark</t>
  </si>
  <si>
    <t>CORTES</t>
  </si>
  <si>
    <t>José</t>
  </si>
  <si>
    <t>GOMBERT</t>
  </si>
  <si>
    <t>Guirec</t>
  </si>
  <si>
    <t>Sylvain</t>
  </si>
  <si>
    <t>DENOS</t>
  </si>
  <si>
    <t>CLAVIER</t>
  </si>
  <si>
    <t>Luc</t>
  </si>
  <si>
    <t>MERCERAIS</t>
  </si>
  <si>
    <t>Odile</t>
  </si>
  <si>
    <t>RENAULT</t>
  </si>
  <si>
    <t>Michel</t>
  </si>
  <si>
    <t>FEVRIER</t>
  </si>
  <si>
    <t>LOYER</t>
  </si>
  <si>
    <t>BOUILLOUD</t>
  </si>
  <si>
    <t>Marine</t>
  </si>
  <si>
    <t>SAQUET</t>
  </si>
  <si>
    <t>Cynthia</t>
  </si>
  <si>
    <t>FRIOT</t>
  </si>
  <si>
    <t>Martine</t>
  </si>
  <si>
    <t>Loïc</t>
  </si>
  <si>
    <t>ANSART</t>
  </si>
  <si>
    <t>Léa</t>
  </si>
  <si>
    <t>GUILLO</t>
  </si>
  <si>
    <t>Gilberte</t>
  </si>
  <si>
    <t>CHANFI</t>
  </si>
  <si>
    <t>Zandjabila</t>
  </si>
  <si>
    <t>BUREL</t>
  </si>
  <si>
    <t>Helene</t>
  </si>
  <si>
    <t>REMILLARD</t>
  </si>
  <si>
    <t>Charline</t>
  </si>
  <si>
    <t>DOUMALIN</t>
  </si>
  <si>
    <t>Hyane</t>
  </si>
  <si>
    <t>LURTON</t>
  </si>
  <si>
    <t>Emmanuelle</t>
  </si>
  <si>
    <t>MUREKEZI</t>
  </si>
  <si>
    <t>Marie-José</t>
  </si>
  <si>
    <t>TINE</t>
  </si>
  <si>
    <t>Khady</t>
  </si>
  <si>
    <t>BUOT</t>
  </si>
  <si>
    <t>Claudine</t>
  </si>
  <si>
    <t>ROBY</t>
  </si>
  <si>
    <t>Benoit</t>
  </si>
  <si>
    <t>HERIVEAU</t>
  </si>
  <si>
    <t>Aurélien</t>
  </si>
  <si>
    <t>PORTEUX</t>
  </si>
  <si>
    <t>Marie-claude</t>
  </si>
  <si>
    <t>BENRAHMOUNE</t>
  </si>
  <si>
    <t>Nadia</t>
  </si>
  <si>
    <t>SATAF</t>
  </si>
  <si>
    <t>Jamel</t>
  </si>
  <si>
    <t>DENIAUD</t>
  </si>
  <si>
    <t>Kymberley</t>
  </si>
  <si>
    <t>MAYMIL</t>
  </si>
  <si>
    <t>MOUTON</t>
  </si>
  <si>
    <t>Yves</t>
  </si>
  <si>
    <t>BEINVEL</t>
  </si>
  <si>
    <t>BOSCHER</t>
  </si>
  <si>
    <t>Maryvonne</t>
  </si>
  <si>
    <t>CREAC'H</t>
  </si>
  <si>
    <t>Katell</t>
  </si>
  <si>
    <t>GUILLERM</t>
  </si>
  <si>
    <t>Jean-Michel</t>
  </si>
  <si>
    <t>LUCCA</t>
  </si>
  <si>
    <t>Laura</t>
  </si>
  <si>
    <t>GRAVE</t>
  </si>
  <si>
    <t>Fanny</t>
  </si>
  <si>
    <t>CATHERINE</t>
  </si>
  <si>
    <t>Lucie</t>
  </si>
  <si>
    <t>FRANKEL</t>
  </si>
  <si>
    <t>Mélanie</t>
  </si>
  <si>
    <t>WOOD</t>
  </si>
  <si>
    <t>Laetitia</t>
  </si>
  <si>
    <t>LOPEZ</t>
  </si>
  <si>
    <t>LE LUDUEC</t>
  </si>
  <si>
    <t>Audrey </t>
  </si>
  <si>
    <t>LE GALL</t>
  </si>
  <si>
    <t>DIRIDOLLOU</t>
  </si>
  <si>
    <t>Sterenn</t>
  </si>
  <si>
    <t>LEFRANCOIS</t>
  </si>
  <si>
    <t>DIOUF</t>
  </si>
  <si>
    <t>OMAR</t>
  </si>
  <si>
    <t>THOBIE</t>
  </si>
  <si>
    <t>Quentin</t>
  </si>
  <si>
    <t>PERDOUX</t>
  </si>
  <si>
    <t>Solenn</t>
  </si>
  <si>
    <t>GUERET</t>
  </si>
  <si>
    <t>Sandrine</t>
  </si>
  <si>
    <t>STEVANT-BAGLIONE</t>
  </si>
  <si>
    <t>COLAS</t>
  </si>
  <si>
    <t>Charles</t>
  </si>
  <si>
    <t>MAIGNAN</t>
  </si>
  <si>
    <t>Anne-Sophie</t>
  </si>
  <si>
    <t>LE BOULCH</t>
  </si>
  <si>
    <t>Sylvie</t>
  </si>
  <si>
    <t>LOGEAT</t>
  </si>
  <si>
    <t>Zoé</t>
  </si>
  <si>
    <t>VABRET</t>
  </si>
  <si>
    <t>Mérédith</t>
  </si>
  <si>
    <t>KORACHI</t>
  </si>
  <si>
    <t>Yassine</t>
  </si>
  <si>
    <t>BONNET</t>
  </si>
  <si>
    <t>Sandra</t>
  </si>
  <si>
    <t>BURSTON</t>
  </si>
  <si>
    <t>Jennifer</t>
  </si>
  <si>
    <t>ERHEL</t>
  </si>
  <si>
    <t>Anne</t>
  </si>
  <si>
    <t>PLAQUET</t>
  </si>
  <si>
    <t>CARRE</t>
  </si>
  <si>
    <t>Laurent</t>
  </si>
  <si>
    <t>Marie Thérèse</t>
  </si>
  <si>
    <t>GUIHARD</t>
  </si>
  <si>
    <t>Erell</t>
  </si>
  <si>
    <t>Maëva</t>
  </si>
  <si>
    <t>ROCABOY</t>
  </si>
  <si>
    <t>Jean-Pierre</t>
  </si>
  <si>
    <t>DECROIX</t>
  </si>
  <si>
    <t>Esther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</si>
</sst>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 &quot;mmm&quot; &quot;yyyy"/>
    <numFmt numFmtId="165" formatCode="mmm&quot; &quot;yyyy"/>
    <numFmt numFmtId="166" formatCode="d/m/yy"/>
    <numFmt numFmtId="167" formatCode="d/m/yyyy"/>
    <numFmt numFmtId="168" formatCode="&quot; &quot;mmmm&quot; &quot;yyyy"/>
    <numFmt numFmtId="169" formatCode="dd/mm/yy;@"/>
  </numFmts>
  <fonts count="44" x14ac:knownFonts="1">
    <font>
      <sz val="10"/>
      <color rgb="FF000000"/>
      <name val="Arial"/>
    </font>
    <font>
      <sz val="10"/>
      <name val="Calibri"/>
      <family val="2"/>
    </font>
    <font>
      <sz val="10"/>
      <name val="Arial"/>
      <family val="2"/>
    </font>
    <font>
      <u/>
      <sz val="24"/>
      <color rgb="FF9900FF"/>
      <name val="Arial"/>
      <family val="2"/>
    </font>
    <font>
      <sz val="24"/>
      <color rgb="FF8E7CC3"/>
      <name val="Arial"/>
      <family val="2"/>
    </font>
    <font>
      <sz val="10"/>
      <name val="Arial"/>
      <family val="2"/>
    </font>
    <font>
      <sz val="10"/>
      <color rgb="FF6AA84F"/>
      <name val="Calibri"/>
      <family val="2"/>
    </font>
    <font>
      <b/>
      <sz val="36"/>
      <color rgb="FFFFFFFF"/>
      <name val="Arial"/>
      <family val="2"/>
    </font>
    <font>
      <b/>
      <sz val="24"/>
      <color rgb="FFFF9900"/>
      <name val="Calibri"/>
      <family val="2"/>
    </font>
    <font>
      <b/>
      <sz val="11"/>
      <color rgb="FFFFFFFF"/>
      <name val="Calibri"/>
      <family val="2"/>
    </font>
    <font>
      <sz val="14"/>
      <name val="Arial"/>
      <family val="2"/>
    </font>
    <font>
      <b/>
      <sz val="24"/>
      <color rgb="FFFFFFFF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11"/>
      <name val="Calibri"/>
      <family val="2"/>
    </font>
    <font>
      <sz val="18"/>
      <color rgb="FFFF9900"/>
      <name val="Arial"/>
      <family val="2"/>
    </font>
    <font>
      <sz val="18"/>
      <color rgb="FF9900FF"/>
      <name val="Arial"/>
      <family val="2"/>
    </font>
    <font>
      <b/>
      <sz val="9"/>
      <color rgb="FFFFFFFF"/>
      <name val="Calibri"/>
      <family val="2"/>
    </font>
    <font>
      <sz val="18"/>
      <color rgb="FF0000FF"/>
      <name val="Arial"/>
      <family val="2"/>
    </font>
    <font>
      <sz val="18"/>
      <color rgb="FF6AA84F"/>
      <name val="Arial"/>
      <family val="2"/>
    </font>
    <font>
      <sz val="45"/>
      <color rgb="FFFFFFFF"/>
      <name val="Arial"/>
      <family val="2"/>
    </font>
    <font>
      <b/>
      <sz val="9"/>
      <name val="Calibri"/>
      <family val="2"/>
    </font>
    <font>
      <sz val="11"/>
      <color rgb="FFFFFFFF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i/>
      <sz val="14"/>
      <name val="Arial"/>
      <family val="2"/>
    </font>
    <font>
      <sz val="10"/>
      <name val="Calibri"/>
      <family val="2"/>
    </font>
    <font>
      <b/>
      <sz val="11"/>
      <color rgb="FFFFFFFF"/>
      <name val="Arial"/>
      <family val="2"/>
    </font>
    <font>
      <sz val="18"/>
      <name val="Arial"/>
      <family val="2"/>
    </font>
    <font>
      <sz val="14"/>
      <color rgb="FF9900FF"/>
      <name val="Arial"/>
      <family val="2"/>
    </font>
    <font>
      <sz val="14"/>
      <color rgb="FFFF9900"/>
      <name val="Arial"/>
      <family val="2"/>
    </font>
    <font>
      <sz val="14"/>
      <color rgb="FF0000FF"/>
      <name val="Arial"/>
      <family val="2"/>
    </font>
    <font>
      <b/>
      <sz val="12"/>
      <name val="Arial"/>
      <family val="2"/>
    </font>
    <font>
      <b/>
      <u/>
      <sz val="12"/>
      <color rgb="FF00000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5"/>
      <name val="Arial"/>
      <family val="2"/>
    </font>
    <font>
      <b/>
      <sz val="10"/>
      <name val="Calibri"/>
      <family val="2"/>
    </font>
    <font>
      <b/>
      <sz val="10"/>
      <color rgb="FF000000"/>
      <name val="Calibri"/>
      <family val="2"/>
    </font>
    <font>
      <sz val="11"/>
      <name val="Calibri"/>
      <family val="2"/>
    </font>
    <font>
      <b/>
      <sz val="10"/>
      <name val="Calibri"/>
      <family val="2"/>
    </font>
    <font>
      <sz val="10"/>
      <color rgb="FF000000"/>
      <name val="Calibri"/>
      <family val="2"/>
    </font>
    <font>
      <u/>
      <sz val="10"/>
      <color theme="11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6AA84F"/>
        <bgColor rgb="FF6AA84F"/>
      </patternFill>
    </fill>
    <fill>
      <patternFill patternType="solid">
        <fgColor rgb="FF8E7CC3"/>
        <bgColor rgb="FF8E7CC3"/>
      </patternFill>
    </fill>
    <fill>
      <patternFill patternType="solid">
        <fgColor rgb="FF783F04"/>
        <bgColor rgb="FF783F04"/>
      </patternFill>
    </fill>
    <fill>
      <patternFill patternType="solid">
        <fgColor rgb="FFFF0000"/>
        <bgColor rgb="FFFF0000"/>
      </patternFill>
    </fill>
    <fill>
      <patternFill patternType="solid">
        <fgColor rgb="FFB45F06"/>
        <bgColor rgb="FFB45F06"/>
      </patternFill>
    </fill>
    <fill>
      <patternFill patternType="solid">
        <fgColor rgb="FF93C47D"/>
        <bgColor rgb="FF93C47D"/>
      </patternFill>
    </fill>
    <fill>
      <patternFill patternType="solid">
        <fgColor rgb="FFD9D2E9"/>
        <bgColor rgb="FFD9D2E9"/>
      </patternFill>
    </fill>
    <fill>
      <patternFill patternType="solid">
        <fgColor rgb="FF76A5AF"/>
        <bgColor rgb="FF76A5AF"/>
      </patternFill>
    </fill>
    <fill>
      <patternFill patternType="solid">
        <fgColor rgb="FFF6B26B"/>
        <bgColor rgb="FFF6B26B"/>
      </patternFill>
    </fill>
    <fill>
      <patternFill patternType="solid">
        <fgColor rgb="FF6D9EEB"/>
        <bgColor rgb="FF6D9EEB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D5A6BD"/>
        <bgColor rgb="FFD5A6BD"/>
      </patternFill>
    </fill>
    <fill>
      <patternFill patternType="solid">
        <fgColor rgb="FFD0E0E3"/>
        <bgColor rgb="FFD0E0E3"/>
      </patternFill>
    </fill>
    <fill>
      <patternFill patternType="solid">
        <fgColor rgb="FFB4A7D6"/>
        <bgColor rgb="FFB4A7D6"/>
      </patternFill>
    </fill>
    <fill>
      <patternFill patternType="solid">
        <fgColor rgb="FFF9CB9C"/>
        <bgColor rgb="FFF9CB9C"/>
      </patternFill>
    </fill>
    <fill>
      <patternFill patternType="solid">
        <fgColor rgb="FFFCE5CD"/>
        <bgColor rgb="FFFCE5CD"/>
      </patternFill>
    </fill>
    <fill>
      <patternFill patternType="solid">
        <fgColor rgb="FFA4C2F4"/>
        <bgColor rgb="FFA4C2F4"/>
      </patternFill>
    </fill>
    <fill>
      <patternFill patternType="solid">
        <fgColor rgb="FFC9DAF8"/>
        <bgColor rgb="FFC9DAF8"/>
      </patternFill>
    </fill>
    <fill>
      <patternFill patternType="solid">
        <fgColor rgb="FFD9EAD3"/>
        <bgColor rgb="FFD9EAD3"/>
      </patternFill>
    </fill>
    <fill>
      <patternFill patternType="solid">
        <fgColor rgb="FFE06666"/>
        <bgColor rgb="FFE06666"/>
      </patternFill>
    </fill>
  </fills>
  <borders count="44"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 style="thick">
        <color rgb="FF674EA7"/>
      </right>
      <top/>
      <bottom/>
      <diagonal/>
    </border>
    <border>
      <left style="thick">
        <color rgb="FF674EA7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ck">
        <color rgb="FF674EA7"/>
      </left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 style="thick">
        <color rgb="FF674EA7"/>
      </right>
      <top/>
      <bottom/>
      <diagonal/>
    </border>
    <border>
      <left/>
      <right/>
      <top/>
      <bottom/>
      <diagonal/>
    </border>
    <border>
      <left style="thick">
        <color rgb="FF674EA7"/>
      </left>
      <right/>
      <top style="thick">
        <color rgb="FF674EA7"/>
      </top>
      <bottom/>
      <diagonal/>
    </border>
    <border>
      <left/>
      <right/>
      <top style="thick">
        <color rgb="FF674EA7"/>
      </top>
      <bottom/>
      <diagonal/>
    </border>
    <border>
      <left/>
      <right style="thick">
        <color rgb="FF674EA7"/>
      </right>
      <top style="thick">
        <color rgb="FF674EA7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hair">
        <color rgb="FF000000"/>
      </bottom>
      <diagonal/>
    </border>
    <border>
      <left/>
      <right style="thick">
        <color rgb="FF000000"/>
      </right>
      <top/>
      <bottom style="hair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ck">
        <color rgb="FF674EA7"/>
      </left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ck">
        <color rgb="FF674EA7"/>
      </bottom>
      <diagonal/>
    </border>
    <border>
      <left/>
      <right style="thick">
        <color rgb="FF674EA7"/>
      </right>
      <top/>
      <bottom style="thick">
        <color rgb="FF674EA7"/>
      </bottom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thick">
        <color rgb="FF674EA7"/>
      </bottom>
      <diagonal/>
    </border>
    <border>
      <left/>
      <right/>
      <top/>
      <bottom style="thin">
        <color rgb="FF000000"/>
      </bottom>
      <diagonal/>
    </border>
  </borders>
  <cellStyleXfs count="3">
    <xf numFmtId="0" fontId="0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</cellStyleXfs>
  <cellXfs count="240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5" fillId="0" borderId="0" xfId="0" applyFont="1" applyAlignment="1"/>
    <xf numFmtId="0" fontId="6" fillId="2" borderId="0" xfId="0" applyFont="1" applyFill="1" applyAlignment="1"/>
    <xf numFmtId="0" fontId="1" fillId="0" borderId="0" xfId="0" applyFont="1" applyAlignment="1">
      <alignment wrapText="1"/>
    </xf>
    <xf numFmtId="0" fontId="2" fillId="0" borderId="4" xfId="0" applyFont="1" applyBorder="1"/>
    <xf numFmtId="0" fontId="2" fillId="0" borderId="5" xfId="0" applyFont="1" applyBorder="1"/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1" fillId="5" borderId="0" xfId="0" applyFont="1" applyFill="1" applyAlignment="1"/>
    <xf numFmtId="0" fontId="1" fillId="0" borderId="0" xfId="0" applyFont="1" applyAlignment="1">
      <alignment horizontal="right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0" fillId="3" borderId="14" xfId="0" applyFont="1" applyFill="1" applyBorder="1" applyAlignment="1">
      <alignment horizontal="center" vertical="center"/>
    </xf>
    <xf numFmtId="0" fontId="1" fillId="5" borderId="13" xfId="0" applyFont="1" applyFill="1" applyBorder="1" applyAlignment="1"/>
    <xf numFmtId="0" fontId="9" fillId="4" borderId="5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wrapText="1"/>
    </xf>
    <xf numFmtId="0" fontId="9" fillId="6" borderId="5" xfId="0" applyFont="1" applyFill="1" applyBorder="1" applyAlignment="1">
      <alignment horizontal="center" vertical="center"/>
    </xf>
    <xf numFmtId="0" fontId="1" fillId="7" borderId="13" xfId="0" applyFont="1" applyFill="1" applyBorder="1" applyAlignment="1"/>
    <xf numFmtId="0" fontId="5" fillId="3" borderId="18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9" fillId="9" borderId="5" xfId="0" applyFont="1" applyFill="1" applyBorder="1" applyAlignment="1">
      <alignment horizontal="center" vertical="center"/>
    </xf>
    <xf numFmtId="0" fontId="14" fillId="8" borderId="19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15" fillId="11" borderId="5" xfId="0" applyFont="1" applyFill="1" applyBorder="1" applyAlignment="1">
      <alignment horizontal="center"/>
    </xf>
    <xf numFmtId="0" fontId="15" fillId="11" borderId="5" xfId="0" applyFont="1" applyFill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7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vertical="center"/>
    </xf>
    <xf numFmtId="0" fontId="18" fillId="4" borderId="5" xfId="0" applyFont="1" applyFill="1" applyBorder="1" applyAlignment="1">
      <alignment horizontal="left" vertical="center"/>
    </xf>
    <xf numFmtId="0" fontId="20" fillId="8" borderId="24" xfId="0" applyFont="1" applyFill="1" applyBorder="1" applyAlignment="1">
      <alignment horizontal="center" vertical="center"/>
    </xf>
    <xf numFmtId="0" fontId="18" fillId="9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8" fillId="3" borderId="5" xfId="0" applyFont="1" applyFill="1" applyBorder="1" applyAlignment="1">
      <alignment horizontal="center" vertical="center"/>
    </xf>
    <xf numFmtId="0" fontId="18" fillId="3" borderId="5" xfId="0" applyFont="1" applyFill="1" applyBorder="1" applyAlignment="1">
      <alignment horizontal="center" vertical="center" wrapText="1"/>
    </xf>
    <xf numFmtId="0" fontId="21" fillId="3" borderId="14" xfId="0" applyFont="1" applyFill="1" applyBorder="1" applyAlignment="1">
      <alignment horizontal="center" vertical="center"/>
    </xf>
    <xf numFmtId="0" fontId="22" fillId="10" borderId="5" xfId="0" applyFont="1" applyFill="1" applyBorder="1" applyAlignment="1">
      <alignment horizontal="center" vertical="center"/>
    </xf>
    <xf numFmtId="0" fontId="22" fillId="11" borderId="5" xfId="0" applyFont="1" applyFill="1" applyBorder="1" applyAlignment="1">
      <alignment horizontal="center" vertical="center"/>
    </xf>
    <xf numFmtId="0" fontId="22" fillId="7" borderId="5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23" fillId="3" borderId="18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1" fillId="0" borderId="0" xfId="0" applyFont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14" fontId="13" fillId="8" borderId="27" xfId="0" applyNumberFormat="1" applyFont="1" applyFill="1" applyBorder="1" applyAlignment="1">
      <alignment horizontal="center" vertical="center"/>
    </xf>
    <xf numFmtId="14" fontId="25" fillId="7" borderId="5" xfId="0" applyNumberFormat="1" applyFont="1" applyFill="1" applyBorder="1" applyAlignment="1">
      <alignment horizontal="center"/>
    </xf>
    <xf numFmtId="14" fontId="25" fillId="0" borderId="5" xfId="0" applyNumberFormat="1" applyFont="1" applyBorder="1" applyAlignment="1">
      <alignment horizontal="center" vertical="center"/>
    </xf>
    <xf numFmtId="164" fontId="13" fillId="8" borderId="27" xfId="0" applyNumberFormat="1" applyFont="1" applyFill="1" applyBorder="1" applyAlignment="1">
      <alignment horizontal="center" vertical="center"/>
    </xf>
    <xf numFmtId="164" fontId="13" fillId="8" borderId="28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6" fillId="8" borderId="3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8" fillId="3" borderId="35" xfId="0" applyFont="1" applyFill="1" applyBorder="1" applyAlignment="1">
      <alignment horizontal="center" vertical="center"/>
    </xf>
    <xf numFmtId="14" fontId="27" fillId="0" borderId="5" xfId="0" applyNumberFormat="1" applyFont="1" applyBorder="1" applyAlignment="1">
      <alignment horizontal="center" vertical="center"/>
    </xf>
    <xf numFmtId="164" fontId="27" fillId="0" borderId="5" xfId="0" applyNumberFormat="1" applyFont="1" applyBorder="1" applyAlignment="1">
      <alignment horizontal="center" vertical="center"/>
    </xf>
    <xf numFmtId="0" fontId="28" fillId="3" borderId="38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27" fillId="0" borderId="5" xfId="0" applyFont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8" borderId="40" xfId="0" applyFont="1" applyFill="1" applyBorder="1" applyAlignment="1">
      <alignment horizontal="center" vertical="center"/>
    </xf>
    <xf numFmtId="165" fontId="27" fillId="0" borderId="5" xfId="0" applyNumberFormat="1" applyFont="1" applyBorder="1" applyAlignment="1">
      <alignment horizontal="center" vertical="center"/>
    </xf>
    <xf numFmtId="0" fontId="31" fillId="8" borderId="40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32" fillId="8" borderId="40" xfId="0" applyFont="1" applyFill="1" applyBorder="1" applyAlignment="1">
      <alignment horizontal="center" vertical="center"/>
    </xf>
    <xf numFmtId="0" fontId="10" fillId="8" borderId="19" xfId="0" applyFont="1" applyFill="1" applyBorder="1" applyAlignment="1">
      <alignment horizontal="center" vertical="center"/>
    </xf>
    <xf numFmtId="0" fontId="33" fillId="0" borderId="0" xfId="0" applyFont="1" applyAlignment="1">
      <alignment horizontal="right" vertical="center"/>
    </xf>
    <xf numFmtId="0" fontId="35" fillId="0" borderId="0" xfId="0" applyFont="1" applyAlignment="1">
      <alignment horizontal="left" vertical="center"/>
    </xf>
    <xf numFmtId="0" fontId="25" fillId="0" borderId="5" xfId="0" applyFont="1" applyBorder="1" applyAlignment="1">
      <alignment horizontal="center" vertical="center"/>
    </xf>
    <xf numFmtId="14" fontId="36" fillId="8" borderId="41" xfId="0" applyNumberFormat="1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14" fontId="25" fillId="14" borderId="5" xfId="0" applyNumberFormat="1" applyFont="1" applyFill="1" applyBorder="1" applyAlignment="1">
      <alignment horizontal="center"/>
    </xf>
    <xf numFmtId="0" fontId="33" fillId="0" borderId="0" xfId="0" applyFont="1" applyAlignment="1">
      <alignment horizontal="right"/>
    </xf>
    <xf numFmtId="0" fontId="35" fillId="0" borderId="0" xfId="0" applyFont="1" applyAlignment="1">
      <alignment horizontal="left"/>
    </xf>
    <xf numFmtId="0" fontId="29" fillId="0" borderId="0" xfId="0" applyFont="1" applyAlignment="1"/>
    <xf numFmtId="0" fontId="5" fillId="3" borderId="35" xfId="0" applyFont="1" applyFill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0" fontId="37" fillId="3" borderId="42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37" fillId="0" borderId="0" xfId="0" applyFont="1" applyAlignment="1">
      <alignment horizontal="right"/>
    </xf>
    <xf numFmtId="0" fontId="27" fillId="12" borderId="5" xfId="0" applyFont="1" applyFill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0" fontId="25" fillId="13" borderId="5" xfId="0" applyFont="1" applyFill="1" applyBorder="1" applyAlignment="1">
      <alignment horizontal="center" vertical="center"/>
    </xf>
    <xf numFmtId="0" fontId="24" fillId="13" borderId="5" xfId="0" applyFont="1" applyFill="1" applyBorder="1" applyAlignment="1">
      <alignment horizontal="center"/>
    </xf>
    <xf numFmtId="0" fontId="24" fillId="13" borderId="5" xfId="0" applyFont="1" applyFill="1" applyBorder="1" applyAlignment="1">
      <alignment horizontal="left"/>
    </xf>
    <xf numFmtId="0" fontId="27" fillId="13" borderId="5" xfId="0" applyFont="1" applyFill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0" fontId="27" fillId="13" borderId="5" xfId="0" applyFont="1" applyFill="1" applyBorder="1" applyAlignment="1">
      <alignment horizontal="center" vertical="center"/>
    </xf>
    <xf numFmtId="0" fontId="24" fillId="12" borderId="5" xfId="0" applyFont="1" applyFill="1" applyBorder="1" applyAlignment="1">
      <alignment horizontal="center"/>
    </xf>
    <xf numFmtId="0" fontId="24" fillId="12" borderId="5" xfId="0" applyFont="1" applyFill="1" applyBorder="1" applyAlignment="1">
      <alignment horizontal="left"/>
    </xf>
    <xf numFmtId="0" fontId="25" fillId="0" borderId="5" xfId="0" applyFont="1" applyBorder="1" applyAlignment="1">
      <alignment horizontal="center" vertical="center"/>
    </xf>
    <xf numFmtId="0" fontId="25" fillId="12" borderId="5" xfId="0" applyFont="1" applyFill="1" applyBorder="1" applyAlignment="1">
      <alignment horizontal="center" vertical="center"/>
    </xf>
    <xf numFmtId="0" fontId="27" fillId="14" borderId="5" xfId="0" applyFont="1" applyFill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14" fontId="2" fillId="0" borderId="0" xfId="0" applyNumberFormat="1" applyFont="1"/>
    <xf numFmtId="14" fontId="24" fillId="7" borderId="5" xfId="0" applyNumberFormat="1" applyFont="1" applyFill="1" applyBorder="1" applyAlignment="1">
      <alignment horizontal="center"/>
    </xf>
    <xf numFmtId="0" fontId="25" fillId="0" borderId="5" xfId="0" applyFont="1" applyBorder="1" applyAlignment="1">
      <alignment horizontal="center" vertical="center" wrapText="1"/>
    </xf>
    <xf numFmtId="167" fontId="25" fillId="0" borderId="5" xfId="0" applyNumberFormat="1" applyFont="1" applyBorder="1" applyAlignment="1">
      <alignment horizontal="center" vertical="center"/>
    </xf>
    <xf numFmtId="14" fontId="25" fillId="0" borderId="5" xfId="0" applyNumberFormat="1" applyFont="1" applyBorder="1" applyAlignment="1">
      <alignment horizontal="center" vertical="center"/>
    </xf>
    <xf numFmtId="166" fontId="25" fillId="0" borderId="5" xfId="0" applyNumberFormat="1" applyFont="1" applyBorder="1" applyAlignment="1">
      <alignment horizontal="center" vertical="center"/>
    </xf>
    <xf numFmtId="14" fontId="24" fillId="7" borderId="5" xfId="0" applyNumberFormat="1" applyFont="1" applyFill="1" applyBorder="1" applyAlignment="1">
      <alignment horizontal="center"/>
    </xf>
    <xf numFmtId="0" fontId="27" fillId="10" borderId="5" xfId="0" applyFont="1" applyFill="1" applyBorder="1" applyAlignment="1">
      <alignment horizontal="center" vertical="center"/>
    </xf>
    <xf numFmtId="14" fontId="39" fillId="0" borderId="5" xfId="0" applyNumberFormat="1" applyFont="1" applyBorder="1" applyAlignment="1">
      <alignment horizontal="center" vertical="center" wrapText="1"/>
    </xf>
    <xf numFmtId="0" fontId="39" fillId="0" borderId="5" xfId="0" applyFont="1" applyBorder="1" applyAlignment="1">
      <alignment horizontal="center" vertical="center" wrapText="1"/>
    </xf>
    <xf numFmtId="14" fontId="25" fillId="0" borderId="5" xfId="0" applyNumberFormat="1" applyFont="1" applyBorder="1" applyAlignment="1">
      <alignment horizontal="center" vertical="center"/>
    </xf>
    <xf numFmtId="168" fontId="27" fillId="0" borderId="5" xfId="0" applyNumberFormat="1" applyFont="1" applyBorder="1" applyAlignment="1">
      <alignment horizontal="center" vertical="center"/>
    </xf>
    <xf numFmtId="0" fontId="5" fillId="13" borderId="5" xfId="0" applyFont="1" applyFill="1" applyBorder="1"/>
    <xf numFmtId="0" fontId="5" fillId="13" borderId="5" xfId="0" applyFont="1" applyFill="1" applyBorder="1" applyAlignment="1"/>
    <xf numFmtId="0" fontId="38" fillId="13" borderId="5" xfId="0" applyFont="1" applyFill="1" applyBorder="1" applyAlignment="1">
      <alignment horizontal="center"/>
    </xf>
    <xf numFmtId="14" fontId="27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/>
    <xf numFmtId="0" fontId="5" fillId="0" borderId="5" xfId="0" applyFont="1" applyBorder="1" applyAlignment="1"/>
    <xf numFmtId="0" fontId="5" fillId="12" borderId="5" xfId="0" applyFont="1" applyFill="1" applyBorder="1"/>
    <xf numFmtId="0" fontId="38" fillId="12" borderId="5" xfId="0" applyFont="1" applyFill="1" applyBorder="1" applyAlignment="1">
      <alignment horizontal="center"/>
    </xf>
    <xf numFmtId="14" fontId="27" fillId="15" borderId="5" xfId="0" applyNumberFormat="1" applyFont="1" applyFill="1" applyBorder="1" applyAlignment="1">
      <alignment horizontal="center"/>
    </xf>
    <xf numFmtId="14" fontId="27" fillId="16" borderId="5" xfId="0" applyNumberFormat="1" applyFont="1" applyFill="1" applyBorder="1" applyAlignment="1">
      <alignment horizontal="center"/>
    </xf>
    <xf numFmtId="0" fontId="5" fillId="8" borderId="5" xfId="0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/>
    <xf numFmtId="0" fontId="5" fillId="19" borderId="5" xfId="0" applyFont="1" applyFill="1" applyBorder="1" applyAlignment="1"/>
    <xf numFmtId="14" fontId="5" fillId="8" borderId="5" xfId="0" applyNumberFormat="1" applyFont="1" applyFill="1" applyBorder="1"/>
    <xf numFmtId="0" fontId="15" fillId="13" borderId="5" xfId="0" applyFont="1" applyFill="1" applyBorder="1" applyAlignment="1">
      <alignment horizontal="center"/>
    </xf>
    <xf numFmtId="14" fontId="40" fillId="13" borderId="5" xfId="0" applyNumberFormat="1" applyFont="1" applyFill="1" applyBorder="1" applyAlignment="1">
      <alignment horizontal="center"/>
    </xf>
    <xf numFmtId="0" fontId="15" fillId="12" borderId="5" xfId="0" applyFont="1" applyFill="1" applyBorder="1" applyAlignment="1">
      <alignment horizontal="center"/>
    </xf>
    <xf numFmtId="14" fontId="40" fillId="15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27" fillId="16" borderId="5" xfId="0" applyNumberFormat="1" applyFont="1" applyFill="1" applyBorder="1" applyAlignment="1">
      <alignment horizontal="center"/>
    </xf>
    <xf numFmtId="14" fontId="5" fillId="19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3" borderId="5" xfId="0" applyFont="1" applyFill="1" applyBorder="1" applyAlignment="1"/>
    <xf numFmtId="0" fontId="41" fillId="13" borderId="5" xfId="0" applyFont="1" applyFill="1" applyBorder="1" applyAlignment="1">
      <alignment horizontal="center"/>
    </xf>
    <xf numFmtId="0" fontId="41" fillId="13" borderId="5" xfId="0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0" fontId="5" fillId="13" borderId="5" xfId="0" applyFont="1" applyFill="1" applyBorder="1" applyAlignment="1"/>
    <xf numFmtId="14" fontId="5" fillId="13" borderId="5" xfId="0" applyNumberFormat="1" applyFont="1" applyFill="1" applyBorder="1" applyAlignment="1"/>
    <xf numFmtId="0" fontId="5" fillId="12" borderId="5" xfId="0" applyFont="1" applyFill="1" applyBorder="1" applyAlignment="1"/>
    <xf numFmtId="0" fontId="41" fillId="12" borderId="5" xfId="0" applyFont="1" applyFill="1" applyBorder="1" applyAlignment="1"/>
    <xf numFmtId="14" fontId="1" fillId="15" borderId="5" xfId="0" applyNumberFormat="1" applyFont="1" applyFill="1" applyBorder="1" applyAlignment="1">
      <alignment horizontal="center"/>
    </xf>
    <xf numFmtId="14" fontId="1" fillId="16" borderId="5" xfId="0" applyNumberFormat="1" applyFont="1" applyFill="1" applyBorder="1" applyAlignment="1">
      <alignment horizontal="center"/>
    </xf>
    <xf numFmtId="14" fontId="5" fillId="8" borderId="5" xfId="0" applyNumberFormat="1" applyFont="1" applyFill="1" applyBorder="1" applyAlignment="1"/>
    <xf numFmtId="0" fontId="5" fillId="17" borderId="5" xfId="0" applyFont="1" applyFill="1" applyBorder="1" applyAlignment="1"/>
    <xf numFmtId="14" fontId="5" fillId="18" borderId="5" xfId="0" applyNumberFormat="1" applyFont="1" applyFill="1" applyBorder="1" applyAlignment="1"/>
    <xf numFmtId="14" fontId="5" fillId="19" borderId="5" xfId="0" applyNumberFormat="1" applyFont="1" applyFill="1" applyBorder="1" applyAlignment="1"/>
    <xf numFmtId="0" fontId="5" fillId="12" borderId="5" xfId="0" applyFont="1" applyFill="1" applyBorder="1" applyAlignment="1"/>
    <xf numFmtId="14" fontId="5" fillId="19" borderId="5" xfId="0" applyNumberFormat="1" applyFont="1" applyFill="1" applyBorder="1" applyAlignment="1"/>
    <xf numFmtId="14" fontId="1" fillId="13" borderId="5" xfId="0" applyNumberFormat="1" applyFont="1" applyFill="1" applyBorder="1" applyAlignment="1">
      <alignment horizontal="center"/>
    </xf>
    <xf numFmtId="0" fontId="0" fillId="0" borderId="5" xfId="0" applyFont="1" applyBorder="1" applyAlignment="1"/>
    <xf numFmtId="0" fontId="5" fillId="19" borderId="5" xfId="0" applyFont="1" applyFill="1" applyBorder="1" applyAlignment="1"/>
    <xf numFmtId="0" fontId="0" fillId="0" borderId="5" xfId="0" applyFont="1" applyBorder="1" applyAlignment="1"/>
    <xf numFmtId="14" fontId="5" fillId="19" borderId="5" xfId="0" applyNumberFormat="1" applyFont="1" applyFill="1" applyBorder="1" applyAlignment="1"/>
    <xf numFmtId="0" fontId="5" fillId="12" borderId="4" xfId="0" applyFont="1" applyFill="1" applyBorder="1" applyAlignment="1"/>
    <xf numFmtId="0" fontId="41" fillId="13" borderId="4" xfId="0" applyFont="1" applyFill="1" applyBorder="1" applyAlignment="1">
      <alignment horizontal="center"/>
    </xf>
    <xf numFmtId="14" fontId="1" fillId="15" borderId="4" xfId="0" applyNumberFormat="1" applyFont="1" applyFill="1" applyBorder="1" applyAlignment="1">
      <alignment horizontal="center"/>
    </xf>
    <xf numFmtId="14" fontId="1" fillId="16" borderId="4" xfId="0" applyNumberFormat="1" applyFont="1" applyFill="1" applyBorder="1" applyAlignment="1">
      <alignment horizontal="center"/>
    </xf>
    <xf numFmtId="14" fontId="5" fillId="8" borderId="4" xfId="0" applyNumberFormat="1" applyFont="1" applyFill="1" applyBorder="1" applyAlignment="1"/>
    <xf numFmtId="0" fontId="5" fillId="17" borderId="4" xfId="0" applyFont="1" applyFill="1" applyBorder="1" applyAlignment="1">
      <alignment horizontal="right"/>
    </xf>
    <xf numFmtId="14" fontId="5" fillId="18" borderId="4" xfId="0" applyNumberFormat="1" applyFont="1" applyFill="1" applyBorder="1" applyAlignment="1"/>
    <xf numFmtId="0" fontId="5" fillId="19" borderId="4" xfId="0" applyFont="1" applyFill="1" applyBorder="1" applyAlignment="1"/>
    <xf numFmtId="0" fontId="42" fillId="20" borderId="43" xfId="0" applyFont="1" applyFill="1" applyBorder="1" applyAlignment="1">
      <alignment horizontal="center"/>
    </xf>
    <xf numFmtId="0" fontId="5" fillId="21" borderId="17" xfId="0" applyFont="1" applyFill="1" applyBorder="1"/>
    <xf numFmtId="0" fontId="1" fillId="22" borderId="17" xfId="0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1" fillId="13" borderId="4" xfId="0" applyFont="1" applyFill="1" applyBorder="1" applyAlignment="1">
      <alignment horizontal="center"/>
    </xf>
    <xf numFmtId="14" fontId="1" fillId="15" borderId="4" xfId="0" applyNumberFormat="1" applyFont="1" applyFill="1" applyBorder="1" applyAlignment="1">
      <alignment horizontal="center"/>
    </xf>
    <xf numFmtId="0" fontId="1" fillId="22" borderId="17" xfId="0" applyFont="1" applyFill="1" applyBorder="1" applyAlignment="1">
      <alignment horizontal="center"/>
    </xf>
    <xf numFmtId="14" fontId="1" fillId="18" borderId="4" xfId="0" applyNumberFormat="1" applyFont="1" applyFill="1" applyBorder="1" applyAlignment="1">
      <alignment horizontal="center"/>
    </xf>
    <xf numFmtId="14" fontId="5" fillId="19" borderId="4" xfId="0" applyNumberFormat="1" applyFont="1" applyFill="1" applyBorder="1" applyAlignment="1"/>
    <xf numFmtId="0" fontId="42" fillId="20" borderId="43" xfId="0" applyFont="1" applyFill="1" applyBorder="1" applyAlignment="1">
      <alignment horizontal="center"/>
    </xf>
    <xf numFmtId="0" fontId="5" fillId="21" borderId="17" xfId="0" applyFont="1" applyFill="1" applyBorder="1" applyAlignment="1"/>
    <xf numFmtId="0" fontId="1" fillId="21" borderId="17" xfId="0" applyFont="1" applyFill="1" applyBorder="1" applyAlignment="1">
      <alignment horizontal="center"/>
    </xf>
    <xf numFmtId="14" fontId="5" fillId="13" borderId="5" xfId="0" applyNumberFormat="1" applyFont="1" applyFill="1" applyBorder="1" applyAlignment="1"/>
    <xf numFmtId="14" fontId="5" fillId="19" borderId="4" xfId="0" applyNumberFormat="1" applyFont="1" applyFill="1" applyBorder="1" applyAlignment="1"/>
    <xf numFmtId="0" fontId="5" fillId="17" borderId="4" xfId="0" applyFont="1" applyFill="1" applyBorder="1" applyAlignment="1"/>
    <xf numFmtId="0" fontId="42" fillId="20" borderId="12" xfId="0" applyFont="1" applyFill="1" applyBorder="1" applyAlignment="1">
      <alignment horizontal="center"/>
    </xf>
    <xf numFmtId="0" fontId="41" fillId="12" borderId="4" xfId="0" applyFont="1" applyFill="1" applyBorder="1" applyAlignment="1"/>
    <xf numFmtId="14" fontId="1" fillId="16" borderId="4" xfId="0" applyNumberFormat="1" applyFont="1" applyFill="1" applyBorder="1" applyAlignment="1">
      <alignment horizontal="center"/>
    </xf>
    <xf numFmtId="0" fontId="5" fillId="17" borderId="4" xfId="0" applyFont="1" applyFill="1" applyBorder="1" applyAlignment="1"/>
    <xf numFmtId="0" fontId="1" fillId="21" borderId="17" xfId="0" applyFont="1" applyFill="1" applyBorder="1" applyAlignment="1">
      <alignment horizontal="center"/>
    </xf>
    <xf numFmtId="0" fontId="0" fillId="0" borderId="0" xfId="0" applyFont="1" applyAlignment="1"/>
    <xf numFmtId="169" fontId="36" fillId="8" borderId="41" xfId="0" applyNumberFormat="1" applyFont="1" applyFill="1" applyBorder="1" applyAlignment="1">
      <alignment horizontal="center" vertical="center"/>
    </xf>
    <xf numFmtId="0" fontId="9" fillId="4" borderId="9" xfId="0" applyFont="1" applyFill="1" applyBorder="1" applyAlignment="1">
      <alignment horizontal="center" vertical="center" wrapText="1"/>
    </xf>
    <xf numFmtId="0" fontId="2" fillId="0" borderId="12" xfId="0" applyFont="1" applyBorder="1"/>
    <xf numFmtId="0" fontId="2" fillId="0" borderId="4" xfId="0" applyFont="1" applyBorder="1"/>
    <xf numFmtId="0" fontId="15" fillId="10" borderId="9" xfId="0" applyFont="1" applyFill="1" applyBorder="1" applyAlignment="1">
      <alignment horizontal="center"/>
    </xf>
    <xf numFmtId="0" fontId="15" fillId="7" borderId="9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/>
    </xf>
    <xf numFmtId="0" fontId="11" fillId="3" borderId="15" xfId="0" applyFont="1" applyFill="1" applyBorder="1" applyAlignment="1">
      <alignment horizontal="center" vertical="top"/>
    </xf>
    <xf numFmtId="0" fontId="2" fillId="0" borderId="16" xfId="0" applyFont="1" applyBorder="1"/>
    <xf numFmtId="0" fontId="2" fillId="0" borderId="17" xfId="0" applyFont="1" applyBorder="1"/>
    <xf numFmtId="0" fontId="7" fillId="3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6" xfId="0" applyFont="1" applyBorder="1"/>
    <xf numFmtId="0" fontId="0" fillId="0" borderId="0" xfId="0" applyFont="1" applyAlignment="1"/>
    <xf numFmtId="0" fontId="2" fillId="0" borderId="7" xfId="0" applyFont="1" applyBorder="1"/>
    <xf numFmtId="0" fontId="2" fillId="0" borderId="8" xfId="0" applyFont="1" applyBorder="1"/>
    <xf numFmtId="0" fontId="2" fillId="0" borderId="10" xfId="0" applyFont="1" applyBorder="1"/>
    <xf numFmtId="0" fontId="2" fillId="0" borderId="11" xfId="0" applyFont="1" applyBorder="1"/>
    <xf numFmtId="0" fontId="4" fillId="0" borderId="0" xfId="0" applyFont="1" applyAlignment="1">
      <alignment horizontal="center" vertical="center"/>
    </xf>
    <xf numFmtId="0" fontId="21" fillId="3" borderId="25" xfId="0" applyFont="1" applyFill="1" applyBorder="1" applyAlignment="1">
      <alignment horizontal="center" vertical="center"/>
    </xf>
    <xf numFmtId="0" fontId="2" fillId="0" borderId="26" xfId="0" applyFont="1" applyBorder="1"/>
    <xf numFmtId="0" fontId="2" fillId="0" borderId="29" xfId="0" applyFont="1" applyBorder="1"/>
    <xf numFmtId="0" fontId="2" fillId="0" borderId="30" xfId="0" applyFont="1" applyBorder="1"/>
    <xf numFmtId="0" fontId="2" fillId="0" borderId="32" xfId="0" applyFont="1" applyBorder="1"/>
    <xf numFmtId="0" fontId="2" fillId="0" borderId="33" xfId="0" applyFont="1" applyBorder="1"/>
    <xf numFmtId="0" fontId="12" fillId="3" borderId="20" xfId="0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12" fillId="0" borderId="0" xfId="0" applyFont="1" applyAlignment="1">
      <alignment horizontal="center" vertical="center"/>
    </xf>
    <xf numFmtId="0" fontId="10" fillId="8" borderId="34" xfId="0" applyFont="1" applyFill="1" applyBorder="1" applyAlignment="1">
      <alignment horizontal="center" vertical="center"/>
    </xf>
    <xf numFmtId="0" fontId="2" fillId="0" borderId="39" xfId="0" applyFont="1" applyBorder="1"/>
    <xf numFmtId="0" fontId="37" fillId="0" borderId="0" xfId="0" applyFont="1" applyAlignment="1">
      <alignment horizontal="right"/>
    </xf>
    <xf numFmtId="0" fontId="28" fillId="3" borderId="36" xfId="0" applyFont="1" applyFill="1" applyBorder="1" applyAlignment="1">
      <alignment horizontal="center" vertical="center"/>
    </xf>
    <xf numFmtId="0" fontId="2" fillId="0" borderId="37" xfId="0" applyFont="1" applyBorder="1"/>
    <xf numFmtId="0" fontId="13" fillId="8" borderId="15" xfId="0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0" fillId="0" borderId="0" xfId="0" applyFont="1" applyAlignment="1">
      <alignment horizontal="center" wrapText="1"/>
    </xf>
    <xf numFmtId="0" fontId="24" fillId="0" borderId="0" xfId="0" applyFont="1" applyAlignment="1"/>
    <xf numFmtId="0" fontId="39" fillId="0" borderId="0" xfId="0" applyFont="1" applyAlignment="1"/>
    <xf numFmtId="0" fontId="2" fillId="17" borderId="4" xfId="0" applyFont="1" applyFill="1" applyBorder="1" applyAlignment="1">
      <alignment horizontal="right"/>
    </xf>
  </cellXfs>
  <cellStyles count="3">
    <cellStyle name="Lien hypertexte visité" xfId="1" builtinId="9" hidden="1"/>
    <cellStyle name="Lien hypertexte visité" xfId="2" builtinId="9" hidden="1"/>
    <cellStyle name="Normal" xfId="0" builtinId="0"/>
  </cellStyles>
  <dxfs count="75"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2E9"/>
          <bgColor rgb="FFD9D2E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6B26B"/>
          <bgColor rgb="FFF6B26B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2E9"/>
          <bgColor rgb="FFD9D2E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6B26B"/>
          <bgColor rgb="FFF6B26B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2E9"/>
          <bgColor rgb="FFD9D2E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6B26B"/>
          <bgColor rgb="FFF6B26B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A4C2F4"/>
          <bgColor rgb="FFA4C2F4"/>
        </patternFill>
      </fill>
    </dxf>
    <dxf>
      <fill>
        <patternFill patternType="solid">
          <fgColor rgb="FFD0E0E3"/>
          <bgColor rgb="FFD0E0E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9D9"/>
          <bgColor rgb="FFD9D9D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FFFFF"/>
          <bgColor rgb="FFFFFFFF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C9DAF8"/>
          <bgColor rgb="FFC9DAF8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EAD3"/>
          <bgColor rgb="FFD9EAD3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9D2E9"/>
          <bgColor rgb="FFD9D2E9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4A7D6"/>
          <bgColor rgb="FFB4A7D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F9CB9C"/>
          <bgColor rgb="FFF9CB9C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F6B26B"/>
          <bgColor rgb="FFF6B26B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E06666"/>
          <bgColor rgb="FFE06666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ont>
        <color rgb="FFD5A6BD"/>
      </font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B7B7B7"/>
          <bgColor rgb="FFB7B7B7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  <dxf>
      <fill>
        <patternFill patternType="solid">
          <fgColor rgb="FFD5A6BD"/>
          <bgColor rgb="FFD5A6BD"/>
        </patternFill>
      </fill>
      <alignment wrapText="0" shrinkToFit="0"/>
      <border>
        <left/>
        <right/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393700</xdr:colOff>
          <xdr:row>0</xdr:row>
          <xdr:rowOff>63500</xdr:rowOff>
        </xdr:from>
        <xdr:to>
          <xdr:col>15</xdr:col>
          <xdr:colOff>127000</xdr:colOff>
          <xdr:row>2</xdr:row>
          <xdr:rowOff>127000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ea typeface="Arial"/>
                  <a:cs typeface="Arial"/>
                </a:rPr>
                <a:t>Actualisation Fichier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381375" cy="1352550"/>
    <xdr:pic>
      <xdr:nvPicPr>
        <xdr:cNvPr id="2" name="image1.png" title="Image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673100</xdr:colOff>
          <xdr:row>0</xdr:row>
          <xdr:rowOff>101600</xdr:rowOff>
        </xdr:from>
        <xdr:to>
          <xdr:col>11</xdr:col>
          <xdr:colOff>635000</xdr:colOff>
          <xdr:row>3</xdr:row>
          <xdr:rowOff>63500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ea typeface="Arial"/>
                  <a:cs typeface="Arial"/>
                </a:rPr>
                <a:t> Mise à jour des prog. à 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673100</xdr:colOff>
          <xdr:row>4</xdr:row>
          <xdr:rowOff>101600</xdr:rowOff>
        </xdr:from>
        <xdr:to>
          <xdr:col>11</xdr:col>
          <xdr:colOff>635000</xdr:colOff>
          <xdr:row>7</xdr:row>
          <xdr:rowOff>63500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ea typeface="Arial"/>
                  <a:cs typeface="Arial"/>
                </a:rPr>
                <a:t> Mise à jour des prog.du jour à modifier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635000</xdr:colOff>
          <xdr:row>0</xdr:row>
          <xdr:rowOff>139700</xdr:rowOff>
        </xdr:from>
        <xdr:to>
          <xdr:col>11</xdr:col>
          <xdr:colOff>596900</xdr:colOff>
          <xdr:row>3</xdr:row>
          <xdr:rowOff>101600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ea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4" Type="http://schemas.openxmlformats.org/officeDocument/2006/relationships/ctrlProp" Target="../ctrlProps/ctrlProp3.xml"/><Relationship Id="rId1" Type="http://schemas.openxmlformats.org/officeDocument/2006/relationships/drawing" Target="../drawings/drawing3.xml"/><Relationship Id="rId2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3.vml"/><Relationship Id="rId3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 enableFormatConditionsCalculation="0">
    <outlinePr summaryBelow="0" summaryRight="0"/>
    <pageSetUpPr fitToPage="1"/>
  </sheetPr>
  <dimension ref="A1:Z738"/>
  <sheetViews>
    <sheetView showGridLines="0" workbookViewId="0">
      <pane ySplit="7" topLeftCell="A210" activePane="bottomLeft" state="frozen"/>
      <selection pane="bottomLeft" activeCell="G91" sqref="G91"/>
    </sheetView>
  </sheetViews>
  <sheetFormatPr baseColWidth="10" defaultColWidth="14.5" defaultRowHeight="15" customHeight="1" x14ac:dyDescent="0"/>
  <cols>
    <col min="1" max="1" width="14.5" customWidth="1"/>
    <col min="2" max="3" width="7.33203125" customWidth="1"/>
    <col min="4" max="4" width="21.5" customWidth="1"/>
    <col min="5" max="8" width="14.5" customWidth="1"/>
    <col min="9" max="9" width="7.33203125" customWidth="1"/>
    <col min="10" max="10" width="14.5" customWidth="1"/>
    <col min="11" max="11" width="7.33203125" customWidth="1"/>
    <col min="12" max="12" width="14.5" customWidth="1"/>
    <col min="13" max="13" width="19.6640625" hidden="1" customWidth="1"/>
    <col min="14" max="14" width="14.5" customWidth="1"/>
    <col min="15" max="15" width="14.5" hidden="1" customWidth="1"/>
    <col min="16" max="16" width="14.5" customWidth="1"/>
    <col min="17" max="17" width="14.5" hidden="1" customWidth="1"/>
    <col min="18" max="18" width="7" customWidth="1"/>
    <col min="19" max="19" width="13" customWidth="1"/>
    <col min="20" max="26" width="14.5" hidden="1"/>
  </cols>
  <sheetData>
    <row r="1" spans="1:26" ht="15.75" customHeight="1">
      <c r="A1" s="1"/>
      <c r="B1" s="4"/>
      <c r="C1" s="5"/>
      <c r="D1" s="5"/>
      <c r="E1" s="5"/>
      <c r="F1" s="5"/>
      <c r="G1" s="5"/>
      <c r="H1" s="7"/>
      <c r="I1" s="8"/>
      <c r="J1" s="5"/>
      <c r="K1" s="5"/>
      <c r="L1" s="5"/>
      <c r="M1" s="5"/>
      <c r="N1" s="5"/>
      <c r="O1" s="5"/>
      <c r="P1" s="5"/>
      <c r="Q1" s="5"/>
      <c r="R1" s="5"/>
      <c r="S1" s="5"/>
    </row>
    <row r="2" spans="1:26" ht="15.75" customHeight="1">
      <c r="A2" s="1" t="s">
        <v>1</v>
      </c>
      <c r="B2" s="4"/>
      <c r="C2" s="5"/>
      <c r="D2" s="5"/>
      <c r="E2" s="5"/>
      <c r="F2" s="5"/>
      <c r="G2" s="5" t="s">
        <v>2</v>
      </c>
      <c r="H2" s="7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9"/>
      <c r="U2" s="10"/>
      <c r="V2" s="10"/>
      <c r="W2" s="10"/>
      <c r="X2" s="10"/>
      <c r="Y2" s="10"/>
      <c r="Z2" s="10"/>
    </row>
    <row r="3" spans="1:26" ht="15.75" customHeight="1">
      <c r="A3" s="11"/>
      <c r="B3" s="4"/>
      <c r="C3" s="12" t="s">
        <v>3</v>
      </c>
      <c r="D3" s="5"/>
      <c r="E3" s="5"/>
      <c r="F3" s="5"/>
      <c r="G3" s="5" t="s">
        <v>4</v>
      </c>
      <c r="H3" s="13"/>
      <c r="I3" s="8"/>
      <c r="J3" s="14" t="s">
        <v>5</v>
      </c>
      <c r="K3" s="5" t="s">
        <v>6</v>
      </c>
      <c r="L3" s="5"/>
      <c r="M3" s="5"/>
      <c r="N3" s="5"/>
      <c r="O3" s="5"/>
      <c r="P3" s="5"/>
      <c r="Q3" s="5"/>
      <c r="R3" s="5"/>
      <c r="S3" s="5"/>
      <c r="T3" s="9"/>
      <c r="U3" s="10"/>
      <c r="V3" s="10"/>
      <c r="W3" s="10"/>
      <c r="X3" s="10"/>
      <c r="Y3" s="10"/>
      <c r="Z3" s="10"/>
    </row>
    <row r="4" spans="1:26" ht="15.75" customHeight="1">
      <c r="A4" s="11"/>
      <c r="B4" s="4"/>
      <c r="C4" s="5"/>
      <c r="D4" s="5"/>
      <c r="E4" s="5"/>
      <c r="F4" s="5"/>
      <c r="G4" s="5"/>
      <c r="H4" s="5"/>
      <c r="I4" s="8"/>
      <c r="J4" s="5"/>
      <c r="K4" s="5"/>
      <c r="L4" s="5"/>
      <c r="M4" s="5"/>
      <c r="N4" s="5"/>
      <c r="O4" s="5"/>
      <c r="P4" s="5"/>
      <c r="Q4" s="5"/>
      <c r="R4" s="5"/>
      <c r="S4" s="5"/>
      <c r="T4" s="9"/>
      <c r="U4" s="10"/>
      <c r="V4" s="10"/>
      <c r="W4" s="10"/>
      <c r="X4" s="10"/>
      <c r="Y4" s="10"/>
      <c r="Z4" s="10"/>
    </row>
    <row r="5" spans="1:26" ht="15.75" customHeight="1">
      <c r="A5" s="15"/>
      <c r="B5" s="16"/>
      <c r="C5" s="17"/>
      <c r="D5" s="17"/>
      <c r="E5" s="17"/>
      <c r="F5" s="17"/>
      <c r="G5" s="17"/>
      <c r="H5" s="19"/>
      <c r="I5" s="22"/>
      <c r="J5" s="19"/>
      <c r="K5" s="17"/>
      <c r="L5" s="19"/>
      <c r="M5" s="19"/>
      <c r="N5" s="17"/>
      <c r="O5" s="19"/>
      <c r="P5" s="19"/>
      <c r="Q5" s="19"/>
      <c r="R5" s="24"/>
      <c r="S5" s="19"/>
      <c r="T5" s="10"/>
      <c r="U5" s="10"/>
      <c r="V5" s="10"/>
      <c r="W5" s="10"/>
      <c r="X5" s="10"/>
      <c r="Y5" s="10"/>
      <c r="Z5" s="10"/>
    </row>
    <row r="6" spans="1:26" ht="15.75" customHeight="1">
      <c r="A6" s="27"/>
      <c r="B6" s="200" t="s">
        <v>13</v>
      </c>
      <c r="C6" s="201"/>
      <c r="D6" s="201"/>
      <c r="E6" s="202"/>
      <c r="F6" s="30" t="s">
        <v>14</v>
      </c>
      <c r="G6" s="205" t="s">
        <v>16</v>
      </c>
      <c r="H6" s="201"/>
      <c r="I6" s="201"/>
      <c r="J6" s="202"/>
      <c r="K6" s="203" t="s">
        <v>17</v>
      </c>
      <c r="L6" s="201"/>
      <c r="M6" s="202"/>
      <c r="N6" s="33" t="s">
        <v>18</v>
      </c>
      <c r="O6" s="34" t="s">
        <v>20</v>
      </c>
      <c r="P6" s="34"/>
      <c r="Q6" s="204" t="s">
        <v>21</v>
      </c>
      <c r="R6" s="201"/>
      <c r="S6" s="202"/>
      <c r="T6" s="10"/>
      <c r="U6" s="10"/>
      <c r="V6" s="10"/>
      <c r="W6" s="10"/>
      <c r="X6" s="10"/>
      <c r="Y6" s="10"/>
      <c r="Z6" s="10"/>
    </row>
    <row r="7" spans="1:26" ht="30" customHeight="1">
      <c r="A7" s="27" t="s">
        <v>22</v>
      </c>
      <c r="B7" s="37" t="s">
        <v>23</v>
      </c>
      <c r="C7" s="37" t="s">
        <v>7</v>
      </c>
      <c r="D7" s="37" t="s">
        <v>8</v>
      </c>
      <c r="E7" s="39" t="s">
        <v>9</v>
      </c>
      <c r="F7" s="41" t="s">
        <v>26</v>
      </c>
      <c r="G7" s="42" t="s">
        <v>27</v>
      </c>
      <c r="H7" s="44" t="s">
        <v>28</v>
      </c>
      <c r="I7" s="45" t="s">
        <v>29</v>
      </c>
      <c r="J7" s="42" t="s">
        <v>30</v>
      </c>
      <c r="K7" s="47" t="s">
        <v>31</v>
      </c>
      <c r="L7" s="47" t="s">
        <v>32</v>
      </c>
      <c r="M7" s="47" t="s">
        <v>33</v>
      </c>
      <c r="N7" s="48" t="s">
        <v>27</v>
      </c>
      <c r="O7" s="48" t="s">
        <v>34</v>
      </c>
      <c r="P7" s="48" t="s">
        <v>30</v>
      </c>
      <c r="Q7" s="49" t="s">
        <v>34</v>
      </c>
      <c r="R7" s="49" t="s">
        <v>35</v>
      </c>
      <c r="S7" s="49" t="s">
        <v>30</v>
      </c>
      <c r="T7" s="10"/>
      <c r="U7" s="10"/>
      <c r="V7" s="10"/>
      <c r="W7" s="10"/>
      <c r="X7" s="10"/>
      <c r="Y7" s="10"/>
      <c r="Z7" s="10"/>
    </row>
    <row r="8" spans="1:26" ht="15.75" customHeight="1">
      <c r="A8" s="50"/>
      <c r="B8" s="52"/>
      <c r="C8" s="54">
        <v>6</v>
      </c>
      <c r="D8" s="237" t="s">
        <v>61</v>
      </c>
      <c r="E8" s="237" t="s">
        <v>62</v>
      </c>
      <c r="F8" s="56">
        <v>42892</v>
      </c>
      <c r="G8" s="57">
        <v>43522</v>
      </c>
      <c r="H8" s="63" t="str">
        <f t="shared" ref="H8:H282" si="0">IF(F8="","-",IF(G8+I8-F8&lt;=90,"Bilan n°1",IF(AND(G8+I8-F8&gt;90,G8+I8-F8&lt;=180),"Bilan n°2",IF(AND(G8+I8-F8&gt;180,G8+I8-F8&lt;=270),"Bilan n°3",IF(AND(G8+I8-F8&gt;270,G8+I8-F8&lt;=360),"Bilan n°4",IF(AND(G8+I8-F8&gt;360,G8+I8-F8&lt;=450),"Bilan n°5",IF(AND(G8+I8-F8&gt;450,G8+I8-F8&lt;=540),"Bilan n°6",IF(AND(G8+I8-F8&gt;540,G8+I8-F8&lt;=630),"Bilan n°7",IF(AND(G8+I8-F8&gt;630,G8+I8-F8&lt;=720),"Bilan n°8",IF(AND(G8+I8-F8&gt;720,G8+I8-F8&lt;=810),"Bilan n°9",IF(AND(G8+I8-F8&gt;810,G8+I8-F8&lt;=900),"Bilan n°10",IF(AND(G8+I8-F8&gt;900,G8+I8-F8&lt;=990),"Bilan n°11",IF(AND(G8+I8-F8&gt;990,G8+I8-F8&lt;=1180),"Bilan n°12")))))))))))))</f>
        <v>Bilan n°7</v>
      </c>
      <c r="I8" s="64"/>
      <c r="J8" s="123">
        <f t="shared" ref="J8:J71" si="1">IF(K8="AP","",IF(K8="","",IF(OR(H8="Bilan n°1",H8="Bilan n°2",H8="Bilan n°3",H8="Bilan n°4",H8="Bilan n°5",H8="Bilan n°6",H8="Bilan n°7",H8="Bilan n°8",H8="Bilan n°9",H8="Bilan n°10",H8="Bilan n°11",H8="Bilan n°12"),EDATE(L8,3),"-")))</f>
        <v>43613</v>
      </c>
      <c r="K8" s="67">
        <v>2</v>
      </c>
      <c r="L8" s="185">
        <f t="shared" ref="L8:L72" si="2">IF(G8="AP","A programmer",IF(K8="AP","A programmer",IF(K8="","Ajuster date coach.",IF(G8="-","",IF(G8="","",EDATE(G8,0)+K8+I8)))))</f>
        <v>43524</v>
      </c>
      <c r="M8" s="66">
        <f t="shared" ref="M8:M14" si="3">IF(J8="-","",EDATE(J8,3)+4)</f>
        <v>43709</v>
      </c>
      <c r="N8" s="57">
        <v>43542</v>
      </c>
      <c r="P8" s="70">
        <f t="shared" ref="P8:P516" si="4">IF(N8="","A programmer",N8+360)</f>
        <v>43902</v>
      </c>
      <c r="Q8" s="74" t="str">
        <f t="shared" ref="Q8:Q14" si="5">IF(A8="Résiliation","-",IF(H8="Bilan n°1","Bilan n°1",IF(H8="Bilan n°2","Bilan n°1",IF(H8="Bilan n°3","Bilan n°1",IF(H8="Bilan n°4","Bilan n°1",IF(H8="Bilan n°5","Bilan n°2",IF(H8="Bilan n°6","Bilan n°2",IF(H8="Bilan n°7","Bilan n°2",IF(H8="Bilan n°8","Bilan n°2",IF(H8="Bilan n°9","Bilan n°2",IF(H8="Bilan n°10","Bilan n°2","-")))))))))))</f>
        <v>Bilan n°2</v>
      </c>
      <c r="R8" s="67"/>
      <c r="S8" s="77" t="str">
        <f t="shared" ref="S8:S738" si="6">IF(R8="","A programmer",IF(R8=1,F8+360,IF(R8=2,F8+720,IF(R8=3,"Réabo à prévoir","-"))))</f>
        <v>A programmer</v>
      </c>
      <c r="T8" s="10"/>
      <c r="U8" s="10"/>
      <c r="V8" s="10"/>
      <c r="W8" s="10"/>
      <c r="X8" s="10"/>
      <c r="Y8" s="10"/>
      <c r="Z8" s="10"/>
    </row>
    <row r="9" spans="1:26" ht="15.75" customHeight="1">
      <c r="A9" s="50"/>
      <c r="B9" s="52"/>
      <c r="C9" s="79">
        <v>16</v>
      </c>
      <c r="D9" s="237" t="s">
        <v>63</v>
      </c>
      <c r="E9" s="237" t="s">
        <v>64</v>
      </c>
      <c r="F9" s="56">
        <v>42895</v>
      </c>
      <c r="G9" s="57">
        <v>42702</v>
      </c>
      <c r="H9" s="63" t="str">
        <f t="shared" si="0"/>
        <v>Bilan n°1</v>
      </c>
      <c r="I9" s="64"/>
      <c r="J9" s="123">
        <f t="shared" si="1"/>
        <v>42796</v>
      </c>
      <c r="K9" s="67">
        <v>4</v>
      </c>
      <c r="L9" s="185">
        <f t="shared" si="2"/>
        <v>42706</v>
      </c>
      <c r="M9" s="66">
        <f t="shared" si="3"/>
        <v>42892</v>
      </c>
      <c r="N9" s="66"/>
      <c r="O9" s="84" t="str">
        <f>IF(A9="Résiliation","-",IF(H9="Bilan n°1","Bilan n°1",IF(H9="Bilan n°3","Bilan n°2",IF(H9="Bilan n°5","Bilan n°3",IF(H9="Bilan n°7","Bilan n°4",IF(H9="Bilan n°9","Bilan n°5",IF(H9="Bilan n°10","Bilan n°6","-")))))))</f>
        <v>Bilan n°1</v>
      </c>
      <c r="P9" s="70" t="str">
        <f t="shared" si="4"/>
        <v>A programmer</v>
      </c>
      <c r="Q9" s="74" t="str">
        <f t="shared" si="5"/>
        <v>Bilan n°1</v>
      </c>
      <c r="R9" s="67">
        <v>1</v>
      </c>
      <c r="S9" s="77">
        <f t="shared" si="6"/>
        <v>43255</v>
      </c>
      <c r="T9" s="10"/>
      <c r="U9" s="10"/>
      <c r="V9" s="10"/>
      <c r="W9" s="10"/>
      <c r="X9" s="10"/>
      <c r="Y9" s="10"/>
      <c r="Z9" s="10"/>
    </row>
    <row r="10" spans="1:26" ht="15.75" customHeight="1">
      <c r="A10" s="86"/>
      <c r="B10" s="87"/>
      <c r="C10" s="54">
        <v>25</v>
      </c>
      <c r="D10" s="237" t="s">
        <v>65</v>
      </c>
      <c r="E10" s="237" t="s">
        <v>66</v>
      </c>
      <c r="F10" s="88">
        <v>43004</v>
      </c>
      <c r="G10" s="57">
        <v>43354</v>
      </c>
      <c r="H10" s="63" t="str">
        <f t="shared" si="0"/>
        <v>Bilan n°4</v>
      </c>
      <c r="I10" s="64"/>
      <c r="J10" s="123">
        <f t="shared" si="1"/>
        <v>43449</v>
      </c>
      <c r="K10" s="67">
        <v>4</v>
      </c>
      <c r="L10" s="185">
        <f t="shared" si="2"/>
        <v>43358</v>
      </c>
      <c r="M10" s="66">
        <f t="shared" si="3"/>
        <v>43543</v>
      </c>
      <c r="N10" s="57"/>
      <c r="O10" s="84" t="str">
        <f>IF(A8="Résiliation","-",IF(H8="Bilan n°1","Bilan n°1",IF(H8="Bilan n°3","Bilan n°2",IF(H8="Bilan n°5","Bilan n°3",IF(H8="Bilan n°7","Bilan n°4",IF(H8="Bilan n°9","Bilan n°5",IF(H8="Bilan n°10","Bilan n°6","-")))))))</f>
        <v>Bilan n°4</v>
      </c>
      <c r="P10" s="70" t="str">
        <f t="shared" si="4"/>
        <v>A programmer</v>
      </c>
      <c r="Q10" s="74" t="str">
        <f t="shared" si="5"/>
        <v>Bilan n°1</v>
      </c>
      <c r="R10" s="67">
        <v>1</v>
      </c>
      <c r="S10" s="77">
        <f t="shared" si="6"/>
        <v>43364</v>
      </c>
      <c r="T10" s="10"/>
      <c r="U10" s="10"/>
      <c r="V10" s="10"/>
      <c r="W10" s="10"/>
      <c r="X10" s="10"/>
      <c r="Y10" s="10"/>
      <c r="Z10" s="10"/>
    </row>
    <row r="11" spans="1:26" ht="15.75" customHeight="1">
      <c r="A11" s="50"/>
      <c r="B11" s="52"/>
      <c r="C11" s="79">
        <v>34</v>
      </c>
      <c r="D11" s="237" t="s">
        <v>67</v>
      </c>
      <c r="E11" s="237" t="s">
        <v>68</v>
      </c>
      <c r="F11" s="56">
        <v>42970</v>
      </c>
      <c r="G11" s="57">
        <v>43404</v>
      </c>
      <c r="H11" s="63" t="str">
        <f t="shared" si="0"/>
        <v>Bilan n°5</v>
      </c>
      <c r="I11" s="64"/>
      <c r="J11" s="123">
        <f t="shared" si="1"/>
        <v>43504</v>
      </c>
      <c r="K11" s="67">
        <v>8</v>
      </c>
      <c r="L11" s="185">
        <f t="shared" si="2"/>
        <v>43412</v>
      </c>
      <c r="M11" s="66">
        <f t="shared" si="3"/>
        <v>43597</v>
      </c>
      <c r="N11" s="66"/>
      <c r="O11" s="84" t="str">
        <f t="shared" ref="O11:O14" si="7">IF(A11="Résiliation","-",IF(H11="Bilan n°1","Bilan n°1",IF(H11="Bilan n°3","Bilan n°2",IF(H11="Bilan n°5","Bilan n°3",IF(H11="Bilan n°7","Bilan n°4",IF(H11="Bilan n°9","Bilan n°5",IF(H11="Bilan n°10","Bilan n°6","-")))))))</f>
        <v>Bilan n°3</v>
      </c>
      <c r="P11" s="70" t="str">
        <f t="shared" si="4"/>
        <v>A programmer</v>
      </c>
      <c r="Q11" s="74" t="str">
        <f t="shared" si="5"/>
        <v>Bilan n°2</v>
      </c>
      <c r="R11" s="74"/>
      <c r="S11" s="77" t="str">
        <f t="shared" si="6"/>
        <v>A programmer</v>
      </c>
      <c r="T11" s="10"/>
      <c r="U11" s="10"/>
      <c r="V11" s="10"/>
      <c r="W11" s="10"/>
      <c r="X11" s="10"/>
      <c r="Y11" s="10"/>
      <c r="Z11" s="10"/>
    </row>
    <row r="12" spans="1:26" ht="15.75" customHeight="1">
      <c r="A12" s="97"/>
      <c r="B12" s="98"/>
      <c r="C12" s="54">
        <v>84</v>
      </c>
      <c r="D12" s="237" t="s">
        <v>69</v>
      </c>
      <c r="E12" s="237" t="s">
        <v>70</v>
      </c>
      <c r="F12" s="57">
        <v>42738</v>
      </c>
      <c r="G12" s="57">
        <v>42769</v>
      </c>
      <c r="H12" s="63" t="str">
        <f t="shared" si="0"/>
        <v>Bilan n°1</v>
      </c>
      <c r="I12" s="64"/>
      <c r="J12" s="123">
        <f t="shared" si="1"/>
        <v>42862</v>
      </c>
      <c r="K12" s="67">
        <v>4</v>
      </c>
      <c r="L12" s="185">
        <f t="shared" si="2"/>
        <v>42773</v>
      </c>
      <c r="M12" s="66">
        <f t="shared" si="3"/>
        <v>42958</v>
      </c>
      <c r="N12" s="66"/>
      <c r="O12" s="84" t="str">
        <f t="shared" si="7"/>
        <v>Bilan n°1</v>
      </c>
      <c r="P12" s="70" t="str">
        <f t="shared" si="4"/>
        <v>A programmer</v>
      </c>
      <c r="Q12" s="74" t="str">
        <f t="shared" si="5"/>
        <v>Bilan n°1</v>
      </c>
      <c r="R12" s="74"/>
      <c r="S12" s="77" t="str">
        <f t="shared" si="6"/>
        <v>A programmer</v>
      </c>
      <c r="T12" s="10"/>
      <c r="U12" s="10"/>
      <c r="V12" s="10"/>
      <c r="W12" s="10"/>
      <c r="X12" s="10"/>
      <c r="Y12" s="10"/>
      <c r="Z12" s="10"/>
    </row>
    <row r="13" spans="1:26" ht="15.75" customHeight="1">
      <c r="A13" s="99"/>
      <c r="B13" s="98"/>
      <c r="C13" s="54">
        <v>107</v>
      </c>
      <c r="D13" s="237" t="s">
        <v>71</v>
      </c>
      <c r="E13" s="237" t="s">
        <v>72</v>
      </c>
      <c r="F13" s="57">
        <v>43350</v>
      </c>
      <c r="G13" s="57">
        <v>43270</v>
      </c>
      <c r="H13" s="63" t="str">
        <f t="shared" si="0"/>
        <v>Bilan n°1</v>
      </c>
      <c r="I13" s="64"/>
      <c r="J13" s="123">
        <f t="shared" si="1"/>
        <v>43368</v>
      </c>
      <c r="K13" s="67">
        <v>6</v>
      </c>
      <c r="L13" s="185">
        <f t="shared" si="2"/>
        <v>43276</v>
      </c>
      <c r="M13" s="66">
        <f t="shared" si="3"/>
        <v>43463</v>
      </c>
      <c r="N13" s="66"/>
      <c r="O13" s="84" t="str">
        <f t="shared" si="7"/>
        <v>Bilan n°1</v>
      </c>
      <c r="P13" s="70" t="str">
        <f t="shared" si="4"/>
        <v>A programmer</v>
      </c>
      <c r="Q13" s="74" t="str">
        <f t="shared" si="5"/>
        <v>Bilan n°1</v>
      </c>
      <c r="R13" s="74"/>
      <c r="S13" s="77" t="str">
        <f t="shared" si="6"/>
        <v>A programmer</v>
      </c>
      <c r="T13" s="10"/>
      <c r="U13" s="10"/>
      <c r="V13" s="10"/>
      <c r="W13" s="10"/>
      <c r="X13" s="10"/>
      <c r="Y13" s="10"/>
      <c r="Z13" s="10"/>
    </row>
    <row r="14" spans="1:26" ht="15.75" customHeight="1">
      <c r="A14" s="100"/>
      <c r="B14" s="101"/>
      <c r="C14" s="79">
        <v>113</v>
      </c>
      <c r="D14" s="237" t="s">
        <v>73</v>
      </c>
      <c r="E14" s="237" t="s">
        <v>74</v>
      </c>
      <c r="F14" s="57">
        <v>42633</v>
      </c>
      <c r="G14" s="57">
        <v>43061</v>
      </c>
      <c r="H14" s="63" t="str">
        <f t="shared" si="0"/>
        <v>Bilan n°5</v>
      </c>
      <c r="I14" s="64"/>
      <c r="J14" s="123">
        <f t="shared" si="1"/>
        <v>43157</v>
      </c>
      <c r="K14" s="67">
        <v>4</v>
      </c>
      <c r="L14" s="185">
        <f t="shared" si="2"/>
        <v>43065</v>
      </c>
      <c r="M14" s="66">
        <f t="shared" si="3"/>
        <v>43250</v>
      </c>
      <c r="N14" s="66"/>
      <c r="O14" s="84" t="str">
        <f t="shared" si="7"/>
        <v>Bilan n°3</v>
      </c>
      <c r="P14" s="70" t="str">
        <f t="shared" si="4"/>
        <v>A programmer</v>
      </c>
      <c r="Q14" s="74" t="str">
        <f t="shared" si="5"/>
        <v>Bilan n°2</v>
      </c>
      <c r="R14" s="74"/>
      <c r="S14" s="77" t="str">
        <f t="shared" si="6"/>
        <v>A programmer</v>
      </c>
      <c r="T14" s="10"/>
      <c r="U14" s="10"/>
      <c r="V14" s="10"/>
      <c r="W14" s="10"/>
      <c r="X14" s="10"/>
      <c r="Y14" s="10"/>
      <c r="Z14" s="10"/>
    </row>
    <row r="15" spans="1:26" ht="15.75" customHeight="1">
      <c r="A15" s="99"/>
      <c r="B15" s="98"/>
      <c r="C15" s="102">
        <v>127</v>
      </c>
      <c r="D15" s="237" t="s">
        <v>75</v>
      </c>
      <c r="E15" s="237" t="s">
        <v>76</v>
      </c>
      <c r="F15" s="57">
        <v>43570</v>
      </c>
      <c r="G15" s="57"/>
      <c r="H15" s="63" t="str">
        <f t="shared" si="0"/>
        <v>Bilan n°1</v>
      </c>
      <c r="I15" s="64"/>
      <c r="J15" s="123" t="str">
        <f t="shared" si="1"/>
        <v/>
      </c>
      <c r="K15" s="67" t="s">
        <v>41</v>
      </c>
      <c r="L15" s="185" t="str">
        <f t="shared" si="2"/>
        <v>A programmer</v>
      </c>
      <c r="M15" s="66"/>
      <c r="N15" s="66"/>
      <c r="O15" s="84"/>
      <c r="P15" s="70" t="str">
        <f t="shared" si="4"/>
        <v>A programmer</v>
      </c>
      <c r="Q15" s="74"/>
      <c r="R15" s="67"/>
      <c r="S15" s="77" t="str">
        <f t="shared" si="6"/>
        <v>A programmer</v>
      </c>
      <c r="T15" s="10"/>
      <c r="U15" s="10"/>
      <c r="V15" s="10"/>
      <c r="W15" s="10"/>
      <c r="X15" s="10"/>
      <c r="Y15" s="10"/>
      <c r="Z15" s="10"/>
    </row>
    <row r="16" spans="1:26" ht="15.75" customHeight="1">
      <c r="A16" s="97"/>
      <c r="B16" s="101"/>
      <c r="C16" s="79">
        <v>144</v>
      </c>
      <c r="D16" s="237" t="s">
        <v>77</v>
      </c>
      <c r="E16" s="237" t="s">
        <v>78</v>
      </c>
      <c r="F16" s="57">
        <v>43298</v>
      </c>
      <c r="G16" s="57">
        <v>43526</v>
      </c>
      <c r="H16" s="63" t="str">
        <f t="shared" si="0"/>
        <v>Bilan n°3</v>
      </c>
      <c r="I16" s="64"/>
      <c r="J16" s="123">
        <f t="shared" si="1"/>
        <v>43622</v>
      </c>
      <c r="K16" s="67">
        <v>4</v>
      </c>
      <c r="L16" s="185">
        <f t="shared" si="2"/>
        <v>43530</v>
      </c>
      <c r="M16" s="66">
        <f t="shared" ref="M16:M21" si="8">IF(J16="-","",EDATE(J16,3)+4)</f>
        <v>43718</v>
      </c>
      <c r="N16" s="57">
        <v>43362</v>
      </c>
      <c r="O16" s="84" t="e">
        <f>IF(#REF!="Résiliation","-",IF(H16="Bilan n°1","Bilan n°1",IF(H16="Bilan n°3","Bilan n°2",IF(H16="Bilan n°5","Bilan n°3",IF(H16="Bilan n°7","Bilan n°4",IF(H16="Bilan n°9","Bilan n°5",IF(H16="Bilan n°10","Bilan n°6","-")))))))</f>
        <v>#REF!</v>
      </c>
      <c r="P16" s="70">
        <f t="shared" si="4"/>
        <v>43722</v>
      </c>
      <c r="Q16" s="74" t="e">
        <f>IF(#REF!="Résiliation","-",IF(H16="Bilan n°1","Bilan n°1",IF(H16="Bilan n°2","Bilan n°1",IF(H16="Bilan n°3","Bilan n°1",IF(H16="Bilan n°4","Bilan n°1",IF(H16="Bilan n°5","Bilan n°2",IF(H16="Bilan n°6","Bilan n°2",IF(H16="Bilan n°7","Bilan n°2",IF(H16="Bilan n°8","Bilan n°2",IF(H16="Bilan n°9","Bilan n°2",IF(H16="Bilan n°10","Bilan n°2","-")))))))))))</f>
        <v>#REF!</v>
      </c>
      <c r="R16" s="74"/>
      <c r="S16" s="77" t="str">
        <f t="shared" si="6"/>
        <v>A programmer</v>
      </c>
      <c r="T16" s="10"/>
      <c r="U16" s="10"/>
      <c r="V16" s="10"/>
      <c r="W16" s="10"/>
      <c r="X16" s="10"/>
      <c r="Y16" s="10"/>
      <c r="Z16" s="10"/>
    </row>
    <row r="17" spans="1:26" ht="15.75" customHeight="1">
      <c r="B17" s="98"/>
      <c r="C17" s="54">
        <v>156</v>
      </c>
      <c r="D17" s="237" t="s">
        <v>79</v>
      </c>
      <c r="E17" s="237" t="s">
        <v>80</v>
      </c>
      <c r="F17" s="57">
        <v>42726</v>
      </c>
      <c r="G17" s="57">
        <v>42790</v>
      </c>
      <c r="H17" s="63" t="str">
        <f t="shared" si="0"/>
        <v>Bilan n°1</v>
      </c>
      <c r="I17" s="64"/>
      <c r="J17" s="123">
        <f t="shared" si="1"/>
        <v>42883</v>
      </c>
      <c r="K17" s="67">
        <v>4</v>
      </c>
      <c r="L17" s="185">
        <f t="shared" si="2"/>
        <v>42794</v>
      </c>
      <c r="M17" s="66">
        <f t="shared" si="8"/>
        <v>42979</v>
      </c>
      <c r="N17" s="66"/>
      <c r="O17" s="84" t="str">
        <f>IF(A16="Résiliation","-",IF(H17="Bilan n°1","Bilan n°1",IF(H17="Bilan n°2","Bilan n°1",IF(H17="Bilan n°4","Bilan n°2",IF(H17="Bilan n°3","Bilan n°2",IF(H17="Bilan n°5","Bilan n°3",IF(H17="Bilan n°6","Bilan n°3",IF(H17="Bilan n°7","Bilan n°4",IF(H17="Bilan n°9","Bilan n°5",IF(H17="Bilan n°10","Bilan n°6","-"))))))))))</f>
        <v>Bilan n°1</v>
      </c>
      <c r="P17" s="70" t="str">
        <f t="shared" si="4"/>
        <v>A programmer</v>
      </c>
      <c r="Q17" s="74" t="str">
        <f>IF(A16="Résiliation","-",IF(H17="Bilan n°1","Bilan n°1",IF(H17="Bilan n°2","Bilan n°1",IF(H17="Bilan n°3","Bilan n°1",IF(H17="Bilan n°4","Bilan n°1",IF(H17="Bilan n°5","Bilan n°2",IF(H17="Bilan n°6","Bilan n°2",IF(H17="Bilan n°7","Bilan n°2",IF(H17="Bilan n°8","Bilan n°2",IF(H17="Bilan n°9","Bilan n°2",IF(H17="Bilan n°10","Bilan n°2","-")))))))))))</f>
        <v>Bilan n°1</v>
      </c>
      <c r="R17" s="74"/>
      <c r="S17" s="77" t="str">
        <f t="shared" si="6"/>
        <v>A programmer</v>
      </c>
      <c r="T17" s="10"/>
      <c r="U17" s="10"/>
      <c r="V17" s="10"/>
      <c r="W17" s="10"/>
      <c r="X17" s="10"/>
      <c r="Y17" s="10"/>
      <c r="Z17" s="10"/>
    </row>
    <row r="18" spans="1:26" ht="15.75" customHeight="1">
      <c r="A18" s="99"/>
      <c r="B18" s="98"/>
      <c r="C18" s="79">
        <v>164</v>
      </c>
      <c r="D18" s="237" t="s">
        <v>81</v>
      </c>
      <c r="E18" s="237" t="s">
        <v>82</v>
      </c>
      <c r="F18" s="57">
        <v>43475</v>
      </c>
      <c r="G18" s="57">
        <v>43542</v>
      </c>
      <c r="H18" s="63" t="str">
        <f t="shared" si="0"/>
        <v>Bilan n°1</v>
      </c>
      <c r="I18" s="64"/>
      <c r="J18" s="123">
        <f t="shared" si="1"/>
        <v>43636</v>
      </c>
      <c r="K18" s="67">
        <v>2</v>
      </c>
      <c r="L18" s="185">
        <f t="shared" si="2"/>
        <v>43544</v>
      </c>
      <c r="M18" s="66">
        <f t="shared" si="8"/>
        <v>43732</v>
      </c>
      <c r="N18" s="66"/>
      <c r="O18" s="84" t="str">
        <f t="shared" ref="O18:O169" si="9">IF(A18="Résiliation","-",IF(H18="Bilan n°1","Bilan n°1",IF(H18="Bilan n°2","Bilan n°1",IF(H18="Bilan n°4","Bilan n°2",IF(H18="Bilan n°3","Bilan n°2",IF(H18="Bilan n°5","Bilan n°3",IF(H18="Bilan n°6","Bilan n°3",IF(H18="Bilan n°7","Bilan n°4",IF(H18="Bilan n°9","Bilan n°5",IF(H18="Bilan n°10","Bilan n°6","-"))))))))))</f>
        <v>Bilan n°1</v>
      </c>
      <c r="P18" s="70" t="str">
        <f t="shared" si="4"/>
        <v>A programmer</v>
      </c>
      <c r="Q18" s="74" t="str">
        <f t="shared" ref="Q18:Q24" si="10">IF(A18="Résiliation","-",IF(H18="Bilan n°1","Bilan n°1",IF(H18="Bilan n°2","Bilan n°1",IF(H18="Bilan n°3","Bilan n°1",IF(H18="Bilan n°4","Bilan n°1",IF(H18="Bilan n°5","Bilan n°2",IF(H18="Bilan n°6","Bilan n°2",IF(H18="Bilan n°7","Bilan n°2",IF(H18="Bilan n°8","Bilan n°2",IF(H18="Bilan n°9","Bilan n°2",IF(H18="Bilan n°10","Bilan n°2","-")))))))))))</f>
        <v>Bilan n°1</v>
      </c>
      <c r="R18" s="74"/>
      <c r="S18" s="77" t="str">
        <f t="shared" si="6"/>
        <v>A programmer</v>
      </c>
      <c r="T18" s="10"/>
      <c r="U18" s="10"/>
      <c r="V18" s="10"/>
      <c r="W18" s="10"/>
      <c r="X18" s="10"/>
      <c r="Y18" s="10"/>
      <c r="Z18" s="10"/>
    </row>
    <row r="19" spans="1:26" ht="15.75" customHeight="1">
      <c r="A19" s="104"/>
      <c r="B19" s="101"/>
      <c r="C19" s="54">
        <v>174</v>
      </c>
      <c r="D19" s="237" t="s">
        <v>83</v>
      </c>
      <c r="E19" s="237" t="s">
        <v>84</v>
      </c>
      <c r="F19" s="57">
        <v>43321</v>
      </c>
      <c r="G19" s="57">
        <v>43493</v>
      </c>
      <c r="H19" s="63" t="str">
        <f t="shared" si="0"/>
        <v>Bilan n°2</v>
      </c>
      <c r="I19" s="64"/>
      <c r="J19" s="123">
        <f t="shared" si="1"/>
        <v>43586</v>
      </c>
      <c r="K19" s="67">
        <v>4</v>
      </c>
      <c r="L19" s="185">
        <f t="shared" si="2"/>
        <v>43497</v>
      </c>
      <c r="M19" s="66">
        <f t="shared" si="8"/>
        <v>43682</v>
      </c>
      <c r="N19" s="57">
        <v>43411</v>
      </c>
      <c r="O19" s="84" t="str">
        <f t="shared" si="9"/>
        <v>Bilan n°1</v>
      </c>
      <c r="P19" s="70">
        <f t="shared" si="4"/>
        <v>43771</v>
      </c>
      <c r="Q19" s="74" t="str">
        <f t="shared" si="10"/>
        <v>Bilan n°1</v>
      </c>
      <c r="R19" s="67">
        <v>4</v>
      </c>
      <c r="S19" s="77" t="str">
        <f t="shared" si="6"/>
        <v>-</v>
      </c>
      <c r="T19" s="10"/>
      <c r="U19" s="10"/>
      <c r="V19" s="10"/>
      <c r="W19" s="10"/>
      <c r="X19" s="10"/>
      <c r="Y19" s="10"/>
      <c r="Z19" s="10"/>
    </row>
    <row r="20" spans="1:26" ht="15.75" customHeight="1">
      <c r="A20" s="99"/>
      <c r="B20" s="98"/>
      <c r="C20" s="79">
        <v>188</v>
      </c>
      <c r="D20" s="237" t="s">
        <v>79</v>
      </c>
      <c r="E20" s="237" t="s">
        <v>85</v>
      </c>
      <c r="F20" s="57">
        <v>43395</v>
      </c>
      <c r="G20" s="57">
        <v>43523</v>
      </c>
      <c r="H20" s="63" t="str">
        <f t="shared" si="0"/>
        <v>Bilan n°2</v>
      </c>
      <c r="I20" s="64"/>
      <c r="J20" s="123">
        <f t="shared" si="1"/>
        <v>43613</v>
      </c>
      <c r="K20" s="67">
        <v>1</v>
      </c>
      <c r="L20" s="185">
        <f t="shared" si="2"/>
        <v>43524</v>
      </c>
      <c r="M20" s="66">
        <f t="shared" si="8"/>
        <v>43709</v>
      </c>
      <c r="N20" s="66"/>
      <c r="O20" s="84" t="str">
        <f t="shared" si="9"/>
        <v>Bilan n°1</v>
      </c>
      <c r="P20" s="70" t="str">
        <f t="shared" si="4"/>
        <v>A programmer</v>
      </c>
      <c r="Q20" s="74" t="str">
        <f t="shared" si="10"/>
        <v>Bilan n°1</v>
      </c>
      <c r="R20" s="74"/>
      <c r="S20" s="77" t="str">
        <f t="shared" si="6"/>
        <v>A programmer</v>
      </c>
      <c r="T20" s="10"/>
      <c r="U20" s="10"/>
      <c r="V20" s="10"/>
      <c r="W20" s="10"/>
      <c r="X20" s="10"/>
      <c r="Y20" s="10"/>
      <c r="Z20" s="10"/>
    </row>
    <row r="21" spans="1:26" ht="15.75" customHeight="1">
      <c r="A21" s="50"/>
      <c r="B21" s="101"/>
      <c r="C21" s="54">
        <v>222</v>
      </c>
      <c r="D21" s="237" t="s">
        <v>86</v>
      </c>
      <c r="E21" s="237" t="s">
        <v>87</v>
      </c>
      <c r="F21" s="57">
        <v>43491</v>
      </c>
      <c r="G21" s="57">
        <v>43523</v>
      </c>
      <c r="H21" s="63" t="str">
        <f t="shared" si="0"/>
        <v>Bilan n°1</v>
      </c>
      <c r="I21" s="64"/>
      <c r="J21" s="123">
        <f t="shared" si="1"/>
        <v>43617</v>
      </c>
      <c r="K21" s="67">
        <v>2</v>
      </c>
      <c r="L21" s="185">
        <f t="shared" si="2"/>
        <v>43525</v>
      </c>
      <c r="M21" s="66">
        <f t="shared" si="8"/>
        <v>43713</v>
      </c>
      <c r="N21" s="66"/>
      <c r="O21" s="84" t="str">
        <f t="shared" si="9"/>
        <v>Bilan n°1</v>
      </c>
      <c r="P21" s="70" t="str">
        <f t="shared" si="4"/>
        <v>A programmer</v>
      </c>
      <c r="Q21" s="74" t="str">
        <f t="shared" si="10"/>
        <v>Bilan n°1</v>
      </c>
      <c r="R21" s="67">
        <v>2</v>
      </c>
      <c r="S21" s="77">
        <f t="shared" si="6"/>
        <v>44211</v>
      </c>
      <c r="T21" s="10"/>
      <c r="U21" s="10"/>
      <c r="V21" s="10"/>
      <c r="W21" s="10"/>
      <c r="X21" s="10"/>
      <c r="Y21" s="10"/>
      <c r="Z21" s="10"/>
    </row>
    <row r="22" spans="1:26" ht="15.75" customHeight="1">
      <c r="A22" s="104"/>
      <c r="B22" s="101"/>
      <c r="C22" s="79">
        <v>234</v>
      </c>
      <c r="D22" s="237" t="s">
        <v>88</v>
      </c>
      <c r="E22" s="237" t="s">
        <v>89</v>
      </c>
      <c r="F22" s="57">
        <v>42782</v>
      </c>
      <c r="G22" s="57">
        <v>43173</v>
      </c>
      <c r="H22" s="63" t="str">
        <f t="shared" si="0"/>
        <v>Bilan n°5</v>
      </c>
      <c r="I22" s="64"/>
      <c r="J22" s="123">
        <f t="shared" si="1"/>
        <v>43269</v>
      </c>
      <c r="K22" s="67">
        <v>4</v>
      </c>
      <c r="L22" s="185">
        <f t="shared" si="2"/>
        <v>43177</v>
      </c>
      <c r="M22" s="66" t="s">
        <v>42</v>
      </c>
      <c r="N22" s="66"/>
      <c r="O22" s="84" t="str">
        <f t="shared" si="9"/>
        <v>Bilan n°3</v>
      </c>
      <c r="P22" s="70" t="str">
        <f t="shared" si="4"/>
        <v>A programmer</v>
      </c>
      <c r="Q22" s="74" t="str">
        <f t="shared" si="10"/>
        <v>Bilan n°2</v>
      </c>
      <c r="R22" s="74"/>
      <c r="S22" s="77" t="str">
        <f t="shared" si="6"/>
        <v>A programmer</v>
      </c>
      <c r="T22" s="10"/>
      <c r="U22" s="10"/>
      <c r="V22" s="10"/>
      <c r="W22" s="10"/>
      <c r="X22" s="10"/>
      <c r="Y22" s="10"/>
      <c r="Z22" s="10"/>
    </row>
    <row r="23" spans="1:26" ht="15.75" customHeight="1">
      <c r="A23" s="99"/>
      <c r="B23" s="98"/>
      <c r="C23" s="54">
        <v>245</v>
      </c>
      <c r="D23" s="237" t="s">
        <v>90</v>
      </c>
      <c r="E23" s="237" t="s">
        <v>91</v>
      </c>
      <c r="F23" s="57">
        <v>42755</v>
      </c>
      <c r="G23" s="57">
        <v>43150</v>
      </c>
      <c r="H23" s="63" t="str">
        <f t="shared" si="0"/>
        <v>Bilan n°5</v>
      </c>
      <c r="I23" s="64"/>
      <c r="J23" s="123">
        <f t="shared" si="1"/>
        <v>43243</v>
      </c>
      <c r="K23" s="67">
        <v>4</v>
      </c>
      <c r="L23" s="185">
        <f t="shared" si="2"/>
        <v>43154</v>
      </c>
      <c r="M23" s="66" t="s">
        <v>42</v>
      </c>
      <c r="N23" s="66"/>
      <c r="O23" s="84" t="str">
        <f t="shared" si="9"/>
        <v>Bilan n°3</v>
      </c>
      <c r="P23" s="70" t="str">
        <f t="shared" si="4"/>
        <v>A programmer</v>
      </c>
      <c r="Q23" s="74" t="str">
        <f t="shared" si="10"/>
        <v>Bilan n°2</v>
      </c>
      <c r="R23" s="74"/>
      <c r="S23" s="77" t="str">
        <f t="shared" si="6"/>
        <v>A programmer</v>
      </c>
      <c r="T23" s="10"/>
      <c r="U23" s="10"/>
      <c r="V23" s="10"/>
      <c r="W23" s="10"/>
      <c r="X23" s="10"/>
      <c r="Y23" s="10"/>
      <c r="Z23" s="10"/>
    </row>
    <row r="24" spans="1:26" ht="15.75" customHeight="1">
      <c r="A24" s="104"/>
      <c r="B24" s="101"/>
      <c r="C24" s="79">
        <v>254</v>
      </c>
      <c r="D24" s="237" t="s">
        <v>92</v>
      </c>
      <c r="E24" s="237" t="s">
        <v>93</v>
      </c>
      <c r="F24" s="57">
        <v>42793</v>
      </c>
      <c r="G24" s="105">
        <v>43537</v>
      </c>
      <c r="H24" s="63" t="str">
        <f t="shared" si="0"/>
        <v>Bilan n°9</v>
      </c>
      <c r="I24" s="64"/>
      <c r="J24" s="123">
        <f t="shared" si="1"/>
        <v>43631</v>
      </c>
      <c r="K24" s="67">
        <v>2</v>
      </c>
      <c r="L24" s="185">
        <f t="shared" si="2"/>
        <v>43539</v>
      </c>
      <c r="M24" s="66">
        <f t="shared" ref="M24:M25" si="11">IF(J24="-","",EDATE(J24,3)+4)</f>
        <v>43727</v>
      </c>
      <c r="N24" s="66"/>
      <c r="O24" s="84" t="str">
        <f t="shared" si="9"/>
        <v>Bilan n°5</v>
      </c>
      <c r="P24" s="70" t="str">
        <f t="shared" si="4"/>
        <v>A programmer</v>
      </c>
      <c r="Q24" s="74" t="str">
        <f t="shared" si="10"/>
        <v>Bilan n°2</v>
      </c>
      <c r="R24" s="74"/>
      <c r="S24" s="77" t="str">
        <f t="shared" si="6"/>
        <v>A programmer</v>
      </c>
      <c r="T24" s="10"/>
      <c r="U24" s="10"/>
      <c r="V24" s="10"/>
      <c r="W24" s="10"/>
      <c r="X24" s="10"/>
      <c r="Y24" s="10"/>
      <c r="Z24" s="10"/>
    </row>
    <row r="25" spans="1:26" ht="15.75" customHeight="1">
      <c r="A25" s="97"/>
      <c r="B25" s="98"/>
      <c r="C25" s="54">
        <v>331</v>
      </c>
      <c r="D25" s="237" t="s">
        <v>94</v>
      </c>
      <c r="E25" s="237" t="s">
        <v>95</v>
      </c>
      <c r="F25" s="57">
        <v>42825</v>
      </c>
      <c r="G25" s="57">
        <v>42825</v>
      </c>
      <c r="H25" s="63" t="str">
        <f t="shared" si="0"/>
        <v>Bilan n°1</v>
      </c>
      <c r="I25" s="64"/>
      <c r="J25" s="123">
        <f t="shared" si="1"/>
        <v>42922</v>
      </c>
      <c r="K25" s="67">
        <v>6</v>
      </c>
      <c r="L25" s="185">
        <f t="shared" si="2"/>
        <v>42831</v>
      </c>
      <c r="M25" s="66">
        <f t="shared" si="11"/>
        <v>43018</v>
      </c>
      <c r="N25" s="66"/>
      <c r="O25" s="84" t="str">
        <f t="shared" si="9"/>
        <v>Bilan n°1</v>
      </c>
      <c r="P25" s="70" t="str">
        <f t="shared" si="4"/>
        <v>A programmer</v>
      </c>
      <c r="Q25" s="74" t="e">
        <f>IF(A25="Résiliation","-",IF(#REF!="Bilan n°1","Bilan n°1",IF(#REF!="Bilan n°2","Bilan n°1",IF(#REF!="Bilan n°3","Bilan n°1",IF(#REF!="Bilan n°4","Bilan n°1",IF(#REF!="Bilan n°5","Bilan n°2",IF(#REF!="Bilan n°6","Bilan n°2",IF(#REF!="Bilan n°7","Bilan n°2",IF(#REF!="Bilan n°8","Bilan n°2",IF(#REF!="Bilan n°9","Bilan n°2",IF(#REF!="Bilan n°10","Bilan n°2","-")))))))))))</f>
        <v>#REF!</v>
      </c>
      <c r="R25" s="67">
        <v>1</v>
      </c>
      <c r="S25" s="77">
        <f t="shared" si="6"/>
        <v>43185</v>
      </c>
      <c r="T25" s="10"/>
      <c r="U25" s="10"/>
      <c r="V25" s="10"/>
      <c r="W25" s="10"/>
      <c r="X25" s="10"/>
      <c r="Y25" s="10"/>
      <c r="Z25" s="10"/>
    </row>
    <row r="26" spans="1:26" ht="15.75" customHeight="1">
      <c r="A26" s="106"/>
      <c r="B26" s="101"/>
      <c r="C26" s="107">
        <v>265</v>
      </c>
      <c r="D26" s="237" t="s">
        <v>96</v>
      </c>
      <c r="E26" s="237" t="s">
        <v>97</v>
      </c>
      <c r="F26" s="57">
        <v>43084</v>
      </c>
      <c r="G26" s="57">
        <v>43525</v>
      </c>
      <c r="H26" s="63" t="str">
        <f t="shared" si="0"/>
        <v>Bilan n°5</v>
      </c>
      <c r="I26" s="64"/>
      <c r="J26" s="123">
        <f t="shared" si="1"/>
        <v>43623</v>
      </c>
      <c r="K26" s="67">
        <v>6</v>
      </c>
      <c r="L26" s="185">
        <f t="shared" si="2"/>
        <v>43531</v>
      </c>
      <c r="M26" s="66"/>
      <c r="N26" s="66"/>
      <c r="O26" s="84" t="str">
        <f t="shared" si="9"/>
        <v>Bilan n°3</v>
      </c>
      <c r="P26" s="70" t="str">
        <f t="shared" si="4"/>
        <v>A programmer</v>
      </c>
      <c r="Q26" s="74"/>
      <c r="R26" s="67">
        <v>2</v>
      </c>
      <c r="S26" s="77">
        <f t="shared" si="6"/>
        <v>43804</v>
      </c>
      <c r="T26" s="10"/>
      <c r="U26" s="10"/>
      <c r="V26" s="10"/>
      <c r="W26" s="10"/>
      <c r="X26" s="10"/>
      <c r="Y26" s="10"/>
      <c r="Z26" s="10"/>
    </row>
    <row r="27" spans="1:26" ht="15.75" customHeight="1">
      <c r="A27" s="50"/>
      <c r="B27" s="98"/>
      <c r="C27" s="54">
        <v>340</v>
      </c>
      <c r="D27" s="237" t="s">
        <v>98</v>
      </c>
      <c r="E27" s="237" t="s">
        <v>99</v>
      </c>
      <c r="F27" s="57">
        <v>43311</v>
      </c>
      <c r="G27" s="57">
        <v>43515</v>
      </c>
      <c r="H27" s="63" t="str">
        <f t="shared" si="0"/>
        <v>Bilan n°3</v>
      </c>
      <c r="I27" s="64"/>
      <c r="J27" s="123">
        <f t="shared" si="1"/>
        <v>43606</v>
      </c>
      <c r="K27" s="67">
        <v>2</v>
      </c>
      <c r="L27" s="185">
        <f t="shared" si="2"/>
        <v>43517</v>
      </c>
      <c r="M27" s="66">
        <f t="shared" ref="M27:M29" si="12">IF(J27="-","",EDATE(J27,3)+4)</f>
        <v>43702</v>
      </c>
      <c r="N27" s="66"/>
      <c r="O27" s="84" t="str">
        <f t="shared" si="9"/>
        <v>Bilan n°2</v>
      </c>
      <c r="P27" s="70" t="str">
        <f t="shared" si="4"/>
        <v>A programmer</v>
      </c>
      <c r="Q27" s="74" t="str">
        <f t="shared" ref="Q27:Q29" si="13">IF(A27="Résiliation","-",IF(H27="Bilan n°1","Bilan n°1",IF(H27="Bilan n°2","Bilan n°1",IF(H27="Bilan n°3","Bilan n°1",IF(H27="Bilan n°4","Bilan n°1",IF(H27="Bilan n°5","Bilan n°2",IF(H27="Bilan n°6","Bilan n°2",IF(H27="Bilan n°7","Bilan n°2",IF(H27="Bilan n°8","Bilan n°2",IF(H27="Bilan n°9","Bilan n°2",IF(H27="Bilan n°10","Bilan n°2","-")))))))))))</f>
        <v>Bilan n°1</v>
      </c>
      <c r="R27" s="74"/>
      <c r="S27" s="77" t="str">
        <f t="shared" si="6"/>
        <v>A programmer</v>
      </c>
      <c r="T27" s="10"/>
      <c r="U27" s="10"/>
      <c r="V27" s="10"/>
      <c r="W27" s="10"/>
      <c r="X27" s="10"/>
      <c r="Y27" s="10"/>
      <c r="Z27" s="10"/>
    </row>
    <row r="28" spans="1:26" ht="15.75" customHeight="1">
      <c r="A28" s="104"/>
      <c r="B28" s="101"/>
      <c r="C28" s="79">
        <v>347</v>
      </c>
      <c r="D28" s="237" t="s">
        <v>100</v>
      </c>
      <c r="E28" s="237" t="s">
        <v>101</v>
      </c>
      <c r="F28" s="57">
        <v>43025</v>
      </c>
      <c r="G28" s="57">
        <v>43511</v>
      </c>
      <c r="H28" s="63" t="str">
        <f t="shared" si="0"/>
        <v>Bilan n°6</v>
      </c>
      <c r="I28" s="64"/>
      <c r="J28" s="123">
        <f t="shared" si="1"/>
        <v>43605</v>
      </c>
      <c r="K28" s="67">
        <v>5</v>
      </c>
      <c r="L28" s="185">
        <f t="shared" si="2"/>
        <v>43516</v>
      </c>
      <c r="M28" s="66">
        <f t="shared" si="12"/>
        <v>43701</v>
      </c>
      <c r="N28" s="66"/>
      <c r="O28" s="84" t="str">
        <f t="shared" si="9"/>
        <v>Bilan n°3</v>
      </c>
      <c r="P28" s="70" t="str">
        <f t="shared" si="4"/>
        <v>A programmer</v>
      </c>
      <c r="Q28" s="74" t="str">
        <f t="shared" si="13"/>
        <v>Bilan n°2</v>
      </c>
      <c r="R28" s="74"/>
      <c r="S28" s="77" t="str">
        <f t="shared" si="6"/>
        <v>A programmer</v>
      </c>
      <c r="T28" s="10"/>
      <c r="U28" s="10"/>
      <c r="V28" s="10"/>
      <c r="W28" s="10"/>
      <c r="X28" s="10"/>
      <c r="Y28" s="10"/>
      <c r="Z28" s="10"/>
    </row>
    <row r="29" spans="1:26" ht="15.75" customHeight="1">
      <c r="A29" s="99"/>
      <c r="B29" s="98"/>
      <c r="C29" s="54">
        <v>354</v>
      </c>
      <c r="D29" s="237" t="s">
        <v>102</v>
      </c>
      <c r="E29" s="237" t="s">
        <v>103</v>
      </c>
      <c r="F29" s="57">
        <v>43318</v>
      </c>
      <c r="G29" s="57">
        <v>43502</v>
      </c>
      <c r="H29" s="63" t="str">
        <f t="shared" si="0"/>
        <v>Bilan n°3</v>
      </c>
      <c r="I29" s="64"/>
      <c r="J29" s="123">
        <f t="shared" si="1"/>
        <v>43597</v>
      </c>
      <c r="K29" s="67">
        <v>6</v>
      </c>
      <c r="L29" s="185">
        <f t="shared" si="2"/>
        <v>43508</v>
      </c>
      <c r="M29" s="66">
        <f t="shared" si="12"/>
        <v>43693</v>
      </c>
      <c r="N29" s="66"/>
      <c r="O29" s="84" t="str">
        <f t="shared" si="9"/>
        <v>Bilan n°2</v>
      </c>
      <c r="P29" s="70" t="str">
        <f t="shared" si="4"/>
        <v>A programmer</v>
      </c>
      <c r="Q29" s="74" t="str">
        <f t="shared" si="13"/>
        <v>Bilan n°1</v>
      </c>
      <c r="R29" s="74"/>
      <c r="S29" s="77" t="str">
        <f t="shared" si="6"/>
        <v>A programmer</v>
      </c>
      <c r="T29" s="10"/>
      <c r="U29" s="10"/>
      <c r="V29" s="10"/>
      <c r="W29" s="10"/>
      <c r="X29" s="10"/>
      <c r="Y29" s="10"/>
      <c r="Z29" s="10"/>
    </row>
    <row r="30" spans="1:26" ht="15.75" customHeight="1">
      <c r="A30" s="106"/>
      <c r="B30" s="101"/>
      <c r="C30" s="107">
        <v>357</v>
      </c>
      <c r="D30" s="237" t="s">
        <v>104</v>
      </c>
      <c r="E30" s="237" t="s">
        <v>105</v>
      </c>
      <c r="F30" s="57">
        <v>43452</v>
      </c>
      <c r="G30" s="57">
        <v>43474</v>
      </c>
      <c r="H30" s="63" t="str">
        <f t="shared" si="0"/>
        <v>Bilan n°1</v>
      </c>
      <c r="I30" s="64"/>
      <c r="J30" s="123">
        <f t="shared" si="1"/>
        <v>43566</v>
      </c>
      <c r="K30" s="67">
        <v>2</v>
      </c>
      <c r="L30" s="185">
        <f t="shared" si="2"/>
        <v>43476</v>
      </c>
      <c r="M30" s="66"/>
      <c r="N30" s="57">
        <v>43558</v>
      </c>
      <c r="O30" s="84" t="str">
        <f t="shared" si="9"/>
        <v>Bilan n°1</v>
      </c>
      <c r="P30" s="70">
        <f t="shared" si="4"/>
        <v>43918</v>
      </c>
      <c r="Q30" s="74"/>
      <c r="R30" s="67">
        <v>1</v>
      </c>
      <c r="S30" s="77">
        <f t="shared" si="6"/>
        <v>43812</v>
      </c>
      <c r="T30" s="10"/>
      <c r="U30" s="10"/>
      <c r="V30" s="10"/>
      <c r="W30" s="10"/>
      <c r="X30" s="10"/>
      <c r="Y30" s="10"/>
      <c r="Z30" s="10"/>
    </row>
    <row r="31" spans="1:26" ht="15.75" customHeight="1">
      <c r="A31" s="100"/>
      <c r="B31" s="98"/>
      <c r="C31" s="102">
        <v>381</v>
      </c>
      <c r="D31" s="237" t="s">
        <v>106</v>
      </c>
      <c r="E31" s="237" t="s">
        <v>107</v>
      </c>
      <c r="F31" s="57">
        <v>43501</v>
      </c>
      <c r="G31" s="57">
        <v>43500</v>
      </c>
      <c r="H31" s="63" t="str">
        <f t="shared" si="0"/>
        <v>Bilan n°1</v>
      </c>
      <c r="I31" s="64"/>
      <c r="J31" s="123">
        <f t="shared" si="1"/>
        <v>43592</v>
      </c>
      <c r="K31" s="67">
        <v>3</v>
      </c>
      <c r="L31" s="185">
        <f t="shared" si="2"/>
        <v>43503</v>
      </c>
      <c r="M31" s="66"/>
      <c r="N31" s="109"/>
      <c r="O31" s="84" t="str">
        <f t="shared" si="9"/>
        <v>Bilan n°1</v>
      </c>
      <c r="P31" s="70" t="str">
        <f t="shared" si="4"/>
        <v>A programmer</v>
      </c>
      <c r="Q31" s="74"/>
      <c r="R31" s="74"/>
      <c r="S31" s="77" t="str">
        <f t="shared" si="6"/>
        <v>A programmer</v>
      </c>
      <c r="T31" s="10"/>
      <c r="U31" s="10"/>
      <c r="V31" s="10"/>
      <c r="W31" s="10"/>
      <c r="X31" s="10"/>
      <c r="Y31" s="10"/>
      <c r="Z31" s="10"/>
    </row>
    <row r="32" spans="1:26" ht="15.75" customHeight="1">
      <c r="A32" s="99"/>
      <c r="B32" s="110" t="s">
        <v>42</v>
      </c>
      <c r="C32" s="54">
        <v>406</v>
      </c>
      <c r="D32" s="237" t="s">
        <v>108</v>
      </c>
      <c r="E32" s="237" t="s">
        <v>109</v>
      </c>
      <c r="F32" s="57">
        <v>43294</v>
      </c>
      <c r="G32" s="57">
        <v>43356</v>
      </c>
      <c r="H32" s="63" t="str">
        <f t="shared" si="0"/>
        <v>Bilan n°1</v>
      </c>
      <c r="I32" s="64"/>
      <c r="J32" s="123">
        <f t="shared" si="1"/>
        <v>43451</v>
      </c>
      <c r="K32" s="67">
        <v>4</v>
      </c>
      <c r="L32" s="185">
        <f t="shared" si="2"/>
        <v>43360</v>
      </c>
      <c r="M32" s="66">
        <f t="shared" ref="M32:M115" si="14">IF(J32="-","",EDATE(J32,3)+4)</f>
        <v>43545</v>
      </c>
      <c r="N32" s="57">
        <v>43357</v>
      </c>
      <c r="O32" s="84" t="str">
        <f t="shared" si="9"/>
        <v>Bilan n°1</v>
      </c>
      <c r="P32" s="70">
        <f t="shared" si="4"/>
        <v>43717</v>
      </c>
      <c r="Q32" s="74" t="str">
        <f t="shared" ref="Q32:Q212" si="15">IF(A32="Résiliation","-",IF(H32="Bilan n°1","Bilan n°1",IF(H32="Bilan n°2","Bilan n°1",IF(H32="Bilan n°3","Bilan n°1",IF(H32="Bilan n°4","Bilan n°1",IF(H32="Bilan n°5","Bilan n°2",IF(H32="Bilan n°6","Bilan n°2",IF(H32="Bilan n°7","Bilan n°2",IF(H32="Bilan n°8","Bilan n°2",IF(H32="Bilan n°9","Bilan n°2",IF(H32="Bilan n°10","Bilan n°2","-")))))))))))</f>
        <v>Bilan n°1</v>
      </c>
      <c r="R32" s="67">
        <v>2</v>
      </c>
      <c r="S32" s="77">
        <f t="shared" si="6"/>
        <v>44014</v>
      </c>
      <c r="T32" s="10"/>
      <c r="U32" s="10"/>
      <c r="V32" s="10"/>
      <c r="W32" s="10"/>
      <c r="X32" s="10"/>
      <c r="Y32" s="10"/>
      <c r="Z32" s="10"/>
    </row>
    <row r="33" spans="1:26" ht="15.75" customHeight="1">
      <c r="A33" s="111"/>
      <c r="B33" s="98"/>
      <c r="C33" s="79">
        <v>410</v>
      </c>
      <c r="D33" s="237" t="s">
        <v>110</v>
      </c>
      <c r="E33" s="237" t="s">
        <v>111</v>
      </c>
      <c r="F33" s="57">
        <v>43335</v>
      </c>
      <c r="G33" s="57">
        <v>43551</v>
      </c>
      <c r="H33" s="63" t="str">
        <f t="shared" si="0"/>
        <v>Bilan n°3</v>
      </c>
      <c r="I33" s="64"/>
      <c r="J33" s="123">
        <f t="shared" si="1"/>
        <v>43645</v>
      </c>
      <c r="K33" s="67">
        <v>2</v>
      </c>
      <c r="L33" s="185">
        <f t="shared" si="2"/>
        <v>43553</v>
      </c>
      <c r="M33" s="66">
        <f t="shared" si="14"/>
        <v>43741</v>
      </c>
      <c r="N33" s="66"/>
      <c r="O33" s="84" t="str">
        <f t="shared" si="9"/>
        <v>Bilan n°2</v>
      </c>
      <c r="P33" s="70" t="str">
        <f t="shared" si="4"/>
        <v>A programmer</v>
      </c>
      <c r="Q33" s="74" t="str">
        <f t="shared" si="15"/>
        <v>Bilan n°1</v>
      </c>
      <c r="R33" s="67">
        <v>1</v>
      </c>
      <c r="S33" s="77">
        <f t="shared" si="6"/>
        <v>43695</v>
      </c>
      <c r="T33" s="10"/>
      <c r="U33" s="10"/>
      <c r="V33" s="10"/>
      <c r="W33" s="10"/>
      <c r="X33" s="10"/>
      <c r="Y33" s="10"/>
      <c r="Z33" s="10"/>
    </row>
    <row r="34" spans="1:26" ht="15.75" customHeight="1">
      <c r="A34" s="104"/>
      <c r="B34" s="101"/>
      <c r="C34" s="54">
        <v>411</v>
      </c>
      <c r="D34" s="237" t="s">
        <v>112</v>
      </c>
      <c r="E34" s="237" t="s">
        <v>113</v>
      </c>
      <c r="F34" s="57">
        <v>42700</v>
      </c>
      <c r="G34" s="57">
        <v>43490</v>
      </c>
      <c r="H34" s="63" t="str">
        <f t="shared" si="0"/>
        <v>Bilan n°9</v>
      </c>
      <c r="I34" s="64"/>
      <c r="J34" s="123">
        <f t="shared" si="1"/>
        <v>43591</v>
      </c>
      <c r="K34" s="67">
        <v>12</v>
      </c>
      <c r="L34" s="185">
        <f t="shared" si="2"/>
        <v>43502</v>
      </c>
      <c r="M34" s="66">
        <f t="shared" si="14"/>
        <v>43687</v>
      </c>
      <c r="N34" s="66"/>
      <c r="O34" s="84" t="str">
        <f t="shared" si="9"/>
        <v>Bilan n°5</v>
      </c>
      <c r="P34" s="70" t="str">
        <f t="shared" si="4"/>
        <v>A programmer</v>
      </c>
      <c r="Q34" s="74" t="str">
        <f t="shared" si="15"/>
        <v>Bilan n°2</v>
      </c>
      <c r="R34" s="74"/>
      <c r="S34" s="77" t="str">
        <f t="shared" si="6"/>
        <v>A programmer</v>
      </c>
      <c r="T34" s="10"/>
      <c r="U34" s="10"/>
      <c r="V34" s="10"/>
      <c r="W34" s="10"/>
      <c r="X34" s="10"/>
      <c r="Y34" s="10"/>
      <c r="Z34" s="10"/>
    </row>
    <row r="35" spans="1:26" ht="15.75" customHeight="1">
      <c r="A35" s="104"/>
      <c r="B35" s="101"/>
      <c r="C35" s="79">
        <v>416</v>
      </c>
      <c r="D35" s="237" t="s">
        <v>114</v>
      </c>
      <c r="E35" s="237" t="s">
        <v>115</v>
      </c>
      <c r="F35" s="57">
        <v>43441</v>
      </c>
      <c r="G35" s="57">
        <v>43479</v>
      </c>
      <c r="H35" s="63" t="str">
        <f t="shared" si="0"/>
        <v>Bilan n°1</v>
      </c>
      <c r="I35" s="64"/>
      <c r="J35" s="123">
        <f t="shared" si="1"/>
        <v>43572</v>
      </c>
      <c r="K35" s="67">
        <v>3</v>
      </c>
      <c r="L35" s="185">
        <f t="shared" si="2"/>
        <v>43482</v>
      </c>
      <c r="M35" s="66">
        <f t="shared" si="14"/>
        <v>43667</v>
      </c>
      <c r="N35" s="105">
        <v>43557</v>
      </c>
      <c r="O35" s="84" t="str">
        <f t="shared" si="9"/>
        <v>Bilan n°1</v>
      </c>
      <c r="P35" s="70">
        <f t="shared" si="4"/>
        <v>43917</v>
      </c>
      <c r="Q35" s="74" t="str">
        <f t="shared" si="15"/>
        <v>Bilan n°1</v>
      </c>
      <c r="R35" s="67">
        <v>1</v>
      </c>
      <c r="S35" s="77">
        <f t="shared" si="6"/>
        <v>43801</v>
      </c>
      <c r="T35" s="10"/>
      <c r="U35" s="10"/>
      <c r="V35" s="10"/>
      <c r="W35" s="10"/>
      <c r="X35" s="10"/>
      <c r="Y35" s="10"/>
      <c r="Z35" s="10"/>
    </row>
    <row r="36" spans="1:26" ht="15.75" customHeight="1">
      <c r="A36" s="99"/>
      <c r="B36" s="98"/>
      <c r="C36" s="79">
        <v>423</v>
      </c>
      <c r="D36" s="237" t="s">
        <v>108</v>
      </c>
      <c r="E36" s="237" t="s">
        <v>116</v>
      </c>
      <c r="F36" s="57">
        <v>43294</v>
      </c>
      <c r="G36" s="57">
        <v>43356</v>
      </c>
      <c r="H36" s="63" t="str">
        <f t="shared" si="0"/>
        <v>Bilan n°1</v>
      </c>
      <c r="I36" s="64"/>
      <c r="J36" s="123">
        <f t="shared" si="1"/>
        <v>43453</v>
      </c>
      <c r="K36" s="67">
        <v>6</v>
      </c>
      <c r="L36" s="185">
        <f t="shared" si="2"/>
        <v>43362</v>
      </c>
      <c r="M36" s="66">
        <f t="shared" si="14"/>
        <v>43547</v>
      </c>
      <c r="N36" s="57">
        <v>43362</v>
      </c>
      <c r="O36" s="84" t="str">
        <f t="shared" si="9"/>
        <v>Bilan n°1</v>
      </c>
      <c r="P36" s="70">
        <f t="shared" si="4"/>
        <v>43722</v>
      </c>
      <c r="Q36" s="74" t="str">
        <f t="shared" si="15"/>
        <v>Bilan n°1</v>
      </c>
      <c r="R36" s="67">
        <v>2</v>
      </c>
      <c r="S36" s="77">
        <f t="shared" si="6"/>
        <v>44014</v>
      </c>
      <c r="T36" s="10"/>
      <c r="U36" s="10"/>
      <c r="V36" s="10"/>
      <c r="W36" s="10"/>
      <c r="X36" s="10"/>
      <c r="Y36" s="10"/>
      <c r="Z36" s="10"/>
    </row>
    <row r="37" spans="1:26" ht="15.75" customHeight="1">
      <c r="A37" s="104"/>
      <c r="B37" s="101"/>
      <c r="C37" s="54">
        <v>427</v>
      </c>
      <c r="D37" s="237" t="s">
        <v>117</v>
      </c>
      <c r="E37" s="237" t="s">
        <v>118</v>
      </c>
      <c r="F37" s="57">
        <v>42766</v>
      </c>
      <c r="G37" s="57">
        <v>43411</v>
      </c>
      <c r="H37" s="63" t="str">
        <f t="shared" si="0"/>
        <v>Bilan n°8</v>
      </c>
      <c r="I37" s="64"/>
      <c r="J37" s="123">
        <f t="shared" si="1"/>
        <v>43508</v>
      </c>
      <c r="K37" s="67">
        <v>5</v>
      </c>
      <c r="L37" s="185">
        <f t="shared" si="2"/>
        <v>43416</v>
      </c>
      <c r="M37" s="66">
        <f t="shared" si="14"/>
        <v>43601</v>
      </c>
      <c r="N37" s="66"/>
      <c r="O37" s="84" t="str">
        <f t="shared" si="9"/>
        <v>-</v>
      </c>
      <c r="P37" s="70" t="str">
        <f t="shared" si="4"/>
        <v>A programmer</v>
      </c>
      <c r="Q37" s="74" t="str">
        <f t="shared" si="15"/>
        <v>Bilan n°2</v>
      </c>
      <c r="R37" s="67">
        <v>1</v>
      </c>
      <c r="S37" s="77">
        <f t="shared" si="6"/>
        <v>43126</v>
      </c>
      <c r="T37" s="10"/>
      <c r="U37" s="10"/>
      <c r="V37" s="10"/>
      <c r="W37" s="10"/>
      <c r="X37" s="10"/>
      <c r="Y37" s="10"/>
      <c r="Z37" s="10"/>
    </row>
    <row r="38" spans="1:26" ht="15.75" customHeight="1">
      <c r="A38" s="50"/>
      <c r="B38" s="101"/>
      <c r="C38" s="54">
        <v>438</v>
      </c>
      <c r="D38" s="237" t="s">
        <v>119</v>
      </c>
      <c r="E38" s="237" t="s">
        <v>120</v>
      </c>
      <c r="F38" s="57">
        <v>42810</v>
      </c>
      <c r="G38" s="57">
        <v>43545</v>
      </c>
      <c r="H38" s="63" t="str">
        <f t="shared" si="0"/>
        <v>Bilan n°9</v>
      </c>
      <c r="I38" s="64"/>
      <c r="J38" s="123">
        <f t="shared" si="1"/>
        <v>43643</v>
      </c>
      <c r="K38" s="67">
        <v>6</v>
      </c>
      <c r="L38" s="185">
        <f t="shared" si="2"/>
        <v>43551</v>
      </c>
      <c r="M38" s="66">
        <f t="shared" si="14"/>
        <v>43739</v>
      </c>
      <c r="N38" s="57">
        <v>43551</v>
      </c>
      <c r="O38" s="84" t="str">
        <f t="shared" si="9"/>
        <v>Bilan n°5</v>
      </c>
      <c r="P38" s="70">
        <f t="shared" si="4"/>
        <v>43911</v>
      </c>
      <c r="Q38" s="74" t="str">
        <f t="shared" si="15"/>
        <v>Bilan n°2</v>
      </c>
      <c r="R38" s="67">
        <v>1</v>
      </c>
      <c r="S38" s="77">
        <f t="shared" si="6"/>
        <v>43170</v>
      </c>
      <c r="T38" s="10"/>
      <c r="U38" s="10"/>
      <c r="V38" s="10"/>
      <c r="W38" s="10"/>
      <c r="X38" s="10"/>
      <c r="Y38" s="10"/>
      <c r="Z38" s="10"/>
    </row>
    <row r="39" spans="1:26" ht="15.75" customHeight="1">
      <c r="A39" s="104"/>
      <c r="B39" s="101"/>
      <c r="C39" s="79">
        <v>459</v>
      </c>
      <c r="D39" s="237" t="s">
        <v>121</v>
      </c>
      <c r="E39" s="237" t="s">
        <v>122</v>
      </c>
      <c r="F39" s="105">
        <v>42765</v>
      </c>
      <c r="G39" s="105">
        <v>43542</v>
      </c>
      <c r="H39" s="63" t="str">
        <f t="shared" si="0"/>
        <v>Bilan n°9</v>
      </c>
      <c r="I39" s="64"/>
      <c r="J39" s="123" t="str">
        <f t="shared" si="1"/>
        <v/>
      </c>
      <c r="K39" s="67" t="s">
        <v>41</v>
      </c>
      <c r="L39" s="185" t="str">
        <f t="shared" si="2"/>
        <v>A programmer</v>
      </c>
      <c r="M39" s="66" t="e">
        <f t="shared" si="14"/>
        <v>#VALUE!</v>
      </c>
      <c r="N39" s="109"/>
      <c r="O39" s="84" t="str">
        <f t="shared" si="9"/>
        <v>Bilan n°5</v>
      </c>
      <c r="P39" s="70" t="str">
        <f t="shared" si="4"/>
        <v>A programmer</v>
      </c>
      <c r="Q39" s="74" t="str">
        <f t="shared" si="15"/>
        <v>Bilan n°2</v>
      </c>
      <c r="R39" s="67"/>
      <c r="S39" s="77" t="str">
        <f t="shared" si="6"/>
        <v>A programmer</v>
      </c>
      <c r="T39" s="10"/>
      <c r="U39" s="10"/>
      <c r="V39" s="10"/>
      <c r="W39" s="10"/>
      <c r="X39" s="10"/>
      <c r="Y39" s="10"/>
      <c r="Z39" s="10"/>
    </row>
    <row r="40" spans="1:26" ht="15.75" customHeight="1">
      <c r="A40" s="97"/>
      <c r="B40" s="98"/>
      <c r="C40" s="54">
        <v>486</v>
      </c>
      <c r="D40" s="237" t="s">
        <v>123</v>
      </c>
      <c r="E40" s="237" t="s">
        <v>124</v>
      </c>
      <c r="F40" s="57">
        <v>43068</v>
      </c>
      <c r="G40" s="57">
        <v>43059</v>
      </c>
      <c r="H40" s="63" t="str">
        <f t="shared" si="0"/>
        <v>Bilan n°1</v>
      </c>
      <c r="I40" s="64"/>
      <c r="J40" s="123">
        <f t="shared" si="1"/>
        <v>43158</v>
      </c>
      <c r="K40" s="67">
        <v>7</v>
      </c>
      <c r="L40" s="185">
        <f t="shared" si="2"/>
        <v>43066</v>
      </c>
      <c r="M40" s="66">
        <f t="shared" si="14"/>
        <v>43251</v>
      </c>
      <c r="N40" s="66"/>
      <c r="O40" s="84" t="str">
        <f t="shared" si="9"/>
        <v>Bilan n°1</v>
      </c>
      <c r="P40" s="70" t="str">
        <f t="shared" si="4"/>
        <v>A programmer</v>
      </c>
      <c r="Q40" s="74" t="str">
        <f t="shared" si="15"/>
        <v>Bilan n°1</v>
      </c>
      <c r="R40" s="74"/>
      <c r="S40" s="77" t="str">
        <f t="shared" si="6"/>
        <v>A programmer</v>
      </c>
      <c r="T40" s="10"/>
      <c r="U40" s="10"/>
      <c r="V40" s="10"/>
      <c r="W40" s="10"/>
      <c r="X40" s="10"/>
      <c r="Y40" s="10"/>
      <c r="Z40" s="10"/>
    </row>
    <row r="41" spans="1:26" ht="15.75" customHeight="1">
      <c r="A41" s="106"/>
      <c r="B41" s="101"/>
      <c r="C41" s="79">
        <v>495</v>
      </c>
      <c r="D41" s="237" t="s">
        <v>125</v>
      </c>
      <c r="E41" s="237" t="s">
        <v>126</v>
      </c>
      <c r="F41" s="57">
        <v>42950</v>
      </c>
      <c r="G41" s="57">
        <v>42950</v>
      </c>
      <c r="H41" s="63" t="str">
        <f t="shared" si="0"/>
        <v>Bilan n°1</v>
      </c>
      <c r="I41" s="64"/>
      <c r="J41" s="123">
        <f t="shared" si="1"/>
        <v>43050</v>
      </c>
      <c r="K41" s="67">
        <v>8</v>
      </c>
      <c r="L41" s="185">
        <f t="shared" si="2"/>
        <v>42958</v>
      </c>
      <c r="M41" s="66">
        <f t="shared" si="14"/>
        <v>43146</v>
      </c>
      <c r="N41" s="66"/>
      <c r="O41" s="84" t="str">
        <f t="shared" si="9"/>
        <v>Bilan n°1</v>
      </c>
      <c r="P41" s="70" t="str">
        <f t="shared" si="4"/>
        <v>A programmer</v>
      </c>
      <c r="Q41" s="74" t="str">
        <f t="shared" si="15"/>
        <v>Bilan n°1</v>
      </c>
      <c r="R41" s="74"/>
      <c r="S41" s="77" t="str">
        <f t="shared" si="6"/>
        <v>A programmer</v>
      </c>
      <c r="T41" s="10"/>
      <c r="U41" s="10"/>
      <c r="V41" s="10"/>
      <c r="W41" s="10"/>
      <c r="X41" s="10"/>
      <c r="Y41" s="10"/>
      <c r="Z41" s="10"/>
    </row>
    <row r="42" spans="1:26" ht="15.75" customHeight="1">
      <c r="A42" s="99"/>
      <c r="B42" s="98"/>
      <c r="C42" s="54">
        <v>520</v>
      </c>
      <c r="D42" s="237" t="s">
        <v>127</v>
      </c>
      <c r="E42" s="237" t="s">
        <v>128</v>
      </c>
      <c r="F42" s="57">
        <v>43335</v>
      </c>
      <c r="G42" s="57">
        <v>43510</v>
      </c>
      <c r="H42" s="63" t="str">
        <f t="shared" si="0"/>
        <v>Bilan n°2</v>
      </c>
      <c r="I42" s="64"/>
      <c r="J42" s="123">
        <f t="shared" si="1"/>
        <v>43612</v>
      </c>
      <c r="K42" s="67">
        <v>13</v>
      </c>
      <c r="L42" s="185">
        <f t="shared" si="2"/>
        <v>43523</v>
      </c>
      <c r="M42" s="66">
        <f t="shared" si="14"/>
        <v>43708</v>
      </c>
      <c r="N42" s="57">
        <v>42461</v>
      </c>
      <c r="O42" s="84" t="str">
        <f t="shared" si="9"/>
        <v>Bilan n°1</v>
      </c>
      <c r="P42" s="70">
        <f t="shared" si="4"/>
        <v>42821</v>
      </c>
      <c r="Q42" s="74" t="str">
        <f t="shared" si="15"/>
        <v>Bilan n°1</v>
      </c>
      <c r="R42" s="67">
        <v>1</v>
      </c>
      <c r="S42" s="77">
        <f t="shared" si="6"/>
        <v>43695</v>
      </c>
      <c r="T42" s="10"/>
      <c r="U42" s="10"/>
      <c r="V42" s="10"/>
      <c r="W42" s="10"/>
      <c r="X42" s="10"/>
      <c r="Y42" s="10"/>
      <c r="Z42" s="10"/>
    </row>
    <row r="43" spans="1:26" ht="15.75" customHeight="1">
      <c r="A43" s="104"/>
      <c r="B43" s="101"/>
      <c r="C43" s="79">
        <v>521</v>
      </c>
      <c r="D43" s="237" t="s">
        <v>129</v>
      </c>
      <c r="E43" s="237" t="s">
        <v>130</v>
      </c>
      <c r="F43" s="57">
        <v>43321</v>
      </c>
      <c r="G43" s="57">
        <v>43501</v>
      </c>
      <c r="H43" s="63" t="str">
        <f t="shared" si="0"/>
        <v>Bilan n°2</v>
      </c>
      <c r="I43" s="64"/>
      <c r="J43" s="123">
        <f t="shared" si="1"/>
        <v>43594</v>
      </c>
      <c r="K43" s="67">
        <v>4</v>
      </c>
      <c r="L43" s="185">
        <f t="shared" si="2"/>
        <v>43505</v>
      </c>
      <c r="M43" s="66">
        <f t="shared" si="14"/>
        <v>43690</v>
      </c>
      <c r="N43" s="66"/>
      <c r="O43" s="84" t="str">
        <f t="shared" si="9"/>
        <v>Bilan n°1</v>
      </c>
      <c r="P43" s="70" t="str">
        <f t="shared" si="4"/>
        <v>A programmer</v>
      </c>
      <c r="Q43" s="74" t="str">
        <f t="shared" si="15"/>
        <v>Bilan n°1</v>
      </c>
      <c r="R43" s="67">
        <v>1</v>
      </c>
      <c r="S43" s="77">
        <f t="shared" si="6"/>
        <v>43681</v>
      </c>
      <c r="T43" s="10"/>
      <c r="U43" s="10"/>
      <c r="V43" s="10"/>
      <c r="W43" s="10"/>
      <c r="X43" s="10"/>
      <c r="Y43" s="10"/>
      <c r="Z43" s="10"/>
    </row>
    <row r="44" spans="1:26" ht="15.75" customHeight="1">
      <c r="A44" s="104"/>
      <c r="B44" s="101"/>
      <c r="C44" s="79">
        <v>529</v>
      </c>
      <c r="D44" s="237" t="s">
        <v>131</v>
      </c>
      <c r="E44" s="237" t="s">
        <v>132</v>
      </c>
      <c r="F44" s="57">
        <v>43298</v>
      </c>
      <c r="G44" s="57">
        <v>43551</v>
      </c>
      <c r="H44" s="63" t="str">
        <f t="shared" si="0"/>
        <v>Bilan n°3</v>
      </c>
      <c r="I44" s="64"/>
      <c r="J44" s="123">
        <f t="shared" si="1"/>
        <v>43644</v>
      </c>
      <c r="K44" s="67">
        <v>1</v>
      </c>
      <c r="L44" s="185">
        <f t="shared" si="2"/>
        <v>43552</v>
      </c>
      <c r="M44" s="66">
        <f t="shared" si="14"/>
        <v>43740</v>
      </c>
      <c r="N44" s="57">
        <v>42443</v>
      </c>
      <c r="O44" s="84" t="str">
        <f t="shared" si="9"/>
        <v>Bilan n°2</v>
      </c>
      <c r="P44" s="70">
        <f t="shared" si="4"/>
        <v>42803</v>
      </c>
      <c r="Q44" s="74" t="str">
        <f t="shared" si="15"/>
        <v>Bilan n°1</v>
      </c>
      <c r="R44" s="67"/>
      <c r="S44" s="77" t="str">
        <f t="shared" si="6"/>
        <v>A programmer</v>
      </c>
      <c r="T44" s="10"/>
      <c r="U44" s="10"/>
      <c r="V44" s="10"/>
      <c r="W44" s="10"/>
      <c r="X44" s="10"/>
      <c r="Y44" s="10"/>
      <c r="Z44" s="10"/>
    </row>
    <row r="45" spans="1:26" ht="15.75" customHeight="1">
      <c r="A45" s="111"/>
      <c r="B45" s="98"/>
      <c r="C45" s="79">
        <v>532</v>
      </c>
      <c r="D45" s="237" t="s">
        <v>133</v>
      </c>
      <c r="E45" s="237" t="s">
        <v>134</v>
      </c>
      <c r="F45" s="57">
        <v>42987</v>
      </c>
      <c r="G45" s="57">
        <v>43255</v>
      </c>
      <c r="H45" s="63" t="str">
        <f t="shared" si="0"/>
        <v>Bilan n°3</v>
      </c>
      <c r="I45" s="64"/>
      <c r="J45" s="123">
        <f t="shared" si="1"/>
        <v>43354</v>
      </c>
      <c r="K45" s="67">
        <v>7</v>
      </c>
      <c r="L45" s="185">
        <f t="shared" si="2"/>
        <v>43262</v>
      </c>
      <c r="M45" s="66">
        <f t="shared" si="14"/>
        <v>43449</v>
      </c>
      <c r="N45" s="66"/>
      <c r="O45" s="84" t="str">
        <f t="shared" si="9"/>
        <v>Bilan n°2</v>
      </c>
      <c r="P45" s="70" t="str">
        <f t="shared" si="4"/>
        <v>A programmer</v>
      </c>
      <c r="Q45" s="74" t="str">
        <f t="shared" si="15"/>
        <v>Bilan n°1</v>
      </c>
      <c r="R45" s="74"/>
      <c r="S45" s="77" t="str">
        <f t="shared" si="6"/>
        <v>A programmer</v>
      </c>
      <c r="T45" s="10"/>
      <c r="U45" s="10"/>
      <c r="V45" s="10"/>
      <c r="W45" s="10"/>
      <c r="X45" s="10"/>
      <c r="Y45" s="10"/>
      <c r="Z45" s="10"/>
    </row>
    <row r="46" spans="1:26" ht="15.75" customHeight="1">
      <c r="A46" s="99"/>
      <c r="B46" s="98"/>
      <c r="C46" s="79">
        <v>547</v>
      </c>
      <c r="D46" s="237" t="s">
        <v>135</v>
      </c>
      <c r="E46" s="237" t="s">
        <v>136</v>
      </c>
      <c r="F46" s="112">
        <v>43032</v>
      </c>
      <c r="G46" s="57">
        <v>43216</v>
      </c>
      <c r="H46" s="63" t="str">
        <f t="shared" si="0"/>
        <v>Bilan n°3</v>
      </c>
      <c r="I46" s="64"/>
      <c r="J46" s="123">
        <f t="shared" si="1"/>
        <v>43315</v>
      </c>
      <c r="K46" s="67">
        <v>7</v>
      </c>
      <c r="L46" s="185">
        <f t="shared" si="2"/>
        <v>43223</v>
      </c>
      <c r="M46" s="66">
        <f t="shared" si="14"/>
        <v>43411</v>
      </c>
      <c r="N46" s="57">
        <v>43550</v>
      </c>
      <c r="O46" s="84" t="str">
        <f t="shared" si="9"/>
        <v>Bilan n°2</v>
      </c>
      <c r="P46" s="70">
        <f t="shared" si="4"/>
        <v>43910</v>
      </c>
      <c r="Q46" s="74" t="str">
        <f t="shared" si="15"/>
        <v>Bilan n°1</v>
      </c>
      <c r="R46" s="67"/>
      <c r="S46" s="77" t="str">
        <f t="shared" si="6"/>
        <v>A programmer</v>
      </c>
      <c r="T46" s="10"/>
      <c r="U46" s="10"/>
      <c r="V46" s="10"/>
      <c r="W46" s="10"/>
      <c r="X46" s="10"/>
      <c r="Y46" s="10"/>
      <c r="Z46" s="10"/>
    </row>
    <row r="47" spans="1:26" ht="15.75" customHeight="1">
      <c r="A47" s="111"/>
      <c r="B47" s="101"/>
      <c r="C47" s="54">
        <v>585</v>
      </c>
      <c r="D47" s="237" t="s">
        <v>137</v>
      </c>
      <c r="E47" s="237" t="s">
        <v>138</v>
      </c>
      <c r="F47" s="112">
        <v>43402</v>
      </c>
      <c r="G47" s="57">
        <v>43495</v>
      </c>
      <c r="H47" s="63" t="str">
        <f t="shared" si="0"/>
        <v>Bilan n°2</v>
      </c>
      <c r="I47" s="64"/>
      <c r="J47" s="123">
        <f t="shared" si="1"/>
        <v>43586</v>
      </c>
      <c r="K47" s="67">
        <v>2</v>
      </c>
      <c r="L47" s="185">
        <f t="shared" si="2"/>
        <v>43497</v>
      </c>
      <c r="M47" s="66">
        <f t="shared" si="14"/>
        <v>43682</v>
      </c>
      <c r="N47" s="66"/>
      <c r="O47" s="84" t="str">
        <f t="shared" si="9"/>
        <v>Bilan n°1</v>
      </c>
      <c r="P47" s="70" t="str">
        <f t="shared" si="4"/>
        <v>A programmer</v>
      </c>
      <c r="Q47" s="74" t="str">
        <f t="shared" si="15"/>
        <v>Bilan n°1</v>
      </c>
      <c r="R47" s="74"/>
      <c r="S47" s="77" t="str">
        <f t="shared" si="6"/>
        <v>A programmer</v>
      </c>
      <c r="T47" s="10"/>
      <c r="U47" s="10"/>
      <c r="V47" s="10"/>
      <c r="W47" s="10"/>
      <c r="X47" s="10"/>
      <c r="Y47" s="10"/>
      <c r="Z47" s="10"/>
    </row>
    <row r="48" spans="1:26" ht="15.75" customHeight="1">
      <c r="A48" s="50"/>
      <c r="B48" s="101"/>
      <c r="C48" s="54">
        <v>590</v>
      </c>
      <c r="D48" s="237" t="s">
        <v>139</v>
      </c>
      <c r="E48" s="237" t="s">
        <v>140</v>
      </c>
      <c r="F48" s="112">
        <v>43332</v>
      </c>
      <c r="G48" s="57">
        <v>43540</v>
      </c>
      <c r="H48" s="63" t="str">
        <f t="shared" si="0"/>
        <v>Bilan n°3</v>
      </c>
      <c r="I48" s="64"/>
      <c r="J48" s="123">
        <f t="shared" si="1"/>
        <v>43638</v>
      </c>
      <c r="K48" s="67">
        <v>6</v>
      </c>
      <c r="L48" s="185">
        <f t="shared" si="2"/>
        <v>43546</v>
      </c>
      <c r="M48" s="66">
        <f t="shared" si="14"/>
        <v>43734</v>
      </c>
      <c r="N48" s="66"/>
      <c r="O48" s="84" t="str">
        <f t="shared" si="9"/>
        <v>Bilan n°2</v>
      </c>
      <c r="P48" s="70" t="str">
        <f t="shared" si="4"/>
        <v>A programmer</v>
      </c>
      <c r="Q48" s="74" t="str">
        <f t="shared" si="15"/>
        <v>Bilan n°1</v>
      </c>
      <c r="R48" s="67"/>
      <c r="S48" s="77" t="str">
        <f t="shared" si="6"/>
        <v>A programmer</v>
      </c>
      <c r="T48" s="10"/>
      <c r="U48" s="10"/>
      <c r="V48" s="10"/>
      <c r="W48" s="10"/>
      <c r="X48" s="10"/>
      <c r="Y48" s="10"/>
      <c r="Z48" s="10"/>
    </row>
    <row r="49" spans="1:26" ht="15.75" customHeight="1">
      <c r="A49" s="99"/>
      <c r="B49" s="98"/>
      <c r="C49" s="79">
        <v>595</v>
      </c>
      <c r="D49" s="237" t="s">
        <v>141</v>
      </c>
      <c r="E49" s="237" t="s">
        <v>111</v>
      </c>
      <c r="F49" s="112">
        <v>43189</v>
      </c>
      <c r="G49" s="57">
        <v>43237</v>
      </c>
      <c r="H49" s="63" t="str">
        <f t="shared" si="0"/>
        <v>Bilan n°1</v>
      </c>
      <c r="I49" s="63"/>
      <c r="J49" s="123">
        <f t="shared" si="1"/>
        <v>43333</v>
      </c>
      <c r="K49" s="67">
        <v>4</v>
      </c>
      <c r="L49" s="185">
        <f t="shared" si="2"/>
        <v>43241</v>
      </c>
      <c r="M49" s="66">
        <f t="shared" si="14"/>
        <v>43429</v>
      </c>
      <c r="N49" s="57">
        <v>42418</v>
      </c>
      <c r="O49" s="84" t="str">
        <f t="shared" si="9"/>
        <v>Bilan n°1</v>
      </c>
      <c r="P49" s="70">
        <f t="shared" si="4"/>
        <v>42778</v>
      </c>
      <c r="Q49" s="74" t="str">
        <f t="shared" si="15"/>
        <v>Bilan n°1</v>
      </c>
      <c r="R49" s="67">
        <v>3</v>
      </c>
      <c r="S49" s="77" t="str">
        <f t="shared" si="6"/>
        <v>Réabo à prévoir</v>
      </c>
      <c r="T49" s="10"/>
      <c r="U49" s="10"/>
      <c r="V49" s="10"/>
      <c r="W49" s="10"/>
      <c r="X49" s="10"/>
      <c r="Y49" s="10"/>
      <c r="Z49" s="10"/>
    </row>
    <row r="50" spans="1:26" ht="15.75" customHeight="1">
      <c r="A50" s="106"/>
      <c r="B50" s="101"/>
      <c r="C50" s="54">
        <v>600</v>
      </c>
      <c r="D50" s="237" t="s">
        <v>142</v>
      </c>
      <c r="E50" s="237" t="s">
        <v>89</v>
      </c>
      <c r="F50" s="112">
        <v>43370</v>
      </c>
      <c r="G50" s="105">
        <v>43500</v>
      </c>
      <c r="H50" s="63" t="str">
        <f t="shared" si="0"/>
        <v>Bilan n°2</v>
      </c>
      <c r="I50" s="63"/>
      <c r="J50" s="123">
        <f t="shared" si="1"/>
        <v>43591</v>
      </c>
      <c r="K50" s="67">
        <v>2</v>
      </c>
      <c r="L50" s="185">
        <f t="shared" si="2"/>
        <v>43502</v>
      </c>
      <c r="M50" s="66">
        <f t="shared" si="14"/>
        <v>43687</v>
      </c>
      <c r="N50" s="57">
        <v>43382</v>
      </c>
      <c r="O50" s="84" t="str">
        <f t="shared" si="9"/>
        <v>Bilan n°1</v>
      </c>
      <c r="P50" s="70">
        <f t="shared" si="4"/>
        <v>43742</v>
      </c>
      <c r="Q50" s="74" t="str">
        <f t="shared" si="15"/>
        <v>Bilan n°1</v>
      </c>
      <c r="R50" s="67">
        <v>1</v>
      </c>
      <c r="S50" s="77">
        <f t="shared" si="6"/>
        <v>43730</v>
      </c>
      <c r="T50" s="10"/>
      <c r="U50" s="10"/>
      <c r="V50" s="10"/>
      <c r="W50" s="10"/>
      <c r="X50" s="10"/>
      <c r="Y50" s="10"/>
      <c r="Z50" s="10"/>
    </row>
    <row r="51" spans="1:26" ht="15.75" customHeight="1">
      <c r="A51" s="104"/>
      <c r="B51" s="101"/>
      <c r="C51" s="54">
        <v>627</v>
      </c>
      <c r="D51" s="237" t="s">
        <v>143</v>
      </c>
      <c r="E51" s="237" t="s">
        <v>144</v>
      </c>
      <c r="F51" s="112">
        <v>42755</v>
      </c>
      <c r="G51" s="57">
        <v>43453</v>
      </c>
      <c r="H51" s="63" t="str">
        <f t="shared" si="0"/>
        <v>Bilan n°8</v>
      </c>
      <c r="I51" s="63"/>
      <c r="J51" s="123">
        <f t="shared" si="1"/>
        <v>43571</v>
      </c>
      <c r="K51" s="67">
        <v>28</v>
      </c>
      <c r="L51" s="185">
        <f t="shared" si="2"/>
        <v>43481</v>
      </c>
      <c r="M51" s="66">
        <f t="shared" si="14"/>
        <v>43666</v>
      </c>
      <c r="N51" s="57">
        <v>43357</v>
      </c>
      <c r="O51" s="84" t="str">
        <f t="shared" si="9"/>
        <v>-</v>
      </c>
      <c r="P51" s="70">
        <f t="shared" si="4"/>
        <v>43717</v>
      </c>
      <c r="Q51" s="74" t="str">
        <f t="shared" si="15"/>
        <v>Bilan n°2</v>
      </c>
      <c r="R51" s="67">
        <v>1</v>
      </c>
      <c r="S51" s="77">
        <f t="shared" si="6"/>
        <v>43115</v>
      </c>
      <c r="T51" s="10"/>
      <c r="U51" s="10"/>
      <c r="V51" s="10"/>
      <c r="W51" s="10"/>
      <c r="X51" s="10"/>
      <c r="Y51" s="10"/>
      <c r="Z51" s="10"/>
    </row>
    <row r="52" spans="1:26" ht="15.75" customHeight="1">
      <c r="A52" s="97"/>
      <c r="B52" s="98"/>
      <c r="C52" s="54">
        <v>633</v>
      </c>
      <c r="D52" s="237" t="s">
        <v>145</v>
      </c>
      <c r="E52" s="237" t="s">
        <v>146</v>
      </c>
      <c r="F52" s="112">
        <v>43320</v>
      </c>
      <c r="G52" s="57">
        <v>42884</v>
      </c>
      <c r="H52" s="63" t="str">
        <f t="shared" si="0"/>
        <v>Bilan n°1</v>
      </c>
      <c r="I52" s="63"/>
      <c r="J52" s="123">
        <f t="shared" si="1"/>
        <v>42980</v>
      </c>
      <c r="K52" s="67">
        <v>4</v>
      </c>
      <c r="L52" s="185">
        <f t="shared" si="2"/>
        <v>42888</v>
      </c>
      <c r="M52" s="66">
        <f t="shared" si="14"/>
        <v>43075</v>
      </c>
      <c r="N52" s="66"/>
      <c r="O52" s="84" t="str">
        <f t="shared" si="9"/>
        <v>Bilan n°1</v>
      </c>
      <c r="P52" s="70" t="str">
        <f t="shared" si="4"/>
        <v>A programmer</v>
      </c>
      <c r="Q52" s="74" t="str">
        <f t="shared" si="15"/>
        <v>Bilan n°1</v>
      </c>
      <c r="R52" s="74"/>
      <c r="S52" s="77" t="str">
        <f t="shared" si="6"/>
        <v>A programmer</v>
      </c>
      <c r="T52" s="10"/>
      <c r="U52" s="10"/>
      <c r="V52" s="10"/>
      <c r="W52" s="10"/>
      <c r="X52" s="10"/>
      <c r="Y52" s="10"/>
      <c r="Z52" s="10"/>
    </row>
    <row r="53" spans="1:26" ht="15.75" customHeight="1">
      <c r="A53" s="104"/>
      <c r="B53" s="101"/>
      <c r="C53" s="79">
        <v>655</v>
      </c>
      <c r="D53" s="237" t="s">
        <v>147</v>
      </c>
      <c r="E53" s="237" t="s">
        <v>95</v>
      </c>
      <c r="F53" s="112">
        <v>43416</v>
      </c>
      <c r="G53" s="57">
        <v>43403</v>
      </c>
      <c r="H53" s="63" t="str">
        <f t="shared" si="0"/>
        <v>Bilan n°1</v>
      </c>
      <c r="I53" s="63"/>
      <c r="J53" s="123">
        <f t="shared" si="1"/>
        <v>43502</v>
      </c>
      <c r="K53" s="67">
        <v>7</v>
      </c>
      <c r="L53" s="185">
        <f t="shared" si="2"/>
        <v>43410</v>
      </c>
      <c r="M53" s="66">
        <f t="shared" si="14"/>
        <v>43595</v>
      </c>
      <c r="N53" s="66"/>
      <c r="O53" s="84" t="str">
        <f t="shared" si="9"/>
        <v>Bilan n°1</v>
      </c>
      <c r="P53" s="70" t="str">
        <f t="shared" si="4"/>
        <v>A programmer</v>
      </c>
      <c r="Q53" s="74" t="str">
        <f t="shared" si="15"/>
        <v>Bilan n°1</v>
      </c>
      <c r="R53" s="67">
        <v>1</v>
      </c>
      <c r="S53" s="77">
        <f t="shared" si="6"/>
        <v>43776</v>
      </c>
      <c r="T53" s="10"/>
      <c r="U53" s="10"/>
      <c r="V53" s="10"/>
      <c r="W53" s="10"/>
      <c r="X53" s="10"/>
      <c r="Y53" s="10"/>
      <c r="Z53" s="10"/>
    </row>
    <row r="54" spans="1:26" ht="15.75" customHeight="1">
      <c r="A54" s="99"/>
      <c r="B54" s="98"/>
      <c r="C54" s="54">
        <v>656</v>
      </c>
      <c r="D54" s="237" t="s">
        <v>148</v>
      </c>
      <c r="E54" s="237" t="s">
        <v>149</v>
      </c>
      <c r="F54" s="112">
        <v>42810</v>
      </c>
      <c r="G54" s="57">
        <v>43178</v>
      </c>
      <c r="H54" s="63" t="str">
        <f t="shared" si="0"/>
        <v>Bilan n°5</v>
      </c>
      <c r="I54" s="63"/>
      <c r="J54" s="123">
        <f t="shared" si="1"/>
        <v>43290</v>
      </c>
      <c r="K54" s="67">
        <v>21</v>
      </c>
      <c r="L54" s="185">
        <f t="shared" si="2"/>
        <v>43199</v>
      </c>
      <c r="M54" s="66">
        <f t="shared" si="14"/>
        <v>43386</v>
      </c>
      <c r="N54" s="66"/>
      <c r="O54" s="84" t="str">
        <f t="shared" si="9"/>
        <v>Bilan n°3</v>
      </c>
      <c r="P54" s="70" t="str">
        <f t="shared" si="4"/>
        <v>A programmer</v>
      </c>
      <c r="Q54" s="74" t="str">
        <f t="shared" si="15"/>
        <v>Bilan n°2</v>
      </c>
      <c r="R54" s="74"/>
      <c r="S54" s="77" t="str">
        <f t="shared" si="6"/>
        <v>A programmer</v>
      </c>
      <c r="T54" s="10"/>
      <c r="U54" s="10"/>
      <c r="V54" s="10"/>
      <c r="W54" s="10"/>
      <c r="X54" s="10"/>
      <c r="Y54" s="10"/>
      <c r="Z54" s="10"/>
    </row>
    <row r="55" spans="1:26" ht="15.75" customHeight="1">
      <c r="A55" s="100"/>
      <c r="B55" s="98"/>
      <c r="C55" s="54">
        <v>659</v>
      </c>
      <c r="D55" s="237" t="s">
        <v>150</v>
      </c>
      <c r="E55" s="237" t="s">
        <v>151</v>
      </c>
      <c r="F55" s="112">
        <v>43185</v>
      </c>
      <c r="G55" s="57">
        <v>43388</v>
      </c>
      <c r="H55" s="63" t="str">
        <f t="shared" si="0"/>
        <v>Bilan n°3</v>
      </c>
      <c r="I55" s="63"/>
      <c r="J55" s="123">
        <f t="shared" si="1"/>
        <v>43484</v>
      </c>
      <c r="K55" s="67">
        <v>4</v>
      </c>
      <c r="L55" s="185">
        <f t="shared" si="2"/>
        <v>43392</v>
      </c>
      <c r="M55" s="66">
        <f t="shared" si="14"/>
        <v>43578</v>
      </c>
      <c r="N55" s="66"/>
      <c r="O55" s="84" t="str">
        <f t="shared" si="9"/>
        <v>Bilan n°2</v>
      </c>
      <c r="P55" s="70" t="str">
        <f t="shared" si="4"/>
        <v>A programmer</v>
      </c>
      <c r="Q55" s="74" t="str">
        <f t="shared" si="15"/>
        <v>Bilan n°1</v>
      </c>
      <c r="R55" s="67">
        <v>1</v>
      </c>
      <c r="S55" s="77">
        <f t="shared" si="6"/>
        <v>43545</v>
      </c>
      <c r="T55" s="10"/>
      <c r="U55" s="10"/>
      <c r="V55" s="10"/>
      <c r="W55" s="10"/>
      <c r="X55" s="10"/>
      <c r="Y55" s="10"/>
      <c r="Z55" s="10"/>
    </row>
    <row r="56" spans="1:26" ht="15.75" customHeight="1">
      <c r="A56" s="106"/>
      <c r="B56" s="101"/>
      <c r="C56" s="54">
        <v>664</v>
      </c>
      <c r="D56" s="237" t="s">
        <v>152</v>
      </c>
      <c r="E56" s="237" t="s">
        <v>153</v>
      </c>
      <c r="F56" s="112">
        <v>43024</v>
      </c>
      <c r="G56" s="57">
        <v>43496</v>
      </c>
      <c r="H56" s="63" t="str">
        <f t="shared" si="0"/>
        <v>Bilan n°6</v>
      </c>
      <c r="I56" s="63"/>
      <c r="J56" s="123">
        <f t="shared" si="1"/>
        <v>43589</v>
      </c>
      <c r="K56" s="67">
        <v>4</v>
      </c>
      <c r="L56" s="185">
        <f t="shared" si="2"/>
        <v>43500</v>
      </c>
      <c r="M56" s="66">
        <f t="shared" si="14"/>
        <v>43685</v>
      </c>
      <c r="N56" s="57">
        <v>43390</v>
      </c>
      <c r="O56" s="84" t="str">
        <f t="shared" si="9"/>
        <v>Bilan n°3</v>
      </c>
      <c r="P56" s="70">
        <f t="shared" si="4"/>
        <v>43750</v>
      </c>
      <c r="Q56" s="74" t="str">
        <f t="shared" si="15"/>
        <v>Bilan n°2</v>
      </c>
      <c r="R56" s="67">
        <v>1</v>
      </c>
      <c r="S56" s="77">
        <f t="shared" si="6"/>
        <v>43384</v>
      </c>
      <c r="T56" s="10"/>
      <c r="U56" s="10"/>
      <c r="V56" s="10"/>
      <c r="W56" s="10"/>
      <c r="X56" s="10"/>
      <c r="Y56" s="10"/>
      <c r="Z56" s="10"/>
    </row>
    <row r="57" spans="1:26" ht="15.75" customHeight="1">
      <c r="A57" s="106"/>
      <c r="B57" s="101"/>
      <c r="C57" s="54">
        <v>666</v>
      </c>
      <c r="D57" s="237" t="s">
        <v>154</v>
      </c>
      <c r="E57" s="237" t="s">
        <v>155</v>
      </c>
      <c r="F57" s="112">
        <v>43167</v>
      </c>
      <c r="G57" s="57">
        <v>43360</v>
      </c>
      <c r="H57" s="63" t="str">
        <f t="shared" si="0"/>
        <v>Bilan n°3</v>
      </c>
      <c r="I57" s="63"/>
      <c r="J57" s="123">
        <f t="shared" si="1"/>
        <v>43453</v>
      </c>
      <c r="K57" s="67">
        <v>2</v>
      </c>
      <c r="L57" s="185">
        <f t="shared" si="2"/>
        <v>43362</v>
      </c>
      <c r="M57" s="66">
        <f t="shared" si="14"/>
        <v>43547</v>
      </c>
      <c r="N57" s="57">
        <v>43376</v>
      </c>
      <c r="O57" s="84" t="str">
        <f t="shared" si="9"/>
        <v>Bilan n°2</v>
      </c>
      <c r="P57" s="70">
        <f t="shared" si="4"/>
        <v>43736</v>
      </c>
      <c r="Q57" s="74" t="str">
        <f t="shared" si="15"/>
        <v>Bilan n°1</v>
      </c>
      <c r="R57" s="67">
        <v>1</v>
      </c>
      <c r="S57" s="77">
        <f t="shared" si="6"/>
        <v>43527</v>
      </c>
      <c r="T57" s="10"/>
      <c r="U57" s="10"/>
      <c r="V57" s="10"/>
      <c r="W57" s="10"/>
      <c r="X57" s="10"/>
      <c r="Y57" s="10"/>
      <c r="Z57" s="10"/>
    </row>
    <row r="58" spans="1:26" ht="15.75" customHeight="1">
      <c r="A58" s="104"/>
      <c r="B58" s="101"/>
      <c r="C58" s="54">
        <v>679</v>
      </c>
      <c r="D58" s="237" t="s">
        <v>156</v>
      </c>
      <c r="E58" s="237" t="s">
        <v>157</v>
      </c>
      <c r="F58" s="112">
        <v>42939</v>
      </c>
      <c r="G58" s="57">
        <v>43311</v>
      </c>
      <c r="H58" s="63" t="str">
        <f t="shared" si="0"/>
        <v>Bilan n°5</v>
      </c>
      <c r="I58" s="63"/>
      <c r="J58" s="123">
        <f t="shared" si="1"/>
        <v>43406</v>
      </c>
      <c r="K58" s="67">
        <v>3</v>
      </c>
      <c r="L58" s="185">
        <f t="shared" si="2"/>
        <v>43314</v>
      </c>
      <c r="M58" s="66">
        <f t="shared" si="14"/>
        <v>43502</v>
      </c>
      <c r="N58" s="66"/>
      <c r="O58" s="84" t="str">
        <f t="shared" si="9"/>
        <v>Bilan n°3</v>
      </c>
      <c r="P58" s="70" t="str">
        <f t="shared" si="4"/>
        <v>A programmer</v>
      </c>
      <c r="Q58" s="74" t="str">
        <f t="shared" si="15"/>
        <v>Bilan n°2</v>
      </c>
      <c r="R58" s="74"/>
      <c r="S58" s="77" t="str">
        <f t="shared" si="6"/>
        <v>A programmer</v>
      </c>
      <c r="T58" s="10"/>
      <c r="U58" s="10"/>
      <c r="V58" s="10"/>
      <c r="W58" s="10"/>
      <c r="X58" s="10"/>
      <c r="Y58" s="10"/>
      <c r="Z58" s="10"/>
    </row>
    <row r="59" spans="1:26" ht="15.75" customHeight="1">
      <c r="A59" s="106"/>
      <c r="B59" s="101"/>
      <c r="C59" s="79">
        <v>693</v>
      </c>
      <c r="D59" s="237" t="s">
        <v>158</v>
      </c>
      <c r="E59" s="237" t="s">
        <v>159</v>
      </c>
      <c r="F59" s="112">
        <v>42894</v>
      </c>
      <c r="G59" s="57">
        <v>43544</v>
      </c>
      <c r="H59" s="63" t="str">
        <f t="shared" si="0"/>
        <v>Bilan n°8</v>
      </c>
      <c r="I59" s="63"/>
      <c r="J59" s="123">
        <f t="shared" si="1"/>
        <v>43637</v>
      </c>
      <c r="K59" s="67">
        <v>1</v>
      </c>
      <c r="L59" s="185">
        <f t="shared" si="2"/>
        <v>43545</v>
      </c>
      <c r="M59" s="66">
        <f t="shared" si="14"/>
        <v>43733</v>
      </c>
      <c r="N59" s="66"/>
      <c r="O59" s="84" t="str">
        <f t="shared" si="9"/>
        <v>-</v>
      </c>
      <c r="P59" s="70" t="str">
        <f t="shared" si="4"/>
        <v>A programmer</v>
      </c>
      <c r="Q59" s="74" t="str">
        <f t="shared" si="15"/>
        <v>Bilan n°2</v>
      </c>
      <c r="R59" s="67">
        <v>1</v>
      </c>
      <c r="S59" s="77">
        <f t="shared" si="6"/>
        <v>43254</v>
      </c>
      <c r="T59" s="10"/>
      <c r="U59" s="10"/>
      <c r="V59" s="10"/>
      <c r="W59" s="10"/>
      <c r="X59" s="10"/>
      <c r="Y59" s="10"/>
      <c r="Z59" s="10"/>
    </row>
    <row r="60" spans="1:26" ht="15.75" customHeight="1">
      <c r="A60" s="111"/>
      <c r="B60" s="99"/>
      <c r="C60" s="79">
        <v>697</v>
      </c>
      <c r="D60" s="237" t="s">
        <v>160</v>
      </c>
      <c r="E60" s="237" t="s">
        <v>161</v>
      </c>
      <c r="F60" s="112">
        <v>43301</v>
      </c>
      <c r="G60" s="57">
        <v>43482</v>
      </c>
      <c r="H60" s="63" t="str">
        <f t="shared" si="0"/>
        <v>Bilan n°3</v>
      </c>
      <c r="I60" s="63"/>
      <c r="J60" s="123">
        <f t="shared" si="1"/>
        <v>43577</v>
      </c>
      <c r="K60" s="67">
        <v>5</v>
      </c>
      <c r="L60" s="185">
        <f t="shared" si="2"/>
        <v>43487</v>
      </c>
      <c r="M60" s="66">
        <f t="shared" si="14"/>
        <v>43672</v>
      </c>
      <c r="N60" s="57">
        <v>43362</v>
      </c>
      <c r="O60" s="84" t="str">
        <f t="shared" si="9"/>
        <v>Bilan n°2</v>
      </c>
      <c r="P60" s="70">
        <f t="shared" si="4"/>
        <v>43722</v>
      </c>
      <c r="Q60" s="74" t="str">
        <f t="shared" si="15"/>
        <v>Bilan n°1</v>
      </c>
      <c r="R60" s="67">
        <v>1</v>
      </c>
      <c r="S60" s="77">
        <f t="shared" si="6"/>
        <v>43661</v>
      </c>
      <c r="T60" s="10"/>
      <c r="U60" s="10"/>
      <c r="V60" s="10"/>
      <c r="W60" s="10"/>
      <c r="X60" s="10"/>
      <c r="Y60" s="10"/>
      <c r="Z60" s="10"/>
    </row>
    <row r="61" spans="1:26" ht="15.75" customHeight="1">
      <c r="A61" s="50"/>
      <c r="B61" s="99"/>
      <c r="C61" s="54">
        <v>703</v>
      </c>
      <c r="D61" s="237" t="s">
        <v>162</v>
      </c>
      <c r="E61" s="237" t="s">
        <v>163</v>
      </c>
      <c r="F61" s="112">
        <v>43339</v>
      </c>
      <c r="G61" s="57">
        <v>43480</v>
      </c>
      <c r="H61" s="63" t="str">
        <f t="shared" si="0"/>
        <v>Bilan n°2</v>
      </c>
      <c r="I61" s="63"/>
      <c r="J61" s="123">
        <f t="shared" si="1"/>
        <v>43578</v>
      </c>
      <c r="K61" s="67">
        <v>8</v>
      </c>
      <c r="L61" s="185">
        <f t="shared" si="2"/>
        <v>43488</v>
      </c>
      <c r="M61" s="66">
        <f t="shared" si="14"/>
        <v>43673</v>
      </c>
      <c r="N61" s="66"/>
      <c r="O61" s="84" t="str">
        <f t="shared" si="9"/>
        <v>Bilan n°1</v>
      </c>
      <c r="P61" s="70" t="str">
        <f t="shared" si="4"/>
        <v>A programmer</v>
      </c>
      <c r="Q61" s="74" t="str">
        <f t="shared" si="15"/>
        <v>Bilan n°1</v>
      </c>
      <c r="R61" s="67">
        <v>1</v>
      </c>
      <c r="S61" s="77">
        <f t="shared" si="6"/>
        <v>43699</v>
      </c>
      <c r="T61" s="10"/>
      <c r="U61" s="10"/>
      <c r="V61" s="10"/>
      <c r="W61" s="10"/>
      <c r="X61" s="10"/>
      <c r="Y61" s="10"/>
      <c r="Z61" s="10"/>
    </row>
    <row r="62" spans="1:26" ht="15.75" customHeight="1">
      <c r="A62" s="111"/>
      <c r="B62" s="104"/>
      <c r="C62" s="79">
        <v>704</v>
      </c>
      <c r="D62" s="237" t="s">
        <v>145</v>
      </c>
      <c r="E62" s="237" t="s">
        <v>164</v>
      </c>
      <c r="F62" s="112">
        <v>43320</v>
      </c>
      <c r="G62" s="57">
        <v>43325</v>
      </c>
      <c r="H62" s="63" t="str">
        <f t="shared" si="0"/>
        <v>Bilan n°1</v>
      </c>
      <c r="I62" s="63"/>
      <c r="J62" s="123">
        <f t="shared" si="1"/>
        <v>43425</v>
      </c>
      <c r="K62" s="67">
        <v>8</v>
      </c>
      <c r="L62" s="185">
        <f t="shared" si="2"/>
        <v>43333</v>
      </c>
      <c r="M62" s="66">
        <f t="shared" si="14"/>
        <v>43521</v>
      </c>
      <c r="N62" s="57">
        <v>43411</v>
      </c>
      <c r="O62" s="84" t="str">
        <f t="shared" si="9"/>
        <v>Bilan n°1</v>
      </c>
      <c r="P62" s="70">
        <f t="shared" si="4"/>
        <v>43771</v>
      </c>
      <c r="Q62" s="74" t="str">
        <f t="shared" si="15"/>
        <v>Bilan n°1</v>
      </c>
      <c r="R62" s="67">
        <v>2</v>
      </c>
      <c r="S62" s="77">
        <f t="shared" si="6"/>
        <v>44040</v>
      </c>
      <c r="T62" s="10"/>
      <c r="U62" s="10"/>
      <c r="V62" s="10"/>
      <c r="W62" s="10"/>
      <c r="X62" s="10"/>
      <c r="Y62" s="10"/>
      <c r="Z62" s="10"/>
    </row>
    <row r="63" spans="1:26" ht="15.75" customHeight="1">
      <c r="A63" s="111"/>
      <c r="B63" s="104"/>
      <c r="C63" s="54">
        <v>715</v>
      </c>
      <c r="D63" s="237" t="s">
        <v>165</v>
      </c>
      <c r="E63" s="237" t="s">
        <v>166</v>
      </c>
      <c r="F63" s="112">
        <v>43552</v>
      </c>
      <c r="G63" s="57">
        <v>43535</v>
      </c>
      <c r="H63" s="63" t="str">
        <f t="shared" si="0"/>
        <v>Bilan n°1</v>
      </c>
      <c r="I63" s="63"/>
      <c r="J63" s="123">
        <f t="shared" si="1"/>
        <v>43629</v>
      </c>
      <c r="K63" s="67">
        <v>2</v>
      </c>
      <c r="L63" s="185">
        <f t="shared" si="2"/>
        <v>43537</v>
      </c>
      <c r="M63" s="66">
        <f t="shared" si="14"/>
        <v>43725</v>
      </c>
      <c r="N63" s="66"/>
      <c r="O63" s="84" t="str">
        <f t="shared" si="9"/>
        <v>Bilan n°1</v>
      </c>
      <c r="P63" s="70" t="str">
        <f t="shared" si="4"/>
        <v>A programmer</v>
      </c>
      <c r="Q63" s="74" t="str">
        <f t="shared" si="15"/>
        <v>Bilan n°1</v>
      </c>
      <c r="R63" s="67">
        <v>2</v>
      </c>
      <c r="S63" s="77">
        <f t="shared" si="6"/>
        <v>44272</v>
      </c>
      <c r="T63" s="10"/>
      <c r="U63" s="10"/>
      <c r="V63" s="10"/>
      <c r="W63" s="10"/>
      <c r="X63" s="10"/>
      <c r="Y63" s="10"/>
      <c r="Z63" s="10"/>
    </row>
    <row r="64" spans="1:26" ht="15.75" customHeight="1">
      <c r="A64" s="104"/>
      <c r="B64" s="104"/>
      <c r="C64" s="54">
        <v>752</v>
      </c>
      <c r="D64" s="237" t="s">
        <v>167</v>
      </c>
      <c r="E64" s="237" t="s">
        <v>168</v>
      </c>
      <c r="F64" s="112">
        <v>43578</v>
      </c>
      <c r="G64" s="57">
        <v>43337</v>
      </c>
      <c r="H64" s="63" t="str">
        <f t="shared" si="0"/>
        <v>Bilan n°1</v>
      </c>
      <c r="I64" s="63"/>
      <c r="J64" s="123">
        <f t="shared" si="1"/>
        <v>43434</v>
      </c>
      <c r="K64" s="67">
        <v>5</v>
      </c>
      <c r="L64" s="185">
        <f t="shared" si="2"/>
        <v>43342</v>
      </c>
      <c r="M64" s="66">
        <f t="shared" si="14"/>
        <v>43528</v>
      </c>
      <c r="N64" s="109"/>
      <c r="O64" s="84" t="str">
        <f t="shared" si="9"/>
        <v>Bilan n°1</v>
      </c>
      <c r="P64" s="70" t="str">
        <f t="shared" si="4"/>
        <v>A programmer</v>
      </c>
      <c r="Q64" s="74" t="str">
        <f t="shared" si="15"/>
        <v>Bilan n°1</v>
      </c>
      <c r="R64" s="67">
        <v>1</v>
      </c>
      <c r="S64" s="77">
        <f t="shared" si="6"/>
        <v>43938</v>
      </c>
      <c r="T64" s="10"/>
      <c r="U64" s="10"/>
      <c r="V64" s="10"/>
      <c r="W64" s="10"/>
      <c r="X64" s="10"/>
      <c r="Y64" s="10"/>
      <c r="Z64" s="10"/>
    </row>
    <row r="65" spans="1:26" ht="15.75" customHeight="1">
      <c r="A65" s="106"/>
      <c r="B65" s="104"/>
      <c r="C65" s="54">
        <v>759</v>
      </c>
      <c r="D65" s="237" t="s">
        <v>169</v>
      </c>
      <c r="E65" s="237" t="s">
        <v>170</v>
      </c>
      <c r="F65" s="112">
        <v>43637</v>
      </c>
      <c r="G65" s="57">
        <v>43354</v>
      </c>
      <c r="H65" s="63" t="str">
        <f t="shared" si="0"/>
        <v>Bilan n°1</v>
      </c>
      <c r="I65" s="63"/>
      <c r="J65" s="123">
        <f t="shared" si="1"/>
        <v>43453</v>
      </c>
      <c r="K65" s="67">
        <v>8</v>
      </c>
      <c r="L65" s="185">
        <f t="shared" si="2"/>
        <v>43362</v>
      </c>
      <c r="M65" s="66">
        <f t="shared" si="14"/>
        <v>43547</v>
      </c>
      <c r="N65" s="66"/>
      <c r="O65" s="84" t="str">
        <f t="shared" si="9"/>
        <v>Bilan n°1</v>
      </c>
      <c r="P65" s="70" t="str">
        <f t="shared" si="4"/>
        <v>A programmer</v>
      </c>
      <c r="Q65" s="74" t="str">
        <f t="shared" si="15"/>
        <v>Bilan n°1</v>
      </c>
      <c r="R65" s="67">
        <v>3</v>
      </c>
      <c r="S65" s="77" t="str">
        <f t="shared" si="6"/>
        <v>Réabo à prévoir</v>
      </c>
      <c r="T65" s="10"/>
      <c r="U65" s="10"/>
      <c r="V65" s="10"/>
      <c r="W65" s="10"/>
      <c r="X65" s="10"/>
      <c r="Y65" s="10"/>
      <c r="Z65" s="10"/>
    </row>
    <row r="66" spans="1:26" ht="15.75" customHeight="1">
      <c r="A66" s="104"/>
      <c r="B66" s="104"/>
      <c r="C66" s="54">
        <v>773</v>
      </c>
      <c r="D66" s="237" t="s">
        <v>171</v>
      </c>
      <c r="E66" s="237" t="s">
        <v>172</v>
      </c>
      <c r="F66" s="112">
        <v>43569</v>
      </c>
      <c r="G66" s="57">
        <v>43509</v>
      </c>
      <c r="H66" s="63" t="str">
        <f t="shared" si="0"/>
        <v>Bilan n°1</v>
      </c>
      <c r="I66" s="63"/>
      <c r="J66" s="123">
        <f t="shared" si="1"/>
        <v>43600</v>
      </c>
      <c r="K66" s="67">
        <v>2</v>
      </c>
      <c r="L66" s="185">
        <f t="shared" si="2"/>
        <v>43511</v>
      </c>
      <c r="M66" s="66">
        <f t="shared" si="14"/>
        <v>43696</v>
      </c>
      <c r="N66" s="66"/>
      <c r="O66" s="84" t="str">
        <f t="shared" si="9"/>
        <v>Bilan n°1</v>
      </c>
      <c r="P66" s="70" t="str">
        <f t="shared" si="4"/>
        <v>A programmer</v>
      </c>
      <c r="Q66" s="74" t="str">
        <f t="shared" si="15"/>
        <v>Bilan n°1</v>
      </c>
      <c r="R66" s="67">
        <v>1</v>
      </c>
      <c r="S66" s="77">
        <f t="shared" si="6"/>
        <v>43929</v>
      </c>
      <c r="T66" s="10"/>
      <c r="U66" s="10"/>
      <c r="V66" s="10"/>
      <c r="W66" s="10"/>
      <c r="X66" s="10"/>
      <c r="Y66" s="10"/>
      <c r="Z66" s="10"/>
    </row>
    <row r="67" spans="1:26" ht="15.75" customHeight="1">
      <c r="A67" s="99"/>
      <c r="B67" s="99"/>
      <c r="C67" s="79">
        <v>776</v>
      </c>
      <c r="D67" s="237" t="s">
        <v>173</v>
      </c>
      <c r="E67" s="237" t="s">
        <v>174</v>
      </c>
      <c r="F67" s="114">
        <v>43004</v>
      </c>
      <c r="G67" s="57">
        <v>43488</v>
      </c>
      <c r="H67" s="63" t="str">
        <f t="shared" si="0"/>
        <v>Bilan n°6</v>
      </c>
      <c r="I67" s="63"/>
      <c r="J67" s="123">
        <f t="shared" si="1"/>
        <v>43589</v>
      </c>
      <c r="K67" s="67">
        <v>12</v>
      </c>
      <c r="L67" s="185">
        <f t="shared" si="2"/>
        <v>43500</v>
      </c>
      <c r="M67" s="66">
        <f t="shared" si="14"/>
        <v>43685</v>
      </c>
      <c r="N67" s="109"/>
      <c r="O67" s="84" t="str">
        <f t="shared" si="9"/>
        <v>Bilan n°3</v>
      </c>
      <c r="P67" s="70" t="str">
        <f t="shared" si="4"/>
        <v>A programmer</v>
      </c>
      <c r="Q67" s="74" t="str">
        <f t="shared" si="15"/>
        <v>Bilan n°2</v>
      </c>
      <c r="R67" s="67"/>
      <c r="S67" s="77" t="str">
        <f t="shared" si="6"/>
        <v>A programmer</v>
      </c>
      <c r="T67" s="10"/>
      <c r="U67" s="10"/>
      <c r="V67" s="10"/>
      <c r="W67" s="10"/>
      <c r="X67" s="10"/>
      <c r="Y67" s="10"/>
      <c r="Z67" s="10"/>
    </row>
    <row r="68" spans="1:26" ht="15.75" customHeight="1">
      <c r="A68" s="106"/>
      <c r="B68" s="104"/>
      <c r="C68" s="54">
        <v>777</v>
      </c>
      <c r="D68" s="237" t="s">
        <v>175</v>
      </c>
      <c r="E68" s="237" t="s">
        <v>176</v>
      </c>
      <c r="F68" s="112">
        <v>43570</v>
      </c>
      <c r="G68" s="57">
        <v>42804</v>
      </c>
      <c r="H68" s="63" t="str">
        <f t="shared" si="0"/>
        <v>Bilan n°1</v>
      </c>
      <c r="I68" s="63"/>
      <c r="J68" s="123">
        <f t="shared" si="1"/>
        <v>42900</v>
      </c>
      <c r="K68" s="67">
        <v>4</v>
      </c>
      <c r="L68" s="185">
        <f t="shared" si="2"/>
        <v>42808</v>
      </c>
      <c r="M68" s="66">
        <f t="shared" si="14"/>
        <v>42996</v>
      </c>
      <c r="N68" s="66"/>
      <c r="O68" s="84" t="str">
        <f t="shared" si="9"/>
        <v>Bilan n°1</v>
      </c>
      <c r="P68" s="70" t="str">
        <f t="shared" si="4"/>
        <v>A programmer</v>
      </c>
      <c r="Q68" s="74" t="str">
        <f t="shared" si="15"/>
        <v>Bilan n°1</v>
      </c>
      <c r="R68" s="74"/>
      <c r="S68" s="77" t="str">
        <f t="shared" si="6"/>
        <v>A programmer</v>
      </c>
      <c r="T68" s="10"/>
      <c r="U68" s="10"/>
      <c r="V68" s="10"/>
      <c r="W68" s="10"/>
      <c r="X68" s="10"/>
      <c r="Y68" s="10"/>
      <c r="Z68" s="10"/>
    </row>
    <row r="69" spans="1:26" ht="15.75" customHeight="1">
      <c r="A69" s="99"/>
      <c r="B69" s="99"/>
      <c r="C69" s="79">
        <v>778</v>
      </c>
      <c r="D69" s="237" t="s">
        <v>177</v>
      </c>
      <c r="E69" s="237" t="s">
        <v>178</v>
      </c>
      <c r="F69" s="112">
        <v>43371</v>
      </c>
      <c r="G69" s="57">
        <v>43546</v>
      </c>
      <c r="H69" s="63" t="str">
        <f t="shared" si="0"/>
        <v>Bilan n°2</v>
      </c>
      <c r="I69" s="63"/>
      <c r="J69" s="123">
        <f t="shared" si="1"/>
        <v>43641</v>
      </c>
      <c r="K69" s="67">
        <v>3</v>
      </c>
      <c r="L69" s="185">
        <f t="shared" si="2"/>
        <v>43549</v>
      </c>
      <c r="M69" s="66">
        <f t="shared" si="14"/>
        <v>43737</v>
      </c>
      <c r="N69" s="109"/>
      <c r="O69" s="84" t="str">
        <f t="shared" si="9"/>
        <v>Bilan n°1</v>
      </c>
      <c r="P69" s="70" t="str">
        <f t="shared" si="4"/>
        <v>A programmer</v>
      </c>
      <c r="Q69" s="74" t="str">
        <f t="shared" si="15"/>
        <v>Bilan n°1</v>
      </c>
      <c r="R69" s="67">
        <v>1</v>
      </c>
      <c r="S69" s="77">
        <f t="shared" si="6"/>
        <v>43731</v>
      </c>
      <c r="T69" s="10"/>
      <c r="U69" s="10"/>
      <c r="V69" s="10"/>
      <c r="W69" s="10"/>
      <c r="X69" s="10"/>
      <c r="Y69" s="10"/>
      <c r="Z69" s="10"/>
    </row>
    <row r="70" spans="1:26" ht="15.75" customHeight="1">
      <c r="A70" s="111"/>
      <c r="B70" s="104"/>
      <c r="C70" s="79">
        <v>782</v>
      </c>
      <c r="D70" s="237" t="s">
        <v>179</v>
      </c>
      <c r="E70" s="237" t="s">
        <v>180</v>
      </c>
      <c r="F70" s="112">
        <v>43304</v>
      </c>
      <c r="G70" s="57">
        <v>43508</v>
      </c>
      <c r="H70" s="63" t="str">
        <f t="shared" si="0"/>
        <v>Bilan n°3</v>
      </c>
      <c r="I70" s="63"/>
      <c r="J70" s="123">
        <f t="shared" si="1"/>
        <v>43599</v>
      </c>
      <c r="K70" s="67">
        <v>2</v>
      </c>
      <c r="L70" s="185">
        <f t="shared" si="2"/>
        <v>43510</v>
      </c>
      <c r="M70" s="66">
        <f t="shared" si="14"/>
        <v>43695</v>
      </c>
      <c r="N70" s="66"/>
      <c r="O70" s="84" t="str">
        <f t="shared" si="9"/>
        <v>Bilan n°2</v>
      </c>
      <c r="P70" s="70" t="str">
        <f t="shared" si="4"/>
        <v>A programmer</v>
      </c>
      <c r="Q70" s="74" t="str">
        <f t="shared" si="15"/>
        <v>Bilan n°1</v>
      </c>
      <c r="R70" s="67"/>
      <c r="S70" s="77" t="str">
        <f t="shared" si="6"/>
        <v>A programmer</v>
      </c>
      <c r="T70" s="10"/>
      <c r="U70" s="10"/>
      <c r="V70" s="10"/>
      <c r="W70" s="10"/>
      <c r="X70" s="10"/>
      <c r="Y70" s="10"/>
      <c r="Z70" s="10"/>
    </row>
    <row r="71" spans="1:26" ht="15.75" customHeight="1">
      <c r="A71" s="104"/>
      <c r="B71" s="104"/>
      <c r="C71" s="79">
        <v>790</v>
      </c>
      <c r="D71" s="237" t="s">
        <v>181</v>
      </c>
      <c r="E71" s="237" t="s">
        <v>182</v>
      </c>
      <c r="F71" s="112">
        <v>43027</v>
      </c>
      <c r="G71" s="57">
        <v>43559</v>
      </c>
      <c r="H71" s="63" t="str">
        <f t="shared" si="0"/>
        <v>Bilan n°6</v>
      </c>
      <c r="I71" s="63"/>
      <c r="J71" s="123">
        <f t="shared" si="1"/>
        <v>43651</v>
      </c>
      <c r="K71" s="67">
        <v>1</v>
      </c>
      <c r="L71" s="185">
        <f t="shared" si="2"/>
        <v>43560</v>
      </c>
      <c r="M71" s="66">
        <f t="shared" si="14"/>
        <v>43747</v>
      </c>
      <c r="N71" s="57">
        <v>43558</v>
      </c>
      <c r="O71" s="84" t="str">
        <f t="shared" si="9"/>
        <v>Bilan n°3</v>
      </c>
      <c r="P71" s="70">
        <f t="shared" si="4"/>
        <v>43918</v>
      </c>
      <c r="Q71" s="74" t="str">
        <f t="shared" si="15"/>
        <v>Bilan n°2</v>
      </c>
      <c r="R71" s="67">
        <v>2</v>
      </c>
      <c r="S71" s="77">
        <f t="shared" si="6"/>
        <v>43747</v>
      </c>
      <c r="T71" s="10"/>
      <c r="U71" s="10"/>
      <c r="V71" s="10"/>
      <c r="W71" s="10"/>
      <c r="X71" s="10"/>
      <c r="Y71" s="10"/>
      <c r="Z71" s="10"/>
    </row>
    <row r="72" spans="1:26" ht="15.75" customHeight="1">
      <c r="A72" s="106"/>
      <c r="B72" s="104"/>
      <c r="C72" s="54">
        <v>800</v>
      </c>
      <c r="D72" s="237" t="s">
        <v>183</v>
      </c>
      <c r="E72" s="237" t="s">
        <v>184</v>
      </c>
      <c r="F72" s="112">
        <v>43441</v>
      </c>
      <c r="G72" s="105">
        <v>43495</v>
      </c>
      <c r="H72" s="63" t="str">
        <f t="shared" si="0"/>
        <v>Bilan n°1</v>
      </c>
      <c r="I72" s="63"/>
      <c r="J72" s="123">
        <f t="shared" ref="J72:J135" si="16">IF(K72="AP","",IF(K72="","",IF(OR(H72="Bilan n°1",H72="Bilan n°2",H72="Bilan n°3",H72="Bilan n°4",H72="Bilan n°5",H72="Bilan n°6",H72="Bilan n°7",H72="Bilan n°8",H72="Bilan n°9",H72="Bilan n°10",H72="Bilan n°11",H72="Bilan n°12"),EDATE(L72,3),"-")))</f>
        <v>43592</v>
      </c>
      <c r="K72" s="67">
        <v>8</v>
      </c>
      <c r="L72" s="185">
        <f t="shared" si="2"/>
        <v>43503</v>
      </c>
      <c r="M72" s="66">
        <f t="shared" si="14"/>
        <v>43688</v>
      </c>
      <c r="N72" s="57">
        <v>43544</v>
      </c>
      <c r="O72" s="84" t="str">
        <f t="shared" si="9"/>
        <v>Bilan n°1</v>
      </c>
      <c r="P72" s="70">
        <f t="shared" si="4"/>
        <v>43904</v>
      </c>
      <c r="Q72" s="74" t="str">
        <f t="shared" si="15"/>
        <v>Bilan n°1</v>
      </c>
      <c r="R72" s="67">
        <v>1</v>
      </c>
      <c r="S72" s="77">
        <f t="shared" si="6"/>
        <v>43801</v>
      </c>
      <c r="T72" s="10"/>
      <c r="U72" s="10"/>
      <c r="V72" s="10"/>
      <c r="W72" s="10"/>
      <c r="X72" s="10"/>
      <c r="Y72" s="10"/>
      <c r="Z72" s="10"/>
    </row>
    <row r="73" spans="1:26" ht="15.75" customHeight="1">
      <c r="A73" s="99"/>
      <c r="B73" s="99"/>
      <c r="C73" s="79">
        <v>807</v>
      </c>
      <c r="D73" s="237" t="s">
        <v>185</v>
      </c>
      <c r="E73" s="237" t="s">
        <v>144</v>
      </c>
      <c r="F73" s="112">
        <v>43561</v>
      </c>
      <c r="G73" s="57">
        <v>42753</v>
      </c>
      <c r="H73" s="63" t="str">
        <f t="shared" si="0"/>
        <v>Bilan n°1</v>
      </c>
      <c r="I73" s="115"/>
      <c r="J73" s="123">
        <f t="shared" si="16"/>
        <v>42847</v>
      </c>
      <c r="K73" s="67">
        <v>4</v>
      </c>
      <c r="L73" s="185">
        <f t="shared" ref="L73:L136" si="17">IF(G73="AP","A programmer",IF(K73="AP","A programmer",IF(K73="","Ajuster date coach.",IF(G73="-","",IF(G73="","",EDATE(G73,0)+K73+I73)))))</f>
        <v>42757</v>
      </c>
      <c r="M73" s="66">
        <f t="shared" si="14"/>
        <v>42942</v>
      </c>
      <c r="N73" s="66"/>
      <c r="O73" s="84" t="str">
        <f t="shared" si="9"/>
        <v>Bilan n°1</v>
      </c>
      <c r="P73" s="70" t="str">
        <f t="shared" si="4"/>
        <v>A programmer</v>
      </c>
      <c r="Q73" s="74" t="str">
        <f t="shared" si="15"/>
        <v>Bilan n°1</v>
      </c>
      <c r="R73" s="67">
        <v>2</v>
      </c>
      <c r="S73" s="77">
        <f t="shared" si="6"/>
        <v>44281</v>
      </c>
      <c r="T73" s="10"/>
      <c r="U73" s="10"/>
      <c r="V73" s="10"/>
      <c r="W73" s="10"/>
      <c r="X73" s="10"/>
      <c r="Y73" s="10"/>
      <c r="Z73" s="10"/>
    </row>
    <row r="74" spans="1:26" ht="15.75" customHeight="1">
      <c r="A74" s="104"/>
      <c r="B74" s="104"/>
      <c r="C74" s="54">
        <v>808</v>
      </c>
      <c r="D74" s="237" t="s">
        <v>186</v>
      </c>
      <c r="E74" s="237" t="s">
        <v>187</v>
      </c>
      <c r="F74" s="112">
        <v>43543</v>
      </c>
      <c r="G74" s="57">
        <v>43431</v>
      </c>
      <c r="H74" s="63" t="str">
        <f t="shared" si="0"/>
        <v>Bilan n°1</v>
      </c>
      <c r="I74" s="115"/>
      <c r="J74" s="123">
        <f t="shared" si="16"/>
        <v>43524</v>
      </c>
      <c r="K74" s="67">
        <v>3</v>
      </c>
      <c r="L74" s="185">
        <f t="shared" si="17"/>
        <v>43434</v>
      </c>
      <c r="M74" s="66">
        <f t="shared" si="14"/>
        <v>43617</v>
      </c>
      <c r="N74" s="116">
        <v>42655</v>
      </c>
      <c r="O74" s="84" t="str">
        <f t="shared" si="9"/>
        <v>Bilan n°1</v>
      </c>
      <c r="P74" s="70">
        <f t="shared" si="4"/>
        <v>43015</v>
      </c>
      <c r="Q74" s="74" t="str">
        <f t="shared" si="15"/>
        <v>Bilan n°1</v>
      </c>
      <c r="R74" s="67">
        <v>2</v>
      </c>
      <c r="S74" s="77">
        <f t="shared" si="6"/>
        <v>44263</v>
      </c>
      <c r="T74" s="10"/>
      <c r="U74" s="10"/>
      <c r="V74" s="10"/>
      <c r="W74" s="10"/>
      <c r="X74" s="10"/>
      <c r="Y74" s="10"/>
      <c r="Z74" s="10"/>
    </row>
    <row r="75" spans="1:26" ht="15.75" customHeight="1">
      <c r="A75" s="106"/>
      <c r="B75" s="104"/>
      <c r="C75" s="54">
        <v>810</v>
      </c>
      <c r="D75" s="237" t="s">
        <v>188</v>
      </c>
      <c r="E75" s="237" t="s">
        <v>189</v>
      </c>
      <c r="F75" s="112">
        <v>43574</v>
      </c>
      <c r="G75" s="57">
        <v>42804</v>
      </c>
      <c r="H75" s="63" t="str">
        <f t="shared" si="0"/>
        <v>Bilan n°1</v>
      </c>
      <c r="I75" s="63"/>
      <c r="J75" s="123">
        <f t="shared" si="16"/>
        <v>42900</v>
      </c>
      <c r="K75" s="67">
        <v>4</v>
      </c>
      <c r="L75" s="185">
        <f t="shared" si="17"/>
        <v>42808</v>
      </c>
      <c r="M75" s="66">
        <f t="shared" si="14"/>
        <v>42996</v>
      </c>
      <c r="N75" s="57">
        <v>42662</v>
      </c>
      <c r="O75" s="84" t="str">
        <f t="shared" si="9"/>
        <v>Bilan n°1</v>
      </c>
      <c r="P75" s="70">
        <f t="shared" si="4"/>
        <v>43022</v>
      </c>
      <c r="Q75" s="74" t="str">
        <f t="shared" si="15"/>
        <v>Bilan n°1</v>
      </c>
      <c r="R75" s="67">
        <v>1</v>
      </c>
      <c r="S75" s="77">
        <f t="shared" si="6"/>
        <v>43934</v>
      </c>
      <c r="T75" s="10"/>
      <c r="U75" s="10"/>
      <c r="V75" s="10"/>
      <c r="W75" s="10"/>
      <c r="X75" s="10"/>
      <c r="Y75" s="10"/>
      <c r="Z75" s="10"/>
    </row>
    <row r="76" spans="1:26" ht="15.75" customHeight="1">
      <c r="A76" s="50"/>
      <c r="B76" s="104"/>
      <c r="C76" s="54">
        <v>815</v>
      </c>
      <c r="D76" s="237" t="s">
        <v>190</v>
      </c>
      <c r="E76" s="237" t="s">
        <v>174</v>
      </c>
      <c r="F76" s="112">
        <v>42660</v>
      </c>
      <c r="G76" s="57">
        <v>42906</v>
      </c>
      <c r="H76" s="63" t="str">
        <f t="shared" si="0"/>
        <v>Bilan n°3</v>
      </c>
      <c r="I76" s="115"/>
      <c r="J76" s="123">
        <f t="shared" si="16"/>
        <v>43002</v>
      </c>
      <c r="K76" s="67">
        <v>4</v>
      </c>
      <c r="L76" s="185">
        <f t="shared" si="17"/>
        <v>42910</v>
      </c>
      <c r="M76" s="66">
        <f t="shared" si="14"/>
        <v>43097</v>
      </c>
      <c r="N76" s="57">
        <v>42669</v>
      </c>
      <c r="O76" s="84" t="str">
        <f t="shared" si="9"/>
        <v>Bilan n°2</v>
      </c>
      <c r="P76" s="70">
        <f t="shared" si="4"/>
        <v>43029</v>
      </c>
      <c r="Q76" s="74" t="str">
        <f t="shared" si="15"/>
        <v>Bilan n°1</v>
      </c>
      <c r="R76" s="67">
        <v>1</v>
      </c>
      <c r="S76" s="77">
        <f t="shared" si="6"/>
        <v>43020</v>
      </c>
      <c r="T76" s="10"/>
      <c r="U76" s="10"/>
      <c r="V76" s="10"/>
      <c r="W76" s="10"/>
      <c r="X76" s="10"/>
      <c r="Y76" s="10"/>
      <c r="Z76" s="10"/>
    </row>
    <row r="77" spans="1:26" ht="15.75" customHeight="1">
      <c r="A77" s="104"/>
      <c r="B77" s="104"/>
      <c r="C77" s="54">
        <v>818</v>
      </c>
      <c r="D77" s="237" t="s">
        <v>191</v>
      </c>
      <c r="E77" s="237" t="s">
        <v>192</v>
      </c>
      <c r="F77" s="112">
        <v>42966</v>
      </c>
      <c r="G77" s="57">
        <v>43076</v>
      </c>
      <c r="H77" s="63" t="str">
        <f t="shared" si="0"/>
        <v>Bilan n°2</v>
      </c>
      <c r="I77" s="115"/>
      <c r="J77" s="123">
        <f t="shared" si="16"/>
        <v>43170</v>
      </c>
      <c r="K77" s="67">
        <v>4</v>
      </c>
      <c r="L77" s="185">
        <f t="shared" si="17"/>
        <v>43080</v>
      </c>
      <c r="M77" s="66">
        <f t="shared" si="14"/>
        <v>43266</v>
      </c>
      <c r="N77" s="66"/>
      <c r="O77" s="84" t="str">
        <f t="shared" si="9"/>
        <v>Bilan n°1</v>
      </c>
      <c r="P77" s="70" t="str">
        <f t="shared" si="4"/>
        <v>A programmer</v>
      </c>
      <c r="Q77" s="74" t="str">
        <f t="shared" si="15"/>
        <v>Bilan n°1</v>
      </c>
      <c r="R77" s="67">
        <v>1</v>
      </c>
      <c r="S77" s="77">
        <f t="shared" si="6"/>
        <v>43326</v>
      </c>
      <c r="T77" s="10"/>
      <c r="U77" s="10"/>
      <c r="V77" s="10"/>
      <c r="W77" s="10"/>
      <c r="X77" s="10"/>
      <c r="Y77" s="10"/>
      <c r="Z77" s="10"/>
    </row>
    <row r="78" spans="1:26" ht="15.75" customHeight="1">
      <c r="A78" s="99"/>
      <c r="B78" s="99"/>
      <c r="C78" s="54">
        <v>826</v>
      </c>
      <c r="D78" s="237" t="s">
        <v>193</v>
      </c>
      <c r="E78" s="237" t="s">
        <v>89</v>
      </c>
      <c r="F78" s="112">
        <v>43255</v>
      </c>
      <c r="G78" s="57">
        <v>43509</v>
      </c>
      <c r="H78" s="63" t="str">
        <f t="shared" si="0"/>
        <v>Bilan n°3</v>
      </c>
      <c r="I78" s="64"/>
      <c r="J78" s="123">
        <f t="shared" si="16"/>
        <v>43600</v>
      </c>
      <c r="K78" s="67">
        <v>2</v>
      </c>
      <c r="L78" s="185">
        <f t="shared" si="17"/>
        <v>43511</v>
      </c>
      <c r="M78" s="66">
        <f t="shared" si="14"/>
        <v>43696</v>
      </c>
      <c r="N78" s="117">
        <v>43403</v>
      </c>
      <c r="O78" s="84" t="str">
        <f t="shared" si="9"/>
        <v>Bilan n°2</v>
      </c>
      <c r="P78" s="70">
        <f t="shared" si="4"/>
        <v>43763</v>
      </c>
      <c r="Q78" s="74" t="str">
        <f t="shared" si="15"/>
        <v>Bilan n°1</v>
      </c>
      <c r="R78" s="67"/>
      <c r="S78" s="77" t="str">
        <f t="shared" si="6"/>
        <v>A programmer</v>
      </c>
      <c r="T78" s="10"/>
      <c r="U78" s="10"/>
      <c r="V78" s="10"/>
      <c r="W78" s="10"/>
      <c r="X78" s="10"/>
      <c r="Y78" s="10"/>
      <c r="Z78" s="10"/>
    </row>
    <row r="79" spans="1:26" ht="15.75" customHeight="1">
      <c r="A79" s="99"/>
      <c r="B79" s="99"/>
      <c r="C79" s="54">
        <v>828</v>
      </c>
      <c r="D79" s="237" t="s">
        <v>194</v>
      </c>
      <c r="E79" s="237" t="s">
        <v>93</v>
      </c>
      <c r="F79" s="112">
        <v>43574</v>
      </c>
      <c r="G79" s="57">
        <v>43038</v>
      </c>
      <c r="H79" s="63" t="str">
        <f t="shared" si="0"/>
        <v>Bilan n°1</v>
      </c>
      <c r="I79" s="115"/>
      <c r="J79" s="123">
        <f t="shared" si="16"/>
        <v>43134</v>
      </c>
      <c r="K79" s="67">
        <v>4</v>
      </c>
      <c r="L79" s="185">
        <f t="shared" si="17"/>
        <v>43042</v>
      </c>
      <c r="M79" s="66">
        <f t="shared" si="14"/>
        <v>43227</v>
      </c>
      <c r="N79" s="57">
        <v>42691</v>
      </c>
      <c r="O79" s="84" t="str">
        <f t="shared" si="9"/>
        <v>Bilan n°1</v>
      </c>
      <c r="P79" s="70">
        <f t="shared" si="4"/>
        <v>43051</v>
      </c>
      <c r="Q79" s="74" t="str">
        <f t="shared" si="15"/>
        <v>Bilan n°1</v>
      </c>
      <c r="R79" s="67">
        <v>1</v>
      </c>
      <c r="S79" s="77">
        <f t="shared" si="6"/>
        <v>43934</v>
      </c>
      <c r="T79" s="10"/>
      <c r="U79" s="10"/>
      <c r="V79" s="10"/>
      <c r="W79" s="10"/>
      <c r="X79" s="10"/>
      <c r="Y79" s="10"/>
      <c r="Z79" s="10"/>
    </row>
    <row r="80" spans="1:26" ht="15.75" customHeight="1">
      <c r="A80" s="100"/>
      <c r="B80" s="104"/>
      <c r="C80" s="79">
        <v>829</v>
      </c>
      <c r="D80" s="237" t="s">
        <v>195</v>
      </c>
      <c r="E80" s="237" t="s">
        <v>196</v>
      </c>
      <c r="F80" s="112">
        <v>43517</v>
      </c>
      <c r="G80" s="57">
        <v>43518</v>
      </c>
      <c r="H80" s="63" t="str">
        <f t="shared" si="0"/>
        <v>Bilan n°1</v>
      </c>
      <c r="I80" s="115"/>
      <c r="J80" s="123">
        <f t="shared" si="16"/>
        <v>43611</v>
      </c>
      <c r="K80" s="67">
        <v>4</v>
      </c>
      <c r="L80" s="185">
        <f t="shared" si="17"/>
        <v>43522</v>
      </c>
      <c r="M80" s="66">
        <f t="shared" si="14"/>
        <v>43707</v>
      </c>
      <c r="N80" s="57">
        <v>42697</v>
      </c>
      <c r="O80" s="84" t="str">
        <f t="shared" si="9"/>
        <v>Bilan n°1</v>
      </c>
      <c r="P80" s="70">
        <f t="shared" si="4"/>
        <v>43057</v>
      </c>
      <c r="Q80" s="74" t="str">
        <f t="shared" si="15"/>
        <v>Bilan n°1</v>
      </c>
      <c r="R80" s="67">
        <v>1</v>
      </c>
      <c r="S80" s="77">
        <f t="shared" si="6"/>
        <v>43877</v>
      </c>
      <c r="T80" s="10"/>
      <c r="U80" s="10"/>
      <c r="V80" s="10"/>
      <c r="W80" s="10"/>
      <c r="X80" s="10"/>
      <c r="Y80" s="10"/>
      <c r="Z80" s="10"/>
    </row>
    <row r="81" spans="1:26" ht="15.75" customHeight="1">
      <c r="A81" s="104"/>
      <c r="B81" s="104"/>
      <c r="C81" s="79">
        <v>839</v>
      </c>
      <c r="D81" s="237" t="s">
        <v>197</v>
      </c>
      <c r="E81" s="237" t="s">
        <v>198</v>
      </c>
      <c r="F81" s="112">
        <v>43417</v>
      </c>
      <c r="G81" s="57">
        <v>43418</v>
      </c>
      <c r="H81" s="63" t="str">
        <f t="shared" si="0"/>
        <v>Bilan n°1</v>
      </c>
      <c r="I81" s="115"/>
      <c r="J81" s="123">
        <f t="shared" si="16"/>
        <v>43512</v>
      </c>
      <c r="K81" s="67">
        <v>2</v>
      </c>
      <c r="L81" s="185">
        <f t="shared" si="17"/>
        <v>43420</v>
      </c>
      <c r="M81" s="66">
        <f t="shared" si="14"/>
        <v>43605</v>
      </c>
      <c r="N81" s="118">
        <v>43418</v>
      </c>
      <c r="O81" s="84" t="str">
        <f t="shared" si="9"/>
        <v>Bilan n°1</v>
      </c>
      <c r="P81" s="70">
        <f t="shared" si="4"/>
        <v>43778</v>
      </c>
      <c r="Q81" s="74" t="str">
        <f t="shared" si="15"/>
        <v>Bilan n°1</v>
      </c>
      <c r="R81" s="67">
        <v>3</v>
      </c>
      <c r="S81" s="77" t="str">
        <f t="shared" si="6"/>
        <v>Réabo à prévoir</v>
      </c>
      <c r="T81" s="10"/>
      <c r="U81" s="10"/>
      <c r="V81" s="10"/>
      <c r="W81" s="10"/>
      <c r="X81" s="10"/>
      <c r="Y81" s="10"/>
      <c r="Z81" s="10"/>
    </row>
    <row r="82" spans="1:26" ht="15.75" customHeight="1">
      <c r="A82" s="111"/>
      <c r="B82" s="104"/>
      <c r="C82" s="79">
        <v>843</v>
      </c>
      <c r="D82" s="237" t="s">
        <v>199</v>
      </c>
      <c r="E82" s="237" t="s">
        <v>200</v>
      </c>
      <c r="F82" s="112">
        <v>43164</v>
      </c>
      <c r="G82" s="57">
        <v>43416</v>
      </c>
      <c r="H82" s="63" t="str">
        <f t="shared" si="0"/>
        <v>Bilan n°3</v>
      </c>
      <c r="I82" s="115"/>
      <c r="J82" s="123">
        <f t="shared" si="16"/>
        <v>43512</v>
      </c>
      <c r="K82" s="67">
        <v>4</v>
      </c>
      <c r="L82" s="185">
        <f t="shared" si="17"/>
        <v>43420</v>
      </c>
      <c r="M82" s="66">
        <f t="shared" si="14"/>
        <v>43605</v>
      </c>
      <c r="N82" s="57">
        <v>43418</v>
      </c>
      <c r="O82" s="84" t="str">
        <f t="shared" si="9"/>
        <v>Bilan n°2</v>
      </c>
      <c r="P82" s="70">
        <f t="shared" si="4"/>
        <v>43778</v>
      </c>
      <c r="Q82" s="74" t="str">
        <f t="shared" si="15"/>
        <v>Bilan n°1</v>
      </c>
      <c r="R82" s="67">
        <v>1</v>
      </c>
      <c r="S82" s="77">
        <f t="shared" si="6"/>
        <v>43524</v>
      </c>
      <c r="T82" s="10"/>
      <c r="U82" s="10"/>
      <c r="V82" s="10"/>
      <c r="W82" s="10"/>
      <c r="X82" s="10"/>
      <c r="Y82" s="10"/>
      <c r="Z82" s="10"/>
    </row>
    <row r="83" spans="1:26" ht="15.75" customHeight="1">
      <c r="A83" s="97"/>
      <c r="B83" s="99"/>
      <c r="C83" s="54">
        <v>850</v>
      </c>
      <c r="D83" s="237" t="s">
        <v>201</v>
      </c>
      <c r="E83" s="237" t="s">
        <v>202</v>
      </c>
      <c r="F83" s="112">
        <v>43564</v>
      </c>
      <c r="G83" s="57">
        <v>42879</v>
      </c>
      <c r="H83" s="63" t="str">
        <f t="shared" si="0"/>
        <v>Bilan n°1</v>
      </c>
      <c r="I83" s="63"/>
      <c r="J83" s="123">
        <f t="shared" si="16"/>
        <v>42975</v>
      </c>
      <c r="K83" s="67">
        <v>4</v>
      </c>
      <c r="L83" s="185">
        <f t="shared" si="17"/>
        <v>42883</v>
      </c>
      <c r="M83" s="66">
        <f t="shared" si="14"/>
        <v>43071</v>
      </c>
      <c r="N83" s="105">
        <v>42747</v>
      </c>
      <c r="O83" s="84" t="str">
        <f t="shared" si="9"/>
        <v>Bilan n°1</v>
      </c>
      <c r="P83" s="70">
        <f t="shared" si="4"/>
        <v>43107</v>
      </c>
      <c r="Q83" s="74" t="str">
        <f t="shared" si="15"/>
        <v>Bilan n°1</v>
      </c>
      <c r="R83" s="67">
        <v>1</v>
      </c>
      <c r="S83" s="77">
        <f t="shared" si="6"/>
        <v>43924</v>
      </c>
      <c r="T83" s="10"/>
      <c r="U83" s="10"/>
      <c r="V83" s="10"/>
      <c r="W83" s="10"/>
      <c r="X83" s="10"/>
      <c r="Y83" s="10"/>
      <c r="Z83" s="10"/>
    </row>
    <row r="84" spans="1:26" ht="15.75" customHeight="1">
      <c r="A84" s="104"/>
      <c r="B84" s="104"/>
      <c r="C84" s="79">
        <v>853</v>
      </c>
      <c r="D84" s="237" t="s">
        <v>203</v>
      </c>
      <c r="E84" s="237" t="s">
        <v>204</v>
      </c>
      <c r="F84" s="112">
        <v>43580</v>
      </c>
      <c r="G84" s="57">
        <v>42822</v>
      </c>
      <c r="H84" s="63" t="str">
        <f t="shared" si="0"/>
        <v>Bilan n°1</v>
      </c>
      <c r="I84" s="115"/>
      <c r="J84" s="123">
        <f t="shared" si="16"/>
        <v>42917</v>
      </c>
      <c r="K84" s="67">
        <v>4</v>
      </c>
      <c r="L84" s="185">
        <f t="shared" si="17"/>
        <v>42826</v>
      </c>
      <c r="M84" s="66">
        <f t="shared" si="14"/>
        <v>43013</v>
      </c>
      <c r="N84" s="57">
        <v>42762</v>
      </c>
      <c r="O84" s="84" t="str">
        <f t="shared" si="9"/>
        <v>Bilan n°1</v>
      </c>
      <c r="P84" s="70">
        <f t="shared" si="4"/>
        <v>43122</v>
      </c>
      <c r="Q84" s="74" t="str">
        <f t="shared" si="15"/>
        <v>Bilan n°1</v>
      </c>
      <c r="R84" s="67">
        <v>1</v>
      </c>
      <c r="S84" s="77">
        <f t="shared" si="6"/>
        <v>43940</v>
      </c>
      <c r="T84" s="10"/>
      <c r="U84" s="10"/>
      <c r="V84" s="10"/>
      <c r="W84" s="10"/>
      <c r="X84" s="10"/>
      <c r="Y84" s="10"/>
      <c r="Z84" s="10"/>
    </row>
    <row r="85" spans="1:26" ht="15.75" customHeight="1">
      <c r="A85" s="104"/>
      <c r="B85" s="104"/>
      <c r="C85" s="54">
        <v>858</v>
      </c>
      <c r="D85" s="237" t="s">
        <v>205</v>
      </c>
      <c r="E85" s="237" t="s">
        <v>206</v>
      </c>
      <c r="F85" s="112">
        <v>42766</v>
      </c>
      <c r="G85" s="57">
        <v>43553</v>
      </c>
      <c r="H85" s="63" t="str">
        <f t="shared" si="0"/>
        <v>Bilan n°9</v>
      </c>
      <c r="I85" s="115"/>
      <c r="J85" s="123">
        <f t="shared" si="16"/>
        <v>43651</v>
      </c>
      <c r="K85" s="67">
        <v>7</v>
      </c>
      <c r="L85" s="185">
        <f t="shared" si="17"/>
        <v>43560</v>
      </c>
      <c r="M85" s="66">
        <f t="shared" si="14"/>
        <v>43747</v>
      </c>
      <c r="N85" s="57">
        <v>43117</v>
      </c>
      <c r="O85" s="84" t="str">
        <f t="shared" si="9"/>
        <v>Bilan n°5</v>
      </c>
      <c r="P85" s="70">
        <f t="shared" si="4"/>
        <v>43477</v>
      </c>
      <c r="Q85" s="74" t="str">
        <f t="shared" si="15"/>
        <v>Bilan n°2</v>
      </c>
      <c r="R85" s="67">
        <v>2</v>
      </c>
      <c r="S85" s="77">
        <f t="shared" si="6"/>
        <v>43486</v>
      </c>
      <c r="T85" s="10"/>
      <c r="U85" s="10"/>
      <c r="V85" s="10"/>
      <c r="W85" s="10"/>
      <c r="X85" s="10"/>
      <c r="Y85" s="10"/>
      <c r="Z85" s="10"/>
    </row>
    <row r="86" spans="1:26" ht="15.75" customHeight="1">
      <c r="A86" s="99"/>
      <c r="B86" s="99"/>
      <c r="C86" s="79">
        <v>859</v>
      </c>
      <c r="D86" s="237" t="s">
        <v>207</v>
      </c>
      <c r="E86" s="237" t="s">
        <v>208</v>
      </c>
      <c r="F86" s="112">
        <v>42766</v>
      </c>
      <c r="G86" s="57">
        <v>43514</v>
      </c>
      <c r="H86" s="63" t="str">
        <f t="shared" si="0"/>
        <v>Bilan n°9</v>
      </c>
      <c r="I86" s="115"/>
      <c r="J86" s="123">
        <f t="shared" si="16"/>
        <v>43604</v>
      </c>
      <c r="K86" s="67">
        <v>1</v>
      </c>
      <c r="L86" s="185">
        <f t="shared" si="17"/>
        <v>43515</v>
      </c>
      <c r="M86" s="66">
        <f t="shared" si="14"/>
        <v>43700</v>
      </c>
      <c r="N86" s="57">
        <v>43172</v>
      </c>
      <c r="O86" s="84" t="str">
        <f t="shared" si="9"/>
        <v>Bilan n°5</v>
      </c>
      <c r="P86" s="70">
        <f t="shared" si="4"/>
        <v>43532</v>
      </c>
      <c r="Q86" s="74" t="str">
        <f t="shared" si="15"/>
        <v>Bilan n°2</v>
      </c>
      <c r="R86" s="67">
        <v>2</v>
      </c>
      <c r="S86" s="77">
        <f t="shared" si="6"/>
        <v>43486</v>
      </c>
      <c r="T86" s="10"/>
      <c r="U86" s="10"/>
      <c r="V86" s="10"/>
      <c r="W86" s="10"/>
      <c r="X86" s="10"/>
      <c r="Y86" s="10"/>
      <c r="Z86" s="10"/>
    </row>
    <row r="87" spans="1:26" ht="15.75" customHeight="1">
      <c r="A87" s="50"/>
      <c r="B87" s="104"/>
      <c r="C87" s="54">
        <v>860</v>
      </c>
      <c r="D87" s="237" t="s">
        <v>114</v>
      </c>
      <c r="E87" s="237" t="s">
        <v>209</v>
      </c>
      <c r="F87" s="112">
        <v>42773</v>
      </c>
      <c r="G87" s="57">
        <v>43486</v>
      </c>
      <c r="H87" s="63" t="str">
        <f t="shared" si="0"/>
        <v>Bilan n°8</v>
      </c>
      <c r="I87" s="115"/>
      <c r="J87" s="123">
        <f t="shared" si="16"/>
        <v>43579</v>
      </c>
      <c r="K87" s="67">
        <v>3</v>
      </c>
      <c r="L87" s="185">
        <f t="shared" si="17"/>
        <v>43489</v>
      </c>
      <c r="M87" s="66">
        <f t="shared" si="14"/>
        <v>43674</v>
      </c>
      <c r="N87" s="57">
        <v>43361</v>
      </c>
      <c r="O87" s="84" t="str">
        <f t="shared" si="9"/>
        <v>-</v>
      </c>
      <c r="P87" s="70">
        <f t="shared" si="4"/>
        <v>43721</v>
      </c>
      <c r="Q87" s="74" t="str">
        <f t="shared" si="15"/>
        <v>Bilan n°2</v>
      </c>
      <c r="R87" s="67">
        <v>3</v>
      </c>
      <c r="S87" s="77" t="str">
        <f t="shared" si="6"/>
        <v>Réabo à prévoir</v>
      </c>
      <c r="T87" s="10"/>
      <c r="U87" s="10"/>
      <c r="V87" s="10"/>
      <c r="W87" s="10"/>
      <c r="X87" s="10"/>
      <c r="Y87" s="10"/>
      <c r="Z87" s="10"/>
    </row>
    <row r="88" spans="1:26" ht="15.75" customHeight="1">
      <c r="A88" s="104"/>
      <c r="B88" s="104"/>
      <c r="C88" s="54">
        <v>862</v>
      </c>
      <c r="D88" s="237" t="s">
        <v>210</v>
      </c>
      <c r="E88" s="237" t="s">
        <v>211</v>
      </c>
      <c r="F88" s="112">
        <v>43262</v>
      </c>
      <c r="G88" s="57">
        <v>43487</v>
      </c>
      <c r="H88" s="63" t="str">
        <f t="shared" si="0"/>
        <v>Bilan n°3</v>
      </c>
      <c r="I88" s="115"/>
      <c r="J88" s="123">
        <f t="shared" si="16"/>
        <v>43592</v>
      </c>
      <c r="K88" s="67">
        <v>16</v>
      </c>
      <c r="L88" s="185">
        <f t="shared" si="17"/>
        <v>43503</v>
      </c>
      <c r="M88" s="66">
        <f t="shared" si="14"/>
        <v>43688</v>
      </c>
      <c r="N88" s="57">
        <v>42781</v>
      </c>
      <c r="O88" s="84" t="str">
        <f t="shared" si="9"/>
        <v>Bilan n°2</v>
      </c>
      <c r="P88" s="70">
        <f t="shared" si="4"/>
        <v>43141</v>
      </c>
      <c r="Q88" s="74" t="str">
        <f t="shared" si="15"/>
        <v>Bilan n°1</v>
      </c>
      <c r="R88" s="67">
        <v>1</v>
      </c>
      <c r="S88" s="77">
        <f t="shared" si="6"/>
        <v>43622</v>
      </c>
      <c r="T88" s="10"/>
      <c r="U88" s="10"/>
      <c r="V88" s="10"/>
      <c r="W88" s="10"/>
      <c r="X88" s="10"/>
      <c r="Y88" s="10"/>
      <c r="Z88" s="10"/>
    </row>
    <row r="89" spans="1:26" ht="15.75" customHeight="1">
      <c r="A89" s="104"/>
      <c r="B89" s="104"/>
      <c r="C89" s="54">
        <v>864</v>
      </c>
      <c r="D89" s="237" t="s">
        <v>212</v>
      </c>
      <c r="E89" s="237" t="s">
        <v>213</v>
      </c>
      <c r="F89" s="112">
        <v>42782</v>
      </c>
      <c r="G89" s="57">
        <v>43398</v>
      </c>
      <c r="H89" s="63" t="str">
        <f t="shared" si="0"/>
        <v>Bilan n°7</v>
      </c>
      <c r="I89" s="63"/>
      <c r="J89" s="123">
        <f t="shared" si="16"/>
        <v>43491</v>
      </c>
      <c r="K89" s="67">
        <v>1</v>
      </c>
      <c r="L89" s="185">
        <f t="shared" si="17"/>
        <v>43399</v>
      </c>
      <c r="M89" s="66">
        <f t="shared" si="14"/>
        <v>43585</v>
      </c>
      <c r="N89" s="57">
        <v>43404</v>
      </c>
      <c r="O89" s="84" t="str">
        <f t="shared" si="9"/>
        <v>Bilan n°4</v>
      </c>
      <c r="P89" s="70">
        <f t="shared" si="4"/>
        <v>43764</v>
      </c>
      <c r="Q89" s="74" t="str">
        <f t="shared" si="15"/>
        <v>Bilan n°2</v>
      </c>
      <c r="R89" s="67">
        <v>1</v>
      </c>
      <c r="S89" s="77">
        <f t="shared" si="6"/>
        <v>43142</v>
      </c>
      <c r="T89" s="10"/>
      <c r="U89" s="10"/>
      <c r="V89" s="10"/>
      <c r="W89" s="10"/>
      <c r="X89" s="10"/>
      <c r="Y89" s="10"/>
      <c r="Z89" s="10"/>
    </row>
    <row r="90" spans="1:26" ht="15.75" customHeight="1">
      <c r="A90" s="99"/>
      <c r="B90" s="99"/>
      <c r="C90" s="79">
        <v>865</v>
      </c>
      <c r="D90" s="237" t="s">
        <v>212</v>
      </c>
      <c r="E90" s="237" t="s">
        <v>214</v>
      </c>
      <c r="F90" s="112">
        <v>42782</v>
      </c>
      <c r="G90" s="123">
        <v>43544</v>
      </c>
      <c r="H90" s="63" t="str">
        <f t="shared" si="0"/>
        <v>Bilan n°9</v>
      </c>
      <c r="I90" s="63"/>
      <c r="J90" s="123">
        <f t="shared" si="16"/>
        <v>43654</v>
      </c>
      <c r="K90" s="67">
        <v>19</v>
      </c>
      <c r="L90" s="185">
        <f t="shared" si="17"/>
        <v>43563</v>
      </c>
      <c r="M90" s="66">
        <f t="shared" si="14"/>
        <v>43750</v>
      </c>
      <c r="N90" s="57">
        <v>42794</v>
      </c>
      <c r="O90" s="84" t="str">
        <f t="shared" si="9"/>
        <v>Bilan n°5</v>
      </c>
      <c r="P90" s="70">
        <f t="shared" si="4"/>
        <v>43154</v>
      </c>
      <c r="Q90" s="74" t="str">
        <f t="shared" si="15"/>
        <v>Bilan n°2</v>
      </c>
      <c r="R90" s="67">
        <v>2</v>
      </c>
      <c r="S90" s="77">
        <f t="shared" si="6"/>
        <v>43502</v>
      </c>
      <c r="T90" s="10"/>
      <c r="U90" s="10"/>
      <c r="V90" s="10"/>
      <c r="W90" s="10"/>
      <c r="X90" s="10"/>
      <c r="Y90" s="10"/>
      <c r="Z90" s="10"/>
    </row>
    <row r="91" spans="1:26" ht="15.75" customHeight="1">
      <c r="A91" s="50"/>
      <c r="B91" s="104"/>
      <c r="C91" s="54">
        <v>870</v>
      </c>
      <c r="D91" s="237" t="s">
        <v>215</v>
      </c>
      <c r="E91" s="237" t="s">
        <v>216</v>
      </c>
      <c r="F91" s="119">
        <v>42793</v>
      </c>
      <c r="G91" s="57">
        <v>43518</v>
      </c>
      <c r="H91" s="63" t="str">
        <f t="shared" si="0"/>
        <v>Bilan n°9</v>
      </c>
      <c r="I91" s="115"/>
      <c r="J91" s="123">
        <f t="shared" si="16"/>
        <v>43620</v>
      </c>
      <c r="K91" s="67">
        <v>10</v>
      </c>
      <c r="L91" s="185">
        <f t="shared" si="17"/>
        <v>43528</v>
      </c>
      <c r="M91" s="66">
        <f t="shared" si="14"/>
        <v>43716</v>
      </c>
      <c r="N91" s="57">
        <v>42796</v>
      </c>
      <c r="O91" s="84" t="str">
        <f t="shared" si="9"/>
        <v>Bilan n°5</v>
      </c>
      <c r="P91" s="70">
        <f t="shared" si="4"/>
        <v>43156</v>
      </c>
      <c r="Q91" s="74" t="str">
        <f t="shared" si="15"/>
        <v>Bilan n°2</v>
      </c>
      <c r="R91" s="67">
        <v>1</v>
      </c>
      <c r="S91" s="77">
        <f t="shared" si="6"/>
        <v>43153</v>
      </c>
      <c r="T91" s="10"/>
      <c r="U91" s="10"/>
      <c r="V91" s="10"/>
      <c r="W91" s="10"/>
      <c r="X91" s="10"/>
      <c r="Y91" s="10"/>
      <c r="Z91" s="10"/>
    </row>
    <row r="92" spans="1:26" ht="15.75" customHeight="1">
      <c r="A92" s="104"/>
      <c r="B92" s="104"/>
      <c r="C92" s="54">
        <v>874</v>
      </c>
      <c r="D92" s="237" t="s">
        <v>217</v>
      </c>
      <c r="E92" s="237" t="s">
        <v>218</v>
      </c>
      <c r="F92" s="112">
        <v>42803</v>
      </c>
      <c r="G92" s="57">
        <v>43392</v>
      </c>
      <c r="H92" s="63" t="str">
        <f t="shared" si="0"/>
        <v>Bilan n°7</v>
      </c>
      <c r="I92" s="115"/>
      <c r="J92" s="123">
        <f t="shared" si="16"/>
        <v>43488</v>
      </c>
      <c r="K92" s="67">
        <v>4</v>
      </c>
      <c r="L92" s="185">
        <f t="shared" si="17"/>
        <v>43396</v>
      </c>
      <c r="M92" s="66">
        <f t="shared" si="14"/>
        <v>43582</v>
      </c>
      <c r="N92" s="57">
        <v>42809</v>
      </c>
      <c r="O92" s="84" t="str">
        <f t="shared" si="9"/>
        <v>Bilan n°4</v>
      </c>
      <c r="P92" s="70">
        <f t="shared" si="4"/>
        <v>43169</v>
      </c>
      <c r="Q92" s="74" t="str">
        <f t="shared" si="15"/>
        <v>Bilan n°2</v>
      </c>
      <c r="R92" s="67">
        <v>1</v>
      </c>
      <c r="S92" s="77">
        <f t="shared" si="6"/>
        <v>43163</v>
      </c>
      <c r="T92" s="10"/>
      <c r="U92" s="10"/>
      <c r="V92" s="10"/>
      <c r="W92" s="10"/>
      <c r="X92" s="10"/>
      <c r="Y92" s="10"/>
      <c r="Z92" s="10"/>
    </row>
    <row r="93" spans="1:26" ht="15.75" customHeight="1">
      <c r="A93" s="99"/>
      <c r="B93" s="99"/>
      <c r="C93" s="79">
        <v>883</v>
      </c>
      <c r="D93" s="237" t="s">
        <v>219</v>
      </c>
      <c r="E93" s="237" t="s">
        <v>220</v>
      </c>
      <c r="F93" s="112">
        <v>42824</v>
      </c>
      <c r="G93" s="57">
        <v>43551</v>
      </c>
      <c r="H93" s="63" t="str">
        <f t="shared" si="0"/>
        <v>Bilan n°9</v>
      </c>
      <c r="I93" s="115"/>
      <c r="J93" s="123">
        <f t="shared" si="16"/>
        <v>43647</v>
      </c>
      <c r="K93" s="67">
        <v>5</v>
      </c>
      <c r="L93" s="185">
        <f t="shared" si="17"/>
        <v>43556</v>
      </c>
      <c r="M93" s="66">
        <f t="shared" si="14"/>
        <v>43743</v>
      </c>
      <c r="N93" s="57">
        <v>43551</v>
      </c>
      <c r="O93" s="84" t="str">
        <f t="shared" si="9"/>
        <v>Bilan n°5</v>
      </c>
      <c r="P93" s="70">
        <f t="shared" si="4"/>
        <v>43911</v>
      </c>
      <c r="Q93" s="74" t="str">
        <f t="shared" si="15"/>
        <v>Bilan n°2</v>
      </c>
      <c r="R93" s="67"/>
      <c r="S93" s="77" t="str">
        <f t="shared" si="6"/>
        <v>A programmer</v>
      </c>
      <c r="T93" s="10"/>
      <c r="U93" s="10"/>
      <c r="V93" s="10"/>
      <c r="W93" s="10"/>
      <c r="X93" s="10"/>
      <c r="Y93" s="10"/>
      <c r="Z93" s="10"/>
    </row>
    <row r="94" spans="1:26" ht="15.75" customHeight="1">
      <c r="A94" s="99"/>
      <c r="B94" s="99"/>
      <c r="C94" s="54">
        <v>890</v>
      </c>
      <c r="D94" s="237" t="s">
        <v>221</v>
      </c>
      <c r="E94" s="237" t="s">
        <v>78</v>
      </c>
      <c r="F94" s="112">
        <v>42837</v>
      </c>
      <c r="G94" s="57">
        <v>43546</v>
      </c>
      <c r="H94" s="63" t="str">
        <f t="shared" si="0"/>
        <v>Bilan n°8</v>
      </c>
      <c r="I94" s="63"/>
      <c r="J94" s="123">
        <f t="shared" si="16"/>
        <v>43643</v>
      </c>
      <c r="K94" s="67">
        <v>5</v>
      </c>
      <c r="L94" s="185">
        <f t="shared" si="17"/>
        <v>43551</v>
      </c>
      <c r="M94" s="66">
        <f t="shared" si="14"/>
        <v>43739</v>
      </c>
      <c r="N94" s="66"/>
      <c r="O94" s="84" t="str">
        <f t="shared" si="9"/>
        <v>-</v>
      </c>
      <c r="P94" s="70" t="str">
        <f t="shared" si="4"/>
        <v>A programmer</v>
      </c>
      <c r="Q94" s="74" t="str">
        <f t="shared" si="15"/>
        <v>Bilan n°2</v>
      </c>
      <c r="R94" s="67">
        <v>1</v>
      </c>
      <c r="S94" s="77">
        <f t="shared" si="6"/>
        <v>43197</v>
      </c>
      <c r="T94" s="10"/>
      <c r="U94" s="10"/>
      <c r="V94" s="10"/>
      <c r="W94" s="10"/>
      <c r="X94" s="10"/>
      <c r="Y94" s="10"/>
      <c r="Z94" s="10"/>
    </row>
    <row r="95" spans="1:26" ht="15.75" customHeight="1">
      <c r="A95" s="104"/>
      <c r="B95" s="104"/>
      <c r="C95" s="79">
        <v>891</v>
      </c>
      <c r="D95" s="237" t="s">
        <v>222</v>
      </c>
      <c r="E95" s="237" t="s">
        <v>223</v>
      </c>
      <c r="F95" s="112">
        <v>43403</v>
      </c>
      <c r="G95" s="57">
        <v>43543</v>
      </c>
      <c r="H95" s="63" t="str">
        <f t="shared" si="0"/>
        <v>Bilan n°2</v>
      </c>
      <c r="I95" s="115"/>
      <c r="J95" s="123">
        <f t="shared" si="16"/>
        <v>43637</v>
      </c>
      <c r="K95" s="67">
        <v>2</v>
      </c>
      <c r="L95" s="185">
        <f t="shared" si="17"/>
        <v>43545</v>
      </c>
      <c r="M95" s="66">
        <f t="shared" si="14"/>
        <v>43733</v>
      </c>
      <c r="N95" s="57">
        <v>42846</v>
      </c>
      <c r="O95" s="84" t="str">
        <f t="shared" si="9"/>
        <v>Bilan n°1</v>
      </c>
      <c r="P95" s="70">
        <f t="shared" si="4"/>
        <v>43206</v>
      </c>
      <c r="Q95" s="74" t="str">
        <f t="shared" si="15"/>
        <v>Bilan n°1</v>
      </c>
      <c r="R95" s="67">
        <v>1</v>
      </c>
      <c r="S95" s="77">
        <f t="shared" si="6"/>
        <v>43763</v>
      </c>
      <c r="T95" s="10"/>
      <c r="U95" s="10"/>
      <c r="V95" s="10"/>
      <c r="W95" s="10"/>
      <c r="X95" s="10"/>
      <c r="Y95" s="10"/>
      <c r="Z95" s="10"/>
    </row>
    <row r="96" spans="1:26" ht="15.75" customHeight="1">
      <c r="A96" s="106"/>
      <c r="B96" s="104"/>
      <c r="C96" s="79">
        <v>893</v>
      </c>
      <c r="D96" s="237" t="s">
        <v>224</v>
      </c>
      <c r="E96" s="237" t="s">
        <v>225</v>
      </c>
      <c r="F96" s="112">
        <v>42846</v>
      </c>
      <c r="G96" s="57">
        <v>42854</v>
      </c>
      <c r="H96" s="63" t="str">
        <f t="shared" si="0"/>
        <v>Bilan n°1</v>
      </c>
      <c r="I96" s="63"/>
      <c r="J96" s="123">
        <f t="shared" si="16"/>
        <v>42950</v>
      </c>
      <c r="K96" s="67">
        <v>4</v>
      </c>
      <c r="L96" s="185">
        <f t="shared" si="17"/>
        <v>42858</v>
      </c>
      <c r="M96" s="66">
        <f t="shared" si="14"/>
        <v>43046</v>
      </c>
      <c r="N96" s="57">
        <v>42859</v>
      </c>
      <c r="O96" s="84" t="str">
        <f t="shared" si="9"/>
        <v>Bilan n°1</v>
      </c>
      <c r="P96" s="70">
        <f t="shared" si="4"/>
        <v>43219</v>
      </c>
      <c r="Q96" s="74" t="str">
        <f t="shared" si="15"/>
        <v>Bilan n°1</v>
      </c>
      <c r="R96" s="67">
        <v>1</v>
      </c>
      <c r="S96" s="77">
        <f t="shared" si="6"/>
        <v>43206</v>
      </c>
      <c r="T96" s="10"/>
      <c r="U96" s="10"/>
      <c r="V96" s="10"/>
      <c r="W96" s="10"/>
      <c r="X96" s="10"/>
      <c r="Y96" s="10"/>
      <c r="Z96" s="10"/>
    </row>
    <row r="97" spans="1:26" ht="15.75" customHeight="1">
      <c r="A97" s="99"/>
      <c r="B97" s="99"/>
      <c r="C97" s="54">
        <v>896</v>
      </c>
      <c r="D97" s="237" t="s">
        <v>226</v>
      </c>
      <c r="E97" s="237" t="s">
        <v>227</v>
      </c>
      <c r="F97" s="112">
        <v>43262</v>
      </c>
      <c r="G97" s="57">
        <v>43509</v>
      </c>
      <c r="H97" s="63" t="str">
        <f t="shared" si="0"/>
        <v>Bilan n°3</v>
      </c>
      <c r="I97" s="115"/>
      <c r="J97" s="123">
        <f t="shared" si="16"/>
        <v>43601</v>
      </c>
      <c r="K97" s="67">
        <v>3</v>
      </c>
      <c r="L97" s="185">
        <f t="shared" si="17"/>
        <v>43512</v>
      </c>
      <c r="M97" s="66">
        <f t="shared" si="14"/>
        <v>43697</v>
      </c>
      <c r="N97" s="57">
        <v>42864</v>
      </c>
      <c r="O97" s="84" t="str">
        <f t="shared" si="9"/>
        <v>Bilan n°2</v>
      </c>
      <c r="P97" s="70">
        <f t="shared" si="4"/>
        <v>43224</v>
      </c>
      <c r="Q97" s="74" t="str">
        <f t="shared" si="15"/>
        <v>Bilan n°1</v>
      </c>
      <c r="R97" s="67">
        <v>2</v>
      </c>
      <c r="S97" s="77">
        <f t="shared" si="6"/>
        <v>43982</v>
      </c>
      <c r="T97" s="10"/>
      <c r="U97" s="10"/>
      <c r="V97" s="10"/>
      <c r="W97" s="10"/>
      <c r="X97" s="10"/>
      <c r="Y97" s="10"/>
      <c r="Z97" s="10"/>
    </row>
    <row r="98" spans="1:26" ht="15.75" customHeight="1">
      <c r="A98" s="104"/>
      <c r="B98" s="104"/>
      <c r="C98" s="79">
        <v>897</v>
      </c>
      <c r="D98" s="237" t="s">
        <v>228</v>
      </c>
      <c r="E98" s="237" t="s">
        <v>80</v>
      </c>
      <c r="F98" s="112">
        <v>42864</v>
      </c>
      <c r="G98" s="57">
        <v>43237</v>
      </c>
      <c r="H98" s="63" t="str">
        <f t="shared" si="0"/>
        <v>Bilan n°5</v>
      </c>
      <c r="I98" s="115"/>
      <c r="J98" s="123">
        <f t="shared" si="16"/>
        <v>43333</v>
      </c>
      <c r="K98" s="67">
        <v>4</v>
      </c>
      <c r="L98" s="185">
        <f t="shared" si="17"/>
        <v>43241</v>
      </c>
      <c r="M98" s="66">
        <f t="shared" si="14"/>
        <v>43429</v>
      </c>
      <c r="N98" s="57">
        <v>42874</v>
      </c>
      <c r="O98" s="84" t="str">
        <f t="shared" si="9"/>
        <v>Bilan n°3</v>
      </c>
      <c r="P98" s="70">
        <f t="shared" si="4"/>
        <v>43234</v>
      </c>
      <c r="Q98" s="74" t="str">
        <f t="shared" si="15"/>
        <v>Bilan n°2</v>
      </c>
      <c r="R98" s="67">
        <v>1</v>
      </c>
      <c r="S98" s="77">
        <f t="shared" si="6"/>
        <v>43224</v>
      </c>
      <c r="T98" s="10"/>
      <c r="U98" s="10"/>
      <c r="V98" s="10"/>
      <c r="W98" s="10"/>
      <c r="X98" s="10"/>
      <c r="Y98" s="10"/>
      <c r="Z98" s="10"/>
    </row>
    <row r="99" spans="1:26" ht="15.75" customHeight="1">
      <c r="A99" s="99"/>
      <c r="B99" s="99"/>
      <c r="C99" s="79">
        <v>902</v>
      </c>
      <c r="D99" s="238" t="s">
        <v>229</v>
      </c>
      <c r="E99" s="238" t="s">
        <v>230</v>
      </c>
      <c r="F99" s="57">
        <v>43298</v>
      </c>
      <c r="G99" s="57">
        <v>43376</v>
      </c>
      <c r="H99" s="63" t="str">
        <f t="shared" si="0"/>
        <v>Bilan n°1</v>
      </c>
      <c r="I99" s="115"/>
      <c r="J99" s="123">
        <f t="shared" si="16"/>
        <v>43471</v>
      </c>
      <c r="K99" s="67">
        <v>3</v>
      </c>
      <c r="L99" s="185">
        <f t="shared" si="17"/>
        <v>43379</v>
      </c>
      <c r="M99" s="66">
        <f t="shared" si="14"/>
        <v>43565</v>
      </c>
      <c r="N99" s="57">
        <v>43389</v>
      </c>
      <c r="O99" s="84" t="str">
        <f t="shared" si="9"/>
        <v>Bilan n°1</v>
      </c>
      <c r="P99" s="70">
        <f t="shared" si="4"/>
        <v>43749</v>
      </c>
      <c r="Q99" s="74" t="str">
        <f t="shared" si="15"/>
        <v>Bilan n°1</v>
      </c>
      <c r="R99" s="67"/>
      <c r="S99" s="77" t="str">
        <f t="shared" si="6"/>
        <v>A programmer</v>
      </c>
      <c r="T99" s="10"/>
      <c r="U99" s="10"/>
      <c r="V99" s="10"/>
      <c r="W99" s="10"/>
      <c r="X99" s="10"/>
      <c r="Y99" s="10"/>
      <c r="Z99" s="10"/>
    </row>
    <row r="100" spans="1:26" ht="15.75" customHeight="1">
      <c r="A100" s="104"/>
      <c r="B100" s="104"/>
      <c r="C100" s="79">
        <v>903</v>
      </c>
      <c r="D100" s="238" t="s">
        <v>231</v>
      </c>
      <c r="E100" s="238" t="s">
        <v>232</v>
      </c>
      <c r="F100" s="57">
        <v>42900</v>
      </c>
      <c r="G100" s="57">
        <v>43514</v>
      </c>
      <c r="H100" s="63" t="str">
        <f t="shared" si="0"/>
        <v>Bilan n°7</v>
      </c>
      <c r="I100" s="115"/>
      <c r="J100" s="123">
        <f t="shared" si="16"/>
        <v>43605</v>
      </c>
      <c r="K100" s="67">
        <v>2</v>
      </c>
      <c r="L100" s="185">
        <f t="shared" si="17"/>
        <v>43516</v>
      </c>
      <c r="M100" s="66">
        <f t="shared" si="14"/>
        <v>43701</v>
      </c>
      <c r="N100" s="57">
        <v>43390</v>
      </c>
      <c r="O100" s="84" t="str">
        <f t="shared" si="9"/>
        <v>Bilan n°4</v>
      </c>
      <c r="P100" s="70">
        <f t="shared" si="4"/>
        <v>43750</v>
      </c>
      <c r="Q100" s="74" t="str">
        <f t="shared" si="15"/>
        <v>Bilan n°2</v>
      </c>
      <c r="R100" s="67"/>
      <c r="S100" s="77" t="str">
        <f t="shared" si="6"/>
        <v>A programmer</v>
      </c>
      <c r="T100" s="10"/>
      <c r="U100" s="10"/>
      <c r="V100" s="10"/>
      <c r="W100" s="10"/>
      <c r="X100" s="10"/>
      <c r="Y100" s="10"/>
      <c r="Z100" s="10"/>
    </row>
    <row r="101" spans="1:26" ht="15.75" customHeight="1">
      <c r="A101" s="99"/>
      <c r="B101" s="99"/>
      <c r="C101" s="54">
        <v>904</v>
      </c>
      <c r="D101" s="238" t="s">
        <v>233</v>
      </c>
      <c r="E101" s="238" t="s">
        <v>234</v>
      </c>
      <c r="F101" s="57">
        <v>43446</v>
      </c>
      <c r="G101" s="57">
        <v>43543</v>
      </c>
      <c r="H101" s="63" t="str">
        <f t="shared" si="0"/>
        <v>Bilan n°2</v>
      </c>
      <c r="I101" s="115"/>
      <c r="J101" s="123">
        <f t="shared" si="16"/>
        <v>43637</v>
      </c>
      <c r="K101" s="67">
        <v>2</v>
      </c>
      <c r="L101" s="185">
        <f t="shared" si="17"/>
        <v>43545</v>
      </c>
      <c r="M101" s="66">
        <f t="shared" si="14"/>
        <v>43733</v>
      </c>
      <c r="N101" s="57">
        <v>43546</v>
      </c>
      <c r="O101" s="84" t="str">
        <f t="shared" si="9"/>
        <v>Bilan n°1</v>
      </c>
      <c r="P101" s="70">
        <f t="shared" si="4"/>
        <v>43906</v>
      </c>
      <c r="Q101" s="74" t="str">
        <f t="shared" si="15"/>
        <v>Bilan n°1</v>
      </c>
      <c r="R101" s="67">
        <v>1</v>
      </c>
      <c r="S101" s="77">
        <f t="shared" si="6"/>
        <v>43806</v>
      </c>
      <c r="T101" s="10"/>
      <c r="U101" s="10"/>
      <c r="V101" s="10"/>
      <c r="W101" s="10"/>
      <c r="X101" s="10"/>
      <c r="Y101" s="10"/>
      <c r="Z101" s="10"/>
    </row>
    <row r="102" spans="1:26" ht="15.75" customHeight="1">
      <c r="A102" s="106"/>
      <c r="B102" s="104"/>
      <c r="C102" s="54">
        <v>907</v>
      </c>
      <c r="D102" s="238" t="s">
        <v>235</v>
      </c>
      <c r="E102" s="238" t="s">
        <v>43</v>
      </c>
      <c r="F102" s="57">
        <v>42914</v>
      </c>
      <c r="G102" s="57">
        <v>42919</v>
      </c>
      <c r="H102" s="63" t="str">
        <f t="shared" si="0"/>
        <v>Bilan n°1</v>
      </c>
      <c r="I102" s="63"/>
      <c r="J102" s="123">
        <f t="shared" si="16"/>
        <v>43018</v>
      </c>
      <c r="K102" s="67">
        <v>7</v>
      </c>
      <c r="L102" s="185">
        <f t="shared" si="17"/>
        <v>42926</v>
      </c>
      <c r="M102" s="66">
        <f t="shared" si="14"/>
        <v>43114</v>
      </c>
      <c r="N102" s="57">
        <v>42920</v>
      </c>
      <c r="O102" s="84" t="str">
        <f t="shared" si="9"/>
        <v>Bilan n°1</v>
      </c>
      <c r="P102" s="70">
        <f t="shared" si="4"/>
        <v>43280</v>
      </c>
      <c r="Q102" s="74" t="str">
        <f t="shared" si="15"/>
        <v>Bilan n°1</v>
      </c>
      <c r="R102" s="74"/>
      <c r="S102" s="77" t="str">
        <f t="shared" si="6"/>
        <v>A programmer</v>
      </c>
      <c r="T102" s="10"/>
      <c r="U102" s="10"/>
      <c r="V102" s="10"/>
      <c r="W102" s="10"/>
      <c r="X102" s="10"/>
      <c r="Y102" s="10"/>
      <c r="Z102" s="10"/>
    </row>
    <row r="103" spans="1:26" ht="15.75" customHeight="1">
      <c r="A103" s="99"/>
      <c r="B103" s="99"/>
      <c r="C103" s="79">
        <v>908</v>
      </c>
      <c r="D103" s="238" t="s">
        <v>236</v>
      </c>
      <c r="E103" s="238" t="s">
        <v>237</v>
      </c>
      <c r="F103" s="57">
        <v>42915</v>
      </c>
      <c r="G103" s="57">
        <v>43117</v>
      </c>
      <c r="H103" s="63" t="str">
        <f t="shared" si="0"/>
        <v>Bilan n°3</v>
      </c>
      <c r="I103" s="115"/>
      <c r="J103" s="123">
        <f t="shared" si="16"/>
        <v>43212</v>
      </c>
      <c r="K103" s="67">
        <v>5</v>
      </c>
      <c r="L103" s="185">
        <f t="shared" si="17"/>
        <v>43122</v>
      </c>
      <c r="M103" s="66">
        <f t="shared" si="14"/>
        <v>43307</v>
      </c>
      <c r="N103" s="57">
        <v>42927</v>
      </c>
      <c r="O103" s="84" t="str">
        <f t="shared" si="9"/>
        <v>Bilan n°2</v>
      </c>
      <c r="P103" s="70">
        <f t="shared" si="4"/>
        <v>43287</v>
      </c>
      <c r="Q103" s="74" t="str">
        <f t="shared" si="15"/>
        <v>Bilan n°1</v>
      </c>
      <c r="R103" s="67">
        <v>1</v>
      </c>
      <c r="S103" s="77">
        <f t="shared" si="6"/>
        <v>43275</v>
      </c>
      <c r="T103" s="10"/>
      <c r="U103" s="10"/>
      <c r="V103" s="10"/>
      <c r="W103" s="10"/>
      <c r="X103" s="10"/>
      <c r="Y103" s="10"/>
      <c r="Z103" s="10"/>
    </row>
    <row r="104" spans="1:26" ht="15.75" customHeight="1">
      <c r="A104" s="106"/>
      <c r="B104" s="104"/>
      <c r="C104" s="79">
        <v>909</v>
      </c>
      <c r="D104" s="238" t="s">
        <v>238</v>
      </c>
      <c r="E104" s="238" t="s">
        <v>239</v>
      </c>
      <c r="F104" s="57">
        <v>42916</v>
      </c>
      <c r="G104" s="57">
        <v>43081</v>
      </c>
      <c r="H104" s="63" t="str">
        <f t="shared" si="0"/>
        <v>Bilan n°2</v>
      </c>
      <c r="I104" s="63"/>
      <c r="J104" s="123">
        <f t="shared" si="16"/>
        <v>43279</v>
      </c>
      <c r="K104" s="67">
        <v>106</v>
      </c>
      <c r="L104" s="185">
        <f t="shared" si="17"/>
        <v>43187</v>
      </c>
      <c r="M104" s="66">
        <f t="shared" si="14"/>
        <v>43375</v>
      </c>
      <c r="N104" s="57">
        <v>42921</v>
      </c>
      <c r="O104" s="84" t="str">
        <f t="shared" si="9"/>
        <v>Bilan n°1</v>
      </c>
      <c r="P104" s="70">
        <f t="shared" si="4"/>
        <v>43281</v>
      </c>
      <c r="Q104" s="74" t="str">
        <f t="shared" si="15"/>
        <v>Bilan n°1</v>
      </c>
      <c r="R104" s="67">
        <v>1</v>
      </c>
      <c r="S104" s="77">
        <f t="shared" si="6"/>
        <v>43276</v>
      </c>
      <c r="T104" s="10"/>
      <c r="U104" s="10"/>
      <c r="V104" s="10"/>
      <c r="W104" s="10"/>
      <c r="X104" s="10"/>
      <c r="Y104" s="10"/>
      <c r="Z104" s="10"/>
    </row>
    <row r="105" spans="1:26" ht="15.75" customHeight="1">
      <c r="A105" s="120"/>
      <c r="B105" s="104"/>
      <c r="C105" s="79">
        <v>911</v>
      </c>
      <c r="D105" s="238" t="s">
        <v>240</v>
      </c>
      <c r="E105" s="238" t="s">
        <v>241</v>
      </c>
      <c r="F105" s="57">
        <v>42923</v>
      </c>
      <c r="G105" s="57">
        <v>42913</v>
      </c>
      <c r="H105" s="63" t="str">
        <f t="shared" si="0"/>
        <v>Bilan n°1</v>
      </c>
      <c r="I105" s="63"/>
      <c r="J105" s="123">
        <f t="shared" si="16"/>
        <v>43013</v>
      </c>
      <c r="K105" s="67">
        <v>8</v>
      </c>
      <c r="L105" s="185">
        <f t="shared" si="17"/>
        <v>42921</v>
      </c>
      <c r="M105" s="66">
        <f t="shared" si="14"/>
        <v>43109</v>
      </c>
      <c r="N105" s="57">
        <v>42934</v>
      </c>
      <c r="O105" s="84" t="str">
        <f t="shared" si="9"/>
        <v>Bilan n°1</v>
      </c>
      <c r="P105" s="70">
        <f t="shared" si="4"/>
        <v>43294</v>
      </c>
      <c r="Q105" s="74" t="str">
        <f t="shared" si="15"/>
        <v>Bilan n°1</v>
      </c>
      <c r="R105" s="67">
        <v>1</v>
      </c>
      <c r="S105" s="77">
        <f t="shared" si="6"/>
        <v>43283</v>
      </c>
      <c r="T105" s="10"/>
      <c r="U105" s="10"/>
      <c r="V105" s="10"/>
      <c r="W105" s="10"/>
      <c r="X105" s="10"/>
      <c r="Y105" s="10"/>
      <c r="Z105" s="10"/>
    </row>
    <row r="106" spans="1:26" ht="15.75" customHeight="1">
      <c r="A106" s="99"/>
      <c r="B106" s="99"/>
      <c r="C106" s="79">
        <v>912</v>
      </c>
      <c r="D106" s="238" t="s">
        <v>242</v>
      </c>
      <c r="E106" s="238" t="s">
        <v>243</v>
      </c>
      <c r="F106" s="57">
        <v>42927</v>
      </c>
      <c r="G106" s="57">
        <v>43171</v>
      </c>
      <c r="H106" s="63" t="str">
        <f t="shared" si="0"/>
        <v>Bilan n°3</v>
      </c>
      <c r="I106" s="115"/>
      <c r="J106" s="123">
        <f t="shared" si="16"/>
        <v>43270</v>
      </c>
      <c r="K106" s="67">
        <v>7</v>
      </c>
      <c r="L106" s="185">
        <f t="shared" si="17"/>
        <v>43178</v>
      </c>
      <c r="M106" s="66">
        <f t="shared" si="14"/>
        <v>43366</v>
      </c>
      <c r="N106" s="66"/>
      <c r="O106" s="84" t="str">
        <f t="shared" si="9"/>
        <v>Bilan n°2</v>
      </c>
      <c r="P106" s="70" t="str">
        <f t="shared" si="4"/>
        <v>A programmer</v>
      </c>
      <c r="Q106" s="74" t="str">
        <f t="shared" si="15"/>
        <v>Bilan n°1</v>
      </c>
      <c r="R106" s="67"/>
      <c r="S106" s="77" t="str">
        <f t="shared" si="6"/>
        <v>A programmer</v>
      </c>
      <c r="T106" s="10"/>
      <c r="U106" s="10"/>
      <c r="V106" s="10"/>
      <c r="W106" s="10"/>
      <c r="X106" s="10"/>
      <c r="Y106" s="10"/>
      <c r="Z106" s="10"/>
    </row>
    <row r="107" spans="1:26" ht="15.75" customHeight="1">
      <c r="A107" s="97"/>
      <c r="B107" s="99"/>
      <c r="C107" s="79">
        <v>914</v>
      </c>
      <c r="D107" s="238" t="s">
        <v>244</v>
      </c>
      <c r="E107" s="238" t="s">
        <v>245</v>
      </c>
      <c r="F107" s="57">
        <v>42933</v>
      </c>
      <c r="G107" s="57">
        <v>43157</v>
      </c>
      <c r="H107" s="63" t="str">
        <f t="shared" si="0"/>
        <v>Bilan n°3</v>
      </c>
      <c r="I107" s="63"/>
      <c r="J107" s="123">
        <f t="shared" si="16"/>
        <v>43248</v>
      </c>
      <c r="K107" s="67">
        <v>2</v>
      </c>
      <c r="L107" s="185">
        <f t="shared" si="17"/>
        <v>43159</v>
      </c>
      <c r="M107" s="66">
        <f t="shared" si="14"/>
        <v>43344</v>
      </c>
      <c r="N107" s="57">
        <v>42969</v>
      </c>
      <c r="O107" s="84" t="str">
        <f t="shared" si="9"/>
        <v>Bilan n°2</v>
      </c>
      <c r="P107" s="70">
        <f t="shared" si="4"/>
        <v>43329</v>
      </c>
      <c r="Q107" s="74" t="str">
        <f t="shared" si="15"/>
        <v>Bilan n°1</v>
      </c>
      <c r="R107" s="67">
        <v>1</v>
      </c>
      <c r="S107" s="77">
        <f t="shared" si="6"/>
        <v>43293</v>
      </c>
      <c r="T107" s="10"/>
      <c r="U107" s="10"/>
      <c r="V107" s="10"/>
      <c r="W107" s="10"/>
      <c r="X107" s="10"/>
      <c r="Y107" s="10"/>
      <c r="Z107" s="10"/>
    </row>
    <row r="108" spans="1:26" ht="15.75" customHeight="1">
      <c r="A108" s="99"/>
      <c r="B108" s="99"/>
      <c r="C108" s="54">
        <v>916</v>
      </c>
      <c r="D108" s="238" t="s">
        <v>246</v>
      </c>
      <c r="E108" s="238" t="s">
        <v>247</v>
      </c>
      <c r="F108" s="57">
        <v>42947</v>
      </c>
      <c r="G108" s="57">
        <v>43300</v>
      </c>
      <c r="H108" s="63" t="str">
        <f t="shared" si="0"/>
        <v>Bilan n°4</v>
      </c>
      <c r="I108" s="115"/>
      <c r="J108" s="123">
        <f t="shared" si="16"/>
        <v>43396</v>
      </c>
      <c r="K108" s="67">
        <v>4</v>
      </c>
      <c r="L108" s="185">
        <f t="shared" si="17"/>
        <v>43304</v>
      </c>
      <c r="M108" s="66">
        <f t="shared" si="14"/>
        <v>43492</v>
      </c>
      <c r="N108" s="57">
        <v>42865</v>
      </c>
      <c r="O108" s="84" t="str">
        <f t="shared" si="9"/>
        <v>Bilan n°2</v>
      </c>
      <c r="P108" s="70">
        <f t="shared" si="4"/>
        <v>43225</v>
      </c>
      <c r="Q108" s="74" t="str">
        <f t="shared" si="15"/>
        <v>Bilan n°1</v>
      </c>
      <c r="R108" s="67">
        <v>2</v>
      </c>
      <c r="S108" s="77">
        <f t="shared" si="6"/>
        <v>43667</v>
      </c>
      <c r="T108" s="10"/>
      <c r="U108" s="10"/>
      <c r="V108" s="10"/>
      <c r="W108" s="10"/>
      <c r="X108" s="10"/>
      <c r="Y108" s="10"/>
      <c r="Z108" s="10"/>
    </row>
    <row r="109" spans="1:26" ht="15.75" customHeight="1">
      <c r="A109" s="106"/>
      <c r="B109" s="104"/>
      <c r="C109" s="54">
        <v>919</v>
      </c>
      <c r="D109" s="238" t="s">
        <v>248</v>
      </c>
      <c r="E109" s="238" t="s">
        <v>249</v>
      </c>
      <c r="F109" s="57">
        <v>42969</v>
      </c>
      <c r="G109" s="57">
        <v>43482</v>
      </c>
      <c r="H109" s="63" t="str">
        <f t="shared" si="0"/>
        <v>Bilan n°6</v>
      </c>
      <c r="I109" s="121"/>
      <c r="J109" s="123">
        <f t="shared" si="16"/>
        <v>43577</v>
      </c>
      <c r="K109" s="67">
        <v>5</v>
      </c>
      <c r="L109" s="185">
        <f t="shared" si="17"/>
        <v>43487</v>
      </c>
      <c r="M109" s="66">
        <f t="shared" si="14"/>
        <v>43672</v>
      </c>
      <c r="N109" s="57">
        <v>42970</v>
      </c>
      <c r="O109" s="84" t="str">
        <f t="shared" si="9"/>
        <v>Bilan n°3</v>
      </c>
      <c r="P109" s="70">
        <f t="shared" si="4"/>
        <v>43330</v>
      </c>
      <c r="Q109" s="74" t="str">
        <f t="shared" si="15"/>
        <v>Bilan n°2</v>
      </c>
      <c r="R109" s="67">
        <v>1</v>
      </c>
      <c r="S109" s="77">
        <f t="shared" si="6"/>
        <v>43329</v>
      </c>
      <c r="T109" s="10"/>
      <c r="U109" s="10"/>
      <c r="V109" s="10"/>
      <c r="W109" s="10"/>
      <c r="X109" s="10"/>
      <c r="Y109" s="10"/>
      <c r="Z109" s="10"/>
    </row>
    <row r="110" spans="1:26" ht="15.75" customHeight="1">
      <c r="A110" s="99"/>
      <c r="B110" s="99"/>
      <c r="C110" s="79">
        <v>924</v>
      </c>
      <c r="D110" s="238" t="s">
        <v>250</v>
      </c>
      <c r="E110" s="238" t="s">
        <v>251</v>
      </c>
      <c r="F110" s="57">
        <v>42973</v>
      </c>
      <c r="G110" s="57">
        <v>43137</v>
      </c>
      <c r="H110" s="63" t="str">
        <f t="shared" si="0"/>
        <v>Bilan n°2</v>
      </c>
      <c r="I110" s="122"/>
      <c r="J110" s="123">
        <f t="shared" si="16"/>
        <v>43229</v>
      </c>
      <c r="K110" s="67">
        <v>3</v>
      </c>
      <c r="L110" s="185">
        <f t="shared" si="17"/>
        <v>43140</v>
      </c>
      <c r="M110" s="66">
        <f t="shared" si="14"/>
        <v>43325</v>
      </c>
      <c r="N110" s="57">
        <v>43160</v>
      </c>
      <c r="O110" s="84" t="str">
        <f t="shared" si="9"/>
        <v>Bilan n°1</v>
      </c>
      <c r="P110" s="70">
        <f t="shared" si="4"/>
        <v>43520</v>
      </c>
      <c r="Q110" s="74" t="str">
        <f t="shared" si="15"/>
        <v>Bilan n°1</v>
      </c>
      <c r="R110" s="67">
        <v>1</v>
      </c>
      <c r="S110" s="77">
        <f t="shared" si="6"/>
        <v>43333</v>
      </c>
      <c r="T110" s="10"/>
      <c r="U110" s="10"/>
      <c r="V110" s="10"/>
      <c r="W110" s="10"/>
      <c r="X110" s="10"/>
      <c r="Y110" s="10"/>
      <c r="Z110" s="10"/>
    </row>
    <row r="111" spans="1:26" ht="15.75" customHeight="1">
      <c r="A111" s="104"/>
      <c r="B111" s="104"/>
      <c r="C111" s="107">
        <v>931</v>
      </c>
      <c r="D111" s="238" t="s">
        <v>252</v>
      </c>
      <c r="E111" s="238" t="s">
        <v>253</v>
      </c>
      <c r="F111" s="57">
        <v>43560</v>
      </c>
      <c r="G111" s="57">
        <v>43529</v>
      </c>
      <c r="H111" s="63" t="str">
        <f t="shared" si="0"/>
        <v>Bilan n°1</v>
      </c>
      <c r="I111" s="122"/>
      <c r="J111" s="123">
        <f t="shared" si="16"/>
        <v>43623</v>
      </c>
      <c r="K111" s="67">
        <v>2</v>
      </c>
      <c r="L111" s="185">
        <f t="shared" si="17"/>
        <v>43531</v>
      </c>
      <c r="M111" s="66">
        <f t="shared" si="14"/>
        <v>43719</v>
      </c>
      <c r="N111" s="57">
        <v>43012</v>
      </c>
      <c r="O111" s="84" t="str">
        <f t="shared" si="9"/>
        <v>Bilan n°1</v>
      </c>
      <c r="P111" s="70">
        <f t="shared" si="4"/>
        <v>43372</v>
      </c>
      <c r="Q111" s="74" t="str">
        <f t="shared" si="15"/>
        <v>Bilan n°1</v>
      </c>
      <c r="R111" s="67">
        <v>1</v>
      </c>
      <c r="S111" s="77">
        <f t="shared" si="6"/>
        <v>43920</v>
      </c>
      <c r="T111" s="10"/>
      <c r="U111" s="10"/>
      <c r="V111" s="10"/>
      <c r="W111" s="10"/>
      <c r="X111" s="10"/>
      <c r="Y111" s="10"/>
      <c r="Z111" s="10"/>
    </row>
    <row r="112" spans="1:26" ht="15.75" customHeight="1">
      <c r="A112" s="99"/>
      <c r="B112" s="99"/>
      <c r="C112" s="79">
        <v>933</v>
      </c>
      <c r="D112" s="238" t="s">
        <v>254</v>
      </c>
      <c r="E112" s="238" t="s">
        <v>255</v>
      </c>
      <c r="F112" s="57">
        <v>43551</v>
      </c>
      <c r="G112" s="57">
        <v>43245</v>
      </c>
      <c r="H112" s="63" t="str">
        <f t="shared" si="0"/>
        <v>Bilan n°1</v>
      </c>
      <c r="I112" s="122"/>
      <c r="J112" s="123">
        <f t="shared" si="16"/>
        <v>43344</v>
      </c>
      <c r="K112" s="67">
        <v>7</v>
      </c>
      <c r="L112" s="185">
        <f t="shared" si="17"/>
        <v>43252</v>
      </c>
      <c r="M112" s="66">
        <f t="shared" si="14"/>
        <v>43439</v>
      </c>
      <c r="N112" s="57">
        <v>43124</v>
      </c>
      <c r="O112" s="84" t="str">
        <f t="shared" si="9"/>
        <v>Bilan n°1</v>
      </c>
      <c r="P112" s="70">
        <f t="shared" si="4"/>
        <v>43484</v>
      </c>
      <c r="Q112" s="74" t="str">
        <f t="shared" si="15"/>
        <v>Bilan n°1</v>
      </c>
      <c r="R112" s="67">
        <v>1</v>
      </c>
      <c r="S112" s="77">
        <f t="shared" si="6"/>
        <v>43911</v>
      </c>
      <c r="T112" s="10"/>
      <c r="U112" s="10"/>
      <c r="V112" s="10"/>
      <c r="W112" s="10"/>
      <c r="X112" s="10"/>
      <c r="Y112" s="10"/>
      <c r="Z112" s="10"/>
    </row>
    <row r="113" spans="1:26" ht="15.75" customHeight="1">
      <c r="A113" s="104"/>
      <c r="B113" s="104"/>
      <c r="C113" s="54">
        <v>934</v>
      </c>
      <c r="D113" s="238" t="s">
        <v>256</v>
      </c>
      <c r="E113" s="238" t="s">
        <v>257</v>
      </c>
      <c r="F113" s="57">
        <v>43304</v>
      </c>
      <c r="G113" s="57">
        <v>43544</v>
      </c>
      <c r="H113" s="63" t="str">
        <f t="shared" si="0"/>
        <v>Bilan n°3</v>
      </c>
      <c r="I113" s="122"/>
      <c r="J113" s="123">
        <f t="shared" si="16"/>
        <v>43638</v>
      </c>
      <c r="K113" s="67">
        <v>2</v>
      </c>
      <c r="L113" s="185">
        <f t="shared" si="17"/>
        <v>43546</v>
      </c>
      <c r="M113" s="66">
        <f t="shared" si="14"/>
        <v>43734</v>
      </c>
      <c r="N113" s="57">
        <v>43005</v>
      </c>
      <c r="O113" s="84" t="str">
        <f t="shared" si="9"/>
        <v>Bilan n°2</v>
      </c>
      <c r="P113" s="70">
        <f t="shared" si="4"/>
        <v>43365</v>
      </c>
      <c r="Q113" s="74" t="str">
        <f t="shared" si="15"/>
        <v>Bilan n°1</v>
      </c>
      <c r="R113" s="67">
        <v>1</v>
      </c>
      <c r="S113" s="77">
        <f t="shared" si="6"/>
        <v>43664</v>
      </c>
      <c r="T113" s="10"/>
      <c r="U113" s="10"/>
      <c r="V113" s="10"/>
      <c r="W113" s="10"/>
      <c r="X113" s="10"/>
      <c r="Y113" s="10"/>
      <c r="Z113" s="10"/>
    </row>
    <row r="114" spans="1:26" ht="15.75" customHeight="1">
      <c r="A114" s="104"/>
      <c r="B114" s="104"/>
      <c r="C114" s="79">
        <v>936</v>
      </c>
      <c r="D114" s="238" t="s">
        <v>258</v>
      </c>
      <c r="E114" s="238" t="s">
        <v>259</v>
      </c>
      <c r="F114" s="57">
        <v>43311</v>
      </c>
      <c r="G114" s="57">
        <v>43423</v>
      </c>
      <c r="H114" s="63" t="str">
        <f t="shared" si="0"/>
        <v>Bilan n°2</v>
      </c>
      <c r="I114" s="122"/>
      <c r="J114" s="123">
        <f t="shared" si="16"/>
        <v>43518</v>
      </c>
      <c r="K114" s="67">
        <v>3</v>
      </c>
      <c r="L114" s="185">
        <f t="shared" si="17"/>
        <v>43426</v>
      </c>
      <c r="M114" s="66">
        <f t="shared" si="14"/>
        <v>43611</v>
      </c>
      <c r="N114" s="57">
        <v>43007</v>
      </c>
      <c r="O114" s="84" t="str">
        <f t="shared" si="9"/>
        <v>Bilan n°1</v>
      </c>
      <c r="P114" s="70">
        <f t="shared" si="4"/>
        <v>43367</v>
      </c>
      <c r="Q114" s="74" t="str">
        <f t="shared" si="15"/>
        <v>Bilan n°1</v>
      </c>
      <c r="R114" s="67">
        <v>1</v>
      </c>
      <c r="S114" s="77">
        <f t="shared" si="6"/>
        <v>43671</v>
      </c>
      <c r="T114" s="10"/>
      <c r="U114" s="10"/>
      <c r="V114" s="10"/>
      <c r="W114" s="10"/>
      <c r="X114" s="10"/>
      <c r="Y114" s="10"/>
      <c r="Z114" s="10"/>
    </row>
    <row r="115" spans="1:26" ht="15.75" customHeight="1">
      <c r="A115" s="104"/>
      <c r="B115" s="104"/>
      <c r="C115" s="54">
        <v>940</v>
      </c>
      <c r="D115" s="238" t="s">
        <v>260</v>
      </c>
      <c r="E115" s="238" t="s">
        <v>261</v>
      </c>
      <c r="F115" s="57">
        <v>43011</v>
      </c>
      <c r="G115" s="57">
        <v>43112</v>
      </c>
      <c r="H115" s="63" t="str">
        <f t="shared" si="0"/>
        <v>Bilan n°2</v>
      </c>
      <c r="I115" s="122"/>
      <c r="J115" s="123">
        <f t="shared" si="16"/>
        <v>43204</v>
      </c>
      <c r="K115" s="67">
        <v>2</v>
      </c>
      <c r="L115" s="185">
        <f t="shared" si="17"/>
        <v>43114</v>
      </c>
      <c r="M115" s="66">
        <f t="shared" si="14"/>
        <v>43299</v>
      </c>
      <c r="N115" s="57">
        <v>43041</v>
      </c>
      <c r="O115" s="84" t="str">
        <f t="shared" si="9"/>
        <v>Bilan n°1</v>
      </c>
      <c r="P115" s="70">
        <f t="shared" si="4"/>
        <v>43401</v>
      </c>
      <c r="Q115" s="74" t="str">
        <f t="shared" si="15"/>
        <v>Bilan n°1</v>
      </c>
      <c r="R115" s="67">
        <v>1</v>
      </c>
      <c r="S115" s="77">
        <f t="shared" si="6"/>
        <v>43371</v>
      </c>
      <c r="T115" s="10"/>
      <c r="U115" s="10"/>
      <c r="V115" s="10"/>
      <c r="W115" s="10"/>
      <c r="X115" s="10"/>
      <c r="Y115" s="10"/>
      <c r="Z115" s="10"/>
    </row>
    <row r="116" spans="1:26" ht="15.75" customHeight="1">
      <c r="A116" s="104"/>
      <c r="B116" s="104"/>
      <c r="C116" s="79">
        <v>941</v>
      </c>
      <c r="D116" s="238" t="s">
        <v>262</v>
      </c>
      <c r="E116" s="238" t="s">
        <v>263</v>
      </c>
      <c r="F116" s="57">
        <v>43020</v>
      </c>
      <c r="G116" s="123">
        <v>43488</v>
      </c>
      <c r="H116" s="63" t="str">
        <f t="shared" si="0"/>
        <v>Bilan n°6</v>
      </c>
      <c r="I116" s="122"/>
      <c r="J116" s="123">
        <f t="shared" si="16"/>
        <v>43580</v>
      </c>
      <c r="K116" s="67">
        <v>2</v>
      </c>
      <c r="L116" s="185">
        <f t="shared" si="17"/>
        <v>43490</v>
      </c>
      <c r="M116" s="66"/>
      <c r="N116" s="57">
        <v>43401</v>
      </c>
      <c r="O116" s="84" t="str">
        <f t="shared" si="9"/>
        <v>Bilan n°3</v>
      </c>
      <c r="P116" s="70">
        <f t="shared" si="4"/>
        <v>43761</v>
      </c>
      <c r="Q116" s="74" t="str">
        <f t="shared" si="15"/>
        <v>Bilan n°2</v>
      </c>
      <c r="R116" s="67">
        <v>1</v>
      </c>
      <c r="S116" s="77">
        <f t="shared" si="6"/>
        <v>43380</v>
      </c>
      <c r="T116" s="10"/>
      <c r="U116" s="10"/>
      <c r="V116" s="10"/>
      <c r="W116" s="10"/>
      <c r="X116" s="10"/>
      <c r="Y116" s="10"/>
      <c r="Z116" s="10"/>
    </row>
    <row r="117" spans="1:26" ht="15.75" customHeight="1">
      <c r="A117" s="104"/>
      <c r="B117" s="104"/>
      <c r="C117" s="79">
        <v>942</v>
      </c>
      <c r="D117" s="238" t="s">
        <v>264</v>
      </c>
      <c r="E117" s="238" t="s">
        <v>265</v>
      </c>
      <c r="F117" s="57">
        <v>43020</v>
      </c>
      <c r="G117" s="57">
        <v>43454</v>
      </c>
      <c r="H117" s="63" t="str">
        <f t="shared" si="0"/>
        <v>Bilan n°5</v>
      </c>
      <c r="I117" s="115"/>
      <c r="J117" s="123">
        <f t="shared" si="16"/>
        <v>43570</v>
      </c>
      <c r="K117" s="67">
        <v>26</v>
      </c>
      <c r="L117" s="185">
        <f t="shared" si="17"/>
        <v>43480</v>
      </c>
      <c r="M117" s="66">
        <f t="shared" ref="M117:M154" si="18">IF(J117="-","",EDATE(J117,3)+4)</f>
        <v>43665</v>
      </c>
      <c r="N117" s="57">
        <v>43011</v>
      </c>
      <c r="O117" s="84" t="str">
        <f t="shared" si="9"/>
        <v>Bilan n°3</v>
      </c>
      <c r="P117" s="70">
        <f t="shared" si="4"/>
        <v>43371</v>
      </c>
      <c r="Q117" s="74" t="str">
        <f t="shared" si="15"/>
        <v>Bilan n°2</v>
      </c>
      <c r="R117" s="67">
        <v>1</v>
      </c>
      <c r="S117" s="77">
        <f t="shared" si="6"/>
        <v>43380</v>
      </c>
      <c r="T117" s="10"/>
      <c r="U117" s="10"/>
      <c r="V117" s="10"/>
      <c r="W117" s="10"/>
      <c r="X117" s="10"/>
      <c r="Y117" s="10"/>
      <c r="Z117" s="10"/>
    </row>
    <row r="118" spans="1:26" ht="15.75" customHeight="1">
      <c r="A118" s="99"/>
      <c r="B118" s="99"/>
      <c r="C118" s="79">
        <v>944</v>
      </c>
      <c r="D118" s="238" t="s">
        <v>152</v>
      </c>
      <c r="E118" s="238" t="s">
        <v>266</v>
      </c>
      <c r="F118" s="116">
        <v>43419</v>
      </c>
      <c r="G118" s="57">
        <v>43392</v>
      </c>
      <c r="H118" s="63" t="str">
        <f t="shared" si="0"/>
        <v>Bilan n°1</v>
      </c>
      <c r="I118" s="115"/>
      <c r="J118" s="123">
        <f t="shared" si="16"/>
        <v>43487</v>
      </c>
      <c r="K118" s="67">
        <v>3</v>
      </c>
      <c r="L118" s="185">
        <f t="shared" si="17"/>
        <v>43395</v>
      </c>
      <c r="M118" s="66">
        <f t="shared" si="18"/>
        <v>43581</v>
      </c>
      <c r="N118" s="57">
        <v>43397</v>
      </c>
      <c r="O118" s="84" t="str">
        <f t="shared" si="9"/>
        <v>Bilan n°1</v>
      </c>
      <c r="P118" s="70">
        <f t="shared" si="4"/>
        <v>43757</v>
      </c>
      <c r="Q118" s="74" t="str">
        <f t="shared" si="15"/>
        <v>Bilan n°1</v>
      </c>
      <c r="R118" s="67">
        <v>1</v>
      </c>
      <c r="S118" s="77">
        <f t="shared" si="6"/>
        <v>43779</v>
      </c>
      <c r="T118" s="10"/>
      <c r="U118" s="10"/>
      <c r="V118" s="10"/>
      <c r="W118" s="10"/>
      <c r="X118" s="10"/>
      <c r="Y118" s="10"/>
      <c r="Z118" s="10"/>
    </row>
    <row r="119" spans="1:26" ht="15.75" customHeight="1">
      <c r="A119" s="99"/>
      <c r="B119" s="99"/>
      <c r="C119" s="79">
        <v>948</v>
      </c>
      <c r="D119" s="238" t="s">
        <v>267</v>
      </c>
      <c r="E119" s="238" t="s">
        <v>268</v>
      </c>
      <c r="F119" s="57">
        <v>43165</v>
      </c>
      <c r="G119" s="57">
        <v>43236</v>
      </c>
      <c r="H119" s="63" t="str">
        <f t="shared" si="0"/>
        <v>Bilan n°1</v>
      </c>
      <c r="I119" s="115"/>
      <c r="J119" s="123">
        <f t="shared" si="16"/>
        <v>43334</v>
      </c>
      <c r="K119" s="67">
        <v>6</v>
      </c>
      <c r="L119" s="185">
        <f t="shared" si="17"/>
        <v>43242</v>
      </c>
      <c r="M119" s="66">
        <f t="shared" si="18"/>
        <v>43430</v>
      </c>
      <c r="N119" s="109" t="s">
        <v>44</v>
      </c>
      <c r="O119" s="84" t="str">
        <f t="shared" si="9"/>
        <v>Bilan n°1</v>
      </c>
      <c r="P119" s="70" t="e">
        <f t="shared" si="4"/>
        <v>#VALUE!</v>
      </c>
      <c r="Q119" s="74" t="str">
        <f t="shared" si="15"/>
        <v>Bilan n°1</v>
      </c>
      <c r="R119" s="67">
        <v>1</v>
      </c>
      <c r="S119" s="77">
        <f t="shared" si="6"/>
        <v>43525</v>
      </c>
      <c r="T119" s="10"/>
      <c r="U119" s="10"/>
      <c r="V119" s="10"/>
      <c r="W119" s="10"/>
      <c r="X119" s="10"/>
      <c r="Y119" s="10"/>
      <c r="Z119" s="10"/>
    </row>
    <row r="120" spans="1:26" ht="15.75" customHeight="1">
      <c r="A120" s="104"/>
      <c r="B120" s="104"/>
      <c r="C120" s="54">
        <v>949</v>
      </c>
      <c r="D120" s="238" t="s">
        <v>269</v>
      </c>
      <c r="E120" s="238" t="s">
        <v>270</v>
      </c>
      <c r="F120" s="57">
        <v>43038</v>
      </c>
      <c r="G120" s="57">
        <v>43248</v>
      </c>
      <c r="H120" s="63" t="str">
        <f t="shared" si="0"/>
        <v>Bilan n°3</v>
      </c>
      <c r="I120" s="115"/>
      <c r="J120" s="123">
        <f t="shared" si="16"/>
        <v>43343</v>
      </c>
      <c r="K120" s="67">
        <v>3</v>
      </c>
      <c r="L120" s="185">
        <f t="shared" si="17"/>
        <v>43251</v>
      </c>
      <c r="M120" s="66">
        <f t="shared" si="18"/>
        <v>43438</v>
      </c>
      <c r="N120" s="57">
        <v>43038</v>
      </c>
      <c r="O120" s="84" t="str">
        <f t="shared" si="9"/>
        <v>Bilan n°2</v>
      </c>
      <c r="P120" s="70">
        <f t="shared" si="4"/>
        <v>43398</v>
      </c>
      <c r="Q120" s="74" t="str">
        <f t="shared" si="15"/>
        <v>Bilan n°1</v>
      </c>
      <c r="R120" s="67">
        <v>1</v>
      </c>
      <c r="S120" s="77">
        <f t="shared" si="6"/>
        <v>43398</v>
      </c>
      <c r="T120" s="10"/>
      <c r="U120" s="10"/>
      <c r="V120" s="10"/>
      <c r="W120" s="10"/>
      <c r="X120" s="10"/>
      <c r="Y120" s="10"/>
      <c r="Z120" s="10"/>
    </row>
    <row r="121" spans="1:26" ht="15.75" customHeight="1">
      <c r="A121" s="97"/>
      <c r="B121" s="99"/>
      <c r="C121" s="79">
        <v>950</v>
      </c>
      <c r="D121" s="238" t="s">
        <v>271</v>
      </c>
      <c r="E121" s="238" t="s">
        <v>272</v>
      </c>
      <c r="F121" s="57">
        <v>43088</v>
      </c>
      <c r="G121" s="57">
        <v>43453</v>
      </c>
      <c r="H121" s="63" t="str">
        <f t="shared" si="0"/>
        <v>Bilan n°5</v>
      </c>
      <c r="I121" s="63"/>
      <c r="J121" s="123">
        <f t="shared" si="16"/>
        <v>43544</v>
      </c>
      <c r="K121" s="67">
        <v>1</v>
      </c>
      <c r="L121" s="185">
        <f t="shared" si="17"/>
        <v>43454</v>
      </c>
      <c r="M121" s="66">
        <f t="shared" si="18"/>
        <v>43640</v>
      </c>
      <c r="N121" s="57">
        <v>43152</v>
      </c>
      <c r="O121" s="84" t="str">
        <f t="shared" si="9"/>
        <v>Bilan n°3</v>
      </c>
      <c r="P121" s="70">
        <f t="shared" si="4"/>
        <v>43512</v>
      </c>
      <c r="Q121" s="74" t="str">
        <f t="shared" si="15"/>
        <v>Bilan n°2</v>
      </c>
      <c r="R121" s="124"/>
      <c r="S121" s="77" t="str">
        <f t="shared" si="6"/>
        <v>A programmer</v>
      </c>
      <c r="T121" s="10"/>
      <c r="U121" s="10"/>
      <c r="V121" s="10"/>
      <c r="W121" s="10"/>
      <c r="X121" s="10"/>
      <c r="Y121" s="10"/>
      <c r="Z121" s="10"/>
    </row>
    <row r="122" spans="1:26" ht="15.75" customHeight="1">
      <c r="A122" s="106"/>
      <c r="B122" s="104"/>
      <c r="C122" s="107">
        <v>952</v>
      </c>
      <c r="D122" s="238" t="s">
        <v>273</v>
      </c>
      <c r="E122" s="238" t="s">
        <v>274</v>
      </c>
      <c r="F122" s="57">
        <v>43561</v>
      </c>
      <c r="G122" s="57">
        <v>43258</v>
      </c>
      <c r="H122" s="63" t="str">
        <f t="shared" si="0"/>
        <v>Bilan n°1</v>
      </c>
      <c r="I122" s="115"/>
      <c r="J122" s="123">
        <f t="shared" si="16"/>
        <v>43354</v>
      </c>
      <c r="K122" s="67">
        <v>4</v>
      </c>
      <c r="L122" s="185">
        <f t="shared" si="17"/>
        <v>43262</v>
      </c>
      <c r="M122" s="66">
        <f t="shared" si="18"/>
        <v>43449</v>
      </c>
      <c r="N122" s="57">
        <v>43060</v>
      </c>
      <c r="O122" s="84" t="str">
        <f t="shared" si="9"/>
        <v>Bilan n°1</v>
      </c>
      <c r="P122" s="70">
        <f t="shared" si="4"/>
        <v>43420</v>
      </c>
      <c r="Q122" s="74" t="str">
        <f t="shared" si="15"/>
        <v>Bilan n°1</v>
      </c>
      <c r="R122" s="67">
        <v>1</v>
      </c>
      <c r="S122" s="77">
        <f t="shared" si="6"/>
        <v>43921</v>
      </c>
      <c r="T122" s="10"/>
      <c r="U122" s="10"/>
      <c r="V122" s="10"/>
      <c r="W122" s="10"/>
      <c r="X122" s="10"/>
      <c r="Y122" s="10"/>
      <c r="Z122" s="10"/>
    </row>
    <row r="123" spans="1:26" ht="15.75" customHeight="1">
      <c r="A123" s="99"/>
      <c r="B123" s="99"/>
      <c r="C123" s="54">
        <v>958</v>
      </c>
      <c r="D123" s="238" t="s">
        <v>68</v>
      </c>
      <c r="E123" s="238" t="s">
        <v>275</v>
      </c>
      <c r="F123" s="57">
        <v>43098</v>
      </c>
      <c r="G123" s="57">
        <v>43196</v>
      </c>
      <c r="H123" s="63" t="str">
        <f t="shared" si="0"/>
        <v>Bilan n°2</v>
      </c>
      <c r="I123" s="115"/>
      <c r="J123" s="123">
        <f t="shared" si="16"/>
        <v>43294</v>
      </c>
      <c r="K123" s="67">
        <v>7</v>
      </c>
      <c r="L123" s="185">
        <f t="shared" si="17"/>
        <v>43203</v>
      </c>
      <c r="M123" s="66">
        <f t="shared" si="18"/>
        <v>43390</v>
      </c>
      <c r="N123" s="57">
        <v>43118</v>
      </c>
      <c r="O123" s="84" t="str">
        <f t="shared" si="9"/>
        <v>Bilan n°1</v>
      </c>
      <c r="P123" s="70">
        <f t="shared" si="4"/>
        <v>43478</v>
      </c>
      <c r="Q123" s="74" t="str">
        <f t="shared" si="15"/>
        <v>Bilan n°1</v>
      </c>
      <c r="R123" s="67"/>
      <c r="S123" s="77" t="str">
        <f t="shared" si="6"/>
        <v>A programmer</v>
      </c>
      <c r="T123" s="10"/>
      <c r="U123" s="10"/>
      <c r="V123" s="10"/>
      <c r="W123" s="10"/>
      <c r="X123" s="10"/>
      <c r="Y123" s="10"/>
      <c r="Z123" s="10"/>
    </row>
    <row r="124" spans="1:26" ht="15.75" customHeight="1">
      <c r="A124" s="104"/>
      <c r="B124" s="104"/>
      <c r="C124" s="79">
        <v>959</v>
      </c>
      <c r="D124" s="238" t="s">
        <v>276</v>
      </c>
      <c r="E124" s="238" t="s">
        <v>277</v>
      </c>
      <c r="F124" s="57">
        <v>43108</v>
      </c>
      <c r="G124" s="57">
        <v>43494</v>
      </c>
      <c r="H124" s="63" t="str">
        <f t="shared" si="0"/>
        <v>Bilan n°5</v>
      </c>
      <c r="I124" s="63"/>
      <c r="J124" s="123">
        <f t="shared" si="16"/>
        <v>43585</v>
      </c>
      <c r="K124" s="67">
        <v>2</v>
      </c>
      <c r="L124" s="185">
        <f t="shared" si="17"/>
        <v>43496</v>
      </c>
      <c r="M124" s="66">
        <f t="shared" si="18"/>
        <v>43680</v>
      </c>
      <c r="N124" s="57">
        <v>43546</v>
      </c>
      <c r="O124" s="84" t="str">
        <f t="shared" si="9"/>
        <v>Bilan n°3</v>
      </c>
      <c r="P124" s="70">
        <f t="shared" si="4"/>
        <v>43906</v>
      </c>
      <c r="Q124" s="74" t="str">
        <f t="shared" si="15"/>
        <v>Bilan n°2</v>
      </c>
      <c r="R124" s="67">
        <v>1</v>
      </c>
      <c r="S124" s="77">
        <f t="shared" si="6"/>
        <v>43468</v>
      </c>
      <c r="T124" s="10"/>
      <c r="U124" s="10"/>
      <c r="V124" s="10"/>
      <c r="W124" s="10"/>
      <c r="X124" s="10"/>
      <c r="Y124" s="10"/>
      <c r="Z124" s="10"/>
    </row>
    <row r="125" spans="1:26" ht="15.75" customHeight="1">
      <c r="A125" s="99"/>
      <c r="B125" s="99"/>
      <c r="C125" s="79">
        <v>960</v>
      </c>
      <c r="D125" s="238" t="s">
        <v>278</v>
      </c>
      <c r="E125" s="238" t="s">
        <v>279</v>
      </c>
      <c r="F125" s="57">
        <v>43108</v>
      </c>
      <c r="G125" s="57">
        <v>43501</v>
      </c>
      <c r="H125" s="63" t="str">
        <f t="shared" si="0"/>
        <v>Bilan n°5</v>
      </c>
      <c r="I125" s="63"/>
      <c r="J125" s="123">
        <f t="shared" si="16"/>
        <v>43593</v>
      </c>
      <c r="K125" s="67">
        <v>3</v>
      </c>
      <c r="L125" s="185">
        <f t="shared" si="17"/>
        <v>43504</v>
      </c>
      <c r="M125" s="66">
        <f t="shared" si="18"/>
        <v>43689</v>
      </c>
      <c r="N125" s="57">
        <v>43382</v>
      </c>
      <c r="O125" s="84" t="str">
        <f t="shared" si="9"/>
        <v>Bilan n°3</v>
      </c>
      <c r="P125" s="70">
        <f t="shared" si="4"/>
        <v>43742</v>
      </c>
      <c r="Q125" s="74" t="str">
        <f t="shared" si="15"/>
        <v>Bilan n°2</v>
      </c>
      <c r="R125" s="67">
        <v>1</v>
      </c>
      <c r="S125" s="77">
        <f t="shared" si="6"/>
        <v>43468</v>
      </c>
      <c r="T125" s="10"/>
      <c r="U125" s="10"/>
      <c r="V125" s="10"/>
      <c r="W125" s="10"/>
      <c r="X125" s="10"/>
      <c r="Y125" s="10"/>
      <c r="Z125" s="10"/>
    </row>
    <row r="126" spans="1:26" ht="15.75" customHeight="1">
      <c r="A126" s="104"/>
      <c r="B126" s="104"/>
      <c r="C126" s="54">
        <v>961</v>
      </c>
      <c r="D126" s="238" t="s">
        <v>280</v>
      </c>
      <c r="E126" s="238" t="s">
        <v>281</v>
      </c>
      <c r="F126" s="57">
        <v>43109</v>
      </c>
      <c r="G126" s="57">
        <v>43235</v>
      </c>
      <c r="H126" s="63" t="str">
        <f t="shared" si="0"/>
        <v>Bilan n°2</v>
      </c>
      <c r="I126" s="115"/>
      <c r="J126" s="123">
        <f t="shared" si="16"/>
        <v>43331</v>
      </c>
      <c r="K126" s="67">
        <v>4</v>
      </c>
      <c r="L126" s="185">
        <f t="shared" si="17"/>
        <v>43239</v>
      </c>
      <c r="M126" s="66">
        <f t="shared" si="18"/>
        <v>43427</v>
      </c>
      <c r="N126" s="57">
        <v>43396</v>
      </c>
      <c r="O126" s="84" t="str">
        <f t="shared" si="9"/>
        <v>Bilan n°1</v>
      </c>
      <c r="P126" s="70">
        <f t="shared" si="4"/>
        <v>43756</v>
      </c>
      <c r="Q126" s="74" t="str">
        <f t="shared" si="15"/>
        <v>Bilan n°1</v>
      </c>
      <c r="R126" s="67">
        <v>2</v>
      </c>
      <c r="S126" s="77">
        <f t="shared" si="6"/>
        <v>43829</v>
      </c>
      <c r="T126" s="10"/>
      <c r="U126" s="10"/>
      <c r="V126" s="10"/>
      <c r="W126" s="10"/>
      <c r="X126" s="10"/>
      <c r="Y126" s="10"/>
      <c r="Z126" s="10"/>
    </row>
    <row r="127" spans="1:26" ht="15.75" customHeight="1">
      <c r="A127" s="99"/>
      <c r="B127" s="99"/>
      <c r="C127" s="79">
        <v>962</v>
      </c>
      <c r="D127" s="238" t="s">
        <v>282</v>
      </c>
      <c r="E127" s="238" t="s">
        <v>283</v>
      </c>
      <c r="F127" s="57">
        <v>43111</v>
      </c>
      <c r="G127" s="57">
        <v>43529</v>
      </c>
      <c r="H127" s="63" t="str">
        <f t="shared" si="0"/>
        <v>Bilan n°5</v>
      </c>
      <c r="I127" s="115"/>
      <c r="J127" s="123">
        <f t="shared" si="16"/>
        <v>43625</v>
      </c>
      <c r="K127" s="67">
        <v>4</v>
      </c>
      <c r="L127" s="185">
        <f t="shared" si="17"/>
        <v>43533</v>
      </c>
      <c r="M127" s="66">
        <f t="shared" si="18"/>
        <v>43721</v>
      </c>
      <c r="N127" s="57">
        <v>43396</v>
      </c>
      <c r="O127" s="84" t="str">
        <f t="shared" si="9"/>
        <v>Bilan n°3</v>
      </c>
      <c r="P127" s="70">
        <f t="shared" si="4"/>
        <v>43756</v>
      </c>
      <c r="Q127" s="74" t="str">
        <f t="shared" si="15"/>
        <v>Bilan n°2</v>
      </c>
      <c r="R127" s="67">
        <v>2</v>
      </c>
      <c r="S127" s="77">
        <f t="shared" si="6"/>
        <v>43831</v>
      </c>
      <c r="T127" s="10"/>
      <c r="U127" s="10"/>
      <c r="V127" s="10"/>
      <c r="W127" s="10"/>
      <c r="X127" s="10"/>
      <c r="Y127" s="10"/>
      <c r="Z127" s="10"/>
    </row>
    <row r="128" spans="1:26" ht="15.75" customHeight="1">
      <c r="A128" s="106"/>
      <c r="B128" s="104"/>
      <c r="C128" s="54">
        <v>967</v>
      </c>
      <c r="D128" s="238" t="s">
        <v>284</v>
      </c>
      <c r="E128" s="238" t="s">
        <v>285</v>
      </c>
      <c r="F128" s="57">
        <v>43270</v>
      </c>
      <c r="G128" s="57">
        <v>43276</v>
      </c>
      <c r="H128" s="63" t="str">
        <f t="shared" si="0"/>
        <v>Bilan n°1</v>
      </c>
      <c r="I128" s="115"/>
      <c r="J128" s="123" t="str">
        <f t="shared" si="16"/>
        <v/>
      </c>
      <c r="K128" s="69"/>
      <c r="L128" s="185" t="str">
        <f t="shared" si="17"/>
        <v>Ajuster date coach.</v>
      </c>
      <c r="M128" s="66" t="e">
        <f t="shared" si="18"/>
        <v>#VALUE!</v>
      </c>
      <c r="N128" s="57">
        <v>43308</v>
      </c>
      <c r="O128" s="84" t="str">
        <f t="shared" si="9"/>
        <v>Bilan n°1</v>
      </c>
      <c r="P128" s="70">
        <f t="shared" si="4"/>
        <v>43668</v>
      </c>
      <c r="Q128" s="74" t="str">
        <f t="shared" si="15"/>
        <v>Bilan n°1</v>
      </c>
      <c r="R128" s="67">
        <v>1</v>
      </c>
      <c r="S128" s="77">
        <f t="shared" si="6"/>
        <v>43630</v>
      </c>
      <c r="T128" s="10"/>
      <c r="U128" s="10"/>
      <c r="V128" s="10"/>
      <c r="W128" s="10"/>
      <c r="X128" s="10"/>
      <c r="Y128" s="10"/>
      <c r="Z128" s="10"/>
    </row>
    <row r="129" spans="1:26" ht="15.75" customHeight="1">
      <c r="A129" s="104"/>
      <c r="B129" s="104"/>
      <c r="C129" s="79">
        <v>969</v>
      </c>
      <c r="D129" s="238" t="s">
        <v>286</v>
      </c>
      <c r="E129" s="238" t="s">
        <v>287</v>
      </c>
      <c r="F129" s="57">
        <v>43556</v>
      </c>
      <c r="G129" s="57">
        <v>43137</v>
      </c>
      <c r="H129" s="63" t="str">
        <f t="shared" si="0"/>
        <v>Bilan n°1</v>
      </c>
      <c r="I129" s="115"/>
      <c r="J129" s="123">
        <f t="shared" si="16"/>
        <v>43229</v>
      </c>
      <c r="K129" s="67">
        <v>3</v>
      </c>
      <c r="L129" s="185">
        <f t="shared" si="17"/>
        <v>43140</v>
      </c>
      <c r="M129" s="66">
        <f t="shared" si="18"/>
        <v>43325</v>
      </c>
      <c r="N129" s="57">
        <v>43133</v>
      </c>
      <c r="O129" s="84" t="str">
        <f t="shared" si="9"/>
        <v>Bilan n°1</v>
      </c>
      <c r="P129" s="70">
        <f t="shared" si="4"/>
        <v>43493</v>
      </c>
      <c r="Q129" s="74" t="str">
        <f t="shared" si="15"/>
        <v>Bilan n°1</v>
      </c>
      <c r="R129" s="67">
        <v>1</v>
      </c>
      <c r="S129" s="77">
        <f t="shared" si="6"/>
        <v>43916</v>
      </c>
      <c r="T129" s="10"/>
      <c r="U129" s="10"/>
      <c r="V129" s="10"/>
      <c r="W129" s="10"/>
      <c r="X129" s="10"/>
      <c r="Y129" s="10"/>
      <c r="Z129" s="10"/>
    </row>
    <row r="130" spans="1:26" ht="15.75" customHeight="1">
      <c r="A130" s="104"/>
      <c r="B130" s="104"/>
      <c r="C130" s="54">
        <v>970</v>
      </c>
      <c r="D130" s="238" t="s">
        <v>288</v>
      </c>
      <c r="E130" s="238" t="s">
        <v>289</v>
      </c>
      <c r="F130" s="57">
        <v>43136</v>
      </c>
      <c r="G130" s="57">
        <v>43481</v>
      </c>
      <c r="H130" s="63" t="str">
        <f t="shared" si="0"/>
        <v>Bilan n°4</v>
      </c>
      <c r="I130" s="63"/>
      <c r="J130" s="123">
        <f t="shared" si="16"/>
        <v>43580</v>
      </c>
      <c r="K130" s="67">
        <v>9</v>
      </c>
      <c r="L130" s="185">
        <f t="shared" si="17"/>
        <v>43490</v>
      </c>
      <c r="M130" s="66">
        <f t="shared" si="18"/>
        <v>43675</v>
      </c>
      <c r="N130" s="57">
        <v>43144</v>
      </c>
      <c r="O130" s="84" t="str">
        <f t="shared" si="9"/>
        <v>Bilan n°2</v>
      </c>
      <c r="P130" s="70">
        <f t="shared" si="4"/>
        <v>43504</v>
      </c>
      <c r="Q130" s="74" t="str">
        <f t="shared" si="15"/>
        <v>Bilan n°1</v>
      </c>
      <c r="R130" s="67">
        <v>1</v>
      </c>
      <c r="S130" s="77">
        <f t="shared" si="6"/>
        <v>43496</v>
      </c>
      <c r="T130" s="10"/>
      <c r="U130" s="10"/>
      <c r="V130" s="10"/>
      <c r="W130" s="10"/>
      <c r="X130" s="10"/>
      <c r="Y130" s="10"/>
      <c r="Z130" s="10"/>
    </row>
    <row r="131" spans="1:26" ht="15.75" customHeight="1">
      <c r="A131" s="104"/>
      <c r="B131" s="104"/>
      <c r="C131" s="79">
        <v>972</v>
      </c>
      <c r="D131" s="238" t="s">
        <v>290</v>
      </c>
      <c r="E131" s="238" t="s">
        <v>291</v>
      </c>
      <c r="F131" s="57">
        <v>43144</v>
      </c>
      <c r="G131" s="57">
        <v>43144</v>
      </c>
      <c r="H131" s="63" t="str">
        <f t="shared" si="0"/>
        <v>Bilan n°1</v>
      </c>
      <c r="I131" s="115"/>
      <c r="J131" s="123">
        <f t="shared" si="16"/>
        <v>43234</v>
      </c>
      <c r="K131" s="67">
        <v>1</v>
      </c>
      <c r="L131" s="185">
        <f t="shared" si="17"/>
        <v>43145</v>
      </c>
      <c r="M131" s="66">
        <f t="shared" si="18"/>
        <v>43330</v>
      </c>
      <c r="N131" s="109" t="s">
        <v>41</v>
      </c>
      <c r="O131" s="84" t="str">
        <f t="shared" si="9"/>
        <v>Bilan n°1</v>
      </c>
      <c r="P131" s="70" t="e">
        <f t="shared" si="4"/>
        <v>#VALUE!</v>
      </c>
      <c r="Q131" s="74" t="str">
        <f t="shared" si="15"/>
        <v>Bilan n°1</v>
      </c>
      <c r="R131" s="67">
        <v>1</v>
      </c>
      <c r="S131" s="77">
        <f t="shared" si="6"/>
        <v>43504</v>
      </c>
      <c r="T131" s="10"/>
      <c r="U131" s="10"/>
      <c r="V131" s="10"/>
      <c r="W131" s="10"/>
      <c r="X131" s="10"/>
      <c r="Y131" s="10"/>
      <c r="Z131" s="10"/>
    </row>
    <row r="132" spans="1:26" ht="15.75" customHeight="1">
      <c r="A132" s="104"/>
      <c r="B132" s="104"/>
      <c r="C132" s="54">
        <v>973</v>
      </c>
      <c r="D132" s="238" t="s">
        <v>292</v>
      </c>
      <c r="E132" s="238" t="s">
        <v>293</v>
      </c>
      <c r="F132" s="57">
        <v>43148</v>
      </c>
      <c r="G132" s="57">
        <v>43484</v>
      </c>
      <c r="H132" s="63" t="str">
        <f t="shared" si="0"/>
        <v>Bilan n°4</v>
      </c>
      <c r="I132" s="115"/>
      <c r="J132" s="123">
        <f t="shared" si="16"/>
        <v>43581</v>
      </c>
      <c r="K132" s="67">
        <v>7</v>
      </c>
      <c r="L132" s="185">
        <f t="shared" si="17"/>
        <v>43491</v>
      </c>
      <c r="M132" s="66">
        <f t="shared" si="18"/>
        <v>43676</v>
      </c>
      <c r="N132" s="105">
        <v>43151</v>
      </c>
      <c r="O132" s="84" t="str">
        <f t="shared" si="9"/>
        <v>Bilan n°2</v>
      </c>
      <c r="P132" s="70">
        <f t="shared" si="4"/>
        <v>43511</v>
      </c>
      <c r="Q132" s="74" t="str">
        <f t="shared" si="15"/>
        <v>Bilan n°1</v>
      </c>
      <c r="R132" s="67">
        <v>1</v>
      </c>
      <c r="S132" s="77">
        <f t="shared" si="6"/>
        <v>43508</v>
      </c>
      <c r="T132" s="10"/>
      <c r="U132" s="10"/>
      <c r="V132" s="10"/>
      <c r="W132" s="10"/>
      <c r="X132" s="10"/>
      <c r="Y132" s="10"/>
      <c r="Z132" s="10"/>
    </row>
    <row r="133" spans="1:26" ht="15.75" customHeight="1">
      <c r="A133" s="104"/>
      <c r="B133" s="104"/>
      <c r="C133" s="79">
        <v>974</v>
      </c>
      <c r="D133" s="238" t="s">
        <v>294</v>
      </c>
      <c r="E133" s="238" t="s">
        <v>295</v>
      </c>
      <c r="F133" s="57">
        <v>43148</v>
      </c>
      <c r="G133" s="57">
        <v>43484</v>
      </c>
      <c r="H133" s="63" t="str">
        <f t="shared" si="0"/>
        <v>Bilan n°4</v>
      </c>
      <c r="I133" s="115"/>
      <c r="J133" s="123">
        <f t="shared" si="16"/>
        <v>43581</v>
      </c>
      <c r="K133" s="67">
        <v>7</v>
      </c>
      <c r="L133" s="185">
        <f t="shared" si="17"/>
        <v>43491</v>
      </c>
      <c r="M133" s="66">
        <f t="shared" si="18"/>
        <v>43676</v>
      </c>
      <c r="N133" s="109" t="s">
        <v>45</v>
      </c>
      <c r="O133" s="84" t="str">
        <f t="shared" si="9"/>
        <v>Bilan n°2</v>
      </c>
      <c r="P133" s="70" t="e">
        <f t="shared" si="4"/>
        <v>#VALUE!</v>
      </c>
      <c r="Q133" s="74" t="str">
        <f t="shared" si="15"/>
        <v>Bilan n°1</v>
      </c>
      <c r="R133" s="67">
        <v>1</v>
      </c>
      <c r="S133" s="77">
        <f t="shared" si="6"/>
        <v>43508</v>
      </c>
      <c r="T133" s="10"/>
      <c r="U133" s="10"/>
      <c r="V133" s="10"/>
      <c r="W133" s="10"/>
      <c r="X133" s="10"/>
      <c r="Y133" s="10"/>
      <c r="Z133" s="10"/>
    </row>
    <row r="134" spans="1:26" ht="15.75" customHeight="1">
      <c r="A134" s="104"/>
      <c r="B134" s="104"/>
      <c r="C134" s="54">
        <v>979</v>
      </c>
      <c r="D134" s="238" t="s">
        <v>296</v>
      </c>
      <c r="E134" s="238" t="s">
        <v>297</v>
      </c>
      <c r="F134" s="57">
        <v>43523</v>
      </c>
      <c r="G134" s="57">
        <v>43523</v>
      </c>
      <c r="H134" s="63" t="str">
        <f t="shared" si="0"/>
        <v>Bilan n°1</v>
      </c>
      <c r="I134" s="115"/>
      <c r="J134" s="123">
        <f t="shared" si="16"/>
        <v>43613</v>
      </c>
      <c r="K134" s="67">
        <v>1</v>
      </c>
      <c r="L134" s="185">
        <f t="shared" si="17"/>
        <v>43524</v>
      </c>
      <c r="M134" s="66">
        <f t="shared" si="18"/>
        <v>43709</v>
      </c>
      <c r="N134" s="57">
        <v>43172</v>
      </c>
      <c r="O134" s="84" t="str">
        <f t="shared" si="9"/>
        <v>Bilan n°1</v>
      </c>
      <c r="P134" s="70">
        <f t="shared" si="4"/>
        <v>43532</v>
      </c>
      <c r="Q134" s="74" t="str">
        <f t="shared" si="15"/>
        <v>Bilan n°1</v>
      </c>
      <c r="R134" s="67">
        <v>1</v>
      </c>
      <c r="S134" s="77">
        <f t="shared" si="6"/>
        <v>43883</v>
      </c>
      <c r="T134" s="10"/>
      <c r="U134" s="10"/>
      <c r="V134" s="10"/>
      <c r="W134" s="10"/>
      <c r="X134" s="10"/>
      <c r="Y134" s="10"/>
      <c r="Z134" s="10"/>
    </row>
    <row r="135" spans="1:26" ht="15.75" customHeight="1">
      <c r="A135" s="104"/>
      <c r="B135" s="104"/>
      <c r="C135" s="79">
        <v>980</v>
      </c>
      <c r="D135" s="238" t="s">
        <v>298</v>
      </c>
      <c r="E135" s="238" t="s">
        <v>299</v>
      </c>
      <c r="F135" s="57">
        <v>43157</v>
      </c>
      <c r="G135" s="57">
        <v>43143</v>
      </c>
      <c r="H135" s="63" t="str">
        <f t="shared" si="0"/>
        <v>Bilan n°1</v>
      </c>
      <c r="I135" s="115"/>
      <c r="J135" s="123">
        <f t="shared" si="16"/>
        <v>43234</v>
      </c>
      <c r="K135" s="67">
        <v>2</v>
      </c>
      <c r="L135" s="185">
        <f t="shared" si="17"/>
        <v>43145</v>
      </c>
      <c r="M135" s="66">
        <f t="shared" si="18"/>
        <v>43330</v>
      </c>
      <c r="N135" s="66"/>
      <c r="O135" s="84" t="str">
        <f t="shared" si="9"/>
        <v>Bilan n°1</v>
      </c>
      <c r="P135" s="70" t="str">
        <f t="shared" si="4"/>
        <v>A programmer</v>
      </c>
      <c r="Q135" s="74" t="str">
        <f t="shared" si="15"/>
        <v>Bilan n°1</v>
      </c>
      <c r="R135" s="67"/>
      <c r="S135" s="77" t="str">
        <f t="shared" si="6"/>
        <v>A programmer</v>
      </c>
      <c r="T135" s="10"/>
      <c r="U135" s="10"/>
      <c r="V135" s="10"/>
      <c r="W135" s="10"/>
      <c r="X135" s="10"/>
      <c r="Y135" s="10"/>
      <c r="Z135" s="10"/>
    </row>
    <row r="136" spans="1:26" ht="15.75" customHeight="1">
      <c r="A136" s="104"/>
      <c r="B136" s="104"/>
      <c r="C136" s="79">
        <v>981</v>
      </c>
      <c r="D136" s="238" t="s">
        <v>286</v>
      </c>
      <c r="E136" s="238" t="s">
        <v>300</v>
      </c>
      <c r="F136" s="57">
        <v>43187</v>
      </c>
      <c r="G136" s="57">
        <v>43508</v>
      </c>
      <c r="H136" s="63" t="str">
        <f t="shared" si="0"/>
        <v>Bilan n°4</v>
      </c>
      <c r="I136" s="115"/>
      <c r="J136" s="123">
        <f t="shared" ref="J136:J199" si="19">IF(K136="AP","",IF(K136="","",IF(OR(H136="Bilan n°1",H136="Bilan n°2",H136="Bilan n°3",H136="Bilan n°4",H136="Bilan n°5",H136="Bilan n°6",H136="Bilan n°7",H136="Bilan n°8",H136="Bilan n°9",H136="Bilan n°10",H136="Bilan n°11",H136="Bilan n°12"),EDATE(L136,3),"-")))</f>
        <v>43603</v>
      </c>
      <c r="K136" s="67">
        <v>6</v>
      </c>
      <c r="L136" s="185">
        <f t="shared" si="17"/>
        <v>43514</v>
      </c>
      <c r="M136" s="66">
        <f t="shared" si="18"/>
        <v>43699</v>
      </c>
      <c r="N136" s="57">
        <v>43195</v>
      </c>
      <c r="O136" s="84" t="str">
        <f t="shared" si="9"/>
        <v>Bilan n°2</v>
      </c>
      <c r="P136" s="70">
        <f t="shared" si="4"/>
        <v>43555</v>
      </c>
      <c r="Q136" s="74" t="str">
        <f t="shared" si="15"/>
        <v>Bilan n°1</v>
      </c>
      <c r="R136" s="67">
        <v>1</v>
      </c>
      <c r="S136" s="77">
        <f t="shared" si="6"/>
        <v>43547</v>
      </c>
      <c r="T136" s="10"/>
      <c r="U136" s="10"/>
      <c r="V136" s="10"/>
      <c r="W136" s="10"/>
      <c r="X136" s="10"/>
      <c r="Y136" s="10"/>
      <c r="Z136" s="10"/>
    </row>
    <row r="137" spans="1:26" ht="15.75" customHeight="1">
      <c r="A137" s="104"/>
      <c r="B137" s="104"/>
      <c r="C137" s="79">
        <v>984</v>
      </c>
      <c r="D137" s="238" t="s">
        <v>301</v>
      </c>
      <c r="E137" s="238" t="s">
        <v>302</v>
      </c>
      <c r="F137" s="57">
        <v>43569</v>
      </c>
      <c r="G137" s="57">
        <v>43530</v>
      </c>
      <c r="H137" s="63" t="str">
        <f t="shared" si="0"/>
        <v>Bilan n°1</v>
      </c>
      <c r="I137" s="115"/>
      <c r="J137" s="123">
        <f t="shared" si="19"/>
        <v>43624</v>
      </c>
      <c r="K137" s="67">
        <v>2</v>
      </c>
      <c r="L137" s="185">
        <f t="shared" ref="L137:L200" si="20">IF(G137="AP","A programmer",IF(K137="AP","A programmer",IF(K137="","Ajuster date coach.",IF(G137="-","",IF(G137="","",EDATE(G137,0)+K137+I137)))))</f>
        <v>43532</v>
      </c>
      <c r="M137" s="66">
        <f t="shared" si="18"/>
        <v>43720</v>
      </c>
      <c r="N137" s="57">
        <v>43181</v>
      </c>
      <c r="O137" s="84" t="str">
        <f t="shared" si="9"/>
        <v>Bilan n°1</v>
      </c>
      <c r="P137" s="70">
        <f t="shared" si="4"/>
        <v>43541</v>
      </c>
      <c r="Q137" s="74" t="str">
        <f t="shared" si="15"/>
        <v>Bilan n°1</v>
      </c>
      <c r="R137" s="67"/>
      <c r="S137" s="77" t="str">
        <f t="shared" si="6"/>
        <v>A programmer</v>
      </c>
      <c r="T137" s="10"/>
      <c r="U137" s="10"/>
      <c r="V137" s="10"/>
      <c r="W137" s="10"/>
      <c r="X137" s="10"/>
      <c r="Y137" s="10"/>
      <c r="Z137" s="10"/>
    </row>
    <row r="138" spans="1:26" ht="15.75" customHeight="1">
      <c r="A138" s="104"/>
      <c r="B138" s="104"/>
      <c r="C138" s="79">
        <v>986</v>
      </c>
      <c r="D138" s="238" t="s">
        <v>303</v>
      </c>
      <c r="E138" s="238" t="s">
        <v>261</v>
      </c>
      <c r="F138" s="57">
        <v>43552</v>
      </c>
      <c r="G138" s="105">
        <v>43189</v>
      </c>
      <c r="H138" s="63" t="str">
        <f t="shared" si="0"/>
        <v>Bilan n°1</v>
      </c>
      <c r="I138" s="115"/>
      <c r="J138" s="123">
        <f t="shared" si="19"/>
        <v>43286</v>
      </c>
      <c r="K138" s="67">
        <v>6</v>
      </c>
      <c r="L138" s="185">
        <f t="shared" si="20"/>
        <v>43195</v>
      </c>
      <c r="M138" s="66">
        <f t="shared" si="18"/>
        <v>43382</v>
      </c>
      <c r="N138" s="57">
        <v>43209</v>
      </c>
      <c r="O138" s="84" t="str">
        <f t="shared" si="9"/>
        <v>Bilan n°1</v>
      </c>
      <c r="P138" s="70">
        <f t="shared" si="4"/>
        <v>43569</v>
      </c>
      <c r="Q138" s="74" t="str">
        <f t="shared" si="15"/>
        <v>Bilan n°1</v>
      </c>
      <c r="R138" s="67">
        <v>1</v>
      </c>
      <c r="S138" s="77">
        <f t="shared" si="6"/>
        <v>43912</v>
      </c>
      <c r="T138" s="10"/>
      <c r="U138" s="10"/>
      <c r="V138" s="10"/>
      <c r="W138" s="10"/>
      <c r="X138" s="10"/>
      <c r="Y138" s="10"/>
      <c r="Z138" s="10"/>
    </row>
    <row r="139" spans="1:26" ht="15.75" customHeight="1">
      <c r="A139" s="104"/>
      <c r="B139" s="104"/>
      <c r="C139" s="54">
        <v>988</v>
      </c>
      <c r="D139" s="238" t="s">
        <v>304</v>
      </c>
      <c r="E139" s="238" t="s">
        <v>305</v>
      </c>
      <c r="F139" s="57">
        <v>43270</v>
      </c>
      <c r="G139" s="57">
        <v>43382</v>
      </c>
      <c r="H139" s="63" t="str">
        <f t="shared" si="0"/>
        <v>Bilan n°2</v>
      </c>
      <c r="I139" s="115"/>
      <c r="J139" s="123">
        <f t="shared" si="19"/>
        <v>43477</v>
      </c>
      <c r="K139" s="67">
        <v>3</v>
      </c>
      <c r="L139" s="185">
        <f t="shared" si="20"/>
        <v>43385</v>
      </c>
      <c r="M139" s="66">
        <f t="shared" si="18"/>
        <v>43571</v>
      </c>
      <c r="N139" s="105">
        <v>43273</v>
      </c>
      <c r="O139" s="84" t="str">
        <f t="shared" si="9"/>
        <v>Bilan n°1</v>
      </c>
      <c r="P139" s="70">
        <f t="shared" si="4"/>
        <v>43633</v>
      </c>
      <c r="Q139" s="74" t="str">
        <f t="shared" si="15"/>
        <v>Bilan n°1</v>
      </c>
      <c r="R139" s="67">
        <v>1</v>
      </c>
      <c r="S139" s="77">
        <f t="shared" si="6"/>
        <v>43630</v>
      </c>
      <c r="T139" s="10"/>
      <c r="U139" s="10"/>
      <c r="V139" s="10"/>
      <c r="W139" s="10"/>
      <c r="X139" s="10"/>
      <c r="Y139" s="10"/>
      <c r="Z139" s="10"/>
    </row>
    <row r="140" spans="1:26" ht="15.75" customHeight="1">
      <c r="A140" s="104"/>
      <c r="B140" s="104"/>
      <c r="C140" s="54">
        <v>991</v>
      </c>
      <c r="D140" s="238" t="s">
        <v>273</v>
      </c>
      <c r="E140" s="238" t="s">
        <v>306</v>
      </c>
      <c r="F140" s="57">
        <v>43196</v>
      </c>
      <c r="G140" s="57">
        <v>43206</v>
      </c>
      <c r="H140" s="63" t="str">
        <f t="shared" si="0"/>
        <v>Bilan n°1</v>
      </c>
      <c r="I140" s="115"/>
      <c r="J140" s="123">
        <f t="shared" si="19"/>
        <v>43299</v>
      </c>
      <c r="K140" s="67">
        <v>2</v>
      </c>
      <c r="L140" s="185">
        <f t="shared" si="20"/>
        <v>43208</v>
      </c>
      <c r="M140" s="66">
        <f t="shared" si="18"/>
        <v>43395</v>
      </c>
      <c r="N140" s="105">
        <v>43207</v>
      </c>
      <c r="O140" s="84" t="str">
        <f t="shared" si="9"/>
        <v>Bilan n°1</v>
      </c>
      <c r="P140" s="70">
        <f t="shared" si="4"/>
        <v>43567</v>
      </c>
      <c r="Q140" s="74" t="str">
        <f t="shared" si="15"/>
        <v>Bilan n°1</v>
      </c>
      <c r="R140" s="67">
        <v>1</v>
      </c>
      <c r="S140" s="77">
        <f t="shared" si="6"/>
        <v>43556</v>
      </c>
      <c r="T140" s="10"/>
      <c r="U140" s="10"/>
      <c r="V140" s="10"/>
      <c r="W140" s="10"/>
      <c r="X140" s="10"/>
      <c r="Y140" s="10"/>
      <c r="Z140" s="10"/>
    </row>
    <row r="141" spans="1:26" ht="15.75" customHeight="1">
      <c r="A141" s="104"/>
      <c r="B141" s="104"/>
      <c r="C141" s="79">
        <v>992</v>
      </c>
      <c r="D141" s="238" t="s">
        <v>307</v>
      </c>
      <c r="E141" s="238" t="s">
        <v>308</v>
      </c>
      <c r="F141" s="57">
        <v>43285</v>
      </c>
      <c r="G141" s="105">
        <v>43516</v>
      </c>
      <c r="H141" s="63" t="str">
        <f t="shared" si="0"/>
        <v>Bilan n°3</v>
      </c>
      <c r="I141" s="115"/>
      <c r="J141" s="123">
        <f t="shared" si="19"/>
        <v>43611</v>
      </c>
      <c r="K141" s="67">
        <v>6</v>
      </c>
      <c r="L141" s="185">
        <f t="shared" si="20"/>
        <v>43522</v>
      </c>
      <c r="M141" s="66">
        <f t="shared" si="18"/>
        <v>43707</v>
      </c>
      <c r="N141" s="105">
        <v>43301</v>
      </c>
      <c r="O141" s="84" t="str">
        <f t="shared" si="9"/>
        <v>Bilan n°2</v>
      </c>
      <c r="P141" s="70">
        <f t="shared" si="4"/>
        <v>43661</v>
      </c>
      <c r="Q141" s="74" t="str">
        <f t="shared" si="15"/>
        <v>Bilan n°1</v>
      </c>
      <c r="R141" s="67">
        <v>1</v>
      </c>
      <c r="S141" s="77">
        <f t="shared" si="6"/>
        <v>43645</v>
      </c>
      <c r="T141" s="10"/>
      <c r="U141" s="10"/>
      <c r="V141" s="10"/>
      <c r="W141" s="10"/>
      <c r="X141" s="10"/>
      <c r="Y141" s="10"/>
      <c r="Z141" s="10"/>
    </row>
    <row r="142" spans="1:26" ht="15.75" customHeight="1">
      <c r="A142" s="104"/>
      <c r="B142" s="104"/>
      <c r="C142" s="79">
        <v>993</v>
      </c>
      <c r="D142" s="238" t="s">
        <v>309</v>
      </c>
      <c r="E142" s="238" t="s">
        <v>310</v>
      </c>
      <c r="F142" s="57">
        <v>43202</v>
      </c>
      <c r="G142" s="57">
        <v>43536</v>
      </c>
      <c r="H142" s="63" t="str">
        <f t="shared" si="0"/>
        <v>Bilan n°4</v>
      </c>
      <c r="I142" s="115"/>
      <c r="J142" s="123">
        <f t="shared" si="19"/>
        <v>43630</v>
      </c>
      <c r="K142" s="67">
        <v>2</v>
      </c>
      <c r="L142" s="185">
        <f t="shared" si="20"/>
        <v>43538</v>
      </c>
      <c r="M142" s="66">
        <f t="shared" si="18"/>
        <v>43726</v>
      </c>
      <c r="N142" s="105">
        <v>43263</v>
      </c>
      <c r="O142" s="84" t="str">
        <f t="shared" si="9"/>
        <v>Bilan n°2</v>
      </c>
      <c r="P142" s="70">
        <f t="shared" si="4"/>
        <v>43623</v>
      </c>
      <c r="Q142" s="74" t="str">
        <f t="shared" si="15"/>
        <v>Bilan n°1</v>
      </c>
      <c r="R142" s="124"/>
      <c r="S142" s="77" t="str">
        <f t="shared" si="6"/>
        <v>A programmer</v>
      </c>
      <c r="T142" s="10"/>
      <c r="U142" s="10"/>
      <c r="V142" s="10"/>
      <c r="W142" s="10"/>
      <c r="X142" s="10"/>
      <c r="Y142" s="10"/>
      <c r="Z142" s="10"/>
    </row>
    <row r="143" spans="1:26" ht="15.75" customHeight="1">
      <c r="A143" s="104"/>
      <c r="B143" s="104"/>
      <c r="C143" s="54">
        <v>994</v>
      </c>
      <c r="D143" s="238" t="s">
        <v>311</v>
      </c>
      <c r="E143" s="238" t="s">
        <v>312</v>
      </c>
      <c r="F143" s="57">
        <v>43214</v>
      </c>
      <c r="G143" s="57">
        <v>43395</v>
      </c>
      <c r="H143" s="63" t="str">
        <f t="shared" si="0"/>
        <v>Bilan n°3</v>
      </c>
      <c r="I143" s="115"/>
      <c r="J143" s="123">
        <f t="shared" si="19"/>
        <v>43492</v>
      </c>
      <c r="K143" s="67">
        <v>5</v>
      </c>
      <c r="L143" s="185">
        <f t="shared" si="20"/>
        <v>43400</v>
      </c>
      <c r="M143" s="66">
        <f t="shared" si="18"/>
        <v>43586</v>
      </c>
      <c r="N143" s="109"/>
      <c r="O143" s="84" t="str">
        <f t="shared" si="9"/>
        <v>Bilan n°2</v>
      </c>
      <c r="P143" s="70" t="str">
        <f t="shared" si="4"/>
        <v>A programmer</v>
      </c>
      <c r="Q143" s="74" t="str">
        <f t="shared" si="15"/>
        <v>Bilan n°1</v>
      </c>
      <c r="R143" s="67">
        <v>1</v>
      </c>
      <c r="S143" s="77">
        <f t="shared" si="6"/>
        <v>43574</v>
      </c>
      <c r="T143" s="10"/>
      <c r="U143" s="10"/>
      <c r="V143" s="10"/>
      <c r="W143" s="10"/>
      <c r="X143" s="10"/>
      <c r="Y143" s="10"/>
      <c r="Z143" s="10"/>
    </row>
    <row r="144" spans="1:26" ht="15.75" customHeight="1">
      <c r="A144" s="104"/>
      <c r="B144" s="104"/>
      <c r="C144" s="79">
        <v>995</v>
      </c>
      <c r="D144" s="238" t="s">
        <v>313</v>
      </c>
      <c r="E144" s="238" t="s">
        <v>314</v>
      </c>
      <c r="F144" s="57">
        <v>43217</v>
      </c>
      <c r="G144" s="57">
        <v>43395</v>
      </c>
      <c r="H144" s="63" t="str">
        <f t="shared" si="0"/>
        <v>Bilan n°2</v>
      </c>
      <c r="I144" s="115"/>
      <c r="J144" s="123">
        <f t="shared" si="19"/>
        <v>43491</v>
      </c>
      <c r="K144" s="67">
        <v>4</v>
      </c>
      <c r="L144" s="185">
        <f t="shared" si="20"/>
        <v>43399</v>
      </c>
      <c r="M144" s="66">
        <f t="shared" si="18"/>
        <v>43585</v>
      </c>
      <c r="N144" s="105">
        <v>43255</v>
      </c>
      <c r="O144" s="84" t="str">
        <f t="shared" si="9"/>
        <v>Bilan n°1</v>
      </c>
      <c r="P144" s="70">
        <f t="shared" si="4"/>
        <v>43615</v>
      </c>
      <c r="Q144" s="74" t="str">
        <f t="shared" si="15"/>
        <v>Bilan n°1</v>
      </c>
      <c r="R144" s="67">
        <v>1</v>
      </c>
      <c r="S144" s="77">
        <f t="shared" si="6"/>
        <v>43577</v>
      </c>
      <c r="T144" s="10"/>
      <c r="U144" s="10"/>
      <c r="V144" s="10"/>
      <c r="W144" s="10"/>
      <c r="X144" s="10"/>
      <c r="Y144" s="10"/>
      <c r="Z144" s="10"/>
    </row>
    <row r="145" spans="1:26" ht="15.75" customHeight="1">
      <c r="A145" s="104"/>
      <c r="B145" s="104"/>
      <c r="C145" s="79">
        <v>996</v>
      </c>
      <c r="D145" s="238" t="s">
        <v>315</v>
      </c>
      <c r="E145" s="238" t="s">
        <v>316</v>
      </c>
      <c r="F145" s="57">
        <v>43217</v>
      </c>
      <c r="G145" s="57">
        <v>43395</v>
      </c>
      <c r="H145" s="63" t="str">
        <f t="shared" si="0"/>
        <v>Bilan n°2</v>
      </c>
      <c r="I145" s="115"/>
      <c r="J145" s="123">
        <f t="shared" si="19"/>
        <v>43491</v>
      </c>
      <c r="K145" s="67">
        <v>4</v>
      </c>
      <c r="L145" s="185">
        <f t="shared" si="20"/>
        <v>43399</v>
      </c>
      <c r="M145" s="66">
        <f t="shared" si="18"/>
        <v>43585</v>
      </c>
      <c r="N145" s="105">
        <v>43255</v>
      </c>
      <c r="O145" s="84" t="str">
        <f t="shared" si="9"/>
        <v>Bilan n°1</v>
      </c>
      <c r="P145" s="70">
        <f t="shared" si="4"/>
        <v>43615</v>
      </c>
      <c r="Q145" s="74" t="str">
        <f t="shared" si="15"/>
        <v>Bilan n°1</v>
      </c>
      <c r="R145" s="67">
        <v>1</v>
      </c>
      <c r="S145" s="77">
        <f t="shared" si="6"/>
        <v>43577</v>
      </c>
      <c r="T145" s="10"/>
      <c r="U145" s="10"/>
      <c r="V145" s="10"/>
      <c r="W145" s="10"/>
      <c r="X145" s="10"/>
      <c r="Y145" s="10"/>
      <c r="Z145" s="10"/>
    </row>
    <row r="146" spans="1:26" ht="15.75" customHeight="1">
      <c r="A146" s="104"/>
      <c r="B146" s="104"/>
      <c r="C146" s="54">
        <v>997</v>
      </c>
      <c r="D146" s="238" t="s">
        <v>317</v>
      </c>
      <c r="E146" s="238" t="s">
        <v>318</v>
      </c>
      <c r="F146" s="57">
        <v>43234</v>
      </c>
      <c r="G146" s="57">
        <v>43489</v>
      </c>
      <c r="H146" s="63" t="str">
        <f t="shared" si="0"/>
        <v>Bilan n°3</v>
      </c>
      <c r="I146" s="63"/>
      <c r="J146" s="123">
        <f t="shared" si="19"/>
        <v>43583</v>
      </c>
      <c r="K146" s="67">
        <v>4</v>
      </c>
      <c r="L146" s="185">
        <f t="shared" si="20"/>
        <v>43493</v>
      </c>
      <c r="M146" s="66">
        <f t="shared" si="18"/>
        <v>43678</v>
      </c>
      <c r="N146" s="105">
        <v>43236</v>
      </c>
      <c r="O146" s="84" t="str">
        <f t="shared" si="9"/>
        <v>Bilan n°2</v>
      </c>
      <c r="P146" s="70">
        <f t="shared" si="4"/>
        <v>43596</v>
      </c>
      <c r="Q146" s="74" t="str">
        <f t="shared" si="15"/>
        <v>Bilan n°1</v>
      </c>
      <c r="R146" s="67">
        <v>1</v>
      </c>
      <c r="S146" s="77">
        <f t="shared" si="6"/>
        <v>43594</v>
      </c>
      <c r="T146" s="10"/>
      <c r="U146" s="10"/>
      <c r="V146" s="10"/>
      <c r="W146" s="10"/>
      <c r="X146" s="10"/>
      <c r="Y146" s="10"/>
      <c r="Z146" s="10"/>
    </row>
    <row r="147" spans="1:26" ht="15.75" customHeight="1">
      <c r="A147" s="104"/>
      <c r="B147" s="104"/>
      <c r="C147" s="79">
        <v>998</v>
      </c>
      <c r="D147" s="238" t="s">
        <v>319</v>
      </c>
      <c r="E147" s="238" t="s">
        <v>320</v>
      </c>
      <c r="F147" s="57">
        <v>43234</v>
      </c>
      <c r="G147" s="57">
        <v>43234</v>
      </c>
      <c r="H147" s="63" t="str">
        <f t="shared" si="0"/>
        <v>Bilan n°1</v>
      </c>
      <c r="I147" s="115"/>
      <c r="J147" s="123">
        <f t="shared" si="19"/>
        <v>43331</v>
      </c>
      <c r="K147" s="67">
        <v>5</v>
      </c>
      <c r="L147" s="185">
        <f t="shared" si="20"/>
        <v>43239</v>
      </c>
      <c r="M147" s="66">
        <f t="shared" si="18"/>
        <v>43427</v>
      </c>
      <c r="N147" s="105">
        <v>39590</v>
      </c>
      <c r="O147" s="84" t="str">
        <f t="shared" si="9"/>
        <v>Bilan n°1</v>
      </c>
      <c r="P147" s="70">
        <f t="shared" si="4"/>
        <v>39950</v>
      </c>
      <c r="Q147" s="74" t="str">
        <f t="shared" si="15"/>
        <v>Bilan n°1</v>
      </c>
      <c r="R147" s="67">
        <v>1</v>
      </c>
      <c r="S147" s="77">
        <f t="shared" si="6"/>
        <v>43594</v>
      </c>
      <c r="T147" s="10"/>
      <c r="U147" s="10"/>
      <c r="V147" s="10"/>
      <c r="W147" s="10"/>
      <c r="X147" s="10"/>
      <c r="Y147" s="10"/>
      <c r="Z147" s="10"/>
    </row>
    <row r="148" spans="1:26" ht="15.75" customHeight="1">
      <c r="A148" s="106" t="s">
        <v>46</v>
      </c>
      <c r="B148" s="104"/>
      <c r="C148" s="79">
        <v>999</v>
      </c>
      <c r="D148" s="238" t="s">
        <v>321</v>
      </c>
      <c r="E148" s="238" t="s">
        <v>322</v>
      </c>
      <c r="F148" s="57">
        <v>43236</v>
      </c>
      <c r="G148" s="57">
        <v>43365</v>
      </c>
      <c r="H148" s="63" t="str">
        <f t="shared" si="0"/>
        <v>Bilan n°2</v>
      </c>
      <c r="I148" s="115"/>
      <c r="J148" s="123">
        <f t="shared" si="19"/>
        <v>43463</v>
      </c>
      <c r="K148" s="67">
        <v>7</v>
      </c>
      <c r="L148" s="185">
        <f t="shared" si="20"/>
        <v>43372</v>
      </c>
      <c r="M148" s="66">
        <f t="shared" si="18"/>
        <v>43557</v>
      </c>
      <c r="N148" s="109"/>
      <c r="O148" s="84" t="str">
        <f t="shared" si="9"/>
        <v>Bilan n°1</v>
      </c>
      <c r="P148" s="70" t="str">
        <f t="shared" si="4"/>
        <v>A programmer</v>
      </c>
      <c r="Q148" s="74" t="str">
        <f t="shared" si="15"/>
        <v>Bilan n°1</v>
      </c>
      <c r="R148" s="67">
        <v>1</v>
      </c>
      <c r="S148" s="77">
        <f t="shared" si="6"/>
        <v>43596</v>
      </c>
      <c r="T148" s="10"/>
      <c r="U148" s="10"/>
      <c r="V148" s="10"/>
      <c r="W148" s="10"/>
      <c r="X148" s="10"/>
      <c r="Y148" s="10"/>
      <c r="Z148" s="10"/>
    </row>
    <row r="149" spans="1:26" ht="15.75" customHeight="1">
      <c r="A149" s="104"/>
      <c r="B149" s="104"/>
      <c r="C149" s="54">
        <v>1000</v>
      </c>
      <c r="D149" s="238" t="s">
        <v>323</v>
      </c>
      <c r="E149" s="238" t="s">
        <v>324</v>
      </c>
      <c r="F149" s="57">
        <v>43237</v>
      </c>
      <c r="G149" s="57">
        <v>43490</v>
      </c>
      <c r="H149" s="63" t="str">
        <f t="shared" si="0"/>
        <v>Bilan n°3</v>
      </c>
      <c r="I149" s="63"/>
      <c r="J149" s="123">
        <f t="shared" si="19"/>
        <v>43583</v>
      </c>
      <c r="K149" s="67">
        <v>3</v>
      </c>
      <c r="L149" s="185">
        <f t="shared" si="20"/>
        <v>43493</v>
      </c>
      <c r="M149" s="66">
        <f t="shared" si="18"/>
        <v>43678</v>
      </c>
      <c r="N149" s="105">
        <v>43270</v>
      </c>
      <c r="O149" s="84" t="str">
        <f t="shared" si="9"/>
        <v>Bilan n°2</v>
      </c>
      <c r="P149" s="70">
        <f t="shared" si="4"/>
        <v>43630</v>
      </c>
      <c r="Q149" s="74" t="str">
        <f t="shared" si="15"/>
        <v>Bilan n°1</v>
      </c>
      <c r="R149" s="67">
        <v>1</v>
      </c>
      <c r="S149" s="77">
        <f t="shared" si="6"/>
        <v>43597</v>
      </c>
      <c r="T149" s="10"/>
      <c r="U149" s="10"/>
      <c r="V149" s="10"/>
      <c r="W149" s="10"/>
      <c r="X149" s="10"/>
      <c r="Y149" s="10"/>
      <c r="Z149" s="10"/>
    </row>
    <row r="150" spans="1:26" ht="15.75" customHeight="1">
      <c r="A150" s="104"/>
      <c r="B150" s="104"/>
      <c r="C150" s="79">
        <v>1001</v>
      </c>
      <c r="D150" s="238" t="s">
        <v>325</v>
      </c>
      <c r="E150" s="238" t="s">
        <v>326</v>
      </c>
      <c r="F150" s="57">
        <v>43239</v>
      </c>
      <c r="G150" s="57">
        <v>43216</v>
      </c>
      <c r="H150" s="63" t="str">
        <f t="shared" si="0"/>
        <v>Bilan n°1</v>
      </c>
      <c r="I150" s="115"/>
      <c r="J150" s="123">
        <f t="shared" si="19"/>
        <v>43309</v>
      </c>
      <c r="K150" s="67">
        <v>2</v>
      </c>
      <c r="L150" s="185">
        <f t="shared" si="20"/>
        <v>43218</v>
      </c>
      <c r="M150" s="66">
        <f t="shared" si="18"/>
        <v>43405</v>
      </c>
      <c r="N150" s="66"/>
      <c r="O150" s="84" t="str">
        <f t="shared" si="9"/>
        <v>Bilan n°1</v>
      </c>
      <c r="P150" s="70" t="str">
        <f t="shared" si="4"/>
        <v>A programmer</v>
      </c>
      <c r="Q150" s="74" t="str">
        <f t="shared" si="15"/>
        <v>Bilan n°1</v>
      </c>
      <c r="R150" s="124"/>
      <c r="S150" s="77" t="str">
        <f t="shared" si="6"/>
        <v>A programmer</v>
      </c>
      <c r="T150" s="10"/>
      <c r="U150" s="10"/>
      <c r="V150" s="10"/>
      <c r="W150" s="10"/>
      <c r="X150" s="10"/>
      <c r="Y150" s="10"/>
      <c r="Z150" s="10"/>
    </row>
    <row r="151" spans="1:26" ht="15.75" customHeight="1">
      <c r="A151" s="104"/>
      <c r="B151" s="104"/>
      <c r="C151" s="79">
        <v>1002</v>
      </c>
      <c r="D151" s="238" t="s">
        <v>327</v>
      </c>
      <c r="E151" s="238" t="s">
        <v>328</v>
      </c>
      <c r="F151" s="57">
        <v>43239</v>
      </c>
      <c r="G151" s="57">
        <v>43546</v>
      </c>
      <c r="H151" s="63" t="str">
        <f t="shared" si="0"/>
        <v>Bilan n°4</v>
      </c>
      <c r="I151" s="115"/>
      <c r="J151" s="123">
        <f t="shared" si="19"/>
        <v>43641</v>
      </c>
      <c r="K151" s="67">
        <v>3</v>
      </c>
      <c r="L151" s="185">
        <f t="shared" si="20"/>
        <v>43549</v>
      </c>
      <c r="M151" s="66">
        <f t="shared" si="18"/>
        <v>43737</v>
      </c>
      <c r="N151" s="66"/>
      <c r="O151" s="84" t="str">
        <f t="shared" si="9"/>
        <v>Bilan n°2</v>
      </c>
      <c r="P151" s="70" t="str">
        <f t="shared" si="4"/>
        <v>A programmer</v>
      </c>
      <c r="Q151" s="74" t="str">
        <f t="shared" si="15"/>
        <v>Bilan n°1</v>
      </c>
      <c r="R151" s="124"/>
      <c r="S151" s="77" t="str">
        <f t="shared" si="6"/>
        <v>A programmer</v>
      </c>
      <c r="T151" s="10"/>
      <c r="U151" s="10"/>
      <c r="V151" s="10"/>
      <c r="W151" s="10"/>
      <c r="X151" s="10"/>
      <c r="Y151" s="10"/>
      <c r="Z151" s="10"/>
    </row>
    <row r="152" spans="1:26" ht="15.75" customHeight="1">
      <c r="A152" s="104"/>
      <c r="B152" s="104"/>
      <c r="C152" s="54">
        <v>1003</v>
      </c>
      <c r="D152" s="238" t="s">
        <v>329</v>
      </c>
      <c r="E152" s="238" t="s">
        <v>281</v>
      </c>
      <c r="F152" s="57">
        <v>43245</v>
      </c>
      <c r="G152" s="57">
        <v>43235</v>
      </c>
      <c r="H152" s="63" t="str">
        <f t="shared" si="0"/>
        <v>Bilan n°1</v>
      </c>
      <c r="I152" s="115"/>
      <c r="J152" s="123">
        <f t="shared" si="19"/>
        <v>43329</v>
      </c>
      <c r="K152" s="67">
        <v>2</v>
      </c>
      <c r="L152" s="185">
        <f t="shared" si="20"/>
        <v>43237</v>
      </c>
      <c r="M152" s="66">
        <f t="shared" si="18"/>
        <v>43425</v>
      </c>
      <c r="N152" s="57">
        <v>43242</v>
      </c>
      <c r="O152" s="84" t="str">
        <f t="shared" si="9"/>
        <v>Bilan n°1</v>
      </c>
      <c r="P152" s="70">
        <f t="shared" si="4"/>
        <v>43602</v>
      </c>
      <c r="Q152" s="74" t="str">
        <f t="shared" si="15"/>
        <v>Bilan n°1</v>
      </c>
      <c r="R152" s="124"/>
      <c r="S152" s="77" t="str">
        <f t="shared" si="6"/>
        <v>A programmer</v>
      </c>
      <c r="T152" s="10"/>
      <c r="U152" s="10"/>
      <c r="V152" s="10"/>
      <c r="W152" s="10"/>
      <c r="X152" s="10"/>
      <c r="Y152" s="10"/>
      <c r="Z152" s="10"/>
    </row>
    <row r="153" spans="1:26" ht="15.75" customHeight="1">
      <c r="A153" s="104"/>
      <c r="B153" s="104"/>
      <c r="C153" s="79">
        <v>1004</v>
      </c>
      <c r="D153" s="238" t="s">
        <v>330</v>
      </c>
      <c r="E153" s="238" t="s">
        <v>331</v>
      </c>
      <c r="F153" s="57">
        <v>43252</v>
      </c>
      <c r="G153" s="57">
        <v>43256</v>
      </c>
      <c r="H153" s="63" t="str">
        <f t="shared" si="0"/>
        <v>Bilan n°1</v>
      </c>
      <c r="I153" s="115"/>
      <c r="J153" s="123">
        <f t="shared" si="19"/>
        <v>43352</v>
      </c>
      <c r="K153" s="67">
        <v>4</v>
      </c>
      <c r="L153" s="185">
        <f t="shared" si="20"/>
        <v>43260</v>
      </c>
      <c r="M153" s="66">
        <f t="shared" si="18"/>
        <v>43447</v>
      </c>
      <c r="N153" s="109" t="s">
        <v>47</v>
      </c>
      <c r="O153" s="84" t="str">
        <f t="shared" si="9"/>
        <v>Bilan n°1</v>
      </c>
      <c r="P153" s="70" t="e">
        <f t="shared" si="4"/>
        <v>#VALUE!</v>
      </c>
      <c r="Q153" s="74" t="str">
        <f t="shared" si="15"/>
        <v>Bilan n°1</v>
      </c>
      <c r="R153" s="67">
        <v>1</v>
      </c>
      <c r="S153" s="77">
        <f t="shared" si="6"/>
        <v>43612</v>
      </c>
      <c r="T153" s="10"/>
      <c r="U153" s="10"/>
      <c r="V153" s="10"/>
      <c r="W153" s="10"/>
      <c r="X153" s="10"/>
      <c r="Y153" s="10"/>
      <c r="Z153" s="10"/>
    </row>
    <row r="154" spans="1:26" ht="15.75" customHeight="1">
      <c r="A154" s="104"/>
      <c r="B154" s="104"/>
      <c r="C154" s="79">
        <v>1005</v>
      </c>
      <c r="D154" s="238" t="s">
        <v>332</v>
      </c>
      <c r="E154" s="238" t="s">
        <v>333</v>
      </c>
      <c r="F154" s="57">
        <v>43255</v>
      </c>
      <c r="G154" s="57">
        <v>43409</v>
      </c>
      <c r="H154" s="63" t="str">
        <f t="shared" si="0"/>
        <v>Bilan n°2</v>
      </c>
      <c r="I154" s="115"/>
      <c r="J154" s="123">
        <f t="shared" si="19"/>
        <v>43503</v>
      </c>
      <c r="K154" s="67">
        <v>2</v>
      </c>
      <c r="L154" s="185">
        <f t="shared" si="20"/>
        <v>43411</v>
      </c>
      <c r="M154" s="66">
        <f t="shared" si="18"/>
        <v>43596</v>
      </c>
      <c r="N154" s="57">
        <v>43257</v>
      </c>
      <c r="O154" s="84" t="str">
        <f t="shared" si="9"/>
        <v>Bilan n°1</v>
      </c>
      <c r="P154" s="70">
        <f t="shared" si="4"/>
        <v>43617</v>
      </c>
      <c r="Q154" s="74" t="str">
        <f t="shared" si="15"/>
        <v>Bilan n°1</v>
      </c>
      <c r="R154" s="67">
        <v>1</v>
      </c>
      <c r="S154" s="77">
        <f t="shared" si="6"/>
        <v>43615</v>
      </c>
      <c r="T154" s="10"/>
      <c r="U154" s="10"/>
      <c r="V154" s="10"/>
      <c r="W154" s="10"/>
      <c r="X154" s="10"/>
      <c r="Y154" s="10"/>
      <c r="Z154" s="10"/>
    </row>
    <row r="155" spans="1:26" ht="15.75" customHeight="1">
      <c r="A155" s="104"/>
      <c r="B155" s="104"/>
      <c r="C155" s="79">
        <v>1007</v>
      </c>
      <c r="D155" s="238" t="s">
        <v>334</v>
      </c>
      <c r="E155" s="238" t="s">
        <v>335</v>
      </c>
      <c r="F155" s="57">
        <v>43259</v>
      </c>
      <c r="G155" s="57">
        <v>43259</v>
      </c>
      <c r="H155" s="63" t="str">
        <f t="shared" si="0"/>
        <v>Bilan n°1</v>
      </c>
      <c r="I155" s="115"/>
      <c r="J155" s="123">
        <f t="shared" si="19"/>
        <v>43358</v>
      </c>
      <c r="K155" s="67">
        <v>7</v>
      </c>
      <c r="L155" s="185">
        <f t="shared" si="20"/>
        <v>43266</v>
      </c>
      <c r="M155" s="66" t="e">
        <f>IF(#REF!="-","",EDATE(#REF!,3)+4)</f>
        <v>#REF!</v>
      </c>
      <c r="N155" s="57">
        <v>43635</v>
      </c>
      <c r="O155" s="84" t="str">
        <f t="shared" si="9"/>
        <v>Bilan n°1</v>
      </c>
      <c r="P155" s="70">
        <f t="shared" si="4"/>
        <v>43995</v>
      </c>
      <c r="Q155" s="74" t="str">
        <f t="shared" si="15"/>
        <v>Bilan n°1</v>
      </c>
      <c r="R155" s="67">
        <v>3</v>
      </c>
      <c r="S155" s="77" t="str">
        <f t="shared" si="6"/>
        <v>Réabo à prévoir</v>
      </c>
      <c r="T155" s="10"/>
      <c r="U155" s="10"/>
      <c r="V155" s="10"/>
      <c r="W155" s="10"/>
      <c r="X155" s="10"/>
      <c r="Y155" s="10"/>
      <c r="Z155" s="10"/>
    </row>
    <row r="156" spans="1:26" ht="15.75" customHeight="1">
      <c r="A156" s="104"/>
      <c r="B156" s="104"/>
      <c r="C156" s="107">
        <v>1008</v>
      </c>
      <c r="D156" s="238" t="s">
        <v>336</v>
      </c>
      <c r="E156" s="238" t="s">
        <v>337</v>
      </c>
      <c r="F156" s="57">
        <v>43269</v>
      </c>
      <c r="G156" s="57">
        <v>43269</v>
      </c>
      <c r="H156" s="63" t="str">
        <f t="shared" si="0"/>
        <v>Bilan n°1</v>
      </c>
      <c r="I156" s="115"/>
      <c r="J156" s="123">
        <f t="shared" si="19"/>
        <v>43364</v>
      </c>
      <c r="K156" s="67">
        <v>3</v>
      </c>
      <c r="L156" s="185">
        <f t="shared" si="20"/>
        <v>43272</v>
      </c>
      <c r="M156" s="66"/>
      <c r="N156" s="105">
        <v>43269</v>
      </c>
      <c r="O156" s="84" t="str">
        <f t="shared" si="9"/>
        <v>Bilan n°1</v>
      </c>
      <c r="P156" s="70">
        <f t="shared" si="4"/>
        <v>43629</v>
      </c>
      <c r="Q156" s="74" t="str">
        <f t="shared" si="15"/>
        <v>Bilan n°1</v>
      </c>
      <c r="R156" s="67">
        <v>1</v>
      </c>
      <c r="S156" s="77">
        <f t="shared" si="6"/>
        <v>43629</v>
      </c>
      <c r="T156" s="10"/>
      <c r="U156" s="10"/>
      <c r="V156" s="10"/>
      <c r="W156" s="10"/>
      <c r="X156" s="10"/>
      <c r="Y156" s="10"/>
      <c r="Z156" s="10"/>
    </row>
    <row r="157" spans="1:26" ht="15.75" customHeight="1">
      <c r="A157" s="104"/>
      <c r="B157" s="104"/>
      <c r="C157" s="107">
        <v>1009</v>
      </c>
      <c r="D157" s="238" t="s">
        <v>338</v>
      </c>
      <c r="E157" s="238" t="s">
        <v>339</v>
      </c>
      <c r="F157" s="57">
        <v>43273</v>
      </c>
      <c r="G157" s="57">
        <v>43304</v>
      </c>
      <c r="H157" s="63" t="str">
        <f t="shared" si="0"/>
        <v>Bilan n°1</v>
      </c>
      <c r="I157" s="115"/>
      <c r="J157" s="123" t="str">
        <f t="shared" si="19"/>
        <v/>
      </c>
      <c r="K157" s="67" t="s">
        <v>41</v>
      </c>
      <c r="L157" s="185" t="str">
        <f t="shared" si="20"/>
        <v>A programmer</v>
      </c>
      <c r="M157" s="66"/>
      <c r="N157" s="57">
        <v>43300</v>
      </c>
      <c r="O157" s="84" t="str">
        <f t="shared" si="9"/>
        <v>Bilan n°1</v>
      </c>
      <c r="P157" s="70">
        <f t="shared" si="4"/>
        <v>43660</v>
      </c>
      <c r="Q157" s="74" t="str">
        <f t="shared" si="15"/>
        <v>Bilan n°1</v>
      </c>
      <c r="R157" s="67">
        <v>1</v>
      </c>
      <c r="S157" s="77">
        <f t="shared" si="6"/>
        <v>43633</v>
      </c>
      <c r="T157" s="10"/>
      <c r="U157" s="10"/>
      <c r="V157" s="10"/>
      <c r="W157" s="10"/>
      <c r="X157" s="10"/>
      <c r="Y157" s="10"/>
      <c r="Z157" s="10"/>
    </row>
    <row r="158" spans="1:26" ht="15.75" customHeight="1">
      <c r="A158" s="104"/>
      <c r="B158" s="104"/>
      <c r="C158" s="107">
        <v>1010</v>
      </c>
      <c r="D158" s="238" t="s">
        <v>336</v>
      </c>
      <c r="E158" s="238" t="s">
        <v>305</v>
      </c>
      <c r="F158" s="57">
        <v>43291</v>
      </c>
      <c r="G158" s="57">
        <v>43291</v>
      </c>
      <c r="H158" s="63" t="str">
        <f t="shared" si="0"/>
        <v>Bilan n°1</v>
      </c>
      <c r="I158" s="115"/>
      <c r="J158" s="123">
        <f t="shared" si="19"/>
        <v>43391</v>
      </c>
      <c r="K158" s="67">
        <v>8</v>
      </c>
      <c r="L158" s="185">
        <f t="shared" si="20"/>
        <v>43299</v>
      </c>
      <c r="M158" s="66"/>
      <c r="N158" s="105">
        <v>43300</v>
      </c>
      <c r="O158" s="84" t="str">
        <f t="shared" si="9"/>
        <v>Bilan n°1</v>
      </c>
      <c r="P158" s="70">
        <f t="shared" si="4"/>
        <v>43660</v>
      </c>
      <c r="Q158" s="74" t="str">
        <f t="shared" si="15"/>
        <v>Bilan n°1</v>
      </c>
      <c r="R158" s="67">
        <v>1</v>
      </c>
      <c r="S158" s="77">
        <f t="shared" si="6"/>
        <v>43651</v>
      </c>
      <c r="T158" s="10"/>
      <c r="U158" s="10"/>
      <c r="V158" s="10"/>
      <c r="W158" s="10"/>
      <c r="X158" s="10"/>
      <c r="Y158" s="10"/>
      <c r="Z158" s="10"/>
    </row>
    <row r="159" spans="1:26" ht="15.75" customHeight="1">
      <c r="A159" s="104"/>
      <c r="B159" s="104"/>
      <c r="C159" s="107">
        <v>1011</v>
      </c>
      <c r="D159" s="238" t="s">
        <v>340</v>
      </c>
      <c r="E159" s="238" t="s">
        <v>341</v>
      </c>
      <c r="F159" s="57">
        <v>43314</v>
      </c>
      <c r="G159" s="57">
        <v>43480</v>
      </c>
      <c r="H159" s="63" t="str">
        <f t="shared" si="0"/>
        <v>Bilan n°2</v>
      </c>
      <c r="I159" s="63"/>
      <c r="J159" s="123">
        <f t="shared" si="19"/>
        <v>43576</v>
      </c>
      <c r="K159" s="67">
        <v>6</v>
      </c>
      <c r="L159" s="185">
        <f t="shared" si="20"/>
        <v>43486</v>
      </c>
      <c r="M159" s="66"/>
      <c r="N159" s="109"/>
      <c r="O159" s="84" t="str">
        <f t="shared" si="9"/>
        <v>Bilan n°1</v>
      </c>
      <c r="P159" s="70" t="str">
        <f t="shared" si="4"/>
        <v>A programmer</v>
      </c>
      <c r="Q159" s="74" t="str">
        <f t="shared" si="15"/>
        <v>Bilan n°1</v>
      </c>
      <c r="R159" s="67">
        <v>1</v>
      </c>
      <c r="S159" s="77">
        <f t="shared" si="6"/>
        <v>43674</v>
      </c>
      <c r="T159" s="10"/>
      <c r="U159" s="10"/>
      <c r="V159" s="10"/>
      <c r="W159" s="10"/>
      <c r="X159" s="10"/>
      <c r="Y159" s="10"/>
      <c r="Z159" s="10"/>
    </row>
    <row r="160" spans="1:26" ht="15.75" customHeight="1">
      <c r="A160" s="104"/>
      <c r="B160" s="104"/>
      <c r="C160" s="107">
        <v>1012</v>
      </c>
      <c r="D160" s="238" t="s">
        <v>342</v>
      </c>
      <c r="E160" s="238" t="s">
        <v>343</v>
      </c>
      <c r="F160" s="57">
        <v>43298</v>
      </c>
      <c r="G160" s="57">
        <v>43299</v>
      </c>
      <c r="H160" s="63" t="str">
        <f t="shared" si="0"/>
        <v>Bilan n°1</v>
      </c>
      <c r="I160" s="115"/>
      <c r="J160" s="123">
        <f t="shared" si="19"/>
        <v>43396</v>
      </c>
      <c r="K160" s="67">
        <v>5</v>
      </c>
      <c r="L160" s="185">
        <f t="shared" si="20"/>
        <v>43304</v>
      </c>
      <c r="M160" s="66"/>
      <c r="N160" s="109"/>
      <c r="O160" s="84" t="str">
        <f t="shared" si="9"/>
        <v>Bilan n°1</v>
      </c>
      <c r="P160" s="70" t="str">
        <f t="shared" si="4"/>
        <v>A programmer</v>
      </c>
      <c r="Q160" s="74" t="str">
        <f t="shared" si="15"/>
        <v>Bilan n°1</v>
      </c>
      <c r="R160" s="67">
        <v>1</v>
      </c>
      <c r="S160" s="77">
        <f t="shared" si="6"/>
        <v>43658</v>
      </c>
      <c r="T160" s="10"/>
      <c r="U160" s="10"/>
      <c r="V160" s="10"/>
      <c r="W160" s="10"/>
      <c r="X160" s="10"/>
      <c r="Y160" s="10"/>
      <c r="Z160" s="10"/>
    </row>
    <row r="161" spans="1:26" ht="15.75" customHeight="1">
      <c r="A161" s="104"/>
      <c r="B161" s="104"/>
      <c r="C161" s="107">
        <v>1014</v>
      </c>
      <c r="D161" s="238" t="s">
        <v>344</v>
      </c>
      <c r="E161" s="238" t="s">
        <v>345</v>
      </c>
      <c r="F161" s="57">
        <v>43339</v>
      </c>
      <c r="G161" s="57">
        <v>43475</v>
      </c>
      <c r="H161" s="63" t="str">
        <f t="shared" si="0"/>
        <v>Bilan n°2</v>
      </c>
      <c r="I161" s="63"/>
      <c r="J161" s="123">
        <f t="shared" si="19"/>
        <v>43570</v>
      </c>
      <c r="K161" s="67">
        <v>5</v>
      </c>
      <c r="L161" s="185">
        <f t="shared" si="20"/>
        <v>43480</v>
      </c>
      <c r="M161" s="66"/>
      <c r="N161" s="57">
        <v>43357</v>
      </c>
      <c r="O161" s="84" t="str">
        <f t="shared" si="9"/>
        <v>Bilan n°1</v>
      </c>
      <c r="P161" s="70">
        <f t="shared" si="4"/>
        <v>43717</v>
      </c>
      <c r="Q161" s="74" t="str">
        <f t="shared" si="15"/>
        <v>Bilan n°1</v>
      </c>
      <c r="R161" s="67">
        <v>1</v>
      </c>
      <c r="S161" s="77">
        <f t="shared" si="6"/>
        <v>43699</v>
      </c>
      <c r="T161" s="10"/>
      <c r="U161" s="10"/>
      <c r="V161" s="10"/>
      <c r="W161" s="10"/>
      <c r="X161" s="10"/>
      <c r="Y161" s="10"/>
      <c r="Z161" s="10"/>
    </row>
    <row r="162" spans="1:26" ht="15.75" customHeight="1">
      <c r="A162" s="104"/>
      <c r="B162" s="104"/>
      <c r="C162" s="107">
        <v>1015</v>
      </c>
      <c r="D162" s="238" t="s">
        <v>346</v>
      </c>
      <c r="E162" s="238" t="s">
        <v>347</v>
      </c>
      <c r="F162" s="57">
        <v>43347</v>
      </c>
      <c r="G162" s="57">
        <v>43479</v>
      </c>
      <c r="H162" s="63" t="str">
        <f t="shared" si="0"/>
        <v>Bilan n°2</v>
      </c>
      <c r="I162" s="63"/>
      <c r="J162" s="123">
        <f t="shared" si="19"/>
        <v>43596</v>
      </c>
      <c r="K162" s="67">
        <v>28</v>
      </c>
      <c r="L162" s="185">
        <f t="shared" si="20"/>
        <v>43507</v>
      </c>
      <c r="M162" s="66"/>
      <c r="N162" s="57">
        <v>43361</v>
      </c>
      <c r="O162" s="84" t="str">
        <f t="shared" si="9"/>
        <v>Bilan n°1</v>
      </c>
      <c r="P162" s="70">
        <f t="shared" si="4"/>
        <v>43721</v>
      </c>
      <c r="Q162" s="74" t="str">
        <f t="shared" si="15"/>
        <v>Bilan n°1</v>
      </c>
      <c r="R162" s="67">
        <v>2</v>
      </c>
      <c r="S162" s="77">
        <f t="shared" si="6"/>
        <v>44067</v>
      </c>
      <c r="T162" s="10"/>
      <c r="U162" s="10"/>
      <c r="V162" s="10"/>
      <c r="W162" s="10"/>
      <c r="X162" s="10"/>
      <c r="Y162" s="10"/>
      <c r="Z162" s="10"/>
    </row>
    <row r="163" spans="1:26" ht="15.75" customHeight="1">
      <c r="A163" s="104"/>
      <c r="B163" s="104"/>
      <c r="C163" s="107">
        <v>1017</v>
      </c>
      <c r="D163" s="238" t="s">
        <v>348</v>
      </c>
      <c r="E163" s="238" t="s">
        <v>349</v>
      </c>
      <c r="F163" s="57">
        <v>43350</v>
      </c>
      <c r="G163" s="57">
        <v>43521</v>
      </c>
      <c r="H163" s="63" t="str">
        <f t="shared" si="0"/>
        <v>Bilan n°2</v>
      </c>
      <c r="I163" s="115"/>
      <c r="J163" s="123" t="str">
        <f t="shared" si="19"/>
        <v/>
      </c>
      <c r="K163" s="67" t="s">
        <v>41</v>
      </c>
      <c r="L163" s="185" t="str">
        <f t="shared" si="20"/>
        <v>A programmer</v>
      </c>
      <c r="M163" s="66"/>
      <c r="N163" s="57">
        <v>43356</v>
      </c>
      <c r="O163" s="84" t="str">
        <f t="shared" si="9"/>
        <v>Bilan n°1</v>
      </c>
      <c r="P163" s="70">
        <f t="shared" si="4"/>
        <v>43716</v>
      </c>
      <c r="Q163" s="74" t="str">
        <f t="shared" si="15"/>
        <v>Bilan n°1</v>
      </c>
      <c r="R163" s="124"/>
      <c r="S163" s="77" t="str">
        <f t="shared" si="6"/>
        <v>A programmer</v>
      </c>
      <c r="T163" s="10"/>
      <c r="U163" s="10"/>
      <c r="V163" s="10"/>
      <c r="W163" s="10"/>
      <c r="X163" s="10"/>
      <c r="Y163" s="10"/>
      <c r="Z163" s="10"/>
    </row>
    <row r="164" spans="1:26" ht="15.75" customHeight="1">
      <c r="A164" s="104"/>
      <c r="B164" s="104"/>
      <c r="C164" s="107">
        <v>1018</v>
      </c>
      <c r="D164" s="238" t="s">
        <v>350</v>
      </c>
      <c r="E164" s="238" t="s">
        <v>351</v>
      </c>
      <c r="F164" s="57">
        <v>43350</v>
      </c>
      <c r="G164" s="57">
        <v>43358</v>
      </c>
      <c r="H164" s="63" t="str">
        <f t="shared" si="0"/>
        <v>Bilan n°1</v>
      </c>
      <c r="I164" s="115"/>
      <c r="J164" s="123">
        <f t="shared" si="19"/>
        <v>43463</v>
      </c>
      <c r="K164" s="67">
        <v>14</v>
      </c>
      <c r="L164" s="185">
        <f t="shared" si="20"/>
        <v>43372</v>
      </c>
      <c r="M164" s="66"/>
      <c r="N164" s="57">
        <v>43375</v>
      </c>
      <c r="O164" s="84" t="str">
        <f t="shared" si="9"/>
        <v>Bilan n°1</v>
      </c>
      <c r="P164" s="70">
        <f t="shared" si="4"/>
        <v>43735</v>
      </c>
      <c r="Q164" s="74" t="str">
        <f t="shared" si="15"/>
        <v>Bilan n°1</v>
      </c>
      <c r="R164" s="124"/>
      <c r="S164" s="77" t="str">
        <f t="shared" si="6"/>
        <v>A programmer</v>
      </c>
      <c r="T164" s="10"/>
      <c r="U164" s="10"/>
      <c r="V164" s="10"/>
      <c r="W164" s="10"/>
      <c r="X164" s="10"/>
      <c r="Y164" s="10"/>
      <c r="Z164" s="10"/>
    </row>
    <row r="165" spans="1:26" ht="15.75" customHeight="1">
      <c r="A165" s="104"/>
      <c r="B165" s="104"/>
      <c r="C165" s="107">
        <v>1019</v>
      </c>
      <c r="D165" s="238" t="s">
        <v>352</v>
      </c>
      <c r="E165" s="238" t="s">
        <v>255</v>
      </c>
      <c r="F165" s="57">
        <v>43351</v>
      </c>
      <c r="G165" s="57">
        <v>43509</v>
      </c>
      <c r="H165" s="63" t="str">
        <f t="shared" si="0"/>
        <v>Bilan n°2</v>
      </c>
      <c r="I165" s="63"/>
      <c r="J165" s="123">
        <f t="shared" si="19"/>
        <v>43601</v>
      </c>
      <c r="K165" s="67">
        <v>3</v>
      </c>
      <c r="L165" s="185">
        <f t="shared" si="20"/>
        <v>43512</v>
      </c>
      <c r="M165" s="66"/>
      <c r="N165" s="57">
        <v>43369</v>
      </c>
      <c r="O165" s="84" t="str">
        <f t="shared" si="9"/>
        <v>Bilan n°1</v>
      </c>
      <c r="P165" s="70">
        <f t="shared" si="4"/>
        <v>43729</v>
      </c>
      <c r="Q165" s="74" t="str">
        <f t="shared" si="15"/>
        <v>Bilan n°1</v>
      </c>
      <c r="R165" s="124"/>
      <c r="S165" s="77" t="str">
        <f t="shared" si="6"/>
        <v>A programmer</v>
      </c>
      <c r="T165" s="10"/>
      <c r="U165" s="10"/>
      <c r="V165" s="10"/>
      <c r="W165" s="10"/>
      <c r="X165" s="10"/>
      <c r="Y165" s="10"/>
      <c r="Z165" s="10"/>
    </row>
    <row r="166" spans="1:26" ht="15.75" customHeight="1">
      <c r="A166" s="104"/>
      <c r="B166" s="104"/>
      <c r="C166" s="107">
        <v>1022</v>
      </c>
      <c r="D166" s="238" t="s">
        <v>353</v>
      </c>
      <c r="E166" s="238" t="s">
        <v>354</v>
      </c>
      <c r="F166" s="57">
        <v>43353</v>
      </c>
      <c r="G166" s="57">
        <v>43356</v>
      </c>
      <c r="H166" s="63" t="str">
        <f t="shared" si="0"/>
        <v>Bilan n°1</v>
      </c>
      <c r="I166" s="115"/>
      <c r="J166" s="123">
        <f t="shared" si="19"/>
        <v>43451</v>
      </c>
      <c r="K166" s="67">
        <v>4</v>
      </c>
      <c r="L166" s="185">
        <f t="shared" si="20"/>
        <v>43360</v>
      </c>
      <c r="M166" s="66"/>
      <c r="N166" s="57">
        <v>43356</v>
      </c>
      <c r="O166" s="84" t="str">
        <f t="shared" si="9"/>
        <v>Bilan n°1</v>
      </c>
      <c r="P166" s="70">
        <f t="shared" si="4"/>
        <v>43716</v>
      </c>
      <c r="Q166" s="74" t="str">
        <f t="shared" si="15"/>
        <v>Bilan n°1</v>
      </c>
      <c r="R166" s="124"/>
      <c r="S166" s="77" t="str">
        <f t="shared" si="6"/>
        <v>A programmer</v>
      </c>
      <c r="T166" s="10"/>
      <c r="U166" s="10"/>
      <c r="V166" s="10"/>
      <c r="W166" s="10"/>
      <c r="X166" s="10"/>
      <c r="Y166" s="10"/>
      <c r="Z166" s="10"/>
    </row>
    <row r="167" spans="1:26" ht="15.75" customHeight="1">
      <c r="A167" s="104"/>
      <c r="B167" s="104"/>
      <c r="C167" s="107">
        <v>1023</v>
      </c>
      <c r="D167" s="238" t="s">
        <v>355</v>
      </c>
      <c r="E167" s="238" t="s">
        <v>356</v>
      </c>
      <c r="F167" s="57">
        <v>43353</v>
      </c>
      <c r="G167" s="57">
        <v>43482</v>
      </c>
      <c r="H167" s="63" t="str">
        <f t="shared" si="0"/>
        <v>Bilan n°2</v>
      </c>
      <c r="I167" s="63"/>
      <c r="J167" s="123">
        <f t="shared" si="19"/>
        <v>43576</v>
      </c>
      <c r="K167" s="67">
        <v>4</v>
      </c>
      <c r="L167" s="185">
        <f t="shared" si="20"/>
        <v>43486</v>
      </c>
      <c r="M167" s="66"/>
      <c r="N167" s="57">
        <v>43558</v>
      </c>
      <c r="O167" s="84" t="str">
        <f t="shared" si="9"/>
        <v>Bilan n°1</v>
      </c>
      <c r="P167" s="70">
        <f t="shared" si="4"/>
        <v>43918</v>
      </c>
      <c r="Q167" s="74" t="str">
        <f t="shared" si="15"/>
        <v>Bilan n°1</v>
      </c>
      <c r="R167" s="124"/>
      <c r="S167" s="77" t="str">
        <f t="shared" si="6"/>
        <v>A programmer</v>
      </c>
      <c r="T167" s="10"/>
      <c r="U167" s="10"/>
      <c r="V167" s="10"/>
      <c r="W167" s="10"/>
      <c r="X167" s="10"/>
      <c r="Y167" s="10"/>
      <c r="Z167" s="10"/>
    </row>
    <row r="168" spans="1:26" ht="15.75" customHeight="1">
      <c r="A168" s="104"/>
      <c r="B168" s="104"/>
      <c r="C168" s="107">
        <v>1025</v>
      </c>
      <c r="D168" s="238" t="s">
        <v>357</v>
      </c>
      <c r="E168" s="238" t="s">
        <v>358</v>
      </c>
      <c r="F168" s="57">
        <v>43354</v>
      </c>
      <c r="G168" s="57">
        <v>43544</v>
      </c>
      <c r="H168" s="63" t="str">
        <f t="shared" si="0"/>
        <v>Bilan n°3</v>
      </c>
      <c r="I168" s="115"/>
      <c r="J168" s="123" t="str">
        <f t="shared" si="19"/>
        <v/>
      </c>
      <c r="K168" s="67" t="s">
        <v>41</v>
      </c>
      <c r="L168" s="185" t="str">
        <f t="shared" si="20"/>
        <v>A programmer</v>
      </c>
      <c r="M168" s="66"/>
      <c r="N168" s="57">
        <v>43356</v>
      </c>
      <c r="O168" s="84" t="str">
        <f t="shared" si="9"/>
        <v>Bilan n°2</v>
      </c>
      <c r="P168" s="70">
        <f t="shared" si="4"/>
        <v>43716</v>
      </c>
      <c r="Q168" s="74" t="str">
        <f t="shared" si="15"/>
        <v>Bilan n°1</v>
      </c>
      <c r="R168" s="124"/>
      <c r="S168" s="77" t="str">
        <f t="shared" si="6"/>
        <v>A programmer</v>
      </c>
      <c r="T168" s="10"/>
      <c r="U168" s="10"/>
      <c r="V168" s="10"/>
      <c r="W168" s="10"/>
      <c r="X168" s="10"/>
      <c r="Y168" s="10"/>
      <c r="Z168" s="10"/>
    </row>
    <row r="169" spans="1:26" ht="15.75" customHeight="1">
      <c r="A169" s="125"/>
      <c r="B169" s="126" t="s">
        <v>48</v>
      </c>
      <c r="C169" s="127">
        <v>1027</v>
      </c>
      <c r="D169" s="238" t="s">
        <v>359</v>
      </c>
      <c r="E169" s="238" t="s">
        <v>360</v>
      </c>
      <c r="F169" s="128">
        <v>43356</v>
      </c>
      <c r="G169" s="128">
        <v>43474</v>
      </c>
      <c r="H169" s="63" t="str">
        <f t="shared" si="0"/>
        <v>Bilan n°2</v>
      </c>
      <c r="I169" s="129"/>
      <c r="J169" s="123">
        <f t="shared" si="19"/>
        <v>43566</v>
      </c>
      <c r="K169" s="126">
        <v>2</v>
      </c>
      <c r="L169" s="185">
        <f t="shared" si="20"/>
        <v>43476</v>
      </c>
      <c r="M169" s="129"/>
      <c r="N169" s="57">
        <v>43369</v>
      </c>
      <c r="O169" s="84" t="str">
        <f t="shared" si="9"/>
        <v>Bilan n°1</v>
      </c>
      <c r="P169" s="70">
        <f t="shared" si="4"/>
        <v>43729</v>
      </c>
      <c r="Q169" s="74" t="str">
        <f t="shared" si="15"/>
        <v>Bilan n°1</v>
      </c>
      <c r="R169" s="124"/>
      <c r="S169" s="77" t="str">
        <f t="shared" si="6"/>
        <v>A programmer</v>
      </c>
      <c r="T169" s="130"/>
      <c r="U169" s="130"/>
      <c r="V169" s="130"/>
      <c r="W169" s="130"/>
      <c r="X169" s="130"/>
      <c r="Y169" s="130"/>
      <c r="Z169" s="130"/>
    </row>
    <row r="170" spans="1:26" ht="15.75" customHeight="1">
      <c r="A170" s="131"/>
      <c r="B170" s="131"/>
      <c r="C170" s="132">
        <v>1028</v>
      </c>
      <c r="D170" s="238" t="s">
        <v>361</v>
      </c>
      <c r="E170" s="238" t="s">
        <v>362</v>
      </c>
      <c r="F170" s="133">
        <v>43356</v>
      </c>
      <c r="G170" s="134">
        <v>43352</v>
      </c>
      <c r="H170" s="63" t="str">
        <f t="shared" si="0"/>
        <v>Bilan n°1</v>
      </c>
      <c r="I170" s="135"/>
      <c r="J170" s="123">
        <f t="shared" si="19"/>
        <v>43446</v>
      </c>
      <c r="K170" s="136">
        <v>3</v>
      </c>
      <c r="L170" s="185">
        <f t="shared" si="20"/>
        <v>43355</v>
      </c>
      <c r="M170" s="137"/>
      <c r="N170" s="138"/>
      <c r="O170" s="84"/>
      <c r="P170" s="70" t="str">
        <f t="shared" si="4"/>
        <v>A programmer</v>
      </c>
      <c r="Q170" s="74" t="str">
        <f t="shared" si="15"/>
        <v>Bilan n°1</v>
      </c>
      <c r="R170" s="124"/>
      <c r="S170" s="77" t="str">
        <f t="shared" si="6"/>
        <v>A programmer</v>
      </c>
      <c r="T170" s="130"/>
      <c r="U170" s="130"/>
      <c r="V170" s="130"/>
      <c r="W170" s="130"/>
      <c r="X170" s="130"/>
      <c r="Y170" s="130"/>
      <c r="Z170" s="130"/>
    </row>
    <row r="171" spans="1:26" ht="15.75" customHeight="1">
      <c r="A171" s="125"/>
      <c r="B171" s="125"/>
      <c r="C171" s="127">
        <v>1029</v>
      </c>
      <c r="D171" s="238" t="s">
        <v>363</v>
      </c>
      <c r="E171" s="238" t="s">
        <v>364</v>
      </c>
      <c r="F171" s="128">
        <v>43357</v>
      </c>
      <c r="G171" s="128">
        <v>43510</v>
      </c>
      <c r="H171" s="63" t="str">
        <f t="shared" si="0"/>
        <v>Bilan n°2</v>
      </c>
      <c r="I171" s="126"/>
      <c r="J171" s="123">
        <f t="shared" si="19"/>
        <v>43600</v>
      </c>
      <c r="K171" s="126">
        <v>1</v>
      </c>
      <c r="L171" s="185">
        <f t="shared" si="20"/>
        <v>43511</v>
      </c>
      <c r="M171" s="129"/>
      <c r="N171" s="57">
        <v>43362</v>
      </c>
      <c r="O171" s="84" t="str">
        <f t="shared" ref="O171:O212" si="21">IF(A171="Résiliation","-",IF(H171="Bilan n°1","Bilan n°1",IF(H171="Bilan n°2","Bilan n°1",IF(H171="Bilan n°4","Bilan n°2",IF(H171="Bilan n°3","Bilan n°2",IF(H171="Bilan n°5","Bilan n°3",IF(H171="Bilan n°6","Bilan n°3",IF(H171="Bilan n°7","Bilan n°4",IF(H171="Bilan n°9","Bilan n°5",IF(H171="Bilan n°10","Bilan n°6","-"))))))))))</f>
        <v>Bilan n°1</v>
      </c>
      <c r="P171" s="70">
        <f t="shared" si="4"/>
        <v>43722</v>
      </c>
      <c r="Q171" s="74" t="str">
        <f t="shared" si="15"/>
        <v>Bilan n°1</v>
      </c>
      <c r="R171" s="124"/>
      <c r="S171" s="77" t="str">
        <f t="shared" si="6"/>
        <v>A programmer</v>
      </c>
      <c r="T171" s="130"/>
      <c r="U171" s="130"/>
      <c r="V171" s="130"/>
      <c r="W171" s="130"/>
      <c r="X171" s="130"/>
      <c r="Y171" s="130"/>
      <c r="Z171" s="130"/>
    </row>
    <row r="172" spans="1:26" ht="15.75" customHeight="1">
      <c r="A172" s="131"/>
      <c r="B172" s="131"/>
      <c r="C172" s="132">
        <v>1030</v>
      </c>
      <c r="D172" s="238" t="s">
        <v>365</v>
      </c>
      <c r="E172" s="238" t="s">
        <v>366</v>
      </c>
      <c r="F172" s="133">
        <v>43360</v>
      </c>
      <c r="G172" s="134">
        <v>43454</v>
      </c>
      <c r="H172" s="63" t="str">
        <f t="shared" si="0"/>
        <v>Bilan n°2</v>
      </c>
      <c r="I172" s="139"/>
      <c r="J172" s="123">
        <f t="shared" si="19"/>
        <v>43571</v>
      </c>
      <c r="K172" s="136">
        <v>27</v>
      </c>
      <c r="L172" s="185">
        <f t="shared" si="20"/>
        <v>43481</v>
      </c>
      <c r="M172" s="137"/>
      <c r="N172" s="57">
        <v>43368</v>
      </c>
      <c r="O172" s="84" t="str">
        <f t="shared" si="21"/>
        <v>Bilan n°1</v>
      </c>
      <c r="P172" s="70">
        <f t="shared" si="4"/>
        <v>43728</v>
      </c>
      <c r="Q172" s="74" t="str">
        <f t="shared" si="15"/>
        <v>Bilan n°1</v>
      </c>
      <c r="R172" s="124"/>
      <c r="S172" s="77" t="str">
        <f t="shared" si="6"/>
        <v>A programmer</v>
      </c>
      <c r="T172" s="130"/>
      <c r="U172" s="130"/>
      <c r="V172" s="130"/>
      <c r="W172" s="130"/>
      <c r="X172" s="130"/>
      <c r="Y172" s="130"/>
      <c r="Z172" s="130"/>
    </row>
    <row r="173" spans="1:26" ht="15.75" customHeight="1">
      <c r="A173" s="131"/>
      <c r="B173" s="131"/>
      <c r="C173" s="132">
        <v>1032</v>
      </c>
      <c r="D173" s="238" t="s">
        <v>367</v>
      </c>
      <c r="E173" s="238" t="s">
        <v>368</v>
      </c>
      <c r="F173" s="133">
        <v>43363</v>
      </c>
      <c r="G173" s="134">
        <v>43495</v>
      </c>
      <c r="H173" s="63" t="str">
        <f t="shared" si="0"/>
        <v>Bilan n°2</v>
      </c>
      <c r="I173" s="139"/>
      <c r="J173" s="123">
        <f t="shared" si="19"/>
        <v>43589</v>
      </c>
      <c r="K173" s="136">
        <v>5</v>
      </c>
      <c r="L173" s="185">
        <f t="shared" si="20"/>
        <v>43500</v>
      </c>
      <c r="M173" s="137"/>
      <c r="N173" s="57">
        <v>43369</v>
      </c>
      <c r="O173" s="84" t="str">
        <f t="shared" si="21"/>
        <v>Bilan n°1</v>
      </c>
      <c r="P173" s="70">
        <f t="shared" si="4"/>
        <v>43729</v>
      </c>
      <c r="Q173" s="74" t="str">
        <f t="shared" si="15"/>
        <v>Bilan n°1</v>
      </c>
      <c r="R173" s="124"/>
      <c r="S173" s="77" t="str">
        <f t="shared" si="6"/>
        <v>A programmer</v>
      </c>
      <c r="T173" s="130"/>
      <c r="U173" s="130"/>
      <c r="V173" s="130"/>
      <c r="W173" s="130"/>
      <c r="X173" s="130"/>
      <c r="Y173" s="130"/>
      <c r="Z173" s="130"/>
    </row>
    <row r="174" spans="1:26" ht="15.75" customHeight="1">
      <c r="A174" s="131"/>
      <c r="B174" s="131"/>
      <c r="C174" s="132">
        <v>1033</v>
      </c>
      <c r="D174" s="238" t="s">
        <v>369</v>
      </c>
      <c r="E174" s="238" t="s">
        <v>370</v>
      </c>
      <c r="F174" s="133">
        <v>43367</v>
      </c>
      <c r="G174" s="134">
        <v>43536</v>
      </c>
      <c r="H174" s="63" t="str">
        <f t="shared" si="0"/>
        <v>Bilan n°2</v>
      </c>
      <c r="I174" s="135"/>
      <c r="J174" s="123">
        <f t="shared" si="19"/>
        <v>43630</v>
      </c>
      <c r="K174" s="136">
        <v>2</v>
      </c>
      <c r="L174" s="185">
        <f t="shared" si="20"/>
        <v>43538</v>
      </c>
      <c r="M174" s="137"/>
      <c r="N174" s="57">
        <v>43373</v>
      </c>
      <c r="O174" s="84" t="str">
        <f t="shared" si="21"/>
        <v>Bilan n°1</v>
      </c>
      <c r="P174" s="70">
        <f t="shared" si="4"/>
        <v>43733</v>
      </c>
      <c r="Q174" s="74" t="str">
        <f t="shared" si="15"/>
        <v>Bilan n°1</v>
      </c>
      <c r="R174" s="124"/>
      <c r="S174" s="77" t="str">
        <f t="shared" si="6"/>
        <v>A programmer</v>
      </c>
      <c r="T174" s="130"/>
      <c r="U174" s="130"/>
      <c r="V174" s="130"/>
      <c r="W174" s="130"/>
      <c r="X174" s="130"/>
      <c r="Y174" s="130"/>
      <c r="Z174" s="130"/>
    </row>
    <row r="175" spans="1:26" ht="15.75" customHeight="1">
      <c r="A175" s="125"/>
      <c r="B175" s="125"/>
      <c r="C175" s="127">
        <v>1034</v>
      </c>
      <c r="D175" s="238" t="s">
        <v>371</v>
      </c>
      <c r="E175" s="238" t="s">
        <v>237</v>
      </c>
      <c r="F175" s="128">
        <v>43369</v>
      </c>
      <c r="G175" s="128">
        <v>43481</v>
      </c>
      <c r="H175" s="63" t="str">
        <f t="shared" si="0"/>
        <v>Bilan n°2</v>
      </c>
      <c r="I175" s="129"/>
      <c r="J175" s="123">
        <f t="shared" si="19"/>
        <v>43585</v>
      </c>
      <c r="K175" s="126">
        <v>15</v>
      </c>
      <c r="L175" s="185">
        <f t="shared" si="20"/>
        <v>43496</v>
      </c>
      <c r="M175" s="129"/>
      <c r="N175" s="57">
        <v>43390</v>
      </c>
      <c r="O175" s="84" t="str">
        <f t="shared" si="21"/>
        <v>Bilan n°1</v>
      </c>
      <c r="P175" s="70">
        <f t="shared" si="4"/>
        <v>43750</v>
      </c>
      <c r="Q175" s="74" t="str">
        <f t="shared" si="15"/>
        <v>Bilan n°1</v>
      </c>
      <c r="R175" s="124"/>
      <c r="S175" s="77" t="str">
        <f t="shared" si="6"/>
        <v>A programmer</v>
      </c>
      <c r="T175" s="130"/>
      <c r="U175" s="130"/>
      <c r="V175" s="130"/>
      <c r="W175" s="130"/>
      <c r="X175" s="130"/>
      <c r="Y175" s="130"/>
      <c r="Z175" s="130"/>
    </row>
    <row r="176" spans="1:26" ht="15.75" customHeight="1">
      <c r="A176" s="131"/>
      <c r="B176" s="131"/>
      <c r="C176" s="132">
        <v>1035</v>
      </c>
      <c r="D176" s="238" t="s">
        <v>372</v>
      </c>
      <c r="E176" s="238" t="s">
        <v>373</v>
      </c>
      <c r="F176" s="133">
        <v>43369</v>
      </c>
      <c r="G176" s="134">
        <v>43376</v>
      </c>
      <c r="H176" s="63" t="str">
        <f t="shared" si="0"/>
        <v>Bilan n°1</v>
      </c>
      <c r="I176" s="135"/>
      <c r="J176" s="123">
        <f t="shared" si="19"/>
        <v>43469</v>
      </c>
      <c r="K176" s="136">
        <v>1</v>
      </c>
      <c r="L176" s="185">
        <f t="shared" si="20"/>
        <v>43377</v>
      </c>
      <c r="M176" s="137"/>
      <c r="N176" s="57">
        <v>43389</v>
      </c>
      <c r="O176" s="84" t="str">
        <f t="shared" si="21"/>
        <v>Bilan n°1</v>
      </c>
      <c r="P176" s="70">
        <f t="shared" si="4"/>
        <v>43749</v>
      </c>
      <c r="Q176" s="74" t="str">
        <f t="shared" si="15"/>
        <v>Bilan n°1</v>
      </c>
      <c r="R176" s="124"/>
      <c r="S176" s="77" t="str">
        <f t="shared" si="6"/>
        <v>A programmer</v>
      </c>
      <c r="T176" s="130"/>
      <c r="U176" s="130"/>
      <c r="V176" s="130"/>
      <c r="W176" s="130"/>
      <c r="X176" s="130"/>
      <c r="Y176" s="130"/>
      <c r="Z176" s="130"/>
    </row>
    <row r="177" spans="1:26" ht="15.75" customHeight="1">
      <c r="A177" s="125"/>
      <c r="B177" s="125"/>
      <c r="C177" s="127">
        <v>1036</v>
      </c>
      <c r="D177" s="238" t="s">
        <v>374</v>
      </c>
      <c r="E177" s="238" t="s">
        <v>375</v>
      </c>
      <c r="F177" s="128">
        <v>43370</v>
      </c>
      <c r="G177" s="128">
        <v>43488</v>
      </c>
      <c r="H177" s="63" t="str">
        <f t="shared" si="0"/>
        <v>Bilan n°2</v>
      </c>
      <c r="I177" s="129"/>
      <c r="J177" s="123">
        <f t="shared" si="19"/>
        <v>43585</v>
      </c>
      <c r="K177" s="126">
        <v>7</v>
      </c>
      <c r="L177" s="185">
        <f t="shared" si="20"/>
        <v>43495</v>
      </c>
      <c r="M177" s="129"/>
      <c r="N177" s="57">
        <v>43404</v>
      </c>
      <c r="O177" s="84" t="str">
        <f t="shared" si="21"/>
        <v>Bilan n°1</v>
      </c>
      <c r="P177" s="70">
        <f t="shared" si="4"/>
        <v>43764</v>
      </c>
      <c r="Q177" s="74" t="str">
        <f t="shared" si="15"/>
        <v>Bilan n°1</v>
      </c>
      <c r="R177" s="124"/>
      <c r="S177" s="77" t="str">
        <f t="shared" si="6"/>
        <v>A programmer</v>
      </c>
      <c r="T177" s="130"/>
      <c r="U177" s="130"/>
      <c r="V177" s="130"/>
      <c r="W177" s="130"/>
      <c r="X177" s="130"/>
      <c r="Y177" s="130"/>
      <c r="Z177" s="130"/>
    </row>
    <row r="178" spans="1:26" ht="15.75" customHeight="1">
      <c r="A178" s="131"/>
      <c r="B178" s="131"/>
      <c r="C178" s="132">
        <v>1037</v>
      </c>
      <c r="D178" s="238" t="s">
        <v>376</v>
      </c>
      <c r="E178" s="238" t="s">
        <v>326</v>
      </c>
      <c r="F178" s="133">
        <v>43370</v>
      </c>
      <c r="G178" s="134">
        <v>43374</v>
      </c>
      <c r="H178" s="63" t="str">
        <f t="shared" si="0"/>
        <v>Bilan n°1</v>
      </c>
      <c r="I178" s="135"/>
      <c r="J178" s="123">
        <f t="shared" si="19"/>
        <v>43473</v>
      </c>
      <c r="K178" s="136">
        <v>7</v>
      </c>
      <c r="L178" s="185">
        <f t="shared" si="20"/>
        <v>43381</v>
      </c>
      <c r="M178" s="137"/>
      <c r="N178" s="57">
        <v>43389</v>
      </c>
      <c r="O178" s="84" t="str">
        <f t="shared" si="21"/>
        <v>Bilan n°1</v>
      </c>
      <c r="P178" s="70">
        <f t="shared" si="4"/>
        <v>43749</v>
      </c>
      <c r="Q178" s="74" t="str">
        <f t="shared" si="15"/>
        <v>Bilan n°1</v>
      </c>
      <c r="R178" s="67">
        <v>1</v>
      </c>
      <c r="S178" s="77">
        <f t="shared" si="6"/>
        <v>43730</v>
      </c>
      <c r="T178" s="130"/>
      <c r="U178" s="130"/>
      <c r="V178" s="130"/>
      <c r="W178" s="130"/>
      <c r="X178" s="130"/>
      <c r="Y178" s="130"/>
      <c r="Z178" s="130"/>
    </row>
    <row r="179" spans="1:26" ht="15.75" customHeight="1">
      <c r="A179" s="125"/>
      <c r="B179" s="125"/>
      <c r="C179" s="140">
        <v>1038</v>
      </c>
      <c r="D179" s="238" t="s">
        <v>131</v>
      </c>
      <c r="E179" s="238" t="s">
        <v>356</v>
      </c>
      <c r="F179" s="141">
        <v>43376</v>
      </c>
      <c r="G179" s="128">
        <v>43528</v>
      </c>
      <c r="H179" s="63" t="str">
        <f t="shared" si="0"/>
        <v>Bilan n°2</v>
      </c>
      <c r="I179" s="126"/>
      <c r="J179" s="123">
        <f t="shared" si="19"/>
        <v>43622</v>
      </c>
      <c r="K179" s="126">
        <v>2</v>
      </c>
      <c r="L179" s="185">
        <f t="shared" si="20"/>
        <v>43530</v>
      </c>
      <c r="M179" s="129"/>
      <c r="N179" s="57">
        <v>43383</v>
      </c>
      <c r="O179" s="84" t="str">
        <f t="shared" si="21"/>
        <v>Bilan n°1</v>
      </c>
      <c r="P179" s="70">
        <f t="shared" si="4"/>
        <v>43743</v>
      </c>
      <c r="Q179" s="74" t="str">
        <f t="shared" si="15"/>
        <v>Bilan n°1</v>
      </c>
      <c r="R179" s="67">
        <v>1</v>
      </c>
      <c r="S179" s="77">
        <f t="shared" si="6"/>
        <v>43736</v>
      </c>
      <c r="T179" s="130"/>
      <c r="U179" s="130"/>
      <c r="V179" s="130"/>
      <c r="W179" s="130"/>
      <c r="X179" s="130"/>
      <c r="Y179" s="130"/>
      <c r="Z179" s="130"/>
    </row>
    <row r="180" spans="1:26" ht="15.75" customHeight="1">
      <c r="A180" s="131"/>
      <c r="B180" s="131"/>
      <c r="C180" s="142">
        <v>1039</v>
      </c>
      <c r="D180" s="238" t="s">
        <v>377</v>
      </c>
      <c r="E180" s="238" t="s">
        <v>378</v>
      </c>
      <c r="F180" s="143">
        <v>43377</v>
      </c>
      <c r="G180" s="134">
        <v>43386</v>
      </c>
      <c r="H180" s="63" t="str">
        <f t="shared" si="0"/>
        <v>Bilan n°1</v>
      </c>
      <c r="I180" s="135"/>
      <c r="J180" s="123">
        <f t="shared" si="19"/>
        <v>43503</v>
      </c>
      <c r="K180" s="136">
        <v>25</v>
      </c>
      <c r="L180" s="185">
        <f t="shared" si="20"/>
        <v>43411</v>
      </c>
      <c r="M180" s="137"/>
      <c r="N180" s="57"/>
      <c r="O180" s="84" t="str">
        <f t="shared" si="21"/>
        <v>Bilan n°1</v>
      </c>
      <c r="P180" s="70" t="str">
        <f t="shared" si="4"/>
        <v>A programmer</v>
      </c>
      <c r="Q180" s="74" t="str">
        <f t="shared" si="15"/>
        <v>Bilan n°1</v>
      </c>
      <c r="R180" s="124"/>
      <c r="S180" s="77" t="str">
        <f t="shared" si="6"/>
        <v>A programmer</v>
      </c>
      <c r="T180" s="130"/>
      <c r="U180" s="130"/>
      <c r="V180" s="130"/>
      <c r="W180" s="130"/>
      <c r="X180" s="130"/>
      <c r="Y180" s="130"/>
      <c r="Z180" s="130"/>
    </row>
    <row r="181" spans="1:26" ht="15.75" customHeight="1">
      <c r="A181" s="131"/>
      <c r="B181" s="131"/>
      <c r="C181" s="132">
        <v>1040</v>
      </c>
      <c r="D181" s="238" t="s">
        <v>379</v>
      </c>
      <c r="E181" s="238" t="s">
        <v>380</v>
      </c>
      <c r="F181" s="133">
        <v>43377</v>
      </c>
      <c r="G181" s="134">
        <v>43525</v>
      </c>
      <c r="H181" s="63" t="str">
        <f t="shared" si="0"/>
        <v>Bilan n°2</v>
      </c>
      <c r="I181" s="135"/>
      <c r="J181" s="123">
        <f t="shared" si="19"/>
        <v>43624</v>
      </c>
      <c r="K181" s="136">
        <v>7</v>
      </c>
      <c r="L181" s="185">
        <f t="shared" si="20"/>
        <v>43532</v>
      </c>
      <c r="M181" s="137"/>
      <c r="N181" s="57">
        <v>43558</v>
      </c>
      <c r="O181" s="84" t="str">
        <f t="shared" si="21"/>
        <v>Bilan n°1</v>
      </c>
      <c r="P181" s="70">
        <f t="shared" si="4"/>
        <v>43918</v>
      </c>
      <c r="Q181" s="74" t="str">
        <f t="shared" si="15"/>
        <v>Bilan n°1</v>
      </c>
      <c r="R181" s="124"/>
      <c r="S181" s="77" t="str">
        <f t="shared" si="6"/>
        <v>A programmer</v>
      </c>
      <c r="T181" s="130"/>
      <c r="U181" s="130"/>
      <c r="V181" s="130"/>
      <c r="W181" s="130"/>
      <c r="X181" s="130"/>
      <c r="Y181" s="130"/>
      <c r="Z181" s="130"/>
    </row>
    <row r="182" spans="1:26" ht="15.75" customHeight="1">
      <c r="A182" s="125"/>
      <c r="B182" s="125"/>
      <c r="C182" s="127">
        <v>1041</v>
      </c>
      <c r="D182" s="238" t="s">
        <v>381</v>
      </c>
      <c r="E182" s="238" t="s">
        <v>382</v>
      </c>
      <c r="F182" s="128">
        <v>43378</v>
      </c>
      <c r="G182" s="128">
        <v>43504</v>
      </c>
      <c r="H182" s="63" t="str">
        <f t="shared" si="0"/>
        <v>Bilan n°2</v>
      </c>
      <c r="I182" s="129"/>
      <c r="J182" s="123">
        <f t="shared" si="19"/>
        <v>43601</v>
      </c>
      <c r="K182" s="126">
        <v>8</v>
      </c>
      <c r="L182" s="185">
        <f t="shared" si="20"/>
        <v>43512</v>
      </c>
      <c r="M182" s="129"/>
      <c r="N182" s="57">
        <v>43389</v>
      </c>
      <c r="O182" s="84" t="str">
        <f t="shared" si="21"/>
        <v>Bilan n°1</v>
      </c>
      <c r="P182" s="70">
        <f t="shared" si="4"/>
        <v>43749</v>
      </c>
      <c r="Q182" s="74" t="str">
        <f t="shared" si="15"/>
        <v>Bilan n°1</v>
      </c>
      <c r="R182" s="67">
        <v>1</v>
      </c>
      <c r="S182" s="77">
        <f t="shared" si="6"/>
        <v>43738</v>
      </c>
      <c r="T182" s="130"/>
      <c r="U182" s="130"/>
      <c r="V182" s="130"/>
      <c r="W182" s="130"/>
      <c r="X182" s="130"/>
      <c r="Y182" s="130"/>
      <c r="Z182" s="130"/>
    </row>
    <row r="183" spans="1:26" ht="15.75" customHeight="1">
      <c r="A183" s="131"/>
      <c r="B183" s="131"/>
      <c r="C183" s="132">
        <v>1042</v>
      </c>
      <c r="D183" s="238" t="s">
        <v>383</v>
      </c>
      <c r="E183" s="238" t="s">
        <v>384</v>
      </c>
      <c r="F183" s="133">
        <v>43383</v>
      </c>
      <c r="G183" s="134">
        <v>43500</v>
      </c>
      <c r="H183" s="63" t="str">
        <f t="shared" si="0"/>
        <v>Bilan n°2</v>
      </c>
      <c r="I183" s="126"/>
      <c r="J183" s="123" t="str">
        <f t="shared" si="19"/>
        <v/>
      </c>
      <c r="K183" s="136" t="s">
        <v>41</v>
      </c>
      <c r="L183" s="185" t="str">
        <f t="shared" si="20"/>
        <v>A programmer</v>
      </c>
      <c r="M183" s="137"/>
      <c r="N183" s="57">
        <v>43390</v>
      </c>
      <c r="O183" s="84" t="str">
        <f t="shared" si="21"/>
        <v>Bilan n°1</v>
      </c>
      <c r="P183" s="70">
        <f t="shared" si="4"/>
        <v>43750</v>
      </c>
      <c r="Q183" s="74" t="str">
        <f t="shared" si="15"/>
        <v>Bilan n°1</v>
      </c>
      <c r="R183" s="124"/>
      <c r="S183" s="77" t="str">
        <f t="shared" si="6"/>
        <v>A programmer</v>
      </c>
      <c r="T183" s="130"/>
      <c r="U183" s="130"/>
      <c r="V183" s="130"/>
      <c r="W183" s="130"/>
      <c r="X183" s="130"/>
      <c r="Y183" s="130"/>
      <c r="Z183" s="130"/>
    </row>
    <row r="184" spans="1:26" ht="15.75" customHeight="1">
      <c r="A184" s="125"/>
      <c r="B184" s="125"/>
      <c r="C184" s="127">
        <v>1043</v>
      </c>
      <c r="D184" s="238" t="s">
        <v>317</v>
      </c>
      <c r="E184" s="238" t="s">
        <v>385</v>
      </c>
      <c r="F184" s="128">
        <v>43384</v>
      </c>
      <c r="G184" s="128">
        <v>43384</v>
      </c>
      <c r="H184" s="63" t="str">
        <f t="shared" si="0"/>
        <v>Bilan n°1</v>
      </c>
      <c r="I184" s="126"/>
      <c r="J184" s="123">
        <f t="shared" si="19"/>
        <v>43484</v>
      </c>
      <c r="K184" s="126">
        <v>8</v>
      </c>
      <c r="L184" s="185">
        <f t="shared" si="20"/>
        <v>43392</v>
      </c>
      <c r="M184" s="129"/>
      <c r="N184" s="57">
        <v>43396</v>
      </c>
      <c r="O184" s="84" t="str">
        <f t="shared" si="21"/>
        <v>Bilan n°1</v>
      </c>
      <c r="P184" s="70">
        <f t="shared" si="4"/>
        <v>43756</v>
      </c>
      <c r="Q184" s="74" t="str">
        <f t="shared" si="15"/>
        <v>Bilan n°1</v>
      </c>
      <c r="R184" s="124"/>
      <c r="S184" s="77" t="str">
        <f t="shared" si="6"/>
        <v>A programmer</v>
      </c>
      <c r="T184" s="130"/>
      <c r="U184" s="130"/>
      <c r="V184" s="130"/>
      <c r="W184" s="130"/>
      <c r="X184" s="130"/>
      <c r="Y184" s="130"/>
      <c r="Z184" s="130"/>
    </row>
    <row r="185" spans="1:26" ht="15.75" customHeight="1">
      <c r="A185" s="131"/>
      <c r="B185" s="131"/>
      <c r="C185" s="132">
        <v>1044</v>
      </c>
      <c r="D185" s="238" t="s">
        <v>386</v>
      </c>
      <c r="E185" s="238" t="s">
        <v>375</v>
      </c>
      <c r="F185" s="133">
        <v>43384</v>
      </c>
      <c r="G185" s="134">
        <v>43386</v>
      </c>
      <c r="H185" s="63" t="str">
        <f t="shared" si="0"/>
        <v>Bilan n°1</v>
      </c>
      <c r="I185" s="126"/>
      <c r="J185" s="123">
        <f t="shared" si="19"/>
        <v>43484</v>
      </c>
      <c r="K185" s="136">
        <v>6</v>
      </c>
      <c r="L185" s="185">
        <f t="shared" si="20"/>
        <v>43392</v>
      </c>
      <c r="M185" s="137"/>
      <c r="N185" s="57"/>
      <c r="O185" s="84" t="str">
        <f t="shared" si="21"/>
        <v>Bilan n°1</v>
      </c>
      <c r="P185" s="70" t="str">
        <f t="shared" si="4"/>
        <v>A programmer</v>
      </c>
      <c r="Q185" s="74" t="str">
        <f t="shared" si="15"/>
        <v>Bilan n°1</v>
      </c>
      <c r="R185" s="124"/>
      <c r="S185" s="77" t="str">
        <f t="shared" si="6"/>
        <v>A programmer</v>
      </c>
      <c r="T185" s="130"/>
      <c r="U185" s="130"/>
      <c r="V185" s="130"/>
      <c r="W185" s="130"/>
      <c r="X185" s="130"/>
      <c r="Y185" s="130"/>
      <c r="Z185" s="130"/>
    </row>
    <row r="186" spans="1:26" ht="15.75" customHeight="1">
      <c r="A186" s="125"/>
      <c r="B186" s="125"/>
      <c r="C186" s="127">
        <v>1046</v>
      </c>
      <c r="D186" s="238" t="s">
        <v>387</v>
      </c>
      <c r="E186" s="238" t="s">
        <v>388</v>
      </c>
      <c r="F186" s="128">
        <v>43389</v>
      </c>
      <c r="G186" s="128">
        <v>43584</v>
      </c>
      <c r="H186" s="63" t="str">
        <f t="shared" si="0"/>
        <v>Bilan n°3</v>
      </c>
      <c r="I186" s="126"/>
      <c r="J186" s="123">
        <f t="shared" si="19"/>
        <v>43679</v>
      </c>
      <c r="K186" s="126">
        <v>3</v>
      </c>
      <c r="L186" s="185">
        <f t="shared" si="20"/>
        <v>43587</v>
      </c>
      <c r="M186" s="129"/>
      <c r="N186" s="57">
        <v>43403</v>
      </c>
      <c r="O186" s="84" t="str">
        <f t="shared" si="21"/>
        <v>Bilan n°2</v>
      </c>
      <c r="P186" s="70">
        <f t="shared" si="4"/>
        <v>43763</v>
      </c>
      <c r="Q186" s="74" t="str">
        <f t="shared" si="15"/>
        <v>Bilan n°1</v>
      </c>
      <c r="R186" s="67">
        <v>1</v>
      </c>
      <c r="S186" s="77">
        <f t="shared" si="6"/>
        <v>43749</v>
      </c>
      <c r="T186" s="130"/>
      <c r="U186" s="130"/>
      <c r="V186" s="130"/>
      <c r="W186" s="130"/>
      <c r="X186" s="130"/>
      <c r="Y186" s="130"/>
      <c r="Z186" s="130"/>
    </row>
    <row r="187" spans="1:26" ht="15.75" customHeight="1">
      <c r="A187" s="131"/>
      <c r="B187" s="131"/>
      <c r="C187" s="132">
        <v>1047</v>
      </c>
      <c r="D187" s="238" t="s">
        <v>389</v>
      </c>
      <c r="E187" s="238" t="s">
        <v>390</v>
      </c>
      <c r="F187" s="133">
        <v>43389</v>
      </c>
      <c r="G187" s="134">
        <v>43584</v>
      </c>
      <c r="H187" s="63" t="str">
        <f t="shared" si="0"/>
        <v>Bilan n°3</v>
      </c>
      <c r="I187" s="135"/>
      <c r="J187" s="123">
        <f t="shared" si="19"/>
        <v>43679</v>
      </c>
      <c r="K187" s="136">
        <v>3</v>
      </c>
      <c r="L187" s="185">
        <f t="shared" si="20"/>
        <v>43587</v>
      </c>
      <c r="M187" s="137"/>
      <c r="N187" s="57">
        <v>43403</v>
      </c>
      <c r="O187" s="84" t="str">
        <f t="shared" si="21"/>
        <v>Bilan n°2</v>
      </c>
      <c r="P187" s="70">
        <f t="shared" si="4"/>
        <v>43763</v>
      </c>
      <c r="Q187" s="74" t="str">
        <f t="shared" si="15"/>
        <v>Bilan n°1</v>
      </c>
      <c r="R187" s="67">
        <v>1</v>
      </c>
      <c r="S187" s="77">
        <f t="shared" si="6"/>
        <v>43749</v>
      </c>
      <c r="T187" s="130"/>
      <c r="U187" s="130"/>
      <c r="V187" s="130"/>
      <c r="W187" s="130"/>
      <c r="X187" s="130"/>
      <c r="Y187" s="130"/>
      <c r="Z187" s="130"/>
    </row>
    <row r="188" spans="1:26" ht="15.75" customHeight="1">
      <c r="A188" s="125"/>
      <c r="B188" s="125"/>
      <c r="C188" s="127">
        <v>1048</v>
      </c>
      <c r="D188" s="238" t="s">
        <v>391</v>
      </c>
      <c r="E188" s="238" t="s">
        <v>375</v>
      </c>
      <c r="F188" s="128">
        <v>43391</v>
      </c>
      <c r="G188" s="128">
        <v>43409</v>
      </c>
      <c r="H188" s="63" t="str">
        <f t="shared" si="0"/>
        <v>Bilan n°1</v>
      </c>
      <c r="I188" s="126"/>
      <c r="J188" s="123">
        <f t="shared" si="19"/>
        <v>43503</v>
      </c>
      <c r="K188" s="126">
        <v>2</v>
      </c>
      <c r="L188" s="185">
        <f t="shared" si="20"/>
        <v>43411</v>
      </c>
      <c r="M188" s="129"/>
      <c r="N188" s="57">
        <v>43417</v>
      </c>
      <c r="O188" s="84" t="str">
        <f t="shared" si="21"/>
        <v>Bilan n°1</v>
      </c>
      <c r="P188" s="70">
        <f t="shared" si="4"/>
        <v>43777</v>
      </c>
      <c r="Q188" s="74" t="str">
        <f t="shared" si="15"/>
        <v>Bilan n°1</v>
      </c>
      <c r="R188" s="124"/>
      <c r="S188" s="77" t="str">
        <f t="shared" si="6"/>
        <v>A programmer</v>
      </c>
      <c r="T188" s="130"/>
      <c r="U188" s="130"/>
      <c r="V188" s="130"/>
      <c r="W188" s="130"/>
      <c r="X188" s="130"/>
      <c r="Y188" s="130"/>
      <c r="Z188" s="130"/>
    </row>
    <row r="189" spans="1:26" ht="15.75" customHeight="1">
      <c r="A189" s="125"/>
      <c r="B189" s="125"/>
      <c r="C189" s="127">
        <v>1050</v>
      </c>
      <c r="D189" s="238" t="s">
        <v>309</v>
      </c>
      <c r="E189" s="238" t="s">
        <v>392</v>
      </c>
      <c r="F189" s="128">
        <v>43395</v>
      </c>
      <c r="G189" s="128">
        <v>43402</v>
      </c>
      <c r="H189" s="63" t="str">
        <f t="shared" si="0"/>
        <v>Bilan n°1</v>
      </c>
      <c r="I189" s="126"/>
      <c r="J189" s="123">
        <f t="shared" si="19"/>
        <v>43496</v>
      </c>
      <c r="K189" s="126">
        <v>2</v>
      </c>
      <c r="L189" s="185">
        <f t="shared" si="20"/>
        <v>43404</v>
      </c>
      <c r="M189" s="129"/>
      <c r="N189" s="144">
        <v>43404</v>
      </c>
      <c r="O189" s="84" t="str">
        <f t="shared" si="21"/>
        <v>Bilan n°1</v>
      </c>
      <c r="P189" s="70">
        <f t="shared" si="4"/>
        <v>43764</v>
      </c>
      <c r="Q189" s="74" t="str">
        <f t="shared" si="15"/>
        <v>Bilan n°1</v>
      </c>
      <c r="R189" s="67">
        <v>1</v>
      </c>
      <c r="S189" s="77">
        <f t="shared" si="6"/>
        <v>43755</v>
      </c>
      <c r="T189" s="130"/>
      <c r="U189" s="130"/>
      <c r="V189" s="130"/>
      <c r="W189" s="130"/>
      <c r="X189" s="130"/>
      <c r="Y189" s="130"/>
      <c r="Z189" s="130"/>
    </row>
    <row r="190" spans="1:26" ht="15.75" customHeight="1">
      <c r="A190" s="131"/>
      <c r="B190" s="131"/>
      <c r="C190" s="132">
        <v>1051</v>
      </c>
      <c r="D190" s="238" t="s">
        <v>393</v>
      </c>
      <c r="E190" s="238" t="s">
        <v>268</v>
      </c>
      <c r="F190" s="133">
        <v>43396</v>
      </c>
      <c r="G190" s="145">
        <v>43160</v>
      </c>
      <c r="H190" s="63" t="str">
        <f t="shared" si="0"/>
        <v>Bilan n°1</v>
      </c>
      <c r="I190" s="135"/>
      <c r="J190" s="123">
        <f t="shared" si="19"/>
        <v>43256</v>
      </c>
      <c r="K190" s="136">
        <v>4</v>
      </c>
      <c r="L190" s="185">
        <f t="shared" si="20"/>
        <v>43164</v>
      </c>
      <c r="M190" s="137"/>
      <c r="N190" s="146">
        <v>43551</v>
      </c>
      <c r="O190" s="84" t="str">
        <f t="shared" si="21"/>
        <v>Bilan n°1</v>
      </c>
      <c r="P190" s="70">
        <f t="shared" si="4"/>
        <v>43911</v>
      </c>
      <c r="Q190" s="74" t="str">
        <f t="shared" si="15"/>
        <v>Bilan n°1</v>
      </c>
      <c r="R190" s="67"/>
      <c r="S190" s="77" t="str">
        <f t="shared" si="6"/>
        <v>A programmer</v>
      </c>
      <c r="T190" s="130"/>
      <c r="U190" s="130"/>
      <c r="V190" s="130"/>
      <c r="W190" s="130"/>
      <c r="X190" s="130"/>
      <c r="Y190" s="130"/>
      <c r="Z190" s="130"/>
    </row>
    <row r="191" spans="1:26" ht="15.75" customHeight="1">
      <c r="A191" s="125"/>
      <c r="B191" s="125"/>
      <c r="C191" s="127">
        <v>1052</v>
      </c>
      <c r="D191" s="238" t="s">
        <v>394</v>
      </c>
      <c r="E191" s="238" t="s">
        <v>245</v>
      </c>
      <c r="F191" s="128">
        <v>43396</v>
      </c>
      <c r="G191" s="128">
        <v>43396</v>
      </c>
      <c r="H191" s="63" t="str">
        <f t="shared" si="0"/>
        <v>Bilan n°1</v>
      </c>
      <c r="I191" s="126"/>
      <c r="J191" s="123">
        <f t="shared" si="19"/>
        <v>43491</v>
      </c>
      <c r="K191" s="136">
        <v>3</v>
      </c>
      <c r="L191" s="185">
        <f t="shared" si="20"/>
        <v>43399</v>
      </c>
      <c r="M191" s="129"/>
      <c r="N191" s="144">
        <v>43404</v>
      </c>
      <c r="O191" s="84" t="str">
        <f t="shared" si="21"/>
        <v>Bilan n°1</v>
      </c>
      <c r="P191" s="70">
        <f t="shared" si="4"/>
        <v>43764</v>
      </c>
      <c r="Q191" s="74" t="str">
        <f t="shared" si="15"/>
        <v>Bilan n°1</v>
      </c>
      <c r="R191" s="67">
        <v>1</v>
      </c>
      <c r="S191" s="77">
        <f t="shared" si="6"/>
        <v>43756</v>
      </c>
      <c r="T191" s="130"/>
      <c r="U191" s="130"/>
      <c r="V191" s="130"/>
      <c r="W191" s="130"/>
      <c r="X191" s="130"/>
      <c r="Y191" s="130"/>
      <c r="Z191" s="130"/>
    </row>
    <row r="192" spans="1:26" ht="15.75" customHeight="1">
      <c r="A192" s="131"/>
      <c r="B192" s="131"/>
      <c r="C192" s="132">
        <v>1053</v>
      </c>
      <c r="D192" s="238" t="s">
        <v>395</v>
      </c>
      <c r="E192" s="238" t="s">
        <v>396</v>
      </c>
      <c r="F192" s="133">
        <v>43406</v>
      </c>
      <c r="G192" s="134">
        <v>43521</v>
      </c>
      <c r="H192" s="63" t="str">
        <f t="shared" si="0"/>
        <v>Bilan n°2</v>
      </c>
      <c r="I192" s="135"/>
      <c r="J192" s="123">
        <f t="shared" si="19"/>
        <v>43617</v>
      </c>
      <c r="K192" s="136">
        <v>4</v>
      </c>
      <c r="L192" s="185">
        <f t="shared" si="20"/>
        <v>43525</v>
      </c>
      <c r="M192" s="137"/>
      <c r="N192" s="147">
        <v>43410</v>
      </c>
      <c r="O192" s="84" t="str">
        <f t="shared" si="21"/>
        <v>Bilan n°1</v>
      </c>
      <c r="P192" s="70">
        <f t="shared" si="4"/>
        <v>43770</v>
      </c>
      <c r="Q192" s="74" t="str">
        <f t="shared" si="15"/>
        <v>Bilan n°1</v>
      </c>
      <c r="R192" s="67">
        <v>1</v>
      </c>
      <c r="S192" s="77">
        <f t="shared" si="6"/>
        <v>43766</v>
      </c>
      <c r="T192" s="130"/>
      <c r="U192" s="130"/>
      <c r="V192" s="130"/>
      <c r="W192" s="130"/>
      <c r="X192" s="130"/>
      <c r="Y192" s="130"/>
      <c r="Z192" s="130"/>
    </row>
    <row r="193" spans="1:26" ht="15.75" customHeight="1">
      <c r="A193" s="125"/>
      <c r="B193" s="125"/>
      <c r="C193" s="127">
        <v>1054</v>
      </c>
      <c r="D193" s="238" t="s">
        <v>397</v>
      </c>
      <c r="E193" s="238" t="s">
        <v>398</v>
      </c>
      <c r="F193" s="128">
        <v>43411</v>
      </c>
      <c r="G193" s="128">
        <v>43410</v>
      </c>
      <c r="H193" s="63" t="str">
        <f t="shared" si="0"/>
        <v>Bilan n°1</v>
      </c>
      <c r="I193" s="126"/>
      <c r="J193" s="123">
        <f t="shared" si="19"/>
        <v>43503</v>
      </c>
      <c r="K193" s="136">
        <v>1</v>
      </c>
      <c r="L193" s="185">
        <f t="shared" si="20"/>
        <v>43411</v>
      </c>
      <c r="M193" s="129"/>
      <c r="N193" s="144">
        <v>43410</v>
      </c>
      <c r="O193" s="84" t="str">
        <f t="shared" si="21"/>
        <v>Bilan n°1</v>
      </c>
      <c r="P193" s="70">
        <f t="shared" si="4"/>
        <v>43770</v>
      </c>
      <c r="Q193" s="74" t="str">
        <f t="shared" si="15"/>
        <v>Bilan n°1</v>
      </c>
      <c r="R193" s="67"/>
      <c r="S193" s="77" t="str">
        <f t="shared" si="6"/>
        <v>A programmer</v>
      </c>
      <c r="T193" s="130"/>
      <c r="U193" s="130"/>
      <c r="V193" s="130"/>
      <c r="W193" s="130"/>
      <c r="X193" s="130"/>
      <c r="Y193" s="130"/>
      <c r="Z193" s="130"/>
    </row>
    <row r="194" spans="1:26" ht="15.75" customHeight="1">
      <c r="A194" s="131"/>
      <c r="B194" s="131"/>
      <c r="C194" s="132">
        <v>1055</v>
      </c>
      <c r="D194" s="238" t="s">
        <v>399</v>
      </c>
      <c r="E194" s="238" t="s">
        <v>400</v>
      </c>
      <c r="F194" s="133">
        <v>43411</v>
      </c>
      <c r="G194" s="134">
        <v>43514</v>
      </c>
      <c r="H194" s="63" t="str">
        <f t="shared" si="0"/>
        <v>Bilan n°2</v>
      </c>
      <c r="I194" s="135"/>
      <c r="J194" s="123">
        <f t="shared" si="19"/>
        <v>43604</v>
      </c>
      <c r="K194" s="136">
        <v>1</v>
      </c>
      <c r="L194" s="185">
        <f t="shared" si="20"/>
        <v>43515</v>
      </c>
      <c r="M194" s="137"/>
      <c r="N194" s="147">
        <v>43431</v>
      </c>
      <c r="O194" s="84" t="str">
        <f t="shared" si="21"/>
        <v>Bilan n°1</v>
      </c>
      <c r="P194" s="70">
        <f t="shared" si="4"/>
        <v>43791</v>
      </c>
      <c r="Q194" s="74" t="str">
        <f t="shared" si="15"/>
        <v>Bilan n°1</v>
      </c>
      <c r="R194" s="67">
        <v>3</v>
      </c>
      <c r="S194" s="77" t="str">
        <f t="shared" si="6"/>
        <v>Réabo à prévoir</v>
      </c>
      <c r="T194" s="130"/>
      <c r="U194" s="130"/>
      <c r="V194" s="130"/>
      <c r="W194" s="130"/>
      <c r="X194" s="130"/>
      <c r="Y194" s="130"/>
      <c r="Z194" s="130"/>
    </row>
    <row r="195" spans="1:26" ht="15.75" customHeight="1">
      <c r="A195" s="125"/>
      <c r="B195" s="125"/>
      <c r="C195" s="127">
        <v>1056</v>
      </c>
      <c r="D195" s="238" t="s">
        <v>374</v>
      </c>
      <c r="E195" s="238" t="s">
        <v>401</v>
      </c>
      <c r="F195" s="128">
        <v>43411</v>
      </c>
      <c r="G195" s="128">
        <v>43528</v>
      </c>
      <c r="H195" s="63" t="str">
        <f t="shared" si="0"/>
        <v>Bilan n°2</v>
      </c>
      <c r="I195" s="129"/>
      <c r="J195" s="123">
        <f t="shared" si="19"/>
        <v>43622</v>
      </c>
      <c r="K195" s="126">
        <v>2</v>
      </c>
      <c r="L195" s="185">
        <f t="shared" si="20"/>
        <v>43530</v>
      </c>
      <c r="M195" s="129"/>
      <c r="N195" s="144">
        <v>43417</v>
      </c>
      <c r="O195" s="84" t="str">
        <f t="shared" si="21"/>
        <v>Bilan n°1</v>
      </c>
      <c r="P195" s="70">
        <f t="shared" si="4"/>
        <v>43777</v>
      </c>
      <c r="Q195" s="74" t="str">
        <f t="shared" si="15"/>
        <v>Bilan n°1</v>
      </c>
      <c r="R195" s="67">
        <v>1</v>
      </c>
      <c r="S195" s="77">
        <f t="shared" si="6"/>
        <v>43771</v>
      </c>
      <c r="T195" s="130"/>
      <c r="U195" s="130"/>
      <c r="V195" s="130"/>
      <c r="W195" s="130"/>
      <c r="X195" s="130"/>
      <c r="Y195" s="130"/>
      <c r="Z195" s="130"/>
    </row>
    <row r="196" spans="1:26" ht="15.75" customHeight="1">
      <c r="A196" s="148"/>
      <c r="B196" s="148"/>
      <c r="C196" s="149">
        <v>1058</v>
      </c>
      <c r="D196" s="238" t="s">
        <v>402</v>
      </c>
      <c r="E196" s="238" t="s">
        <v>403</v>
      </c>
      <c r="F196" s="151">
        <v>43417</v>
      </c>
      <c r="G196" s="151">
        <v>43523</v>
      </c>
      <c r="H196" s="63" t="str">
        <f t="shared" si="0"/>
        <v>Bilan n°2</v>
      </c>
      <c r="I196" s="152"/>
      <c r="J196" s="123">
        <f t="shared" si="19"/>
        <v>43617</v>
      </c>
      <c r="K196" s="153">
        <v>2</v>
      </c>
      <c r="L196" s="185">
        <f t="shared" si="20"/>
        <v>43525</v>
      </c>
      <c r="M196" s="152"/>
      <c r="N196" s="154">
        <v>43418</v>
      </c>
      <c r="O196" s="84" t="str">
        <f t="shared" si="21"/>
        <v>Bilan n°1</v>
      </c>
      <c r="P196" s="70">
        <f t="shared" si="4"/>
        <v>43778</v>
      </c>
      <c r="Q196" s="74" t="str">
        <f t="shared" si="15"/>
        <v>Bilan n°1</v>
      </c>
      <c r="R196" s="67">
        <v>1</v>
      </c>
      <c r="S196" s="77">
        <f t="shared" si="6"/>
        <v>43777</v>
      </c>
      <c r="T196" s="130"/>
      <c r="U196" s="130"/>
      <c r="V196" s="130"/>
      <c r="W196" s="130"/>
      <c r="X196" s="130"/>
      <c r="Y196" s="130"/>
      <c r="Z196" s="130"/>
    </row>
    <row r="197" spans="1:26" ht="15.75" customHeight="1">
      <c r="A197" s="155"/>
      <c r="B197" s="155"/>
      <c r="C197" s="149">
        <v>1059</v>
      </c>
      <c r="D197" s="238" t="s">
        <v>404</v>
      </c>
      <c r="E197" s="238" t="s">
        <v>405</v>
      </c>
      <c r="F197" s="157">
        <v>43417</v>
      </c>
      <c r="G197" s="158">
        <v>43431</v>
      </c>
      <c r="H197" s="63" t="str">
        <f t="shared" si="0"/>
        <v>Bilan n°1</v>
      </c>
      <c r="I197" s="159"/>
      <c r="J197" s="123">
        <f t="shared" si="19"/>
        <v>43535</v>
      </c>
      <c r="K197" s="160">
        <v>14</v>
      </c>
      <c r="L197" s="185">
        <f t="shared" si="20"/>
        <v>43445</v>
      </c>
      <c r="M197" s="161"/>
      <c r="N197" s="162">
        <v>43425</v>
      </c>
      <c r="O197" s="84" t="str">
        <f t="shared" si="21"/>
        <v>Bilan n°1</v>
      </c>
      <c r="P197" s="70">
        <f t="shared" si="4"/>
        <v>43785</v>
      </c>
      <c r="Q197" s="74" t="str">
        <f t="shared" si="15"/>
        <v>Bilan n°1</v>
      </c>
      <c r="R197" s="67">
        <v>2</v>
      </c>
      <c r="S197" s="77">
        <f t="shared" si="6"/>
        <v>44137</v>
      </c>
      <c r="T197" s="130"/>
      <c r="U197" s="130"/>
      <c r="V197" s="130"/>
      <c r="W197" s="130"/>
      <c r="X197" s="130"/>
      <c r="Y197" s="130"/>
      <c r="Z197" s="130"/>
    </row>
    <row r="198" spans="1:26" ht="15.75" customHeight="1">
      <c r="A198" s="148"/>
      <c r="B198" s="153" t="s">
        <v>49</v>
      </c>
      <c r="C198" s="149">
        <v>1060</v>
      </c>
      <c r="D198" s="238" t="s">
        <v>406</v>
      </c>
      <c r="E198" s="238" t="s">
        <v>407</v>
      </c>
      <c r="F198" s="151">
        <v>43417</v>
      </c>
      <c r="G198" s="151">
        <v>43502</v>
      </c>
      <c r="H198" s="63" t="str">
        <f t="shared" si="0"/>
        <v>Bilan n°1</v>
      </c>
      <c r="I198" s="152"/>
      <c r="J198" s="123">
        <f t="shared" si="19"/>
        <v>43594</v>
      </c>
      <c r="K198" s="153">
        <v>3</v>
      </c>
      <c r="L198" s="185">
        <f t="shared" si="20"/>
        <v>43505</v>
      </c>
      <c r="M198" s="152"/>
      <c r="N198" s="154">
        <v>43546</v>
      </c>
      <c r="O198" s="84" t="str">
        <f t="shared" si="21"/>
        <v>Bilan n°1</v>
      </c>
      <c r="P198" s="70">
        <f t="shared" si="4"/>
        <v>43906</v>
      </c>
      <c r="Q198" s="74" t="str">
        <f t="shared" si="15"/>
        <v>Bilan n°1</v>
      </c>
      <c r="R198" s="67">
        <v>1</v>
      </c>
      <c r="S198" s="77">
        <f t="shared" si="6"/>
        <v>43777</v>
      </c>
      <c r="T198" s="130"/>
      <c r="U198" s="130"/>
      <c r="V198" s="130"/>
      <c r="W198" s="130"/>
      <c r="X198" s="130"/>
      <c r="Y198" s="130"/>
      <c r="Z198" s="130"/>
    </row>
    <row r="199" spans="1:26" ht="15.75" customHeight="1">
      <c r="A199" s="155"/>
      <c r="B199" s="155"/>
      <c r="C199" s="149">
        <v>1061</v>
      </c>
      <c r="D199" s="238" t="s">
        <v>408</v>
      </c>
      <c r="E199" s="238" t="s">
        <v>409</v>
      </c>
      <c r="F199" s="157">
        <v>43419</v>
      </c>
      <c r="G199" s="158">
        <v>43552</v>
      </c>
      <c r="H199" s="63" t="str">
        <f t="shared" si="0"/>
        <v>Bilan n°2</v>
      </c>
      <c r="I199" s="159"/>
      <c r="J199" s="123">
        <f t="shared" si="19"/>
        <v>43648</v>
      </c>
      <c r="K199" s="160">
        <v>5</v>
      </c>
      <c r="L199" s="185">
        <f t="shared" si="20"/>
        <v>43557</v>
      </c>
      <c r="M199" s="161"/>
      <c r="N199" s="162">
        <v>43445</v>
      </c>
      <c r="O199" s="84" t="str">
        <f t="shared" si="21"/>
        <v>Bilan n°1</v>
      </c>
      <c r="P199" s="70">
        <f t="shared" si="4"/>
        <v>43805</v>
      </c>
      <c r="Q199" s="74" t="str">
        <f t="shared" si="15"/>
        <v>Bilan n°1</v>
      </c>
      <c r="R199" s="67">
        <v>1</v>
      </c>
      <c r="S199" s="77">
        <f t="shared" si="6"/>
        <v>43779</v>
      </c>
      <c r="T199" s="130"/>
      <c r="U199" s="130"/>
      <c r="V199" s="130"/>
      <c r="W199" s="130"/>
      <c r="X199" s="130"/>
      <c r="Y199" s="130"/>
      <c r="Z199" s="130"/>
    </row>
    <row r="200" spans="1:26" ht="15.75" customHeight="1">
      <c r="A200" s="148"/>
      <c r="B200" s="148"/>
      <c r="C200" s="149">
        <v>1062</v>
      </c>
      <c r="D200" s="238" t="s">
        <v>410</v>
      </c>
      <c r="E200" s="238" t="s">
        <v>411</v>
      </c>
      <c r="F200" s="151">
        <v>43419</v>
      </c>
      <c r="G200" s="151">
        <v>43431</v>
      </c>
      <c r="H200" s="63" t="str">
        <f t="shared" si="0"/>
        <v>Bilan n°1</v>
      </c>
      <c r="I200" s="152"/>
      <c r="J200" s="123">
        <f t="shared" ref="J200:J234" si="22">IF(K200="AP","",IF(K200="","",IF(OR(H200="Bilan n°1",H200="Bilan n°2",H200="Bilan n°3",H200="Bilan n°4",H200="Bilan n°5",H200="Bilan n°6",H200="Bilan n°7",H200="Bilan n°8",H200="Bilan n°9",H200="Bilan n°10",H200="Bilan n°11",H200="Bilan n°12"),EDATE(L200,3),"-")))</f>
        <v>43524</v>
      </c>
      <c r="K200" s="153">
        <v>1</v>
      </c>
      <c r="L200" s="185">
        <f t="shared" si="20"/>
        <v>43432</v>
      </c>
      <c r="M200" s="152"/>
      <c r="N200" s="154">
        <v>43432</v>
      </c>
      <c r="O200" s="84" t="str">
        <f t="shared" si="21"/>
        <v>Bilan n°1</v>
      </c>
      <c r="P200" s="70">
        <f t="shared" si="4"/>
        <v>43792</v>
      </c>
      <c r="Q200" s="74" t="str">
        <f t="shared" si="15"/>
        <v>Bilan n°1</v>
      </c>
      <c r="R200" s="67">
        <v>1</v>
      </c>
      <c r="S200" s="77">
        <f t="shared" si="6"/>
        <v>43779</v>
      </c>
      <c r="T200" s="130"/>
      <c r="U200" s="130"/>
      <c r="V200" s="130"/>
      <c r="W200" s="130"/>
      <c r="X200" s="130"/>
      <c r="Y200" s="130"/>
      <c r="Z200" s="130"/>
    </row>
    <row r="201" spans="1:26" ht="15.75" customHeight="1">
      <c r="A201" s="155"/>
      <c r="B201" s="163" t="s">
        <v>48</v>
      </c>
      <c r="C201" s="149">
        <v>1063</v>
      </c>
      <c r="D201" s="238" t="s">
        <v>412</v>
      </c>
      <c r="E201" s="238" t="s">
        <v>413</v>
      </c>
      <c r="F201" s="157">
        <v>43419</v>
      </c>
      <c r="G201" s="158">
        <v>43420</v>
      </c>
      <c r="H201" s="63" t="str">
        <f t="shared" si="0"/>
        <v>Bilan n°1</v>
      </c>
      <c r="I201" s="159"/>
      <c r="J201" s="123">
        <f t="shared" si="22"/>
        <v>43519</v>
      </c>
      <c r="K201" s="160">
        <v>7</v>
      </c>
      <c r="L201" s="185">
        <f t="shared" ref="L201:L233" si="23">IF(G201="AP","A programmer",IF(K201="AP","A programmer",IF(K201="","Ajuster date coach.",IF(G201="-","",IF(G201="","",EDATE(G201,0)+K201+I201)))))</f>
        <v>43427</v>
      </c>
      <c r="M201" s="161"/>
      <c r="N201" s="162">
        <v>43431</v>
      </c>
      <c r="O201" s="84" t="str">
        <f t="shared" si="21"/>
        <v>Bilan n°1</v>
      </c>
      <c r="P201" s="70">
        <f t="shared" si="4"/>
        <v>43791</v>
      </c>
      <c r="Q201" s="74" t="str">
        <f t="shared" si="15"/>
        <v>Bilan n°1</v>
      </c>
      <c r="R201" s="67">
        <v>1</v>
      </c>
      <c r="S201" s="77">
        <f t="shared" si="6"/>
        <v>43779</v>
      </c>
      <c r="T201" s="130"/>
      <c r="U201" s="130"/>
      <c r="V201" s="130"/>
      <c r="W201" s="130"/>
      <c r="X201" s="130"/>
      <c r="Y201" s="130"/>
      <c r="Z201" s="130"/>
    </row>
    <row r="202" spans="1:26" ht="15.75" customHeight="1">
      <c r="A202" s="148"/>
      <c r="B202" s="148"/>
      <c r="C202" s="149">
        <v>1064</v>
      </c>
      <c r="D202" s="238" t="s">
        <v>414</v>
      </c>
      <c r="E202" s="238" t="s">
        <v>415</v>
      </c>
      <c r="F202" s="151">
        <v>43420</v>
      </c>
      <c r="G202" s="151">
        <v>43542</v>
      </c>
      <c r="H202" s="63" t="str">
        <f t="shared" si="0"/>
        <v>Bilan n°2</v>
      </c>
      <c r="I202" s="152"/>
      <c r="J202" s="123">
        <f t="shared" si="22"/>
        <v>43637</v>
      </c>
      <c r="K202" s="153">
        <v>3</v>
      </c>
      <c r="L202" s="185">
        <f t="shared" si="23"/>
        <v>43545</v>
      </c>
      <c r="M202" s="152"/>
      <c r="N202" s="154">
        <v>43564</v>
      </c>
      <c r="O202" s="84" t="str">
        <f t="shared" si="21"/>
        <v>Bilan n°1</v>
      </c>
      <c r="P202" s="70">
        <f t="shared" si="4"/>
        <v>43924</v>
      </c>
      <c r="Q202" s="74" t="str">
        <f t="shared" si="15"/>
        <v>Bilan n°1</v>
      </c>
      <c r="R202" s="124"/>
      <c r="S202" s="77" t="str">
        <f t="shared" si="6"/>
        <v>A programmer</v>
      </c>
      <c r="T202" s="130"/>
      <c r="U202" s="130"/>
      <c r="V202" s="130"/>
      <c r="W202" s="130"/>
      <c r="X202" s="130"/>
      <c r="Y202" s="130"/>
      <c r="Z202" s="130"/>
    </row>
    <row r="203" spans="1:26" ht="15.75" customHeight="1">
      <c r="A203" s="155"/>
      <c r="B203" s="155"/>
      <c r="C203" s="149">
        <v>1065</v>
      </c>
      <c r="D203" s="238" t="s">
        <v>416</v>
      </c>
      <c r="E203" s="238" t="s">
        <v>417</v>
      </c>
      <c r="F203" s="157">
        <v>6617792</v>
      </c>
      <c r="G203" s="158">
        <v>43440</v>
      </c>
      <c r="H203" s="63" t="str">
        <f t="shared" si="0"/>
        <v>Bilan n°1</v>
      </c>
      <c r="I203" s="159"/>
      <c r="J203" s="123">
        <f t="shared" si="22"/>
        <v>43536</v>
      </c>
      <c r="K203" s="160">
        <v>6</v>
      </c>
      <c r="L203" s="185">
        <f t="shared" si="23"/>
        <v>43446</v>
      </c>
      <c r="M203" s="161"/>
      <c r="N203" s="162">
        <v>43445</v>
      </c>
      <c r="O203" s="84" t="str">
        <f t="shared" si="21"/>
        <v>Bilan n°1</v>
      </c>
      <c r="P203" s="70">
        <f t="shared" si="4"/>
        <v>43805</v>
      </c>
      <c r="Q203" s="74" t="str">
        <f t="shared" si="15"/>
        <v>Bilan n°1</v>
      </c>
      <c r="R203" s="67">
        <v>1</v>
      </c>
      <c r="S203" s="77">
        <f t="shared" si="6"/>
        <v>6618152</v>
      </c>
      <c r="T203" s="130"/>
      <c r="U203" s="130"/>
      <c r="V203" s="130"/>
      <c r="W203" s="130"/>
      <c r="X203" s="130"/>
      <c r="Y203" s="130"/>
      <c r="Z203" s="130"/>
    </row>
    <row r="204" spans="1:26" ht="15.75" customHeight="1">
      <c r="A204" s="148"/>
      <c r="B204" s="148"/>
      <c r="C204" s="149">
        <v>1066</v>
      </c>
      <c r="D204" s="238" t="s">
        <v>418</v>
      </c>
      <c r="E204" s="238" t="s">
        <v>419</v>
      </c>
      <c r="F204" s="151">
        <v>43437</v>
      </c>
      <c r="G204" s="151">
        <v>43538</v>
      </c>
      <c r="H204" s="63" t="str">
        <f t="shared" si="0"/>
        <v>Bilan n°2</v>
      </c>
      <c r="I204" s="152"/>
      <c r="J204" s="123" t="str">
        <f t="shared" si="22"/>
        <v/>
      </c>
      <c r="K204" s="153" t="s">
        <v>41</v>
      </c>
      <c r="L204" s="185" t="str">
        <f t="shared" si="23"/>
        <v>A programmer</v>
      </c>
      <c r="M204" s="152"/>
      <c r="N204" s="152"/>
      <c r="O204" s="84" t="str">
        <f t="shared" si="21"/>
        <v>Bilan n°1</v>
      </c>
      <c r="P204" s="70" t="str">
        <f t="shared" si="4"/>
        <v>A programmer</v>
      </c>
      <c r="Q204" s="74" t="str">
        <f t="shared" si="15"/>
        <v>Bilan n°1</v>
      </c>
      <c r="R204" s="124"/>
      <c r="S204" s="77" t="str">
        <f t="shared" si="6"/>
        <v>A programmer</v>
      </c>
      <c r="T204" s="130"/>
      <c r="U204" s="130"/>
      <c r="V204" s="130"/>
      <c r="W204" s="130"/>
      <c r="X204" s="130"/>
      <c r="Y204" s="130"/>
      <c r="Z204" s="130"/>
    </row>
    <row r="205" spans="1:26" ht="15.75" customHeight="1">
      <c r="A205" s="155"/>
      <c r="B205" s="155"/>
      <c r="C205" s="149">
        <v>1067</v>
      </c>
      <c r="D205" s="238" t="s">
        <v>420</v>
      </c>
      <c r="E205" s="238" t="s">
        <v>421</v>
      </c>
      <c r="F205" s="157">
        <v>43550</v>
      </c>
      <c r="G205" s="158">
        <v>43556</v>
      </c>
      <c r="H205" s="63" t="str">
        <f t="shared" si="0"/>
        <v>Bilan n°1</v>
      </c>
      <c r="I205" s="159"/>
      <c r="J205" s="123">
        <f t="shared" si="22"/>
        <v>43648</v>
      </c>
      <c r="K205" s="160">
        <v>1</v>
      </c>
      <c r="L205" s="185">
        <f t="shared" si="23"/>
        <v>43557</v>
      </c>
      <c r="M205" s="161"/>
      <c r="N205" s="162">
        <v>43557</v>
      </c>
      <c r="O205" s="84" t="str">
        <f t="shared" si="21"/>
        <v>Bilan n°1</v>
      </c>
      <c r="P205" s="70">
        <f t="shared" si="4"/>
        <v>43917</v>
      </c>
      <c r="Q205" s="74" t="str">
        <f t="shared" si="15"/>
        <v>Bilan n°1</v>
      </c>
      <c r="R205" s="67"/>
      <c r="S205" s="77" t="str">
        <f t="shared" si="6"/>
        <v>A programmer</v>
      </c>
      <c r="T205" s="130"/>
      <c r="U205" s="130"/>
      <c r="V205" s="130"/>
      <c r="W205" s="130"/>
      <c r="X205" s="130"/>
      <c r="Y205" s="130"/>
      <c r="Z205" s="130"/>
    </row>
    <row r="206" spans="1:26" ht="15.75" customHeight="1">
      <c r="A206" s="148"/>
      <c r="B206" s="148"/>
      <c r="C206" s="149">
        <v>1068</v>
      </c>
      <c r="D206" s="238" t="s">
        <v>422</v>
      </c>
      <c r="E206" s="238" t="s">
        <v>423</v>
      </c>
      <c r="F206" s="151">
        <v>43487</v>
      </c>
      <c r="G206" s="151">
        <v>43483</v>
      </c>
      <c r="H206" s="63" t="str">
        <f t="shared" si="0"/>
        <v>Bilan n°1</v>
      </c>
      <c r="I206" s="152"/>
      <c r="J206" s="123" t="str">
        <f t="shared" si="22"/>
        <v/>
      </c>
      <c r="K206" s="153" t="s">
        <v>41</v>
      </c>
      <c r="L206" s="185" t="str">
        <f t="shared" si="23"/>
        <v>A programmer</v>
      </c>
      <c r="M206" s="152"/>
      <c r="N206" s="152"/>
      <c r="O206" s="84" t="str">
        <f t="shared" si="21"/>
        <v>Bilan n°1</v>
      </c>
      <c r="P206" s="70" t="str">
        <f t="shared" si="4"/>
        <v>A programmer</v>
      </c>
      <c r="Q206" s="74" t="str">
        <f t="shared" si="15"/>
        <v>Bilan n°1</v>
      </c>
      <c r="R206" s="67">
        <v>1</v>
      </c>
      <c r="S206" s="77">
        <f t="shared" si="6"/>
        <v>43847</v>
      </c>
      <c r="T206" s="130"/>
      <c r="U206" s="130"/>
      <c r="V206" s="130"/>
      <c r="W206" s="130"/>
      <c r="X206" s="130"/>
      <c r="Y206" s="130"/>
      <c r="Z206" s="130"/>
    </row>
    <row r="207" spans="1:26" ht="15.75" customHeight="1">
      <c r="A207" s="155"/>
      <c r="B207" s="155"/>
      <c r="C207" s="149">
        <v>1069</v>
      </c>
      <c r="D207" s="238" t="s">
        <v>424</v>
      </c>
      <c r="E207" s="238" t="s">
        <v>425</v>
      </c>
      <c r="F207" s="157">
        <v>43431</v>
      </c>
      <c r="G207" s="158">
        <v>43432</v>
      </c>
      <c r="H207" s="63" t="str">
        <f t="shared" si="0"/>
        <v>Bilan n°1</v>
      </c>
      <c r="I207" s="159"/>
      <c r="J207" s="123">
        <f t="shared" si="22"/>
        <v>43524</v>
      </c>
      <c r="K207" s="160">
        <v>1</v>
      </c>
      <c r="L207" s="185">
        <f t="shared" si="23"/>
        <v>43433</v>
      </c>
      <c r="M207" s="161"/>
      <c r="N207" s="162">
        <v>43445</v>
      </c>
      <c r="O207" s="84" t="str">
        <f t="shared" si="21"/>
        <v>Bilan n°1</v>
      </c>
      <c r="P207" s="70">
        <f t="shared" si="4"/>
        <v>43805</v>
      </c>
      <c r="Q207" s="74" t="str">
        <f t="shared" si="15"/>
        <v>Bilan n°1</v>
      </c>
      <c r="R207" s="124"/>
      <c r="S207" s="77" t="str">
        <f t="shared" si="6"/>
        <v>A programmer</v>
      </c>
      <c r="T207" s="130"/>
      <c r="U207" s="130"/>
      <c r="V207" s="130"/>
      <c r="W207" s="130"/>
      <c r="X207" s="130"/>
      <c r="Y207" s="130"/>
      <c r="Z207" s="130"/>
    </row>
    <row r="208" spans="1:26" ht="15.75" customHeight="1">
      <c r="A208" s="148"/>
      <c r="B208" s="148"/>
      <c r="C208" s="149">
        <v>1070</v>
      </c>
      <c r="D208" s="238" t="s">
        <v>426</v>
      </c>
      <c r="E208" s="238" t="s">
        <v>427</v>
      </c>
      <c r="F208" s="151">
        <v>43434</v>
      </c>
      <c r="G208" s="151">
        <v>43432</v>
      </c>
      <c r="H208" s="63" t="str">
        <f t="shared" si="0"/>
        <v>Bilan n°1</v>
      </c>
      <c r="I208" s="152"/>
      <c r="J208" s="123">
        <f t="shared" si="22"/>
        <v>43524</v>
      </c>
      <c r="K208" s="153">
        <v>1</v>
      </c>
      <c r="L208" s="185">
        <f t="shared" si="23"/>
        <v>43433</v>
      </c>
      <c r="M208" s="152"/>
      <c r="N208" s="154">
        <v>43445</v>
      </c>
      <c r="O208" s="84" t="str">
        <f t="shared" si="21"/>
        <v>Bilan n°1</v>
      </c>
      <c r="P208" s="70">
        <f t="shared" si="4"/>
        <v>43805</v>
      </c>
      <c r="Q208" s="74" t="str">
        <f t="shared" si="15"/>
        <v>Bilan n°1</v>
      </c>
      <c r="R208" s="124"/>
      <c r="S208" s="77" t="str">
        <f t="shared" si="6"/>
        <v>A programmer</v>
      </c>
      <c r="T208" s="130"/>
      <c r="U208" s="130"/>
      <c r="V208" s="130"/>
      <c r="W208" s="130"/>
      <c r="X208" s="130"/>
      <c r="Y208" s="130"/>
      <c r="Z208" s="130"/>
    </row>
    <row r="209" spans="1:26" ht="15.75" customHeight="1">
      <c r="A209" s="155"/>
      <c r="B209" s="155"/>
      <c r="C209" s="149">
        <v>1071</v>
      </c>
      <c r="D209" s="238" t="s">
        <v>428</v>
      </c>
      <c r="E209" s="238" t="s">
        <v>429</v>
      </c>
      <c r="F209" s="157">
        <v>43434</v>
      </c>
      <c r="G209" s="158">
        <v>43437</v>
      </c>
      <c r="H209" s="63" t="str">
        <f t="shared" si="0"/>
        <v>Bilan n°1</v>
      </c>
      <c r="I209" s="159"/>
      <c r="J209" s="123">
        <f t="shared" si="22"/>
        <v>43528</v>
      </c>
      <c r="K209" s="160">
        <v>1</v>
      </c>
      <c r="L209" s="185">
        <f t="shared" si="23"/>
        <v>43438</v>
      </c>
      <c r="M209" s="161"/>
      <c r="N209" s="164"/>
      <c r="O209" s="84" t="str">
        <f t="shared" si="21"/>
        <v>Bilan n°1</v>
      </c>
      <c r="P209" s="70" t="str">
        <f t="shared" si="4"/>
        <v>A programmer</v>
      </c>
      <c r="Q209" s="74" t="str">
        <f t="shared" si="15"/>
        <v>Bilan n°1</v>
      </c>
      <c r="R209" s="124"/>
      <c r="S209" s="77" t="str">
        <f t="shared" si="6"/>
        <v>A programmer</v>
      </c>
      <c r="T209" s="130"/>
      <c r="U209" s="130"/>
      <c r="V209" s="130"/>
      <c r="W209" s="130"/>
      <c r="X209" s="130"/>
      <c r="Y209" s="130"/>
      <c r="Z209" s="130"/>
    </row>
    <row r="210" spans="1:26" ht="15.75" customHeight="1">
      <c r="A210" s="148"/>
      <c r="B210" s="148"/>
      <c r="C210" s="149">
        <v>1072</v>
      </c>
      <c r="D210" s="238" t="s">
        <v>430</v>
      </c>
      <c r="E210" s="238" t="s">
        <v>431</v>
      </c>
      <c r="F210" s="151">
        <v>43435</v>
      </c>
      <c r="G210" s="151">
        <v>43439</v>
      </c>
      <c r="H210" s="63" t="str">
        <f t="shared" si="0"/>
        <v>Bilan n°1</v>
      </c>
      <c r="I210" s="152"/>
      <c r="J210" s="123">
        <f t="shared" si="22"/>
        <v>43530</v>
      </c>
      <c r="K210" s="153">
        <v>1</v>
      </c>
      <c r="L210" s="185">
        <f t="shared" si="23"/>
        <v>43440</v>
      </c>
      <c r="M210" s="152"/>
      <c r="N210" s="154">
        <v>43438</v>
      </c>
      <c r="O210" s="84" t="str">
        <f t="shared" si="21"/>
        <v>Bilan n°1</v>
      </c>
      <c r="P210" s="70">
        <f t="shared" si="4"/>
        <v>43798</v>
      </c>
      <c r="Q210" s="74" t="str">
        <f t="shared" si="15"/>
        <v>Bilan n°1</v>
      </c>
      <c r="R210" s="67">
        <v>1</v>
      </c>
      <c r="S210" s="77">
        <f t="shared" si="6"/>
        <v>43795</v>
      </c>
      <c r="T210" s="130"/>
      <c r="U210" s="130"/>
      <c r="V210" s="130"/>
      <c r="W210" s="130"/>
      <c r="X210" s="130"/>
      <c r="Y210" s="130"/>
      <c r="Z210" s="130"/>
    </row>
    <row r="211" spans="1:26" ht="15.75" customHeight="1">
      <c r="A211" s="148"/>
      <c r="B211" s="148"/>
      <c r="C211" s="149">
        <v>1074</v>
      </c>
      <c r="D211" s="238" t="s">
        <v>432</v>
      </c>
      <c r="E211" s="238" t="s">
        <v>433</v>
      </c>
      <c r="F211" s="151">
        <v>43438</v>
      </c>
      <c r="G211" s="151">
        <v>43553</v>
      </c>
      <c r="H211" s="63" t="str">
        <f t="shared" si="0"/>
        <v>Bilan n°2</v>
      </c>
      <c r="I211" s="152"/>
      <c r="J211" s="123" t="str">
        <f t="shared" si="22"/>
        <v/>
      </c>
      <c r="K211" s="153" t="s">
        <v>41</v>
      </c>
      <c r="L211" s="185" t="str">
        <f t="shared" si="23"/>
        <v>A programmer</v>
      </c>
      <c r="M211" s="152"/>
      <c r="N211" s="154">
        <v>43445</v>
      </c>
      <c r="O211" s="84" t="str">
        <f t="shared" si="21"/>
        <v>Bilan n°1</v>
      </c>
      <c r="P211" s="70">
        <f t="shared" si="4"/>
        <v>43805</v>
      </c>
      <c r="Q211" s="74" t="str">
        <f t="shared" si="15"/>
        <v>Bilan n°1</v>
      </c>
      <c r="R211" s="124"/>
      <c r="S211" s="77" t="str">
        <f t="shared" si="6"/>
        <v>A programmer</v>
      </c>
      <c r="T211" s="130"/>
      <c r="U211" s="130"/>
      <c r="V211" s="130"/>
      <c r="W211" s="130"/>
      <c r="X211" s="130"/>
      <c r="Y211" s="130"/>
      <c r="Z211" s="130"/>
    </row>
    <row r="212" spans="1:26" ht="15.75" customHeight="1">
      <c r="A212" s="155"/>
      <c r="B212" s="155"/>
      <c r="C212" s="149">
        <v>1075</v>
      </c>
      <c r="D212" s="238" t="s">
        <v>434</v>
      </c>
      <c r="E212" s="238" t="s">
        <v>257</v>
      </c>
      <c r="F212" s="157">
        <v>43546</v>
      </c>
      <c r="G212" s="158">
        <v>43550</v>
      </c>
      <c r="H212" s="63" t="str">
        <f t="shared" si="0"/>
        <v>Bilan n°1</v>
      </c>
      <c r="I212" s="159"/>
      <c r="J212" s="123">
        <f t="shared" si="22"/>
        <v>43645</v>
      </c>
      <c r="K212" s="160">
        <v>3</v>
      </c>
      <c r="L212" s="185">
        <f t="shared" si="23"/>
        <v>43553</v>
      </c>
      <c r="M212" s="161"/>
      <c r="N212" s="162">
        <v>43553</v>
      </c>
      <c r="O212" s="84" t="str">
        <f t="shared" si="21"/>
        <v>Bilan n°1</v>
      </c>
      <c r="P212" s="70">
        <f t="shared" si="4"/>
        <v>43913</v>
      </c>
      <c r="Q212" s="74" t="str">
        <f t="shared" si="15"/>
        <v>Bilan n°1</v>
      </c>
      <c r="R212" s="67">
        <v>1</v>
      </c>
      <c r="S212" s="77">
        <f t="shared" si="6"/>
        <v>43906</v>
      </c>
      <c r="T212" s="130"/>
      <c r="U212" s="130"/>
      <c r="V212" s="130"/>
      <c r="W212" s="130"/>
      <c r="X212" s="130"/>
      <c r="Y212" s="130"/>
      <c r="Z212" s="130"/>
    </row>
    <row r="213" spans="1:26" ht="15.75" customHeight="1">
      <c r="A213" s="148"/>
      <c r="B213" s="148"/>
      <c r="C213" s="149">
        <v>1076</v>
      </c>
      <c r="D213" s="238" t="s">
        <v>435</v>
      </c>
      <c r="E213" s="238" t="s">
        <v>291</v>
      </c>
      <c r="F213" s="151">
        <v>43439</v>
      </c>
      <c r="G213" s="165">
        <v>43439</v>
      </c>
      <c r="H213" s="63" t="str">
        <f t="shared" si="0"/>
        <v>Bilan n°1</v>
      </c>
      <c r="I213" s="152"/>
      <c r="J213" s="123">
        <f t="shared" si="22"/>
        <v>43535</v>
      </c>
      <c r="K213" s="153">
        <v>6</v>
      </c>
      <c r="L213" s="185">
        <f t="shared" si="23"/>
        <v>43445</v>
      </c>
      <c r="M213" s="152"/>
      <c r="N213" s="154"/>
      <c r="O213" s="84"/>
      <c r="P213" s="70" t="str">
        <f t="shared" si="4"/>
        <v>A programmer</v>
      </c>
      <c r="Q213" s="74"/>
      <c r="R213" s="67"/>
      <c r="S213" s="77" t="str">
        <f t="shared" si="6"/>
        <v>A programmer</v>
      </c>
      <c r="T213" s="130"/>
      <c r="U213" s="130"/>
      <c r="V213" s="130"/>
      <c r="W213" s="130"/>
      <c r="X213" s="130"/>
      <c r="Y213" s="130"/>
      <c r="Z213" s="130"/>
    </row>
    <row r="214" spans="1:26" ht="15.75" customHeight="1">
      <c r="A214" s="155"/>
      <c r="B214" s="155"/>
      <c r="C214" s="149">
        <v>1077</v>
      </c>
      <c r="D214" s="238" t="s">
        <v>414</v>
      </c>
      <c r="E214" s="238" t="s">
        <v>436</v>
      </c>
      <c r="F214" s="157">
        <v>43442</v>
      </c>
      <c r="G214" s="158">
        <v>43447</v>
      </c>
      <c r="H214" s="63" t="str">
        <f t="shared" si="0"/>
        <v>Bilan n°1</v>
      </c>
      <c r="I214" s="159"/>
      <c r="J214" s="123">
        <f t="shared" si="22"/>
        <v>43541</v>
      </c>
      <c r="K214" s="160">
        <v>4</v>
      </c>
      <c r="L214" s="185">
        <f t="shared" si="23"/>
        <v>43451</v>
      </c>
      <c r="M214" s="161"/>
      <c r="N214" s="162">
        <v>43445</v>
      </c>
      <c r="O214" s="84" t="str">
        <f t="shared" ref="O214:O423" si="24">IF(A214="Résiliation","-",IF(H214="Bilan n°1","Bilan n°1",IF(H214="Bilan n°2","Bilan n°1",IF(H214="Bilan n°4","Bilan n°2",IF(H214="Bilan n°3","Bilan n°2",IF(H214="Bilan n°5","Bilan n°3",IF(H214="Bilan n°6","Bilan n°3",IF(H214="Bilan n°7","Bilan n°4",IF(H214="Bilan n°9","Bilan n°5",IF(H214="Bilan n°10","Bilan n°6","-"))))))))))</f>
        <v>Bilan n°1</v>
      </c>
      <c r="P214" s="70">
        <f t="shared" si="4"/>
        <v>43805</v>
      </c>
      <c r="Q214" s="74" t="str">
        <f>IF(A214="Résiliation","-",IF(H214="Bilan n°1","Bilan n°1",IF(H214="Bilan n°2","Bilan n°1",IF(H214="Bilan n°3","Bilan n°1",IF(H214="Bilan n°4","Bilan n°1",IF(H214="Bilan n°5","Bilan n°2",IF(H214="Bilan n°6","Bilan n°2",IF(H214="Bilan n°7","Bilan n°2",IF(H214="Bilan n°8","Bilan n°2",IF(H214="Bilan n°9","Bilan n°2",IF(H214="Bilan n°10","Bilan n°2","-")))))))))))</f>
        <v>Bilan n°1</v>
      </c>
      <c r="R214" s="67">
        <v>1</v>
      </c>
      <c r="S214" s="77">
        <f t="shared" si="6"/>
        <v>43802</v>
      </c>
      <c r="T214" s="130"/>
      <c r="U214" s="130"/>
      <c r="V214" s="130"/>
      <c r="W214" s="130"/>
      <c r="X214" s="130"/>
      <c r="Y214" s="130"/>
      <c r="Z214" s="130"/>
    </row>
    <row r="215" spans="1:26" ht="15.75" customHeight="1">
      <c r="A215" s="166"/>
      <c r="B215" s="166"/>
      <c r="C215" s="149">
        <v>1078</v>
      </c>
      <c r="D215" s="238" t="s">
        <v>437</v>
      </c>
      <c r="E215" s="238" t="s">
        <v>293</v>
      </c>
      <c r="F215" s="151">
        <v>43454</v>
      </c>
      <c r="G215" s="151">
        <v>43489</v>
      </c>
      <c r="H215" s="63" t="str">
        <f t="shared" si="0"/>
        <v>Bilan n°1</v>
      </c>
      <c r="I215" s="152"/>
      <c r="J215" s="123">
        <f t="shared" si="22"/>
        <v>43585</v>
      </c>
      <c r="K215" s="153">
        <v>6</v>
      </c>
      <c r="L215" s="185">
        <f t="shared" si="23"/>
        <v>43495</v>
      </c>
      <c r="M215" s="152"/>
      <c r="N215" s="154">
        <v>43557</v>
      </c>
      <c r="O215" s="84" t="str">
        <f t="shared" si="24"/>
        <v>Bilan n°1</v>
      </c>
      <c r="P215" s="70">
        <f t="shared" si="4"/>
        <v>43917</v>
      </c>
      <c r="Q215" s="74"/>
      <c r="R215" s="67" t="s">
        <v>50</v>
      </c>
      <c r="S215" s="77" t="str">
        <f t="shared" si="6"/>
        <v>-</v>
      </c>
      <c r="T215" s="10"/>
      <c r="U215" s="10"/>
      <c r="V215" s="10"/>
      <c r="W215" s="10"/>
      <c r="X215" s="10"/>
      <c r="Y215" s="10"/>
      <c r="Z215" s="10"/>
    </row>
    <row r="216" spans="1:26" ht="15.75" customHeight="1">
      <c r="A216" s="155"/>
      <c r="B216" s="155"/>
      <c r="C216" s="149">
        <v>1079</v>
      </c>
      <c r="D216" s="238" t="s">
        <v>438</v>
      </c>
      <c r="E216" s="238" t="s">
        <v>439</v>
      </c>
      <c r="F216" s="157">
        <v>43488</v>
      </c>
      <c r="G216" s="158">
        <v>43495</v>
      </c>
      <c r="H216" s="63" t="str">
        <f t="shared" si="0"/>
        <v>Bilan n°1</v>
      </c>
      <c r="I216" s="159"/>
      <c r="J216" s="123">
        <f t="shared" si="22"/>
        <v>43585</v>
      </c>
      <c r="K216" s="160">
        <v>1</v>
      </c>
      <c r="L216" s="185">
        <f t="shared" si="23"/>
        <v>43496</v>
      </c>
      <c r="M216" s="161"/>
      <c r="N216" s="167"/>
      <c r="O216" s="84" t="str">
        <f t="shared" si="24"/>
        <v>Bilan n°1</v>
      </c>
      <c r="P216" s="70" t="str">
        <f t="shared" si="4"/>
        <v>A programmer</v>
      </c>
      <c r="Q216" s="74"/>
      <c r="R216" s="67">
        <v>1</v>
      </c>
      <c r="S216" s="77">
        <f t="shared" si="6"/>
        <v>43848</v>
      </c>
      <c r="T216" s="130"/>
      <c r="U216" s="130"/>
      <c r="V216" s="130"/>
      <c r="W216" s="130"/>
      <c r="X216" s="130"/>
      <c r="Y216" s="130"/>
      <c r="Z216" s="130"/>
    </row>
    <row r="217" spans="1:26" ht="15.75" customHeight="1">
      <c r="A217" s="166"/>
      <c r="B217" s="166"/>
      <c r="C217" s="149">
        <v>1080</v>
      </c>
      <c r="D217" s="238" t="s">
        <v>440</v>
      </c>
      <c r="E217" s="238" t="s">
        <v>441</v>
      </c>
      <c r="F217" s="151">
        <v>43475</v>
      </c>
      <c r="G217" s="151">
        <v>43479</v>
      </c>
      <c r="H217" s="63" t="str">
        <f t="shared" si="0"/>
        <v>Bilan n°1</v>
      </c>
      <c r="I217" s="152"/>
      <c r="J217" s="123">
        <f t="shared" si="22"/>
        <v>43576</v>
      </c>
      <c r="K217" s="153">
        <v>7</v>
      </c>
      <c r="L217" s="185">
        <f t="shared" si="23"/>
        <v>43486</v>
      </c>
      <c r="M217" s="152"/>
      <c r="N217" s="153"/>
      <c r="O217" s="84" t="str">
        <f t="shared" si="24"/>
        <v>Bilan n°1</v>
      </c>
      <c r="P217" s="70" t="str">
        <f t="shared" si="4"/>
        <v>A programmer</v>
      </c>
      <c r="Q217" s="74"/>
      <c r="R217" s="67">
        <v>1</v>
      </c>
      <c r="S217" s="77">
        <f t="shared" si="6"/>
        <v>43835</v>
      </c>
      <c r="T217" s="10"/>
      <c r="U217" s="10"/>
      <c r="V217" s="10"/>
      <c r="W217" s="10"/>
      <c r="X217" s="10"/>
      <c r="Y217" s="10"/>
      <c r="Z217" s="10"/>
    </row>
    <row r="218" spans="1:26" ht="15.75" customHeight="1">
      <c r="A218" s="155"/>
      <c r="B218" s="155"/>
      <c r="C218" s="149">
        <v>1081</v>
      </c>
      <c r="D218" s="238" t="s">
        <v>442</v>
      </c>
      <c r="E218" s="238" t="s">
        <v>443</v>
      </c>
      <c r="F218" s="157">
        <v>43477</v>
      </c>
      <c r="G218" s="158">
        <v>43483</v>
      </c>
      <c r="H218" s="63" t="str">
        <f t="shared" si="0"/>
        <v>Bilan n°1</v>
      </c>
      <c r="I218" s="159"/>
      <c r="J218" s="123">
        <f t="shared" si="22"/>
        <v>43584</v>
      </c>
      <c r="K218" s="160">
        <v>11</v>
      </c>
      <c r="L218" s="185">
        <f t="shared" si="23"/>
        <v>43494</v>
      </c>
      <c r="M218" s="161"/>
      <c r="N218" s="162">
        <v>43490</v>
      </c>
      <c r="O218" s="84" t="str">
        <f t="shared" si="24"/>
        <v>Bilan n°1</v>
      </c>
      <c r="P218" s="70">
        <f t="shared" si="4"/>
        <v>43850</v>
      </c>
      <c r="Q218" s="74"/>
      <c r="R218" s="67">
        <v>1</v>
      </c>
      <c r="S218" s="77">
        <f t="shared" si="6"/>
        <v>43837</v>
      </c>
      <c r="T218" s="10"/>
      <c r="U218" s="10"/>
      <c r="V218" s="10"/>
      <c r="W218" s="10"/>
      <c r="X218" s="10"/>
      <c r="Y218" s="10"/>
      <c r="Z218" s="10"/>
    </row>
    <row r="219" spans="1:26" ht="15.75" customHeight="1">
      <c r="A219" s="166"/>
      <c r="B219" s="166"/>
      <c r="C219" s="149">
        <v>1082</v>
      </c>
      <c r="D219" s="238" t="s">
        <v>444</v>
      </c>
      <c r="E219" s="238" t="s">
        <v>445</v>
      </c>
      <c r="F219" s="151">
        <v>43475</v>
      </c>
      <c r="G219" s="151">
        <v>43476</v>
      </c>
      <c r="H219" s="63" t="str">
        <f t="shared" si="0"/>
        <v>Bilan n°1</v>
      </c>
      <c r="I219" s="166"/>
      <c r="J219" s="123">
        <f t="shared" si="22"/>
        <v>43571</v>
      </c>
      <c r="K219" s="168">
        <v>5</v>
      </c>
      <c r="L219" s="185">
        <f t="shared" si="23"/>
        <v>43481</v>
      </c>
      <c r="M219" s="166"/>
      <c r="N219" s="168"/>
      <c r="O219" s="84" t="str">
        <f t="shared" si="24"/>
        <v>Bilan n°1</v>
      </c>
      <c r="P219" s="70" t="str">
        <f t="shared" si="4"/>
        <v>A programmer</v>
      </c>
      <c r="Q219" s="74" t="str">
        <f>IF(A219="Résiliation","-",IF(H219="Bilan n°1","Bilan n°1",IF(H219="Bilan n°2","Bilan n°1",IF(H219="Bilan n°3","Bilan n°1",IF(H219="Bilan n°4","Bilan n°1",IF(H219="Bilan n°5","Bilan n°2",IF(H219="Bilan n°6","Bilan n°2",IF(H219="Bilan n°7","Bilan n°2",IF(H219="Bilan n°8","Bilan n°2",IF(H219="Bilan n°9","Bilan n°2",IF(H219="Bilan n°10","Bilan n°2","-")))))))))))</f>
        <v>Bilan n°1</v>
      </c>
      <c r="R219" s="67">
        <v>1</v>
      </c>
      <c r="S219" s="77">
        <f t="shared" si="6"/>
        <v>43835</v>
      </c>
      <c r="T219" s="10"/>
      <c r="U219" s="10"/>
      <c r="V219" s="10"/>
      <c r="W219" s="10"/>
      <c r="X219" s="10"/>
      <c r="Y219" s="10"/>
      <c r="Z219" s="10"/>
    </row>
    <row r="220" spans="1:26" ht="15.75" customHeight="1">
      <c r="A220" s="155"/>
      <c r="B220" s="155" t="s">
        <v>48</v>
      </c>
      <c r="C220" s="149">
        <v>1083</v>
      </c>
      <c r="D220" s="238" t="s">
        <v>446</v>
      </c>
      <c r="E220" s="238" t="s">
        <v>447</v>
      </c>
      <c r="F220" s="157">
        <v>43482</v>
      </c>
      <c r="G220" s="158">
        <v>43474</v>
      </c>
      <c r="H220" s="63" t="str">
        <f t="shared" si="0"/>
        <v>Bilan n°1</v>
      </c>
      <c r="I220" s="159"/>
      <c r="J220" s="123">
        <f t="shared" si="22"/>
        <v>43570</v>
      </c>
      <c r="K220" s="160">
        <v>6</v>
      </c>
      <c r="L220" s="185">
        <f t="shared" si="23"/>
        <v>43480</v>
      </c>
      <c r="M220" s="161"/>
      <c r="N220" s="169">
        <v>43550</v>
      </c>
      <c r="O220" s="84" t="str">
        <f t="shared" si="24"/>
        <v>Bilan n°1</v>
      </c>
      <c r="P220" s="70">
        <f t="shared" si="4"/>
        <v>43910</v>
      </c>
      <c r="Q220" s="74"/>
      <c r="R220" s="67">
        <v>1</v>
      </c>
      <c r="S220" s="77">
        <f t="shared" si="6"/>
        <v>43842</v>
      </c>
      <c r="T220" s="10"/>
      <c r="U220" s="10"/>
      <c r="V220" s="10"/>
      <c r="W220" s="10"/>
      <c r="X220" s="10"/>
      <c r="Y220" s="10"/>
      <c r="Z220" s="10"/>
    </row>
    <row r="221" spans="1:26" ht="15.75" customHeight="1">
      <c r="A221" s="166"/>
      <c r="B221" s="166"/>
      <c r="C221" s="149">
        <v>1084</v>
      </c>
      <c r="D221" s="238" t="s">
        <v>448</v>
      </c>
      <c r="E221" s="238" t="s">
        <v>449</v>
      </c>
      <c r="F221" s="151">
        <v>43482</v>
      </c>
      <c r="G221" s="151">
        <v>43493</v>
      </c>
      <c r="H221" s="63" t="str">
        <f t="shared" si="0"/>
        <v>Bilan n°1</v>
      </c>
      <c r="I221" s="152"/>
      <c r="J221" s="123">
        <f t="shared" si="22"/>
        <v>43589</v>
      </c>
      <c r="K221" s="153">
        <v>7</v>
      </c>
      <c r="L221" s="185">
        <f t="shared" si="23"/>
        <v>43500</v>
      </c>
      <c r="M221" s="152"/>
      <c r="N221" s="153"/>
      <c r="O221" s="84" t="str">
        <f t="shared" si="24"/>
        <v>Bilan n°1</v>
      </c>
      <c r="P221" s="70" t="str">
        <f t="shared" si="4"/>
        <v>A programmer</v>
      </c>
      <c r="Q221" s="74"/>
      <c r="R221" s="67">
        <v>1</v>
      </c>
      <c r="S221" s="77">
        <f t="shared" si="6"/>
        <v>43842</v>
      </c>
      <c r="T221" s="10"/>
      <c r="U221" s="10"/>
      <c r="V221" s="10"/>
      <c r="W221" s="10"/>
      <c r="X221" s="10"/>
      <c r="Y221" s="10"/>
      <c r="Z221" s="10"/>
    </row>
    <row r="222" spans="1:26" ht="15.75" customHeight="1">
      <c r="A222" s="155"/>
      <c r="B222" s="170"/>
      <c r="C222" s="171">
        <v>1085</v>
      </c>
      <c r="D222" s="238" t="s">
        <v>450</v>
      </c>
      <c r="E222" s="238" t="s">
        <v>451</v>
      </c>
      <c r="F222" s="172">
        <v>43479</v>
      </c>
      <c r="G222" s="173">
        <v>43488</v>
      </c>
      <c r="H222" s="63" t="str">
        <f t="shared" si="0"/>
        <v>Bilan n°1</v>
      </c>
      <c r="I222" s="174"/>
      <c r="J222" s="123">
        <f t="shared" si="22"/>
        <v>43586</v>
      </c>
      <c r="K222" s="175">
        <v>9</v>
      </c>
      <c r="L222" s="185">
        <f t="shared" si="23"/>
        <v>43497</v>
      </c>
      <c r="M222" s="176"/>
      <c r="N222" s="177"/>
      <c r="O222" s="178" t="str">
        <f t="shared" si="24"/>
        <v>Bilan n°1</v>
      </c>
      <c r="P222" s="70" t="str">
        <f t="shared" si="4"/>
        <v>A programmer</v>
      </c>
      <c r="Q222" s="179"/>
      <c r="R222" s="180">
        <v>1</v>
      </c>
      <c r="S222" s="77">
        <f t="shared" si="6"/>
        <v>43839</v>
      </c>
      <c r="T222" s="10"/>
      <c r="U222" s="10"/>
      <c r="V222" s="10"/>
      <c r="W222" s="10"/>
      <c r="X222" s="10"/>
      <c r="Y222" s="10"/>
      <c r="Z222" s="10"/>
    </row>
    <row r="223" spans="1:26" ht="15.75" customHeight="1">
      <c r="A223" s="166"/>
      <c r="B223" s="166"/>
      <c r="C223" s="149">
        <v>1086</v>
      </c>
      <c r="D223" s="238" t="s">
        <v>452</v>
      </c>
      <c r="E223" s="238" t="s">
        <v>453</v>
      </c>
      <c r="F223" s="157">
        <v>43479</v>
      </c>
      <c r="G223" s="158">
        <v>43486</v>
      </c>
      <c r="H223" s="63" t="str">
        <f t="shared" si="0"/>
        <v>Bilan n°1</v>
      </c>
      <c r="I223" s="159"/>
      <c r="J223" s="123">
        <f t="shared" si="22"/>
        <v>43577</v>
      </c>
      <c r="K223" s="160">
        <v>1</v>
      </c>
      <c r="L223" s="185">
        <f t="shared" si="23"/>
        <v>43487</v>
      </c>
      <c r="M223" s="161"/>
      <c r="N223" s="162">
        <v>43544</v>
      </c>
      <c r="O223" s="84" t="str">
        <f t="shared" si="24"/>
        <v>Bilan n°1</v>
      </c>
      <c r="P223" s="70">
        <f t="shared" si="4"/>
        <v>43904</v>
      </c>
      <c r="Q223" s="74"/>
      <c r="R223" s="67">
        <v>1</v>
      </c>
      <c r="S223" s="77">
        <f t="shared" si="6"/>
        <v>43839</v>
      </c>
      <c r="T223" s="10"/>
      <c r="U223" s="10"/>
      <c r="V223" s="10"/>
      <c r="W223" s="10"/>
      <c r="X223" s="10"/>
      <c r="Y223" s="10"/>
      <c r="Z223" s="10"/>
    </row>
    <row r="224" spans="1:26" ht="15.75" customHeight="1">
      <c r="A224" s="155"/>
      <c r="B224" s="170"/>
      <c r="C224" s="171">
        <v>1087</v>
      </c>
      <c r="D224" s="238" t="s">
        <v>422</v>
      </c>
      <c r="E224" s="238" t="s">
        <v>281</v>
      </c>
      <c r="F224" s="172">
        <v>43483</v>
      </c>
      <c r="G224" s="173">
        <v>43483</v>
      </c>
      <c r="H224" s="63" t="str">
        <f t="shared" si="0"/>
        <v>Bilan n°1</v>
      </c>
      <c r="I224" s="174"/>
      <c r="J224" s="123">
        <f t="shared" si="22"/>
        <v>43584</v>
      </c>
      <c r="K224" s="175">
        <v>11</v>
      </c>
      <c r="L224" s="185">
        <f t="shared" si="23"/>
        <v>43494</v>
      </c>
      <c r="M224" s="176"/>
      <c r="N224" s="181">
        <v>43508</v>
      </c>
      <c r="O224" s="178" t="str">
        <f t="shared" si="24"/>
        <v>Bilan n°1</v>
      </c>
      <c r="P224" s="70">
        <f t="shared" si="4"/>
        <v>43868</v>
      </c>
      <c r="Q224" s="179"/>
      <c r="R224" s="180">
        <v>1</v>
      </c>
      <c r="S224" s="77">
        <f t="shared" si="6"/>
        <v>43843</v>
      </c>
      <c r="T224" s="10"/>
      <c r="U224" s="10"/>
      <c r="V224" s="10"/>
      <c r="W224" s="10"/>
      <c r="X224" s="10"/>
      <c r="Y224" s="10"/>
      <c r="Z224" s="10"/>
    </row>
    <row r="225" spans="1:26" ht="15.75" customHeight="1">
      <c r="A225" s="166"/>
      <c r="B225" s="168" t="s">
        <v>48</v>
      </c>
      <c r="C225" s="149">
        <v>1088</v>
      </c>
      <c r="D225" s="238" t="s">
        <v>454</v>
      </c>
      <c r="E225" s="238" t="s">
        <v>445</v>
      </c>
      <c r="F225" s="151">
        <v>43486</v>
      </c>
      <c r="G225" s="151">
        <v>43489</v>
      </c>
      <c r="H225" s="63" t="str">
        <f t="shared" si="0"/>
        <v>Bilan n°1</v>
      </c>
      <c r="I225" s="152"/>
      <c r="J225" s="123">
        <f t="shared" si="22"/>
        <v>43587</v>
      </c>
      <c r="K225" s="153">
        <v>9</v>
      </c>
      <c r="L225" s="185">
        <f t="shared" si="23"/>
        <v>43498</v>
      </c>
      <c r="M225" s="152"/>
      <c r="N225" s="154"/>
      <c r="O225" s="84" t="str">
        <f t="shared" si="24"/>
        <v>Bilan n°1</v>
      </c>
      <c r="P225" s="70" t="str">
        <f t="shared" si="4"/>
        <v>A programmer</v>
      </c>
      <c r="Q225" s="74"/>
      <c r="R225" s="67"/>
      <c r="S225" s="77" t="str">
        <f t="shared" si="6"/>
        <v>A programmer</v>
      </c>
      <c r="T225" s="10"/>
      <c r="U225" s="10"/>
      <c r="V225" s="10"/>
      <c r="W225" s="10"/>
      <c r="X225" s="10"/>
      <c r="Y225" s="10"/>
      <c r="Z225" s="10"/>
    </row>
    <row r="226" spans="1:26" ht="15.75" customHeight="1">
      <c r="A226" s="155"/>
      <c r="B226" s="170"/>
      <c r="C226" s="171">
        <v>1089</v>
      </c>
      <c r="D226" s="238" t="s">
        <v>455</v>
      </c>
      <c r="E226" s="238" t="s">
        <v>456</v>
      </c>
      <c r="F226" s="172">
        <v>43487</v>
      </c>
      <c r="G226" s="173">
        <v>43494</v>
      </c>
      <c r="H226" s="63" t="str">
        <f t="shared" si="0"/>
        <v>Bilan n°1</v>
      </c>
      <c r="I226" s="174"/>
      <c r="J226" s="123">
        <f t="shared" si="22"/>
        <v>43592</v>
      </c>
      <c r="K226" s="175">
        <v>9</v>
      </c>
      <c r="L226" s="185">
        <f t="shared" si="23"/>
        <v>43503</v>
      </c>
      <c r="M226" s="176"/>
      <c r="N226" s="181">
        <v>43544</v>
      </c>
      <c r="O226" s="178" t="str">
        <f t="shared" si="24"/>
        <v>Bilan n°1</v>
      </c>
      <c r="P226" s="70">
        <f t="shared" si="4"/>
        <v>43904</v>
      </c>
      <c r="Q226" s="179"/>
      <c r="R226" s="180">
        <v>1</v>
      </c>
      <c r="S226" s="77">
        <f t="shared" si="6"/>
        <v>43847</v>
      </c>
      <c r="T226" s="10"/>
      <c r="U226" s="10"/>
      <c r="V226" s="10"/>
      <c r="W226" s="10"/>
      <c r="X226" s="10"/>
      <c r="Y226" s="10"/>
      <c r="Z226" s="10"/>
    </row>
    <row r="227" spans="1:26" ht="15.75" customHeight="1">
      <c r="A227" s="166"/>
      <c r="B227" s="168" t="s">
        <v>48</v>
      </c>
      <c r="C227" s="149">
        <v>1091</v>
      </c>
      <c r="D227" s="238" t="s">
        <v>457</v>
      </c>
      <c r="E227" s="238" t="s">
        <v>320</v>
      </c>
      <c r="F227" s="151">
        <v>43489</v>
      </c>
      <c r="G227" s="151">
        <v>43495</v>
      </c>
      <c r="H227" s="63" t="str">
        <f t="shared" si="0"/>
        <v>Bilan n°1</v>
      </c>
      <c r="I227" s="152"/>
      <c r="J227" s="123">
        <f t="shared" si="22"/>
        <v>43587</v>
      </c>
      <c r="K227" s="153">
        <v>3</v>
      </c>
      <c r="L227" s="185">
        <f t="shared" si="23"/>
        <v>43498</v>
      </c>
      <c r="M227" s="152"/>
      <c r="N227" s="153"/>
      <c r="O227" s="84" t="str">
        <f t="shared" si="24"/>
        <v>Bilan n°1</v>
      </c>
      <c r="P227" s="70" t="str">
        <f t="shared" si="4"/>
        <v>A programmer</v>
      </c>
      <c r="Q227" s="74"/>
      <c r="R227" s="67">
        <v>1</v>
      </c>
      <c r="S227" s="77">
        <f t="shared" si="6"/>
        <v>43849</v>
      </c>
      <c r="T227" s="10"/>
      <c r="U227" s="10"/>
      <c r="V227" s="10"/>
      <c r="W227" s="10"/>
      <c r="X227" s="10"/>
      <c r="Y227" s="10"/>
      <c r="Z227" s="10"/>
    </row>
    <row r="228" spans="1:26" ht="15.75" customHeight="1">
      <c r="A228" s="155"/>
      <c r="B228" s="170"/>
      <c r="C228" s="182">
        <v>1090</v>
      </c>
      <c r="D228" s="238" t="s">
        <v>458</v>
      </c>
      <c r="E228" s="238" t="s">
        <v>459</v>
      </c>
      <c r="F228" s="183">
        <v>43497</v>
      </c>
      <c r="G228" s="173">
        <v>43501</v>
      </c>
      <c r="H228" s="63" t="str">
        <f t="shared" si="0"/>
        <v>Bilan n°1</v>
      </c>
      <c r="I228" s="174"/>
      <c r="J228" s="123">
        <f t="shared" si="22"/>
        <v>43597</v>
      </c>
      <c r="K228" s="175">
        <v>7</v>
      </c>
      <c r="L228" s="185">
        <f t="shared" si="23"/>
        <v>43508</v>
      </c>
      <c r="M228" s="176"/>
      <c r="N228" s="181">
        <v>43557</v>
      </c>
      <c r="O228" s="178" t="str">
        <f t="shared" si="24"/>
        <v>Bilan n°1</v>
      </c>
      <c r="P228" s="70">
        <f t="shared" si="4"/>
        <v>43917</v>
      </c>
      <c r="Q228" s="179"/>
      <c r="R228" s="184">
        <v>1</v>
      </c>
      <c r="S228" s="77">
        <f t="shared" si="6"/>
        <v>43857</v>
      </c>
      <c r="T228" s="10"/>
      <c r="U228" s="10"/>
      <c r="V228" s="10"/>
      <c r="W228" s="10"/>
      <c r="X228" s="10"/>
      <c r="Y228" s="10"/>
      <c r="Z228" s="10"/>
    </row>
    <row r="229" spans="1:26" ht="15.75" customHeight="1">
      <c r="A229" s="166"/>
      <c r="B229" s="166"/>
      <c r="C229" s="149">
        <v>1092</v>
      </c>
      <c r="D229" s="238" t="s">
        <v>460</v>
      </c>
      <c r="E229" s="238" t="s">
        <v>237</v>
      </c>
      <c r="F229" s="151">
        <v>43494</v>
      </c>
      <c r="G229" s="165">
        <v>43510</v>
      </c>
      <c r="H229" s="63" t="str">
        <f t="shared" si="0"/>
        <v>Bilan n°1</v>
      </c>
      <c r="I229" s="152"/>
      <c r="J229" s="123">
        <f t="shared" si="22"/>
        <v>43603</v>
      </c>
      <c r="K229" s="153">
        <v>4</v>
      </c>
      <c r="L229" s="185">
        <f t="shared" si="23"/>
        <v>43514</v>
      </c>
      <c r="M229" s="152"/>
      <c r="N229" s="153"/>
      <c r="O229" s="84" t="str">
        <f t="shared" si="24"/>
        <v>Bilan n°1</v>
      </c>
      <c r="P229" s="70" t="str">
        <f t="shared" si="4"/>
        <v>A programmer</v>
      </c>
      <c r="Q229" s="74"/>
      <c r="R229" s="67"/>
      <c r="S229" s="77" t="str">
        <f t="shared" si="6"/>
        <v>A programmer</v>
      </c>
      <c r="T229" s="10"/>
      <c r="U229" s="10"/>
      <c r="V229" s="10"/>
      <c r="W229" s="10"/>
      <c r="X229" s="10"/>
      <c r="Y229" s="10"/>
      <c r="Z229" s="10"/>
    </row>
    <row r="230" spans="1:26" ht="15.75" customHeight="1">
      <c r="A230" s="155"/>
      <c r="B230" s="170"/>
      <c r="C230" s="171">
        <v>1093</v>
      </c>
      <c r="D230" s="238" t="s">
        <v>461</v>
      </c>
      <c r="E230" s="238" t="s">
        <v>462</v>
      </c>
      <c r="F230" s="172">
        <v>43494</v>
      </c>
      <c r="G230" s="173">
        <v>43501</v>
      </c>
      <c r="H230" s="63" t="str">
        <f t="shared" si="0"/>
        <v>Bilan n°1</v>
      </c>
      <c r="I230" s="174"/>
      <c r="J230" s="123">
        <f t="shared" si="22"/>
        <v>43592</v>
      </c>
      <c r="K230" s="175">
        <v>2</v>
      </c>
      <c r="L230" s="185">
        <f t="shared" si="23"/>
        <v>43503</v>
      </c>
      <c r="M230" s="176"/>
      <c r="N230" s="186">
        <v>43565</v>
      </c>
      <c r="O230" s="187" t="str">
        <f t="shared" si="24"/>
        <v>Bilan n°1</v>
      </c>
      <c r="P230" s="70">
        <f t="shared" si="4"/>
        <v>43925</v>
      </c>
      <c r="Q230" s="188"/>
      <c r="R230" s="189"/>
      <c r="S230" s="77" t="str">
        <f t="shared" si="6"/>
        <v>A programmer</v>
      </c>
      <c r="T230" s="10"/>
      <c r="U230" s="10"/>
      <c r="V230" s="10"/>
      <c r="W230" s="10"/>
      <c r="X230" s="10"/>
      <c r="Y230" s="10"/>
      <c r="Z230" s="10"/>
    </row>
    <row r="231" spans="1:26" ht="15.75" customHeight="1">
      <c r="A231" s="166"/>
      <c r="B231" s="166"/>
      <c r="C231" s="149">
        <v>1094</v>
      </c>
      <c r="D231" s="238" t="s">
        <v>463</v>
      </c>
      <c r="E231" s="238" t="s">
        <v>464</v>
      </c>
      <c r="F231" s="151">
        <v>43504</v>
      </c>
      <c r="G231" s="151">
        <v>43510</v>
      </c>
      <c r="H231" s="63" t="str">
        <f t="shared" si="0"/>
        <v>Bilan n°1</v>
      </c>
      <c r="I231" s="152"/>
      <c r="J231" s="123">
        <f t="shared" si="22"/>
        <v>43600</v>
      </c>
      <c r="K231" s="153">
        <v>1</v>
      </c>
      <c r="L231" s="185">
        <f t="shared" si="23"/>
        <v>43511</v>
      </c>
      <c r="M231" s="152"/>
      <c r="N231" s="190">
        <v>43565</v>
      </c>
      <c r="O231" s="84" t="str">
        <f t="shared" si="24"/>
        <v>Bilan n°1</v>
      </c>
      <c r="P231" s="70">
        <f t="shared" si="4"/>
        <v>43925</v>
      </c>
      <c r="Q231" s="74"/>
      <c r="R231" s="67"/>
      <c r="S231" s="77" t="str">
        <f t="shared" si="6"/>
        <v>A programmer</v>
      </c>
      <c r="T231" s="10"/>
      <c r="U231" s="10"/>
      <c r="V231" s="10"/>
      <c r="W231" s="10"/>
      <c r="X231" s="10"/>
      <c r="Y231" s="10"/>
      <c r="Z231" s="10"/>
    </row>
    <row r="232" spans="1:26" ht="15.75" customHeight="1">
      <c r="A232" s="155"/>
      <c r="B232" s="170"/>
      <c r="C232" s="171">
        <v>1095</v>
      </c>
      <c r="D232" s="238" t="s">
        <v>465</v>
      </c>
      <c r="E232" s="238" t="s">
        <v>466</v>
      </c>
      <c r="F232" s="172">
        <v>43505</v>
      </c>
      <c r="G232" s="173">
        <v>43516</v>
      </c>
      <c r="H232" s="63" t="str">
        <f t="shared" si="0"/>
        <v>Bilan n°1</v>
      </c>
      <c r="I232" s="174"/>
      <c r="J232" s="123">
        <f t="shared" si="22"/>
        <v>43607</v>
      </c>
      <c r="K232" s="175">
        <v>2</v>
      </c>
      <c r="L232" s="185">
        <f t="shared" si="23"/>
        <v>43518</v>
      </c>
      <c r="M232" s="176"/>
      <c r="N232" s="191"/>
      <c r="O232" s="187" t="str">
        <f t="shared" si="24"/>
        <v>Bilan n°1</v>
      </c>
      <c r="P232" s="70" t="str">
        <f t="shared" si="4"/>
        <v>A programmer</v>
      </c>
      <c r="Q232" s="188"/>
      <c r="R232" s="189"/>
      <c r="S232" s="77" t="str">
        <f t="shared" si="6"/>
        <v>A programmer</v>
      </c>
      <c r="T232" s="10"/>
      <c r="U232" s="10"/>
      <c r="V232" s="10"/>
      <c r="W232" s="10"/>
      <c r="X232" s="10"/>
      <c r="Y232" s="10"/>
      <c r="Z232" s="10"/>
    </row>
    <row r="233" spans="1:26" ht="15.75" customHeight="1">
      <c r="A233" s="166"/>
      <c r="B233" s="166"/>
      <c r="C233" s="149">
        <v>1096</v>
      </c>
      <c r="D233" s="238" t="s">
        <v>467</v>
      </c>
      <c r="E233" s="238" t="s">
        <v>468</v>
      </c>
      <c r="F233" s="151">
        <v>43514</v>
      </c>
      <c r="G233" s="151">
        <v>43511</v>
      </c>
      <c r="H233" s="63" t="str">
        <f t="shared" si="0"/>
        <v>Bilan n°1</v>
      </c>
      <c r="I233" s="152"/>
      <c r="J233" s="123">
        <f t="shared" si="22"/>
        <v>43606</v>
      </c>
      <c r="K233" s="153">
        <v>6</v>
      </c>
      <c r="L233" s="185">
        <f t="shared" si="23"/>
        <v>43517</v>
      </c>
      <c r="M233" s="152"/>
      <c r="N233" s="190">
        <v>43565</v>
      </c>
      <c r="O233" s="84" t="str">
        <f t="shared" si="24"/>
        <v>Bilan n°1</v>
      </c>
      <c r="P233" s="70">
        <f t="shared" si="4"/>
        <v>43925</v>
      </c>
      <c r="Q233" s="74"/>
      <c r="R233" s="67">
        <v>1</v>
      </c>
      <c r="S233" s="77">
        <f t="shared" si="6"/>
        <v>43874</v>
      </c>
      <c r="T233" s="10"/>
      <c r="U233" s="10"/>
      <c r="V233" s="10"/>
      <c r="W233" s="10"/>
      <c r="X233" s="10"/>
      <c r="Y233" s="10"/>
      <c r="Z233" s="10"/>
    </row>
    <row r="234" spans="1:26" ht="15.75" customHeight="1">
      <c r="A234" s="155"/>
      <c r="B234" s="170"/>
      <c r="C234" s="171">
        <v>1097</v>
      </c>
      <c r="D234" s="238" t="s">
        <v>469</v>
      </c>
      <c r="E234" s="238" t="s">
        <v>445</v>
      </c>
      <c r="F234" s="172">
        <v>43518</v>
      </c>
      <c r="G234" s="173"/>
      <c r="H234" s="63" t="str">
        <f>IF(G234="AP","",IF(F234="","-",IF(G234+I234-F234&lt;=90,"Bilan n°1",IF(AND(G234+I234-F234&gt;90,G234+I234-F234&lt;=180),"Bilan n°2",IF(AND(G234+I234-F234&gt;180,G234+I234-F234&lt;=270),"Bilan n°3",IF(AND(G234+I234-F234&gt;270,G234+I234-F234&lt;=360),"Bilan n°4",IF(AND(G234+I234-F234&gt;360,G234+I234-F234&lt;=450),"Bilan n°5",IF(AND(G234+I234-F234&gt;450,G234+I234-F234&lt;=540),"Bilan n°6",IF(AND(G234+I234-F234&gt;540,G234+I234-F234&lt;=630),"Bilan n°7",IF(AND(G234+I234-F234&gt;630,G234+I234-F234&lt;=720),"Bilan n°8",IF(AND(G234+I234-F234&gt;720,G234+I234-F234&lt;=810),"Bilan n°9",IF(AND(G234+I234-F234&gt;810,G234+I234-F234&lt;=900),"Bilan n°10",IF(AND(G234+I234-F234&gt;900,G234+I234-F234&lt;=990),"Bilan n°11",IF(AND(G234+I234-F234&gt;990,G234+I234-F234&lt;=1180),"Bilan n°12"))))))))))))))</f>
        <v>Bilan n°1</v>
      </c>
      <c r="I234" s="174"/>
      <c r="J234" s="123" t="str">
        <f t="shared" si="22"/>
        <v/>
      </c>
      <c r="K234" s="239"/>
      <c r="L234" s="185" t="str">
        <f>IF(G234="AP","A programmer",IF(K234="AP","A programmer",IF(K234="","Ajuster date coach.",IF(G234="-","",IF(G234="","",EDATE(G234,0)+K234+I234)))))</f>
        <v>Ajuster date coach.</v>
      </c>
      <c r="M234" s="176"/>
      <c r="N234" s="186">
        <v>43558</v>
      </c>
      <c r="O234" s="187" t="str">
        <f t="shared" si="24"/>
        <v>Bilan n°1</v>
      </c>
      <c r="P234" s="70">
        <f t="shared" si="4"/>
        <v>43918</v>
      </c>
      <c r="Q234" s="188"/>
      <c r="R234" s="189"/>
      <c r="S234" s="77" t="str">
        <f t="shared" si="6"/>
        <v>A programmer</v>
      </c>
      <c r="T234" s="10"/>
      <c r="U234" s="10"/>
      <c r="V234" s="10"/>
      <c r="W234" s="10"/>
      <c r="X234" s="10"/>
      <c r="Y234" s="10"/>
      <c r="Z234" s="10"/>
    </row>
    <row r="235" spans="1:26" ht="15.75" customHeight="1">
      <c r="A235" s="166"/>
      <c r="B235" s="166"/>
      <c r="C235" s="149">
        <v>1098</v>
      </c>
      <c r="D235" s="238" t="s">
        <v>470</v>
      </c>
      <c r="E235" s="238" t="s">
        <v>471</v>
      </c>
      <c r="F235" s="151">
        <v>43528</v>
      </c>
      <c r="G235" s="151">
        <v>43532</v>
      </c>
      <c r="H235" s="63" t="str">
        <f t="shared" si="0"/>
        <v>Bilan n°1</v>
      </c>
      <c r="I235" s="152"/>
      <c r="J235" s="123">
        <f>IF(K235="AP","",IF(K235="","",IF(OR(H235="Bilan n°1",H235="Bilan n°2",H235="Bilan n°3",H235="Bilan n°4",H235="Bilan n°5",H235="Bilan n°6",H235="Bilan n°7",H235="Bilan n°8",H235="Bilan n°9",H235="Bilan n°10",H235="Bilan n°11",H235="Bilan n°12"),EDATE(L235,3),"-")))</f>
        <v>43627</v>
      </c>
      <c r="K235" s="153">
        <v>3</v>
      </c>
      <c r="L235" s="69">
        <f t="shared" ref="L214:L374" si="25">IF(K235="AP","",IF(G235="-","",IF(G235="","",EDATE(G235,0)+K235+I235)))</f>
        <v>43535</v>
      </c>
      <c r="M235" s="152"/>
      <c r="N235" s="154">
        <v>43551</v>
      </c>
      <c r="O235" s="84" t="str">
        <f t="shared" si="24"/>
        <v>Bilan n°1</v>
      </c>
      <c r="P235" s="70">
        <f t="shared" si="4"/>
        <v>43911</v>
      </c>
      <c r="Q235" s="74"/>
      <c r="R235" s="67">
        <v>1</v>
      </c>
      <c r="S235" s="77">
        <f t="shared" si="6"/>
        <v>43888</v>
      </c>
      <c r="T235" s="10"/>
      <c r="U235" s="10"/>
      <c r="V235" s="10"/>
      <c r="W235" s="10"/>
      <c r="X235" s="10"/>
      <c r="Y235" s="10"/>
      <c r="Z235" s="10"/>
    </row>
    <row r="236" spans="1:26" ht="15.75" customHeight="1">
      <c r="A236" s="155"/>
      <c r="B236" s="170"/>
      <c r="C236" s="171">
        <v>1099</v>
      </c>
      <c r="D236" s="238" t="s">
        <v>472</v>
      </c>
      <c r="E236" s="238" t="s">
        <v>473</v>
      </c>
      <c r="F236" s="172">
        <v>43523</v>
      </c>
      <c r="G236" s="173">
        <v>43530</v>
      </c>
      <c r="H236" s="63" t="str">
        <f t="shared" si="0"/>
        <v>Bilan n°1</v>
      </c>
      <c r="I236" s="174"/>
      <c r="J236" s="123">
        <f t="shared" ref="J236:J250" si="26">IF(K236="AP","",IF(K236="","",IF(OR(H236="Bilan n°1",H236="Bilan n°2",H236="Bilan n°3",H236="Bilan n°4",H236="Bilan n°5",H236="Bilan n°6",H236="Bilan n°7",H236="Bilan n°8",H236="Bilan n°9",H236="Bilan n°10",H236="Bilan n°11",H236="Bilan n°12"),EDATE(L236,3),"-")))</f>
        <v>43624</v>
      </c>
      <c r="K236" s="192">
        <v>2</v>
      </c>
      <c r="L236" s="185">
        <f t="shared" si="25"/>
        <v>43532</v>
      </c>
      <c r="M236" s="176"/>
      <c r="N236" s="186">
        <v>43550</v>
      </c>
      <c r="O236" s="193" t="str">
        <f t="shared" si="24"/>
        <v>Bilan n°1</v>
      </c>
      <c r="P236" s="70">
        <f t="shared" si="4"/>
        <v>43910</v>
      </c>
      <c r="Q236" s="188"/>
      <c r="R236" s="189"/>
      <c r="S236" s="77" t="str">
        <f t="shared" si="6"/>
        <v>A programmer</v>
      </c>
      <c r="T236" s="10"/>
      <c r="U236" s="10"/>
      <c r="V236" s="10"/>
      <c r="W236" s="10"/>
      <c r="X236" s="10"/>
      <c r="Y236" s="10"/>
      <c r="Z236" s="10"/>
    </row>
    <row r="237" spans="1:26" ht="15.75" customHeight="1">
      <c r="A237" s="166"/>
      <c r="B237" s="166"/>
      <c r="C237" s="149">
        <v>1100</v>
      </c>
      <c r="D237" s="238" t="s">
        <v>474</v>
      </c>
      <c r="E237" s="238" t="s">
        <v>475</v>
      </c>
      <c r="F237" s="151">
        <v>43524</v>
      </c>
      <c r="G237" s="151">
        <v>43565</v>
      </c>
      <c r="H237" s="63" t="str">
        <f t="shared" si="0"/>
        <v>Bilan n°1</v>
      </c>
      <c r="I237" s="152"/>
      <c r="J237" s="123">
        <f t="shared" si="26"/>
        <v>43657</v>
      </c>
      <c r="K237" s="153">
        <v>1</v>
      </c>
      <c r="L237" s="69">
        <f t="shared" si="25"/>
        <v>43566</v>
      </c>
      <c r="M237" s="152"/>
      <c r="N237" s="190">
        <v>43578</v>
      </c>
      <c r="O237" s="84" t="str">
        <f t="shared" si="24"/>
        <v>Bilan n°1</v>
      </c>
      <c r="P237" s="70">
        <f t="shared" si="4"/>
        <v>43938</v>
      </c>
      <c r="Q237" s="74"/>
      <c r="R237" s="67"/>
      <c r="S237" s="77" t="str">
        <f t="shared" si="6"/>
        <v>A programmer</v>
      </c>
      <c r="T237" s="10"/>
      <c r="U237" s="10"/>
      <c r="V237" s="10"/>
      <c r="W237" s="10"/>
      <c r="X237" s="10"/>
      <c r="Y237" s="10"/>
      <c r="Z237" s="10"/>
    </row>
    <row r="238" spans="1:26" ht="15.75" customHeight="1">
      <c r="A238" s="155"/>
      <c r="B238" s="170"/>
      <c r="C238" s="171">
        <v>1101</v>
      </c>
      <c r="D238" s="238" t="s">
        <v>476</v>
      </c>
      <c r="E238" s="238" t="s">
        <v>477</v>
      </c>
      <c r="F238" s="172">
        <v>43528</v>
      </c>
      <c r="G238" s="173">
        <v>43535</v>
      </c>
      <c r="H238" s="63" t="str">
        <f t="shared" si="0"/>
        <v>Bilan n°1</v>
      </c>
      <c r="I238" s="174"/>
      <c r="J238" s="123">
        <f t="shared" si="26"/>
        <v>43629</v>
      </c>
      <c r="K238" s="192">
        <v>2</v>
      </c>
      <c r="L238" s="185">
        <f t="shared" si="25"/>
        <v>43537</v>
      </c>
      <c r="M238" s="176"/>
      <c r="N238" s="181">
        <v>43551</v>
      </c>
      <c r="O238" s="193" t="str">
        <f t="shared" si="24"/>
        <v>Bilan n°1</v>
      </c>
      <c r="P238" s="70">
        <f t="shared" si="4"/>
        <v>43911</v>
      </c>
      <c r="Q238" s="188"/>
      <c r="R238" s="189">
        <v>1</v>
      </c>
      <c r="S238" s="77">
        <f t="shared" si="6"/>
        <v>43888</v>
      </c>
      <c r="T238" s="10"/>
      <c r="U238" s="10"/>
      <c r="V238" s="10"/>
      <c r="W238" s="10"/>
      <c r="X238" s="10"/>
      <c r="Y238" s="10"/>
      <c r="Z238" s="10"/>
    </row>
    <row r="239" spans="1:26" ht="15.75" customHeight="1">
      <c r="A239" s="166"/>
      <c r="B239" s="166"/>
      <c r="C239" s="149">
        <v>1102</v>
      </c>
      <c r="D239" s="238" t="s">
        <v>478</v>
      </c>
      <c r="E239" s="238" t="s">
        <v>479</v>
      </c>
      <c r="F239" s="151">
        <v>43528</v>
      </c>
      <c r="G239" s="151">
        <v>43542</v>
      </c>
      <c r="H239" s="63" t="str">
        <f t="shared" si="0"/>
        <v>Bilan n°1</v>
      </c>
      <c r="I239" s="152"/>
      <c r="J239" s="123">
        <f t="shared" si="26"/>
        <v>43635</v>
      </c>
      <c r="K239" s="153">
        <v>1</v>
      </c>
      <c r="L239" s="69">
        <f t="shared" si="25"/>
        <v>43543</v>
      </c>
      <c r="M239" s="152"/>
      <c r="N239" s="153"/>
      <c r="O239" s="84" t="str">
        <f t="shared" si="24"/>
        <v>Bilan n°1</v>
      </c>
      <c r="P239" s="70" t="str">
        <f t="shared" si="4"/>
        <v>A programmer</v>
      </c>
      <c r="Q239" s="74"/>
      <c r="R239" s="67"/>
      <c r="S239" s="77" t="str">
        <f t="shared" si="6"/>
        <v>A programmer</v>
      </c>
      <c r="T239" s="10"/>
      <c r="U239" s="10"/>
      <c r="V239" s="10"/>
      <c r="W239" s="10"/>
      <c r="X239" s="10"/>
      <c r="Y239" s="10"/>
      <c r="Z239" s="10"/>
    </row>
    <row r="240" spans="1:26" ht="15.75" customHeight="1">
      <c r="A240" s="155"/>
      <c r="B240" s="170"/>
      <c r="C240" s="171">
        <v>1103</v>
      </c>
      <c r="D240" s="238" t="s">
        <v>480</v>
      </c>
      <c r="E240" s="238" t="s">
        <v>481</v>
      </c>
      <c r="F240" s="172">
        <v>43529</v>
      </c>
      <c r="G240" s="173">
        <v>43536</v>
      </c>
      <c r="H240" s="63" t="str">
        <f t="shared" si="0"/>
        <v>Bilan n°1</v>
      </c>
      <c r="I240" s="174"/>
      <c r="J240" s="123">
        <f t="shared" si="26"/>
        <v>43629</v>
      </c>
      <c r="K240" s="192">
        <v>1</v>
      </c>
      <c r="L240" s="185">
        <f t="shared" si="25"/>
        <v>43537</v>
      </c>
      <c r="M240" s="176"/>
      <c r="N240" s="181">
        <v>43558</v>
      </c>
      <c r="O240" s="193" t="str">
        <f t="shared" si="24"/>
        <v>Bilan n°1</v>
      </c>
      <c r="P240" s="70">
        <f t="shared" si="4"/>
        <v>43918</v>
      </c>
      <c r="Q240" s="188"/>
      <c r="R240" s="189"/>
      <c r="S240" s="77" t="str">
        <f t="shared" si="6"/>
        <v>A programmer</v>
      </c>
      <c r="T240" s="10"/>
      <c r="U240" s="10"/>
      <c r="V240" s="10"/>
      <c r="W240" s="10"/>
      <c r="X240" s="10"/>
      <c r="Y240" s="10"/>
      <c r="Z240" s="10"/>
    </row>
    <row r="241" spans="1:26" ht="15.75" customHeight="1">
      <c r="A241" s="166"/>
      <c r="B241" s="166"/>
      <c r="C241" s="149">
        <v>1104</v>
      </c>
      <c r="D241" s="238" t="s">
        <v>482</v>
      </c>
      <c r="E241" s="238" t="s">
        <v>483</v>
      </c>
      <c r="F241" s="151">
        <v>43530</v>
      </c>
      <c r="G241" s="151">
        <v>43563</v>
      </c>
      <c r="H241" s="63" t="str">
        <f t="shared" si="0"/>
        <v>Bilan n°1</v>
      </c>
      <c r="I241" s="152"/>
      <c r="J241" s="123">
        <f t="shared" si="26"/>
        <v>43655</v>
      </c>
      <c r="K241" s="153">
        <v>1</v>
      </c>
      <c r="L241" s="69">
        <f t="shared" si="25"/>
        <v>43564</v>
      </c>
      <c r="M241" s="152"/>
      <c r="N241" s="153"/>
      <c r="O241" s="84" t="str">
        <f t="shared" si="24"/>
        <v>Bilan n°1</v>
      </c>
      <c r="P241" s="70" t="str">
        <f t="shared" si="4"/>
        <v>A programmer</v>
      </c>
      <c r="Q241" s="74"/>
      <c r="R241" s="67"/>
      <c r="S241" s="77" t="str">
        <f t="shared" si="6"/>
        <v>A programmer</v>
      </c>
      <c r="T241" s="10"/>
      <c r="U241" s="10"/>
      <c r="V241" s="10"/>
      <c r="W241" s="10"/>
      <c r="X241" s="10"/>
      <c r="Y241" s="10"/>
      <c r="Z241" s="10"/>
    </row>
    <row r="242" spans="1:26" ht="15.75" customHeight="1">
      <c r="A242" s="155"/>
      <c r="B242" s="170"/>
      <c r="C242" s="182">
        <v>1105</v>
      </c>
      <c r="D242" s="238" t="s">
        <v>484</v>
      </c>
      <c r="E242" s="238" t="s">
        <v>485</v>
      </c>
      <c r="F242" s="183">
        <v>43538</v>
      </c>
      <c r="G242" s="195">
        <v>43539</v>
      </c>
      <c r="H242" s="63" t="str">
        <f t="shared" si="0"/>
        <v>Bilan n°1</v>
      </c>
      <c r="I242" s="174"/>
      <c r="J242" s="123">
        <f t="shared" si="26"/>
        <v>43635</v>
      </c>
      <c r="K242" s="196">
        <v>4</v>
      </c>
      <c r="L242" s="185">
        <f t="shared" si="25"/>
        <v>43543</v>
      </c>
      <c r="M242" s="176"/>
      <c r="N242" s="186">
        <v>43550</v>
      </c>
      <c r="O242" s="193" t="str">
        <f t="shared" si="24"/>
        <v>Bilan n°1</v>
      </c>
      <c r="P242" s="70">
        <f t="shared" si="4"/>
        <v>43910</v>
      </c>
      <c r="Q242" s="188"/>
      <c r="R242" s="197">
        <v>1</v>
      </c>
      <c r="S242" s="77">
        <f t="shared" si="6"/>
        <v>43898</v>
      </c>
      <c r="T242" s="10"/>
      <c r="U242" s="10"/>
      <c r="V242" s="10"/>
      <c r="W242" s="10"/>
      <c r="X242" s="10"/>
      <c r="Y242" s="10"/>
      <c r="Z242" s="10"/>
    </row>
    <row r="243" spans="1:26" ht="15.75" customHeight="1">
      <c r="A243" s="148"/>
      <c r="B243" s="148"/>
      <c r="C243" s="149">
        <v>1106</v>
      </c>
      <c r="D243" s="238" t="s">
        <v>486</v>
      </c>
      <c r="E243" s="238" t="s">
        <v>487</v>
      </c>
      <c r="F243" s="151">
        <v>43538</v>
      </c>
      <c r="G243" s="151">
        <v>43542</v>
      </c>
      <c r="H243" s="63" t="str">
        <f t="shared" si="0"/>
        <v>Bilan n°1</v>
      </c>
      <c r="I243" s="152"/>
      <c r="J243" s="123">
        <f t="shared" si="26"/>
        <v>43635</v>
      </c>
      <c r="K243" s="153">
        <v>1</v>
      </c>
      <c r="L243" s="69">
        <f t="shared" si="25"/>
        <v>43543</v>
      </c>
      <c r="M243" s="152"/>
      <c r="N243" s="154">
        <v>43551</v>
      </c>
      <c r="O243" s="84" t="str">
        <f t="shared" si="24"/>
        <v>Bilan n°1</v>
      </c>
      <c r="P243" s="70">
        <f t="shared" si="4"/>
        <v>43911</v>
      </c>
      <c r="Q243" s="74"/>
      <c r="R243" s="67">
        <v>1</v>
      </c>
      <c r="S243" s="77">
        <f t="shared" si="6"/>
        <v>43898</v>
      </c>
      <c r="T243" s="130"/>
      <c r="U243" s="130"/>
      <c r="V243" s="130"/>
      <c r="W243" s="130"/>
      <c r="X243" s="130"/>
      <c r="Y243" s="130"/>
      <c r="Z243" s="130"/>
    </row>
    <row r="244" spans="1:26" ht="15.75" customHeight="1">
      <c r="A244" s="155"/>
      <c r="B244" s="170"/>
      <c r="C244" s="182">
        <v>1107</v>
      </c>
      <c r="D244" s="238" t="s">
        <v>488</v>
      </c>
      <c r="E244" s="238" t="s">
        <v>318</v>
      </c>
      <c r="F244" s="183">
        <v>43539</v>
      </c>
      <c r="G244" s="195">
        <v>43539</v>
      </c>
      <c r="H244" s="63" t="str">
        <f t="shared" si="0"/>
        <v>Bilan n°1</v>
      </c>
      <c r="I244" s="174"/>
      <c r="J244" s="123">
        <f t="shared" si="26"/>
        <v>43634</v>
      </c>
      <c r="K244" s="196">
        <v>3</v>
      </c>
      <c r="L244" s="185">
        <f t="shared" si="25"/>
        <v>43542</v>
      </c>
      <c r="M244" s="176"/>
      <c r="N244" s="186">
        <v>43550</v>
      </c>
      <c r="O244" s="193" t="str">
        <f t="shared" si="24"/>
        <v>Bilan n°1</v>
      </c>
      <c r="P244" s="70">
        <f t="shared" si="4"/>
        <v>43910</v>
      </c>
      <c r="Q244" s="188"/>
      <c r="R244" s="197">
        <v>1</v>
      </c>
      <c r="S244" s="77">
        <f t="shared" si="6"/>
        <v>43899</v>
      </c>
      <c r="T244" s="10"/>
      <c r="U244" s="10"/>
      <c r="V244" s="10"/>
      <c r="W244" s="10"/>
      <c r="X244" s="10"/>
      <c r="Y244" s="10"/>
      <c r="Z244" s="10"/>
    </row>
    <row r="245" spans="1:26" ht="15.75" customHeight="1">
      <c r="A245" s="155"/>
      <c r="B245" s="170"/>
      <c r="C245" s="182">
        <v>1108</v>
      </c>
      <c r="D245" s="238" t="s">
        <v>489</v>
      </c>
      <c r="E245" s="238" t="s">
        <v>490</v>
      </c>
      <c r="F245" s="183">
        <v>43540</v>
      </c>
      <c r="G245" s="195">
        <v>43545</v>
      </c>
      <c r="H245" s="63" t="str">
        <f t="shared" si="0"/>
        <v>Bilan n°1</v>
      </c>
      <c r="I245" s="174"/>
      <c r="J245" s="123">
        <f t="shared" si="26"/>
        <v>43641</v>
      </c>
      <c r="K245" s="196">
        <v>4</v>
      </c>
      <c r="L245" s="185">
        <f t="shared" si="25"/>
        <v>43549</v>
      </c>
      <c r="M245" s="176"/>
      <c r="N245" s="181">
        <v>43564</v>
      </c>
      <c r="O245" s="193" t="str">
        <f t="shared" si="24"/>
        <v>Bilan n°1</v>
      </c>
      <c r="P245" s="70">
        <f t="shared" si="4"/>
        <v>43924</v>
      </c>
      <c r="Q245" s="188"/>
      <c r="R245" s="197">
        <v>1</v>
      </c>
      <c r="S245" s="77">
        <f t="shared" si="6"/>
        <v>43900</v>
      </c>
      <c r="T245" s="10"/>
      <c r="U245" s="10"/>
      <c r="V245" s="10"/>
      <c r="W245" s="10"/>
      <c r="X245" s="10"/>
      <c r="Y245" s="10"/>
      <c r="Z245" s="10"/>
    </row>
    <row r="246" spans="1:26" ht="15.75" customHeight="1">
      <c r="A246" s="148"/>
      <c r="B246" s="148"/>
      <c r="C246" s="149">
        <v>1109</v>
      </c>
      <c r="D246" s="238" t="s">
        <v>489</v>
      </c>
      <c r="E246" s="238" t="s">
        <v>491</v>
      </c>
      <c r="F246" s="151">
        <v>43540</v>
      </c>
      <c r="G246" s="151">
        <v>43545</v>
      </c>
      <c r="H246" s="63" t="str">
        <f t="shared" si="0"/>
        <v>Bilan n°1</v>
      </c>
      <c r="I246" s="152"/>
      <c r="J246" s="123">
        <f t="shared" si="26"/>
        <v>43641</v>
      </c>
      <c r="K246" s="153">
        <v>4</v>
      </c>
      <c r="L246" s="69">
        <f t="shared" si="25"/>
        <v>43549</v>
      </c>
      <c r="M246" s="152"/>
      <c r="N246" s="154">
        <v>43550</v>
      </c>
      <c r="O246" s="84" t="str">
        <f t="shared" si="24"/>
        <v>Bilan n°1</v>
      </c>
      <c r="P246" s="70">
        <f t="shared" si="4"/>
        <v>43910</v>
      </c>
      <c r="Q246" s="74"/>
      <c r="R246" s="67">
        <v>1</v>
      </c>
      <c r="S246" s="77">
        <f t="shared" si="6"/>
        <v>43900</v>
      </c>
      <c r="T246" s="130"/>
      <c r="U246" s="130"/>
      <c r="V246" s="130"/>
      <c r="W246" s="130"/>
      <c r="X246" s="130"/>
      <c r="Y246" s="130"/>
      <c r="Z246" s="130"/>
    </row>
    <row r="247" spans="1:26" ht="15.75" customHeight="1">
      <c r="A247" s="155"/>
      <c r="B247" s="170"/>
      <c r="C247" s="182">
        <v>1110</v>
      </c>
      <c r="D247" s="238" t="s">
        <v>492</v>
      </c>
      <c r="E247" s="238" t="s">
        <v>493</v>
      </c>
      <c r="F247" s="183">
        <v>43545</v>
      </c>
      <c r="G247" s="195">
        <v>43549</v>
      </c>
      <c r="H247" s="63" t="str">
        <f t="shared" si="0"/>
        <v>Bilan n°1</v>
      </c>
      <c r="I247" s="174"/>
      <c r="J247" s="123">
        <f t="shared" si="26"/>
        <v>43643</v>
      </c>
      <c r="K247" s="196">
        <v>2</v>
      </c>
      <c r="L247" s="185">
        <f t="shared" si="25"/>
        <v>43551</v>
      </c>
      <c r="M247" s="176"/>
      <c r="N247" s="181">
        <v>43553</v>
      </c>
      <c r="O247" s="193" t="str">
        <f t="shared" si="24"/>
        <v>Bilan n°1</v>
      </c>
      <c r="P247" s="70">
        <f t="shared" si="4"/>
        <v>43913</v>
      </c>
      <c r="Q247" s="188"/>
      <c r="R247" s="197">
        <v>1</v>
      </c>
      <c r="S247" s="77">
        <f t="shared" si="6"/>
        <v>43905</v>
      </c>
      <c r="T247" s="10"/>
      <c r="U247" s="10"/>
      <c r="V247" s="10"/>
      <c r="W247" s="10"/>
      <c r="X247" s="10"/>
      <c r="Y247" s="10"/>
      <c r="Z247" s="10"/>
    </row>
    <row r="248" spans="1:26" ht="15.75" customHeight="1">
      <c r="A248" s="148"/>
      <c r="B248" s="148"/>
      <c r="C248" s="149">
        <v>1111</v>
      </c>
      <c r="D248" s="238" t="s">
        <v>96</v>
      </c>
      <c r="E248" s="238" t="s">
        <v>494</v>
      </c>
      <c r="F248" s="151">
        <v>43545</v>
      </c>
      <c r="G248" s="151">
        <v>43550</v>
      </c>
      <c r="H248" s="63" t="str">
        <f t="shared" si="0"/>
        <v>Bilan n°1</v>
      </c>
      <c r="I248" s="152"/>
      <c r="J248" s="123">
        <f t="shared" si="26"/>
        <v>43643</v>
      </c>
      <c r="K248" s="153">
        <v>1</v>
      </c>
      <c r="L248" s="69">
        <f t="shared" si="25"/>
        <v>43551</v>
      </c>
      <c r="M248" s="152"/>
      <c r="N248" s="154">
        <v>43558</v>
      </c>
      <c r="O248" s="84" t="str">
        <f t="shared" si="24"/>
        <v>Bilan n°1</v>
      </c>
      <c r="P248" s="70">
        <f t="shared" si="4"/>
        <v>43918</v>
      </c>
      <c r="Q248" s="74"/>
      <c r="R248" s="67">
        <v>1</v>
      </c>
      <c r="S248" s="77">
        <f t="shared" si="6"/>
        <v>43905</v>
      </c>
      <c r="T248" s="130"/>
      <c r="U248" s="130"/>
      <c r="V248" s="130"/>
      <c r="W248" s="130"/>
      <c r="X248" s="130"/>
      <c r="Y248" s="130"/>
      <c r="Z248" s="130"/>
    </row>
    <row r="249" spans="1:26" ht="15.75" customHeight="1">
      <c r="A249" s="155"/>
      <c r="B249" s="170"/>
      <c r="C249" s="182">
        <v>1112</v>
      </c>
      <c r="D249" s="238" t="s">
        <v>495</v>
      </c>
      <c r="E249" s="238" t="s">
        <v>496</v>
      </c>
      <c r="F249" s="183">
        <v>43550</v>
      </c>
      <c r="G249" s="195">
        <v>43574</v>
      </c>
      <c r="H249" s="63" t="str">
        <f t="shared" si="0"/>
        <v>Bilan n°1</v>
      </c>
      <c r="I249" s="174"/>
      <c r="J249" s="123">
        <f t="shared" si="26"/>
        <v>43670</v>
      </c>
      <c r="K249" s="196">
        <v>5</v>
      </c>
      <c r="L249" s="185">
        <f t="shared" si="25"/>
        <v>43579</v>
      </c>
      <c r="M249" s="176"/>
      <c r="N249" s="181">
        <v>43579</v>
      </c>
      <c r="O249" s="193" t="str">
        <f t="shared" si="24"/>
        <v>Bilan n°1</v>
      </c>
      <c r="P249" s="70">
        <f t="shared" si="4"/>
        <v>43939</v>
      </c>
      <c r="Q249" s="188"/>
      <c r="R249" s="197"/>
      <c r="S249" s="77" t="str">
        <f t="shared" si="6"/>
        <v>A programmer</v>
      </c>
      <c r="T249" s="10"/>
      <c r="U249" s="10"/>
      <c r="V249" s="10"/>
      <c r="W249" s="10"/>
      <c r="X249" s="10"/>
      <c r="Y249" s="10"/>
      <c r="Z249" s="10"/>
    </row>
    <row r="250" spans="1:26" ht="15.75" customHeight="1">
      <c r="A250" s="148"/>
      <c r="B250" s="148"/>
      <c r="C250" s="149">
        <v>1113</v>
      </c>
      <c r="D250" s="238" t="s">
        <v>497</v>
      </c>
      <c r="E250" s="238" t="s">
        <v>498</v>
      </c>
      <c r="F250" s="151">
        <v>43550</v>
      </c>
      <c r="G250" s="151">
        <v>43552</v>
      </c>
      <c r="H250" s="63" t="str">
        <f t="shared" si="0"/>
        <v>Bilan n°1</v>
      </c>
      <c r="I250" s="152"/>
      <c r="J250" s="123">
        <f t="shared" si="26"/>
        <v>43647</v>
      </c>
      <c r="K250" s="153">
        <v>4</v>
      </c>
      <c r="L250" s="69">
        <f t="shared" si="25"/>
        <v>43556</v>
      </c>
      <c r="M250" s="152"/>
      <c r="N250" s="154">
        <v>43557</v>
      </c>
      <c r="O250" s="84" t="str">
        <f t="shared" si="24"/>
        <v>Bilan n°1</v>
      </c>
      <c r="P250" s="70">
        <f t="shared" si="4"/>
        <v>43917</v>
      </c>
      <c r="Q250" s="74"/>
      <c r="R250" s="67">
        <v>1</v>
      </c>
      <c r="S250" s="77">
        <f t="shared" si="6"/>
        <v>43910</v>
      </c>
      <c r="T250" s="10"/>
      <c r="U250" s="10"/>
      <c r="V250" s="10"/>
      <c r="W250" s="10"/>
      <c r="X250" s="10"/>
      <c r="Y250" s="10"/>
      <c r="Z250" s="10"/>
    </row>
    <row r="251" spans="1:26" ht="15.75" customHeight="1">
      <c r="A251" s="155"/>
      <c r="B251" s="170"/>
      <c r="C251" s="182"/>
      <c r="D251" s="194"/>
      <c r="E251" s="194"/>
      <c r="F251" s="183"/>
      <c r="G251" s="195"/>
      <c r="H251" s="63" t="str">
        <f t="shared" si="0"/>
        <v>-</v>
      </c>
      <c r="I251" s="174"/>
      <c r="J251" s="123" t="str">
        <f t="shared" ref="J201:J264" si="27">IF(K251="AP","",IF(OR(H251="Bilan n°1",H251="Bilan n°2",H251="Bilan n°3",H251="Bilan n°4",H251="Bilan n°5",H251="Bilan n°6",H251="Bilan n°7",H251="Bilan n°8",H251="Bilan n°9",H251="Bilan n°10",H251="Bilan n°11",H251="Bilan n°12"),EDATE(L251,3),"-"))</f>
        <v>-</v>
      </c>
      <c r="K251" s="196"/>
      <c r="L251" s="185" t="str">
        <f t="shared" si="25"/>
        <v/>
      </c>
      <c r="M251" s="176"/>
      <c r="N251" s="181"/>
      <c r="O251" s="193" t="str">
        <f t="shared" si="24"/>
        <v>-</v>
      </c>
      <c r="P251" s="70" t="str">
        <f t="shared" si="4"/>
        <v>A programmer</v>
      </c>
      <c r="Q251" s="188"/>
      <c r="R251" s="197"/>
      <c r="S251" s="77" t="str">
        <f t="shared" si="6"/>
        <v>A programmer</v>
      </c>
      <c r="T251" s="10"/>
      <c r="U251" s="10"/>
      <c r="V251" s="10"/>
      <c r="W251" s="10"/>
      <c r="X251" s="10"/>
      <c r="Y251" s="10"/>
      <c r="Z251" s="10"/>
    </row>
    <row r="252" spans="1:26" ht="15.75" customHeight="1">
      <c r="A252" s="148"/>
      <c r="B252" s="148"/>
      <c r="C252" s="149"/>
      <c r="D252" s="150"/>
      <c r="E252" s="150"/>
      <c r="F252" s="151"/>
      <c r="G252" s="151"/>
      <c r="H252" s="63" t="str">
        <f t="shared" si="0"/>
        <v>-</v>
      </c>
      <c r="I252" s="152"/>
      <c r="J252" s="123" t="str">
        <f t="shared" si="27"/>
        <v>-</v>
      </c>
      <c r="K252" s="153"/>
      <c r="L252" s="69" t="str">
        <f t="shared" si="25"/>
        <v/>
      </c>
      <c r="M252" s="152"/>
      <c r="N252" s="154"/>
      <c r="O252" s="84" t="str">
        <f t="shared" si="24"/>
        <v>-</v>
      </c>
      <c r="P252" s="70" t="str">
        <f t="shared" si="4"/>
        <v>A programmer</v>
      </c>
      <c r="Q252" s="74"/>
      <c r="R252" s="67"/>
      <c r="S252" s="77" t="str">
        <f t="shared" si="6"/>
        <v>A programmer</v>
      </c>
      <c r="T252" s="10"/>
      <c r="U252" s="10"/>
      <c r="V252" s="10"/>
      <c r="W252" s="10"/>
      <c r="X252" s="10"/>
      <c r="Y252" s="10"/>
      <c r="Z252" s="10"/>
    </row>
    <row r="253" spans="1:26" ht="15.75" customHeight="1">
      <c r="A253" s="155"/>
      <c r="B253" s="170"/>
      <c r="C253" s="182"/>
      <c r="D253" s="194"/>
      <c r="E253" s="194"/>
      <c r="F253" s="183"/>
      <c r="G253" s="195"/>
      <c r="H253" s="63" t="str">
        <f t="shared" si="0"/>
        <v>-</v>
      </c>
      <c r="I253" s="174"/>
      <c r="J253" s="123" t="str">
        <f t="shared" si="27"/>
        <v>-</v>
      </c>
      <c r="K253" s="196"/>
      <c r="L253" s="185" t="str">
        <f t="shared" si="25"/>
        <v/>
      </c>
      <c r="M253" s="176"/>
      <c r="N253" s="181"/>
      <c r="O253" s="193" t="str">
        <f t="shared" si="24"/>
        <v>-</v>
      </c>
      <c r="P253" s="70" t="str">
        <f t="shared" si="4"/>
        <v>A programmer</v>
      </c>
      <c r="Q253" s="188"/>
      <c r="R253" s="197"/>
      <c r="S253" s="77" t="str">
        <f t="shared" si="6"/>
        <v>A programmer</v>
      </c>
      <c r="T253" s="10"/>
      <c r="U253" s="10"/>
      <c r="V253" s="10"/>
      <c r="W253" s="10"/>
      <c r="X253" s="10"/>
      <c r="Y253" s="10"/>
      <c r="Z253" s="10"/>
    </row>
    <row r="254" spans="1:26" ht="15.75" customHeight="1">
      <c r="A254" s="148"/>
      <c r="B254" s="148"/>
      <c r="C254" s="149"/>
      <c r="D254" s="150"/>
      <c r="E254" s="150"/>
      <c r="F254" s="151"/>
      <c r="G254" s="151"/>
      <c r="H254" s="63" t="str">
        <f t="shared" si="0"/>
        <v>-</v>
      </c>
      <c r="I254" s="152"/>
      <c r="J254" s="123" t="str">
        <f t="shared" si="27"/>
        <v>-</v>
      </c>
      <c r="K254" s="153"/>
      <c r="L254" s="69" t="str">
        <f t="shared" si="25"/>
        <v/>
      </c>
      <c r="M254" s="152"/>
      <c r="N254" s="154"/>
      <c r="O254" s="84" t="str">
        <f t="shared" si="24"/>
        <v>-</v>
      </c>
      <c r="P254" s="70" t="str">
        <f t="shared" si="4"/>
        <v>A programmer</v>
      </c>
      <c r="Q254" s="74"/>
      <c r="R254" s="67"/>
      <c r="S254" s="77" t="str">
        <f t="shared" si="6"/>
        <v>A programmer</v>
      </c>
      <c r="T254" s="10"/>
      <c r="U254" s="10"/>
      <c r="V254" s="10"/>
      <c r="W254" s="10"/>
      <c r="X254" s="10"/>
      <c r="Y254" s="10"/>
      <c r="Z254" s="10"/>
    </row>
    <row r="255" spans="1:26" ht="15.75" customHeight="1">
      <c r="A255" s="155"/>
      <c r="B255" s="170"/>
      <c r="C255" s="182"/>
      <c r="D255" s="194"/>
      <c r="E255" s="194"/>
      <c r="F255" s="183"/>
      <c r="G255" s="195"/>
      <c r="H255" s="63" t="str">
        <f t="shared" si="0"/>
        <v>-</v>
      </c>
      <c r="I255" s="174"/>
      <c r="J255" s="123" t="str">
        <f t="shared" si="27"/>
        <v>-</v>
      </c>
      <c r="K255" s="196"/>
      <c r="L255" s="185" t="str">
        <f t="shared" si="25"/>
        <v/>
      </c>
      <c r="M255" s="176"/>
      <c r="N255" s="181"/>
      <c r="O255" s="193" t="str">
        <f t="shared" si="24"/>
        <v>-</v>
      </c>
      <c r="P255" s="70" t="str">
        <f t="shared" si="4"/>
        <v>A programmer</v>
      </c>
      <c r="Q255" s="188"/>
      <c r="R255" s="197"/>
      <c r="S255" s="77" t="str">
        <f t="shared" si="6"/>
        <v>A programmer</v>
      </c>
      <c r="T255" s="10"/>
      <c r="U255" s="10"/>
      <c r="V255" s="10"/>
      <c r="W255" s="10"/>
      <c r="X255" s="10"/>
      <c r="Y255" s="10"/>
      <c r="Z255" s="10"/>
    </row>
    <row r="256" spans="1:26" ht="15.75" customHeight="1">
      <c r="A256" s="148"/>
      <c r="B256" s="148"/>
      <c r="C256" s="149"/>
      <c r="D256" s="150"/>
      <c r="E256" s="150"/>
      <c r="F256" s="151"/>
      <c r="G256" s="151"/>
      <c r="H256" s="63" t="str">
        <f t="shared" si="0"/>
        <v>-</v>
      </c>
      <c r="I256" s="152"/>
      <c r="J256" s="123" t="str">
        <f t="shared" si="27"/>
        <v>-</v>
      </c>
      <c r="K256" s="153"/>
      <c r="L256" s="69" t="str">
        <f t="shared" si="25"/>
        <v/>
      </c>
      <c r="M256" s="152"/>
      <c r="N256" s="154"/>
      <c r="O256" s="84" t="str">
        <f t="shared" si="24"/>
        <v>-</v>
      </c>
      <c r="P256" s="70" t="str">
        <f t="shared" si="4"/>
        <v>A programmer</v>
      </c>
      <c r="Q256" s="74"/>
      <c r="R256" s="67"/>
      <c r="S256" s="77" t="str">
        <f t="shared" si="6"/>
        <v>A programmer</v>
      </c>
      <c r="T256" s="10"/>
      <c r="U256" s="10"/>
      <c r="V256" s="10"/>
      <c r="W256" s="10"/>
      <c r="X256" s="10"/>
      <c r="Y256" s="10"/>
      <c r="Z256" s="10"/>
    </row>
    <row r="257" spans="1:26" ht="15.75" customHeight="1">
      <c r="A257" s="166"/>
      <c r="B257" s="166"/>
      <c r="C257" s="166"/>
      <c r="D257" s="156"/>
      <c r="E257" s="156"/>
      <c r="F257" s="157"/>
      <c r="G257" s="158"/>
      <c r="H257" s="63" t="str">
        <f t="shared" si="0"/>
        <v>-</v>
      </c>
      <c r="I257" s="159"/>
      <c r="J257" s="123" t="str">
        <f t="shared" si="27"/>
        <v>-</v>
      </c>
      <c r="K257" s="160"/>
      <c r="L257" s="69" t="str">
        <f t="shared" si="25"/>
        <v/>
      </c>
      <c r="M257" s="161"/>
      <c r="N257" s="162"/>
      <c r="O257" s="84" t="str">
        <f t="shared" si="24"/>
        <v>-</v>
      </c>
      <c r="P257" s="70" t="str">
        <f t="shared" si="4"/>
        <v>A programmer</v>
      </c>
      <c r="Q257" s="74"/>
      <c r="R257" s="67"/>
      <c r="S257" s="77" t="str">
        <f t="shared" si="6"/>
        <v>A programmer</v>
      </c>
      <c r="T257" s="10"/>
      <c r="U257" s="10"/>
      <c r="V257" s="10"/>
      <c r="W257" s="10"/>
      <c r="X257" s="10"/>
      <c r="Y257" s="10"/>
      <c r="Z257" s="10"/>
    </row>
    <row r="258" spans="1:26" ht="15.75" customHeight="1">
      <c r="A258" s="166"/>
      <c r="B258" s="166"/>
      <c r="C258" s="166"/>
      <c r="D258" s="150"/>
      <c r="E258" s="150"/>
      <c r="F258" s="151"/>
      <c r="G258" s="151"/>
      <c r="H258" s="63" t="str">
        <f t="shared" si="0"/>
        <v>-</v>
      </c>
      <c r="I258" s="152"/>
      <c r="J258" s="123" t="str">
        <f t="shared" si="27"/>
        <v>-</v>
      </c>
      <c r="K258" s="153"/>
      <c r="L258" s="69" t="str">
        <f t="shared" si="25"/>
        <v/>
      </c>
      <c r="M258" s="152"/>
      <c r="N258" s="154"/>
      <c r="O258" s="84" t="str">
        <f t="shared" si="24"/>
        <v>-</v>
      </c>
      <c r="P258" s="70" t="str">
        <f t="shared" si="4"/>
        <v>A programmer</v>
      </c>
      <c r="Q258" s="74"/>
      <c r="R258" s="67"/>
      <c r="S258" s="77" t="str">
        <f t="shared" si="6"/>
        <v>A programmer</v>
      </c>
      <c r="T258" s="10"/>
      <c r="U258" s="10"/>
      <c r="V258" s="10"/>
      <c r="W258" s="10"/>
      <c r="X258" s="10"/>
      <c r="Y258" s="10"/>
      <c r="Z258" s="10"/>
    </row>
    <row r="259" spans="1:26" ht="15.75" customHeight="1">
      <c r="A259" s="166"/>
      <c r="B259" s="166"/>
      <c r="C259" s="166"/>
      <c r="D259" s="156"/>
      <c r="E259" s="156"/>
      <c r="F259" s="157"/>
      <c r="G259" s="158"/>
      <c r="H259" s="63" t="str">
        <f t="shared" si="0"/>
        <v>-</v>
      </c>
      <c r="I259" s="159"/>
      <c r="J259" s="123" t="str">
        <f t="shared" si="27"/>
        <v>-</v>
      </c>
      <c r="K259" s="160"/>
      <c r="L259" s="69" t="str">
        <f t="shared" si="25"/>
        <v/>
      </c>
      <c r="M259" s="161"/>
      <c r="N259" s="162"/>
      <c r="O259" s="84" t="str">
        <f t="shared" si="24"/>
        <v>-</v>
      </c>
      <c r="P259" s="70" t="str">
        <f t="shared" si="4"/>
        <v>A programmer</v>
      </c>
      <c r="Q259" s="74"/>
      <c r="R259" s="67"/>
      <c r="S259" s="77" t="str">
        <f t="shared" si="6"/>
        <v>A programmer</v>
      </c>
      <c r="T259" s="10"/>
      <c r="U259" s="10"/>
      <c r="V259" s="10"/>
      <c r="W259" s="10"/>
      <c r="X259" s="10"/>
      <c r="Y259" s="10"/>
      <c r="Z259" s="10"/>
    </row>
    <row r="260" spans="1:26" ht="15.75" customHeight="1">
      <c r="A260" s="166"/>
      <c r="B260" s="166"/>
      <c r="C260" s="166"/>
      <c r="D260" s="150"/>
      <c r="E260" s="150"/>
      <c r="F260" s="151"/>
      <c r="G260" s="151"/>
      <c r="H260" s="63" t="str">
        <f t="shared" si="0"/>
        <v>-</v>
      </c>
      <c r="I260" s="152"/>
      <c r="J260" s="123" t="str">
        <f t="shared" si="27"/>
        <v>-</v>
      </c>
      <c r="K260" s="153"/>
      <c r="L260" s="69" t="str">
        <f t="shared" si="25"/>
        <v/>
      </c>
      <c r="M260" s="152"/>
      <c r="N260" s="154"/>
      <c r="O260" s="84" t="str">
        <f t="shared" si="24"/>
        <v>-</v>
      </c>
      <c r="P260" s="70" t="str">
        <f t="shared" si="4"/>
        <v>A programmer</v>
      </c>
      <c r="Q260" s="74"/>
      <c r="R260" s="67"/>
      <c r="S260" s="77" t="str">
        <f t="shared" si="6"/>
        <v>A programmer</v>
      </c>
      <c r="T260" s="10"/>
      <c r="U260" s="10"/>
      <c r="V260" s="10"/>
      <c r="W260" s="10"/>
      <c r="X260" s="10"/>
      <c r="Y260" s="10"/>
      <c r="Z260" s="10"/>
    </row>
    <row r="261" spans="1:26" ht="15.75" customHeight="1">
      <c r="A261" s="166"/>
      <c r="B261" s="166"/>
      <c r="C261" s="166"/>
      <c r="D261" s="156"/>
      <c r="E261" s="156"/>
      <c r="F261" s="157"/>
      <c r="G261" s="158"/>
      <c r="H261" s="63" t="str">
        <f t="shared" si="0"/>
        <v>-</v>
      </c>
      <c r="I261" s="159"/>
      <c r="J261" s="123" t="str">
        <f t="shared" si="27"/>
        <v>-</v>
      </c>
      <c r="K261" s="160"/>
      <c r="L261" s="69" t="str">
        <f t="shared" si="25"/>
        <v/>
      </c>
      <c r="M261" s="161"/>
      <c r="N261" s="162"/>
      <c r="O261" s="84" t="str">
        <f t="shared" si="24"/>
        <v>-</v>
      </c>
      <c r="P261" s="70" t="str">
        <f t="shared" si="4"/>
        <v>A programmer</v>
      </c>
      <c r="Q261" s="74"/>
      <c r="R261" s="67"/>
      <c r="S261" s="77" t="str">
        <f t="shared" si="6"/>
        <v>A programmer</v>
      </c>
      <c r="T261" s="10"/>
      <c r="U261" s="10"/>
      <c r="V261" s="10"/>
      <c r="W261" s="10"/>
      <c r="X261" s="10"/>
      <c r="Y261" s="10"/>
      <c r="Z261" s="10"/>
    </row>
    <row r="262" spans="1:26" ht="15.75" customHeight="1">
      <c r="A262" s="166"/>
      <c r="B262" s="166"/>
      <c r="C262" s="166"/>
      <c r="D262" s="150"/>
      <c r="E262" s="150"/>
      <c r="F262" s="151"/>
      <c r="G262" s="151"/>
      <c r="H262" s="63" t="str">
        <f t="shared" si="0"/>
        <v>-</v>
      </c>
      <c r="I262" s="152"/>
      <c r="J262" s="123" t="str">
        <f t="shared" si="27"/>
        <v>-</v>
      </c>
      <c r="K262" s="153"/>
      <c r="L262" s="69" t="str">
        <f t="shared" si="25"/>
        <v/>
      </c>
      <c r="M262" s="152"/>
      <c r="N262" s="154"/>
      <c r="O262" s="84" t="str">
        <f t="shared" si="24"/>
        <v>-</v>
      </c>
      <c r="P262" s="70" t="str">
        <f t="shared" si="4"/>
        <v>A programmer</v>
      </c>
      <c r="Q262" s="74"/>
      <c r="R262" s="67"/>
      <c r="S262" s="77" t="str">
        <f t="shared" si="6"/>
        <v>A programmer</v>
      </c>
      <c r="T262" s="10"/>
      <c r="U262" s="10"/>
      <c r="V262" s="10"/>
      <c r="W262" s="10"/>
      <c r="X262" s="10"/>
      <c r="Y262" s="10"/>
      <c r="Z262" s="10"/>
    </row>
    <row r="263" spans="1:26" ht="15.75" customHeight="1">
      <c r="A263" s="166"/>
      <c r="B263" s="166"/>
      <c r="C263" s="166"/>
      <c r="D263" s="156"/>
      <c r="E263" s="156"/>
      <c r="F263" s="157"/>
      <c r="G263" s="158"/>
      <c r="H263" s="63" t="str">
        <f t="shared" si="0"/>
        <v>-</v>
      </c>
      <c r="I263" s="159"/>
      <c r="J263" s="123" t="str">
        <f t="shared" si="27"/>
        <v>-</v>
      </c>
      <c r="K263" s="160"/>
      <c r="L263" s="69" t="str">
        <f t="shared" si="25"/>
        <v/>
      </c>
      <c r="M263" s="161"/>
      <c r="N263" s="162"/>
      <c r="O263" s="84" t="str">
        <f t="shared" si="24"/>
        <v>-</v>
      </c>
      <c r="P263" s="70" t="str">
        <f t="shared" si="4"/>
        <v>A programmer</v>
      </c>
      <c r="Q263" s="74"/>
      <c r="R263" s="67"/>
      <c r="S263" s="77" t="str">
        <f t="shared" si="6"/>
        <v>A programmer</v>
      </c>
      <c r="T263" s="10"/>
      <c r="U263" s="10"/>
      <c r="V263" s="10"/>
      <c r="W263" s="10"/>
      <c r="X263" s="10"/>
      <c r="Y263" s="10"/>
      <c r="Z263" s="10"/>
    </row>
    <row r="264" spans="1:26" ht="15.75" customHeight="1">
      <c r="A264" s="166"/>
      <c r="B264" s="166"/>
      <c r="C264" s="166"/>
      <c r="D264" s="150"/>
      <c r="E264" s="150"/>
      <c r="F264" s="151"/>
      <c r="G264" s="151"/>
      <c r="H264" s="63" t="str">
        <f t="shared" si="0"/>
        <v>-</v>
      </c>
      <c r="I264" s="152"/>
      <c r="J264" s="123" t="str">
        <f t="shared" si="27"/>
        <v>-</v>
      </c>
      <c r="K264" s="153"/>
      <c r="L264" s="69" t="str">
        <f t="shared" si="25"/>
        <v/>
      </c>
      <c r="M264" s="152"/>
      <c r="N264" s="154"/>
      <c r="O264" s="84" t="str">
        <f t="shared" si="24"/>
        <v>-</v>
      </c>
      <c r="P264" s="70" t="str">
        <f t="shared" si="4"/>
        <v>A programmer</v>
      </c>
      <c r="Q264" s="74"/>
      <c r="R264" s="67"/>
      <c r="S264" s="77" t="str">
        <f t="shared" si="6"/>
        <v>A programmer</v>
      </c>
      <c r="T264" s="10"/>
      <c r="U264" s="10"/>
      <c r="V264" s="10"/>
      <c r="W264" s="10"/>
      <c r="X264" s="10"/>
      <c r="Y264" s="10"/>
      <c r="Z264" s="10"/>
    </row>
    <row r="265" spans="1:26" ht="15.75" customHeight="1">
      <c r="A265" s="166"/>
      <c r="B265" s="166"/>
      <c r="C265" s="166"/>
      <c r="D265" s="156"/>
      <c r="E265" s="156"/>
      <c r="F265" s="157"/>
      <c r="G265" s="158"/>
      <c r="H265" s="63" t="str">
        <f t="shared" si="0"/>
        <v>-</v>
      </c>
      <c r="I265" s="159"/>
      <c r="J265" s="123" t="str">
        <f t="shared" ref="J265:J324" si="28">IF(K265="AP","",IF(OR(H265="Bilan n°1",H265="Bilan n°2",H265="Bilan n°3",H265="Bilan n°4",H265="Bilan n°5",H265="Bilan n°6",H265="Bilan n°7",H265="Bilan n°8",H265="Bilan n°9",H265="Bilan n°10",H265="Bilan n°11",H265="Bilan n°12"),EDATE(L265,3),"-"))</f>
        <v>-</v>
      </c>
      <c r="K265" s="160"/>
      <c r="L265" s="69" t="str">
        <f t="shared" si="25"/>
        <v/>
      </c>
      <c r="M265" s="161"/>
      <c r="N265" s="162"/>
      <c r="O265" s="84" t="str">
        <f t="shared" si="24"/>
        <v>-</v>
      </c>
      <c r="P265" s="70" t="str">
        <f t="shared" si="4"/>
        <v>A programmer</v>
      </c>
      <c r="Q265" s="74"/>
      <c r="R265" s="67"/>
      <c r="S265" s="77" t="str">
        <f t="shared" si="6"/>
        <v>A programmer</v>
      </c>
      <c r="T265" s="10"/>
      <c r="U265" s="10"/>
      <c r="V265" s="10"/>
      <c r="W265" s="10"/>
      <c r="X265" s="10"/>
      <c r="Y265" s="10"/>
      <c r="Z265" s="10"/>
    </row>
    <row r="266" spans="1:26" ht="15.75" customHeight="1">
      <c r="A266" s="166"/>
      <c r="B266" s="166"/>
      <c r="C266" s="166"/>
      <c r="D266" s="150"/>
      <c r="E266" s="150"/>
      <c r="F266" s="151"/>
      <c r="G266" s="151"/>
      <c r="H266" s="63" t="str">
        <f t="shared" si="0"/>
        <v>-</v>
      </c>
      <c r="I266" s="152"/>
      <c r="J266" s="123" t="str">
        <f t="shared" si="28"/>
        <v>-</v>
      </c>
      <c r="K266" s="153"/>
      <c r="L266" s="69" t="str">
        <f t="shared" si="25"/>
        <v/>
      </c>
      <c r="M266" s="152"/>
      <c r="N266" s="154"/>
      <c r="O266" s="84" t="str">
        <f t="shared" si="24"/>
        <v>-</v>
      </c>
      <c r="P266" s="70" t="str">
        <f t="shared" si="4"/>
        <v>A programmer</v>
      </c>
      <c r="Q266" s="74"/>
      <c r="R266" s="67"/>
      <c r="S266" s="77" t="str">
        <f t="shared" si="6"/>
        <v>A programmer</v>
      </c>
      <c r="T266" s="10"/>
      <c r="U266" s="10"/>
      <c r="V266" s="10"/>
      <c r="W266" s="10"/>
      <c r="X266" s="10"/>
      <c r="Y266" s="10"/>
      <c r="Z266" s="10"/>
    </row>
    <row r="267" spans="1:26" ht="15.75" customHeight="1">
      <c r="A267" s="166"/>
      <c r="B267" s="166"/>
      <c r="C267" s="166"/>
      <c r="D267" s="156"/>
      <c r="E267" s="156"/>
      <c r="F267" s="157"/>
      <c r="G267" s="158"/>
      <c r="H267" s="63" t="str">
        <f t="shared" si="0"/>
        <v>-</v>
      </c>
      <c r="I267" s="159"/>
      <c r="J267" s="123" t="str">
        <f t="shared" si="28"/>
        <v>-</v>
      </c>
      <c r="K267" s="160"/>
      <c r="L267" s="69" t="str">
        <f t="shared" si="25"/>
        <v/>
      </c>
      <c r="M267" s="161"/>
      <c r="N267" s="162"/>
      <c r="O267" s="84" t="str">
        <f t="shared" si="24"/>
        <v>-</v>
      </c>
      <c r="P267" s="70" t="str">
        <f t="shared" si="4"/>
        <v>A programmer</v>
      </c>
      <c r="Q267" s="74"/>
      <c r="R267" s="67"/>
      <c r="S267" s="77" t="str">
        <f t="shared" si="6"/>
        <v>A programmer</v>
      </c>
      <c r="T267" s="10"/>
      <c r="U267" s="10"/>
      <c r="V267" s="10"/>
      <c r="W267" s="10"/>
      <c r="X267" s="10"/>
      <c r="Y267" s="10"/>
      <c r="Z267" s="10"/>
    </row>
    <row r="268" spans="1:26" ht="15.75" customHeight="1">
      <c r="A268" s="166"/>
      <c r="B268" s="166"/>
      <c r="C268" s="166"/>
      <c r="D268" s="150"/>
      <c r="E268" s="150"/>
      <c r="F268" s="151"/>
      <c r="G268" s="151"/>
      <c r="H268" s="63" t="str">
        <f t="shared" si="0"/>
        <v>-</v>
      </c>
      <c r="I268" s="152"/>
      <c r="J268" s="123" t="str">
        <f t="shared" si="28"/>
        <v>-</v>
      </c>
      <c r="K268" s="153"/>
      <c r="L268" s="69" t="str">
        <f t="shared" si="25"/>
        <v/>
      </c>
      <c r="M268" s="152"/>
      <c r="N268" s="154"/>
      <c r="O268" s="84" t="str">
        <f t="shared" si="24"/>
        <v>-</v>
      </c>
      <c r="P268" s="70" t="str">
        <f t="shared" si="4"/>
        <v>A programmer</v>
      </c>
      <c r="Q268" s="74"/>
      <c r="R268" s="67"/>
      <c r="S268" s="77" t="str">
        <f t="shared" si="6"/>
        <v>A programmer</v>
      </c>
      <c r="T268" s="10"/>
      <c r="U268" s="10"/>
      <c r="V268" s="10"/>
      <c r="W268" s="10"/>
      <c r="X268" s="10"/>
      <c r="Y268" s="10"/>
      <c r="Z268" s="10"/>
    </row>
    <row r="269" spans="1:26" ht="15.75" customHeight="1">
      <c r="A269" s="166"/>
      <c r="B269" s="166"/>
      <c r="C269" s="166"/>
      <c r="D269" s="156"/>
      <c r="E269" s="156"/>
      <c r="F269" s="157"/>
      <c r="G269" s="158"/>
      <c r="H269" s="63" t="str">
        <f t="shared" si="0"/>
        <v>-</v>
      </c>
      <c r="I269" s="159"/>
      <c r="J269" s="123" t="str">
        <f t="shared" si="28"/>
        <v>-</v>
      </c>
      <c r="K269" s="160"/>
      <c r="L269" s="69" t="str">
        <f t="shared" si="25"/>
        <v/>
      </c>
      <c r="M269" s="161"/>
      <c r="N269" s="162"/>
      <c r="O269" s="84" t="str">
        <f t="shared" si="24"/>
        <v>-</v>
      </c>
      <c r="P269" s="70" t="str">
        <f t="shared" si="4"/>
        <v>A programmer</v>
      </c>
      <c r="Q269" s="74"/>
      <c r="R269" s="67"/>
      <c r="S269" s="77" t="str">
        <f t="shared" si="6"/>
        <v>A programmer</v>
      </c>
      <c r="T269" s="10"/>
      <c r="U269" s="10"/>
      <c r="V269" s="10"/>
      <c r="W269" s="10"/>
      <c r="X269" s="10"/>
      <c r="Y269" s="10"/>
      <c r="Z269" s="10"/>
    </row>
    <row r="270" spans="1:26" ht="15.75" customHeight="1">
      <c r="A270" s="166"/>
      <c r="B270" s="166"/>
      <c r="C270" s="166"/>
      <c r="D270" s="150"/>
      <c r="E270" s="150"/>
      <c r="F270" s="151"/>
      <c r="G270" s="151"/>
      <c r="H270" s="63" t="str">
        <f t="shared" si="0"/>
        <v>-</v>
      </c>
      <c r="I270" s="152"/>
      <c r="J270" s="123" t="str">
        <f t="shared" si="28"/>
        <v>-</v>
      </c>
      <c r="K270" s="153"/>
      <c r="L270" s="69" t="str">
        <f t="shared" si="25"/>
        <v/>
      </c>
      <c r="M270" s="152"/>
      <c r="N270" s="154"/>
      <c r="O270" s="84" t="str">
        <f t="shared" si="24"/>
        <v>-</v>
      </c>
      <c r="P270" s="70" t="str">
        <f t="shared" si="4"/>
        <v>A programmer</v>
      </c>
      <c r="Q270" s="74"/>
      <c r="R270" s="67"/>
      <c r="S270" s="77" t="str">
        <f t="shared" si="6"/>
        <v>A programmer</v>
      </c>
      <c r="T270" s="10"/>
      <c r="U270" s="10"/>
      <c r="V270" s="10"/>
      <c r="W270" s="10"/>
      <c r="X270" s="10"/>
      <c r="Y270" s="10"/>
      <c r="Z270" s="10"/>
    </row>
    <row r="271" spans="1:26" ht="15.75" customHeight="1">
      <c r="A271" s="166"/>
      <c r="B271" s="166"/>
      <c r="C271" s="166"/>
      <c r="D271" s="156"/>
      <c r="E271" s="156"/>
      <c r="F271" s="157"/>
      <c r="G271" s="158"/>
      <c r="H271" s="63" t="str">
        <f t="shared" si="0"/>
        <v>-</v>
      </c>
      <c r="I271" s="159"/>
      <c r="J271" s="123" t="str">
        <f t="shared" si="28"/>
        <v>-</v>
      </c>
      <c r="K271" s="160"/>
      <c r="L271" s="69" t="str">
        <f t="shared" si="25"/>
        <v/>
      </c>
      <c r="M271" s="161"/>
      <c r="N271" s="162"/>
      <c r="O271" s="84" t="str">
        <f t="shared" si="24"/>
        <v>-</v>
      </c>
      <c r="P271" s="70" t="str">
        <f t="shared" si="4"/>
        <v>A programmer</v>
      </c>
      <c r="Q271" s="74"/>
      <c r="R271" s="67"/>
      <c r="S271" s="77" t="str">
        <f t="shared" si="6"/>
        <v>A programmer</v>
      </c>
      <c r="T271" s="10"/>
      <c r="U271" s="10"/>
      <c r="V271" s="10"/>
      <c r="W271" s="10"/>
      <c r="X271" s="10"/>
      <c r="Y271" s="10"/>
      <c r="Z271" s="10"/>
    </row>
    <row r="272" spans="1:26" ht="15.75" customHeight="1">
      <c r="A272" s="166"/>
      <c r="B272" s="166"/>
      <c r="C272" s="166"/>
      <c r="D272" s="150"/>
      <c r="E272" s="150"/>
      <c r="F272" s="151"/>
      <c r="G272" s="151"/>
      <c r="H272" s="63" t="str">
        <f t="shared" si="0"/>
        <v>-</v>
      </c>
      <c r="I272" s="152"/>
      <c r="J272" s="123" t="str">
        <f t="shared" si="28"/>
        <v>-</v>
      </c>
      <c r="K272" s="153"/>
      <c r="L272" s="69" t="str">
        <f t="shared" si="25"/>
        <v/>
      </c>
      <c r="M272" s="152"/>
      <c r="N272" s="154"/>
      <c r="O272" s="84" t="str">
        <f t="shared" si="24"/>
        <v>-</v>
      </c>
      <c r="P272" s="70" t="str">
        <f t="shared" si="4"/>
        <v>A programmer</v>
      </c>
      <c r="Q272" s="74"/>
      <c r="R272" s="67"/>
      <c r="S272" s="77" t="str">
        <f t="shared" si="6"/>
        <v>A programmer</v>
      </c>
      <c r="T272" s="10"/>
      <c r="U272" s="10"/>
      <c r="V272" s="10"/>
      <c r="W272" s="10"/>
      <c r="X272" s="10"/>
      <c r="Y272" s="10"/>
      <c r="Z272" s="10"/>
    </row>
    <row r="273" spans="1:26" ht="15.75" customHeight="1">
      <c r="A273" s="166"/>
      <c r="B273" s="166"/>
      <c r="C273" s="166"/>
      <c r="D273" s="156"/>
      <c r="E273" s="156"/>
      <c r="F273" s="157"/>
      <c r="G273" s="158"/>
      <c r="H273" s="63" t="str">
        <f t="shared" si="0"/>
        <v>-</v>
      </c>
      <c r="I273" s="159"/>
      <c r="J273" s="123" t="str">
        <f t="shared" si="28"/>
        <v>-</v>
      </c>
      <c r="K273" s="160"/>
      <c r="L273" s="69" t="str">
        <f t="shared" si="25"/>
        <v/>
      </c>
      <c r="M273" s="161"/>
      <c r="N273" s="162"/>
      <c r="O273" s="84" t="str">
        <f t="shared" si="24"/>
        <v>-</v>
      </c>
      <c r="P273" s="70" t="str">
        <f t="shared" si="4"/>
        <v>A programmer</v>
      </c>
      <c r="Q273" s="74"/>
      <c r="R273" s="67"/>
      <c r="S273" s="77" t="str">
        <f t="shared" si="6"/>
        <v>A programmer</v>
      </c>
      <c r="T273" s="10"/>
      <c r="U273" s="10"/>
      <c r="V273" s="10"/>
      <c r="W273" s="10"/>
      <c r="X273" s="10"/>
      <c r="Y273" s="10"/>
      <c r="Z273" s="10"/>
    </row>
    <row r="274" spans="1:26" ht="15.75" customHeight="1">
      <c r="A274" s="166"/>
      <c r="B274" s="166"/>
      <c r="C274" s="166"/>
      <c r="D274" s="166"/>
      <c r="E274" s="166"/>
      <c r="F274" s="166"/>
      <c r="G274" s="166"/>
      <c r="H274" s="63" t="str">
        <f t="shared" si="0"/>
        <v>-</v>
      </c>
      <c r="I274" s="166"/>
      <c r="J274" s="123" t="str">
        <f t="shared" si="28"/>
        <v>-</v>
      </c>
      <c r="K274" s="166"/>
      <c r="L274" s="69" t="str">
        <f t="shared" si="25"/>
        <v/>
      </c>
      <c r="M274" s="166"/>
      <c r="N274" s="166"/>
      <c r="O274" s="84" t="str">
        <f t="shared" si="24"/>
        <v>-</v>
      </c>
      <c r="P274" s="70" t="str">
        <f t="shared" si="4"/>
        <v>A programmer</v>
      </c>
      <c r="Q274" s="74" t="str">
        <f t="shared" ref="Q274:Q308" si="29">IF(A274="Résiliation","-",IF(H274="Bilan n°1","Bilan n°1",IF(H274="Bilan n°2","Bilan n°1",IF(H274="Bilan n°3","Bilan n°1",IF(H274="Bilan n°4","Bilan n°1",IF(H274="Bilan n°5","Bilan n°2",IF(H274="Bilan n°6","Bilan n°2",IF(H274="Bilan n°7","Bilan n°2",IF(H274="Bilan n°8","Bilan n°2",IF(H274="Bilan n°9","Bilan n°2",IF(H274="Bilan n°10","Bilan n°2","-")))))))))))</f>
        <v>-</v>
      </c>
      <c r="R274" s="124"/>
      <c r="S274" s="77" t="str">
        <f t="shared" si="6"/>
        <v>A programmer</v>
      </c>
      <c r="T274" s="10"/>
      <c r="U274" s="10"/>
      <c r="V274" s="10"/>
      <c r="W274" s="10"/>
      <c r="X274" s="10"/>
      <c r="Y274" s="10"/>
      <c r="Z274" s="10"/>
    </row>
    <row r="275" spans="1:26" ht="15.75" customHeight="1">
      <c r="A275" s="166"/>
      <c r="B275" s="166"/>
      <c r="C275" s="166"/>
      <c r="D275" s="166"/>
      <c r="E275" s="166"/>
      <c r="F275" s="166"/>
      <c r="G275" s="166"/>
      <c r="H275" s="63" t="str">
        <f t="shared" si="0"/>
        <v>-</v>
      </c>
      <c r="I275" s="166"/>
      <c r="J275" s="123" t="str">
        <f t="shared" si="28"/>
        <v>-</v>
      </c>
      <c r="K275" s="166"/>
      <c r="L275" s="69" t="str">
        <f t="shared" si="25"/>
        <v/>
      </c>
      <c r="M275" s="166"/>
      <c r="N275" s="166"/>
      <c r="O275" s="84" t="str">
        <f t="shared" si="24"/>
        <v>-</v>
      </c>
      <c r="P275" s="70" t="str">
        <f t="shared" si="4"/>
        <v>A programmer</v>
      </c>
      <c r="Q275" s="74" t="str">
        <f t="shared" si="29"/>
        <v>-</v>
      </c>
      <c r="R275" s="124"/>
      <c r="S275" s="77" t="str">
        <f t="shared" si="6"/>
        <v>A programmer</v>
      </c>
      <c r="T275" s="10"/>
      <c r="U275" s="10"/>
      <c r="V275" s="10"/>
      <c r="W275" s="10"/>
      <c r="X275" s="10"/>
      <c r="Y275" s="10"/>
      <c r="Z275" s="10"/>
    </row>
    <row r="276" spans="1:26" ht="15.75" customHeight="1">
      <c r="A276" s="166"/>
      <c r="B276" s="166"/>
      <c r="C276" s="166"/>
      <c r="D276" s="166"/>
      <c r="E276" s="166"/>
      <c r="F276" s="166"/>
      <c r="G276" s="166"/>
      <c r="H276" s="63" t="str">
        <f t="shared" si="0"/>
        <v>-</v>
      </c>
      <c r="I276" s="166"/>
      <c r="J276" s="123" t="str">
        <f t="shared" si="28"/>
        <v>-</v>
      </c>
      <c r="K276" s="166"/>
      <c r="L276" s="69" t="str">
        <f t="shared" si="25"/>
        <v/>
      </c>
      <c r="M276" s="166"/>
      <c r="N276" s="166"/>
      <c r="O276" s="84" t="str">
        <f t="shared" si="24"/>
        <v>-</v>
      </c>
      <c r="P276" s="70" t="str">
        <f t="shared" si="4"/>
        <v>A programmer</v>
      </c>
      <c r="Q276" s="74" t="str">
        <f t="shared" si="29"/>
        <v>-</v>
      </c>
      <c r="R276" s="124"/>
      <c r="S276" s="77" t="str">
        <f t="shared" si="6"/>
        <v>A programmer</v>
      </c>
      <c r="T276" s="10"/>
      <c r="U276" s="10"/>
      <c r="V276" s="10"/>
      <c r="W276" s="10"/>
      <c r="X276" s="10"/>
      <c r="Y276" s="10"/>
      <c r="Z276" s="10"/>
    </row>
    <row r="277" spans="1:26" ht="15.75" customHeight="1">
      <c r="A277" s="166"/>
      <c r="B277" s="166"/>
      <c r="C277" s="166"/>
      <c r="D277" s="166"/>
      <c r="E277" s="166"/>
      <c r="F277" s="166"/>
      <c r="G277" s="166"/>
      <c r="H277" s="63" t="str">
        <f t="shared" si="0"/>
        <v>-</v>
      </c>
      <c r="I277" s="166"/>
      <c r="J277" s="123" t="str">
        <f t="shared" si="28"/>
        <v>-</v>
      </c>
      <c r="K277" s="166"/>
      <c r="L277" s="69" t="str">
        <f t="shared" si="25"/>
        <v/>
      </c>
      <c r="M277" s="166"/>
      <c r="N277" s="166"/>
      <c r="O277" s="84" t="str">
        <f t="shared" si="24"/>
        <v>-</v>
      </c>
      <c r="P277" s="70" t="str">
        <f t="shared" si="4"/>
        <v>A programmer</v>
      </c>
      <c r="Q277" s="74" t="str">
        <f t="shared" si="29"/>
        <v>-</v>
      </c>
      <c r="R277" s="124"/>
      <c r="S277" s="77" t="str">
        <f t="shared" si="6"/>
        <v>A programmer</v>
      </c>
      <c r="T277" s="10"/>
      <c r="U277" s="10"/>
      <c r="V277" s="10"/>
      <c r="W277" s="10"/>
      <c r="X277" s="10"/>
      <c r="Y277" s="10"/>
      <c r="Z277" s="10"/>
    </row>
    <row r="278" spans="1:26" ht="15.75" customHeight="1">
      <c r="A278" s="166"/>
      <c r="B278" s="166"/>
      <c r="C278" s="166"/>
      <c r="D278" s="166"/>
      <c r="E278" s="166"/>
      <c r="F278" s="166"/>
      <c r="G278" s="166"/>
      <c r="H278" s="63" t="str">
        <f t="shared" si="0"/>
        <v>-</v>
      </c>
      <c r="I278" s="166"/>
      <c r="J278" s="123" t="str">
        <f t="shared" si="28"/>
        <v>-</v>
      </c>
      <c r="K278" s="166"/>
      <c r="L278" s="69" t="str">
        <f t="shared" si="25"/>
        <v/>
      </c>
      <c r="M278" s="166"/>
      <c r="N278" s="166"/>
      <c r="O278" s="84" t="str">
        <f t="shared" si="24"/>
        <v>-</v>
      </c>
      <c r="P278" s="70" t="str">
        <f t="shared" si="4"/>
        <v>A programmer</v>
      </c>
      <c r="Q278" s="74" t="str">
        <f t="shared" si="29"/>
        <v>-</v>
      </c>
      <c r="R278" s="124"/>
      <c r="S278" s="77" t="str">
        <f t="shared" si="6"/>
        <v>A programmer</v>
      </c>
      <c r="T278" s="10"/>
      <c r="U278" s="10"/>
      <c r="V278" s="10"/>
      <c r="W278" s="10"/>
      <c r="X278" s="10"/>
      <c r="Y278" s="10"/>
      <c r="Z278" s="10"/>
    </row>
    <row r="279" spans="1:26" ht="15.75" customHeight="1">
      <c r="A279" s="166"/>
      <c r="B279" s="166"/>
      <c r="C279" s="166"/>
      <c r="D279" s="166"/>
      <c r="E279" s="166"/>
      <c r="F279" s="166"/>
      <c r="G279" s="166"/>
      <c r="H279" s="63" t="str">
        <f t="shared" si="0"/>
        <v>-</v>
      </c>
      <c r="I279" s="166"/>
      <c r="J279" s="123" t="str">
        <f t="shared" si="28"/>
        <v>-</v>
      </c>
      <c r="K279" s="166"/>
      <c r="L279" s="69" t="str">
        <f t="shared" si="25"/>
        <v/>
      </c>
      <c r="M279" s="166"/>
      <c r="N279" s="166"/>
      <c r="O279" s="84" t="str">
        <f t="shared" si="24"/>
        <v>-</v>
      </c>
      <c r="P279" s="70" t="str">
        <f t="shared" si="4"/>
        <v>A programmer</v>
      </c>
      <c r="Q279" s="74" t="str">
        <f t="shared" si="29"/>
        <v>-</v>
      </c>
      <c r="R279" s="124"/>
      <c r="S279" s="77" t="str">
        <f t="shared" si="6"/>
        <v>A programmer</v>
      </c>
      <c r="T279" s="10"/>
      <c r="U279" s="10"/>
      <c r="V279" s="10"/>
      <c r="W279" s="10"/>
      <c r="X279" s="10"/>
      <c r="Y279" s="10"/>
      <c r="Z279" s="10"/>
    </row>
    <row r="280" spans="1:26" ht="15.75" customHeight="1">
      <c r="A280" s="166"/>
      <c r="B280" s="166"/>
      <c r="C280" s="166"/>
      <c r="D280" s="166"/>
      <c r="E280" s="166"/>
      <c r="F280" s="166"/>
      <c r="G280" s="166"/>
      <c r="H280" s="63" t="str">
        <f t="shared" si="0"/>
        <v>-</v>
      </c>
      <c r="I280" s="166"/>
      <c r="J280" s="123" t="str">
        <f t="shared" si="28"/>
        <v>-</v>
      </c>
      <c r="K280" s="166"/>
      <c r="L280" s="69" t="str">
        <f t="shared" si="25"/>
        <v/>
      </c>
      <c r="M280" s="166"/>
      <c r="N280" s="166"/>
      <c r="O280" s="84" t="str">
        <f t="shared" si="24"/>
        <v>-</v>
      </c>
      <c r="P280" s="70" t="str">
        <f t="shared" si="4"/>
        <v>A programmer</v>
      </c>
      <c r="Q280" s="74" t="str">
        <f t="shared" si="29"/>
        <v>-</v>
      </c>
      <c r="R280" s="124"/>
      <c r="S280" s="77" t="str">
        <f t="shared" si="6"/>
        <v>A programmer</v>
      </c>
      <c r="T280" s="10"/>
      <c r="U280" s="10"/>
      <c r="V280" s="10"/>
      <c r="W280" s="10"/>
      <c r="X280" s="10"/>
      <c r="Y280" s="10"/>
      <c r="Z280" s="10"/>
    </row>
    <row r="281" spans="1:26" ht="15.75" customHeight="1">
      <c r="A281" s="166"/>
      <c r="B281" s="166"/>
      <c r="C281" s="166"/>
      <c r="D281" s="166"/>
      <c r="E281" s="166"/>
      <c r="F281" s="166"/>
      <c r="G281" s="166"/>
      <c r="H281" s="63" t="str">
        <f t="shared" si="0"/>
        <v>-</v>
      </c>
      <c r="I281" s="166"/>
      <c r="J281" s="123" t="str">
        <f t="shared" si="28"/>
        <v>-</v>
      </c>
      <c r="K281" s="166"/>
      <c r="L281" s="69" t="str">
        <f t="shared" si="25"/>
        <v/>
      </c>
      <c r="M281" s="166"/>
      <c r="N281" s="166"/>
      <c r="O281" s="84" t="str">
        <f t="shared" si="24"/>
        <v>-</v>
      </c>
      <c r="P281" s="70" t="str">
        <f t="shared" si="4"/>
        <v>A programmer</v>
      </c>
      <c r="Q281" s="74" t="str">
        <f t="shared" si="29"/>
        <v>-</v>
      </c>
      <c r="R281" s="124"/>
      <c r="S281" s="77" t="str">
        <f t="shared" si="6"/>
        <v>A programmer</v>
      </c>
      <c r="T281" s="10"/>
      <c r="U281" s="10"/>
      <c r="V281" s="10"/>
      <c r="W281" s="10"/>
      <c r="X281" s="10"/>
      <c r="Y281" s="10"/>
      <c r="Z281" s="10"/>
    </row>
    <row r="282" spans="1:26" ht="15.75" customHeight="1">
      <c r="A282" s="166"/>
      <c r="B282" s="166"/>
      <c r="C282" s="166"/>
      <c r="D282" s="166"/>
      <c r="E282" s="166"/>
      <c r="F282" s="166"/>
      <c r="G282" s="166"/>
      <c r="H282" s="63" t="str">
        <f t="shared" si="0"/>
        <v>-</v>
      </c>
      <c r="I282" s="166"/>
      <c r="J282" s="123" t="str">
        <f t="shared" si="28"/>
        <v>-</v>
      </c>
      <c r="K282" s="166"/>
      <c r="L282" s="69" t="str">
        <f t="shared" si="25"/>
        <v/>
      </c>
      <c r="M282" s="166"/>
      <c r="N282" s="166"/>
      <c r="O282" s="84" t="str">
        <f t="shared" si="24"/>
        <v>-</v>
      </c>
      <c r="P282" s="70" t="str">
        <f t="shared" si="4"/>
        <v>A programmer</v>
      </c>
      <c r="Q282" s="74" t="str">
        <f t="shared" si="29"/>
        <v>-</v>
      </c>
      <c r="R282" s="124"/>
      <c r="S282" s="77" t="str">
        <f t="shared" si="6"/>
        <v>A programmer</v>
      </c>
      <c r="T282" s="10"/>
      <c r="U282" s="10"/>
      <c r="V282" s="10"/>
      <c r="W282" s="10"/>
      <c r="X282" s="10"/>
      <c r="Y282" s="10"/>
      <c r="Z282" s="10"/>
    </row>
    <row r="283" spans="1:26" ht="15.75" customHeight="1">
      <c r="A283" s="166"/>
      <c r="B283" s="166"/>
      <c r="C283" s="166"/>
      <c r="D283" s="166"/>
      <c r="E283" s="166"/>
      <c r="F283" s="166"/>
      <c r="G283" s="166"/>
      <c r="H283" s="74" t="str">
        <f t="shared" ref="H283:H342" si="30">IF(G283="","-",IF(G283+I283-F283&lt;=90,"Bilan n°1",IF(AND(G283+I283-F283&gt;90,G283+I283-F283&lt;=180),"Bilan n°2",IF(AND(G283+I283-F283&gt;180,G283+I283-F283&lt;=270),"Bilan n°3",IF(AND(G283+I283-F283&gt;270,G283+I283-F283&lt;=360),"Bilan n°4",IF(AND(G283+I283-F283&gt;360,G283+I283-F283&lt;=450),"Bilan n°5",IF(AND(G283+I283-F283&gt;450,G283+I283-F283&lt;=540),"Bilan n°6",IF(AND(G283+I283-F283&gt;540,G283+I283-F283&lt;=630),"Bilan n°7",IF(AND(G283+I283-F283&gt;630,G283+I283-F283&lt;=720),"Bilan n°8",IF(AND(G283+I283-F283&gt;720,G283+I283-F283&lt;=810),"Bilan n°9",IF(AND(G283+I283-F283&gt;810,G283+I283-F283&lt;=900),"Bilan n°10")))))))))))</f>
        <v>-</v>
      </c>
      <c r="I283" s="166"/>
      <c r="J283" s="123" t="str">
        <f t="shared" si="28"/>
        <v>-</v>
      </c>
      <c r="K283" s="166"/>
      <c r="L283" s="69" t="str">
        <f t="shared" si="25"/>
        <v/>
      </c>
      <c r="M283" s="166"/>
      <c r="N283" s="166"/>
      <c r="O283" s="84" t="str">
        <f t="shared" si="24"/>
        <v>-</v>
      </c>
      <c r="P283" s="70" t="str">
        <f t="shared" si="4"/>
        <v>A programmer</v>
      </c>
      <c r="Q283" s="74" t="str">
        <f t="shared" si="29"/>
        <v>-</v>
      </c>
      <c r="R283" s="124"/>
      <c r="S283" s="77" t="str">
        <f t="shared" si="6"/>
        <v>A programmer</v>
      </c>
      <c r="T283" s="10"/>
      <c r="U283" s="10"/>
      <c r="V283" s="10"/>
      <c r="W283" s="10"/>
      <c r="X283" s="10"/>
      <c r="Y283" s="10"/>
      <c r="Z283" s="10"/>
    </row>
    <row r="284" spans="1:26" ht="15.75" customHeight="1">
      <c r="A284" s="166"/>
      <c r="B284" s="166"/>
      <c r="C284" s="166"/>
      <c r="D284" s="166"/>
      <c r="E284" s="166"/>
      <c r="F284" s="166"/>
      <c r="G284" s="166"/>
      <c r="H284" s="74" t="str">
        <f t="shared" si="30"/>
        <v>-</v>
      </c>
      <c r="I284" s="166"/>
      <c r="J284" s="123" t="str">
        <f t="shared" si="28"/>
        <v>-</v>
      </c>
      <c r="K284" s="166"/>
      <c r="L284" s="69" t="str">
        <f t="shared" si="25"/>
        <v/>
      </c>
      <c r="M284" s="166"/>
      <c r="N284" s="166"/>
      <c r="O284" s="84" t="str">
        <f t="shared" si="24"/>
        <v>-</v>
      </c>
      <c r="P284" s="70" t="str">
        <f t="shared" si="4"/>
        <v>A programmer</v>
      </c>
      <c r="Q284" s="74" t="str">
        <f t="shared" si="29"/>
        <v>-</v>
      </c>
      <c r="R284" s="124"/>
      <c r="S284" s="77" t="str">
        <f t="shared" si="6"/>
        <v>A programmer</v>
      </c>
      <c r="T284" s="10"/>
      <c r="U284" s="10"/>
      <c r="V284" s="10"/>
      <c r="W284" s="10"/>
      <c r="X284" s="10"/>
      <c r="Y284" s="10"/>
      <c r="Z284" s="10"/>
    </row>
    <row r="285" spans="1:26" ht="15.75" customHeight="1">
      <c r="A285" s="166"/>
      <c r="B285" s="166"/>
      <c r="C285" s="166"/>
      <c r="D285" s="166"/>
      <c r="E285" s="166"/>
      <c r="F285" s="166"/>
      <c r="G285" s="166"/>
      <c r="H285" s="74" t="str">
        <f t="shared" si="30"/>
        <v>-</v>
      </c>
      <c r="I285" s="166"/>
      <c r="J285" s="123" t="str">
        <f t="shared" si="28"/>
        <v>-</v>
      </c>
      <c r="K285" s="166"/>
      <c r="L285" s="69" t="str">
        <f t="shared" si="25"/>
        <v/>
      </c>
      <c r="M285" s="166"/>
      <c r="N285" s="166"/>
      <c r="O285" s="84" t="str">
        <f t="shared" si="24"/>
        <v>-</v>
      </c>
      <c r="P285" s="70" t="str">
        <f t="shared" si="4"/>
        <v>A programmer</v>
      </c>
      <c r="Q285" s="74" t="str">
        <f t="shared" si="29"/>
        <v>-</v>
      </c>
      <c r="R285" s="124"/>
      <c r="S285" s="77" t="str">
        <f t="shared" si="6"/>
        <v>A programmer</v>
      </c>
      <c r="T285" s="10"/>
      <c r="U285" s="10"/>
      <c r="V285" s="10"/>
      <c r="W285" s="10"/>
      <c r="X285" s="10"/>
      <c r="Y285" s="10"/>
      <c r="Z285" s="10"/>
    </row>
    <row r="286" spans="1:26" ht="15.75" customHeight="1">
      <c r="A286" s="166"/>
      <c r="B286" s="166"/>
      <c r="C286" s="166"/>
      <c r="D286" s="166"/>
      <c r="E286" s="166"/>
      <c r="F286" s="166"/>
      <c r="G286" s="166"/>
      <c r="H286" s="74" t="str">
        <f t="shared" si="30"/>
        <v>-</v>
      </c>
      <c r="I286" s="166"/>
      <c r="J286" s="123" t="str">
        <f t="shared" si="28"/>
        <v>-</v>
      </c>
      <c r="K286" s="166"/>
      <c r="L286" s="69" t="str">
        <f t="shared" si="25"/>
        <v/>
      </c>
      <c r="M286" s="166"/>
      <c r="N286" s="166"/>
      <c r="O286" s="84" t="str">
        <f t="shared" si="24"/>
        <v>-</v>
      </c>
      <c r="P286" s="70" t="str">
        <f t="shared" si="4"/>
        <v>A programmer</v>
      </c>
      <c r="Q286" s="74" t="str">
        <f t="shared" si="29"/>
        <v>-</v>
      </c>
      <c r="R286" s="124"/>
      <c r="S286" s="77" t="str">
        <f t="shared" si="6"/>
        <v>A programmer</v>
      </c>
      <c r="T286" s="10"/>
      <c r="U286" s="10"/>
      <c r="V286" s="10"/>
      <c r="W286" s="10"/>
      <c r="X286" s="10"/>
      <c r="Y286" s="10"/>
      <c r="Z286" s="10"/>
    </row>
    <row r="287" spans="1:26" ht="15.75" customHeight="1">
      <c r="A287" s="166"/>
      <c r="B287" s="166"/>
      <c r="C287" s="166"/>
      <c r="D287" s="166"/>
      <c r="E287" s="166"/>
      <c r="F287" s="166"/>
      <c r="G287" s="166"/>
      <c r="H287" s="74" t="str">
        <f t="shared" si="30"/>
        <v>-</v>
      </c>
      <c r="I287" s="166"/>
      <c r="J287" s="123" t="str">
        <f t="shared" si="28"/>
        <v>-</v>
      </c>
      <c r="K287" s="166"/>
      <c r="L287" s="69" t="str">
        <f t="shared" si="25"/>
        <v/>
      </c>
      <c r="M287" s="166"/>
      <c r="N287" s="166"/>
      <c r="O287" s="84" t="str">
        <f t="shared" si="24"/>
        <v>-</v>
      </c>
      <c r="P287" s="70" t="str">
        <f t="shared" si="4"/>
        <v>A programmer</v>
      </c>
      <c r="Q287" s="74" t="str">
        <f t="shared" si="29"/>
        <v>-</v>
      </c>
      <c r="R287" s="124"/>
      <c r="S287" s="77" t="str">
        <f t="shared" si="6"/>
        <v>A programmer</v>
      </c>
      <c r="T287" s="10"/>
      <c r="U287" s="10"/>
      <c r="V287" s="10"/>
      <c r="W287" s="10"/>
      <c r="X287" s="10"/>
      <c r="Y287" s="10"/>
      <c r="Z287" s="10"/>
    </row>
    <row r="288" spans="1:26" ht="15.75" customHeight="1">
      <c r="A288" s="166"/>
      <c r="B288" s="166"/>
      <c r="C288" s="166"/>
      <c r="D288" s="166"/>
      <c r="E288" s="166"/>
      <c r="F288" s="166"/>
      <c r="G288" s="166"/>
      <c r="H288" s="74" t="str">
        <f t="shared" si="30"/>
        <v>-</v>
      </c>
      <c r="I288" s="166"/>
      <c r="J288" s="123" t="str">
        <f t="shared" si="28"/>
        <v>-</v>
      </c>
      <c r="K288" s="166"/>
      <c r="L288" s="69" t="str">
        <f t="shared" si="25"/>
        <v/>
      </c>
      <c r="M288" s="166"/>
      <c r="N288" s="166"/>
      <c r="O288" s="84" t="str">
        <f t="shared" si="24"/>
        <v>-</v>
      </c>
      <c r="P288" s="70" t="str">
        <f t="shared" si="4"/>
        <v>A programmer</v>
      </c>
      <c r="Q288" s="74" t="str">
        <f t="shared" si="29"/>
        <v>-</v>
      </c>
      <c r="R288" s="124"/>
      <c r="S288" s="77" t="str">
        <f t="shared" si="6"/>
        <v>A programmer</v>
      </c>
      <c r="T288" s="10"/>
      <c r="U288" s="10"/>
      <c r="V288" s="10"/>
      <c r="W288" s="10"/>
      <c r="X288" s="10"/>
      <c r="Y288" s="10"/>
      <c r="Z288" s="10"/>
    </row>
    <row r="289" spans="1:26" ht="15.75" customHeight="1">
      <c r="A289" s="166"/>
      <c r="B289" s="166"/>
      <c r="C289" s="166"/>
      <c r="D289" s="166"/>
      <c r="E289" s="166"/>
      <c r="F289" s="166"/>
      <c r="G289" s="166"/>
      <c r="H289" s="74" t="str">
        <f t="shared" si="30"/>
        <v>-</v>
      </c>
      <c r="I289" s="166"/>
      <c r="J289" s="123" t="str">
        <f t="shared" si="28"/>
        <v>-</v>
      </c>
      <c r="K289" s="166"/>
      <c r="L289" s="69" t="str">
        <f t="shared" si="25"/>
        <v/>
      </c>
      <c r="M289" s="166"/>
      <c r="N289" s="166"/>
      <c r="O289" s="84" t="str">
        <f t="shared" si="24"/>
        <v>-</v>
      </c>
      <c r="P289" s="70" t="str">
        <f t="shared" si="4"/>
        <v>A programmer</v>
      </c>
      <c r="Q289" s="74" t="str">
        <f t="shared" si="29"/>
        <v>-</v>
      </c>
      <c r="R289" s="124"/>
      <c r="S289" s="77" t="str">
        <f t="shared" si="6"/>
        <v>A programmer</v>
      </c>
      <c r="T289" s="10"/>
      <c r="U289" s="10"/>
      <c r="V289" s="10"/>
      <c r="W289" s="10"/>
      <c r="X289" s="10"/>
      <c r="Y289" s="10"/>
      <c r="Z289" s="10"/>
    </row>
    <row r="290" spans="1:26" ht="15.75" customHeight="1">
      <c r="A290" s="166"/>
      <c r="B290" s="166"/>
      <c r="C290" s="166"/>
      <c r="D290" s="166"/>
      <c r="E290" s="166"/>
      <c r="F290" s="166"/>
      <c r="G290" s="166"/>
      <c r="H290" s="74" t="str">
        <f t="shared" si="30"/>
        <v>-</v>
      </c>
      <c r="I290" s="166"/>
      <c r="J290" s="123" t="str">
        <f t="shared" si="28"/>
        <v>-</v>
      </c>
      <c r="K290" s="166"/>
      <c r="L290" s="69" t="str">
        <f t="shared" si="25"/>
        <v/>
      </c>
      <c r="M290" s="166"/>
      <c r="N290" s="166"/>
      <c r="O290" s="84" t="str">
        <f t="shared" si="24"/>
        <v>-</v>
      </c>
      <c r="P290" s="70" t="str">
        <f t="shared" si="4"/>
        <v>A programmer</v>
      </c>
      <c r="Q290" s="74" t="str">
        <f t="shared" si="29"/>
        <v>-</v>
      </c>
      <c r="R290" s="124"/>
      <c r="S290" s="77" t="str">
        <f t="shared" si="6"/>
        <v>A programmer</v>
      </c>
      <c r="T290" s="10"/>
      <c r="U290" s="10"/>
      <c r="V290" s="10"/>
      <c r="W290" s="10"/>
      <c r="X290" s="10"/>
      <c r="Y290" s="10"/>
      <c r="Z290" s="10"/>
    </row>
    <row r="291" spans="1:26" ht="15.75" customHeight="1">
      <c r="A291" s="166"/>
      <c r="B291" s="166"/>
      <c r="C291" s="166"/>
      <c r="D291" s="166"/>
      <c r="E291" s="166"/>
      <c r="F291" s="166"/>
      <c r="G291" s="166"/>
      <c r="H291" s="74" t="str">
        <f t="shared" si="30"/>
        <v>-</v>
      </c>
      <c r="I291" s="166"/>
      <c r="J291" s="123" t="str">
        <f t="shared" si="28"/>
        <v>-</v>
      </c>
      <c r="K291" s="166"/>
      <c r="L291" s="69" t="str">
        <f t="shared" si="25"/>
        <v/>
      </c>
      <c r="M291" s="166"/>
      <c r="N291" s="166"/>
      <c r="O291" s="84" t="str">
        <f t="shared" si="24"/>
        <v>-</v>
      </c>
      <c r="P291" s="70" t="str">
        <f t="shared" si="4"/>
        <v>A programmer</v>
      </c>
      <c r="Q291" s="74" t="str">
        <f t="shared" si="29"/>
        <v>-</v>
      </c>
      <c r="R291" s="124"/>
      <c r="S291" s="77" t="str">
        <f t="shared" si="6"/>
        <v>A programmer</v>
      </c>
      <c r="T291" s="10"/>
      <c r="U291" s="10"/>
      <c r="V291" s="10"/>
      <c r="W291" s="10"/>
      <c r="X291" s="10"/>
      <c r="Y291" s="10"/>
      <c r="Z291" s="10"/>
    </row>
    <row r="292" spans="1:26" ht="15.75" customHeight="1">
      <c r="A292" s="166"/>
      <c r="B292" s="166"/>
      <c r="C292" s="166"/>
      <c r="D292" s="166"/>
      <c r="E292" s="166"/>
      <c r="F292" s="166"/>
      <c r="G292" s="166"/>
      <c r="H292" s="74" t="str">
        <f t="shared" si="30"/>
        <v>-</v>
      </c>
      <c r="I292" s="166"/>
      <c r="J292" s="123" t="str">
        <f t="shared" si="28"/>
        <v>-</v>
      </c>
      <c r="K292" s="166"/>
      <c r="L292" s="69" t="str">
        <f t="shared" si="25"/>
        <v/>
      </c>
      <c r="M292" s="166"/>
      <c r="N292" s="166"/>
      <c r="O292" s="84" t="str">
        <f t="shared" si="24"/>
        <v>-</v>
      </c>
      <c r="P292" s="70" t="str">
        <f t="shared" si="4"/>
        <v>A programmer</v>
      </c>
      <c r="Q292" s="74" t="str">
        <f t="shared" si="29"/>
        <v>-</v>
      </c>
      <c r="R292" s="124"/>
      <c r="S292" s="77" t="str">
        <f t="shared" si="6"/>
        <v>A programmer</v>
      </c>
      <c r="T292" s="10"/>
      <c r="U292" s="10"/>
      <c r="V292" s="10"/>
      <c r="W292" s="10"/>
      <c r="X292" s="10"/>
      <c r="Y292" s="10"/>
      <c r="Z292" s="10"/>
    </row>
    <row r="293" spans="1:26" ht="15.75" customHeight="1">
      <c r="A293" s="166"/>
      <c r="B293" s="166"/>
      <c r="C293" s="166"/>
      <c r="D293" s="166"/>
      <c r="E293" s="166"/>
      <c r="F293" s="166"/>
      <c r="G293" s="166"/>
      <c r="H293" s="74" t="str">
        <f t="shared" si="30"/>
        <v>-</v>
      </c>
      <c r="I293" s="166"/>
      <c r="J293" s="123" t="str">
        <f t="shared" si="28"/>
        <v>-</v>
      </c>
      <c r="K293" s="166"/>
      <c r="L293" s="69" t="str">
        <f t="shared" si="25"/>
        <v/>
      </c>
      <c r="M293" s="166"/>
      <c r="N293" s="166"/>
      <c r="O293" s="84" t="str">
        <f t="shared" si="24"/>
        <v>-</v>
      </c>
      <c r="P293" s="70" t="str">
        <f t="shared" si="4"/>
        <v>A programmer</v>
      </c>
      <c r="Q293" s="74" t="str">
        <f t="shared" si="29"/>
        <v>-</v>
      </c>
      <c r="R293" s="124"/>
      <c r="S293" s="77" t="str">
        <f t="shared" si="6"/>
        <v>A programmer</v>
      </c>
      <c r="T293" s="10"/>
      <c r="U293" s="10"/>
      <c r="V293" s="10"/>
      <c r="W293" s="10"/>
      <c r="X293" s="10"/>
      <c r="Y293" s="10"/>
      <c r="Z293" s="10"/>
    </row>
    <row r="294" spans="1:26" ht="15.75" customHeight="1">
      <c r="A294" s="166"/>
      <c r="B294" s="166"/>
      <c r="C294" s="166"/>
      <c r="D294" s="166"/>
      <c r="E294" s="166"/>
      <c r="F294" s="166"/>
      <c r="G294" s="166"/>
      <c r="H294" s="74" t="str">
        <f t="shared" si="30"/>
        <v>-</v>
      </c>
      <c r="I294" s="166"/>
      <c r="J294" s="123" t="str">
        <f t="shared" si="28"/>
        <v>-</v>
      </c>
      <c r="K294" s="166"/>
      <c r="L294" s="69" t="str">
        <f t="shared" si="25"/>
        <v/>
      </c>
      <c r="M294" s="166"/>
      <c r="N294" s="166"/>
      <c r="O294" s="84" t="str">
        <f t="shared" si="24"/>
        <v>-</v>
      </c>
      <c r="P294" s="70" t="str">
        <f t="shared" si="4"/>
        <v>A programmer</v>
      </c>
      <c r="Q294" s="74" t="str">
        <f t="shared" si="29"/>
        <v>-</v>
      </c>
      <c r="R294" s="124"/>
      <c r="S294" s="77" t="str">
        <f t="shared" si="6"/>
        <v>A programmer</v>
      </c>
      <c r="T294" s="10"/>
      <c r="U294" s="10"/>
      <c r="V294" s="10"/>
      <c r="W294" s="10"/>
      <c r="X294" s="10"/>
      <c r="Y294" s="10"/>
      <c r="Z294" s="10"/>
    </row>
    <row r="295" spans="1:26" ht="15.75" customHeight="1">
      <c r="A295" s="166"/>
      <c r="B295" s="166"/>
      <c r="C295" s="166"/>
      <c r="D295" s="166"/>
      <c r="E295" s="166"/>
      <c r="F295" s="166"/>
      <c r="G295" s="166"/>
      <c r="H295" s="74" t="str">
        <f t="shared" si="30"/>
        <v>-</v>
      </c>
      <c r="I295" s="166"/>
      <c r="J295" s="123" t="str">
        <f t="shared" si="28"/>
        <v>-</v>
      </c>
      <c r="K295" s="166"/>
      <c r="L295" s="69" t="str">
        <f t="shared" si="25"/>
        <v/>
      </c>
      <c r="M295" s="166"/>
      <c r="N295" s="166"/>
      <c r="O295" s="84" t="str">
        <f t="shared" si="24"/>
        <v>-</v>
      </c>
      <c r="P295" s="70" t="str">
        <f t="shared" si="4"/>
        <v>A programmer</v>
      </c>
      <c r="Q295" s="74" t="str">
        <f t="shared" si="29"/>
        <v>-</v>
      </c>
      <c r="R295" s="124"/>
      <c r="S295" s="77" t="str">
        <f t="shared" si="6"/>
        <v>A programmer</v>
      </c>
      <c r="T295" s="10"/>
      <c r="U295" s="10"/>
      <c r="V295" s="10"/>
      <c r="W295" s="10"/>
      <c r="X295" s="10"/>
      <c r="Y295" s="10"/>
      <c r="Z295" s="10"/>
    </row>
    <row r="296" spans="1:26" ht="15.75" customHeight="1">
      <c r="A296" s="166"/>
      <c r="B296" s="166"/>
      <c r="C296" s="166"/>
      <c r="D296" s="166"/>
      <c r="E296" s="166"/>
      <c r="F296" s="166"/>
      <c r="G296" s="166"/>
      <c r="H296" s="74" t="str">
        <f t="shared" si="30"/>
        <v>-</v>
      </c>
      <c r="I296" s="166"/>
      <c r="J296" s="123" t="str">
        <f t="shared" si="28"/>
        <v>-</v>
      </c>
      <c r="K296" s="166"/>
      <c r="L296" s="69" t="str">
        <f t="shared" si="25"/>
        <v/>
      </c>
      <c r="M296" s="166"/>
      <c r="N296" s="166"/>
      <c r="O296" s="84" t="str">
        <f t="shared" si="24"/>
        <v>-</v>
      </c>
      <c r="P296" s="70" t="str">
        <f t="shared" si="4"/>
        <v>A programmer</v>
      </c>
      <c r="Q296" s="74" t="str">
        <f t="shared" si="29"/>
        <v>-</v>
      </c>
      <c r="R296" s="124"/>
      <c r="S296" s="77" t="str">
        <f t="shared" si="6"/>
        <v>A programmer</v>
      </c>
      <c r="T296" s="10"/>
      <c r="U296" s="10"/>
      <c r="V296" s="10"/>
      <c r="W296" s="10"/>
      <c r="X296" s="10"/>
      <c r="Y296" s="10"/>
      <c r="Z296" s="10"/>
    </row>
    <row r="297" spans="1:26" ht="15.75" customHeight="1">
      <c r="A297" s="166"/>
      <c r="B297" s="166"/>
      <c r="C297" s="166"/>
      <c r="D297" s="166"/>
      <c r="E297" s="166"/>
      <c r="F297" s="166"/>
      <c r="G297" s="166"/>
      <c r="H297" s="74" t="str">
        <f t="shared" si="30"/>
        <v>-</v>
      </c>
      <c r="I297" s="166"/>
      <c r="J297" s="123" t="str">
        <f t="shared" si="28"/>
        <v>-</v>
      </c>
      <c r="K297" s="166"/>
      <c r="L297" s="69" t="str">
        <f t="shared" si="25"/>
        <v/>
      </c>
      <c r="M297" s="166"/>
      <c r="N297" s="166"/>
      <c r="O297" s="84" t="str">
        <f t="shared" si="24"/>
        <v>-</v>
      </c>
      <c r="P297" s="70" t="str">
        <f t="shared" si="4"/>
        <v>A programmer</v>
      </c>
      <c r="Q297" s="74" t="str">
        <f t="shared" si="29"/>
        <v>-</v>
      </c>
      <c r="R297" s="124"/>
      <c r="S297" s="77" t="str">
        <f t="shared" si="6"/>
        <v>A programmer</v>
      </c>
      <c r="T297" s="10"/>
      <c r="U297" s="10"/>
      <c r="V297" s="10"/>
      <c r="W297" s="10"/>
      <c r="X297" s="10"/>
      <c r="Y297" s="10"/>
      <c r="Z297" s="10"/>
    </row>
    <row r="298" spans="1:26" ht="15.75" customHeight="1">
      <c r="A298" s="166"/>
      <c r="B298" s="166"/>
      <c r="C298" s="166"/>
      <c r="D298" s="166"/>
      <c r="E298" s="166"/>
      <c r="F298" s="166"/>
      <c r="G298" s="166"/>
      <c r="H298" s="74" t="str">
        <f t="shared" si="30"/>
        <v>-</v>
      </c>
      <c r="I298" s="166"/>
      <c r="J298" s="123" t="str">
        <f t="shared" si="28"/>
        <v>-</v>
      </c>
      <c r="K298" s="166"/>
      <c r="L298" s="69" t="str">
        <f t="shared" si="25"/>
        <v/>
      </c>
      <c r="M298" s="166"/>
      <c r="N298" s="166"/>
      <c r="O298" s="84" t="str">
        <f t="shared" si="24"/>
        <v>-</v>
      </c>
      <c r="P298" s="70" t="str">
        <f t="shared" si="4"/>
        <v>A programmer</v>
      </c>
      <c r="Q298" s="74" t="str">
        <f t="shared" si="29"/>
        <v>-</v>
      </c>
      <c r="R298" s="124"/>
      <c r="S298" s="77" t="str">
        <f t="shared" si="6"/>
        <v>A programmer</v>
      </c>
      <c r="T298" s="10"/>
      <c r="U298" s="10"/>
      <c r="V298" s="10"/>
      <c r="W298" s="10"/>
      <c r="X298" s="10"/>
      <c r="Y298" s="10"/>
      <c r="Z298" s="10"/>
    </row>
    <row r="299" spans="1:26" ht="15.75" customHeight="1">
      <c r="A299" s="166"/>
      <c r="B299" s="166"/>
      <c r="C299" s="166"/>
      <c r="D299" s="166"/>
      <c r="E299" s="166"/>
      <c r="F299" s="166"/>
      <c r="G299" s="166"/>
      <c r="H299" s="74" t="str">
        <f t="shared" si="30"/>
        <v>-</v>
      </c>
      <c r="I299" s="166"/>
      <c r="J299" s="123" t="str">
        <f t="shared" si="28"/>
        <v>-</v>
      </c>
      <c r="K299" s="166"/>
      <c r="L299" s="69" t="str">
        <f t="shared" si="25"/>
        <v/>
      </c>
      <c r="M299" s="166"/>
      <c r="N299" s="166"/>
      <c r="O299" s="84" t="str">
        <f t="shared" si="24"/>
        <v>-</v>
      </c>
      <c r="P299" s="70" t="str">
        <f t="shared" si="4"/>
        <v>A programmer</v>
      </c>
      <c r="Q299" s="74" t="str">
        <f t="shared" si="29"/>
        <v>-</v>
      </c>
      <c r="R299" s="124"/>
      <c r="S299" s="77" t="str">
        <f t="shared" si="6"/>
        <v>A programmer</v>
      </c>
      <c r="T299" s="10"/>
      <c r="U299" s="10"/>
      <c r="V299" s="10"/>
      <c r="W299" s="10"/>
      <c r="X299" s="10"/>
      <c r="Y299" s="10"/>
      <c r="Z299" s="10"/>
    </row>
    <row r="300" spans="1:26" ht="15.75" customHeight="1">
      <c r="A300" s="166"/>
      <c r="B300" s="166"/>
      <c r="C300" s="166"/>
      <c r="D300" s="166"/>
      <c r="E300" s="166"/>
      <c r="F300" s="166"/>
      <c r="G300" s="166"/>
      <c r="H300" s="74" t="str">
        <f t="shared" si="30"/>
        <v>-</v>
      </c>
      <c r="I300" s="166"/>
      <c r="J300" s="123" t="str">
        <f t="shared" si="28"/>
        <v>-</v>
      </c>
      <c r="K300" s="166"/>
      <c r="L300" s="69" t="str">
        <f t="shared" si="25"/>
        <v/>
      </c>
      <c r="M300" s="166"/>
      <c r="N300" s="166"/>
      <c r="O300" s="84" t="str">
        <f t="shared" si="24"/>
        <v>-</v>
      </c>
      <c r="P300" s="70" t="str">
        <f t="shared" si="4"/>
        <v>A programmer</v>
      </c>
      <c r="Q300" s="74" t="str">
        <f t="shared" si="29"/>
        <v>-</v>
      </c>
      <c r="R300" s="124"/>
      <c r="S300" s="77" t="str">
        <f t="shared" si="6"/>
        <v>A programmer</v>
      </c>
      <c r="T300" s="10"/>
      <c r="U300" s="10"/>
      <c r="V300" s="10"/>
      <c r="W300" s="10"/>
      <c r="X300" s="10"/>
      <c r="Y300" s="10"/>
      <c r="Z300" s="10"/>
    </row>
    <row r="301" spans="1:26" ht="15.75" customHeight="1">
      <c r="A301" s="166"/>
      <c r="B301" s="166"/>
      <c r="C301" s="166"/>
      <c r="D301" s="166"/>
      <c r="E301" s="166"/>
      <c r="F301" s="166"/>
      <c r="G301" s="166"/>
      <c r="H301" s="74" t="str">
        <f t="shared" si="30"/>
        <v>-</v>
      </c>
      <c r="I301" s="166"/>
      <c r="J301" s="123" t="str">
        <f t="shared" si="28"/>
        <v>-</v>
      </c>
      <c r="K301" s="166"/>
      <c r="L301" s="69" t="str">
        <f t="shared" si="25"/>
        <v/>
      </c>
      <c r="M301" s="166"/>
      <c r="N301" s="166"/>
      <c r="O301" s="84" t="str">
        <f t="shared" si="24"/>
        <v>-</v>
      </c>
      <c r="P301" s="70" t="str">
        <f t="shared" si="4"/>
        <v>A programmer</v>
      </c>
      <c r="Q301" s="74" t="str">
        <f t="shared" si="29"/>
        <v>-</v>
      </c>
      <c r="R301" s="124"/>
      <c r="S301" s="77" t="str">
        <f t="shared" si="6"/>
        <v>A programmer</v>
      </c>
      <c r="T301" s="10"/>
      <c r="U301" s="10"/>
      <c r="V301" s="10"/>
      <c r="W301" s="10"/>
      <c r="X301" s="10"/>
      <c r="Y301" s="10"/>
      <c r="Z301" s="10"/>
    </row>
    <row r="302" spans="1:26" ht="15.75" customHeight="1">
      <c r="A302" s="166"/>
      <c r="B302" s="166"/>
      <c r="C302" s="166"/>
      <c r="D302" s="166"/>
      <c r="E302" s="166"/>
      <c r="F302" s="166"/>
      <c r="G302" s="166"/>
      <c r="H302" s="74" t="str">
        <f t="shared" si="30"/>
        <v>-</v>
      </c>
      <c r="I302" s="166"/>
      <c r="J302" s="123" t="str">
        <f t="shared" si="28"/>
        <v>-</v>
      </c>
      <c r="K302" s="166"/>
      <c r="L302" s="69" t="str">
        <f t="shared" si="25"/>
        <v/>
      </c>
      <c r="M302" s="166"/>
      <c r="N302" s="166"/>
      <c r="O302" s="84" t="str">
        <f t="shared" si="24"/>
        <v>-</v>
      </c>
      <c r="P302" s="70" t="str">
        <f t="shared" si="4"/>
        <v>A programmer</v>
      </c>
      <c r="Q302" s="74" t="str">
        <f t="shared" si="29"/>
        <v>-</v>
      </c>
      <c r="R302" s="124"/>
      <c r="S302" s="77" t="str">
        <f t="shared" si="6"/>
        <v>A programmer</v>
      </c>
      <c r="T302" s="10"/>
      <c r="U302" s="10"/>
      <c r="V302" s="10"/>
      <c r="W302" s="10"/>
      <c r="X302" s="10"/>
      <c r="Y302" s="10"/>
      <c r="Z302" s="10"/>
    </row>
    <row r="303" spans="1:26" ht="15.75" customHeight="1">
      <c r="A303" s="166"/>
      <c r="B303" s="166"/>
      <c r="C303" s="166"/>
      <c r="D303" s="166"/>
      <c r="E303" s="166"/>
      <c r="F303" s="166"/>
      <c r="G303" s="166"/>
      <c r="H303" s="74" t="str">
        <f t="shared" si="30"/>
        <v>-</v>
      </c>
      <c r="I303" s="166"/>
      <c r="J303" s="123" t="str">
        <f t="shared" si="28"/>
        <v>-</v>
      </c>
      <c r="K303" s="166"/>
      <c r="L303" s="69" t="str">
        <f t="shared" si="25"/>
        <v/>
      </c>
      <c r="M303" s="166"/>
      <c r="N303" s="166"/>
      <c r="O303" s="84" t="str">
        <f t="shared" si="24"/>
        <v>-</v>
      </c>
      <c r="P303" s="70" t="str">
        <f t="shared" si="4"/>
        <v>A programmer</v>
      </c>
      <c r="Q303" s="74" t="str">
        <f t="shared" si="29"/>
        <v>-</v>
      </c>
      <c r="R303" s="124"/>
      <c r="S303" s="77" t="str">
        <f t="shared" si="6"/>
        <v>A programmer</v>
      </c>
      <c r="T303" s="10"/>
      <c r="U303" s="10"/>
      <c r="V303" s="10"/>
      <c r="W303" s="10"/>
      <c r="X303" s="10"/>
      <c r="Y303" s="10"/>
      <c r="Z303" s="10"/>
    </row>
    <row r="304" spans="1:26" ht="15.75" customHeight="1">
      <c r="A304" s="166"/>
      <c r="B304" s="166"/>
      <c r="C304" s="166"/>
      <c r="D304" s="166"/>
      <c r="E304" s="166"/>
      <c r="F304" s="166"/>
      <c r="G304" s="166"/>
      <c r="H304" s="74" t="str">
        <f t="shared" si="30"/>
        <v>-</v>
      </c>
      <c r="I304" s="166"/>
      <c r="J304" s="123" t="str">
        <f t="shared" si="28"/>
        <v>-</v>
      </c>
      <c r="K304" s="166"/>
      <c r="L304" s="69" t="str">
        <f t="shared" si="25"/>
        <v/>
      </c>
      <c r="M304" s="166"/>
      <c r="N304" s="166"/>
      <c r="O304" s="84" t="str">
        <f t="shared" si="24"/>
        <v>-</v>
      </c>
      <c r="P304" s="70" t="str">
        <f t="shared" si="4"/>
        <v>A programmer</v>
      </c>
      <c r="Q304" s="74" t="str">
        <f t="shared" si="29"/>
        <v>-</v>
      </c>
      <c r="R304" s="124"/>
      <c r="S304" s="77" t="str">
        <f t="shared" si="6"/>
        <v>A programmer</v>
      </c>
      <c r="T304" s="10"/>
      <c r="U304" s="10"/>
      <c r="V304" s="10"/>
      <c r="W304" s="10"/>
      <c r="X304" s="10"/>
      <c r="Y304" s="10"/>
      <c r="Z304" s="10"/>
    </row>
    <row r="305" spans="1:26" ht="15.75" customHeight="1">
      <c r="A305" s="166"/>
      <c r="B305" s="166"/>
      <c r="C305" s="166"/>
      <c r="D305" s="166"/>
      <c r="E305" s="166"/>
      <c r="F305" s="166"/>
      <c r="G305" s="166"/>
      <c r="H305" s="74" t="str">
        <f t="shared" si="30"/>
        <v>-</v>
      </c>
      <c r="I305" s="166"/>
      <c r="J305" s="123" t="str">
        <f t="shared" si="28"/>
        <v>-</v>
      </c>
      <c r="K305" s="166"/>
      <c r="L305" s="69" t="str">
        <f t="shared" si="25"/>
        <v/>
      </c>
      <c r="M305" s="166"/>
      <c r="N305" s="166"/>
      <c r="O305" s="84" t="str">
        <f t="shared" si="24"/>
        <v>-</v>
      </c>
      <c r="P305" s="70" t="str">
        <f t="shared" si="4"/>
        <v>A programmer</v>
      </c>
      <c r="Q305" s="74" t="str">
        <f t="shared" si="29"/>
        <v>-</v>
      </c>
      <c r="R305" s="124"/>
      <c r="S305" s="77" t="str">
        <f t="shared" si="6"/>
        <v>A programmer</v>
      </c>
      <c r="T305" s="10"/>
      <c r="U305" s="10"/>
      <c r="V305" s="10"/>
      <c r="W305" s="10"/>
      <c r="X305" s="10"/>
      <c r="Y305" s="10"/>
      <c r="Z305" s="10"/>
    </row>
    <row r="306" spans="1:26" ht="15.75" customHeight="1">
      <c r="A306" s="166"/>
      <c r="B306" s="166"/>
      <c r="C306" s="166"/>
      <c r="D306" s="166"/>
      <c r="E306" s="166"/>
      <c r="F306" s="166"/>
      <c r="G306" s="166"/>
      <c r="H306" s="74" t="str">
        <f t="shared" si="30"/>
        <v>-</v>
      </c>
      <c r="I306" s="166"/>
      <c r="J306" s="123" t="str">
        <f t="shared" si="28"/>
        <v>-</v>
      </c>
      <c r="K306" s="166"/>
      <c r="L306" s="69" t="str">
        <f t="shared" si="25"/>
        <v/>
      </c>
      <c r="M306" s="166"/>
      <c r="N306" s="166"/>
      <c r="O306" s="84" t="str">
        <f t="shared" si="24"/>
        <v>-</v>
      </c>
      <c r="P306" s="70" t="str">
        <f t="shared" si="4"/>
        <v>A programmer</v>
      </c>
      <c r="Q306" s="74" t="str">
        <f t="shared" si="29"/>
        <v>-</v>
      </c>
      <c r="R306" s="124"/>
      <c r="S306" s="77" t="str">
        <f t="shared" si="6"/>
        <v>A programmer</v>
      </c>
      <c r="T306" s="10"/>
      <c r="U306" s="10"/>
      <c r="V306" s="10"/>
      <c r="W306" s="10"/>
      <c r="X306" s="10"/>
      <c r="Y306" s="10"/>
      <c r="Z306" s="10"/>
    </row>
    <row r="307" spans="1:26" ht="15.75" customHeight="1">
      <c r="A307" s="166"/>
      <c r="B307" s="166"/>
      <c r="C307" s="166"/>
      <c r="D307" s="166"/>
      <c r="E307" s="166"/>
      <c r="F307" s="166"/>
      <c r="G307" s="166"/>
      <c r="H307" s="74" t="str">
        <f t="shared" si="30"/>
        <v>-</v>
      </c>
      <c r="I307" s="166"/>
      <c r="J307" s="123" t="str">
        <f t="shared" si="28"/>
        <v>-</v>
      </c>
      <c r="K307" s="166"/>
      <c r="L307" s="69" t="str">
        <f t="shared" si="25"/>
        <v/>
      </c>
      <c r="M307" s="166"/>
      <c r="N307" s="166"/>
      <c r="O307" s="84" t="str">
        <f t="shared" si="24"/>
        <v>-</v>
      </c>
      <c r="P307" s="70" t="str">
        <f t="shared" si="4"/>
        <v>A programmer</v>
      </c>
      <c r="Q307" s="74" t="str">
        <f t="shared" si="29"/>
        <v>-</v>
      </c>
      <c r="R307" s="124"/>
      <c r="S307" s="77" t="str">
        <f t="shared" si="6"/>
        <v>A programmer</v>
      </c>
      <c r="T307" s="10"/>
      <c r="U307" s="10"/>
      <c r="V307" s="10"/>
      <c r="W307" s="10"/>
      <c r="X307" s="10"/>
      <c r="Y307" s="10"/>
      <c r="Z307" s="10"/>
    </row>
    <row r="308" spans="1:26" ht="15.75" customHeight="1">
      <c r="A308" s="166"/>
      <c r="B308" s="166"/>
      <c r="C308" s="166"/>
      <c r="D308" s="166"/>
      <c r="E308" s="166"/>
      <c r="F308" s="166"/>
      <c r="G308" s="166"/>
      <c r="H308" s="74" t="str">
        <f t="shared" si="30"/>
        <v>-</v>
      </c>
      <c r="I308" s="166"/>
      <c r="J308" s="123" t="str">
        <f t="shared" si="28"/>
        <v>-</v>
      </c>
      <c r="K308" s="166"/>
      <c r="L308" s="69" t="str">
        <f t="shared" si="25"/>
        <v/>
      </c>
      <c r="M308" s="166"/>
      <c r="N308" s="166"/>
      <c r="O308" s="84" t="str">
        <f t="shared" si="24"/>
        <v>-</v>
      </c>
      <c r="P308" s="70" t="str">
        <f t="shared" si="4"/>
        <v>A programmer</v>
      </c>
      <c r="Q308" s="74" t="str">
        <f t="shared" si="29"/>
        <v>-</v>
      </c>
      <c r="R308" s="124"/>
      <c r="S308" s="77" t="str">
        <f t="shared" si="6"/>
        <v>A programmer</v>
      </c>
      <c r="T308" s="10"/>
      <c r="U308" s="10"/>
      <c r="V308" s="10"/>
      <c r="W308" s="10"/>
      <c r="X308" s="10"/>
      <c r="Y308" s="10"/>
      <c r="Z308" s="10"/>
    </row>
    <row r="309" spans="1:26" ht="15.75" customHeight="1">
      <c r="A309" s="166"/>
      <c r="B309" s="166"/>
      <c r="C309" s="166"/>
      <c r="D309" s="166"/>
      <c r="E309" s="166"/>
      <c r="F309" s="166"/>
      <c r="G309" s="166"/>
      <c r="H309" s="74" t="str">
        <f t="shared" si="30"/>
        <v>-</v>
      </c>
      <c r="I309" s="166"/>
      <c r="J309" s="123" t="str">
        <f t="shared" si="28"/>
        <v>-</v>
      </c>
      <c r="K309" s="166"/>
      <c r="L309" s="69" t="str">
        <f t="shared" si="25"/>
        <v/>
      </c>
      <c r="M309" s="166"/>
      <c r="N309" s="166"/>
      <c r="O309" s="84" t="str">
        <f t="shared" si="24"/>
        <v>-</v>
      </c>
      <c r="P309" s="70" t="str">
        <f t="shared" si="4"/>
        <v>A programmer</v>
      </c>
      <c r="Q309" s="166"/>
      <c r="R309" s="166"/>
      <c r="S309" s="77" t="str">
        <f t="shared" si="6"/>
        <v>A programmer</v>
      </c>
      <c r="T309" s="10"/>
      <c r="U309" s="10"/>
      <c r="V309" s="10"/>
      <c r="W309" s="10"/>
      <c r="X309" s="10"/>
      <c r="Y309" s="10"/>
      <c r="Z309" s="10"/>
    </row>
    <row r="310" spans="1:26" ht="15.75" customHeight="1">
      <c r="A310" s="166"/>
      <c r="B310" s="166"/>
      <c r="C310" s="166"/>
      <c r="D310" s="166"/>
      <c r="E310" s="166"/>
      <c r="F310" s="166"/>
      <c r="G310" s="166"/>
      <c r="H310" s="74" t="str">
        <f t="shared" si="30"/>
        <v>-</v>
      </c>
      <c r="I310" s="166"/>
      <c r="J310" s="123" t="str">
        <f t="shared" si="28"/>
        <v>-</v>
      </c>
      <c r="K310" s="166"/>
      <c r="L310" s="69" t="str">
        <f t="shared" si="25"/>
        <v/>
      </c>
      <c r="M310" s="166"/>
      <c r="N310" s="166"/>
      <c r="O310" s="84" t="str">
        <f t="shared" si="24"/>
        <v>-</v>
      </c>
      <c r="P310" s="70" t="str">
        <f t="shared" si="4"/>
        <v>A programmer</v>
      </c>
      <c r="Q310" s="166"/>
      <c r="R310" s="166"/>
      <c r="S310" s="77" t="str">
        <f t="shared" si="6"/>
        <v>A programmer</v>
      </c>
      <c r="T310" s="10"/>
      <c r="U310" s="10"/>
      <c r="V310" s="10"/>
      <c r="W310" s="10"/>
      <c r="X310" s="10"/>
      <c r="Y310" s="10"/>
      <c r="Z310" s="10"/>
    </row>
    <row r="311" spans="1:26" ht="15.75" customHeight="1">
      <c r="A311" s="166"/>
      <c r="B311" s="166"/>
      <c r="C311" s="166"/>
      <c r="D311" s="166"/>
      <c r="E311" s="166"/>
      <c r="F311" s="166"/>
      <c r="G311" s="166"/>
      <c r="H311" s="74" t="str">
        <f t="shared" si="30"/>
        <v>-</v>
      </c>
      <c r="I311" s="166"/>
      <c r="J311" s="123" t="str">
        <f t="shared" si="28"/>
        <v>-</v>
      </c>
      <c r="K311" s="166"/>
      <c r="L311" s="69" t="str">
        <f t="shared" si="25"/>
        <v/>
      </c>
      <c r="M311" s="166"/>
      <c r="N311" s="166"/>
      <c r="O311" s="84" t="str">
        <f t="shared" si="24"/>
        <v>-</v>
      </c>
      <c r="P311" s="70" t="str">
        <f t="shared" si="4"/>
        <v>A programmer</v>
      </c>
      <c r="Q311" s="166"/>
      <c r="R311" s="166"/>
      <c r="S311" s="77" t="str">
        <f t="shared" si="6"/>
        <v>A programmer</v>
      </c>
      <c r="T311" s="10"/>
      <c r="U311" s="10"/>
      <c r="V311" s="10"/>
      <c r="W311" s="10"/>
      <c r="X311" s="10"/>
      <c r="Y311" s="10"/>
      <c r="Z311" s="10"/>
    </row>
    <row r="312" spans="1:26" ht="15.75" customHeight="1">
      <c r="A312" s="166"/>
      <c r="B312" s="166"/>
      <c r="C312" s="166"/>
      <c r="D312" s="166"/>
      <c r="E312" s="166"/>
      <c r="F312" s="166"/>
      <c r="G312" s="166"/>
      <c r="H312" s="74" t="str">
        <f t="shared" si="30"/>
        <v>-</v>
      </c>
      <c r="I312" s="166"/>
      <c r="J312" s="123" t="str">
        <f t="shared" si="28"/>
        <v>-</v>
      </c>
      <c r="K312" s="166"/>
      <c r="L312" s="69" t="str">
        <f t="shared" si="25"/>
        <v/>
      </c>
      <c r="M312" s="166"/>
      <c r="N312" s="166"/>
      <c r="O312" s="84" t="str">
        <f t="shared" si="24"/>
        <v>-</v>
      </c>
      <c r="P312" s="70" t="str">
        <f t="shared" si="4"/>
        <v>A programmer</v>
      </c>
      <c r="Q312" s="166"/>
      <c r="R312" s="166"/>
      <c r="S312" s="77" t="str">
        <f t="shared" si="6"/>
        <v>A programmer</v>
      </c>
      <c r="T312" s="10"/>
      <c r="U312" s="10"/>
      <c r="V312" s="10"/>
      <c r="W312" s="10"/>
      <c r="X312" s="10"/>
      <c r="Y312" s="10"/>
      <c r="Z312" s="10"/>
    </row>
    <row r="313" spans="1:26" ht="15.75" customHeight="1">
      <c r="A313" s="166"/>
      <c r="B313" s="166"/>
      <c r="C313" s="166"/>
      <c r="D313" s="166"/>
      <c r="E313" s="166"/>
      <c r="F313" s="166"/>
      <c r="G313" s="166"/>
      <c r="H313" s="74" t="str">
        <f t="shared" si="30"/>
        <v>-</v>
      </c>
      <c r="I313" s="166"/>
      <c r="J313" s="123" t="str">
        <f t="shared" si="28"/>
        <v>-</v>
      </c>
      <c r="K313" s="166"/>
      <c r="L313" s="69" t="str">
        <f t="shared" si="25"/>
        <v/>
      </c>
      <c r="M313" s="166"/>
      <c r="N313" s="166"/>
      <c r="O313" s="84" t="str">
        <f t="shared" si="24"/>
        <v>-</v>
      </c>
      <c r="P313" s="70" t="str">
        <f t="shared" si="4"/>
        <v>A programmer</v>
      </c>
      <c r="Q313" s="166"/>
      <c r="R313" s="166"/>
      <c r="S313" s="77" t="str">
        <f t="shared" si="6"/>
        <v>A programmer</v>
      </c>
      <c r="T313" s="10"/>
      <c r="U313" s="10"/>
      <c r="V313" s="10"/>
      <c r="W313" s="10"/>
      <c r="X313" s="10"/>
      <c r="Y313" s="10"/>
      <c r="Z313" s="10"/>
    </row>
    <row r="314" spans="1:26" ht="15.75" customHeight="1">
      <c r="A314" s="166"/>
      <c r="B314" s="166"/>
      <c r="C314" s="166"/>
      <c r="D314" s="166"/>
      <c r="E314" s="166"/>
      <c r="F314" s="166"/>
      <c r="G314" s="166"/>
      <c r="H314" s="74" t="str">
        <f t="shared" si="30"/>
        <v>-</v>
      </c>
      <c r="I314" s="166"/>
      <c r="J314" s="123" t="str">
        <f t="shared" si="28"/>
        <v>-</v>
      </c>
      <c r="K314" s="166"/>
      <c r="L314" s="69" t="str">
        <f t="shared" si="25"/>
        <v/>
      </c>
      <c r="M314" s="166"/>
      <c r="N314" s="166"/>
      <c r="O314" s="84" t="str">
        <f t="shared" si="24"/>
        <v>-</v>
      </c>
      <c r="P314" s="70" t="str">
        <f t="shared" si="4"/>
        <v>A programmer</v>
      </c>
      <c r="Q314" s="166"/>
      <c r="R314" s="166"/>
      <c r="S314" s="77" t="str">
        <f t="shared" si="6"/>
        <v>A programmer</v>
      </c>
      <c r="T314" s="10"/>
      <c r="U314" s="10"/>
      <c r="V314" s="10"/>
      <c r="W314" s="10"/>
      <c r="X314" s="10"/>
      <c r="Y314" s="10"/>
      <c r="Z314" s="10"/>
    </row>
    <row r="315" spans="1:26" ht="15.75" customHeight="1">
      <c r="A315" s="166"/>
      <c r="B315" s="166"/>
      <c r="C315" s="166"/>
      <c r="D315" s="166"/>
      <c r="E315" s="166"/>
      <c r="F315" s="166"/>
      <c r="G315" s="166"/>
      <c r="H315" s="74" t="str">
        <f t="shared" si="30"/>
        <v>-</v>
      </c>
      <c r="I315" s="166"/>
      <c r="J315" s="123" t="str">
        <f t="shared" si="28"/>
        <v>-</v>
      </c>
      <c r="K315" s="166"/>
      <c r="L315" s="69" t="str">
        <f t="shared" si="25"/>
        <v/>
      </c>
      <c r="M315" s="166"/>
      <c r="N315" s="166"/>
      <c r="O315" s="84" t="str">
        <f t="shared" si="24"/>
        <v>-</v>
      </c>
      <c r="P315" s="70" t="str">
        <f t="shared" si="4"/>
        <v>A programmer</v>
      </c>
      <c r="Q315" s="166"/>
      <c r="R315" s="166"/>
      <c r="S315" s="77" t="str">
        <f t="shared" si="6"/>
        <v>A programmer</v>
      </c>
      <c r="T315" s="10"/>
      <c r="U315" s="10"/>
      <c r="V315" s="10"/>
      <c r="W315" s="10"/>
      <c r="X315" s="10"/>
      <c r="Y315" s="10"/>
      <c r="Z315" s="10"/>
    </row>
    <row r="316" spans="1:26" ht="15.75" customHeight="1">
      <c r="A316" s="166"/>
      <c r="B316" s="166"/>
      <c r="C316" s="166"/>
      <c r="D316" s="166"/>
      <c r="E316" s="166"/>
      <c r="F316" s="166"/>
      <c r="G316" s="166"/>
      <c r="H316" s="74" t="str">
        <f t="shared" si="30"/>
        <v>-</v>
      </c>
      <c r="I316" s="166"/>
      <c r="J316" s="123" t="str">
        <f t="shared" si="28"/>
        <v>-</v>
      </c>
      <c r="K316" s="166"/>
      <c r="L316" s="69" t="str">
        <f t="shared" si="25"/>
        <v/>
      </c>
      <c r="M316" s="166"/>
      <c r="N316" s="166"/>
      <c r="O316" s="84" t="str">
        <f t="shared" si="24"/>
        <v>-</v>
      </c>
      <c r="P316" s="70" t="str">
        <f t="shared" si="4"/>
        <v>A programmer</v>
      </c>
      <c r="Q316" s="166"/>
      <c r="R316" s="166"/>
      <c r="S316" s="77" t="str">
        <f t="shared" si="6"/>
        <v>A programmer</v>
      </c>
      <c r="T316" s="10"/>
      <c r="U316" s="10"/>
      <c r="V316" s="10"/>
      <c r="W316" s="10"/>
      <c r="X316" s="10"/>
      <c r="Y316" s="10"/>
      <c r="Z316" s="10"/>
    </row>
    <row r="317" spans="1:26" ht="15.75" customHeight="1">
      <c r="A317" s="166"/>
      <c r="B317" s="166"/>
      <c r="C317" s="166"/>
      <c r="D317" s="166"/>
      <c r="E317" s="166"/>
      <c r="F317" s="166"/>
      <c r="G317" s="166"/>
      <c r="H317" s="74" t="str">
        <f t="shared" si="30"/>
        <v>-</v>
      </c>
      <c r="I317" s="166"/>
      <c r="J317" s="123" t="str">
        <f t="shared" si="28"/>
        <v>-</v>
      </c>
      <c r="K317" s="166"/>
      <c r="L317" s="69" t="str">
        <f t="shared" si="25"/>
        <v/>
      </c>
      <c r="M317" s="166"/>
      <c r="N317" s="166"/>
      <c r="O317" s="84" t="str">
        <f t="shared" si="24"/>
        <v>-</v>
      </c>
      <c r="P317" s="70" t="str">
        <f t="shared" si="4"/>
        <v>A programmer</v>
      </c>
      <c r="Q317" s="166"/>
      <c r="R317" s="166"/>
      <c r="S317" s="77" t="str">
        <f t="shared" si="6"/>
        <v>A programmer</v>
      </c>
      <c r="T317" s="10"/>
      <c r="U317" s="10"/>
      <c r="V317" s="10"/>
      <c r="W317" s="10"/>
      <c r="X317" s="10"/>
      <c r="Y317" s="10"/>
      <c r="Z317" s="10"/>
    </row>
    <row r="318" spans="1:26" ht="15.75" customHeight="1">
      <c r="A318" s="166"/>
      <c r="B318" s="166"/>
      <c r="C318" s="166"/>
      <c r="D318" s="166"/>
      <c r="E318" s="166"/>
      <c r="F318" s="166"/>
      <c r="G318" s="166"/>
      <c r="H318" s="74" t="str">
        <f t="shared" si="30"/>
        <v>-</v>
      </c>
      <c r="I318" s="166"/>
      <c r="J318" s="123" t="str">
        <f t="shared" si="28"/>
        <v>-</v>
      </c>
      <c r="K318" s="166"/>
      <c r="L318" s="69" t="str">
        <f t="shared" si="25"/>
        <v/>
      </c>
      <c r="M318" s="166"/>
      <c r="N318" s="166"/>
      <c r="O318" s="84" t="str">
        <f t="shared" si="24"/>
        <v>-</v>
      </c>
      <c r="P318" s="70" t="str">
        <f t="shared" si="4"/>
        <v>A programmer</v>
      </c>
      <c r="Q318" s="166"/>
      <c r="R318" s="166"/>
      <c r="S318" s="77" t="str">
        <f t="shared" si="6"/>
        <v>A programmer</v>
      </c>
      <c r="T318" s="10"/>
      <c r="U318" s="10"/>
      <c r="V318" s="10"/>
      <c r="W318" s="10"/>
      <c r="X318" s="10"/>
      <c r="Y318" s="10"/>
      <c r="Z318" s="10"/>
    </row>
    <row r="319" spans="1:26" ht="15.75" customHeight="1">
      <c r="A319" s="166"/>
      <c r="B319" s="166"/>
      <c r="C319" s="166"/>
      <c r="D319" s="166"/>
      <c r="E319" s="166"/>
      <c r="F319" s="166"/>
      <c r="G319" s="166"/>
      <c r="H319" s="74" t="str">
        <f t="shared" si="30"/>
        <v>-</v>
      </c>
      <c r="I319" s="166"/>
      <c r="J319" s="123" t="str">
        <f t="shared" si="28"/>
        <v>-</v>
      </c>
      <c r="K319" s="166"/>
      <c r="L319" s="69" t="str">
        <f t="shared" si="25"/>
        <v/>
      </c>
      <c r="M319" s="166"/>
      <c r="N319" s="166"/>
      <c r="O319" s="84" t="str">
        <f t="shared" si="24"/>
        <v>-</v>
      </c>
      <c r="P319" s="70" t="str">
        <f t="shared" si="4"/>
        <v>A programmer</v>
      </c>
      <c r="Q319" s="166"/>
      <c r="R319" s="166"/>
      <c r="S319" s="77" t="str">
        <f t="shared" si="6"/>
        <v>A programmer</v>
      </c>
      <c r="T319" s="10"/>
      <c r="U319" s="10"/>
      <c r="V319" s="10"/>
      <c r="W319" s="10"/>
      <c r="X319" s="10"/>
      <c r="Y319" s="10"/>
      <c r="Z319" s="10"/>
    </row>
    <row r="320" spans="1:26" ht="15.75" customHeight="1">
      <c r="A320" s="166"/>
      <c r="B320" s="166"/>
      <c r="C320" s="166"/>
      <c r="D320" s="166"/>
      <c r="E320" s="166"/>
      <c r="F320" s="166"/>
      <c r="G320" s="166"/>
      <c r="H320" s="74" t="str">
        <f t="shared" si="30"/>
        <v>-</v>
      </c>
      <c r="I320" s="166"/>
      <c r="J320" s="123" t="str">
        <f t="shared" si="28"/>
        <v>-</v>
      </c>
      <c r="K320" s="166"/>
      <c r="L320" s="69" t="str">
        <f t="shared" si="25"/>
        <v/>
      </c>
      <c r="M320" s="166"/>
      <c r="N320" s="166"/>
      <c r="O320" s="84" t="str">
        <f t="shared" si="24"/>
        <v>-</v>
      </c>
      <c r="P320" s="70" t="str">
        <f t="shared" si="4"/>
        <v>A programmer</v>
      </c>
      <c r="Q320" s="166"/>
      <c r="R320" s="166"/>
      <c r="S320" s="77" t="str">
        <f t="shared" si="6"/>
        <v>A programmer</v>
      </c>
      <c r="T320" s="10"/>
      <c r="U320" s="10"/>
      <c r="V320" s="10"/>
      <c r="W320" s="10"/>
      <c r="X320" s="10"/>
      <c r="Y320" s="10"/>
      <c r="Z320" s="10"/>
    </row>
    <row r="321" spans="1:26" ht="15.75" customHeight="1">
      <c r="A321" s="166"/>
      <c r="B321" s="166"/>
      <c r="C321" s="166"/>
      <c r="D321" s="166"/>
      <c r="E321" s="166"/>
      <c r="F321" s="166"/>
      <c r="G321" s="166"/>
      <c r="H321" s="74" t="str">
        <f t="shared" si="30"/>
        <v>-</v>
      </c>
      <c r="I321" s="166"/>
      <c r="J321" s="123" t="str">
        <f t="shared" si="28"/>
        <v>-</v>
      </c>
      <c r="K321" s="166"/>
      <c r="L321" s="69" t="str">
        <f t="shared" si="25"/>
        <v/>
      </c>
      <c r="M321" s="166"/>
      <c r="N321" s="166"/>
      <c r="O321" s="84" t="str">
        <f t="shared" si="24"/>
        <v>-</v>
      </c>
      <c r="P321" s="70" t="str">
        <f t="shared" si="4"/>
        <v>A programmer</v>
      </c>
      <c r="Q321" s="166"/>
      <c r="R321" s="166"/>
      <c r="S321" s="77" t="str">
        <f t="shared" si="6"/>
        <v>A programmer</v>
      </c>
      <c r="T321" s="10"/>
      <c r="U321" s="10"/>
      <c r="V321" s="10"/>
      <c r="W321" s="10"/>
      <c r="X321" s="10"/>
      <c r="Y321" s="10"/>
      <c r="Z321" s="10"/>
    </row>
    <row r="322" spans="1:26" ht="15.75" customHeight="1">
      <c r="A322" s="166"/>
      <c r="B322" s="166"/>
      <c r="C322" s="166"/>
      <c r="D322" s="166"/>
      <c r="E322" s="166"/>
      <c r="F322" s="166"/>
      <c r="G322" s="166"/>
      <c r="H322" s="74" t="str">
        <f t="shared" si="30"/>
        <v>-</v>
      </c>
      <c r="I322" s="166"/>
      <c r="J322" s="123" t="str">
        <f t="shared" si="28"/>
        <v>-</v>
      </c>
      <c r="K322" s="166"/>
      <c r="L322" s="69" t="str">
        <f t="shared" si="25"/>
        <v/>
      </c>
      <c r="M322" s="166"/>
      <c r="N322" s="166"/>
      <c r="O322" s="84" t="str">
        <f t="shared" si="24"/>
        <v>-</v>
      </c>
      <c r="P322" s="70" t="str">
        <f t="shared" si="4"/>
        <v>A programmer</v>
      </c>
      <c r="Q322" s="166"/>
      <c r="R322" s="166"/>
      <c r="S322" s="77" t="str">
        <f t="shared" si="6"/>
        <v>A programmer</v>
      </c>
      <c r="T322" s="10"/>
      <c r="U322" s="10"/>
      <c r="V322" s="10"/>
      <c r="W322" s="10"/>
      <c r="X322" s="10"/>
      <c r="Y322" s="10"/>
      <c r="Z322" s="10"/>
    </row>
    <row r="323" spans="1:26" ht="15.75" customHeight="1">
      <c r="A323" s="166"/>
      <c r="B323" s="166"/>
      <c r="C323" s="166"/>
      <c r="D323" s="166"/>
      <c r="E323" s="166"/>
      <c r="F323" s="166"/>
      <c r="G323" s="166"/>
      <c r="H323" s="74" t="str">
        <f t="shared" si="30"/>
        <v>-</v>
      </c>
      <c r="I323" s="166"/>
      <c r="J323" s="123" t="str">
        <f t="shared" si="28"/>
        <v>-</v>
      </c>
      <c r="K323" s="166"/>
      <c r="L323" s="69" t="str">
        <f t="shared" si="25"/>
        <v/>
      </c>
      <c r="M323" s="166"/>
      <c r="N323" s="166"/>
      <c r="O323" s="84" t="str">
        <f t="shared" si="24"/>
        <v>-</v>
      </c>
      <c r="P323" s="70" t="str">
        <f t="shared" si="4"/>
        <v>A programmer</v>
      </c>
      <c r="Q323" s="166"/>
      <c r="R323" s="166"/>
      <c r="S323" s="77" t="str">
        <f t="shared" si="6"/>
        <v>A programmer</v>
      </c>
      <c r="T323" s="10"/>
      <c r="U323" s="10"/>
      <c r="V323" s="10"/>
      <c r="W323" s="10"/>
      <c r="X323" s="10"/>
      <c r="Y323" s="10"/>
      <c r="Z323" s="10"/>
    </row>
    <row r="324" spans="1:26" ht="15.75" customHeight="1">
      <c r="A324" s="166"/>
      <c r="B324" s="166"/>
      <c r="C324" s="166"/>
      <c r="D324" s="166"/>
      <c r="E324" s="166"/>
      <c r="F324" s="166"/>
      <c r="G324" s="166"/>
      <c r="H324" s="74" t="str">
        <f t="shared" si="30"/>
        <v>-</v>
      </c>
      <c r="I324" s="166"/>
      <c r="J324" s="123" t="str">
        <f t="shared" si="28"/>
        <v>-</v>
      </c>
      <c r="K324" s="166"/>
      <c r="L324" s="69" t="str">
        <f t="shared" si="25"/>
        <v/>
      </c>
      <c r="M324" s="166"/>
      <c r="N324" s="166"/>
      <c r="O324" s="84" t="str">
        <f t="shared" si="24"/>
        <v>-</v>
      </c>
      <c r="P324" s="70" t="str">
        <f t="shared" si="4"/>
        <v>A programmer</v>
      </c>
      <c r="Q324" s="166"/>
      <c r="R324" s="166"/>
      <c r="S324" s="77" t="str">
        <f t="shared" si="6"/>
        <v>A programmer</v>
      </c>
      <c r="T324" s="10"/>
      <c r="U324" s="10"/>
      <c r="V324" s="10"/>
      <c r="W324" s="10"/>
      <c r="X324" s="10"/>
      <c r="Y324" s="10"/>
      <c r="Z324" s="10"/>
    </row>
    <row r="325" spans="1:26" ht="15.75" customHeight="1">
      <c r="A325" s="166"/>
      <c r="B325" s="166"/>
      <c r="C325" s="166"/>
      <c r="D325" s="166"/>
      <c r="E325" s="166"/>
      <c r="F325" s="166"/>
      <c r="G325" s="166"/>
      <c r="H325" s="74" t="str">
        <f t="shared" si="30"/>
        <v>-</v>
      </c>
      <c r="I325" s="166"/>
      <c r="J325" s="166"/>
      <c r="K325" s="166"/>
      <c r="L325" s="69" t="str">
        <f t="shared" si="25"/>
        <v/>
      </c>
      <c r="M325" s="166"/>
      <c r="N325" s="166"/>
      <c r="O325" s="84" t="str">
        <f t="shared" si="24"/>
        <v>-</v>
      </c>
      <c r="P325" s="70" t="str">
        <f t="shared" si="4"/>
        <v>A programmer</v>
      </c>
      <c r="Q325" s="166"/>
      <c r="R325" s="166"/>
      <c r="S325" s="77" t="str">
        <f t="shared" si="6"/>
        <v>A programmer</v>
      </c>
      <c r="T325" s="10"/>
      <c r="U325" s="10"/>
      <c r="V325" s="10"/>
      <c r="W325" s="10"/>
      <c r="X325" s="10"/>
      <c r="Y325" s="10"/>
      <c r="Z325" s="10"/>
    </row>
    <row r="326" spans="1:26" ht="15.75" customHeight="1">
      <c r="A326" s="166"/>
      <c r="B326" s="166"/>
      <c r="C326" s="166"/>
      <c r="D326" s="166"/>
      <c r="E326" s="166"/>
      <c r="F326" s="166"/>
      <c r="G326" s="166"/>
      <c r="H326" s="74" t="str">
        <f t="shared" si="30"/>
        <v>-</v>
      </c>
      <c r="I326" s="166"/>
      <c r="J326" s="166"/>
      <c r="K326" s="166"/>
      <c r="L326" s="69" t="str">
        <f t="shared" si="25"/>
        <v/>
      </c>
      <c r="M326" s="166"/>
      <c r="N326" s="166"/>
      <c r="O326" s="84" t="str">
        <f t="shared" si="24"/>
        <v>-</v>
      </c>
      <c r="P326" s="70" t="str">
        <f t="shared" si="4"/>
        <v>A programmer</v>
      </c>
      <c r="Q326" s="166"/>
      <c r="R326" s="166"/>
      <c r="S326" s="77" t="str">
        <f t="shared" si="6"/>
        <v>A programmer</v>
      </c>
      <c r="T326" s="10"/>
      <c r="U326" s="10"/>
      <c r="V326" s="10"/>
      <c r="W326" s="10"/>
      <c r="X326" s="10"/>
      <c r="Y326" s="10"/>
      <c r="Z326" s="10"/>
    </row>
    <row r="327" spans="1:26" ht="15.75" customHeight="1">
      <c r="A327" s="166"/>
      <c r="B327" s="166"/>
      <c r="C327" s="166"/>
      <c r="D327" s="166"/>
      <c r="E327" s="166"/>
      <c r="F327" s="166"/>
      <c r="G327" s="166"/>
      <c r="H327" s="74" t="str">
        <f t="shared" si="30"/>
        <v>-</v>
      </c>
      <c r="I327" s="166"/>
      <c r="J327" s="166"/>
      <c r="K327" s="166"/>
      <c r="L327" s="69" t="str">
        <f t="shared" si="25"/>
        <v/>
      </c>
      <c r="M327" s="166"/>
      <c r="N327" s="166"/>
      <c r="O327" s="84" t="str">
        <f t="shared" si="24"/>
        <v>-</v>
      </c>
      <c r="P327" s="70" t="str">
        <f t="shared" si="4"/>
        <v>A programmer</v>
      </c>
      <c r="Q327" s="166"/>
      <c r="R327" s="166"/>
      <c r="S327" s="77" t="str">
        <f t="shared" si="6"/>
        <v>A programmer</v>
      </c>
      <c r="T327" s="10"/>
      <c r="U327" s="10"/>
      <c r="V327" s="10"/>
      <c r="W327" s="10"/>
      <c r="X327" s="10"/>
      <c r="Y327" s="10"/>
      <c r="Z327" s="10"/>
    </row>
    <row r="328" spans="1:26" ht="15.75" customHeight="1">
      <c r="A328" s="166"/>
      <c r="B328" s="166"/>
      <c r="C328" s="166"/>
      <c r="D328" s="166"/>
      <c r="E328" s="166"/>
      <c r="F328" s="166"/>
      <c r="G328" s="166"/>
      <c r="H328" s="74" t="str">
        <f t="shared" si="30"/>
        <v>-</v>
      </c>
      <c r="I328" s="166"/>
      <c r="J328" s="166"/>
      <c r="K328" s="166"/>
      <c r="L328" s="69" t="str">
        <f t="shared" si="25"/>
        <v/>
      </c>
      <c r="M328" s="166"/>
      <c r="N328" s="166"/>
      <c r="O328" s="84" t="str">
        <f t="shared" si="24"/>
        <v>-</v>
      </c>
      <c r="P328" s="70" t="str">
        <f t="shared" si="4"/>
        <v>A programmer</v>
      </c>
      <c r="Q328" s="166"/>
      <c r="R328" s="166"/>
      <c r="S328" s="77" t="str">
        <f t="shared" si="6"/>
        <v>A programmer</v>
      </c>
      <c r="T328" s="10"/>
      <c r="U328" s="10"/>
      <c r="V328" s="10"/>
      <c r="W328" s="10"/>
      <c r="X328" s="10"/>
      <c r="Y328" s="10"/>
      <c r="Z328" s="10"/>
    </row>
    <row r="329" spans="1:26" ht="15.75" customHeight="1">
      <c r="A329" s="166"/>
      <c r="B329" s="166"/>
      <c r="C329" s="166"/>
      <c r="D329" s="166"/>
      <c r="E329" s="166"/>
      <c r="F329" s="166"/>
      <c r="G329" s="166"/>
      <c r="H329" s="74" t="str">
        <f t="shared" si="30"/>
        <v>-</v>
      </c>
      <c r="I329" s="166"/>
      <c r="J329" s="166"/>
      <c r="K329" s="166"/>
      <c r="L329" s="69" t="str">
        <f t="shared" si="25"/>
        <v/>
      </c>
      <c r="M329" s="166"/>
      <c r="N329" s="166"/>
      <c r="O329" s="84" t="str">
        <f t="shared" si="24"/>
        <v>-</v>
      </c>
      <c r="P329" s="70" t="str">
        <f t="shared" si="4"/>
        <v>A programmer</v>
      </c>
      <c r="Q329" s="166"/>
      <c r="R329" s="166"/>
      <c r="S329" s="77" t="str">
        <f t="shared" si="6"/>
        <v>A programmer</v>
      </c>
      <c r="T329" s="10"/>
      <c r="U329" s="10"/>
      <c r="V329" s="10"/>
      <c r="W329" s="10"/>
      <c r="X329" s="10"/>
      <c r="Y329" s="10"/>
      <c r="Z329" s="10"/>
    </row>
    <row r="330" spans="1:26" ht="15.75" customHeight="1">
      <c r="A330" s="166"/>
      <c r="B330" s="166"/>
      <c r="C330" s="166"/>
      <c r="D330" s="166"/>
      <c r="E330" s="166"/>
      <c r="F330" s="166"/>
      <c r="G330" s="166"/>
      <c r="H330" s="74" t="str">
        <f t="shared" si="30"/>
        <v>-</v>
      </c>
      <c r="I330" s="166"/>
      <c r="J330" s="166"/>
      <c r="K330" s="166"/>
      <c r="L330" s="69" t="str">
        <f t="shared" si="25"/>
        <v/>
      </c>
      <c r="M330" s="166"/>
      <c r="N330" s="166"/>
      <c r="O330" s="84" t="str">
        <f t="shared" si="24"/>
        <v>-</v>
      </c>
      <c r="P330" s="70" t="str">
        <f t="shared" si="4"/>
        <v>A programmer</v>
      </c>
      <c r="Q330" s="166"/>
      <c r="R330" s="166"/>
      <c r="S330" s="77" t="str">
        <f t="shared" si="6"/>
        <v>A programmer</v>
      </c>
      <c r="T330" s="10"/>
      <c r="U330" s="10"/>
      <c r="V330" s="10"/>
      <c r="W330" s="10"/>
      <c r="X330" s="10"/>
      <c r="Y330" s="10"/>
      <c r="Z330" s="10"/>
    </row>
    <row r="331" spans="1:26" ht="15.75" customHeight="1">
      <c r="A331" s="166"/>
      <c r="B331" s="166"/>
      <c r="C331" s="166"/>
      <c r="D331" s="166"/>
      <c r="E331" s="166"/>
      <c r="F331" s="166"/>
      <c r="G331" s="166"/>
      <c r="H331" s="74" t="str">
        <f t="shared" si="30"/>
        <v>-</v>
      </c>
      <c r="I331" s="166"/>
      <c r="J331" s="166"/>
      <c r="K331" s="166"/>
      <c r="L331" s="69" t="str">
        <f t="shared" si="25"/>
        <v/>
      </c>
      <c r="M331" s="166"/>
      <c r="N331" s="166"/>
      <c r="O331" s="84" t="str">
        <f t="shared" si="24"/>
        <v>-</v>
      </c>
      <c r="P331" s="70" t="str">
        <f t="shared" si="4"/>
        <v>A programmer</v>
      </c>
      <c r="Q331" s="166"/>
      <c r="R331" s="166"/>
      <c r="S331" s="77" t="str">
        <f t="shared" si="6"/>
        <v>A programmer</v>
      </c>
      <c r="T331" s="10"/>
      <c r="U331" s="10"/>
      <c r="V331" s="10"/>
      <c r="W331" s="10"/>
      <c r="X331" s="10"/>
      <c r="Y331" s="10"/>
      <c r="Z331" s="10"/>
    </row>
    <row r="332" spans="1:26" ht="15.75" customHeight="1">
      <c r="A332" s="166"/>
      <c r="B332" s="166"/>
      <c r="C332" s="166"/>
      <c r="D332" s="166"/>
      <c r="E332" s="166"/>
      <c r="F332" s="166"/>
      <c r="G332" s="166"/>
      <c r="H332" s="74" t="str">
        <f t="shared" si="30"/>
        <v>-</v>
      </c>
      <c r="I332" s="166"/>
      <c r="J332" s="166"/>
      <c r="K332" s="166"/>
      <c r="L332" s="69" t="str">
        <f t="shared" si="25"/>
        <v/>
      </c>
      <c r="M332" s="166"/>
      <c r="N332" s="166"/>
      <c r="O332" s="84" t="str">
        <f t="shared" si="24"/>
        <v>-</v>
      </c>
      <c r="P332" s="70" t="str">
        <f t="shared" si="4"/>
        <v>A programmer</v>
      </c>
      <c r="Q332" s="166"/>
      <c r="R332" s="166"/>
      <c r="S332" s="77" t="str">
        <f t="shared" si="6"/>
        <v>A programmer</v>
      </c>
      <c r="T332" s="10"/>
      <c r="U332" s="10"/>
      <c r="V332" s="10"/>
      <c r="W332" s="10"/>
      <c r="X332" s="10"/>
      <c r="Y332" s="10"/>
      <c r="Z332" s="10"/>
    </row>
    <row r="333" spans="1:26" ht="15.75" customHeight="1">
      <c r="A333" s="166"/>
      <c r="B333" s="166"/>
      <c r="C333" s="166"/>
      <c r="D333" s="166"/>
      <c r="E333" s="166"/>
      <c r="F333" s="166"/>
      <c r="G333" s="166"/>
      <c r="H333" s="74" t="str">
        <f t="shared" si="30"/>
        <v>-</v>
      </c>
      <c r="I333" s="166"/>
      <c r="J333" s="166"/>
      <c r="K333" s="166"/>
      <c r="L333" s="69" t="str">
        <f t="shared" si="25"/>
        <v/>
      </c>
      <c r="M333" s="166"/>
      <c r="N333" s="166"/>
      <c r="O333" s="84" t="str">
        <f t="shared" si="24"/>
        <v>-</v>
      </c>
      <c r="P333" s="70" t="str">
        <f t="shared" si="4"/>
        <v>A programmer</v>
      </c>
      <c r="Q333" s="166"/>
      <c r="R333" s="166"/>
      <c r="S333" s="77" t="str">
        <f t="shared" si="6"/>
        <v>A programmer</v>
      </c>
      <c r="T333" s="10"/>
      <c r="U333" s="10"/>
      <c r="V333" s="10"/>
      <c r="W333" s="10"/>
      <c r="X333" s="10"/>
      <c r="Y333" s="10"/>
      <c r="Z333" s="10"/>
    </row>
    <row r="334" spans="1:26" ht="15.75" customHeight="1">
      <c r="A334" s="166"/>
      <c r="B334" s="166"/>
      <c r="C334" s="166"/>
      <c r="D334" s="166"/>
      <c r="E334" s="166"/>
      <c r="F334" s="166"/>
      <c r="G334" s="166"/>
      <c r="H334" s="74" t="str">
        <f t="shared" si="30"/>
        <v>-</v>
      </c>
      <c r="I334" s="166"/>
      <c r="J334" s="166"/>
      <c r="K334" s="166"/>
      <c r="L334" s="69" t="str">
        <f t="shared" si="25"/>
        <v/>
      </c>
      <c r="M334" s="166"/>
      <c r="N334" s="166"/>
      <c r="O334" s="84" t="str">
        <f t="shared" si="24"/>
        <v>-</v>
      </c>
      <c r="P334" s="70" t="str">
        <f t="shared" si="4"/>
        <v>A programmer</v>
      </c>
      <c r="Q334" s="166"/>
      <c r="R334" s="166"/>
      <c r="S334" s="77" t="str">
        <f t="shared" si="6"/>
        <v>A programmer</v>
      </c>
      <c r="T334" s="10"/>
      <c r="U334" s="10"/>
      <c r="V334" s="10"/>
      <c r="W334" s="10"/>
      <c r="X334" s="10"/>
      <c r="Y334" s="10"/>
      <c r="Z334" s="10"/>
    </row>
    <row r="335" spans="1:26" ht="15.75" customHeight="1">
      <c r="A335" s="166"/>
      <c r="B335" s="166"/>
      <c r="C335" s="166"/>
      <c r="D335" s="166"/>
      <c r="E335" s="166"/>
      <c r="F335" s="166"/>
      <c r="G335" s="166"/>
      <c r="H335" s="74" t="str">
        <f t="shared" si="30"/>
        <v>-</v>
      </c>
      <c r="I335" s="166"/>
      <c r="J335" s="166"/>
      <c r="K335" s="166"/>
      <c r="L335" s="69" t="str">
        <f t="shared" si="25"/>
        <v/>
      </c>
      <c r="M335" s="166"/>
      <c r="N335" s="166"/>
      <c r="O335" s="84" t="str">
        <f t="shared" si="24"/>
        <v>-</v>
      </c>
      <c r="P335" s="70" t="str">
        <f t="shared" si="4"/>
        <v>A programmer</v>
      </c>
      <c r="Q335" s="166"/>
      <c r="R335" s="166"/>
      <c r="S335" s="77" t="str">
        <f t="shared" si="6"/>
        <v>A programmer</v>
      </c>
      <c r="T335" s="10"/>
      <c r="U335" s="10"/>
      <c r="V335" s="10"/>
      <c r="W335" s="10"/>
      <c r="X335" s="10"/>
      <c r="Y335" s="10"/>
      <c r="Z335" s="10"/>
    </row>
    <row r="336" spans="1:26" ht="15.75" customHeight="1">
      <c r="A336" s="166"/>
      <c r="B336" s="166"/>
      <c r="C336" s="166"/>
      <c r="D336" s="166"/>
      <c r="E336" s="166"/>
      <c r="F336" s="166"/>
      <c r="G336" s="166"/>
      <c r="H336" s="74" t="str">
        <f t="shared" si="30"/>
        <v>-</v>
      </c>
      <c r="I336" s="166"/>
      <c r="J336" s="166"/>
      <c r="K336" s="166"/>
      <c r="L336" s="69" t="str">
        <f t="shared" si="25"/>
        <v/>
      </c>
      <c r="M336" s="166"/>
      <c r="N336" s="166"/>
      <c r="O336" s="84" t="str">
        <f t="shared" si="24"/>
        <v>-</v>
      </c>
      <c r="P336" s="70" t="str">
        <f t="shared" si="4"/>
        <v>A programmer</v>
      </c>
      <c r="Q336" s="166"/>
      <c r="R336" s="166"/>
      <c r="S336" s="77" t="str">
        <f t="shared" si="6"/>
        <v>A programmer</v>
      </c>
      <c r="T336" s="10"/>
      <c r="U336" s="10"/>
      <c r="V336" s="10"/>
      <c r="W336" s="10"/>
      <c r="X336" s="10"/>
      <c r="Y336" s="10"/>
      <c r="Z336" s="10"/>
    </row>
    <row r="337" spans="1:26" ht="15.75" customHeight="1">
      <c r="A337" s="166"/>
      <c r="B337" s="166"/>
      <c r="C337" s="166"/>
      <c r="D337" s="166"/>
      <c r="E337" s="166"/>
      <c r="F337" s="166"/>
      <c r="G337" s="166"/>
      <c r="H337" s="74" t="str">
        <f t="shared" si="30"/>
        <v>-</v>
      </c>
      <c r="I337" s="166"/>
      <c r="J337" s="166"/>
      <c r="K337" s="166"/>
      <c r="L337" s="69" t="str">
        <f t="shared" si="25"/>
        <v/>
      </c>
      <c r="M337" s="166"/>
      <c r="N337" s="166"/>
      <c r="O337" s="84" t="str">
        <f t="shared" si="24"/>
        <v>-</v>
      </c>
      <c r="P337" s="70" t="str">
        <f t="shared" si="4"/>
        <v>A programmer</v>
      </c>
      <c r="Q337" s="166"/>
      <c r="R337" s="166"/>
      <c r="S337" s="77" t="str">
        <f t="shared" si="6"/>
        <v>A programmer</v>
      </c>
      <c r="T337" s="10"/>
      <c r="U337" s="10"/>
      <c r="V337" s="10"/>
      <c r="W337" s="10"/>
      <c r="X337" s="10"/>
      <c r="Y337" s="10"/>
      <c r="Z337" s="10"/>
    </row>
    <row r="338" spans="1:26" ht="15.75" customHeight="1">
      <c r="A338" s="166"/>
      <c r="B338" s="166"/>
      <c r="C338" s="166"/>
      <c r="D338" s="166"/>
      <c r="E338" s="166"/>
      <c r="F338" s="166"/>
      <c r="G338" s="166"/>
      <c r="H338" s="74" t="str">
        <f t="shared" si="30"/>
        <v>-</v>
      </c>
      <c r="I338" s="166"/>
      <c r="J338" s="166"/>
      <c r="K338" s="166"/>
      <c r="L338" s="69" t="str">
        <f t="shared" si="25"/>
        <v/>
      </c>
      <c r="M338" s="166"/>
      <c r="N338" s="166"/>
      <c r="O338" s="84" t="str">
        <f t="shared" si="24"/>
        <v>-</v>
      </c>
      <c r="P338" s="70" t="str">
        <f t="shared" si="4"/>
        <v>A programmer</v>
      </c>
      <c r="Q338" s="166"/>
      <c r="R338" s="166"/>
      <c r="S338" s="77" t="str">
        <f t="shared" si="6"/>
        <v>A programmer</v>
      </c>
      <c r="T338" s="10"/>
      <c r="U338" s="10"/>
      <c r="V338" s="10"/>
      <c r="W338" s="10"/>
      <c r="X338" s="10"/>
      <c r="Y338" s="10"/>
      <c r="Z338" s="10"/>
    </row>
    <row r="339" spans="1:26" ht="15.75" customHeight="1">
      <c r="A339" s="166"/>
      <c r="B339" s="166"/>
      <c r="C339" s="166"/>
      <c r="D339" s="166"/>
      <c r="E339" s="166"/>
      <c r="F339" s="166"/>
      <c r="G339" s="166"/>
      <c r="H339" s="74" t="str">
        <f t="shared" si="30"/>
        <v>-</v>
      </c>
      <c r="I339" s="166"/>
      <c r="J339" s="166"/>
      <c r="K339" s="166"/>
      <c r="L339" s="69" t="str">
        <f t="shared" si="25"/>
        <v/>
      </c>
      <c r="M339" s="166"/>
      <c r="N339" s="166"/>
      <c r="O339" s="84" t="str">
        <f t="shared" si="24"/>
        <v>-</v>
      </c>
      <c r="P339" s="70" t="str">
        <f t="shared" si="4"/>
        <v>A programmer</v>
      </c>
      <c r="Q339" s="166"/>
      <c r="R339" s="166"/>
      <c r="S339" s="77" t="str">
        <f t="shared" si="6"/>
        <v>A programmer</v>
      </c>
      <c r="T339" s="10"/>
      <c r="U339" s="10"/>
      <c r="V339" s="10"/>
      <c r="W339" s="10"/>
      <c r="X339" s="10"/>
      <c r="Y339" s="10"/>
      <c r="Z339" s="10"/>
    </row>
    <row r="340" spans="1:26" ht="15.75" customHeight="1">
      <c r="A340" s="166"/>
      <c r="B340" s="166"/>
      <c r="C340" s="166"/>
      <c r="D340" s="166"/>
      <c r="E340" s="166"/>
      <c r="F340" s="166"/>
      <c r="G340" s="166"/>
      <c r="H340" s="74" t="str">
        <f t="shared" si="30"/>
        <v>-</v>
      </c>
      <c r="I340" s="166"/>
      <c r="J340" s="166"/>
      <c r="K340" s="166"/>
      <c r="L340" s="69" t="str">
        <f t="shared" si="25"/>
        <v/>
      </c>
      <c r="M340" s="166"/>
      <c r="N340" s="166"/>
      <c r="O340" s="84" t="str">
        <f t="shared" si="24"/>
        <v>-</v>
      </c>
      <c r="P340" s="70" t="str">
        <f t="shared" si="4"/>
        <v>A programmer</v>
      </c>
      <c r="Q340" s="166"/>
      <c r="R340" s="166"/>
      <c r="S340" s="77" t="str">
        <f t="shared" si="6"/>
        <v>A programmer</v>
      </c>
      <c r="T340" s="10"/>
      <c r="U340" s="10"/>
      <c r="V340" s="10"/>
      <c r="W340" s="10"/>
      <c r="X340" s="10"/>
      <c r="Y340" s="10"/>
      <c r="Z340" s="10"/>
    </row>
    <row r="341" spans="1:26" ht="15.75" customHeight="1">
      <c r="A341" s="166"/>
      <c r="B341" s="166"/>
      <c r="C341" s="166"/>
      <c r="D341" s="166"/>
      <c r="E341" s="166"/>
      <c r="F341" s="166"/>
      <c r="G341" s="166"/>
      <c r="H341" s="74" t="str">
        <f t="shared" si="30"/>
        <v>-</v>
      </c>
      <c r="I341" s="166"/>
      <c r="J341" s="166"/>
      <c r="K341" s="166"/>
      <c r="L341" s="69" t="str">
        <f t="shared" si="25"/>
        <v/>
      </c>
      <c r="M341" s="166"/>
      <c r="N341" s="166"/>
      <c r="O341" s="84" t="str">
        <f t="shared" si="24"/>
        <v>-</v>
      </c>
      <c r="P341" s="70" t="str">
        <f t="shared" si="4"/>
        <v>A programmer</v>
      </c>
      <c r="Q341" s="166"/>
      <c r="R341" s="166"/>
      <c r="S341" s="77" t="str">
        <f t="shared" si="6"/>
        <v>A programmer</v>
      </c>
      <c r="T341" s="10"/>
      <c r="U341" s="10"/>
      <c r="V341" s="10"/>
      <c r="W341" s="10"/>
      <c r="X341" s="10"/>
      <c r="Y341" s="10"/>
      <c r="Z341" s="10"/>
    </row>
    <row r="342" spans="1:26" ht="15.75" customHeight="1">
      <c r="A342" s="166"/>
      <c r="B342" s="166"/>
      <c r="C342" s="166"/>
      <c r="D342" s="166"/>
      <c r="E342" s="166"/>
      <c r="F342" s="166"/>
      <c r="G342" s="166"/>
      <c r="H342" s="74" t="str">
        <f t="shared" si="30"/>
        <v>-</v>
      </c>
      <c r="I342" s="166"/>
      <c r="J342" s="166"/>
      <c r="K342" s="166"/>
      <c r="L342" s="69" t="str">
        <f t="shared" si="25"/>
        <v/>
      </c>
      <c r="M342" s="166"/>
      <c r="N342" s="166"/>
      <c r="O342" s="84" t="str">
        <f t="shared" si="24"/>
        <v>-</v>
      </c>
      <c r="P342" s="70" t="str">
        <f t="shared" si="4"/>
        <v>A programmer</v>
      </c>
      <c r="Q342" s="166"/>
      <c r="R342" s="166"/>
      <c r="S342" s="77" t="str">
        <f t="shared" si="6"/>
        <v>A programmer</v>
      </c>
      <c r="T342" s="10"/>
      <c r="U342" s="10"/>
      <c r="V342" s="10"/>
      <c r="W342" s="10"/>
      <c r="X342" s="10"/>
      <c r="Y342" s="10"/>
      <c r="Z342" s="10"/>
    </row>
    <row r="343" spans="1:26" ht="15.75" customHeight="1">
      <c r="A343" s="166"/>
      <c r="B343" s="166"/>
      <c r="C343" s="166"/>
      <c r="D343" s="166"/>
      <c r="E343" s="166"/>
      <c r="F343" s="166"/>
      <c r="G343" s="166"/>
      <c r="H343" s="166"/>
      <c r="I343" s="166"/>
      <c r="J343" s="166"/>
      <c r="K343" s="166"/>
      <c r="L343" s="69" t="str">
        <f t="shared" si="25"/>
        <v/>
      </c>
      <c r="M343" s="166"/>
      <c r="N343" s="166"/>
      <c r="O343" s="84" t="str">
        <f t="shared" si="24"/>
        <v>-</v>
      </c>
      <c r="P343" s="70" t="str">
        <f t="shared" si="4"/>
        <v>A programmer</v>
      </c>
      <c r="Q343" s="166"/>
      <c r="R343" s="166"/>
      <c r="S343" s="77" t="str">
        <f t="shared" si="6"/>
        <v>A programmer</v>
      </c>
      <c r="T343" s="10"/>
      <c r="U343" s="10"/>
      <c r="V343" s="10"/>
      <c r="W343" s="10"/>
      <c r="X343" s="10"/>
      <c r="Y343" s="10"/>
      <c r="Z343" s="10"/>
    </row>
    <row r="344" spans="1:26" ht="15.75" customHeight="1">
      <c r="A344" s="166"/>
      <c r="B344" s="166"/>
      <c r="C344" s="166"/>
      <c r="D344" s="166"/>
      <c r="E344" s="166"/>
      <c r="F344" s="166"/>
      <c r="G344" s="166"/>
      <c r="H344" s="166"/>
      <c r="I344" s="166"/>
      <c r="J344" s="166"/>
      <c r="K344" s="166"/>
      <c r="L344" s="69" t="str">
        <f t="shared" si="25"/>
        <v/>
      </c>
      <c r="M344" s="166"/>
      <c r="N344" s="166"/>
      <c r="O344" s="84" t="str">
        <f t="shared" si="24"/>
        <v>-</v>
      </c>
      <c r="P344" s="70" t="str">
        <f t="shared" si="4"/>
        <v>A programmer</v>
      </c>
      <c r="Q344" s="166"/>
      <c r="R344" s="166"/>
      <c r="S344" s="77" t="str">
        <f t="shared" si="6"/>
        <v>A programmer</v>
      </c>
      <c r="T344" s="10"/>
      <c r="U344" s="10"/>
      <c r="V344" s="10"/>
      <c r="W344" s="10"/>
      <c r="X344" s="10"/>
      <c r="Y344" s="10"/>
      <c r="Z344" s="10"/>
    </row>
    <row r="345" spans="1:26" ht="15.75" customHeight="1">
      <c r="A345" s="166"/>
      <c r="B345" s="166"/>
      <c r="C345" s="166"/>
      <c r="D345" s="166"/>
      <c r="E345" s="166"/>
      <c r="F345" s="166"/>
      <c r="G345" s="166"/>
      <c r="H345" s="166"/>
      <c r="I345" s="166"/>
      <c r="J345" s="166"/>
      <c r="K345" s="166"/>
      <c r="L345" s="69" t="str">
        <f t="shared" si="25"/>
        <v/>
      </c>
      <c r="M345" s="166"/>
      <c r="N345" s="166"/>
      <c r="O345" s="84" t="str">
        <f t="shared" si="24"/>
        <v>-</v>
      </c>
      <c r="P345" s="70" t="str">
        <f t="shared" si="4"/>
        <v>A programmer</v>
      </c>
      <c r="Q345" s="166"/>
      <c r="R345" s="166"/>
      <c r="S345" s="77" t="str">
        <f t="shared" si="6"/>
        <v>A programmer</v>
      </c>
      <c r="T345" s="10"/>
      <c r="U345" s="10"/>
      <c r="V345" s="10"/>
      <c r="W345" s="10"/>
      <c r="X345" s="10"/>
      <c r="Y345" s="10"/>
      <c r="Z345" s="10"/>
    </row>
    <row r="346" spans="1:26" ht="15.75" customHeight="1">
      <c r="A346" s="166"/>
      <c r="B346" s="166"/>
      <c r="C346" s="166"/>
      <c r="D346" s="166"/>
      <c r="E346" s="166"/>
      <c r="F346" s="166"/>
      <c r="G346" s="166"/>
      <c r="H346" s="166"/>
      <c r="I346" s="166"/>
      <c r="J346" s="166"/>
      <c r="K346" s="166"/>
      <c r="L346" s="69" t="str">
        <f t="shared" si="25"/>
        <v/>
      </c>
      <c r="M346" s="166"/>
      <c r="N346" s="166"/>
      <c r="O346" s="84" t="str">
        <f t="shared" si="24"/>
        <v>-</v>
      </c>
      <c r="P346" s="70" t="str">
        <f t="shared" si="4"/>
        <v>A programmer</v>
      </c>
      <c r="Q346" s="166"/>
      <c r="R346" s="166"/>
      <c r="S346" s="77" t="str">
        <f t="shared" si="6"/>
        <v>A programmer</v>
      </c>
      <c r="T346" s="10"/>
      <c r="U346" s="10"/>
      <c r="V346" s="10"/>
      <c r="W346" s="10"/>
      <c r="X346" s="10"/>
      <c r="Y346" s="10"/>
      <c r="Z346" s="10"/>
    </row>
    <row r="347" spans="1:26" ht="15.75" customHeight="1">
      <c r="A347" s="166"/>
      <c r="B347" s="166"/>
      <c r="C347" s="166"/>
      <c r="D347" s="166"/>
      <c r="E347" s="166"/>
      <c r="F347" s="166"/>
      <c r="G347" s="166"/>
      <c r="H347" s="166"/>
      <c r="I347" s="166"/>
      <c r="J347" s="166"/>
      <c r="K347" s="166"/>
      <c r="L347" s="69" t="str">
        <f t="shared" si="25"/>
        <v/>
      </c>
      <c r="M347" s="166"/>
      <c r="N347" s="166"/>
      <c r="O347" s="84" t="str">
        <f t="shared" si="24"/>
        <v>-</v>
      </c>
      <c r="P347" s="70" t="str">
        <f t="shared" si="4"/>
        <v>A programmer</v>
      </c>
      <c r="Q347" s="166"/>
      <c r="R347" s="166"/>
      <c r="S347" s="77" t="str">
        <f t="shared" si="6"/>
        <v>A programmer</v>
      </c>
      <c r="T347" s="10"/>
      <c r="U347" s="10"/>
      <c r="V347" s="10"/>
      <c r="W347" s="10"/>
      <c r="X347" s="10"/>
      <c r="Y347" s="10"/>
      <c r="Z347" s="10"/>
    </row>
    <row r="348" spans="1:26" ht="15.75" customHeight="1">
      <c r="A348" s="166"/>
      <c r="B348" s="166"/>
      <c r="C348" s="166"/>
      <c r="D348" s="166"/>
      <c r="E348" s="166"/>
      <c r="F348" s="166"/>
      <c r="G348" s="166"/>
      <c r="H348" s="166"/>
      <c r="I348" s="166"/>
      <c r="J348" s="166"/>
      <c r="K348" s="166"/>
      <c r="L348" s="69" t="str">
        <f t="shared" si="25"/>
        <v/>
      </c>
      <c r="M348" s="166"/>
      <c r="N348" s="166"/>
      <c r="O348" s="84" t="str">
        <f t="shared" si="24"/>
        <v>-</v>
      </c>
      <c r="P348" s="70" t="str">
        <f t="shared" si="4"/>
        <v>A programmer</v>
      </c>
      <c r="Q348" s="166"/>
      <c r="R348" s="166"/>
      <c r="S348" s="77" t="str">
        <f t="shared" si="6"/>
        <v>A programmer</v>
      </c>
      <c r="T348" s="10"/>
      <c r="U348" s="10"/>
      <c r="V348" s="10"/>
      <c r="W348" s="10"/>
      <c r="X348" s="10"/>
      <c r="Y348" s="10"/>
      <c r="Z348" s="10"/>
    </row>
    <row r="349" spans="1:26" ht="15.75" customHeight="1">
      <c r="A349" s="166"/>
      <c r="B349" s="166"/>
      <c r="C349" s="166"/>
      <c r="D349" s="166"/>
      <c r="E349" s="166"/>
      <c r="F349" s="166"/>
      <c r="G349" s="166"/>
      <c r="H349" s="166"/>
      <c r="I349" s="166"/>
      <c r="J349" s="166"/>
      <c r="K349" s="166"/>
      <c r="L349" s="69" t="str">
        <f t="shared" si="25"/>
        <v/>
      </c>
      <c r="M349" s="166"/>
      <c r="N349" s="166"/>
      <c r="O349" s="84" t="str">
        <f t="shared" si="24"/>
        <v>-</v>
      </c>
      <c r="P349" s="70" t="str">
        <f t="shared" si="4"/>
        <v>A programmer</v>
      </c>
      <c r="Q349" s="166"/>
      <c r="R349" s="166"/>
      <c r="S349" s="77" t="str">
        <f t="shared" si="6"/>
        <v>A programmer</v>
      </c>
      <c r="T349" s="10"/>
      <c r="U349" s="10"/>
      <c r="V349" s="10"/>
      <c r="W349" s="10"/>
      <c r="X349" s="10"/>
      <c r="Y349" s="10"/>
      <c r="Z349" s="10"/>
    </row>
    <row r="350" spans="1:26" ht="15.75" customHeight="1">
      <c r="A350" s="166"/>
      <c r="B350" s="166"/>
      <c r="C350" s="166"/>
      <c r="D350" s="166"/>
      <c r="E350" s="166"/>
      <c r="F350" s="166"/>
      <c r="G350" s="166"/>
      <c r="H350" s="166"/>
      <c r="I350" s="166"/>
      <c r="J350" s="166"/>
      <c r="K350" s="166"/>
      <c r="L350" s="69" t="str">
        <f t="shared" si="25"/>
        <v/>
      </c>
      <c r="M350" s="166"/>
      <c r="N350" s="166"/>
      <c r="O350" s="84" t="str">
        <f t="shared" si="24"/>
        <v>-</v>
      </c>
      <c r="P350" s="70" t="str">
        <f t="shared" si="4"/>
        <v>A programmer</v>
      </c>
      <c r="Q350" s="166"/>
      <c r="R350" s="166"/>
      <c r="S350" s="77" t="str">
        <f t="shared" si="6"/>
        <v>A programmer</v>
      </c>
      <c r="T350" s="10"/>
      <c r="U350" s="10"/>
      <c r="V350" s="10"/>
      <c r="W350" s="10"/>
      <c r="X350" s="10"/>
      <c r="Y350" s="10"/>
      <c r="Z350" s="10"/>
    </row>
    <row r="351" spans="1:26" ht="15.75" customHeight="1">
      <c r="A351" s="166"/>
      <c r="B351" s="166"/>
      <c r="C351" s="166"/>
      <c r="D351" s="166"/>
      <c r="E351" s="166"/>
      <c r="F351" s="166"/>
      <c r="G351" s="166"/>
      <c r="H351" s="166"/>
      <c r="I351" s="166"/>
      <c r="J351" s="166"/>
      <c r="K351" s="166"/>
      <c r="L351" s="69" t="str">
        <f t="shared" si="25"/>
        <v/>
      </c>
      <c r="M351" s="166"/>
      <c r="N351" s="166"/>
      <c r="O351" s="84" t="str">
        <f t="shared" si="24"/>
        <v>-</v>
      </c>
      <c r="P351" s="70" t="str">
        <f t="shared" si="4"/>
        <v>A programmer</v>
      </c>
      <c r="Q351" s="166"/>
      <c r="R351" s="166"/>
      <c r="S351" s="77" t="str">
        <f t="shared" si="6"/>
        <v>A programmer</v>
      </c>
      <c r="T351" s="10"/>
      <c r="U351" s="10"/>
      <c r="V351" s="10"/>
      <c r="W351" s="10"/>
      <c r="X351" s="10"/>
      <c r="Y351" s="10"/>
      <c r="Z351" s="10"/>
    </row>
    <row r="352" spans="1:26" ht="15.75" customHeight="1">
      <c r="A352" s="166"/>
      <c r="B352" s="166"/>
      <c r="C352" s="166"/>
      <c r="D352" s="166"/>
      <c r="E352" s="166"/>
      <c r="F352" s="166"/>
      <c r="G352" s="166"/>
      <c r="H352" s="166"/>
      <c r="I352" s="166"/>
      <c r="J352" s="166"/>
      <c r="K352" s="166"/>
      <c r="L352" s="69" t="str">
        <f t="shared" si="25"/>
        <v/>
      </c>
      <c r="M352" s="166"/>
      <c r="N352" s="166"/>
      <c r="O352" s="84" t="str">
        <f t="shared" si="24"/>
        <v>-</v>
      </c>
      <c r="P352" s="70" t="str">
        <f t="shared" si="4"/>
        <v>A programmer</v>
      </c>
      <c r="Q352" s="166"/>
      <c r="R352" s="166"/>
      <c r="S352" s="77" t="str">
        <f t="shared" si="6"/>
        <v>A programmer</v>
      </c>
      <c r="T352" s="10"/>
      <c r="U352" s="10"/>
      <c r="V352" s="10"/>
      <c r="W352" s="10"/>
      <c r="X352" s="10"/>
      <c r="Y352" s="10"/>
      <c r="Z352" s="10"/>
    </row>
    <row r="353" spans="1:26" ht="15.75" customHeight="1">
      <c r="A353" s="166"/>
      <c r="B353" s="166"/>
      <c r="C353" s="166"/>
      <c r="D353" s="166"/>
      <c r="E353" s="166"/>
      <c r="F353" s="166"/>
      <c r="G353" s="166"/>
      <c r="H353" s="166"/>
      <c r="I353" s="166"/>
      <c r="J353" s="166"/>
      <c r="K353" s="166"/>
      <c r="L353" s="69" t="str">
        <f t="shared" si="25"/>
        <v/>
      </c>
      <c r="M353" s="166"/>
      <c r="N353" s="166"/>
      <c r="O353" s="84" t="str">
        <f t="shared" si="24"/>
        <v>-</v>
      </c>
      <c r="P353" s="70" t="str">
        <f t="shared" si="4"/>
        <v>A programmer</v>
      </c>
      <c r="Q353" s="166"/>
      <c r="R353" s="166"/>
      <c r="S353" s="77" t="str">
        <f t="shared" si="6"/>
        <v>A programmer</v>
      </c>
      <c r="T353" s="10"/>
      <c r="U353" s="10"/>
      <c r="V353" s="10"/>
      <c r="W353" s="10"/>
      <c r="X353" s="10"/>
      <c r="Y353" s="10"/>
      <c r="Z353" s="10"/>
    </row>
    <row r="354" spans="1:26" ht="15.75" customHeight="1">
      <c r="A354" s="166"/>
      <c r="B354" s="166"/>
      <c r="C354" s="166"/>
      <c r="D354" s="166"/>
      <c r="E354" s="166"/>
      <c r="F354" s="166"/>
      <c r="G354" s="166"/>
      <c r="H354" s="166"/>
      <c r="I354" s="166"/>
      <c r="J354" s="166"/>
      <c r="K354" s="166"/>
      <c r="L354" s="69" t="str">
        <f t="shared" si="25"/>
        <v/>
      </c>
      <c r="M354" s="166"/>
      <c r="N354" s="166"/>
      <c r="O354" s="84" t="str">
        <f t="shared" si="24"/>
        <v>-</v>
      </c>
      <c r="P354" s="70" t="str">
        <f t="shared" si="4"/>
        <v>A programmer</v>
      </c>
      <c r="Q354" s="166"/>
      <c r="R354" s="166"/>
      <c r="S354" s="77" t="str">
        <f t="shared" si="6"/>
        <v>A programmer</v>
      </c>
      <c r="T354" s="10"/>
      <c r="U354" s="10"/>
      <c r="V354" s="10"/>
      <c r="W354" s="10"/>
      <c r="X354" s="10"/>
      <c r="Y354" s="10"/>
      <c r="Z354" s="10"/>
    </row>
    <row r="355" spans="1:26" ht="15.75" customHeight="1">
      <c r="A355" s="166"/>
      <c r="B355" s="166"/>
      <c r="C355" s="166"/>
      <c r="D355" s="166"/>
      <c r="E355" s="166"/>
      <c r="F355" s="166"/>
      <c r="G355" s="166"/>
      <c r="H355" s="166"/>
      <c r="I355" s="166"/>
      <c r="J355" s="166"/>
      <c r="K355" s="166"/>
      <c r="L355" s="69" t="str">
        <f t="shared" si="25"/>
        <v/>
      </c>
      <c r="M355" s="166"/>
      <c r="N355" s="166"/>
      <c r="O355" s="84" t="str">
        <f t="shared" si="24"/>
        <v>-</v>
      </c>
      <c r="P355" s="70" t="str">
        <f t="shared" si="4"/>
        <v>A programmer</v>
      </c>
      <c r="Q355" s="166"/>
      <c r="R355" s="166"/>
      <c r="S355" s="77" t="str">
        <f t="shared" si="6"/>
        <v>A programmer</v>
      </c>
      <c r="T355" s="10"/>
      <c r="U355" s="10"/>
      <c r="V355" s="10"/>
      <c r="W355" s="10"/>
      <c r="X355" s="10"/>
      <c r="Y355" s="10"/>
      <c r="Z355" s="10"/>
    </row>
    <row r="356" spans="1:26" ht="15.75" customHeight="1">
      <c r="A356" s="166"/>
      <c r="B356" s="166"/>
      <c r="C356" s="166"/>
      <c r="D356" s="166"/>
      <c r="E356" s="166"/>
      <c r="F356" s="166"/>
      <c r="G356" s="166"/>
      <c r="H356" s="166"/>
      <c r="I356" s="166"/>
      <c r="J356" s="166"/>
      <c r="K356" s="166"/>
      <c r="L356" s="69" t="str">
        <f t="shared" si="25"/>
        <v/>
      </c>
      <c r="M356" s="166"/>
      <c r="N356" s="166"/>
      <c r="O356" s="84" t="str">
        <f t="shared" si="24"/>
        <v>-</v>
      </c>
      <c r="P356" s="70" t="str">
        <f t="shared" si="4"/>
        <v>A programmer</v>
      </c>
      <c r="Q356" s="166"/>
      <c r="R356" s="166"/>
      <c r="S356" s="77" t="str">
        <f t="shared" si="6"/>
        <v>A programmer</v>
      </c>
      <c r="T356" s="10"/>
      <c r="U356" s="10"/>
      <c r="V356" s="10"/>
      <c r="W356" s="10"/>
      <c r="X356" s="10"/>
      <c r="Y356" s="10"/>
      <c r="Z356" s="10"/>
    </row>
    <row r="357" spans="1:26" ht="15.75" customHeight="1">
      <c r="A357" s="166"/>
      <c r="B357" s="166"/>
      <c r="C357" s="166"/>
      <c r="D357" s="166"/>
      <c r="E357" s="166"/>
      <c r="F357" s="166"/>
      <c r="G357" s="166"/>
      <c r="H357" s="166"/>
      <c r="I357" s="166"/>
      <c r="J357" s="166"/>
      <c r="K357" s="166"/>
      <c r="L357" s="69" t="str">
        <f t="shared" si="25"/>
        <v/>
      </c>
      <c r="M357" s="166"/>
      <c r="N357" s="166"/>
      <c r="O357" s="84" t="str">
        <f t="shared" si="24"/>
        <v>-</v>
      </c>
      <c r="P357" s="70" t="str">
        <f t="shared" si="4"/>
        <v>A programmer</v>
      </c>
      <c r="Q357" s="166"/>
      <c r="R357" s="166"/>
      <c r="S357" s="77" t="str">
        <f t="shared" si="6"/>
        <v>A programmer</v>
      </c>
      <c r="T357" s="10"/>
      <c r="U357" s="10"/>
      <c r="V357" s="10"/>
      <c r="W357" s="10"/>
      <c r="X357" s="10"/>
      <c r="Y357" s="10"/>
      <c r="Z357" s="10"/>
    </row>
    <row r="358" spans="1:26" ht="15.75" customHeight="1">
      <c r="A358" s="166"/>
      <c r="B358" s="166"/>
      <c r="C358" s="166"/>
      <c r="D358" s="166"/>
      <c r="E358" s="166"/>
      <c r="F358" s="166"/>
      <c r="G358" s="166"/>
      <c r="H358" s="166"/>
      <c r="I358" s="166"/>
      <c r="J358" s="166"/>
      <c r="K358" s="166"/>
      <c r="L358" s="69" t="str">
        <f t="shared" si="25"/>
        <v/>
      </c>
      <c r="M358" s="166"/>
      <c r="N358" s="166"/>
      <c r="O358" s="84" t="str">
        <f t="shared" si="24"/>
        <v>-</v>
      </c>
      <c r="P358" s="70" t="str">
        <f t="shared" si="4"/>
        <v>A programmer</v>
      </c>
      <c r="Q358" s="166"/>
      <c r="R358" s="166"/>
      <c r="S358" s="77" t="str">
        <f t="shared" si="6"/>
        <v>A programmer</v>
      </c>
      <c r="T358" s="10"/>
      <c r="U358" s="10"/>
      <c r="V358" s="10"/>
      <c r="W358" s="10"/>
      <c r="X358" s="10"/>
      <c r="Y358" s="10"/>
      <c r="Z358" s="10"/>
    </row>
    <row r="359" spans="1:26" ht="15.75" customHeight="1">
      <c r="A359" s="166"/>
      <c r="B359" s="166"/>
      <c r="C359" s="166"/>
      <c r="D359" s="166"/>
      <c r="E359" s="166"/>
      <c r="F359" s="166"/>
      <c r="G359" s="166"/>
      <c r="H359" s="166"/>
      <c r="I359" s="166"/>
      <c r="J359" s="166"/>
      <c r="K359" s="166"/>
      <c r="L359" s="69" t="str">
        <f t="shared" si="25"/>
        <v/>
      </c>
      <c r="M359" s="166"/>
      <c r="N359" s="166"/>
      <c r="O359" s="84" t="str">
        <f t="shared" si="24"/>
        <v>-</v>
      </c>
      <c r="P359" s="70" t="str">
        <f t="shared" si="4"/>
        <v>A programmer</v>
      </c>
      <c r="Q359" s="166"/>
      <c r="R359" s="166"/>
      <c r="S359" s="77" t="str">
        <f t="shared" si="6"/>
        <v>A programmer</v>
      </c>
      <c r="T359" s="10"/>
      <c r="U359" s="10"/>
      <c r="V359" s="10"/>
      <c r="W359" s="10"/>
      <c r="X359" s="10"/>
      <c r="Y359" s="10"/>
      <c r="Z359" s="10"/>
    </row>
    <row r="360" spans="1:26" ht="15.75" customHeight="1">
      <c r="A360" s="166"/>
      <c r="B360" s="166"/>
      <c r="C360" s="166"/>
      <c r="D360" s="166"/>
      <c r="E360" s="166"/>
      <c r="F360" s="166"/>
      <c r="G360" s="166"/>
      <c r="H360" s="166"/>
      <c r="I360" s="166"/>
      <c r="J360" s="166"/>
      <c r="K360" s="166"/>
      <c r="L360" s="69" t="str">
        <f t="shared" si="25"/>
        <v/>
      </c>
      <c r="M360" s="166"/>
      <c r="N360" s="166"/>
      <c r="O360" s="84" t="str">
        <f t="shared" si="24"/>
        <v>-</v>
      </c>
      <c r="P360" s="70" t="str">
        <f t="shared" si="4"/>
        <v>A programmer</v>
      </c>
      <c r="Q360" s="166"/>
      <c r="R360" s="166"/>
      <c r="S360" s="77" t="str">
        <f t="shared" si="6"/>
        <v>A programmer</v>
      </c>
      <c r="T360" s="10"/>
      <c r="U360" s="10"/>
      <c r="V360" s="10"/>
      <c r="W360" s="10"/>
      <c r="X360" s="10"/>
      <c r="Y360" s="10"/>
      <c r="Z360" s="10"/>
    </row>
    <row r="361" spans="1:26" ht="15.75" customHeight="1">
      <c r="A361" s="166"/>
      <c r="B361" s="166"/>
      <c r="C361" s="166"/>
      <c r="D361" s="166"/>
      <c r="E361" s="166"/>
      <c r="F361" s="166"/>
      <c r="G361" s="166"/>
      <c r="H361" s="166"/>
      <c r="I361" s="166"/>
      <c r="J361" s="166"/>
      <c r="K361" s="166"/>
      <c r="L361" s="69" t="str">
        <f t="shared" si="25"/>
        <v/>
      </c>
      <c r="M361" s="166"/>
      <c r="N361" s="166"/>
      <c r="O361" s="84" t="str">
        <f t="shared" si="24"/>
        <v>-</v>
      </c>
      <c r="P361" s="70" t="str">
        <f t="shared" si="4"/>
        <v>A programmer</v>
      </c>
      <c r="Q361" s="166"/>
      <c r="R361" s="166"/>
      <c r="S361" s="77" t="str">
        <f t="shared" si="6"/>
        <v>A programmer</v>
      </c>
      <c r="T361" s="10"/>
      <c r="U361" s="10"/>
      <c r="V361" s="10"/>
      <c r="W361" s="10"/>
      <c r="X361" s="10"/>
      <c r="Y361" s="10"/>
      <c r="Z361" s="10"/>
    </row>
    <row r="362" spans="1:26" ht="15.75" customHeight="1">
      <c r="A362" s="166"/>
      <c r="B362" s="166"/>
      <c r="C362" s="166"/>
      <c r="D362" s="166"/>
      <c r="E362" s="166"/>
      <c r="F362" s="166"/>
      <c r="G362" s="166"/>
      <c r="H362" s="166"/>
      <c r="I362" s="166"/>
      <c r="J362" s="166"/>
      <c r="K362" s="166"/>
      <c r="L362" s="69" t="str">
        <f t="shared" si="25"/>
        <v/>
      </c>
      <c r="M362" s="166"/>
      <c r="N362" s="166"/>
      <c r="O362" s="84" t="str">
        <f t="shared" si="24"/>
        <v>-</v>
      </c>
      <c r="P362" s="70" t="str">
        <f t="shared" si="4"/>
        <v>A programmer</v>
      </c>
      <c r="Q362" s="166"/>
      <c r="R362" s="166"/>
      <c r="S362" s="77" t="str">
        <f t="shared" si="6"/>
        <v>A programmer</v>
      </c>
      <c r="T362" s="10"/>
      <c r="U362" s="10"/>
      <c r="V362" s="10"/>
      <c r="W362" s="10"/>
      <c r="X362" s="10"/>
      <c r="Y362" s="10"/>
      <c r="Z362" s="10"/>
    </row>
    <row r="363" spans="1:26" ht="15.75" customHeight="1">
      <c r="A363" s="166"/>
      <c r="B363" s="166"/>
      <c r="C363" s="166"/>
      <c r="D363" s="166"/>
      <c r="E363" s="166"/>
      <c r="F363" s="166"/>
      <c r="G363" s="166"/>
      <c r="H363" s="166"/>
      <c r="I363" s="166"/>
      <c r="J363" s="166"/>
      <c r="K363" s="166"/>
      <c r="L363" s="69" t="str">
        <f t="shared" si="25"/>
        <v/>
      </c>
      <c r="M363" s="166"/>
      <c r="N363" s="166"/>
      <c r="O363" s="84" t="str">
        <f t="shared" si="24"/>
        <v>-</v>
      </c>
      <c r="P363" s="70" t="str">
        <f t="shared" si="4"/>
        <v>A programmer</v>
      </c>
      <c r="Q363" s="166"/>
      <c r="R363" s="166"/>
      <c r="S363" s="77" t="str">
        <f t="shared" si="6"/>
        <v>A programmer</v>
      </c>
      <c r="T363" s="10"/>
      <c r="U363" s="10"/>
      <c r="V363" s="10"/>
      <c r="W363" s="10"/>
      <c r="X363" s="10"/>
      <c r="Y363" s="10"/>
      <c r="Z363" s="10"/>
    </row>
    <row r="364" spans="1:26" ht="15.75" customHeight="1">
      <c r="A364" s="166"/>
      <c r="B364" s="166"/>
      <c r="C364" s="166"/>
      <c r="D364" s="166"/>
      <c r="E364" s="166"/>
      <c r="F364" s="166"/>
      <c r="G364" s="166"/>
      <c r="H364" s="166"/>
      <c r="I364" s="166"/>
      <c r="J364" s="166"/>
      <c r="K364" s="166"/>
      <c r="L364" s="69" t="str">
        <f t="shared" si="25"/>
        <v/>
      </c>
      <c r="M364" s="166"/>
      <c r="N364" s="166"/>
      <c r="O364" s="84" t="str">
        <f t="shared" si="24"/>
        <v>-</v>
      </c>
      <c r="P364" s="70" t="str">
        <f t="shared" si="4"/>
        <v>A programmer</v>
      </c>
      <c r="Q364" s="166"/>
      <c r="R364" s="166"/>
      <c r="S364" s="77" t="str">
        <f t="shared" si="6"/>
        <v>A programmer</v>
      </c>
      <c r="T364" s="10"/>
      <c r="U364" s="10"/>
      <c r="V364" s="10"/>
      <c r="W364" s="10"/>
      <c r="X364" s="10"/>
      <c r="Y364" s="10"/>
      <c r="Z364" s="10"/>
    </row>
    <row r="365" spans="1:26" ht="15.75" customHeight="1">
      <c r="A365" s="166"/>
      <c r="B365" s="166"/>
      <c r="C365" s="166"/>
      <c r="D365" s="166"/>
      <c r="E365" s="166"/>
      <c r="F365" s="166"/>
      <c r="G365" s="166"/>
      <c r="H365" s="166"/>
      <c r="I365" s="166"/>
      <c r="J365" s="166"/>
      <c r="K365" s="166"/>
      <c r="L365" s="69" t="str">
        <f t="shared" si="25"/>
        <v/>
      </c>
      <c r="M365" s="166"/>
      <c r="N365" s="166"/>
      <c r="O365" s="84" t="str">
        <f t="shared" si="24"/>
        <v>-</v>
      </c>
      <c r="P365" s="70" t="str">
        <f t="shared" si="4"/>
        <v>A programmer</v>
      </c>
      <c r="Q365" s="166"/>
      <c r="R365" s="166"/>
      <c r="S365" s="77" t="str">
        <f t="shared" si="6"/>
        <v>A programmer</v>
      </c>
      <c r="T365" s="10"/>
      <c r="U365" s="10"/>
      <c r="V365" s="10"/>
      <c r="W365" s="10"/>
      <c r="X365" s="10"/>
      <c r="Y365" s="10"/>
      <c r="Z365" s="10"/>
    </row>
    <row r="366" spans="1:26" ht="15.75" customHeight="1">
      <c r="A366" s="166"/>
      <c r="B366" s="166"/>
      <c r="C366" s="166"/>
      <c r="D366" s="166"/>
      <c r="E366" s="166"/>
      <c r="F366" s="166"/>
      <c r="G366" s="166"/>
      <c r="H366" s="166"/>
      <c r="I366" s="166"/>
      <c r="J366" s="166"/>
      <c r="K366" s="166"/>
      <c r="L366" s="69" t="str">
        <f t="shared" si="25"/>
        <v/>
      </c>
      <c r="M366" s="166"/>
      <c r="N366" s="166"/>
      <c r="O366" s="84" t="str">
        <f t="shared" si="24"/>
        <v>-</v>
      </c>
      <c r="P366" s="70" t="str">
        <f t="shared" si="4"/>
        <v>A programmer</v>
      </c>
      <c r="Q366" s="166"/>
      <c r="R366" s="166"/>
      <c r="S366" s="77" t="str">
        <f t="shared" si="6"/>
        <v>A programmer</v>
      </c>
      <c r="T366" s="10"/>
      <c r="U366" s="10"/>
      <c r="V366" s="10"/>
      <c r="W366" s="10"/>
      <c r="X366" s="10"/>
      <c r="Y366" s="10"/>
      <c r="Z366" s="10"/>
    </row>
    <row r="367" spans="1:26" ht="15.75" customHeight="1">
      <c r="A367" s="166"/>
      <c r="B367" s="166"/>
      <c r="C367" s="166"/>
      <c r="D367" s="166"/>
      <c r="E367" s="166"/>
      <c r="F367" s="166"/>
      <c r="G367" s="166"/>
      <c r="H367" s="166"/>
      <c r="I367" s="166"/>
      <c r="J367" s="166"/>
      <c r="K367" s="166"/>
      <c r="L367" s="69" t="str">
        <f t="shared" si="25"/>
        <v/>
      </c>
      <c r="M367" s="166"/>
      <c r="N367" s="166"/>
      <c r="O367" s="84" t="str">
        <f t="shared" si="24"/>
        <v>-</v>
      </c>
      <c r="P367" s="70" t="str">
        <f t="shared" si="4"/>
        <v>A programmer</v>
      </c>
      <c r="Q367" s="166"/>
      <c r="R367" s="166"/>
      <c r="S367" s="77" t="str">
        <f t="shared" si="6"/>
        <v>A programmer</v>
      </c>
      <c r="T367" s="10"/>
      <c r="U367" s="10"/>
      <c r="V367" s="10"/>
      <c r="W367" s="10"/>
      <c r="X367" s="10"/>
      <c r="Y367" s="10"/>
      <c r="Z367" s="10"/>
    </row>
    <row r="368" spans="1:26" ht="15.75" customHeight="1">
      <c r="A368" s="166"/>
      <c r="B368" s="166"/>
      <c r="C368" s="166"/>
      <c r="D368" s="166"/>
      <c r="E368" s="166"/>
      <c r="F368" s="166"/>
      <c r="G368" s="166"/>
      <c r="H368" s="166"/>
      <c r="I368" s="166"/>
      <c r="J368" s="166"/>
      <c r="K368" s="166"/>
      <c r="L368" s="69" t="str">
        <f t="shared" si="25"/>
        <v/>
      </c>
      <c r="M368" s="166"/>
      <c r="N368" s="166"/>
      <c r="O368" s="84" t="str">
        <f t="shared" si="24"/>
        <v>-</v>
      </c>
      <c r="P368" s="70" t="str">
        <f t="shared" si="4"/>
        <v>A programmer</v>
      </c>
      <c r="Q368" s="166"/>
      <c r="R368" s="166"/>
      <c r="S368" s="77" t="str">
        <f t="shared" si="6"/>
        <v>A programmer</v>
      </c>
      <c r="T368" s="10"/>
      <c r="U368" s="10"/>
      <c r="V368" s="10"/>
      <c r="W368" s="10"/>
      <c r="X368" s="10"/>
      <c r="Y368" s="10"/>
      <c r="Z368" s="10"/>
    </row>
    <row r="369" spans="1:26" ht="15.75" customHeight="1">
      <c r="A369" s="166"/>
      <c r="B369" s="166"/>
      <c r="C369" s="166"/>
      <c r="D369" s="166"/>
      <c r="E369" s="166"/>
      <c r="F369" s="166"/>
      <c r="G369" s="166"/>
      <c r="H369" s="166"/>
      <c r="I369" s="166"/>
      <c r="J369" s="166"/>
      <c r="K369" s="166"/>
      <c r="L369" s="69" t="str">
        <f t="shared" si="25"/>
        <v/>
      </c>
      <c r="M369" s="166"/>
      <c r="N369" s="166"/>
      <c r="O369" s="84" t="str">
        <f t="shared" si="24"/>
        <v>-</v>
      </c>
      <c r="P369" s="70" t="str">
        <f t="shared" si="4"/>
        <v>A programmer</v>
      </c>
      <c r="Q369" s="166"/>
      <c r="R369" s="166"/>
      <c r="S369" s="77" t="str">
        <f t="shared" si="6"/>
        <v>A programmer</v>
      </c>
      <c r="T369" s="10"/>
      <c r="U369" s="10"/>
      <c r="V369" s="10"/>
      <c r="W369" s="10"/>
      <c r="X369" s="10"/>
      <c r="Y369" s="10"/>
      <c r="Z369" s="10"/>
    </row>
    <row r="370" spans="1:26" ht="15.75" customHeight="1">
      <c r="A370" s="166"/>
      <c r="B370" s="166"/>
      <c r="C370" s="166"/>
      <c r="D370" s="166"/>
      <c r="E370" s="166"/>
      <c r="F370" s="166"/>
      <c r="G370" s="166"/>
      <c r="H370" s="166"/>
      <c r="I370" s="166"/>
      <c r="J370" s="166"/>
      <c r="K370" s="166"/>
      <c r="L370" s="69" t="str">
        <f t="shared" si="25"/>
        <v/>
      </c>
      <c r="M370" s="166"/>
      <c r="N370" s="166"/>
      <c r="O370" s="84" t="str">
        <f t="shared" si="24"/>
        <v>-</v>
      </c>
      <c r="P370" s="70" t="str">
        <f t="shared" si="4"/>
        <v>A programmer</v>
      </c>
      <c r="Q370" s="166"/>
      <c r="R370" s="166"/>
      <c r="S370" s="77" t="str">
        <f t="shared" si="6"/>
        <v>A programmer</v>
      </c>
      <c r="T370" s="10"/>
      <c r="U370" s="10"/>
      <c r="V370" s="10"/>
      <c r="W370" s="10"/>
      <c r="X370" s="10"/>
      <c r="Y370" s="10"/>
      <c r="Z370" s="10"/>
    </row>
    <row r="371" spans="1:26" ht="15.75" customHeight="1">
      <c r="A371" s="166"/>
      <c r="B371" s="166"/>
      <c r="C371" s="166"/>
      <c r="D371" s="166"/>
      <c r="E371" s="166"/>
      <c r="F371" s="166"/>
      <c r="G371" s="166"/>
      <c r="H371" s="166"/>
      <c r="I371" s="166"/>
      <c r="J371" s="166"/>
      <c r="K371" s="166"/>
      <c r="L371" s="69" t="str">
        <f t="shared" si="25"/>
        <v/>
      </c>
      <c r="M371" s="166"/>
      <c r="N371" s="166"/>
      <c r="O371" s="84" t="str">
        <f t="shared" si="24"/>
        <v>-</v>
      </c>
      <c r="P371" s="70" t="str">
        <f t="shared" si="4"/>
        <v>A programmer</v>
      </c>
      <c r="Q371" s="166"/>
      <c r="R371" s="166"/>
      <c r="S371" s="77" t="str">
        <f t="shared" si="6"/>
        <v>A programmer</v>
      </c>
      <c r="T371" s="10"/>
      <c r="U371" s="10"/>
      <c r="V371" s="10"/>
      <c r="W371" s="10"/>
      <c r="X371" s="10"/>
      <c r="Y371" s="10"/>
      <c r="Z371" s="10"/>
    </row>
    <row r="372" spans="1:26" ht="15.75" customHeight="1">
      <c r="A372" s="166"/>
      <c r="B372" s="166"/>
      <c r="C372" s="166"/>
      <c r="D372" s="166"/>
      <c r="E372" s="166"/>
      <c r="F372" s="166"/>
      <c r="G372" s="166"/>
      <c r="H372" s="166"/>
      <c r="I372" s="166"/>
      <c r="J372" s="166"/>
      <c r="K372" s="166"/>
      <c r="L372" s="69" t="str">
        <f t="shared" si="25"/>
        <v/>
      </c>
      <c r="M372" s="166"/>
      <c r="N372" s="166"/>
      <c r="O372" s="84" t="str">
        <f t="shared" si="24"/>
        <v>-</v>
      </c>
      <c r="P372" s="70" t="str">
        <f t="shared" si="4"/>
        <v>A programmer</v>
      </c>
      <c r="Q372" s="166"/>
      <c r="R372" s="166"/>
      <c r="S372" s="77" t="str">
        <f t="shared" si="6"/>
        <v>A programmer</v>
      </c>
      <c r="T372" s="10"/>
      <c r="U372" s="10"/>
      <c r="V372" s="10"/>
      <c r="W372" s="10"/>
      <c r="X372" s="10"/>
      <c r="Y372" s="10"/>
      <c r="Z372" s="10"/>
    </row>
    <row r="373" spans="1:26" ht="15.75" customHeight="1">
      <c r="A373" s="166"/>
      <c r="B373" s="166"/>
      <c r="C373" s="166"/>
      <c r="D373" s="166"/>
      <c r="E373" s="166"/>
      <c r="F373" s="166"/>
      <c r="G373" s="166"/>
      <c r="H373" s="166"/>
      <c r="I373" s="166"/>
      <c r="J373" s="166"/>
      <c r="K373" s="166"/>
      <c r="L373" s="69" t="str">
        <f t="shared" si="25"/>
        <v/>
      </c>
      <c r="M373" s="166"/>
      <c r="N373" s="166"/>
      <c r="O373" s="84" t="str">
        <f t="shared" si="24"/>
        <v>-</v>
      </c>
      <c r="P373" s="70" t="str">
        <f t="shared" si="4"/>
        <v>A programmer</v>
      </c>
      <c r="Q373" s="166"/>
      <c r="R373" s="166"/>
      <c r="S373" s="77" t="str">
        <f t="shared" si="6"/>
        <v>A programmer</v>
      </c>
      <c r="T373" s="10"/>
      <c r="U373" s="10"/>
      <c r="V373" s="10"/>
      <c r="W373" s="10"/>
      <c r="X373" s="10"/>
      <c r="Y373" s="10"/>
      <c r="Z373" s="10"/>
    </row>
    <row r="374" spans="1:26" ht="15.75" customHeight="1">
      <c r="A374" s="166"/>
      <c r="B374" s="166"/>
      <c r="C374" s="166"/>
      <c r="D374" s="166"/>
      <c r="E374" s="166"/>
      <c r="F374" s="166"/>
      <c r="G374" s="166"/>
      <c r="H374" s="166"/>
      <c r="I374" s="166"/>
      <c r="J374" s="166"/>
      <c r="K374" s="166"/>
      <c r="L374" s="69" t="str">
        <f t="shared" si="25"/>
        <v/>
      </c>
      <c r="M374" s="166"/>
      <c r="N374" s="166"/>
      <c r="O374" s="84" t="str">
        <f t="shared" si="24"/>
        <v>-</v>
      </c>
      <c r="P374" s="70" t="str">
        <f t="shared" si="4"/>
        <v>A programmer</v>
      </c>
      <c r="Q374" s="166"/>
      <c r="R374" s="166"/>
      <c r="S374" s="77" t="str">
        <f t="shared" si="6"/>
        <v>A programmer</v>
      </c>
      <c r="T374" s="10"/>
      <c r="U374" s="10"/>
      <c r="V374" s="10"/>
      <c r="W374" s="10"/>
      <c r="X374" s="10"/>
      <c r="Y374" s="10"/>
      <c r="Z374" s="10"/>
    </row>
    <row r="375" spans="1:26" ht="15.75" customHeight="1">
      <c r="A375" s="166"/>
      <c r="B375" s="166"/>
      <c r="C375" s="166"/>
      <c r="D375" s="166"/>
      <c r="E375" s="166"/>
      <c r="F375" s="166"/>
      <c r="G375" s="166"/>
      <c r="H375" s="166"/>
      <c r="I375" s="166"/>
      <c r="J375" s="166"/>
      <c r="K375" s="166"/>
      <c r="L375" s="166"/>
      <c r="M375" s="166"/>
      <c r="N375" s="166"/>
      <c r="O375" s="84" t="str">
        <f t="shared" si="24"/>
        <v>-</v>
      </c>
      <c r="P375" s="70" t="str">
        <f t="shared" si="4"/>
        <v>A programmer</v>
      </c>
      <c r="Q375" s="166"/>
      <c r="R375" s="166"/>
      <c r="S375" s="77" t="str">
        <f t="shared" si="6"/>
        <v>A programmer</v>
      </c>
      <c r="T375" s="10"/>
      <c r="U375" s="10"/>
      <c r="V375" s="10"/>
      <c r="W375" s="10"/>
      <c r="X375" s="10"/>
      <c r="Y375" s="10"/>
      <c r="Z375" s="10"/>
    </row>
    <row r="376" spans="1:26" ht="15.75" customHeight="1">
      <c r="A376" s="166"/>
      <c r="B376" s="166"/>
      <c r="C376" s="166"/>
      <c r="D376" s="166"/>
      <c r="E376" s="166"/>
      <c r="F376" s="166"/>
      <c r="G376" s="166"/>
      <c r="H376" s="166"/>
      <c r="I376" s="166"/>
      <c r="J376" s="166"/>
      <c r="K376" s="166"/>
      <c r="L376" s="166"/>
      <c r="M376" s="166"/>
      <c r="N376" s="166"/>
      <c r="O376" s="84" t="str">
        <f t="shared" si="24"/>
        <v>-</v>
      </c>
      <c r="P376" s="70" t="str">
        <f t="shared" si="4"/>
        <v>A programmer</v>
      </c>
      <c r="Q376" s="166"/>
      <c r="R376" s="166"/>
      <c r="S376" s="77" t="str">
        <f t="shared" si="6"/>
        <v>A programmer</v>
      </c>
      <c r="T376" s="10"/>
      <c r="U376" s="10"/>
      <c r="V376" s="10"/>
      <c r="W376" s="10"/>
      <c r="X376" s="10"/>
      <c r="Y376" s="10"/>
      <c r="Z376" s="10"/>
    </row>
    <row r="377" spans="1:26" ht="15.75" customHeight="1">
      <c r="A377" s="166"/>
      <c r="B377" s="166"/>
      <c r="C377" s="166"/>
      <c r="D377" s="166"/>
      <c r="E377" s="166"/>
      <c r="F377" s="166"/>
      <c r="G377" s="166"/>
      <c r="H377" s="166"/>
      <c r="I377" s="166"/>
      <c r="J377" s="166"/>
      <c r="K377" s="166"/>
      <c r="L377" s="166"/>
      <c r="M377" s="166"/>
      <c r="N377" s="166"/>
      <c r="O377" s="84" t="str">
        <f t="shared" si="24"/>
        <v>-</v>
      </c>
      <c r="P377" s="70" t="str">
        <f t="shared" si="4"/>
        <v>A programmer</v>
      </c>
      <c r="Q377" s="166"/>
      <c r="R377" s="166"/>
      <c r="S377" s="77" t="str">
        <f t="shared" si="6"/>
        <v>A programmer</v>
      </c>
      <c r="T377" s="10"/>
      <c r="U377" s="10"/>
      <c r="V377" s="10"/>
      <c r="W377" s="10"/>
      <c r="X377" s="10"/>
      <c r="Y377" s="10"/>
      <c r="Z377" s="10"/>
    </row>
    <row r="378" spans="1:26" ht="15.75" customHeight="1">
      <c r="A378" s="166"/>
      <c r="B378" s="166"/>
      <c r="C378" s="166"/>
      <c r="D378" s="166"/>
      <c r="E378" s="166"/>
      <c r="F378" s="166"/>
      <c r="G378" s="166"/>
      <c r="H378" s="166"/>
      <c r="I378" s="166"/>
      <c r="J378" s="166"/>
      <c r="K378" s="166"/>
      <c r="L378" s="166"/>
      <c r="M378" s="166"/>
      <c r="N378" s="166"/>
      <c r="O378" s="84" t="str">
        <f t="shared" si="24"/>
        <v>-</v>
      </c>
      <c r="P378" s="70" t="str">
        <f t="shared" si="4"/>
        <v>A programmer</v>
      </c>
      <c r="Q378" s="166"/>
      <c r="R378" s="166"/>
      <c r="S378" s="77" t="str">
        <f t="shared" si="6"/>
        <v>A programmer</v>
      </c>
      <c r="T378" s="10"/>
      <c r="U378" s="10"/>
      <c r="V378" s="10"/>
      <c r="W378" s="10"/>
      <c r="X378" s="10"/>
      <c r="Y378" s="10"/>
      <c r="Z378" s="10"/>
    </row>
    <row r="379" spans="1:26" ht="15.75" customHeight="1">
      <c r="A379" s="166"/>
      <c r="B379" s="166"/>
      <c r="C379" s="166"/>
      <c r="D379" s="166"/>
      <c r="E379" s="166"/>
      <c r="F379" s="166"/>
      <c r="G379" s="166"/>
      <c r="H379" s="166"/>
      <c r="I379" s="166"/>
      <c r="J379" s="166"/>
      <c r="K379" s="166"/>
      <c r="L379" s="166"/>
      <c r="M379" s="166"/>
      <c r="N379" s="166"/>
      <c r="O379" s="84" t="str">
        <f t="shared" si="24"/>
        <v>-</v>
      </c>
      <c r="P379" s="70" t="str">
        <f t="shared" si="4"/>
        <v>A programmer</v>
      </c>
      <c r="Q379" s="166"/>
      <c r="R379" s="166"/>
      <c r="S379" s="77" t="str">
        <f t="shared" si="6"/>
        <v>A programmer</v>
      </c>
      <c r="T379" s="10"/>
      <c r="U379" s="10"/>
      <c r="V379" s="10"/>
      <c r="W379" s="10"/>
      <c r="X379" s="10"/>
      <c r="Y379" s="10"/>
      <c r="Z379" s="10"/>
    </row>
    <row r="380" spans="1:26" ht="15.75" customHeight="1">
      <c r="A380" s="166"/>
      <c r="B380" s="166"/>
      <c r="C380" s="166"/>
      <c r="D380" s="166"/>
      <c r="E380" s="166"/>
      <c r="F380" s="166"/>
      <c r="G380" s="166"/>
      <c r="H380" s="166"/>
      <c r="I380" s="166"/>
      <c r="J380" s="166"/>
      <c r="K380" s="166"/>
      <c r="L380" s="166"/>
      <c r="M380" s="166"/>
      <c r="N380" s="166"/>
      <c r="O380" s="84" t="str">
        <f t="shared" si="24"/>
        <v>-</v>
      </c>
      <c r="P380" s="70" t="str">
        <f t="shared" si="4"/>
        <v>A programmer</v>
      </c>
      <c r="Q380" s="166"/>
      <c r="R380" s="166"/>
      <c r="S380" s="77" t="str">
        <f t="shared" si="6"/>
        <v>A programmer</v>
      </c>
      <c r="T380" s="10"/>
      <c r="U380" s="10"/>
      <c r="V380" s="10"/>
      <c r="W380" s="10"/>
      <c r="X380" s="10"/>
      <c r="Y380" s="10"/>
      <c r="Z380" s="10"/>
    </row>
    <row r="381" spans="1:26" ht="15.75" customHeight="1">
      <c r="A381" s="166"/>
      <c r="B381" s="166"/>
      <c r="C381" s="166"/>
      <c r="D381" s="166"/>
      <c r="E381" s="166"/>
      <c r="F381" s="166"/>
      <c r="G381" s="166"/>
      <c r="H381" s="166"/>
      <c r="I381" s="166"/>
      <c r="J381" s="166"/>
      <c r="K381" s="166"/>
      <c r="L381" s="166"/>
      <c r="M381" s="166"/>
      <c r="N381" s="166"/>
      <c r="O381" s="84" t="str">
        <f t="shared" si="24"/>
        <v>-</v>
      </c>
      <c r="P381" s="70" t="str">
        <f t="shared" si="4"/>
        <v>A programmer</v>
      </c>
      <c r="Q381" s="166"/>
      <c r="R381" s="166"/>
      <c r="S381" s="77" t="str">
        <f t="shared" si="6"/>
        <v>A programmer</v>
      </c>
      <c r="T381" s="10"/>
      <c r="U381" s="10"/>
      <c r="V381" s="10"/>
      <c r="W381" s="10"/>
      <c r="X381" s="10"/>
      <c r="Y381" s="10"/>
      <c r="Z381" s="10"/>
    </row>
    <row r="382" spans="1:26" ht="15.75" customHeight="1">
      <c r="A382" s="166"/>
      <c r="B382" s="166"/>
      <c r="C382" s="166"/>
      <c r="D382" s="166"/>
      <c r="E382" s="166"/>
      <c r="F382" s="166"/>
      <c r="G382" s="166"/>
      <c r="H382" s="166"/>
      <c r="I382" s="166"/>
      <c r="J382" s="166"/>
      <c r="K382" s="166"/>
      <c r="L382" s="166"/>
      <c r="M382" s="166"/>
      <c r="N382" s="166"/>
      <c r="O382" s="84" t="str">
        <f t="shared" si="24"/>
        <v>-</v>
      </c>
      <c r="P382" s="70" t="str">
        <f t="shared" si="4"/>
        <v>A programmer</v>
      </c>
      <c r="Q382" s="166"/>
      <c r="R382" s="166"/>
      <c r="S382" s="77" t="str">
        <f t="shared" si="6"/>
        <v>A programmer</v>
      </c>
      <c r="T382" s="10"/>
      <c r="U382" s="10"/>
      <c r="V382" s="10"/>
      <c r="W382" s="10"/>
      <c r="X382" s="10"/>
      <c r="Y382" s="10"/>
      <c r="Z382" s="10"/>
    </row>
    <row r="383" spans="1:26" ht="15.75" customHeight="1">
      <c r="A383" s="166"/>
      <c r="B383" s="166"/>
      <c r="C383" s="166"/>
      <c r="D383" s="166"/>
      <c r="E383" s="166"/>
      <c r="F383" s="166"/>
      <c r="G383" s="166"/>
      <c r="H383" s="166"/>
      <c r="I383" s="166"/>
      <c r="J383" s="166"/>
      <c r="K383" s="166"/>
      <c r="L383" s="166"/>
      <c r="M383" s="166"/>
      <c r="N383" s="166"/>
      <c r="O383" s="84" t="str">
        <f t="shared" si="24"/>
        <v>-</v>
      </c>
      <c r="P383" s="70" t="str">
        <f t="shared" si="4"/>
        <v>A programmer</v>
      </c>
      <c r="Q383" s="166"/>
      <c r="R383" s="166"/>
      <c r="S383" s="77" t="str">
        <f t="shared" si="6"/>
        <v>A programmer</v>
      </c>
      <c r="T383" s="10"/>
      <c r="U383" s="10"/>
      <c r="V383" s="10"/>
      <c r="W383" s="10"/>
      <c r="X383" s="10"/>
      <c r="Y383" s="10"/>
      <c r="Z383" s="10"/>
    </row>
    <row r="384" spans="1:26" ht="15.75" customHeight="1">
      <c r="A384" s="166"/>
      <c r="B384" s="166"/>
      <c r="C384" s="166"/>
      <c r="D384" s="166"/>
      <c r="E384" s="166"/>
      <c r="F384" s="166"/>
      <c r="G384" s="166"/>
      <c r="H384" s="166"/>
      <c r="I384" s="166"/>
      <c r="J384" s="166"/>
      <c r="K384" s="166"/>
      <c r="L384" s="166"/>
      <c r="M384" s="166"/>
      <c r="N384" s="166"/>
      <c r="O384" s="84" t="str">
        <f t="shared" si="24"/>
        <v>-</v>
      </c>
      <c r="P384" s="70" t="str">
        <f t="shared" si="4"/>
        <v>A programmer</v>
      </c>
      <c r="Q384" s="166"/>
      <c r="R384" s="166"/>
      <c r="S384" s="77" t="str">
        <f t="shared" si="6"/>
        <v>A programmer</v>
      </c>
      <c r="T384" s="10"/>
      <c r="U384" s="10"/>
      <c r="V384" s="10"/>
      <c r="W384" s="10"/>
      <c r="X384" s="10"/>
      <c r="Y384" s="10"/>
      <c r="Z384" s="10"/>
    </row>
    <row r="385" spans="1:26" ht="15.75" customHeight="1">
      <c r="A385" s="166"/>
      <c r="B385" s="166"/>
      <c r="C385" s="166"/>
      <c r="D385" s="166"/>
      <c r="E385" s="166"/>
      <c r="F385" s="166"/>
      <c r="G385" s="166"/>
      <c r="H385" s="166"/>
      <c r="I385" s="166"/>
      <c r="J385" s="166"/>
      <c r="K385" s="166"/>
      <c r="L385" s="166"/>
      <c r="M385" s="166"/>
      <c r="N385" s="166"/>
      <c r="O385" s="84" t="str">
        <f t="shared" si="24"/>
        <v>-</v>
      </c>
      <c r="P385" s="70" t="str">
        <f t="shared" si="4"/>
        <v>A programmer</v>
      </c>
      <c r="Q385" s="166"/>
      <c r="R385" s="166"/>
      <c r="S385" s="77" t="str">
        <f t="shared" si="6"/>
        <v>A programmer</v>
      </c>
      <c r="T385" s="10"/>
      <c r="U385" s="10"/>
      <c r="V385" s="10"/>
      <c r="W385" s="10"/>
      <c r="X385" s="10"/>
      <c r="Y385" s="10"/>
      <c r="Z385" s="10"/>
    </row>
    <row r="386" spans="1:26" ht="15.75" customHeight="1">
      <c r="A386" s="166"/>
      <c r="B386" s="166"/>
      <c r="C386" s="166"/>
      <c r="D386" s="166"/>
      <c r="E386" s="166"/>
      <c r="F386" s="166"/>
      <c r="G386" s="166"/>
      <c r="H386" s="166"/>
      <c r="I386" s="166"/>
      <c r="J386" s="166"/>
      <c r="K386" s="166"/>
      <c r="L386" s="166"/>
      <c r="M386" s="166"/>
      <c r="N386" s="166"/>
      <c r="O386" s="84" t="str">
        <f t="shared" si="24"/>
        <v>-</v>
      </c>
      <c r="P386" s="70" t="str">
        <f t="shared" si="4"/>
        <v>A programmer</v>
      </c>
      <c r="Q386" s="166"/>
      <c r="R386" s="166"/>
      <c r="S386" s="77" t="str">
        <f t="shared" si="6"/>
        <v>A programmer</v>
      </c>
      <c r="T386" s="10"/>
      <c r="U386" s="10"/>
      <c r="V386" s="10"/>
      <c r="W386" s="10"/>
      <c r="X386" s="10"/>
      <c r="Y386" s="10"/>
      <c r="Z386" s="10"/>
    </row>
    <row r="387" spans="1:26" ht="15.75" customHeight="1">
      <c r="A387" s="166"/>
      <c r="B387" s="166"/>
      <c r="C387" s="166"/>
      <c r="D387" s="166"/>
      <c r="E387" s="166"/>
      <c r="F387" s="166"/>
      <c r="G387" s="166"/>
      <c r="H387" s="166"/>
      <c r="I387" s="166"/>
      <c r="J387" s="166"/>
      <c r="K387" s="166"/>
      <c r="L387" s="166"/>
      <c r="M387" s="166"/>
      <c r="N387" s="166"/>
      <c r="O387" s="84" t="str">
        <f t="shared" si="24"/>
        <v>-</v>
      </c>
      <c r="P387" s="70" t="str">
        <f t="shared" si="4"/>
        <v>A programmer</v>
      </c>
      <c r="Q387" s="166"/>
      <c r="R387" s="166"/>
      <c r="S387" s="77" t="str">
        <f t="shared" si="6"/>
        <v>A programmer</v>
      </c>
      <c r="T387" s="10"/>
      <c r="U387" s="10"/>
      <c r="V387" s="10"/>
      <c r="W387" s="10"/>
      <c r="X387" s="10"/>
      <c r="Y387" s="10"/>
      <c r="Z387" s="10"/>
    </row>
    <row r="388" spans="1:26" ht="15.75" customHeight="1">
      <c r="A388" s="166"/>
      <c r="B388" s="166"/>
      <c r="C388" s="166"/>
      <c r="D388" s="166"/>
      <c r="E388" s="166"/>
      <c r="F388" s="166"/>
      <c r="G388" s="166"/>
      <c r="H388" s="166"/>
      <c r="I388" s="166"/>
      <c r="J388" s="166"/>
      <c r="K388" s="166"/>
      <c r="L388" s="166"/>
      <c r="M388" s="166"/>
      <c r="N388" s="166"/>
      <c r="O388" s="84" t="str">
        <f t="shared" si="24"/>
        <v>-</v>
      </c>
      <c r="P388" s="70" t="str">
        <f t="shared" si="4"/>
        <v>A programmer</v>
      </c>
      <c r="Q388" s="166"/>
      <c r="R388" s="166"/>
      <c r="S388" s="77" t="str">
        <f t="shared" si="6"/>
        <v>A programmer</v>
      </c>
      <c r="T388" s="10"/>
      <c r="U388" s="10"/>
      <c r="V388" s="10"/>
      <c r="W388" s="10"/>
      <c r="X388" s="10"/>
      <c r="Y388" s="10"/>
      <c r="Z388" s="10"/>
    </row>
    <row r="389" spans="1:26" ht="15.75" customHeight="1">
      <c r="A389" s="166"/>
      <c r="B389" s="166"/>
      <c r="C389" s="166"/>
      <c r="D389" s="166"/>
      <c r="E389" s="166"/>
      <c r="F389" s="166"/>
      <c r="G389" s="166"/>
      <c r="H389" s="166"/>
      <c r="I389" s="166"/>
      <c r="J389" s="166"/>
      <c r="K389" s="166"/>
      <c r="L389" s="166"/>
      <c r="M389" s="166"/>
      <c r="N389" s="166"/>
      <c r="O389" s="84" t="str">
        <f t="shared" si="24"/>
        <v>-</v>
      </c>
      <c r="P389" s="70" t="str">
        <f t="shared" si="4"/>
        <v>A programmer</v>
      </c>
      <c r="Q389" s="166"/>
      <c r="R389" s="166"/>
      <c r="S389" s="77" t="str">
        <f t="shared" si="6"/>
        <v>A programmer</v>
      </c>
      <c r="T389" s="10"/>
      <c r="U389" s="10"/>
      <c r="V389" s="10"/>
      <c r="W389" s="10"/>
      <c r="X389" s="10"/>
      <c r="Y389" s="10"/>
      <c r="Z389" s="10"/>
    </row>
    <row r="390" spans="1:26" ht="15.75" customHeight="1">
      <c r="A390" s="166"/>
      <c r="B390" s="166"/>
      <c r="C390" s="166"/>
      <c r="D390" s="166"/>
      <c r="E390" s="166"/>
      <c r="F390" s="166"/>
      <c r="G390" s="166"/>
      <c r="H390" s="166"/>
      <c r="I390" s="166"/>
      <c r="J390" s="166"/>
      <c r="K390" s="166"/>
      <c r="L390" s="166"/>
      <c r="M390" s="166"/>
      <c r="N390" s="166"/>
      <c r="O390" s="84" t="str">
        <f t="shared" si="24"/>
        <v>-</v>
      </c>
      <c r="P390" s="70" t="str">
        <f t="shared" si="4"/>
        <v>A programmer</v>
      </c>
      <c r="Q390" s="166"/>
      <c r="R390" s="166"/>
      <c r="S390" s="77" t="str">
        <f t="shared" si="6"/>
        <v>A programmer</v>
      </c>
      <c r="T390" s="10"/>
      <c r="U390" s="10"/>
      <c r="V390" s="10"/>
      <c r="W390" s="10"/>
      <c r="X390" s="10"/>
      <c r="Y390" s="10"/>
      <c r="Z390" s="10"/>
    </row>
    <row r="391" spans="1:26" ht="15.75" customHeight="1">
      <c r="A391" s="166"/>
      <c r="B391" s="166"/>
      <c r="C391" s="166"/>
      <c r="D391" s="166"/>
      <c r="E391" s="166"/>
      <c r="F391" s="166"/>
      <c r="G391" s="166"/>
      <c r="H391" s="166"/>
      <c r="I391" s="166"/>
      <c r="J391" s="166"/>
      <c r="K391" s="166"/>
      <c r="L391" s="166"/>
      <c r="M391" s="166"/>
      <c r="N391" s="166"/>
      <c r="O391" s="84" t="str">
        <f t="shared" si="24"/>
        <v>-</v>
      </c>
      <c r="P391" s="70" t="str">
        <f t="shared" si="4"/>
        <v>A programmer</v>
      </c>
      <c r="Q391" s="166"/>
      <c r="R391" s="166"/>
      <c r="S391" s="77" t="str">
        <f t="shared" si="6"/>
        <v>A programmer</v>
      </c>
      <c r="T391" s="10"/>
      <c r="U391" s="10"/>
      <c r="V391" s="10"/>
      <c r="W391" s="10"/>
      <c r="X391" s="10"/>
      <c r="Y391" s="10"/>
      <c r="Z391" s="10"/>
    </row>
    <row r="392" spans="1:26" ht="15.75" customHeight="1">
      <c r="A392" s="166"/>
      <c r="B392" s="166"/>
      <c r="C392" s="166"/>
      <c r="D392" s="166"/>
      <c r="E392" s="166"/>
      <c r="F392" s="166"/>
      <c r="G392" s="166"/>
      <c r="H392" s="166"/>
      <c r="I392" s="166"/>
      <c r="J392" s="166"/>
      <c r="K392" s="166"/>
      <c r="L392" s="166"/>
      <c r="M392" s="166"/>
      <c r="N392" s="166"/>
      <c r="O392" s="84" t="str">
        <f t="shared" si="24"/>
        <v>-</v>
      </c>
      <c r="P392" s="70" t="str">
        <f t="shared" si="4"/>
        <v>A programmer</v>
      </c>
      <c r="Q392" s="166"/>
      <c r="R392" s="166"/>
      <c r="S392" s="77" t="str">
        <f t="shared" si="6"/>
        <v>A programmer</v>
      </c>
      <c r="T392" s="10"/>
      <c r="U392" s="10"/>
      <c r="V392" s="10"/>
      <c r="W392" s="10"/>
      <c r="X392" s="10"/>
      <c r="Y392" s="10"/>
      <c r="Z392" s="10"/>
    </row>
    <row r="393" spans="1:26" ht="15.75" customHeight="1">
      <c r="A393" s="166"/>
      <c r="B393" s="166"/>
      <c r="C393" s="166"/>
      <c r="D393" s="166"/>
      <c r="E393" s="166"/>
      <c r="F393" s="166"/>
      <c r="G393" s="166"/>
      <c r="H393" s="166"/>
      <c r="I393" s="166"/>
      <c r="J393" s="166"/>
      <c r="K393" s="166"/>
      <c r="L393" s="166"/>
      <c r="M393" s="166"/>
      <c r="N393" s="166"/>
      <c r="O393" s="84" t="str">
        <f t="shared" si="24"/>
        <v>-</v>
      </c>
      <c r="P393" s="70" t="str">
        <f t="shared" si="4"/>
        <v>A programmer</v>
      </c>
      <c r="Q393" s="166"/>
      <c r="R393" s="166"/>
      <c r="S393" s="77" t="str">
        <f t="shared" si="6"/>
        <v>A programmer</v>
      </c>
      <c r="T393" s="10"/>
      <c r="U393" s="10"/>
      <c r="V393" s="10"/>
      <c r="W393" s="10"/>
      <c r="X393" s="10"/>
      <c r="Y393" s="10"/>
      <c r="Z393" s="10"/>
    </row>
    <row r="394" spans="1:26" ht="15.75" customHeight="1">
      <c r="A394" s="166"/>
      <c r="B394" s="166"/>
      <c r="C394" s="166"/>
      <c r="D394" s="166"/>
      <c r="E394" s="166"/>
      <c r="F394" s="166"/>
      <c r="G394" s="166"/>
      <c r="H394" s="166"/>
      <c r="I394" s="166"/>
      <c r="J394" s="166"/>
      <c r="K394" s="166"/>
      <c r="L394" s="166"/>
      <c r="M394" s="166"/>
      <c r="N394" s="166"/>
      <c r="O394" s="84" t="str">
        <f t="shared" si="24"/>
        <v>-</v>
      </c>
      <c r="P394" s="70" t="str">
        <f t="shared" si="4"/>
        <v>A programmer</v>
      </c>
      <c r="Q394" s="166"/>
      <c r="R394" s="166"/>
      <c r="S394" s="77" t="str">
        <f t="shared" si="6"/>
        <v>A programmer</v>
      </c>
      <c r="T394" s="10"/>
      <c r="U394" s="10"/>
      <c r="V394" s="10"/>
      <c r="W394" s="10"/>
      <c r="X394" s="10"/>
      <c r="Y394" s="10"/>
      <c r="Z394" s="10"/>
    </row>
    <row r="395" spans="1:26" ht="15.75" customHeight="1">
      <c r="A395" s="166"/>
      <c r="B395" s="166"/>
      <c r="C395" s="166"/>
      <c r="D395" s="166"/>
      <c r="E395" s="166"/>
      <c r="F395" s="166"/>
      <c r="G395" s="166"/>
      <c r="H395" s="166"/>
      <c r="I395" s="166"/>
      <c r="J395" s="166"/>
      <c r="K395" s="166"/>
      <c r="L395" s="166"/>
      <c r="M395" s="166"/>
      <c r="N395" s="166"/>
      <c r="O395" s="84" t="str">
        <f t="shared" si="24"/>
        <v>-</v>
      </c>
      <c r="P395" s="70" t="str">
        <f t="shared" si="4"/>
        <v>A programmer</v>
      </c>
      <c r="Q395" s="166"/>
      <c r="R395" s="166"/>
      <c r="S395" s="77" t="str">
        <f t="shared" si="6"/>
        <v>A programmer</v>
      </c>
      <c r="T395" s="10"/>
      <c r="U395" s="10"/>
      <c r="V395" s="10"/>
      <c r="W395" s="10"/>
      <c r="X395" s="10"/>
      <c r="Y395" s="10"/>
      <c r="Z395" s="10"/>
    </row>
    <row r="396" spans="1:26" ht="15.75" customHeight="1">
      <c r="A396" s="166"/>
      <c r="B396" s="166"/>
      <c r="C396" s="166"/>
      <c r="D396" s="166"/>
      <c r="E396" s="166"/>
      <c r="F396" s="166"/>
      <c r="G396" s="166"/>
      <c r="H396" s="166"/>
      <c r="I396" s="166"/>
      <c r="J396" s="166"/>
      <c r="K396" s="166"/>
      <c r="L396" s="166"/>
      <c r="M396" s="166"/>
      <c r="N396" s="166"/>
      <c r="O396" s="84" t="str">
        <f t="shared" si="24"/>
        <v>-</v>
      </c>
      <c r="P396" s="70" t="str">
        <f t="shared" si="4"/>
        <v>A programmer</v>
      </c>
      <c r="Q396" s="166"/>
      <c r="R396" s="166"/>
      <c r="S396" s="77" t="str">
        <f t="shared" si="6"/>
        <v>A programmer</v>
      </c>
      <c r="T396" s="10"/>
      <c r="U396" s="10"/>
      <c r="V396" s="10"/>
      <c r="W396" s="10"/>
      <c r="X396" s="10"/>
      <c r="Y396" s="10"/>
      <c r="Z396" s="10"/>
    </row>
    <row r="397" spans="1:26" ht="15.75" customHeight="1">
      <c r="A397" s="166"/>
      <c r="B397" s="166"/>
      <c r="C397" s="166"/>
      <c r="D397" s="166"/>
      <c r="E397" s="166"/>
      <c r="F397" s="166"/>
      <c r="G397" s="166"/>
      <c r="H397" s="166"/>
      <c r="I397" s="166"/>
      <c r="J397" s="166"/>
      <c r="K397" s="166"/>
      <c r="L397" s="166"/>
      <c r="M397" s="166"/>
      <c r="N397" s="166"/>
      <c r="O397" s="84" t="str">
        <f t="shared" si="24"/>
        <v>-</v>
      </c>
      <c r="P397" s="70" t="str">
        <f t="shared" si="4"/>
        <v>A programmer</v>
      </c>
      <c r="Q397" s="166"/>
      <c r="R397" s="166"/>
      <c r="S397" s="77" t="str">
        <f t="shared" si="6"/>
        <v>A programmer</v>
      </c>
      <c r="T397" s="10"/>
      <c r="U397" s="10"/>
      <c r="V397" s="10"/>
      <c r="W397" s="10"/>
      <c r="X397" s="10"/>
      <c r="Y397" s="10"/>
      <c r="Z397" s="10"/>
    </row>
    <row r="398" spans="1:26" ht="15.75" customHeight="1">
      <c r="A398" s="166"/>
      <c r="B398" s="166"/>
      <c r="C398" s="166"/>
      <c r="D398" s="166"/>
      <c r="E398" s="166"/>
      <c r="F398" s="166"/>
      <c r="G398" s="166"/>
      <c r="H398" s="166"/>
      <c r="I398" s="166"/>
      <c r="J398" s="166"/>
      <c r="K398" s="166"/>
      <c r="L398" s="166"/>
      <c r="M398" s="166"/>
      <c r="N398" s="166"/>
      <c r="O398" s="84" t="str">
        <f t="shared" si="24"/>
        <v>-</v>
      </c>
      <c r="P398" s="70" t="str">
        <f t="shared" si="4"/>
        <v>A programmer</v>
      </c>
      <c r="Q398" s="166"/>
      <c r="R398" s="166"/>
      <c r="S398" s="77" t="str">
        <f t="shared" si="6"/>
        <v>A programmer</v>
      </c>
      <c r="T398" s="10"/>
      <c r="U398" s="10"/>
      <c r="V398" s="10"/>
      <c r="W398" s="10"/>
      <c r="X398" s="10"/>
      <c r="Y398" s="10"/>
      <c r="Z398" s="10"/>
    </row>
    <row r="399" spans="1:26" ht="15.75" customHeight="1">
      <c r="A399" s="166"/>
      <c r="B399" s="166"/>
      <c r="C399" s="166"/>
      <c r="D399" s="166"/>
      <c r="E399" s="166"/>
      <c r="F399" s="166"/>
      <c r="G399" s="166"/>
      <c r="H399" s="166"/>
      <c r="I399" s="166"/>
      <c r="J399" s="166"/>
      <c r="K399" s="166"/>
      <c r="L399" s="166"/>
      <c r="M399" s="166"/>
      <c r="N399" s="166"/>
      <c r="O399" s="84" t="str">
        <f t="shared" si="24"/>
        <v>-</v>
      </c>
      <c r="P399" s="70" t="str">
        <f t="shared" si="4"/>
        <v>A programmer</v>
      </c>
      <c r="Q399" s="166"/>
      <c r="R399" s="166"/>
      <c r="S399" s="77" t="str">
        <f t="shared" si="6"/>
        <v>A programmer</v>
      </c>
      <c r="T399" s="10"/>
      <c r="U399" s="10"/>
      <c r="V399" s="10"/>
      <c r="W399" s="10"/>
      <c r="X399" s="10"/>
      <c r="Y399" s="10"/>
      <c r="Z399" s="10"/>
    </row>
    <row r="400" spans="1:26" ht="15.75" customHeight="1">
      <c r="A400" s="166"/>
      <c r="B400" s="166"/>
      <c r="C400" s="166"/>
      <c r="D400" s="166"/>
      <c r="E400" s="166"/>
      <c r="F400" s="166"/>
      <c r="G400" s="166"/>
      <c r="H400" s="166"/>
      <c r="I400" s="166"/>
      <c r="J400" s="166"/>
      <c r="K400" s="166"/>
      <c r="L400" s="166"/>
      <c r="M400" s="166"/>
      <c r="N400" s="166"/>
      <c r="O400" s="84" t="str">
        <f t="shared" si="24"/>
        <v>-</v>
      </c>
      <c r="P400" s="70" t="str">
        <f t="shared" si="4"/>
        <v>A programmer</v>
      </c>
      <c r="Q400" s="166"/>
      <c r="R400" s="166"/>
      <c r="S400" s="77" t="str">
        <f t="shared" si="6"/>
        <v>A programmer</v>
      </c>
      <c r="T400" s="10"/>
      <c r="U400" s="10"/>
      <c r="V400" s="10"/>
      <c r="W400" s="10"/>
      <c r="X400" s="10"/>
      <c r="Y400" s="10"/>
      <c r="Z400" s="10"/>
    </row>
    <row r="401" spans="1:26" ht="15.75" customHeight="1">
      <c r="A401" s="166"/>
      <c r="B401" s="166"/>
      <c r="C401" s="166"/>
      <c r="D401" s="166"/>
      <c r="E401" s="166"/>
      <c r="F401" s="166"/>
      <c r="G401" s="166"/>
      <c r="H401" s="166"/>
      <c r="I401" s="166"/>
      <c r="J401" s="166"/>
      <c r="K401" s="166"/>
      <c r="L401" s="166"/>
      <c r="M401" s="166"/>
      <c r="N401" s="166"/>
      <c r="O401" s="84" t="str">
        <f t="shared" si="24"/>
        <v>-</v>
      </c>
      <c r="P401" s="70" t="str">
        <f t="shared" si="4"/>
        <v>A programmer</v>
      </c>
      <c r="Q401" s="166"/>
      <c r="R401" s="166"/>
      <c r="S401" s="77" t="str">
        <f t="shared" si="6"/>
        <v>A programmer</v>
      </c>
      <c r="T401" s="10"/>
      <c r="U401" s="10"/>
      <c r="V401" s="10"/>
      <c r="W401" s="10"/>
      <c r="X401" s="10"/>
      <c r="Y401" s="10"/>
      <c r="Z401" s="10"/>
    </row>
    <row r="402" spans="1:26" ht="15.75" customHeight="1">
      <c r="A402" s="166"/>
      <c r="B402" s="166"/>
      <c r="C402" s="166"/>
      <c r="D402" s="166"/>
      <c r="E402" s="166"/>
      <c r="F402" s="166"/>
      <c r="G402" s="166"/>
      <c r="H402" s="166"/>
      <c r="I402" s="166"/>
      <c r="J402" s="166"/>
      <c r="K402" s="166"/>
      <c r="L402" s="166"/>
      <c r="M402" s="166"/>
      <c r="N402" s="166"/>
      <c r="O402" s="84" t="str">
        <f t="shared" si="24"/>
        <v>-</v>
      </c>
      <c r="P402" s="70" t="str">
        <f t="shared" si="4"/>
        <v>A programmer</v>
      </c>
      <c r="Q402" s="166"/>
      <c r="R402" s="166"/>
      <c r="S402" s="77" t="str">
        <f t="shared" si="6"/>
        <v>A programmer</v>
      </c>
      <c r="T402" s="10"/>
      <c r="U402" s="10"/>
      <c r="V402" s="10"/>
      <c r="W402" s="10"/>
      <c r="X402" s="10"/>
      <c r="Y402" s="10"/>
      <c r="Z402" s="10"/>
    </row>
    <row r="403" spans="1:26" ht="15.75" customHeight="1">
      <c r="A403" s="166"/>
      <c r="B403" s="166"/>
      <c r="C403" s="166"/>
      <c r="D403" s="166"/>
      <c r="E403" s="166"/>
      <c r="F403" s="166"/>
      <c r="G403" s="166"/>
      <c r="H403" s="166"/>
      <c r="I403" s="166"/>
      <c r="J403" s="166"/>
      <c r="K403" s="166"/>
      <c r="L403" s="166"/>
      <c r="M403" s="166"/>
      <c r="N403" s="166"/>
      <c r="O403" s="84" t="str">
        <f t="shared" si="24"/>
        <v>-</v>
      </c>
      <c r="P403" s="70" t="str">
        <f t="shared" si="4"/>
        <v>A programmer</v>
      </c>
      <c r="Q403" s="166"/>
      <c r="R403" s="166"/>
      <c r="S403" s="77" t="str">
        <f t="shared" si="6"/>
        <v>A programmer</v>
      </c>
      <c r="T403" s="10"/>
      <c r="U403" s="10"/>
      <c r="V403" s="10"/>
      <c r="W403" s="10"/>
      <c r="X403" s="10"/>
      <c r="Y403" s="10"/>
      <c r="Z403" s="10"/>
    </row>
    <row r="404" spans="1:26" ht="15.75" customHeight="1">
      <c r="A404" s="166"/>
      <c r="B404" s="166"/>
      <c r="C404" s="166"/>
      <c r="D404" s="166"/>
      <c r="E404" s="166"/>
      <c r="F404" s="166"/>
      <c r="G404" s="166"/>
      <c r="H404" s="166"/>
      <c r="I404" s="166"/>
      <c r="J404" s="166"/>
      <c r="K404" s="166"/>
      <c r="L404" s="166"/>
      <c r="M404" s="166"/>
      <c r="N404" s="166"/>
      <c r="O404" s="84" t="str">
        <f t="shared" si="24"/>
        <v>-</v>
      </c>
      <c r="P404" s="70" t="str">
        <f t="shared" si="4"/>
        <v>A programmer</v>
      </c>
      <c r="Q404" s="166"/>
      <c r="R404" s="166"/>
      <c r="S404" s="77" t="str">
        <f t="shared" si="6"/>
        <v>A programmer</v>
      </c>
      <c r="T404" s="10"/>
      <c r="U404" s="10"/>
      <c r="V404" s="10"/>
      <c r="W404" s="10"/>
      <c r="X404" s="10"/>
      <c r="Y404" s="10"/>
      <c r="Z404" s="10"/>
    </row>
    <row r="405" spans="1:26" ht="15.75" customHeight="1">
      <c r="A405" s="166"/>
      <c r="B405" s="166"/>
      <c r="C405" s="166"/>
      <c r="D405" s="166"/>
      <c r="E405" s="166"/>
      <c r="F405" s="166"/>
      <c r="G405" s="166"/>
      <c r="H405" s="166"/>
      <c r="I405" s="166"/>
      <c r="J405" s="166"/>
      <c r="K405" s="166"/>
      <c r="L405" s="166"/>
      <c r="M405" s="166"/>
      <c r="N405" s="166"/>
      <c r="O405" s="84" t="str">
        <f t="shared" si="24"/>
        <v>-</v>
      </c>
      <c r="P405" s="70" t="str">
        <f t="shared" si="4"/>
        <v>A programmer</v>
      </c>
      <c r="Q405" s="166"/>
      <c r="R405" s="166"/>
      <c r="S405" s="77" t="str">
        <f t="shared" si="6"/>
        <v>A programmer</v>
      </c>
      <c r="T405" s="10"/>
      <c r="U405" s="10"/>
      <c r="V405" s="10"/>
      <c r="W405" s="10"/>
      <c r="X405" s="10"/>
      <c r="Y405" s="10"/>
      <c r="Z405" s="10"/>
    </row>
    <row r="406" spans="1:26" ht="15.75" customHeight="1">
      <c r="A406" s="166"/>
      <c r="B406" s="166"/>
      <c r="C406" s="166"/>
      <c r="D406" s="166"/>
      <c r="E406" s="166"/>
      <c r="F406" s="166"/>
      <c r="G406" s="166"/>
      <c r="H406" s="166"/>
      <c r="I406" s="166"/>
      <c r="J406" s="166"/>
      <c r="K406" s="166"/>
      <c r="L406" s="166"/>
      <c r="M406" s="166"/>
      <c r="N406" s="166"/>
      <c r="O406" s="84" t="str">
        <f t="shared" si="24"/>
        <v>-</v>
      </c>
      <c r="P406" s="70" t="str">
        <f t="shared" si="4"/>
        <v>A programmer</v>
      </c>
      <c r="Q406" s="166"/>
      <c r="R406" s="166"/>
      <c r="S406" s="77" t="str">
        <f t="shared" si="6"/>
        <v>A programmer</v>
      </c>
      <c r="T406" s="10"/>
      <c r="U406" s="10"/>
      <c r="V406" s="10"/>
      <c r="W406" s="10"/>
      <c r="X406" s="10"/>
      <c r="Y406" s="10"/>
      <c r="Z406" s="10"/>
    </row>
    <row r="407" spans="1:26" ht="15.75" customHeight="1">
      <c r="A407" s="166"/>
      <c r="B407" s="166"/>
      <c r="C407" s="166"/>
      <c r="D407" s="166"/>
      <c r="E407" s="166"/>
      <c r="F407" s="166"/>
      <c r="G407" s="166"/>
      <c r="H407" s="166"/>
      <c r="I407" s="166"/>
      <c r="J407" s="166"/>
      <c r="K407" s="166"/>
      <c r="L407" s="166"/>
      <c r="M407" s="166"/>
      <c r="N407" s="166"/>
      <c r="O407" s="84" t="str">
        <f t="shared" si="24"/>
        <v>-</v>
      </c>
      <c r="P407" s="70" t="str">
        <f t="shared" si="4"/>
        <v>A programmer</v>
      </c>
      <c r="Q407" s="166"/>
      <c r="R407" s="166"/>
      <c r="S407" s="77" t="str">
        <f t="shared" si="6"/>
        <v>A programmer</v>
      </c>
      <c r="T407" s="10"/>
      <c r="U407" s="10"/>
      <c r="V407" s="10"/>
      <c r="W407" s="10"/>
      <c r="X407" s="10"/>
      <c r="Y407" s="10"/>
      <c r="Z407" s="10"/>
    </row>
    <row r="408" spans="1:26" ht="15.75" customHeight="1">
      <c r="A408" s="166"/>
      <c r="B408" s="166"/>
      <c r="C408" s="166"/>
      <c r="D408" s="166"/>
      <c r="E408" s="166"/>
      <c r="F408" s="166"/>
      <c r="G408" s="166"/>
      <c r="H408" s="166"/>
      <c r="I408" s="166"/>
      <c r="J408" s="166"/>
      <c r="K408" s="166"/>
      <c r="L408" s="166"/>
      <c r="M408" s="166"/>
      <c r="N408" s="166"/>
      <c r="O408" s="84" t="str">
        <f t="shared" si="24"/>
        <v>-</v>
      </c>
      <c r="P408" s="70" t="str">
        <f t="shared" si="4"/>
        <v>A programmer</v>
      </c>
      <c r="Q408" s="166"/>
      <c r="R408" s="166"/>
      <c r="S408" s="77" t="str">
        <f t="shared" si="6"/>
        <v>A programmer</v>
      </c>
      <c r="T408" s="10"/>
      <c r="U408" s="10"/>
      <c r="V408" s="10"/>
      <c r="W408" s="10"/>
      <c r="X408" s="10"/>
      <c r="Y408" s="10"/>
      <c r="Z408" s="10"/>
    </row>
    <row r="409" spans="1:26" ht="15.75" customHeight="1">
      <c r="A409" s="166"/>
      <c r="B409" s="166"/>
      <c r="C409" s="166"/>
      <c r="D409" s="166"/>
      <c r="E409" s="166"/>
      <c r="F409" s="166"/>
      <c r="G409" s="166"/>
      <c r="H409" s="166"/>
      <c r="I409" s="166"/>
      <c r="J409" s="166"/>
      <c r="K409" s="166"/>
      <c r="L409" s="166"/>
      <c r="M409" s="166"/>
      <c r="N409" s="166"/>
      <c r="O409" s="84" t="str">
        <f t="shared" si="24"/>
        <v>-</v>
      </c>
      <c r="P409" s="70" t="str">
        <f t="shared" si="4"/>
        <v>A programmer</v>
      </c>
      <c r="Q409" s="166"/>
      <c r="R409" s="166"/>
      <c r="S409" s="77" t="str">
        <f t="shared" si="6"/>
        <v>A programmer</v>
      </c>
      <c r="T409" s="10"/>
      <c r="U409" s="10"/>
      <c r="V409" s="10"/>
      <c r="W409" s="10"/>
      <c r="X409" s="10"/>
      <c r="Y409" s="10"/>
      <c r="Z409" s="10"/>
    </row>
    <row r="410" spans="1:26" ht="15.75" customHeight="1">
      <c r="A410" s="166"/>
      <c r="B410" s="166"/>
      <c r="C410" s="166"/>
      <c r="D410" s="166"/>
      <c r="E410" s="166"/>
      <c r="F410" s="166"/>
      <c r="G410" s="166"/>
      <c r="H410" s="166"/>
      <c r="I410" s="166"/>
      <c r="J410" s="166"/>
      <c r="K410" s="166"/>
      <c r="L410" s="166"/>
      <c r="M410" s="166"/>
      <c r="N410" s="166"/>
      <c r="O410" s="84" t="str">
        <f t="shared" si="24"/>
        <v>-</v>
      </c>
      <c r="P410" s="70" t="str">
        <f t="shared" si="4"/>
        <v>A programmer</v>
      </c>
      <c r="Q410" s="166"/>
      <c r="R410" s="166"/>
      <c r="S410" s="77" t="str">
        <f t="shared" si="6"/>
        <v>A programmer</v>
      </c>
      <c r="T410" s="10"/>
      <c r="U410" s="10"/>
      <c r="V410" s="10"/>
      <c r="W410" s="10"/>
      <c r="X410" s="10"/>
      <c r="Y410" s="10"/>
      <c r="Z410" s="10"/>
    </row>
    <row r="411" spans="1:26" ht="15.75" customHeight="1">
      <c r="A411" s="166"/>
      <c r="B411" s="166"/>
      <c r="C411" s="166"/>
      <c r="D411" s="166"/>
      <c r="E411" s="166"/>
      <c r="F411" s="166"/>
      <c r="G411" s="166"/>
      <c r="H411" s="166"/>
      <c r="I411" s="166"/>
      <c r="J411" s="166"/>
      <c r="K411" s="166"/>
      <c r="L411" s="166"/>
      <c r="M411" s="166"/>
      <c r="N411" s="166"/>
      <c r="O411" s="84" t="str">
        <f t="shared" si="24"/>
        <v>-</v>
      </c>
      <c r="P411" s="70" t="str">
        <f t="shared" si="4"/>
        <v>A programmer</v>
      </c>
      <c r="Q411" s="166"/>
      <c r="R411" s="166"/>
      <c r="S411" s="77" t="str">
        <f t="shared" si="6"/>
        <v>A programmer</v>
      </c>
      <c r="T411" s="10"/>
      <c r="U411" s="10"/>
      <c r="V411" s="10"/>
      <c r="W411" s="10"/>
      <c r="X411" s="10"/>
      <c r="Y411" s="10"/>
      <c r="Z411" s="10"/>
    </row>
    <row r="412" spans="1:26" ht="15.75" customHeight="1">
      <c r="A412" s="166"/>
      <c r="B412" s="166"/>
      <c r="C412" s="166"/>
      <c r="D412" s="166"/>
      <c r="E412" s="166"/>
      <c r="F412" s="166"/>
      <c r="G412" s="166"/>
      <c r="H412" s="166"/>
      <c r="I412" s="166"/>
      <c r="J412" s="166"/>
      <c r="K412" s="166"/>
      <c r="L412" s="166"/>
      <c r="M412" s="166"/>
      <c r="N412" s="166"/>
      <c r="O412" s="84" t="str">
        <f t="shared" si="24"/>
        <v>-</v>
      </c>
      <c r="P412" s="70" t="str">
        <f t="shared" si="4"/>
        <v>A programmer</v>
      </c>
      <c r="Q412" s="166"/>
      <c r="R412" s="166"/>
      <c r="S412" s="77" t="str">
        <f t="shared" si="6"/>
        <v>A programmer</v>
      </c>
      <c r="T412" s="10"/>
      <c r="U412" s="10"/>
      <c r="V412" s="10"/>
      <c r="W412" s="10"/>
      <c r="X412" s="10"/>
      <c r="Y412" s="10"/>
      <c r="Z412" s="10"/>
    </row>
    <row r="413" spans="1:26" ht="15.75" customHeight="1">
      <c r="A413" s="166"/>
      <c r="B413" s="166"/>
      <c r="C413" s="166"/>
      <c r="D413" s="166"/>
      <c r="E413" s="166"/>
      <c r="F413" s="166"/>
      <c r="G413" s="166"/>
      <c r="H413" s="166"/>
      <c r="I413" s="166"/>
      <c r="J413" s="166"/>
      <c r="K413" s="166"/>
      <c r="L413" s="166"/>
      <c r="M413" s="166"/>
      <c r="N413" s="166"/>
      <c r="O413" s="84" t="str">
        <f t="shared" si="24"/>
        <v>-</v>
      </c>
      <c r="P413" s="70" t="str">
        <f t="shared" si="4"/>
        <v>A programmer</v>
      </c>
      <c r="Q413" s="166"/>
      <c r="R413" s="166"/>
      <c r="S413" s="77" t="str">
        <f t="shared" si="6"/>
        <v>A programmer</v>
      </c>
      <c r="T413" s="10"/>
      <c r="U413" s="10"/>
      <c r="V413" s="10"/>
      <c r="W413" s="10"/>
      <c r="X413" s="10"/>
      <c r="Y413" s="10"/>
      <c r="Z413" s="10"/>
    </row>
    <row r="414" spans="1:26" ht="15.75" customHeight="1">
      <c r="A414" s="166"/>
      <c r="B414" s="166"/>
      <c r="C414" s="166"/>
      <c r="D414" s="166"/>
      <c r="E414" s="166"/>
      <c r="F414" s="166"/>
      <c r="G414" s="166"/>
      <c r="H414" s="166"/>
      <c r="I414" s="166"/>
      <c r="J414" s="166"/>
      <c r="K414" s="166"/>
      <c r="L414" s="166"/>
      <c r="M414" s="166"/>
      <c r="N414" s="166"/>
      <c r="O414" s="84" t="str">
        <f t="shared" si="24"/>
        <v>-</v>
      </c>
      <c r="P414" s="70" t="str">
        <f t="shared" si="4"/>
        <v>A programmer</v>
      </c>
      <c r="Q414" s="166"/>
      <c r="R414" s="166"/>
      <c r="S414" s="77" t="str">
        <f t="shared" si="6"/>
        <v>A programmer</v>
      </c>
      <c r="T414" s="10"/>
      <c r="U414" s="10"/>
      <c r="V414" s="10"/>
      <c r="W414" s="10"/>
      <c r="X414" s="10"/>
      <c r="Y414" s="10"/>
      <c r="Z414" s="10"/>
    </row>
    <row r="415" spans="1:26" ht="15.75" customHeight="1">
      <c r="A415" s="166"/>
      <c r="B415" s="166"/>
      <c r="C415" s="166"/>
      <c r="D415" s="166"/>
      <c r="E415" s="166"/>
      <c r="F415" s="166"/>
      <c r="G415" s="166"/>
      <c r="H415" s="166"/>
      <c r="I415" s="166"/>
      <c r="J415" s="166"/>
      <c r="K415" s="166"/>
      <c r="L415" s="166"/>
      <c r="M415" s="166"/>
      <c r="N415" s="166"/>
      <c r="O415" s="84" t="str">
        <f t="shared" si="24"/>
        <v>-</v>
      </c>
      <c r="P415" s="70" t="str">
        <f t="shared" si="4"/>
        <v>A programmer</v>
      </c>
      <c r="Q415" s="166"/>
      <c r="R415" s="166"/>
      <c r="S415" s="77" t="str">
        <f t="shared" si="6"/>
        <v>A programmer</v>
      </c>
      <c r="T415" s="10"/>
      <c r="U415" s="10"/>
      <c r="V415" s="10"/>
      <c r="W415" s="10"/>
      <c r="X415" s="10"/>
      <c r="Y415" s="10"/>
      <c r="Z415" s="10"/>
    </row>
    <row r="416" spans="1:26" ht="15.75" customHeight="1">
      <c r="A416" s="166"/>
      <c r="B416" s="166"/>
      <c r="C416" s="166"/>
      <c r="D416" s="166"/>
      <c r="E416" s="166"/>
      <c r="F416" s="166"/>
      <c r="G416" s="166"/>
      <c r="H416" s="166"/>
      <c r="I416" s="166"/>
      <c r="J416" s="166"/>
      <c r="K416" s="166"/>
      <c r="L416" s="166"/>
      <c r="M416" s="166"/>
      <c r="N416" s="166"/>
      <c r="O416" s="84" t="str">
        <f t="shared" si="24"/>
        <v>-</v>
      </c>
      <c r="P416" s="70" t="str">
        <f t="shared" si="4"/>
        <v>A programmer</v>
      </c>
      <c r="Q416" s="166"/>
      <c r="R416" s="166"/>
      <c r="S416" s="77" t="str">
        <f t="shared" si="6"/>
        <v>A programmer</v>
      </c>
      <c r="T416" s="10"/>
      <c r="U416" s="10"/>
      <c r="V416" s="10"/>
      <c r="W416" s="10"/>
      <c r="X416" s="10"/>
      <c r="Y416" s="10"/>
      <c r="Z416" s="10"/>
    </row>
    <row r="417" spans="1:26" ht="15.75" customHeight="1">
      <c r="A417" s="166"/>
      <c r="B417" s="166"/>
      <c r="C417" s="166"/>
      <c r="D417" s="166"/>
      <c r="E417" s="166"/>
      <c r="F417" s="166"/>
      <c r="G417" s="166"/>
      <c r="H417" s="166"/>
      <c r="I417" s="166"/>
      <c r="J417" s="166"/>
      <c r="K417" s="166"/>
      <c r="L417" s="166"/>
      <c r="M417" s="166"/>
      <c r="N417" s="166"/>
      <c r="O417" s="84" t="str">
        <f t="shared" si="24"/>
        <v>-</v>
      </c>
      <c r="P417" s="70" t="str">
        <f t="shared" si="4"/>
        <v>A programmer</v>
      </c>
      <c r="Q417" s="166"/>
      <c r="R417" s="166"/>
      <c r="S417" s="77" t="str">
        <f t="shared" si="6"/>
        <v>A programmer</v>
      </c>
      <c r="T417" s="10"/>
      <c r="U417" s="10"/>
      <c r="V417" s="10"/>
      <c r="W417" s="10"/>
      <c r="X417" s="10"/>
      <c r="Y417" s="10"/>
      <c r="Z417" s="10"/>
    </row>
    <row r="418" spans="1:26" ht="15.75" customHeight="1">
      <c r="A418" s="166"/>
      <c r="B418" s="166"/>
      <c r="C418" s="166"/>
      <c r="D418" s="166"/>
      <c r="E418" s="166"/>
      <c r="F418" s="166"/>
      <c r="G418" s="166"/>
      <c r="H418" s="166"/>
      <c r="I418" s="166"/>
      <c r="J418" s="166"/>
      <c r="K418" s="166"/>
      <c r="L418" s="166"/>
      <c r="M418" s="166"/>
      <c r="N418" s="166"/>
      <c r="O418" s="84" t="str">
        <f t="shared" si="24"/>
        <v>-</v>
      </c>
      <c r="P418" s="70" t="str">
        <f t="shared" si="4"/>
        <v>A programmer</v>
      </c>
      <c r="Q418" s="166"/>
      <c r="R418" s="166"/>
      <c r="S418" s="77" t="str">
        <f t="shared" si="6"/>
        <v>A programmer</v>
      </c>
      <c r="T418" s="10"/>
      <c r="U418" s="10"/>
      <c r="V418" s="10"/>
      <c r="W418" s="10"/>
      <c r="X418" s="10"/>
      <c r="Y418" s="10"/>
      <c r="Z418" s="10"/>
    </row>
    <row r="419" spans="1:26" ht="15.75" customHeight="1">
      <c r="A419" s="166"/>
      <c r="B419" s="166"/>
      <c r="C419" s="166"/>
      <c r="D419" s="166"/>
      <c r="E419" s="166"/>
      <c r="F419" s="166"/>
      <c r="G419" s="166"/>
      <c r="H419" s="166"/>
      <c r="I419" s="166"/>
      <c r="J419" s="166"/>
      <c r="K419" s="166"/>
      <c r="L419" s="166"/>
      <c r="M419" s="166"/>
      <c r="N419" s="166"/>
      <c r="O419" s="84" t="str">
        <f t="shared" si="24"/>
        <v>-</v>
      </c>
      <c r="P419" s="70" t="str">
        <f t="shared" si="4"/>
        <v>A programmer</v>
      </c>
      <c r="Q419" s="166"/>
      <c r="R419" s="166"/>
      <c r="S419" s="77" t="str">
        <f t="shared" si="6"/>
        <v>A programmer</v>
      </c>
      <c r="T419" s="10"/>
      <c r="U419" s="10"/>
      <c r="V419" s="10"/>
      <c r="W419" s="10"/>
      <c r="X419" s="10"/>
      <c r="Y419" s="10"/>
      <c r="Z419" s="10"/>
    </row>
    <row r="420" spans="1:26" ht="15.75" customHeight="1">
      <c r="A420" s="166"/>
      <c r="B420" s="166"/>
      <c r="C420" s="166"/>
      <c r="D420" s="166"/>
      <c r="E420" s="166"/>
      <c r="F420" s="166"/>
      <c r="G420" s="166"/>
      <c r="H420" s="166"/>
      <c r="I420" s="166"/>
      <c r="J420" s="166"/>
      <c r="K420" s="166"/>
      <c r="L420" s="166"/>
      <c r="M420" s="166"/>
      <c r="N420" s="166"/>
      <c r="O420" s="84" t="str">
        <f t="shared" si="24"/>
        <v>-</v>
      </c>
      <c r="P420" s="70" t="str">
        <f t="shared" si="4"/>
        <v>A programmer</v>
      </c>
      <c r="Q420" s="166"/>
      <c r="R420" s="166"/>
      <c r="S420" s="77" t="str">
        <f t="shared" si="6"/>
        <v>A programmer</v>
      </c>
      <c r="T420" s="10"/>
      <c r="U420" s="10"/>
      <c r="V420" s="10"/>
      <c r="W420" s="10"/>
      <c r="X420" s="10"/>
      <c r="Y420" s="10"/>
      <c r="Z420" s="10"/>
    </row>
    <row r="421" spans="1:26" ht="15.75" customHeight="1">
      <c r="A421" s="166"/>
      <c r="B421" s="166"/>
      <c r="C421" s="166"/>
      <c r="D421" s="166"/>
      <c r="E421" s="166"/>
      <c r="F421" s="166"/>
      <c r="G421" s="166"/>
      <c r="H421" s="166"/>
      <c r="I421" s="166"/>
      <c r="J421" s="166"/>
      <c r="K421" s="166"/>
      <c r="L421" s="166"/>
      <c r="M421" s="166"/>
      <c r="N421" s="166"/>
      <c r="O421" s="84" t="str">
        <f t="shared" si="24"/>
        <v>-</v>
      </c>
      <c r="P421" s="70" t="str">
        <f t="shared" si="4"/>
        <v>A programmer</v>
      </c>
      <c r="Q421" s="166"/>
      <c r="R421" s="166"/>
      <c r="S421" s="77" t="str">
        <f t="shared" si="6"/>
        <v>A programmer</v>
      </c>
      <c r="T421" s="10"/>
      <c r="U421" s="10"/>
      <c r="V421" s="10"/>
      <c r="W421" s="10"/>
      <c r="X421" s="10"/>
      <c r="Y421" s="10"/>
      <c r="Z421" s="10"/>
    </row>
    <row r="422" spans="1:26" ht="15.75" customHeight="1">
      <c r="A422" s="166"/>
      <c r="B422" s="166"/>
      <c r="C422" s="166"/>
      <c r="D422" s="166"/>
      <c r="E422" s="166"/>
      <c r="F422" s="166"/>
      <c r="G422" s="166"/>
      <c r="H422" s="166"/>
      <c r="I422" s="166"/>
      <c r="J422" s="166"/>
      <c r="K422" s="166"/>
      <c r="L422" s="166"/>
      <c r="M422" s="166"/>
      <c r="N422" s="166"/>
      <c r="O422" s="84" t="str">
        <f t="shared" si="24"/>
        <v>-</v>
      </c>
      <c r="P422" s="70" t="str">
        <f t="shared" si="4"/>
        <v>A programmer</v>
      </c>
      <c r="Q422" s="166"/>
      <c r="R422" s="166"/>
      <c r="S422" s="77" t="str">
        <f t="shared" si="6"/>
        <v>A programmer</v>
      </c>
      <c r="T422" s="10"/>
      <c r="U422" s="10"/>
      <c r="V422" s="10"/>
      <c r="W422" s="10"/>
      <c r="X422" s="10"/>
      <c r="Y422" s="10"/>
      <c r="Z422" s="10"/>
    </row>
    <row r="423" spans="1:26" ht="15.75" customHeight="1">
      <c r="A423" s="166"/>
      <c r="B423" s="166"/>
      <c r="C423" s="166"/>
      <c r="D423" s="166"/>
      <c r="E423" s="166"/>
      <c r="F423" s="166"/>
      <c r="G423" s="166"/>
      <c r="H423" s="166"/>
      <c r="I423" s="166"/>
      <c r="J423" s="166"/>
      <c r="K423" s="166"/>
      <c r="L423" s="166"/>
      <c r="M423" s="166"/>
      <c r="N423" s="166"/>
      <c r="O423" s="84" t="str">
        <f t="shared" si="24"/>
        <v>-</v>
      </c>
      <c r="P423" s="70" t="str">
        <f t="shared" si="4"/>
        <v>A programmer</v>
      </c>
      <c r="Q423" s="166"/>
      <c r="R423" s="166"/>
      <c r="S423" s="77" t="str">
        <f t="shared" si="6"/>
        <v>A programmer</v>
      </c>
      <c r="T423" s="10"/>
      <c r="U423" s="10"/>
      <c r="V423" s="10"/>
      <c r="W423" s="10"/>
      <c r="X423" s="10"/>
      <c r="Y423" s="10"/>
      <c r="Z423" s="10"/>
    </row>
    <row r="424" spans="1:26" ht="15.75" customHeight="1">
      <c r="A424" s="166"/>
      <c r="B424" s="166"/>
      <c r="C424" s="166"/>
      <c r="D424" s="166"/>
      <c r="E424" s="166"/>
      <c r="F424" s="166"/>
      <c r="G424" s="166"/>
      <c r="H424" s="166"/>
      <c r="I424" s="166"/>
      <c r="J424" s="166"/>
      <c r="K424" s="166"/>
      <c r="L424" s="166"/>
      <c r="M424" s="166"/>
      <c r="N424" s="166"/>
      <c r="O424" s="166"/>
      <c r="P424" s="70" t="str">
        <f t="shared" si="4"/>
        <v>A programmer</v>
      </c>
      <c r="Q424" s="166"/>
      <c r="R424" s="166"/>
      <c r="S424" s="77" t="str">
        <f t="shared" si="6"/>
        <v>A programmer</v>
      </c>
      <c r="T424" s="10"/>
      <c r="U424" s="10"/>
      <c r="V424" s="10"/>
      <c r="W424" s="10"/>
      <c r="X424" s="10"/>
      <c r="Y424" s="10"/>
      <c r="Z424" s="10"/>
    </row>
    <row r="425" spans="1:26" ht="15.75" customHeight="1">
      <c r="A425" s="166"/>
      <c r="B425" s="166"/>
      <c r="C425" s="166"/>
      <c r="D425" s="166"/>
      <c r="E425" s="166"/>
      <c r="F425" s="166"/>
      <c r="G425" s="166"/>
      <c r="H425" s="166"/>
      <c r="I425" s="166"/>
      <c r="J425" s="166"/>
      <c r="K425" s="166"/>
      <c r="L425" s="166"/>
      <c r="M425" s="166"/>
      <c r="N425" s="166"/>
      <c r="O425" s="166"/>
      <c r="P425" s="70" t="str">
        <f t="shared" si="4"/>
        <v>A programmer</v>
      </c>
      <c r="Q425" s="166"/>
      <c r="R425" s="166"/>
      <c r="S425" s="77" t="str">
        <f t="shared" si="6"/>
        <v>A programmer</v>
      </c>
      <c r="T425" s="10"/>
      <c r="U425" s="10"/>
      <c r="V425" s="10"/>
      <c r="W425" s="10"/>
      <c r="X425" s="10"/>
      <c r="Y425" s="10"/>
      <c r="Z425" s="10"/>
    </row>
    <row r="426" spans="1:26" ht="15.75" customHeight="1">
      <c r="A426" s="166"/>
      <c r="B426" s="166"/>
      <c r="C426" s="166"/>
      <c r="D426" s="166"/>
      <c r="E426" s="166"/>
      <c r="F426" s="166"/>
      <c r="G426" s="166"/>
      <c r="H426" s="166"/>
      <c r="I426" s="166"/>
      <c r="J426" s="166"/>
      <c r="K426" s="166"/>
      <c r="L426" s="166"/>
      <c r="M426" s="166"/>
      <c r="N426" s="166"/>
      <c r="O426" s="166"/>
      <c r="P426" s="70" t="str">
        <f t="shared" si="4"/>
        <v>A programmer</v>
      </c>
      <c r="Q426" s="166"/>
      <c r="R426" s="166"/>
      <c r="S426" s="77" t="str">
        <f t="shared" si="6"/>
        <v>A programmer</v>
      </c>
      <c r="T426" s="10"/>
      <c r="U426" s="10"/>
      <c r="V426" s="10"/>
      <c r="W426" s="10"/>
      <c r="X426" s="10"/>
      <c r="Y426" s="10"/>
      <c r="Z426" s="10"/>
    </row>
    <row r="427" spans="1:26" ht="15.75" customHeight="1">
      <c r="A427" s="166"/>
      <c r="B427" s="166"/>
      <c r="C427" s="166"/>
      <c r="D427" s="166"/>
      <c r="E427" s="166"/>
      <c r="F427" s="166"/>
      <c r="G427" s="166"/>
      <c r="H427" s="166"/>
      <c r="I427" s="166"/>
      <c r="J427" s="166"/>
      <c r="K427" s="166"/>
      <c r="L427" s="166"/>
      <c r="M427" s="166"/>
      <c r="N427" s="166"/>
      <c r="O427" s="166"/>
      <c r="P427" s="70" t="str">
        <f t="shared" si="4"/>
        <v>A programmer</v>
      </c>
      <c r="Q427" s="166"/>
      <c r="R427" s="166"/>
      <c r="S427" s="77" t="str">
        <f t="shared" si="6"/>
        <v>A programmer</v>
      </c>
      <c r="T427" s="10"/>
      <c r="U427" s="10"/>
      <c r="V427" s="10"/>
      <c r="W427" s="10"/>
      <c r="X427" s="10"/>
      <c r="Y427" s="10"/>
      <c r="Z427" s="10"/>
    </row>
    <row r="428" spans="1:26" ht="15.75" customHeight="1">
      <c r="A428" s="166"/>
      <c r="B428" s="166"/>
      <c r="C428" s="166"/>
      <c r="D428" s="166"/>
      <c r="E428" s="166"/>
      <c r="F428" s="166"/>
      <c r="G428" s="166"/>
      <c r="H428" s="166"/>
      <c r="I428" s="166"/>
      <c r="J428" s="166"/>
      <c r="K428" s="166"/>
      <c r="L428" s="166"/>
      <c r="M428" s="166"/>
      <c r="N428" s="166"/>
      <c r="O428" s="166"/>
      <c r="P428" s="70" t="str">
        <f t="shared" si="4"/>
        <v>A programmer</v>
      </c>
      <c r="Q428" s="166"/>
      <c r="R428" s="166"/>
      <c r="S428" s="77" t="str">
        <f t="shared" si="6"/>
        <v>A programmer</v>
      </c>
      <c r="T428" s="10"/>
      <c r="U428" s="10"/>
      <c r="V428" s="10"/>
      <c r="W428" s="10"/>
      <c r="X428" s="10"/>
      <c r="Y428" s="10"/>
      <c r="Z428" s="10"/>
    </row>
    <row r="429" spans="1:26" ht="15.75" customHeight="1">
      <c r="A429" s="166"/>
      <c r="B429" s="166"/>
      <c r="C429" s="166"/>
      <c r="D429" s="166"/>
      <c r="E429" s="166"/>
      <c r="F429" s="166"/>
      <c r="G429" s="166"/>
      <c r="H429" s="166"/>
      <c r="I429" s="166"/>
      <c r="J429" s="166"/>
      <c r="K429" s="166"/>
      <c r="L429" s="166"/>
      <c r="M429" s="166"/>
      <c r="N429" s="166"/>
      <c r="O429" s="166"/>
      <c r="P429" s="70" t="str">
        <f t="shared" si="4"/>
        <v>A programmer</v>
      </c>
      <c r="Q429" s="166"/>
      <c r="R429" s="166"/>
      <c r="S429" s="77" t="str">
        <f t="shared" si="6"/>
        <v>A programmer</v>
      </c>
      <c r="T429" s="10"/>
      <c r="U429" s="10"/>
      <c r="V429" s="10"/>
      <c r="W429" s="10"/>
      <c r="X429" s="10"/>
      <c r="Y429" s="10"/>
      <c r="Z429" s="10"/>
    </row>
    <row r="430" spans="1:26" ht="15.75" customHeight="1">
      <c r="A430" s="166"/>
      <c r="B430" s="166"/>
      <c r="C430" s="166"/>
      <c r="D430" s="166"/>
      <c r="E430" s="166"/>
      <c r="F430" s="166"/>
      <c r="G430" s="166"/>
      <c r="H430" s="166"/>
      <c r="I430" s="166"/>
      <c r="J430" s="166"/>
      <c r="K430" s="166"/>
      <c r="L430" s="166"/>
      <c r="M430" s="166"/>
      <c r="N430" s="166"/>
      <c r="O430" s="166"/>
      <c r="P430" s="70" t="str">
        <f t="shared" si="4"/>
        <v>A programmer</v>
      </c>
      <c r="Q430" s="166"/>
      <c r="R430" s="166"/>
      <c r="S430" s="77" t="str">
        <f t="shared" si="6"/>
        <v>A programmer</v>
      </c>
      <c r="T430" s="10"/>
      <c r="U430" s="10"/>
      <c r="V430" s="10"/>
      <c r="W430" s="10"/>
      <c r="X430" s="10"/>
      <c r="Y430" s="10"/>
      <c r="Z430" s="10"/>
    </row>
    <row r="431" spans="1:26" ht="15.75" customHeight="1">
      <c r="A431" s="166"/>
      <c r="B431" s="166"/>
      <c r="C431" s="166"/>
      <c r="D431" s="166"/>
      <c r="E431" s="166"/>
      <c r="F431" s="166"/>
      <c r="G431" s="166"/>
      <c r="H431" s="166"/>
      <c r="I431" s="166"/>
      <c r="J431" s="166"/>
      <c r="K431" s="166"/>
      <c r="L431" s="166"/>
      <c r="M431" s="166"/>
      <c r="N431" s="166"/>
      <c r="O431" s="166"/>
      <c r="P431" s="70" t="str">
        <f t="shared" si="4"/>
        <v>A programmer</v>
      </c>
      <c r="Q431" s="166"/>
      <c r="R431" s="166"/>
      <c r="S431" s="77" t="str">
        <f t="shared" si="6"/>
        <v>A programmer</v>
      </c>
      <c r="T431" s="10"/>
      <c r="U431" s="10"/>
      <c r="V431" s="10"/>
      <c r="W431" s="10"/>
      <c r="X431" s="10"/>
      <c r="Y431" s="10"/>
      <c r="Z431" s="10"/>
    </row>
    <row r="432" spans="1:26" ht="15.75" customHeight="1">
      <c r="A432" s="166"/>
      <c r="B432" s="166"/>
      <c r="C432" s="166"/>
      <c r="D432" s="166"/>
      <c r="E432" s="166"/>
      <c r="F432" s="166"/>
      <c r="G432" s="166"/>
      <c r="H432" s="166"/>
      <c r="I432" s="166"/>
      <c r="J432" s="166"/>
      <c r="K432" s="166"/>
      <c r="L432" s="166"/>
      <c r="M432" s="166"/>
      <c r="N432" s="166"/>
      <c r="O432" s="166"/>
      <c r="P432" s="70" t="str">
        <f t="shared" si="4"/>
        <v>A programmer</v>
      </c>
      <c r="Q432" s="166"/>
      <c r="R432" s="166"/>
      <c r="S432" s="77" t="str">
        <f t="shared" si="6"/>
        <v>A programmer</v>
      </c>
      <c r="T432" s="10"/>
      <c r="U432" s="10"/>
      <c r="V432" s="10"/>
      <c r="W432" s="10"/>
      <c r="X432" s="10"/>
      <c r="Y432" s="10"/>
      <c r="Z432" s="10"/>
    </row>
    <row r="433" spans="1:26" ht="15.75" customHeight="1">
      <c r="A433" s="166"/>
      <c r="B433" s="166"/>
      <c r="C433" s="166"/>
      <c r="D433" s="166"/>
      <c r="E433" s="166"/>
      <c r="F433" s="166"/>
      <c r="G433" s="166"/>
      <c r="H433" s="166"/>
      <c r="I433" s="166"/>
      <c r="J433" s="166"/>
      <c r="K433" s="166"/>
      <c r="L433" s="166"/>
      <c r="M433" s="166"/>
      <c r="N433" s="166"/>
      <c r="O433" s="166"/>
      <c r="P433" s="70" t="str">
        <f t="shared" si="4"/>
        <v>A programmer</v>
      </c>
      <c r="Q433" s="166"/>
      <c r="R433" s="166"/>
      <c r="S433" s="77" t="str">
        <f t="shared" si="6"/>
        <v>A programmer</v>
      </c>
      <c r="T433" s="10"/>
      <c r="U433" s="10"/>
      <c r="V433" s="10"/>
      <c r="W433" s="10"/>
      <c r="X433" s="10"/>
      <c r="Y433" s="10"/>
      <c r="Z433" s="10"/>
    </row>
    <row r="434" spans="1:26" ht="15.75" customHeight="1">
      <c r="A434" s="166"/>
      <c r="B434" s="166"/>
      <c r="C434" s="166"/>
      <c r="D434" s="166"/>
      <c r="E434" s="166"/>
      <c r="F434" s="166"/>
      <c r="G434" s="166"/>
      <c r="H434" s="166"/>
      <c r="I434" s="166"/>
      <c r="J434" s="166"/>
      <c r="K434" s="166"/>
      <c r="L434" s="166"/>
      <c r="M434" s="166"/>
      <c r="N434" s="166"/>
      <c r="O434" s="166"/>
      <c r="P434" s="70" t="str">
        <f t="shared" si="4"/>
        <v>A programmer</v>
      </c>
      <c r="Q434" s="166"/>
      <c r="R434" s="166"/>
      <c r="S434" s="77" t="str">
        <f t="shared" si="6"/>
        <v>A programmer</v>
      </c>
      <c r="T434" s="10"/>
      <c r="U434" s="10"/>
      <c r="V434" s="10"/>
      <c r="W434" s="10"/>
      <c r="X434" s="10"/>
      <c r="Y434" s="10"/>
      <c r="Z434" s="10"/>
    </row>
    <row r="435" spans="1:26" ht="15.75" customHeight="1">
      <c r="A435" s="166"/>
      <c r="B435" s="166"/>
      <c r="C435" s="166"/>
      <c r="D435" s="166"/>
      <c r="E435" s="166"/>
      <c r="F435" s="166"/>
      <c r="G435" s="166"/>
      <c r="H435" s="166"/>
      <c r="I435" s="166"/>
      <c r="J435" s="166"/>
      <c r="K435" s="166"/>
      <c r="L435" s="166"/>
      <c r="M435" s="166"/>
      <c r="N435" s="166"/>
      <c r="O435" s="166"/>
      <c r="P435" s="70" t="str">
        <f t="shared" si="4"/>
        <v>A programmer</v>
      </c>
      <c r="Q435" s="166"/>
      <c r="R435" s="166"/>
      <c r="S435" s="77" t="str">
        <f t="shared" si="6"/>
        <v>A programmer</v>
      </c>
      <c r="T435" s="10"/>
      <c r="U435" s="10"/>
      <c r="V435" s="10"/>
      <c r="W435" s="10"/>
      <c r="X435" s="10"/>
      <c r="Y435" s="10"/>
      <c r="Z435" s="10"/>
    </row>
    <row r="436" spans="1:26" ht="15.75" customHeight="1">
      <c r="A436" s="166"/>
      <c r="B436" s="166"/>
      <c r="C436" s="166"/>
      <c r="D436" s="166"/>
      <c r="E436" s="166"/>
      <c r="F436" s="166"/>
      <c r="G436" s="166"/>
      <c r="H436" s="166"/>
      <c r="I436" s="166"/>
      <c r="J436" s="166"/>
      <c r="K436" s="166"/>
      <c r="L436" s="166"/>
      <c r="M436" s="166"/>
      <c r="N436" s="166"/>
      <c r="O436" s="166"/>
      <c r="P436" s="70" t="str">
        <f t="shared" si="4"/>
        <v>A programmer</v>
      </c>
      <c r="Q436" s="166"/>
      <c r="R436" s="166"/>
      <c r="S436" s="77" t="str">
        <f t="shared" si="6"/>
        <v>A programmer</v>
      </c>
      <c r="T436" s="10"/>
      <c r="U436" s="10"/>
      <c r="V436" s="10"/>
      <c r="W436" s="10"/>
      <c r="X436" s="10"/>
      <c r="Y436" s="10"/>
      <c r="Z436" s="10"/>
    </row>
    <row r="437" spans="1:26" ht="15.75" customHeight="1">
      <c r="A437" s="166"/>
      <c r="B437" s="166"/>
      <c r="C437" s="166"/>
      <c r="D437" s="166"/>
      <c r="E437" s="166"/>
      <c r="F437" s="166"/>
      <c r="G437" s="166"/>
      <c r="H437" s="166"/>
      <c r="I437" s="166"/>
      <c r="J437" s="166"/>
      <c r="K437" s="166"/>
      <c r="L437" s="166"/>
      <c r="M437" s="166"/>
      <c r="N437" s="166"/>
      <c r="O437" s="166"/>
      <c r="P437" s="70" t="str">
        <f t="shared" si="4"/>
        <v>A programmer</v>
      </c>
      <c r="Q437" s="166"/>
      <c r="R437" s="166"/>
      <c r="S437" s="77" t="str">
        <f t="shared" si="6"/>
        <v>A programmer</v>
      </c>
      <c r="T437" s="10"/>
      <c r="U437" s="10"/>
      <c r="V437" s="10"/>
      <c r="W437" s="10"/>
      <c r="X437" s="10"/>
      <c r="Y437" s="10"/>
      <c r="Z437" s="10"/>
    </row>
    <row r="438" spans="1:26" ht="15.75" customHeight="1">
      <c r="A438" s="166"/>
      <c r="B438" s="166"/>
      <c r="C438" s="166"/>
      <c r="D438" s="166"/>
      <c r="E438" s="166"/>
      <c r="F438" s="166"/>
      <c r="G438" s="166"/>
      <c r="H438" s="166"/>
      <c r="I438" s="166"/>
      <c r="J438" s="166"/>
      <c r="K438" s="166"/>
      <c r="L438" s="166"/>
      <c r="M438" s="166"/>
      <c r="N438" s="166"/>
      <c r="O438" s="166"/>
      <c r="P438" s="70" t="str">
        <f t="shared" si="4"/>
        <v>A programmer</v>
      </c>
      <c r="Q438" s="166"/>
      <c r="R438" s="166"/>
      <c r="S438" s="77" t="str">
        <f t="shared" si="6"/>
        <v>A programmer</v>
      </c>
      <c r="T438" s="10"/>
      <c r="U438" s="10"/>
      <c r="V438" s="10"/>
      <c r="W438" s="10"/>
      <c r="X438" s="10"/>
      <c r="Y438" s="10"/>
      <c r="Z438" s="10"/>
    </row>
    <row r="439" spans="1:26" ht="15.75" customHeight="1">
      <c r="A439" s="166"/>
      <c r="B439" s="166"/>
      <c r="C439" s="166"/>
      <c r="D439" s="166"/>
      <c r="E439" s="166"/>
      <c r="F439" s="166"/>
      <c r="G439" s="166"/>
      <c r="H439" s="166"/>
      <c r="I439" s="166"/>
      <c r="J439" s="166"/>
      <c r="K439" s="166"/>
      <c r="L439" s="166"/>
      <c r="M439" s="166"/>
      <c r="N439" s="166"/>
      <c r="O439" s="166"/>
      <c r="P439" s="70" t="str">
        <f t="shared" si="4"/>
        <v>A programmer</v>
      </c>
      <c r="Q439" s="166"/>
      <c r="R439" s="166"/>
      <c r="S439" s="77" t="str">
        <f t="shared" si="6"/>
        <v>A programmer</v>
      </c>
      <c r="T439" s="10"/>
      <c r="U439" s="10"/>
      <c r="V439" s="10"/>
      <c r="W439" s="10"/>
      <c r="X439" s="10"/>
      <c r="Y439" s="10"/>
      <c r="Z439" s="10"/>
    </row>
    <row r="440" spans="1:26" ht="15.75" customHeight="1">
      <c r="A440" s="166"/>
      <c r="B440" s="166"/>
      <c r="C440" s="166"/>
      <c r="D440" s="166"/>
      <c r="E440" s="166"/>
      <c r="F440" s="166"/>
      <c r="G440" s="166"/>
      <c r="H440" s="166"/>
      <c r="I440" s="166"/>
      <c r="J440" s="166"/>
      <c r="K440" s="166"/>
      <c r="L440" s="166"/>
      <c r="M440" s="166"/>
      <c r="N440" s="166"/>
      <c r="O440" s="166"/>
      <c r="P440" s="70" t="str">
        <f t="shared" si="4"/>
        <v>A programmer</v>
      </c>
      <c r="Q440" s="166"/>
      <c r="R440" s="166"/>
      <c r="S440" s="77" t="str">
        <f t="shared" si="6"/>
        <v>A programmer</v>
      </c>
      <c r="T440" s="10"/>
      <c r="U440" s="10"/>
      <c r="V440" s="10"/>
      <c r="W440" s="10"/>
      <c r="X440" s="10"/>
      <c r="Y440" s="10"/>
      <c r="Z440" s="10"/>
    </row>
    <row r="441" spans="1:26" ht="15.75" customHeight="1">
      <c r="A441" s="166"/>
      <c r="B441" s="166"/>
      <c r="C441" s="166"/>
      <c r="D441" s="166"/>
      <c r="E441" s="166"/>
      <c r="F441" s="166"/>
      <c r="G441" s="166"/>
      <c r="H441" s="166"/>
      <c r="I441" s="166"/>
      <c r="J441" s="166"/>
      <c r="K441" s="166"/>
      <c r="L441" s="166"/>
      <c r="M441" s="166"/>
      <c r="N441" s="166"/>
      <c r="O441" s="166"/>
      <c r="P441" s="70" t="str">
        <f t="shared" si="4"/>
        <v>A programmer</v>
      </c>
      <c r="Q441" s="166"/>
      <c r="R441" s="166"/>
      <c r="S441" s="77" t="str">
        <f t="shared" si="6"/>
        <v>A programmer</v>
      </c>
      <c r="T441" s="10"/>
      <c r="U441" s="10"/>
      <c r="V441" s="10"/>
      <c r="W441" s="10"/>
      <c r="X441" s="10"/>
      <c r="Y441" s="10"/>
      <c r="Z441" s="10"/>
    </row>
    <row r="442" spans="1:26" ht="15.75" customHeight="1">
      <c r="A442" s="166"/>
      <c r="B442" s="166"/>
      <c r="C442" s="166"/>
      <c r="D442" s="166"/>
      <c r="E442" s="166"/>
      <c r="F442" s="166"/>
      <c r="G442" s="166"/>
      <c r="H442" s="166"/>
      <c r="I442" s="166"/>
      <c r="J442" s="166"/>
      <c r="K442" s="166"/>
      <c r="L442" s="166"/>
      <c r="M442" s="166"/>
      <c r="N442" s="166"/>
      <c r="O442" s="166"/>
      <c r="P442" s="70" t="str">
        <f t="shared" si="4"/>
        <v>A programmer</v>
      </c>
      <c r="Q442" s="166"/>
      <c r="R442" s="166"/>
      <c r="S442" s="77" t="str">
        <f t="shared" si="6"/>
        <v>A programmer</v>
      </c>
      <c r="T442" s="10"/>
      <c r="U442" s="10"/>
      <c r="V442" s="10"/>
      <c r="W442" s="10"/>
      <c r="X442" s="10"/>
      <c r="Y442" s="10"/>
      <c r="Z442" s="10"/>
    </row>
    <row r="443" spans="1:26" ht="15.75" customHeight="1">
      <c r="A443" s="166"/>
      <c r="B443" s="166"/>
      <c r="C443" s="166"/>
      <c r="D443" s="166"/>
      <c r="E443" s="166"/>
      <c r="F443" s="166"/>
      <c r="G443" s="166"/>
      <c r="H443" s="166"/>
      <c r="I443" s="166"/>
      <c r="J443" s="166"/>
      <c r="K443" s="166"/>
      <c r="L443" s="166"/>
      <c r="M443" s="166"/>
      <c r="N443" s="166"/>
      <c r="O443" s="166"/>
      <c r="P443" s="70" t="str">
        <f t="shared" si="4"/>
        <v>A programmer</v>
      </c>
      <c r="Q443" s="166"/>
      <c r="R443" s="166"/>
      <c r="S443" s="77" t="str">
        <f t="shared" si="6"/>
        <v>A programmer</v>
      </c>
      <c r="T443" s="10"/>
      <c r="U443" s="10"/>
      <c r="V443" s="10"/>
      <c r="W443" s="10"/>
      <c r="X443" s="10"/>
      <c r="Y443" s="10"/>
      <c r="Z443" s="10"/>
    </row>
    <row r="444" spans="1:26" ht="15.75" customHeight="1">
      <c r="A444" s="166"/>
      <c r="B444" s="166"/>
      <c r="C444" s="166"/>
      <c r="D444" s="166"/>
      <c r="E444" s="166"/>
      <c r="F444" s="166"/>
      <c r="G444" s="166"/>
      <c r="H444" s="166"/>
      <c r="I444" s="166"/>
      <c r="J444" s="166"/>
      <c r="K444" s="166"/>
      <c r="L444" s="166"/>
      <c r="M444" s="166"/>
      <c r="N444" s="166"/>
      <c r="O444" s="166"/>
      <c r="P444" s="70" t="str">
        <f t="shared" si="4"/>
        <v>A programmer</v>
      </c>
      <c r="Q444" s="166"/>
      <c r="R444" s="166"/>
      <c r="S444" s="77" t="str">
        <f t="shared" si="6"/>
        <v>A programmer</v>
      </c>
      <c r="T444" s="10"/>
      <c r="U444" s="10"/>
      <c r="V444" s="10"/>
      <c r="W444" s="10"/>
      <c r="X444" s="10"/>
      <c r="Y444" s="10"/>
      <c r="Z444" s="10"/>
    </row>
    <row r="445" spans="1:26" ht="15.75" customHeight="1">
      <c r="A445" s="166"/>
      <c r="B445" s="166"/>
      <c r="C445" s="166"/>
      <c r="D445" s="166"/>
      <c r="E445" s="166"/>
      <c r="F445" s="166"/>
      <c r="G445" s="166"/>
      <c r="H445" s="166"/>
      <c r="I445" s="166"/>
      <c r="J445" s="166"/>
      <c r="K445" s="166"/>
      <c r="L445" s="166"/>
      <c r="M445" s="166"/>
      <c r="N445" s="166"/>
      <c r="O445" s="166"/>
      <c r="P445" s="70" t="str">
        <f t="shared" si="4"/>
        <v>A programmer</v>
      </c>
      <c r="Q445" s="166"/>
      <c r="R445" s="166"/>
      <c r="S445" s="77" t="str">
        <f t="shared" si="6"/>
        <v>A programmer</v>
      </c>
      <c r="T445" s="10"/>
      <c r="U445" s="10"/>
      <c r="V445" s="10"/>
      <c r="W445" s="10"/>
      <c r="X445" s="10"/>
      <c r="Y445" s="10"/>
      <c r="Z445" s="10"/>
    </row>
    <row r="446" spans="1:26" ht="15.75" customHeight="1">
      <c r="A446" s="166"/>
      <c r="B446" s="166"/>
      <c r="C446" s="166"/>
      <c r="D446" s="166"/>
      <c r="E446" s="166"/>
      <c r="F446" s="166"/>
      <c r="G446" s="166"/>
      <c r="H446" s="166"/>
      <c r="I446" s="166"/>
      <c r="J446" s="166"/>
      <c r="K446" s="166"/>
      <c r="L446" s="166"/>
      <c r="M446" s="166"/>
      <c r="N446" s="166"/>
      <c r="O446" s="166"/>
      <c r="P446" s="70" t="str">
        <f t="shared" si="4"/>
        <v>A programmer</v>
      </c>
      <c r="Q446" s="166"/>
      <c r="R446" s="166"/>
      <c r="S446" s="77" t="str">
        <f t="shared" si="6"/>
        <v>A programmer</v>
      </c>
      <c r="T446" s="10"/>
      <c r="U446" s="10"/>
      <c r="V446" s="10"/>
      <c r="W446" s="10"/>
      <c r="X446" s="10"/>
      <c r="Y446" s="10"/>
      <c r="Z446" s="10"/>
    </row>
    <row r="447" spans="1:26" ht="15.75" customHeight="1">
      <c r="A447" s="166"/>
      <c r="B447" s="166"/>
      <c r="C447" s="166"/>
      <c r="D447" s="166"/>
      <c r="E447" s="166"/>
      <c r="F447" s="166"/>
      <c r="G447" s="166"/>
      <c r="H447" s="166"/>
      <c r="I447" s="166"/>
      <c r="J447" s="166"/>
      <c r="K447" s="166"/>
      <c r="L447" s="166"/>
      <c r="M447" s="166"/>
      <c r="N447" s="166"/>
      <c r="O447" s="166"/>
      <c r="P447" s="70" t="str">
        <f t="shared" si="4"/>
        <v>A programmer</v>
      </c>
      <c r="Q447" s="166"/>
      <c r="R447" s="166"/>
      <c r="S447" s="77" t="str">
        <f t="shared" si="6"/>
        <v>A programmer</v>
      </c>
      <c r="T447" s="10"/>
      <c r="U447" s="10"/>
      <c r="V447" s="10"/>
      <c r="W447" s="10"/>
      <c r="X447" s="10"/>
      <c r="Y447" s="10"/>
      <c r="Z447" s="10"/>
    </row>
    <row r="448" spans="1:26" ht="15.75" customHeight="1">
      <c r="A448" s="166"/>
      <c r="B448" s="166"/>
      <c r="C448" s="166"/>
      <c r="D448" s="166"/>
      <c r="E448" s="166"/>
      <c r="F448" s="166"/>
      <c r="G448" s="166"/>
      <c r="H448" s="166"/>
      <c r="I448" s="166"/>
      <c r="J448" s="166"/>
      <c r="K448" s="166"/>
      <c r="L448" s="166"/>
      <c r="M448" s="166"/>
      <c r="N448" s="166"/>
      <c r="O448" s="166"/>
      <c r="P448" s="70" t="str">
        <f t="shared" si="4"/>
        <v>A programmer</v>
      </c>
      <c r="Q448" s="166"/>
      <c r="R448" s="166"/>
      <c r="S448" s="77" t="str">
        <f t="shared" si="6"/>
        <v>A programmer</v>
      </c>
      <c r="T448" s="10"/>
      <c r="U448" s="10"/>
      <c r="V448" s="10"/>
      <c r="W448" s="10"/>
      <c r="X448" s="10"/>
      <c r="Y448" s="10"/>
      <c r="Z448" s="10"/>
    </row>
    <row r="449" spans="1:26" ht="15.75" customHeight="1">
      <c r="A449" s="166"/>
      <c r="B449" s="166"/>
      <c r="C449" s="166"/>
      <c r="D449" s="166"/>
      <c r="E449" s="166"/>
      <c r="F449" s="166"/>
      <c r="G449" s="166"/>
      <c r="H449" s="166"/>
      <c r="I449" s="166"/>
      <c r="J449" s="166"/>
      <c r="K449" s="166"/>
      <c r="L449" s="166"/>
      <c r="M449" s="166"/>
      <c r="N449" s="166"/>
      <c r="O449" s="166"/>
      <c r="P449" s="70" t="str">
        <f t="shared" si="4"/>
        <v>A programmer</v>
      </c>
      <c r="Q449" s="166"/>
      <c r="R449" s="166"/>
      <c r="S449" s="77" t="str">
        <f t="shared" si="6"/>
        <v>A programmer</v>
      </c>
      <c r="T449" s="10"/>
      <c r="U449" s="10"/>
      <c r="V449" s="10"/>
      <c r="W449" s="10"/>
      <c r="X449" s="10"/>
      <c r="Y449" s="10"/>
      <c r="Z449" s="10"/>
    </row>
    <row r="450" spans="1:26" ht="15.75" customHeight="1">
      <c r="A450" s="166"/>
      <c r="B450" s="166"/>
      <c r="C450" s="166"/>
      <c r="D450" s="166"/>
      <c r="E450" s="166"/>
      <c r="F450" s="166"/>
      <c r="G450" s="166"/>
      <c r="H450" s="166"/>
      <c r="I450" s="166"/>
      <c r="J450" s="166"/>
      <c r="K450" s="166"/>
      <c r="L450" s="166"/>
      <c r="M450" s="166"/>
      <c r="N450" s="166"/>
      <c r="O450" s="166"/>
      <c r="P450" s="70" t="str">
        <f t="shared" si="4"/>
        <v>A programmer</v>
      </c>
      <c r="Q450" s="166"/>
      <c r="R450" s="166"/>
      <c r="S450" s="77" t="str">
        <f t="shared" si="6"/>
        <v>A programmer</v>
      </c>
      <c r="T450" s="10"/>
      <c r="U450" s="10"/>
      <c r="V450" s="10"/>
      <c r="W450" s="10"/>
      <c r="X450" s="10"/>
      <c r="Y450" s="10"/>
      <c r="Z450" s="10"/>
    </row>
    <row r="451" spans="1:26" ht="15.75" customHeight="1">
      <c r="A451" s="166"/>
      <c r="B451" s="166"/>
      <c r="C451" s="166"/>
      <c r="D451" s="166"/>
      <c r="E451" s="166"/>
      <c r="F451" s="166"/>
      <c r="G451" s="166"/>
      <c r="H451" s="166"/>
      <c r="I451" s="166"/>
      <c r="J451" s="166"/>
      <c r="K451" s="166"/>
      <c r="L451" s="166"/>
      <c r="M451" s="166"/>
      <c r="N451" s="166"/>
      <c r="O451" s="166"/>
      <c r="P451" s="70" t="str">
        <f t="shared" si="4"/>
        <v>A programmer</v>
      </c>
      <c r="Q451" s="166"/>
      <c r="R451" s="166"/>
      <c r="S451" s="77" t="str">
        <f t="shared" si="6"/>
        <v>A programmer</v>
      </c>
      <c r="T451" s="10"/>
      <c r="U451" s="10"/>
      <c r="V451" s="10"/>
      <c r="W451" s="10"/>
      <c r="X451" s="10"/>
      <c r="Y451" s="10"/>
      <c r="Z451" s="10"/>
    </row>
    <row r="452" spans="1:26" ht="15.75" customHeight="1">
      <c r="A452" s="166"/>
      <c r="B452" s="166"/>
      <c r="C452" s="166"/>
      <c r="D452" s="166"/>
      <c r="E452" s="166"/>
      <c r="F452" s="166"/>
      <c r="G452" s="166"/>
      <c r="H452" s="166"/>
      <c r="I452" s="166"/>
      <c r="J452" s="166"/>
      <c r="K452" s="166"/>
      <c r="L452" s="166"/>
      <c r="M452" s="166"/>
      <c r="N452" s="166"/>
      <c r="O452" s="166"/>
      <c r="P452" s="70" t="str">
        <f t="shared" si="4"/>
        <v>A programmer</v>
      </c>
      <c r="Q452" s="166"/>
      <c r="R452" s="166"/>
      <c r="S452" s="77" t="str">
        <f t="shared" si="6"/>
        <v>A programmer</v>
      </c>
      <c r="T452" s="10"/>
      <c r="U452" s="10"/>
      <c r="V452" s="10"/>
      <c r="W452" s="10"/>
      <c r="X452" s="10"/>
      <c r="Y452" s="10"/>
      <c r="Z452" s="10"/>
    </row>
    <row r="453" spans="1:26" ht="15.75" customHeight="1">
      <c r="A453" s="166"/>
      <c r="B453" s="166"/>
      <c r="C453" s="166"/>
      <c r="D453" s="166"/>
      <c r="E453" s="166"/>
      <c r="F453" s="166"/>
      <c r="G453" s="166"/>
      <c r="H453" s="166"/>
      <c r="I453" s="166"/>
      <c r="J453" s="166"/>
      <c r="K453" s="166"/>
      <c r="L453" s="166"/>
      <c r="M453" s="166"/>
      <c r="N453" s="166"/>
      <c r="O453" s="166"/>
      <c r="P453" s="70" t="str">
        <f t="shared" si="4"/>
        <v>A programmer</v>
      </c>
      <c r="Q453" s="166"/>
      <c r="R453" s="166"/>
      <c r="S453" s="77" t="str">
        <f t="shared" si="6"/>
        <v>A programmer</v>
      </c>
      <c r="T453" s="10"/>
      <c r="U453" s="10"/>
      <c r="V453" s="10"/>
      <c r="W453" s="10"/>
      <c r="X453" s="10"/>
      <c r="Y453" s="10"/>
      <c r="Z453" s="10"/>
    </row>
    <row r="454" spans="1:26" ht="15.75" customHeight="1">
      <c r="A454" s="166"/>
      <c r="B454" s="166"/>
      <c r="C454" s="166"/>
      <c r="D454" s="166"/>
      <c r="E454" s="166"/>
      <c r="F454" s="166"/>
      <c r="G454" s="166"/>
      <c r="H454" s="166"/>
      <c r="I454" s="166"/>
      <c r="J454" s="166"/>
      <c r="K454" s="166"/>
      <c r="L454" s="166"/>
      <c r="M454" s="166"/>
      <c r="N454" s="166"/>
      <c r="O454" s="166"/>
      <c r="P454" s="70" t="str">
        <f t="shared" si="4"/>
        <v>A programmer</v>
      </c>
      <c r="Q454" s="166"/>
      <c r="R454" s="166"/>
      <c r="S454" s="77" t="str">
        <f t="shared" si="6"/>
        <v>A programmer</v>
      </c>
      <c r="T454" s="10"/>
      <c r="U454" s="10"/>
      <c r="V454" s="10"/>
      <c r="W454" s="10"/>
      <c r="X454" s="10"/>
      <c r="Y454" s="10"/>
      <c r="Z454" s="10"/>
    </row>
    <row r="455" spans="1:26" ht="15.75" customHeight="1">
      <c r="A455" s="166"/>
      <c r="B455" s="166"/>
      <c r="C455" s="166"/>
      <c r="D455" s="166"/>
      <c r="E455" s="166"/>
      <c r="F455" s="166"/>
      <c r="G455" s="166"/>
      <c r="H455" s="166"/>
      <c r="I455" s="166"/>
      <c r="J455" s="166"/>
      <c r="K455" s="166"/>
      <c r="L455" s="166"/>
      <c r="M455" s="166"/>
      <c r="N455" s="166"/>
      <c r="O455" s="166"/>
      <c r="P455" s="70" t="str">
        <f t="shared" si="4"/>
        <v>A programmer</v>
      </c>
      <c r="Q455" s="166"/>
      <c r="R455" s="166"/>
      <c r="S455" s="77" t="str">
        <f t="shared" si="6"/>
        <v>A programmer</v>
      </c>
      <c r="T455" s="10"/>
      <c r="U455" s="10"/>
      <c r="V455" s="10"/>
      <c r="W455" s="10"/>
      <c r="X455" s="10"/>
      <c r="Y455" s="10"/>
      <c r="Z455" s="10"/>
    </row>
    <row r="456" spans="1:26" ht="15.75" customHeight="1">
      <c r="A456" s="166"/>
      <c r="B456" s="166"/>
      <c r="C456" s="166"/>
      <c r="D456" s="166"/>
      <c r="E456" s="166"/>
      <c r="F456" s="166"/>
      <c r="G456" s="166"/>
      <c r="H456" s="166"/>
      <c r="I456" s="166"/>
      <c r="J456" s="166"/>
      <c r="K456" s="166"/>
      <c r="L456" s="166"/>
      <c r="M456" s="166"/>
      <c r="N456" s="166"/>
      <c r="O456" s="166"/>
      <c r="P456" s="70" t="str">
        <f t="shared" si="4"/>
        <v>A programmer</v>
      </c>
      <c r="Q456" s="166"/>
      <c r="R456" s="166"/>
      <c r="S456" s="77" t="str">
        <f t="shared" si="6"/>
        <v>A programmer</v>
      </c>
      <c r="T456" s="10"/>
      <c r="U456" s="10"/>
      <c r="V456" s="10"/>
      <c r="W456" s="10"/>
      <c r="X456" s="10"/>
      <c r="Y456" s="10"/>
      <c r="Z456" s="10"/>
    </row>
    <row r="457" spans="1:26" ht="15.75" customHeight="1">
      <c r="A457" s="166"/>
      <c r="B457" s="166"/>
      <c r="C457" s="166"/>
      <c r="D457" s="166"/>
      <c r="E457" s="166"/>
      <c r="F457" s="166"/>
      <c r="G457" s="166"/>
      <c r="H457" s="166"/>
      <c r="I457" s="166"/>
      <c r="J457" s="166"/>
      <c r="K457" s="166"/>
      <c r="L457" s="166"/>
      <c r="M457" s="166"/>
      <c r="N457" s="166"/>
      <c r="O457" s="166"/>
      <c r="P457" s="70" t="str">
        <f t="shared" si="4"/>
        <v>A programmer</v>
      </c>
      <c r="Q457" s="166"/>
      <c r="R457" s="166"/>
      <c r="S457" s="77" t="str">
        <f t="shared" si="6"/>
        <v>A programmer</v>
      </c>
      <c r="T457" s="10"/>
      <c r="U457" s="10"/>
      <c r="V457" s="10"/>
      <c r="W457" s="10"/>
      <c r="X457" s="10"/>
      <c r="Y457" s="10"/>
      <c r="Z457" s="10"/>
    </row>
    <row r="458" spans="1:26" ht="15.75" customHeight="1">
      <c r="A458" s="166"/>
      <c r="B458" s="166"/>
      <c r="C458" s="166"/>
      <c r="D458" s="166"/>
      <c r="E458" s="166"/>
      <c r="F458" s="166"/>
      <c r="G458" s="166"/>
      <c r="H458" s="166"/>
      <c r="I458" s="166"/>
      <c r="J458" s="166"/>
      <c r="K458" s="166"/>
      <c r="L458" s="166"/>
      <c r="M458" s="166"/>
      <c r="N458" s="166"/>
      <c r="O458" s="166"/>
      <c r="P458" s="70" t="str">
        <f t="shared" si="4"/>
        <v>A programmer</v>
      </c>
      <c r="Q458" s="166"/>
      <c r="R458" s="166"/>
      <c r="S458" s="77" t="str">
        <f t="shared" si="6"/>
        <v>A programmer</v>
      </c>
      <c r="T458" s="10"/>
      <c r="U458" s="10"/>
      <c r="V458" s="10"/>
      <c r="W458" s="10"/>
      <c r="X458" s="10"/>
      <c r="Y458" s="10"/>
      <c r="Z458" s="10"/>
    </row>
    <row r="459" spans="1:26" ht="15.75" customHeight="1">
      <c r="A459" s="166"/>
      <c r="B459" s="166"/>
      <c r="C459" s="166"/>
      <c r="D459" s="166"/>
      <c r="E459" s="166"/>
      <c r="F459" s="166"/>
      <c r="G459" s="166"/>
      <c r="H459" s="166"/>
      <c r="I459" s="166"/>
      <c r="J459" s="166"/>
      <c r="K459" s="166"/>
      <c r="L459" s="166"/>
      <c r="M459" s="166"/>
      <c r="N459" s="166"/>
      <c r="O459" s="166"/>
      <c r="P459" s="70" t="str">
        <f t="shared" si="4"/>
        <v>A programmer</v>
      </c>
      <c r="Q459" s="166"/>
      <c r="R459" s="166"/>
      <c r="S459" s="77" t="str">
        <f t="shared" si="6"/>
        <v>A programmer</v>
      </c>
      <c r="T459" s="10"/>
      <c r="U459" s="10"/>
      <c r="V459" s="10"/>
      <c r="W459" s="10"/>
      <c r="X459" s="10"/>
      <c r="Y459" s="10"/>
      <c r="Z459" s="10"/>
    </row>
    <row r="460" spans="1:26" ht="15.75" customHeight="1">
      <c r="A460" s="166"/>
      <c r="B460" s="166"/>
      <c r="C460" s="166"/>
      <c r="D460" s="166"/>
      <c r="E460" s="166"/>
      <c r="F460" s="166"/>
      <c r="G460" s="166"/>
      <c r="H460" s="166"/>
      <c r="I460" s="166"/>
      <c r="J460" s="166"/>
      <c r="K460" s="166"/>
      <c r="L460" s="166"/>
      <c r="M460" s="166"/>
      <c r="N460" s="166"/>
      <c r="O460" s="166"/>
      <c r="P460" s="70" t="str">
        <f t="shared" si="4"/>
        <v>A programmer</v>
      </c>
      <c r="Q460" s="166"/>
      <c r="R460" s="166"/>
      <c r="S460" s="77" t="str">
        <f t="shared" si="6"/>
        <v>A programmer</v>
      </c>
      <c r="T460" s="10"/>
      <c r="U460" s="10"/>
      <c r="V460" s="10"/>
      <c r="W460" s="10"/>
      <c r="X460" s="10"/>
      <c r="Y460" s="10"/>
      <c r="Z460" s="10"/>
    </row>
    <row r="461" spans="1:26" ht="15.75" customHeight="1">
      <c r="A461" s="166"/>
      <c r="B461" s="166"/>
      <c r="C461" s="166"/>
      <c r="D461" s="166"/>
      <c r="E461" s="166"/>
      <c r="F461" s="166"/>
      <c r="G461" s="166"/>
      <c r="H461" s="166"/>
      <c r="I461" s="166"/>
      <c r="J461" s="166"/>
      <c r="K461" s="166"/>
      <c r="L461" s="166"/>
      <c r="M461" s="166"/>
      <c r="N461" s="166"/>
      <c r="O461" s="166"/>
      <c r="P461" s="70" t="str">
        <f t="shared" si="4"/>
        <v>A programmer</v>
      </c>
      <c r="Q461" s="166"/>
      <c r="R461" s="166"/>
      <c r="S461" s="77" t="str">
        <f t="shared" si="6"/>
        <v>A programmer</v>
      </c>
      <c r="T461" s="10"/>
      <c r="U461" s="10"/>
      <c r="V461" s="10"/>
      <c r="W461" s="10"/>
      <c r="X461" s="10"/>
      <c r="Y461" s="10"/>
      <c r="Z461" s="10"/>
    </row>
    <row r="462" spans="1:26" ht="15.75" customHeight="1">
      <c r="A462" s="166"/>
      <c r="B462" s="166"/>
      <c r="C462" s="166"/>
      <c r="D462" s="166"/>
      <c r="E462" s="166"/>
      <c r="F462" s="166"/>
      <c r="G462" s="166"/>
      <c r="H462" s="166"/>
      <c r="I462" s="166"/>
      <c r="J462" s="166"/>
      <c r="K462" s="166"/>
      <c r="L462" s="166"/>
      <c r="M462" s="166"/>
      <c r="N462" s="166"/>
      <c r="O462" s="166"/>
      <c r="P462" s="70" t="str">
        <f t="shared" si="4"/>
        <v>A programmer</v>
      </c>
      <c r="Q462" s="166"/>
      <c r="R462" s="166"/>
      <c r="S462" s="77" t="str">
        <f t="shared" si="6"/>
        <v>A programmer</v>
      </c>
      <c r="T462" s="10"/>
      <c r="U462" s="10"/>
      <c r="V462" s="10"/>
      <c r="W462" s="10"/>
      <c r="X462" s="10"/>
      <c r="Y462" s="10"/>
      <c r="Z462" s="10"/>
    </row>
    <row r="463" spans="1:26" ht="15.75" customHeight="1">
      <c r="A463" s="166"/>
      <c r="B463" s="166"/>
      <c r="C463" s="166"/>
      <c r="D463" s="166"/>
      <c r="E463" s="166"/>
      <c r="F463" s="166"/>
      <c r="G463" s="166"/>
      <c r="H463" s="166"/>
      <c r="I463" s="166"/>
      <c r="J463" s="166"/>
      <c r="K463" s="166"/>
      <c r="L463" s="166"/>
      <c r="M463" s="166"/>
      <c r="N463" s="166"/>
      <c r="O463" s="166"/>
      <c r="P463" s="70" t="str">
        <f t="shared" si="4"/>
        <v>A programmer</v>
      </c>
      <c r="Q463" s="166"/>
      <c r="R463" s="166"/>
      <c r="S463" s="77" t="str">
        <f t="shared" si="6"/>
        <v>A programmer</v>
      </c>
      <c r="T463" s="10"/>
      <c r="U463" s="10"/>
      <c r="V463" s="10"/>
      <c r="W463" s="10"/>
      <c r="X463" s="10"/>
      <c r="Y463" s="10"/>
      <c r="Z463" s="10"/>
    </row>
    <row r="464" spans="1:26" ht="15.75" customHeight="1">
      <c r="A464" s="166"/>
      <c r="B464" s="166"/>
      <c r="C464" s="166"/>
      <c r="D464" s="166"/>
      <c r="E464" s="166"/>
      <c r="F464" s="166"/>
      <c r="G464" s="166"/>
      <c r="H464" s="166"/>
      <c r="I464" s="166"/>
      <c r="J464" s="166"/>
      <c r="K464" s="166"/>
      <c r="L464" s="166"/>
      <c r="M464" s="166"/>
      <c r="N464" s="166"/>
      <c r="O464" s="166"/>
      <c r="P464" s="70" t="str">
        <f t="shared" si="4"/>
        <v>A programmer</v>
      </c>
      <c r="Q464" s="166"/>
      <c r="R464" s="166"/>
      <c r="S464" s="77" t="str">
        <f t="shared" si="6"/>
        <v>A programmer</v>
      </c>
      <c r="T464" s="10"/>
      <c r="U464" s="10"/>
      <c r="V464" s="10"/>
      <c r="W464" s="10"/>
      <c r="X464" s="10"/>
      <c r="Y464" s="10"/>
      <c r="Z464" s="10"/>
    </row>
    <row r="465" spans="1:26" ht="15.75" customHeight="1">
      <c r="A465" s="166"/>
      <c r="B465" s="166"/>
      <c r="C465" s="166"/>
      <c r="D465" s="166"/>
      <c r="E465" s="166"/>
      <c r="F465" s="166"/>
      <c r="G465" s="166"/>
      <c r="H465" s="166"/>
      <c r="I465" s="166"/>
      <c r="J465" s="166"/>
      <c r="K465" s="166"/>
      <c r="L465" s="166"/>
      <c r="M465" s="166"/>
      <c r="N465" s="166"/>
      <c r="O465" s="166"/>
      <c r="P465" s="70" t="str">
        <f t="shared" si="4"/>
        <v>A programmer</v>
      </c>
      <c r="Q465" s="166"/>
      <c r="R465" s="166"/>
      <c r="S465" s="77" t="str">
        <f t="shared" si="6"/>
        <v>A programmer</v>
      </c>
      <c r="T465" s="10"/>
      <c r="U465" s="10"/>
      <c r="V465" s="10"/>
      <c r="W465" s="10"/>
      <c r="X465" s="10"/>
      <c r="Y465" s="10"/>
      <c r="Z465" s="10"/>
    </row>
    <row r="466" spans="1:26" ht="15.75" customHeight="1">
      <c r="A466" s="166"/>
      <c r="B466" s="166"/>
      <c r="C466" s="166"/>
      <c r="D466" s="166"/>
      <c r="E466" s="166"/>
      <c r="F466" s="166"/>
      <c r="G466" s="166"/>
      <c r="H466" s="166"/>
      <c r="I466" s="166"/>
      <c r="J466" s="166"/>
      <c r="K466" s="166"/>
      <c r="L466" s="166"/>
      <c r="M466" s="166"/>
      <c r="N466" s="166"/>
      <c r="O466" s="166"/>
      <c r="P466" s="70" t="str">
        <f t="shared" si="4"/>
        <v>A programmer</v>
      </c>
      <c r="Q466" s="166"/>
      <c r="R466" s="166"/>
      <c r="S466" s="77" t="str">
        <f t="shared" si="6"/>
        <v>A programmer</v>
      </c>
      <c r="T466" s="10"/>
      <c r="U466" s="10"/>
      <c r="V466" s="10"/>
      <c r="W466" s="10"/>
      <c r="X466" s="10"/>
      <c r="Y466" s="10"/>
      <c r="Z466" s="10"/>
    </row>
    <row r="467" spans="1:26" ht="15.75" customHeight="1">
      <c r="A467" s="166"/>
      <c r="B467" s="166"/>
      <c r="C467" s="166"/>
      <c r="D467" s="166"/>
      <c r="E467" s="166"/>
      <c r="F467" s="166"/>
      <c r="G467" s="166"/>
      <c r="H467" s="166"/>
      <c r="I467" s="166"/>
      <c r="J467" s="166"/>
      <c r="K467" s="166"/>
      <c r="L467" s="166"/>
      <c r="M467" s="166"/>
      <c r="N467" s="166"/>
      <c r="O467" s="166"/>
      <c r="P467" s="70" t="str">
        <f t="shared" si="4"/>
        <v>A programmer</v>
      </c>
      <c r="Q467" s="166"/>
      <c r="R467" s="166"/>
      <c r="S467" s="77" t="str">
        <f t="shared" si="6"/>
        <v>A programmer</v>
      </c>
      <c r="T467" s="10"/>
      <c r="U467" s="10"/>
      <c r="V467" s="10"/>
      <c r="W467" s="10"/>
      <c r="X467" s="10"/>
      <c r="Y467" s="10"/>
      <c r="Z467" s="10"/>
    </row>
    <row r="468" spans="1:26" ht="15.75" customHeight="1">
      <c r="A468" s="166"/>
      <c r="B468" s="166"/>
      <c r="C468" s="166"/>
      <c r="D468" s="166"/>
      <c r="E468" s="166"/>
      <c r="F468" s="166"/>
      <c r="G468" s="166"/>
      <c r="H468" s="166"/>
      <c r="I468" s="166"/>
      <c r="J468" s="166"/>
      <c r="K468" s="166"/>
      <c r="L468" s="166"/>
      <c r="M468" s="166"/>
      <c r="N468" s="166"/>
      <c r="O468" s="166"/>
      <c r="P468" s="70" t="str">
        <f t="shared" si="4"/>
        <v>A programmer</v>
      </c>
      <c r="Q468" s="166"/>
      <c r="R468" s="166"/>
      <c r="S468" s="77" t="str">
        <f t="shared" si="6"/>
        <v>A programmer</v>
      </c>
      <c r="T468" s="10"/>
      <c r="U468" s="10"/>
      <c r="V468" s="10"/>
      <c r="W468" s="10"/>
      <c r="X468" s="10"/>
      <c r="Y468" s="10"/>
      <c r="Z468" s="10"/>
    </row>
    <row r="469" spans="1:26" ht="15.75" customHeight="1">
      <c r="A469" s="166"/>
      <c r="B469" s="166"/>
      <c r="C469" s="166"/>
      <c r="D469" s="166"/>
      <c r="E469" s="166"/>
      <c r="F469" s="166"/>
      <c r="G469" s="166"/>
      <c r="H469" s="166"/>
      <c r="I469" s="166"/>
      <c r="J469" s="166"/>
      <c r="K469" s="166"/>
      <c r="L469" s="166"/>
      <c r="M469" s="166"/>
      <c r="N469" s="166"/>
      <c r="O469" s="166"/>
      <c r="P469" s="70" t="str">
        <f t="shared" si="4"/>
        <v>A programmer</v>
      </c>
      <c r="Q469" s="166"/>
      <c r="R469" s="166"/>
      <c r="S469" s="77" t="str">
        <f t="shared" si="6"/>
        <v>A programmer</v>
      </c>
      <c r="T469" s="10"/>
      <c r="U469" s="10"/>
      <c r="V469" s="10"/>
      <c r="W469" s="10"/>
      <c r="X469" s="10"/>
      <c r="Y469" s="10"/>
      <c r="Z469" s="10"/>
    </row>
    <row r="470" spans="1:26" ht="15.75" customHeight="1">
      <c r="A470" s="166"/>
      <c r="B470" s="166"/>
      <c r="C470" s="166"/>
      <c r="D470" s="166"/>
      <c r="E470" s="166"/>
      <c r="F470" s="166"/>
      <c r="G470" s="166"/>
      <c r="H470" s="166"/>
      <c r="I470" s="166"/>
      <c r="J470" s="166"/>
      <c r="K470" s="166"/>
      <c r="L470" s="166"/>
      <c r="M470" s="166"/>
      <c r="N470" s="166"/>
      <c r="O470" s="166"/>
      <c r="P470" s="70" t="str">
        <f t="shared" si="4"/>
        <v>A programmer</v>
      </c>
      <c r="Q470" s="166"/>
      <c r="R470" s="166"/>
      <c r="S470" s="77" t="str">
        <f t="shared" si="6"/>
        <v>A programmer</v>
      </c>
      <c r="T470" s="10"/>
      <c r="U470" s="10"/>
      <c r="V470" s="10"/>
      <c r="W470" s="10"/>
      <c r="X470" s="10"/>
      <c r="Y470" s="10"/>
      <c r="Z470" s="10"/>
    </row>
    <row r="471" spans="1:26" ht="15.75" customHeight="1">
      <c r="A471" s="166"/>
      <c r="B471" s="166"/>
      <c r="C471" s="166"/>
      <c r="D471" s="166"/>
      <c r="E471" s="166"/>
      <c r="F471" s="166"/>
      <c r="G471" s="166"/>
      <c r="H471" s="166"/>
      <c r="I471" s="166"/>
      <c r="J471" s="166"/>
      <c r="K471" s="166"/>
      <c r="L471" s="166"/>
      <c r="M471" s="166"/>
      <c r="N471" s="166"/>
      <c r="O471" s="166"/>
      <c r="P471" s="70" t="str">
        <f t="shared" si="4"/>
        <v>A programmer</v>
      </c>
      <c r="Q471" s="166"/>
      <c r="R471" s="166"/>
      <c r="S471" s="77" t="str">
        <f t="shared" si="6"/>
        <v>A programmer</v>
      </c>
      <c r="T471" s="10"/>
      <c r="U471" s="10"/>
      <c r="V471" s="10"/>
      <c r="W471" s="10"/>
      <c r="X471" s="10"/>
      <c r="Y471" s="10"/>
      <c r="Z471" s="10"/>
    </row>
    <row r="472" spans="1:26" ht="15.75" customHeight="1">
      <c r="A472" s="166"/>
      <c r="B472" s="166"/>
      <c r="C472" s="166"/>
      <c r="D472" s="166"/>
      <c r="E472" s="166"/>
      <c r="F472" s="166"/>
      <c r="G472" s="166"/>
      <c r="H472" s="166"/>
      <c r="I472" s="166"/>
      <c r="J472" s="166"/>
      <c r="K472" s="166"/>
      <c r="L472" s="166"/>
      <c r="M472" s="166"/>
      <c r="N472" s="166"/>
      <c r="O472" s="166"/>
      <c r="P472" s="70" t="str">
        <f t="shared" si="4"/>
        <v>A programmer</v>
      </c>
      <c r="Q472" s="166"/>
      <c r="R472" s="166"/>
      <c r="S472" s="77" t="str">
        <f t="shared" si="6"/>
        <v>A programmer</v>
      </c>
      <c r="T472" s="10"/>
      <c r="U472" s="10"/>
      <c r="V472" s="10"/>
      <c r="W472" s="10"/>
      <c r="X472" s="10"/>
      <c r="Y472" s="10"/>
      <c r="Z472" s="10"/>
    </row>
    <row r="473" spans="1:26" ht="15.75" customHeight="1">
      <c r="A473" s="166"/>
      <c r="B473" s="166"/>
      <c r="C473" s="166"/>
      <c r="D473" s="166"/>
      <c r="E473" s="166"/>
      <c r="F473" s="166"/>
      <c r="G473" s="166"/>
      <c r="H473" s="166"/>
      <c r="I473" s="166"/>
      <c r="J473" s="166"/>
      <c r="K473" s="166"/>
      <c r="L473" s="166"/>
      <c r="M473" s="166"/>
      <c r="N473" s="166"/>
      <c r="O473" s="166"/>
      <c r="P473" s="70" t="str">
        <f t="shared" si="4"/>
        <v>A programmer</v>
      </c>
      <c r="Q473" s="166"/>
      <c r="R473" s="166"/>
      <c r="S473" s="77" t="str">
        <f t="shared" si="6"/>
        <v>A programmer</v>
      </c>
      <c r="T473" s="10"/>
      <c r="U473" s="10"/>
      <c r="V473" s="10"/>
      <c r="W473" s="10"/>
      <c r="X473" s="10"/>
      <c r="Y473" s="10"/>
      <c r="Z473" s="10"/>
    </row>
    <row r="474" spans="1:26" ht="15.75" customHeight="1">
      <c r="A474" s="166"/>
      <c r="B474" s="166"/>
      <c r="C474" s="166"/>
      <c r="D474" s="166"/>
      <c r="E474" s="166"/>
      <c r="F474" s="166"/>
      <c r="G474" s="166"/>
      <c r="H474" s="166"/>
      <c r="I474" s="166"/>
      <c r="J474" s="166"/>
      <c r="K474" s="166"/>
      <c r="L474" s="166"/>
      <c r="M474" s="166"/>
      <c r="N474" s="166"/>
      <c r="O474" s="166"/>
      <c r="P474" s="70" t="str">
        <f t="shared" si="4"/>
        <v>A programmer</v>
      </c>
      <c r="Q474" s="166"/>
      <c r="R474" s="166"/>
      <c r="S474" s="77" t="str">
        <f t="shared" si="6"/>
        <v>A programmer</v>
      </c>
      <c r="T474" s="10"/>
      <c r="U474" s="10"/>
      <c r="V474" s="10"/>
      <c r="W474" s="10"/>
      <c r="X474" s="10"/>
      <c r="Y474" s="10"/>
      <c r="Z474" s="10"/>
    </row>
    <row r="475" spans="1:26" ht="15.75" customHeight="1">
      <c r="A475" s="166"/>
      <c r="B475" s="166"/>
      <c r="C475" s="166"/>
      <c r="D475" s="166"/>
      <c r="E475" s="166"/>
      <c r="F475" s="166"/>
      <c r="G475" s="166"/>
      <c r="H475" s="166"/>
      <c r="I475" s="166"/>
      <c r="J475" s="166"/>
      <c r="K475" s="166"/>
      <c r="L475" s="166"/>
      <c r="M475" s="166"/>
      <c r="N475" s="166"/>
      <c r="O475" s="166"/>
      <c r="P475" s="70" t="str">
        <f t="shared" si="4"/>
        <v>A programmer</v>
      </c>
      <c r="Q475" s="166"/>
      <c r="R475" s="166"/>
      <c r="S475" s="77" t="str">
        <f t="shared" si="6"/>
        <v>A programmer</v>
      </c>
      <c r="T475" s="10"/>
      <c r="U475" s="10"/>
      <c r="V475" s="10"/>
      <c r="W475" s="10"/>
      <c r="X475" s="10"/>
      <c r="Y475" s="10"/>
      <c r="Z475" s="10"/>
    </row>
    <row r="476" spans="1:26" ht="15.75" customHeight="1">
      <c r="A476" s="166"/>
      <c r="B476" s="166"/>
      <c r="C476" s="166"/>
      <c r="D476" s="166"/>
      <c r="E476" s="166"/>
      <c r="F476" s="166"/>
      <c r="G476" s="166"/>
      <c r="H476" s="166"/>
      <c r="I476" s="166"/>
      <c r="J476" s="166"/>
      <c r="K476" s="166"/>
      <c r="L476" s="166"/>
      <c r="M476" s="166"/>
      <c r="N476" s="166"/>
      <c r="O476" s="166"/>
      <c r="P476" s="70" t="str">
        <f t="shared" si="4"/>
        <v>A programmer</v>
      </c>
      <c r="Q476" s="166"/>
      <c r="R476" s="166"/>
      <c r="S476" s="77" t="str">
        <f t="shared" si="6"/>
        <v>A programmer</v>
      </c>
      <c r="T476" s="10"/>
      <c r="U476" s="10"/>
      <c r="V476" s="10"/>
      <c r="W476" s="10"/>
      <c r="X476" s="10"/>
      <c r="Y476" s="10"/>
      <c r="Z476" s="10"/>
    </row>
    <row r="477" spans="1:26" ht="15.75" customHeight="1">
      <c r="A477" s="166"/>
      <c r="B477" s="166"/>
      <c r="C477" s="166"/>
      <c r="D477" s="166"/>
      <c r="E477" s="166"/>
      <c r="F477" s="166"/>
      <c r="G477" s="166"/>
      <c r="H477" s="166"/>
      <c r="I477" s="166"/>
      <c r="J477" s="166"/>
      <c r="K477" s="166"/>
      <c r="L477" s="166"/>
      <c r="M477" s="166"/>
      <c r="N477" s="166"/>
      <c r="O477" s="166"/>
      <c r="P477" s="70" t="str">
        <f t="shared" si="4"/>
        <v>A programmer</v>
      </c>
      <c r="Q477" s="166"/>
      <c r="R477" s="166"/>
      <c r="S477" s="77" t="str">
        <f t="shared" si="6"/>
        <v>A programmer</v>
      </c>
      <c r="T477" s="10"/>
      <c r="U477" s="10"/>
      <c r="V477" s="10"/>
      <c r="W477" s="10"/>
      <c r="X477" s="10"/>
      <c r="Y477" s="10"/>
      <c r="Z477" s="10"/>
    </row>
    <row r="478" spans="1:26" ht="15.75" customHeight="1">
      <c r="A478" s="166"/>
      <c r="B478" s="166"/>
      <c r="C478" s="166"/>
      <c r="D478" s="166"/>
      <c r="E478" s="166"/>
      <c r="F478" s="166"/>
      <c r="G478" s="166"/>
      <c r="H478" s="166"/>
      <c r="I478" s="166"/>
      <c r="J478" s="166"/>
      <c r="K478" s="166"/>
      <c r="L478" s="166"/>
      <c r="M478" s="166"/>
      <c r="N478" s="166"/>
      <c r="O478" s="166"/>
      <c r="P478" s="70" t="str">
        <f t="shared" si="4"/>
        <v>A programmer</v>
      </c>
      <c r="Q478" s="166"/>
      <c r="R478" s="166"/>
      <c r="S478" s="77" t="str">
        <f t="shared" si="6"/>
        <v>A programmer</v>
      </c>
      <c r="T478" s="10"/>
      <c r="U478" s="10"/>
      <c r="V478" s="10"/>
      <c r="W478" s="10"/>
      <c r="X478" s="10"/>
      <c r="Y478" s="10"/>
      <c r="Z478" s="10"/>
    </row>
    <row r="479" spans="1:26" ht="15.75" customHeight="1">
      <c r="A479" s="166"/>
      <c r="B479" s="166"/>
      <c r="C479" s="166"/>
      <c r="D479" s="166"/>
      <c r="E479" s="166"/>
      <c r="F479" s="166"/>
      <c r="G479" s="166"/>
      <c r="H479" s="166"/>
      <c r="I479" s="166"/>
      <c r="J479" s="166"/>
      <c r="K479" s="166"/>
      <c r="L479" s="166"/>
      <c r="M479" s="166"/>
      <c r="N479" s="166"/>
      <c r="O479" s="166"/>
      <c r="P479" s="70" t="str">
        <f t="shared" si="4"/>
        <v>A programmer</v>
      </c>
      <c r="Q479" s="166"/>
      <c r="R479" s="166"/>
      <c r="S479" s="77" t="str">
        <f t="shared" si="6"/>
        <v>A programmer</v>
      </c>
      <c r="T479" s="10"/>
      <c r="U479" s="10"/>
      <c r="V479" s="10"/>
      <c r="W479" s="10"/>
      <c r="X479" s="10"/>
      <c r="Y479" s="10"/>
      <c r="Z479" s="10"/>
    </row>
    <row r="480" spans="1:26" ht="15.75" customHeight="1">
      <c r="A480" s="166"/>
      <c r="B480" s="166"/>
      <c r="C480" s="166"/>
      <c r="D480" s="166"/>
      <c r="E480" s="166"/>
      <c r="F480" s="166"/>
      <c r="G480" s="166"/>
      <c r="H480" s="166"/>
      <c r="I480" s="166"/>
      <c r="J480" s="166"/>
      <c r="K480" s="166"/>
      <c r="L480" s="166"/>
      <c r="M480" s="166"/>
      <c r="N480" s="166"/>
      <c r="O480" s="166"/>
      <c r="P480" s="70" t="str">
        <f t="shared" si="4"/>
        <v>A programmer</v>
      </c>
      <c r="Q480" s="166"/>
      <c r="R480" s="166"/>
      <c r="S480" s="77" t="str">
        <f t="shared" si="6"/>
        <v>A programmer</v>
      </c>
      <c r="T480" s="10"/>
      <c r="U480" s="10"/>
      <c r="V480" s="10"/>
      <c r="W480" s="10"/>
      <c r="X480" s="10"/>
      <c r="Y480" s="10"/>
      <c r="Z480" s="10"/>
    </row>
    <row r="481" spans="1:26" ht="15.75" customHeight="1">
      <c r="A481" s="166"/>
      <c r="B481" s="166"/>
      <c r="C481" s="166"/>
      <c r="D481" s="166"/>
      <c r="E481" s="166"/>
      <c r="F481" s="166"/>
      <c r="G481" s="166"/>
      <c r="H481" s="166"/>
      <c r="I481" s="166"/>
      <c r="J481" s="166"/>
      <c r="K481" s="166"/>
      <c r="L481" s="166"/>
      <c r="M481" s="166"/>
      <c r="N481" s="166"/>
      <c r="O481" s="166"/>
      <c r="P481" s="70" t="str">
        <f t="shared" si="4"/>
        <v>A programmer</v>
      </c>
      <c r="Q481" s="166"/>
      <c r="R481" s="166"/>
      <c r="S481" s="77" t="str">
        <f t="shared" si="6"/>
        <v>A programmer</v>
      </c>
      <c r="T481" s="10"/>
      <c r="U481" s="10"/>
      <c r="V481" s="10"/>
      <c r="W481" s="10"/>
      <c r="X481" s="10"/>
      <c r="Y481" s="10"/>
      <c r="Z481" s="10"/>
    </row>
    <row r="482" spans="1:26" ht="15.75" customHeight="1">
      <c r="A482" s="166"/>
      <c r="B482" s="166"/>
      <c r="C482" s="166"/>
      <c r="D482" s="166"/>
      <c r="E482" s="166"/>
      <c r="F482" s="166"/>
      <c r="G482" s="166"/>
      <c r="H482" s="166"/>
      <c r="I482" s="166"/>
      <c r="J482" s="166"/>
      <c r="K482" s="166"/>
      <c r="L482" s="166"/>
      <c r="M482" s="166"/>
      <c r="N482" s="166"/>
      <c r="O482" s="166"/>
      <c r="P482" s="70" t="str">
        <f t="shared" si="4"/>
        <v>A programmer</v>
      </c>
      <c r="Q482" s="166"/>
      <c r="R482" s="166"/>
      <c r="S482" s="77" t="str">
        <f t="shared" si="6"/>
        <v>A programmer</v>
      </c>
      <c r="T482" s="10"/>
      <c r="U482" s="10"/>
      <c r="V482" s="10"/>
      <c r="W482" s="10"/>
      <c r="X482" s="10"/>
      <c r="Y482" s="10"/>
      <c r="Z482" s="10"/>
    </row>
    <row r="483" spans="1:26" ht="15.75" customHeight="1">
      <c r="A483" s="166"/>
      <c r="B483" s="166"/>
      <c r="C483" s="166"/>
      <c r="D483" s="166"/>
      <c r="E483" s="166"/>
      <c r="F483" s="166"/>
      <c r="G483" s="166"/>
      <c r="H483" s="166"/>
      <c r="I483" s="166"/>
      <c r="J483" s="166"/>
      <c r="K483" s="166"/>
      <c r="L483" s="166"/>
      <c r="M483" s="166"/>
      <c r="N483" s="166"/>
      <c r="O483" s="166"/>
      <c r="P483" s="70" t="str">
        <f t="shared" si="4"/>
        <v>A programmer</v>
      </c>
      <c r="Q483" s="166"/>
      <c r="R483" s="166"/>
      <c r="S483" s="77" t="str">
        <f t="shared" si="6"/>
        <v>A programmer</v>
      </c>
      <c r="T483" s="10"/>
      <c r="U483" s="10"/>
      <c r="V483" s="10"/>
      <c r="W483" s="10"/>
      <c r="X483" s="10"/>
      <c r="Y483" s="10"/>
      <c r="Z483" s="10"/>
    </row>
    <row r="484" spans="1:26" ht="15.75" customHeight="1">
      <c r="A484" s="166"/>
      <c r="B484" s="166"/>
      <c r="C484" s="166"/>
      <c r="D484" s="166"/>
      <c r="E484" s="166"/>
      <c r="F484" s="166"/>
      <c r="G484" s="166"/>
      <c r="H484" s="166"/>
      <c r="I484" s="166"/>
      <c r="J484" s="166"/>
      <c r="K484" s="166"/>
      <c r="L484" s="166"/>
      <c r="M484" s="166"/>
      <c r="N484" s="166"/>
      <c r="O484" s="166"/>
      <c r="P484" s="70" t="str">
        <f t="shared" si="4"/>
        <v>A programmer</v>
      </c>
      <c r="Q484" s="166"/>
      <c r="R484" s="166"/>
      <c r="S484" s="77" t="str">
        <f t="shared" si="6"/>
        <v>A programmer</v>
      </c>
      <c r="T484" s="10"/>
      <c r="U484" s="10"/>
      <c r="V484" s="10"/>
      <c r="W484" s="10"/>
      <c r="X484" s="10"/>
      <c r="Y484" s="10"/>
      <c r="Z484" s="10"/>
    </row>
    <row r="485" spans="1:26" ht="15.75" customHeight="1">
      <c r="A485" s="166"/>
      <c r="B485" s="166"/>
      <c r="C485" s="166"/>
      <c r="D485" s="166"/>
      <c r="E485" s="166"/>
      <c r="F485" s="166"/>
      <c r="G485" s="166"/>
      <c r="H485" s="166"/>
      <c r="I485" s="166"/>
      <c r="J485" s="166"/>
      <c r="K485" s="166"/>
      <c r="L485" s="166"/>
      <c r="M485" s="166"/>
      <c r="N485" s="166"/>
      <c r="O485" s="166"/>
      <c r="P485" s="70" t="str">
        <f t="shared" si="4"/>
        <v>A programmer</v>
      </c>
      <c r="Q485" s="166"/>
      <c r="R485" s="166"/>
      <c r="S485" s="77" t="str">
        <f t="shared" si="6"/>
        <v>A programmer</v>
      </c>
      <c r="T485" s="10"/>
      <c r="U485" s="10"/>
      <c r="V485" s="10"/>
      <c r="W485" s="10"/>
      <c r="X485" s="10"/>
      <c r="Y485" s="10"/>
      <c r="Z485" s="10"/>
    </row>
    <row r="486" spans="1:26" ht="15.75" customHeight="1">
      <c r="A486" s="166"/>
      <c r="B486" s="166"/>
      <c r="C486" s="166"/>
      <c r="D486" s="166"/>
      <c r="E486" s="166"/>
      <c r="F486" s="166"/>
      <c r="G486" s="166"/>
      <c r="H486" s="166"/>
      <c r="I486" s="166"/>
      <c r="J486" s="166"/>
      <c r="K486" s="166"/>
      <c r="L486" s="166"/>
      <c r="M486" s="166"/>
      <c r="N486" s="166"/>
      <c r="O486" s="166"/>
      <c r="P486" s="70" t="str">
        <f t="shared" si="4"/>
        <v>A programmer</v>
      </c>
      <c r="Q486" s="166"/>
      <c r="R486" s="166"/>
      <c r="S486" s="77" t="str">
        <f t="shared" si="6"/>
        <v>A programmer</v>
      </c>
      <c r="T486" s="10"/>
      <c r="U486" s="10"/>
      <c r="V486" s="10"/>
      <c r="W486" s="10"/>
      <c r="X486" s="10"/>
      <c r="Y486" s="10"/>
      <c r="Z486" s="10"/>
    </row>
    <row r="487" spans="1:26" ht="15.75" customHeight="1">
      <c r="A487" s="166"/>
      <c r="B487" s="166"/>
      <c r="C487" s="166"/>
      <c r="D487" s="166"/>
      <c r="E487" s="166"/>
      <c r="F487" s="166"/>
      <c r="G487" s="166"/>
      <c r="H487" s="166"/>
      <c r="I487" s="166"/>
      <c r="J487" s="166"/>
      <c r="K487" s="166"/>
      <c r="L487" s="166"/>
      <c r="M487" s="166"/>
      <c r="N487" s="166"/>
      <c r="O487" s="166"/>
      <c r="P487" s="70" t="str">
        <f t="shared" si="4"/>
        <v>A programmer</v>
      </c>
      <c r="Q487" s="166"/>
      <c r="R487" s="166"/>
      <c r="S487" s="77" t="str">
        <f t="shared" si="6"/>
        <v>A programmer</v>
      </c>
      <c r="T487" s="10"/>
      <c r="U487" s="10"/>
      <c r="V487" s="10"/>
      <c r="W487" s="10"/>
      <c r="X487" s="10"/>
      <c r="Y487" s="10"/>
      <c r="Z487" s="10"/>
    </row>
    <row r="488" spans="1:26" ht="15.75" customHeight="1">
      <c r="A488" s="166"/>
      <c r="B488" s="166"/>
      <c r="C488" s="166"/>
      <c r="D488" s="166"/>
      <c r="E488" s="166"/>
      <c r="F488" s="166"/>
      <c r="G488" s="166"/>
      <c r="H488" s="166"/>
      <c r="I488" s="166"/>
      <c r="J488" s="166"/>
      <c r="K488" s="166"/>
      <c r="L488" s="166"/>
      <c r="M488" s="166"/>
      <c r="N488" s="166"/>
      <c r="O488" s="166"/>
      <c r="P488" s="70" t="str">
        <f t="shared" si="4"/>
        <v>A programmer</v>
      </c>
      <c r="Q488" s="166"/>
      <c r="R488" s="166"/>
      <c r="S488" s="77" t="str">
        <f t="shared" si="6"/>
        <v>A programmer</v>
      </c>
      <c r="T488" s="10"/>
      <c r="U488" s="10"/>
      <c r="V488" s="10"/>
      <c r="W488" s="10"/>
      <c r="X488" s="10"/>
      <c r="Y488" s="10"/>
      <c r="Z488" s="10"/>
    </row>
    <row r="489" spans="1:26" ht="15.75" customHeight="1">
      <c r="A489" s="166"/>
      <c r="B489" s="166"/>
      <c r="C489" s="166"/>
      <c r="D489" s="166"/>
      <c r="E489" s="166"/>
      <c r="F489" s="166"/>
      <c r="G489" s="166"/>
      <c r="H489" s="166"/>
      <c r="I489" s="166"/>
      <c r="J489" s="166"/>
      <c r="K489" s="166"/>
      <c r="L489" s="166"/>
      <c r="M489" s="166"/>
      <c r="N489" s="166"/>
      <c r="O489" s="166"/>
      <c r="P489" s="70" t="str">
        <f t="shared" si="4"/>
        <v>A programmer</v>
      </c>
      <c r="Q489" s="166"/>
      <c r="R489" s="166"/>
      <c r="S489" s="77" t="str">
        <f t="shared" si="6"/>
        <v>A programmer</v>
      </c>
      <c r="T489" s="10"/>
      <c r="U489" s="10"/>
      <c r="V489" s="10"/>
      <c r="W489" s="10"/>
      <c r="X489" s="10"/>
      <c r="Y489" s="10"/>
      <c r="Z489" s="10"/>
    </row>
    <row r="490" spans="1:26" ht="15.75" customHeight="1">
      <c r="A490" s="166"/>
      <c r="B490" s="166"/>
      <c r="C490" s="166"/>
      <c r="D490" s="166"/>
      <c r="E490" s="166"/>
      <c r="F490" s="166"/>
      <c r="G490" s="166"/>
      <c r="H490" s="166"/>
      <c r="I490" s="166"/>
      <c r="J490" s="166"/>
      <c r="K490" s="166"/>
      <c r="L490" s="166"/>
      <c r="M490" s="166"/>
      <c r="N490" s="166"/>
      <c r="O490" s="166"/>
      <c r="P490" s="70" t="str">
        <f t="shared" si="4"/>
        <v>A programmer</v>
      </c>
      <c r="Q490" s="166"/>
      <c r="R490" s="166"/>
      <c r="S490" s="77" t="str">
        <f t="shared" si="6"/>
        <v>A programmer</v>
      </c>
      <c r="T490" s="10"/>
      <c r="U490" s="10"/>
      <c r="V490" s="10"/>
      <c r="W490" s="10"/>
      <c r="X490" s="10"/>
      <c r="Y490" s="10"/>
      <c r="Z490" s="10"/>
    </row>
    <row r="491" spans="1:26" ht="15.75" customHeight="1">
      <c r="A491" s="166"/>
      <c r="B491" s="166"/>
      <c r="C491" s="166"/>
      <c r="D491" s="166"/>
      <c r="E491" s="166"/>
      <c r="F491" s="166"/>
      <c r="G491" s="166"/>
      <c r="H491" s="166"/>
      <c r="I491" s="166"/>
      <c r="J491" s="166"/>
      <c r="K491" s="166"/>
      <c r="L491" s="166"/>
      <c r="M491" s="166"/>
      <c r="N491" s="166"/>
      <c r="O491" s="166"/>
      <c r="P491" s="70" t="str">
        <f t="shared" si="4"/>
        <v>A programmer</v>
      </c>
      <c r="Q491" s="166"/>
      <c r="R491" s="166"/>
      <c r="S491" s="77" t="str">
        <f t="shared" si="6"/>
        <v>A programmer</v>
      </c>
      <c r="T491" s="10"/>
      <c r="U491" s="10"/>
      <c r="V491" s="10"/>
      <c r="W491" s="10"/>
      <c r="X491" s="10"/>
      <c r="Y491" s="10"/>
      <c r="Z491" s="10"/>
    </row>
    <row r="492" spans="1:26" ht="15.75" customHeight="1">
      <c r="A492" s="166"/>
      <c r="B492" s="166"/>
      <c r="C492" s="166"/>
      <c r="D492" s="166"/>
      <c r="E492" s="166"/>
      <c r="F492" s="166"/>
      <c r="G492" s="166"/>
      <c r="H492" s="166"/>
      <c r="I492" s="166"/>
      <c r="J492" s="166"/>
      <c r="K492" s="166"/>
      <c r="L492" s="166"/>
      <c r="M492" s="166"/>
      <c r="N492" s="166"/>
      <c r="O492" s="166"/>
      <c r="P492" s="70" t="str">
        <f t="shared" si="4"/>
        <v>A programmer</v>
      </c>
      <c r="Q492" s="166"/>
      <c r="R492" s="166"/>
      <c r="S492" s="77" t="str">
        <f t="shared" si="6"/>
        <v>A programmer</v>
      </c>
      <c r="T492" s="10"/>
      <c r="U492" s="10"/>
      <c r="V492" s="10"/>
      <c r="W492" s="10"/>
      <c r="X492" s="10"/>
      <c r="Y492" s="10"/>
      <c r="Z492" s="10"/>
    </row>
    <row r="493" spans="1:26" ht="15.75" customHeight="1">
      <c r="A493" s="166"/>
      <c r="B493" s="166"/>
      <c r="C493" s="166"/>
      <c r="D493" s="166"/>
      <c r="E493" s="166"/>
      <c r="F493" s="166"/>
      <c r="G493" s="166"/>
      <c r="H493" s="166"/>
      <c r="I493" s="166"/>
      <c r="J493" s="166"/>
      <c r="K493" s="166"/>
      <c r="L493" s="166"/>
      <c r="M493" s="166"/>
      <c r="N493" s="166"/>
      <c r="O493" s="166"/>
      <c r="P493" s="70" t="str">
        <f t="shared" si="4"/>
        <v>A programmer</v>
      </c>
      <c r="Q493" s="166"/>
      <c r="R493" s="166"/>
      <c r="S493" s="77" t="str">
        <f t="shared" si="6"/>
        <v>A programmer</v>
      </c>
      <c r="T493" s="10"/>
      <c r="U493" s="10"/>
      <c r="V493" s="10"/>
      <c r="W493" s="10"/>
      <c r="X493" s="10"/>
      <c r="Y493" s="10"/>
      <c r="Z493" s="10"/>
    </row>
    <row r="494" spans="1:26" ht="15.75" customHeight="1">
      <c r="A494" s="166"/>
      <c r="B494" s="166"/>
      <c r="C494" s="166"/>
      <c r="D494" s="166"/>
      <c r="E494" s="166"/>
      <c r="F494" s="166"/>
      <c r="G494" s="166"/>
      <c r="H494" s="166"/>
      <c r="I494" s="166"/>
      <c r="J494" s="166"/>
      <c r="K494" s="166"/>
      <c r="L494" s="166"/>
      <c r="M494" s="166"/>
      <c r="N494" s="166"/>
      <c r="O494" s="166"/>
      <c r="P494" s="70" t="str">
        <f t="shared" si="4"/>
        <v>A programmer</v>
      </c>
      <c r="Q494" s="166"/>
      <c r="R494" s="166"/>
      <c r="S494" s="77" t="str">
        <f t="shared" si="6"/>
        <v>A programmer</v>
      </c>
      <c r="T494" s="10"/>
      <c r="U494" s="10"/>
      <c r="V494" s="10"/>
      <c r="W494" s="10"/>
      <c r="X494" s="10"/>
      <c r="Y494" s="10"/>
      <c r="Z494" s="10"/>
    </row>
    <row r="495" spans="1:26" ht="15.75" customHeight="1">
      <c r="A495" s="166"/>
      <c r="B495" s="166"/>
      <c r="C495" s="166"/>
      <c r="D495" s="166"/>
      <c r="E495" s="166"/>
      <c r="F495" s="166"/>
      <c r="G495" s="166"/>
      <c r="H495" s="166"/>
      <c r="I495" s="166"/>
      <c r="J495" s="166"/>
      <c r="K495" s="166"/>
      <c r="L495" s="166"/>
      <c r="M495" s="166"/>
      <c r="N495" s="166"/>
      <c r="O495" s="166"/>
      <c r="P495" s="70" t="str">
        <f t="shared" si="4"/>
        <v>A programmer</v>
      </c>
      <c r="Q495" s="166"/>
      <c r="R495" s="166"/>
      <c r="S495" s="77" t="str">
        <f t="shared" si="6"/>
        <v>A programmer</v>
      </c>
      <c r="T495" s="10"/>
      <c r="U495" s="10"/>
      <c r="V495" s="10"/>
      <c r="W495" s="10"/>
      <c r="X495" s="10"/>
      <c r="Y495" s="10"/>
      <c r="Z495" s="10"/>
    </row>
    <row r="496" spans="1:26" ht="15.75" customHeight="1">
      <c r="A496" s="166"/>
      <c r="B496" s="166"/>
      <c r="C496" s="166"/>
      <c r="D496" s="166"/>
      <c r="E496" s="166"/>
      <c r="F496" s="166"/>
      <c r="G496" s="166"/>
      <c r="H496" s="166"/>
      <c r="I496" s="166"/>
      <c r="J496" s="166"/>
      <c r="K496" s="166"/>
      <c r="L496" s="166"/>
      <c r="M496" s="166"/>
      <c r="N496" s="166"/>
      <c r="O496" s="166"/>
      <c r="P496" s="70" t="str">
        <f t="shared" si="4"/>
        <v>A programmer</v>
      </c>
      <c r="Q496" s="166"/>
      <c r="R496" s="166"/>
      <c r="S496" s="77" t="str">
        <f t="shared" si="6"/>
        <v>A programmer</v>
      </c>
      <c r="T496" s="10"/>
      <c r="U496" s="10"/>
      <c r="V496" s="10"/>
      <c r="W496" s="10"/>
      <c r="X496" s="10"/>
      <c r="Y496" s="10"/>
      <c r="Z496" s="10"/>
    </row>
    <row r="497" spans="1:26" ht="15.75" customHeight="1">
      <c r="A497" s="166"/>
      <c r="B497" s="166"/>
      <c r="C497" s="166"/>
      <c r="D497" s="166"/>
      <c r="E497" s="166"/>
      <c r="F497" s="166"/>
      <c r="G497" s="166"/>
      <c r="H497" s="166"/>
      <c r="I497" s="166"/>
      <c r="J497" s="166"/>
      <c r="K497" s="166"/>
      <c r="L497" s="166"/>
      <c r="M497" s="166"/>
      <c r="N497" s="166"/>
      <c r="O497" s="166"/>
      <c r="P497" s="70" t="str">
        <f t="shared" si="4"/>
        <v>A programmer</v>
      </c>
      <c r="Q497" s="166"/>
      <c r="R497" s="166"/>
      <c r="S497" s="77" t="str">
        <f t="shared" si="6"/>
        <v>A programmer</v>
      </c>
      <c r="T497" s="10"/>
      <c r="U497" s="10"/>
      <c r="V497" s="10"/>
      <c r="W497" s="10"/>
      <c r="X497" s="10"/>
      <c r="Y497" s="10"/>
      <c r="Z497" s="10"/>
    </row>
    <row r="498" spans="1:26" ht="15.75" customHeight="1">
      <c r="A498" s="166"/>
      <c r="B498" s="166"/>
      <c r="C498" s="166"/>
      <c r="D498" s="166"/>
      <c r="E498" s="166"/>
      <c r="F498" s="166"/>
      <c r="G498" s="166"/>
      <c r="H498" s="166"/>
      <c r="I498" s="166"/>
      <c r="J498" s="166"/>
      <c r="K498" s="166"/>
      <c r="L498" s="166"/>
      <c r="M498" s="166"/>
      <c r="N498" s="166"/>
      <c r="O498" s="166"/>
      <c r="P498" s="70" t="str">
        <f t="shared" si="4"/>
        <v>A programmer</v>
      </c>
      <c r="Q498" s="166"/>
      <c r="R498" s="166"/>
      <c r="S498" s="77" t="str">
        <f t="shared" si="6"/>
        <v>A programmer</v>
      </c>
      <c r="T498" s="10"/>
      <c r="U498" s="10"/>
      <c r="V498" s="10"/>
      <c r="W498" s="10"/>
      <c r="X498" s="10"/>
      <c r="Y498" s="10"/>
      <c r="Z498" s="10"/>
    </row>
    <row r="499" spans="1:26" ht="15.75" customHeight="1">
      <c r="A499" s="166"/>
      <c r="B499" s="166"/>
      <c r="C499" s="166"/>
      <c r="D499" s="166"/>
      <c r="E499" s="166"/>
      <c r="F499" s="166"/>
      <c r="G499" s="166"/>
      <c r="H499" s="166"/>
      <c r="I499" s="166"/>
      <c r="J499" s="166"/>
      <c r="K499" s="166"/>
      <c r="L499" s="166"/>
      <c r="M499" s="166"/>
      <c r="N499" s="166"/>
      <c r="O499" s="166"/>
      <c r="P499" s="70" t="str">
        <f t="shared" si="4"/>
        <v>A programmer</v>
      </c>
      <c r="Q499" s="166"/>
      <c r="R499" s="166"/>
      <c r="S499" s="77" t="str">
        <f t="shared" si="6"/>
        <v>A programmer</v>
      </c>
      <c r="T499" s="10"/>
      <c r="U499" s="10"/>
      <c r="V499" s="10"/>
      <c r="W499" s="10"/>
      <c r="X499" s="10"/>
      <c r="Y499" s="10"/>
      <c r="Z499" s="10"/>
    </row>
    <row r="500" spans="1:26" ht="15.75" customHeight="1">
      <c r="A500" s="166"/>
      <c r="B500" s="166"/>
      <c r="C500" s="166"/>
      <c r="D500" s="166"/>
      <c r="E500" s="166"/>
      <c r="F500" s="166"/>
      <c r="G500" s="166"/>
      <c r="H500" s="166"/>
      <c r="I500" s="166"/>
      <c r="J500" s="166"/>
      <c r="K500" s="166"/>
      <c r="L500" s="166"/>
      <c r="M500" s="166"/>
      <c r="N500" s="166"/>
      <c r="O500" s="166"/>
      <c r="P500" s="70" t="str">
        <f t="shared" si="4"/>
        <v>A programmer</v>
      </c>
      <c r="Q500" s="166"/>
      <c r="R500" s="166"/>
      <c r="S500" s="77" t="str">
        <f t="shared" si="6"/>
        <v>A programmer</v>
      </c>
      <c r="T500" s="10"/>
      <c r="U500" s="10"/>
      <c r="V500" s="10"/>
      <c r="W500" s="10"/>
      <c r="X500" s="10"/>
      <c r="Y500" s="10"/>
      <c r="Z500" s="10"/>
    </row>
    <row r="501" spans="1:26" ht="15.75" customHeight="1">
      <c r="A501" s="166"/>
      <c r="B501" s="166"/>
      <c r="C501" s="166"/>
      <c r="D501" s="166"/>
      <c r="E501" s="166"/>
      <c r="F501" s="166"/>
      <c r="G501" s="166"/>
      <c r="H501" s="166"/>
      <c r="I501" s="166"/>
      <c r="J501" s="166"/>
      <c r="K501" s="166"/>
      <c r="L501" s="166"/>
      <c r="M501" s="166"/>
      <c r="N501" s="166"/>
      <c r="O501" s="166"/>
      <c r="P501" s="70" t="str">
        <f t="shared" si="4"/>
        <v>A programmer</v>
      </c>
      <c r="Q501" s="166"/>
      <c r="R501" s="166"/>
      <c r="S501" s="77" t="str">
        <f t="shared" si="6"/>
        <v>A programmer</v>
      </c>
      <c r="T501" s="10"/>
      <c r="U501" s="10"/>
      <c r="V501" s="10"/>
      <c r="W501" s="10"/>
      <c r="X501" s="10"/>
      <c r="Y501" s="10"/>
      <c r="Z501" s="10"/>
    </row>
    <row r="502" spans="1:26" ht="15.75" customHeight="1">
      <c r="A502" s="166"/>
      <c r="B502" s="166"/>
      <c r="C502" s="166"/>
      <c r="D502" s="166"/>
      <c r="E502" s="166"/>
      <c r="F502" s="166"/>
      <c r="G502" s="166"/>
      <c r="H502" s="166"/>
      <c r="I502" s="166"/>
      <c r="J502" s="166"/>
      <c r="K502" s="166"/>
      <c r="L502" s="166"/>
      <c r="M502" s="166"/>
      <c r="N502" s="166"/>
      <c r="O502" s="166"/>
      <c r="P502" s="70" t="str">
        <f t="shared" si="4"/>
        <v>A programmer</v>
      </c>
      <c r="Q502" s="166"/>
      <c r="R502" s="166"/>
      <c r="S502" s="77" t="str">
        <f t="shared" si="6"/>
        <v>A programmer</v>
      </c>
      <c r="T502" s="10"/>
      <c r="U502" s="10"/>
      <c r="V502" s="10"/>
      <c r="W502" s="10"/>
      <c r="X502" s="10"/>
      <c r="Y502" s="10"/>
      <c r="Z502" s="10"/>
    </row>
    <row r="503" spans="1:26" ht="15.75" customHeight="1">
      <c r="A503" s="166"/>
      <c r="B503" s="166"/>
      <c r="C503" s="166"/>
      <c r="D503" s="166"/>
      <c r="E503" s="166"/>
      <c r="F503" s="166"/>
      <c r="G503" s="166"/>
      <c r="H503" s="166"/>
      <c r="I503" s="166"/>
      <c r="J503" s="166"/>
      <c r="K503" s="166"/>
      <c r="L503" s="166"/>
      <c r="M503" s="166"/>
      <c r="N503" s="166"/>
      <c r="O503" s="166"/>
      <c r="P503" s="70" t="str">
        <f t="shared" si="4"/>
        <v>A programmer</v>
      </c>
      <c r="Q503" s="166"/>
      <c r="R503" s="166"/>
      <c r="S503" s="77" t="str">
        <f t="shared" si="6"/>
        <v>A programmer</v>
      </c>
      <c r="T503" s="10"/>
      <c r="U503" s="10"/>
      <c r="V503" s="10"/>
      <c r="W503" s="10"/>
      <c r="X503" s="10"/>
      <c r="Y503" s="10"/>
      <c r="Z503" s="10"/>
    </row>
    <row r="504" spans="1:26" ht="15.75" customHeight="1">
      <c r="A504" s="166"/>
      <c r="B504" s="166"/>
      <c r="C504" s="166"/>
      <c r="D504" s="166"/>
      <c r="E504" s="166"/>
      <c r="F504" s="166"/>
      <c r="G504" s="166"/>
      <c r="H504" s="166"/>
      <c r="I504" s="166"/>
      <c r="J504" s="166"/>
      <c r="K504" s="166"/>
      <c r="L504" s="166"/>
      <c r="M504" s="166"/>
      <c r="N504" s="166"/>
      <c r="O504" s="166"/>
      <c r="P504" s="70" t="str">
        <f t="shared" si="4"/>
        <v>A programmer</v>
      </c>
      <c r="Q504" s="166"/>
      <c r="R504" s="166"/>
      <c r="S504" s="77" t="str">
        <f t="shared" si="6"/>
        <v>A programmer</v>
      </c>
      <c r="T504" s="10"/>
      <c r="U504" s="10"/>
      <c r="V504" s="10"/>
      <c r="W504" s="10"/>
      <c r="X504" s="10"/>
      <c r="Y504" s="10"/>
      <c r="Z504" s="10"/>
    </row>
    <row r="505" spans="1:26" ht="15.75" customHeight="1">
      <c r="A505" s="166"/>
      <c r="B505" s="166"/>
      <c r="C505" s="166"/>
      <c r="D505" s="166"/>
      <c r="E505" s="166"/>
      <c r="F505" s="166"/>
      <c r="G505" s="166"/>
      <c r="H505" s="166"/>
      <c r="I505" s="166"/>
      <c r="J505" s="166"/>
      <c r="K505" s="166"/>
      <c r="L505" s="166"/>
      <c r="M505" s="166"/>
      <c r="N505" s="166"/>
      <c r="O505" s="166"/>
      <c r="P505" s="70" t="str">
        <f t="shared" si="4"/>
        <v>A programmer</v>
      </c>
      <c r="Q505" s="166"/>
      <c r="R505" s="166"/>
      <c r="S505" s="77" t="str">
        <f t="shared" si="6"/>
        <v>A programmer</v>
      </c>
      <c r="T505" s="10"/>
      <c r="U505" s="10"/>
      <c r="V505" s="10"/>
      <c r="W505" s="10"/>
      <c r="X505" s="10"/>
      <c r="Y505" s="10"/>
      <c r="Z505" s="10"/>
    </row>
    <row r="506" spans="1:26" ht="15.75" customHeight="1">
      <c r="A506" s="166"/>
      <c r="B506" s="166"/>
      <c r="C506" s="166"/>
      <c r="D506" s="166"/>
      <c r="E506" s="166"/>
      <c r="F506" s="166"/>
      <c r="G506" s="166"/>
      <c r="H506" s="166"/>
      <c r="I506" s="166"/>
      <c r="J506" s="166"/>
      <c r="K506" s="166"/>
      <c r="L506" s="166"/>
      <c r="M506" s="166"/>
      <c r="N506" s="166"/>
      <c r="O506" s="166"/>
      <c r="P506" s="70" t="str">
        <f t="shared" si="4"/>
        <v>A programmer</v>
      </c>
      <c r="Q506" s="166"/>
      <c r="R506" s="166"/>
      <c r="S506" s="77" t="str">
        <f t="shared" si="6"/>
        <v>A programmer</v>
      </c>
      <c r="T506" s="10"/>
      <c r="U506" s="10"/>
      <c r="V506" s="10"/>
      <c r="W506" s="10"/>
      <c r="X506" s="10"/>
      <c r="Y506" s="10"/>
      <c r="Z506" s="10"/>
    </row>
    <row r="507" spans="1:26" ht="15.75" customHeight="1">
      <c r="A507" s="166"/>
      <c r="B507" s="166"/>
      <c r="C507" s="166"/>
      <c r="D507" s="166"/>
      <c r="E507" s="166"/>
      <c r="F507" s="166"/>
      <c r="G507" s="166"/>
      <c r="H507" s="166"/>
      <c r="I507" s="166"/>
      <c r="J507" s="166"/>
      <c r="K507" s="166"/>
      <c r="L507" s="166"/>
      <c r="M507" s="166"/>
      <c r="N507" s="166"/>
      <c r="O507" s="166"/>
      <c r="P507" s="70" t="str">
        <f t="shared" si="4"/>
        <v>A programmer</v>
      </c>
      <c r="Q507" s="166"/>
      <c r="R507" s="166"/>
      <c r="S507" s="77" t="str">
        <f t="shared" si="6"/>
        <v>A programmer</v>
      </c>
      <c r="T507" s="10"/>
      <c r="U507" s="10"/>
      <c r="V507" s="10"/>
      <c r="W507" s="10"/>
      <c r="X507" s="10"/>
      <c r="Y507" s="10"/>
      <c r="Z507" s="10"/>
    </row>
    <row r="508" spans="1:26" ht="15.75" customHeight="1">
      <c r="A508" s="166"/>
      <c r="B508" s="166"/>
      <c r="C508" s="166"/>
      <c r="D508" s="166"/>
      <c r="E508" s="166"/>
      <c r="F508" s="166"/>
      <c r="G508" s="166"/>
      <c r="H508" s="166"/>
      <c r="I508" s="166"/>
      <c r="J508" s="166"/>
      <c r="K508" s="166"/>
      <c r="L508" s="166"/>
      <c r="M508" s="166"/>
      <c r="N508" s="166"/>
      <c r="O508" s="166"/>
      <c r="P508" s="70" t="str">
        <f t="shared" si="4"/>
        <v>A programmer</v>
      </c>
      <c r="Q508" s="166"/>
      <c r="R508" s="166"/>
      <c r="S508" s="77" t="str">
        <f t="shared" si="6"/>
        <v>A programmer</v>
      </c>
      <c r="T508" s="10"/>
      <c r="U508" s="10"/>
      <c r="V508" s="10"/>
      <c r="W508" s="10"/>
      <c r="X508" s="10"/>
      <c r="Y508" s="10"/>
      <c r="Z508" s="10"/>
    </row>
    <row r="509" spans="1:26" ht="15.75" customHeight="1">
      <c r="A509" s="166"/>
      <c r="B509" s="166"/>
      <c r="C509" s="166"/>
      <c r="D509" s="166"/>
      <c r="E509" s="166"/>
      <c r="F509" s="166"/>
      <c r="G509" s="166"/>
      <c r="H509" s="166"/>
      <c r="I509" s="166"/>
      <c r="J509" s="166"/>
      <c r="K509" s="166"/>
      <c r="L509" s="166"/>
      <c r="M509" s="166"/>
      <c r="N509" s="166"/>
      <c r="O509" s="166"/>
      <c r="P509" s="70" t="str">
        <f t="shared" si="4"/>
        <v>A programmer</v>
      </c>
      <c r="Q509" s="166"/>
      <c r="R509" s="166"/>
      <c r="S509" s="77" t="str">
        <f t="shared" si="6"/>
        <v>A programmer</v>
      </c>
      <c r="T509" s="10"/>
      <c r="U509" s="10"/>
      <c r="V509" s="10"/>
      <c r="W509" s="10"/>
      <c r="X509" s="10"/>
      <c r="Y509" s="10"/>
      <c r="Z509" s="10"/>
    </row>
    <row r="510" spans="1:26" ht="15.75" customHeight="1">
      <c r="A510" s="166"/>
      <c r="B510" s="166"/>
      <c r="C510" s="166"/>
      <c r="D510" s="166"/>
      <c r="E510" s="166"/>
      <c r="F510" s="166"/>
      <c r="G510" s="166"/>
      <c r="H510" s="166"/>
      <c r="I510" s="166"/>
      <c r="J510" s="166"/>
      <c r="K510" s="166"/>
      <c r="L510" s="166"/>
      <c r="M510" s="166"/>
      <c r="N510" s="166"/>
      <c r="O510" s="166"/>
      <c r="P510" s="70" t="str">
        <f t="shared" si="4"/>
        <v>A programmer</v>
      </c>
      <c r="Q510" s="166"/>
      <c r="R510" s="166"/>
      <c r="S510" s="77" t="str">
        <f t="shared" si="6"/>
        <v>A programmer</v>
      </c>
      <c r="T510" s="10"/>
      <c r="U510" s="10"/>
      <c r="V510" s="10"/>
      <c r="W510" s="10"/>
      <c r="X510" s="10"/>
      <c r="Y510" s="10"/>
      <c r="Z510" s="10"/>
    </row>
    <row r="511" spans="1:26" ht="15.75" customHeight="1">
      <c r="A511" s="166"/>
      <c r="B511" s="166"/>
      <c r="C511" s="166"/>
      <c r="D511" s="166"/>
      <c r="E511" s="166"/>
      <c r="F511" s="166"/>
      <c r="G511" s="166"/>
      <c r="H511" s="166"/>
      <c r="I511" s="166"/>
      <c r="J511" s="166"/>
      <c r="K511" s="166"/>
      <c r="L511" s="166"/>
      <c r="M511" s="166"/>
      <c r="N511" s="166"/>
      <c r="O511" s="166"/>
      <c r="P511" s="70" t="str">
        <f t="shared" si="4"/>
        <v>A programmer</v>
      </c>
      <c r="Q511" s="166"/>
      <c r="R511" s="166"/>
      <c r="S511" s="77" t="str">
        <f t="shared" si="6"/>
        <v>A programmer</v>
      </c>
      <c r="T511" s="10"/>
      <c r="U511" s="10"/>
      <c r="V511" s="10"/>
      <c r="W511" s="10"/>
      <c r="X511" s="10"/>
      <c r="Y511" s="10"/>
      <c r="Z511" s="10"/>
    </row>
    <row r="512" spans="1:26" ht="15.75" customHeight="1">
      <c r="A512" s="166"/>
      <c r="B512" s="166"/>
      <c r="C512" s="166"/>
      <c r="D512" s="166"/>
      <c r="E512" s="166"/>
      <c r="F512" s="166"/>
      <c r="G512" s="166"/>
      <c r="H512" s="166"/>
      <c r="I512" s="166"/>
      <c r="J512" s="166"/>
      <c r="K512" s="166"/>
      <c r="L512" s="166"/>
      <c r="M512" s="166"/>
      <c r="N512" s="166"/>
      <c r="O512" s="166"/>
      <c r="P512" s="70" t="str">
        <f t="shared" si="4"/>
        <v>A programmer</v>
      </c>
      <c r="Q512" s="166"/>
      <c r="R512" s="166"/>
      <c r="S512" s="77" t="str">
        <f t="shared" si="6"/>
        <v>A programmer</v>
      </c>
      <c r="T512" s="10"/>
      <c r="U512" s="10"/>
      <c r="V512" s="10"/>
      <c r="W512" s="10"/>
      <c r="X512" s="10"/>
      <c r="Y512" s="10"/>
      <c r="Z512" s="10"/>
    </row>
    <row r="513" spans="1:26" ht="15.75" customHeight="1">
      <c r="A513" s="166"/>
      <c r="B513" s="166"/>
      <c r="C513" s="166"/>
      <c r="D513" s="166"/>
      <c r="E513" s="166"/>
      <c r="F513" s="166"/>
      <c r="G513" s="166"/>
      <c r="H513" s="166"/>
      <c r="I513" s="166"/>
      <c r="J513" s="166"/>
      <c r="K513" s="166"/>
      <c r="L513" s="166"/>
      <c r="M513" s="166"/>
      <c r="N513" s="166"/>
      <c r="O513" s="166"/>
      <c r="P513" s="70" t="str">
        <f t="shared" si="4"/>
        <v>A programmer</v>
      </c>
      <c r="Q513" s="166"/>
      <c r="R513" s="166"/>
      <c r="S513" s="77" t="str">
        <f t="shared" si="6"/>
        <v>A programmer</v>
      </c>
      <c r="T513" s="10"/>
      <c r="U513" s="10"/>
      <c r="V513" s="10"/>
      <c r="W513" s="10"/>
      <c r="X513" s="10"/>
      <c r="Y513" s="10"/>
      <c r="Z513" s="10"/>
    </row>
    <row r="514" spans="1:26" ht="15.75" customHeight="1">
      <c r="A514" s="166"/>
      <c r="B514" s="166"/>
      <c r="C514" s="166"/>
      <c r="D514" s="166"/>
      <c r="E514" s="166"/>
      <c r="F514" s="166"/>
      <c r="G514" s="166"/>
      <c r="H514" s="166"/>
      <c r="I514" s="166"/>
      <c r="J514" s="166"/>
      <c r="K514" s="166"/>
      <c r="L514" s="166"/>
      <c r="M514" s="166"/>
      <c r="N514" s="166"/>
      <c r="O514" s="166"/>
      <c r="P514" s="70" t="str">
        <f t="shared" si="4"/>
        <v>A programmer</v>
      </c>
      <c r="Q514" s="166"/>
      <c r="R514" s="166"/>
      <c r="S514" s="77" t="str">
        <f t="shared" si="6"/>
        <v>A programmer</v>
      </c>
      <c r="T514" s="10"/>
      <c r="U514" s="10"/>
      <c r="V514" s="10"/>
      <c r="W514" s="10"/>
      <c r="X514" s="10"/>
      <c r="Y514" s="10"/>
      <c r="Z514" s="10"/>
    </row>
    <row r="515" spans="1:26" ht="15.75" customHeight="1">
      <c r="A515" s="166"/>
      <c r="B515" s="166"/>
      <c r="C515" s="166"/>
      <c r="D515" s="166"/>
      <c r="E515" s="166"/>
      <c r="F515" s="166"/>
      <c r="G515" s="166"/>
      <c r="H515" s="166"/>
      <c r="I515" s="166"/>
      <c r="J515" s="166"/>
      <c r="K515" s="166"/>
      <c r="L515" s="166"/>
      <c r="M515" s="166"/>
      <c r="N515" s="166"/>
      <c r="O515" s="166"/>
      <c r="P515" s="70" t="str">
        <f t="shared" si="4"/>
        <v>A programmer</v>
      </c>
      <c r="Q515" s="166"/>
      <c r="R515" s="166"/>
      <c r="S515" s="77" t="str">
        <f t="shared" si="6"/>
        <v>A programmer</v>
      </c>
      <c r="T515" s="10"/>
      <c r="U515" s="10"/>
      <c r="V515" s="10"/>
      <c r="W515" s="10"/>
      <c r="X515" s="10"/>
      <c r="Y515" s="10"/>
      <c r="Z515" s="10"/>
    </row>
    <row r="516" spans="1:26" ht="15.75" customHeight="1">
      <c r="A516" s="166"/>
      <c r="B516" s="166"/>
      <c r="C516" s="166"/>
      <c r="D516" s="166"/>
      <c r="E516" s="166"/>
      <c r="F516" s="166"/>
      <c r="G516" s="166"/>
      <c r="H516" s="166"/>
      <c r="I516" s="166"/>
      <c r="J516" s="166"/>
      <c r="K516" s="166"/>
      <c r="L516" s="166"/>
      <c r="M516" s="166"/>
      <c r="N516" s="166"/>
      <c r="O516" s="166"/>
      <c r="P516" s="70" t="str">
        <f t="shared" si="4"/>
        <v>A programmer</v>
      </c>
      <c r="Q516" s="166"/>
      <c r="R516" s="166"/>
      <c r="S516" s="77" t="str">
        <f t="shared" si="6"/>
        <v>A programmer</v>
      </c>
      <c r="T516" s="10"/>
      <c r="U516" s="10"/>
      <c r="V516" s="10"/>
      <c r="W516" s="10"/>
      <c r="X516" s="10"/>
      <c r="Y516" s="10"/>
      <c r="Z516" s="10"/>
    </row>
    <row r="517" spans="1:26" ht="15.75" customHeight="1">
      <c r="A517" s="166"/>
      <c r="B517" s="166"/>
      <c r="C517" s="166"/>
      <c r="D517" s="166"/>
      <c r="E517" s="166"/>
      <c r="F517" s="166"/>
      <c r="G517" s="166"/>
      <c r="H517" s="166"/>
      <c r="I517" s="166"/>
      <c r="J517" s="166"/>
      <c r="K517" s="166"/>
      <c r="L517" s="166"/>
      <c r="M517" s="166"/>
      <c r="N517" s="166"/>
      <c r="O517" s="166"/>
      <c r="P517" s="166"/>
      <c r="Q517" s="166"/>
      <c r="R517" s="166"/>
      <c r="S517" s="77" t="str">
        <f t="shared" si="6"/>
        <v>A programmer</v>
      </c>
      <c r="T517" s="10"/>
      <c r="U517" s="10"/>
      <c r="V517" s="10"/>
      <c r="W517" s="10"/>
      <c r="X517" s="10"/>
      <c r="Y517" s="10"/>
      <c r="Z517" s="10"/>
    </row>
    <row r="518" spans="1:26" ht="15.75" customHeight="1">
      <c r="A518" s="166"/>
      <c r="B518" s="166"/>
      <c r="C518" s="166"/>
      <c r="D518" s="166"/>
      <c r="E518" s="166"/>
      <c r="F518" s="166"/>
      <c r="G518" s="166"/>
      <c r="H518" s="166"/>
      <c r="I518" s="166"/>
      <c r="J518" s="166"/>
      <c r="K518" s="166"/>
      <c r="L518" s="166"/>
      <c r="M518" s="166"/>
      <c r="N518" s="166"/>
      <c r="O518" s="166"/>
      <c r="P518" s="166"/>
      <c r="Q518" s="166"/>
      <c r="R518" s="166"/>
      <c r="S518" s="77" t="str">
        <f t="shared" si="6"/>
        <v>A programmer</v>
      </c>
      <c r="T518" s="10"/>
      <c r="U518" s="10"/>
      <c r="V518" s="10"/>
      <c r="W518" s="10"/>
      <c r="X518" s="10"/>
      <c r="Y518" s="10"/>
      <c r="Z518" s="10"/>
    </row>
    <row r="519" spans="1:26" ht="15.75" customHeight="1">
      <c r="A519" s="166"/>
      <c r="B519" s="166"/>
      <c r="C519" s="166"/>
      <c r="D519" s="166"/>
      <c r="E519" s="166"/>
      <c r="F519" s="166"/>
      <c r="G519" s="166"/>
      <c r="H519" s="166"/>
      <c r="I519" s="166"/>
      <c r="J519" s="166"/>
      <c r="K519" s="166"/>
      <c r="L519" s="166"/>
      <c r="M519" s="166"/>
      <c r="N519" s="166"/>
      <c r="O519" s="166"/>
      <c r="P519" s="166"/>
      <c r="Q519" s="166"/>
      <c r="R519" s="166"/>
      <c r="S519" s="77" t="str">
        <f t="shared" si="6"/>
        <v>A programmer</v>
      </c>
      <c r="T519" s="10"/>
      <c r="U519" s="10"/>
      <c r="V519" s="10"/>
      <c r="W519" s="10"/>
      <c r="X519" s="10"/>
      <c r="Y519" s="10"/>
      <c r="Z519" s="10"/>
    </row>
    <row r="520" spans="1:26" ht="15.75" customHeight="1">
      <c r="A520" s="166"/>
      <c r="B520" s="166"/>
      <c r="C520" s="166"/>
      <c r="D520" s="166"/>
      <c r="E520" s="166"/>
      <c r="F520" s="166"/>
      <c r="G520" s="166"/>
      <c r="H520" s="166"/>
      <c r="I520" s="166"/>
      <c r="J520" s="166"/>
      <c r="K520" s="166"/>
      <c r="L520" s="166"/>
      <c r="M520" s="166"/>
      <c r="N520" s="166"/>
      <c r="O520" s="166"/>
      <c r="P520" s="166"/>
      <c r="Q520" s="166"/>
      <c r="R520" s="166"/>
      <c r="S520" s="77" t="str">
        <f t="shared" si="6"/>
        <v>A programmer</v>
      </c>
      <c r="T520" s="10"/>
      <c r="U520" s="10"/>
      <c r="V520" s="10"/>
      <c r="W520" s="10"/>
      <c r="X520" s="10"/>
      <c r="Y520" s="10"/>
      <c r="Z520" s="10"/>
    </row>
    <row r="521" spans="1:26" ht="15.75" customHeight="1">
      <c r="A521" s="166"/>
      <c r="B521" s="166"/>
      <c r="C521" s="166"/>
      <c r="D521" s="166"/>
      <c r="E521" s="166"/>
      <c r="F521" s="166"/>
      <c r="G521" s="166"/>
      <c r="H521" s="166"/>
      <c r="I521" s="166"/>
      <c r="J521" s="166"/>
      <c r="K521" s="166"/>
      <c r="L521" s="166"/>
      <c r="M521" s="166"/>
      <c r="N521" s="166"/>
      <c r="O521" s="166"/>
      <c r="P521" s="166"/>
      <c r="Q521" s="166"/>
      <c r="R521" s="166"/>
      <c r="S521" s="77" t="str">
        <f t="shared" si="6"/>
        <v>A programmer</v>
      </c>
      <c r="T521" s="10"/>
      <c r="U521" s="10"/>
      <c r="V521" s="10"/>
      <c r="W521" s="10"/>
      <c r="X521" s="10"/>
      <c r="Y521" s="10"/>
      <c r="Z521" s="10"/>
    </row>
    <row r="522" spans="1:26" ht="15.75" customHeight="1">
      <c r="A522" s="166"/>
      <c r="B522" s="166"/>
      <c r="C522" s="166"/>
      <c r="D522" s="166"/>
      <c r="E522" s="166"/>
      <c r="F522" s="166"/>
      <c r="G522" s="166"/>
      <c r="H522" s="166"/>
      <c r="I522" s="166"/>
      <c r="J522" s="166"/>
      <c r="K522" s="166"/>
      <c r="L522" s="166"/>
      <c r="M522" s="166"/>
      <c r="N522" s="166"/>
      <c r="O522" s="166"/>
      <c r="P522" s="166"/>
      <c r="Q522" s="166"/>
      <c r="R522" s="166"/>
      <c r="S522" s="77" t="str">
        <f t="shared" si="6"/>
        <v>A programmer</v>
      </c>
      <c r="T522" s="10"/>
      <c r="U522" s="10"/>
      <c r="V522" s="10"/>
      <c r="W522" s="10"/>
      <c r="X522" s="10"/>
      <c r="Y522" s="10"/>
      <c r="Z522" s="10"/>
    </row>
    <row r="523" spans="1:26" ht="15.75" customHeight="1">
      <c r="A523" s="166"/>
      <c r="B523" s="166"/>
      <c r="C523" s="166"/>
      <c r="D523" s="166"/>
      <c r="E523" s="166"/>
      <c r="F523" s="166"/>
      <c r="G523" s="166"/>
      <c r="H523" s="166"/>
      <c r="I523" s="166"/>
      <c r="J523" s="166"/>
      <c r="K523" s="166"/>
      <c r="L523" s="166"/>
      <c r="M523" s="166"/>
      <c r="N523" s="166"/>
      <c r="O523" s="166"/>
      <c r="P523" s="166"/>
      <c r="Q523" s="166"/>
      <c r="R523" s="166"/>
      <c r="S523" s="77" t="str">
        <f t="shared" si="6"/>
        <v>A programmer</v>
      </c>
      <c r="T523" s="10"/>
      <c r="U523" s="10"/>
      <c r="V523" s="10"/>
      <c r="W523" s="10"/>
      <c r="X523" s="10"/>
      <c r="Y523" s="10"/>
      <c r="Z523" s="10"/>
    </row>
    <row r="524" spans="1:26" ht="15.75" customHeight="1">
      <c r="A524" s="166"/>
      <c r="B524" s="166"/>
      <c r="C524" s="166"/>
      <c r="D524" s="166"/>
      <c r="E524" s="166"/>
      <c r="F524" s="166"/>
      <c r="G524" s="166"/>
      <c r="H524" s="166"/>
      <c r="I524" s="166"/>
      <c r="J524" s="166"/>
      <c r="K524" s="166"/>
      <c r="L524" s="166"/>
      <c r="M524" s="166"/>
      <c r="N524" s="166"/>
      <c r="O524" s="166"/>
      <c r="P524" s="166"/>
      <c r="Q524" s="166"/>
      <c r="R524" s="166"/>
      <c r="S524" s="77" t="str">
        <f t="shared" si="6"/>
        <v>A programmer</v>
      </c>
      <c r="T524" s="10"/>
      <c r="U524" s="10"/>
      <c r="V524" s="10"/>
      <c r="W524" s="10"/>
      <c r="X524" s="10"/>
      <c r="Y524" s="10"/>
      <c r="Z524" s="10"/>
    </row>
    <row r="525" spans="1:26" ht="15.75" customHeight="1">
      <c r="A525" s="166"/>
      <c r="B525" s="166"/>
      <c r="C525" s="166"/>
      <c r="D525" s="166"/>
      <c r="E525" s="166"/>
      <c r="F525" s="166"/>
      <c r="G525" s="166"/>
      <c r="H525" s="166"/>
      <c r="I525" s="166"/>
      <c r="J525" s="166"/>
      <c r="K525" s="166"/>
      <c r="L525" s="166"/>
      <c r="M525" s="166"/>
      <c r="N525" s="166"/>
      <c r="O525" s="166"/>
      <c r="P525" s="166"/>
      <c r="Q525" s="166"/>
      <c r="R525" s="166"/>
      <c r="S525" s="77" t="str">
        <f t="shared" si="6"/>
        <v>A programmer</v>
      </c>
      <c r="T525" s="10"/>
      <c r="U525" s="10"/>
      <c r="V525" s="10"/>
      <c r="W525" s="10"/>
      <c r="X525" s="10"/>
      <c r="Y525" s="10"/>
      <c r="Z525" s="10"/>
    </row>
    <row r="526" spans="1:26" ht="15.75" customHeight="1">
      <c r="A526" s="166"/>
      <c r="B526" s="166"/>
      <c r="C526" s="166"/>
      <c r="D526" s="166"/>
      <c r="E526" s="166"/>
      <c r="F526" s="166"/>
      <c r="G526" s="166"/>
      <c r="H526" s="166"/>
      <c r="I526" s="166"/>
      <c r="J526" s="166"/>
      <c r="K526" s="166"/>
      <c r="L526" s="166"/>
      <c r="M526" s="166"/>
      <c r="N526" s="166"/>
      <c r="O526" s="166"/>
      <c r="P526" s="166"/>
      <c r="Q526" s="166"/>
      <c r="R526" s="166"/>
      <c r="S526" s="77" t="str">
        <f t="shared" si="6"/>
        <v>A programmer</v>
      </c>
      <c r="T526" s="10"/>
      <c r="U526" s="10"/>
      <c r="V526" s="10"/>
      <c r="W526" s="10"/>
      <c r="X526" s="10"/>
      <c r="Y526" s="10"/>
      <c r="Z526" s="10"/>
    </row>
    <row r="527" spans="1:26" ht="15.75" customHeight="1">
      <c r="A527" s="166"/>
      <c r="B527" s="166"/>
      <c r="C527" s="166"/>
      <c r="D527" s="166"/>
      <c r="E527" s="166"/>
      <c r="F527" s="166"/>
      <c r="G527" s="166"/>
      <c r="H527" s="166"/>
      <c r="I527" s="166"/>
      <c r="J527" s="166"/>
      <c r="K527" s="166"/>
      <c r="L527" s="166"/>
      <c r="M527" s="166"/>
      <c r="N527" s="166"/>
      <c r="O527" s="166"/>
      <c r="P527" s="166"/>
      <c r="Q527" s="166"/>
      <c r="R527" s="166"/>
      <c r="S527" s="77" t="str">
        <f t="shared" si="6"/>
        <v>A programmer</v>
      </c>
      <c r="T527" s="10"/>
      <c r="U527" s="10"/>
      <c r="V527" s="10"/>
      <c r="W527" s="10"/>
      <c r="X527" s="10"/>
      <c r="Y527" s="10"/>
      <c r="Z527" s="10"/>
    </row>
    <row r="528" spans="1:26" ht="15.75" customHeight="1">
      <c r="A528" s="166"/>
      <c r="B528" s="166"/>
      <c r="C528" s="166"/>
      <c r="D528" s="166"/>
      <c r="E528" s="166"/>
      <c r="F528" s="166"/>
      <c r="G528" s="166"/>
      <c r="H528" s="166"/>
      <c r="I528" s="166"/>
      <c r="J528" s="166"/>
      <c r="K528" s="166"/>
      <c r="L528" s="166"/>
      <c r="M528" s="166"/>
      <c r="N528" s="166"/>
      <c r="O528" s="166"/>
      <c r="P528" s="166"/>
      <c r="Q528" s="166"/>
      <c r="R528" s="166"/>
      <c r="S528" s="77" t="str">
        <f t="shared" si="6"/>
        <v>A programmer</v>
      </c>
      <c r="T528" s="10"/>
      <c r="U528" s="10"/>
      <c r="V528" s="10"/>
      <c r="W528" s="10"/>
      <c r="X528" s="10"/>
      <c r="Y528" s="10"/>
      <c r="Z528" s="10"/>
    </row>
    <row r="529" spans="1:26" ht="15.75" customHeight="1">
      <c r="A529" s="166"/>
      <c r="B529" s="166"/>
      <c r="C529" s="166"/>
      <c r="D529" s="166"/>
      <c r="E529" s="166"/>
      <c r="F529" s="166"/>
      <c r="G529" s="166"/>
      <c r="H529" s="166"/>
      <c r="I529" s="166"/>
      <c r="J529" s="166"/>
      <c r="K529" s="166"/>
      <c r="L529" s="166"/>
      <c r="M529" s="166"/>
      <c r="N529" s="166"/>
      <c r="O529" s="166"/>
      <c r="P529" s="166"/>
      <c r="Q529" s="166"/>
      <c r="R529" s="166"/>
      <c r="S529" s="77" t="str">
        <f t="shared" si="6"/>
        <v>A programmer</v>
      </c>
      <c r="T529" s="10"/>
      <c r="U529" s="10"/>
      <c r="V529" s="10"/>
      <c r="W529" s="10"/>
      <c r="X529" s="10"/>
      <c r="Y529" s="10"/>
      <c r="Z529" s="10"/>
    </row>
    <row r="530" spans="1:26" ht="15.75" customHeight="1">
      <c r="A530" s="166"/>
      <c r="B530" s="166"/>
      <c r="C530" s="166"/>
      <c r="D530" s="166"/>
      <c r="E530" s="166"/>
      <c r="F530" s="166"/>
      <c r="G530" s="166"/>
      <c r="H530" s="166"/>
      <c r="I530" s="166"/>
      <c r="J530" s="166"/>
      <c r="K530" s="166"/>
      <c r="L530" s="166"/>
      <c r="M530" s="166"/>
      <c r="N530" s="166"/>
      <c r="O530" s="166"/>
      <c r="P530" s="166"/>
      <c r="Q530" s="166"/>
      <c r="R530" s="166"/>
      <c r="S530" s="77" t="str">
        <f t="shared" si="6"/>
        <v>A programmer</v>
      </c>
      <c r="T530" s="10"/>
      <c r="U530" s="10"/>
      <c r="V530" s="10"/>
      <c r="W530" s="10"/>
      <c r="X530" s="10"/>
      <c r="Y530" s="10"/>
      <c r="Z530" s="10"/>
    </row>
    <row r="531" spans="1:26" ht="15.75" customHeight="1">
      <c r="A531" s="166"/>
      <c r="B531" s="166"/>
      <c r="C531" s="166"/>
      <c r="D531" s="166"/>
      <c r="E531" s="166"/>
      <c r="F531" s="166"/>
      <c r="G531" s="166"/>
      <c r="H531" s="166"/>
      <c r="I531" s="166"/>
      <c r="J531" s="166"/>
      <c r="K531" s="166"/>
      <c r="L531" s="166"/>
      <c r="M531" s="166"/>
      <c r="N531" s="166"/>
      <c r="O531" s="166"/>
      <c r="P531" s="166"/>
      <c r="Q531" s="166"/>
      <c r="R531" s="166"/>
      <c r="S531" s="77" t="str">
        <f t="shared" si="6"/>
        <v>A programmer</v>
      </c>
      <c r="T531" s="10"/>
      <c r="U531" s="10"/>
      <c r="V531" s="10"/>
      <c r="W531" s="10"/>
      <c r="X531" s="10"/>
      <c r="Y531" s="10"/>
      <c r="Z531" s="10"/>
    </row>
    <row r="532" spans="1:26" ht="15.75" customHeight="1">
      <c r="A532" s="166"/>
      <c r="B532" s="166"/>
      <c r="C532" s="166"/>
      <c r="D532" s="166"/>
      <c r="E532" s="166"/>
      <c r="F532" s="166"/>
      <c r="G532" s="166"/>
      <c r="H532" s="166"/>
      <c r="I532" s="166"/>
      <c r="J532" s="166"/>
      <c r="K532" s="166"/>
      <c r="L532" s="166"/>
      <c r="M532" s="166"/>
      <c r="N532" s="166"/>
      <c r="O532" s="166"/>
      <c r="P532" s="166"/>
      <c r="Q532" s="166"/>
      <c r="R532" s="166"/>
      <c r="S532" s="77" t="str">
        <f t="shared" si="6"/>
        <v>A programmer</v>
      </c>
      <c r="T532" s="10"/>
      <c r="U532" s="10"/>
      <c r="V532" s="10"/>
      <c r="W532" s="10"/>
      <c r="X532" s="10"/>
      <c r="Y532" s="10"/>
      <c r="Z532" s="10"/>
    </row>
    <row r="533" spans="1:26" ht="15.75" customHeight="1">
      <c r="A533" s="166"/>
      <c r="B533" s="166"/>
      <c r="C533" s="166"/>
      <c r="D533" s="166"/>
      <c r="E533" s="166"/>
      <c r="F533" s="166"/>
      <c r="G533" s="166"/>
      <c r="H533" s="166"/>
      <c r="I533" s="166"/>
      <c r="J533" s="166"/>
      <c r="K533" s="166"/>
      <c r="L533" s="166"/>
      <c r="M533" s="166"/>
      <c r="N533" s="166"/>
      <c r="O533" s="166"/>
      <c r="P533" s="166"/>
      <c r="Q533" s="166"/>
      <c r="R533" s="166"/>
      <c r="S533" s="77" t="str">
        <f t="shared" si="6"/>
        <v>A programmer</v>
      </c>
      <c r="T533" s="10"/>
      <c r="U533" s="10"/>
      <c r="V533" s="10"/>
      <c r="W533" s="10"/>
      <c r="X533" s="10"/>
      <c r="Y533" s="10"/>
      <c r="Z533" s="10"/>
    </row>
    <row r="534" spans="1:26" ht="15.75" customHeight="1">
      <c r="A534" s="166"/>
      <c r="B534" s="166"/>
      <c r="C534" s="166"/>
      <c r="D534" s="166"/>
      <c r="E534" s="166"/>
      <c r="F534" s="166"/>
      <c r="G534" s="166"/>
      <c r="H534" s="166"/>
      <c r="I534" s="166"/>
      <c r="J534" s="166"/>
      <c r="K534" s="166"/>
      <c r="L534" s="166"/>
      <c r="M534" s="166"/>
      <c r="N534" s="166"/>
      <c r="O534" s="166"/>
      <c r="P534" s="166"/>
      <c r="Q534" s="166"/>
      <c r="R534" s="166"/>
      <c r="S534" s="77" t="str">
        <f t="shared" si="6"/>
        <v>A programmer</v>
      </c>
      <c r="T534" s="10"/>
      <c r="U534" s="10"/>
      <c r="V534" s="10"/>
      <c r="W534" s="10"/>
      <c r="X534" s="10"/>
      <c r="Y534" s="10"/>
      <c r="Z534" s="10"/>
    </row>
    <row r="535" spans="1:26" ht="15.75" customHeight="1">
      <c r="A535" s="166"/>
      <c r="B535" s="166"/>
      <c r="C535" s="166"/>
      <c r="D535" s="166"/>
      <c r="E535" s="166"/>
      <c r="F535" s="166"/>
      <c r="G535" s="166"/>
      <c r="H535" s="166"/>
      <c r="I535" s="166"/>
      <c r="J535" s="166"/>
      <c r="K535" s="166"/>
      <c r="L535" s="166"/>
      <c r="M535" s="166"/>
      <c r="N535" s="166"/>
      <c r="O535" s="166"/>
      <c r="P535" s="166"/>
      <c r="Q535" s="166"/>
      <c r="R535" s="166"/>
      <c r="S535" s="77" t="str">
        <f t="shared" si="6"/>
        <v>A programmer</v>
      </c>
      <c r="T535" s="10"/>
      <c r="U535" s="10"/>
      <c r="V535" s="10"/>
      <c r="W535" s="10"/>
      <c r="X535" s="10"/>
      <c r="Y535" s="10"/>
      <c r="Z535" s="10"/>
    </row>
    <row r="536" spans="1:26" ht="15.75" customHeight="1">
      <c r="A536" s="166"/>
      <c r="B536" s="166"/>
      <c r="C536" s="166"/>
      <c r="D536" s="166"/>
      <c r="E536" s="166"/>
      <c r="F536" s="166"/>
      <c r="G536" s="166"/>
      <c r="H536" s="166"/>
      <c r="I536" s="166"/>
      <c r="J536" s="166"/>
      <c r="K536" s="166"/>
      <c r="L536" s="166"/>
      <c r="M536" s="166"/>
      <c r="N536" s="166"/>
      <c r="O536" s="166"/>
      <c r="P536" s="166"/>
      <c r="Q536" s="166"/>
      <c r="R536" s="166"/>
      <c r="S536" s="77" t="str">
        <f t="shared" si="6"/>
        <v>A programmer</v>
      </c>
      <c r="T536" s="10"/>
      <c r="U536" s="10"/>
      <c r="V536" s="10"/>
      <c r="W536" s="10"/>
      <c r="X536" s="10"/>
      <c r="Y536" s="10"/>
      <c r="Z536" s="10"/>
    </row>
    <row r="537" spans="1:26" ht="15.75" customHeight="1">
      <c r="A537" s="166"/>
      <c r="B537" s="166"/>
      <c r="C537" s="166"/>
      <c r="D537" s="166"/>
      <c r="E537" s="166"/>
      <c r="F537" s="166"/>
      <c r="G537" s="166"/>
      <c r="H537" s="166"/>
      <c r="I537" s="166"/>
      <c r="J537" s="166"/>
      <c r="K537" s="166"/>
      <c r="L537" s="166"/>
      <c r="M537" s="166"/>
      <c r="N537" s="166"/>
      <c r="O537" s="166"/>
      <c r="P537" s="166"/>
      <c r="Q537" s="166"/>
      <c r="R537" s="166"/>
      <c r="S537" s="77" t="str">
        <f t="shared" si="6"/>
        <v>A programmer</v>
      </c>
      <c r="T537" s="10"/>
      <c r="U537" s="10"/>
      <c r="V537" s="10"/>
      <c r="W537" s="10"/>
      <c r="X537" s="10"/>
      <c r="Y537" s="10"/>
      <c r="Z537" s="10"/>
    </row>
    <row r="538" spans="1:26" ht="15.75" customHeight="1">
      <c r="A538" s="166"/>
      <c r="B538" s="166"/>
      <c r="C538" s="166"/>
      <c r="D538" s="166"/>
      <c r="E538" s="166"/>
      <c r="F538" s="166"/>
      <c r="G538" s="166"/>
      <c r="H538" s="166"/>
      <c r="I538" s="166"/>
      <c r="J538" s="166"/>
      <c r="K538" s="166"/>
      <c r="L538" s="166"/>
      <c r="M538" s="166"/>
      <c r="N538" s="166"/>
      <c r="O538" s="166"/>
      <c r="P538" s="166"/>
      <c r="Q538" s="166"/>
      <c r="R538" s="166"/>
      <c r="S538" s="77" t="str">
        <f t="shared" si="6"/>
        <v>A programmer</v>
      </c>
      <c r="T538" s="10"/>
      <c r="U538" s="10"/>
      <c r="V538" s="10"/>
      <c r="W538" s="10"/>
      <c r="X538" s="10"/>
      <c r="Y538" s="10"/>
      <c r="Z538" s="10"/>
    </row>
    <row r="539" spans="1:26" ht="15.75" customHeight="1">
      <c r="A539" s="166"/>
      <c r="B539" s="166"/>
      <c r="C539" s="166"/>
      <c r="D539" s="166"/>
      <c r="E539" s="166"/>
      <c r="F539" s="166"/>
      <c r="G539" s="166"/>
      <c r="H539" s="166"/>
      <c r="I539" s="166"/>
      <c r="J539" s="166"/>
      <c r="K539" s="166"/>
      <c r="L539" s="166"/>
      <c r="M539" s="166"/>
      <c r="N539" s="166"/>
      <c r="O539" s="166"/>
      <c r="P539" s="166"/>
      <c r="Q539" s="166"/>
      <c r="R539" s="166"/>
      <c r="S539" s="77" t="str">
        <f t="shared" si="6"/>
        <v>A programmer</v>
      </c>
      <c r="T539" s="10"/>
      <c r="U539" s="10"/>
      <c r="V539" s="10"/>
      <c r="W539" s="10"/>
      <c r="X539" s="10"/>
      <c r="Y539" s="10"/>
      <c r="Z539" s="10"/>
    </row>
    <row r="540" spans="1:26" ht="15.75" customHeight="1">
      <c r="A540" s="166"/>
      <c r="B540" s="166"/>
      <c r="C540" s="166"/>
      <c r="D540" s="166"/>
      <c r="E540" s="166"/>
      <c r="F540" s="166"/>
      <c r="G540" s="166"/>
      <c r="H540" s="166"/>
      <c r="I540" s="166"/>
      <c r="J540" s="166"/>
      <c r="K540" s="166"/>
      <c r="L540" s="166"/>
      <c r="M540" s="166"/>
      <c r="N540" s="166"/>
      <c r="O540" s="166"/>
      <c r="P540" s="166"/>
      <c r="Q540" s="166"/>
      <c r="R540" s="166"/>
      <c r="S540" s="77" t="str">
        <f t="shared" si="6"/>
        <v>A programmer</v>
      </c>
      <c r="T540" s="10"/>
      <c r="U540" s="10"/>
      <c r="V540" s="10"/>
      <c r="W540" s="10"/>
      <c r="X540" s="10"/>
      <c r="Y540" s="10"/>
      <c r="Z540" s="10"/>
    </row>
    <row r="541" spans="1:26" ht="15.75" customHeight="1">
      <c r="A541" s="166"/>
      <c r="B541" s="166"/>
      <c r="C541" s="166"/>
      <c r="D541" s="166"/>
      <c r="E541" s="166"/>
      <c r="F541" s="166"/>
      <c r="G541" s="166"/>
      <c r="H541" s="166"/>
      <c r="I541" s="166"/>
      <c r="J541" s="166"/>
      <c r="K541" s="166"/>
      <c r="L541" s="166"/>
      <c r="M541" s="166"/>
      <c r="N541" s="166"/>
      <c r="O541" s="166"/>
      <c r="P541" s="166"/>
      <c r="Q541" s="166"/>
      <c r="R541" s="166"/>
      <c r="S541" s="77" t="str">
        <f t="shared" si="6"/>
        <v>A programmer</v>
      </c>
      <c r="T541" s="10"/>
      <c r="U541" s="10"/>
      <c r="V541" s="10"/>
      <c r="W541" s="10"/>
      <c r="X541" s="10"/>
      <c r="Y541" s="10"/>
      <c r="Z541" s="10"/>
    </row>
    <row r="542" spans="1:26" ht="15.75" customHeight="1">
      <c r="A542" s="166"/>
      <c r="B542" s="166"/>
      <c r="C542" s="166"/>
      <c r="D542" s="166"/>
      <c r="E542" s="166"/>
      <c r="F542" s="166"/>
      <c r="G542" s="166"/>
      <c r="H542" s="166"/>
      <c r="I542" s="166"/>
      <c r="J542" s="166"/>
      <c r="K542" s="166"/>
      <c r="L542" s="166"/>
      <c r="M542" s="166"/>
      <c r="N542" s="166"/>
      <c r="O542" s="166"/>
      <c r="P542" s="166"/>
      <c r="Q542" s="166"/>
      <c r="R542" s="166"/>
      <c r="S542" s="77" t="str">
        <f t="shared" si="6"/>
        <v>A programmer</v>
      </c>
      <c r="T542" s="10"/>
      <c r="U542" s="10"/>
      <c r="V542" s="10"/>
      <c r="W542" s="10"/>
      <c r="X542" s="10"/>
      <c r="Y542" s="10"/>
      <c r="Z542" s="10"/>
    </row>
    <row r="543" spans="1:26" ht="15.75" customHeight="1">
      <c r="A543" s="166"/>
      <c r="B543" s="166"/>
      <c r="C543" s="166"/>
      <c r="D543" s="166"/>
      <c r="E543" s="166"/>
      <c r="F543" s="166"/>
      <c r="G543" s="166"/>
      <c r="H543" s="166"/>
      <c r="I543" s="166"/>
      <c r="J543" s="166"/>
      <c r="K543" s="166"/>
      <c r="L543" s="166"/>
      <c r="M543" s="166"/>
      <c r="N543" s="166"/>
      <c r="O543" s="166"/>
      <c r="P543" s="166"/>
      <c r="Q543" s="166"/>
      <c r="R543" s="166"/>
      <c r="S543" s="77" t="str">
        <f t="shared" si="6"/>
        <v>A programmer</v>
      </c>
      <c r="T543" s="10"/>
      <c r="U543" s="10"/>
      <c r="V543" s="10"/>
      <c r="W543" s="10"/>
      <c r="X543" s="10"/>
      <c r="Y543" s="10"/>
      <c r="Z543" s="10"/>
    </row>
    <row r="544" spans="1:26" ht="15.75" customHeight="1">
      <c r="A544" s="166"/>
      <c r="B544" s="166"/>
      <c r="C544" s="166"/>
      <c r="D544" s="166"/>
      <c r="E544" s="166"/>
      <c r="F544" s="166"/>
      <c r="G544" s="166"/>
      <c r="H544" s="166"/>
      <c r="I544" s="166"/>
      <c r="J544" s="166"/>
      <c r="K544" s="166"/>
      <c r="L544" s="166"/>
      <c r="M544" s="166"/>
      <c r="N544" s="166"/>
      <c r="O544" s="166"/>
      <c r="P544" s="166"/>
      <c r="Q544" s="166"/>
      <c r="R544" s="166"/>
      <c r="S544" s="77" t="str">
        <f t="shared" si="6"/>
        <v>A programmer</v>
      </c>
      <c r="T544" s="10"/>
      <c r="U544" s="10"/>
      <c r="V544" s="10"/>
      <c r="W544" s="10"/>
      <c r="X544" s="10"/>
      <c r="Y544" s="10"/>
      <c r="Z544" s="10"/>
    </row>
    <row r="545" spans="1:26" ht="15.75" customHeight="1">
      <c r="A545" s="166"/>
      <c r="B545" s="166"/>
      <c r="C545" s="166"/>
      <c r="D545" s="166"/>
      <c r="E545" s="166"/>
      <c r="F545" s="166"/>
      <c r="G545" s="166"/>
      <c r="H545" s="166"/>
      <c r="I545" s="166"/>
      <c r="J545" s="166"/>
      <c r="K545" s="166"/>
      <c r="L545" s="166"/>
      <c r="M545" s="166"/>
      <c r="N545" s="166"/>
      <c r="O545" s="166"/>
      <c r="P545" s="166"/>
      <c r="Q545" s="166"/>
      <c r="R545" s="166"/>
      <c r="S545" s="77" t="str">
        <f t="shared" si="6"/>
        <v>A programmer</v>
      </c>
      <c r="T545" s="10"/>
      <c r="U545" s="10"/>
      <c r="V545" s="10"/>
      <c r="W545" s="10"/>
      <c r="X545" s="10"/>
      <c r="Y545" s="10"/>
      <c r="Z545" s="10"/>
    </row>
    <row r="546" spans="1:26" ht="15.75" customHeight="1">
      <c r="A546" s="166"/>
      <c r="B546" s="166"/>
      <c r="C546" s="166"/>
      <c r="D546" s="166"/>
      <c r="E546" s="166"/>
      <c r="F546" s="166"/>
      <c r="G546" s="166"/>
      <c r="H546" s="166"/>
      <c r="I546" s="166"/>
      <c r="J546" s="166"/>
      <c r="K546" s="166"/>
      <c r="L546" s="166"/>
      <c r="M546" s="166"/>
      <c r="N546" s="166"/>
      <c r="O546" s="166"/>
      <c r="P546" s="166"/>
      <c r="Q546" s="166"/>
      <c r="R546" s="166"/>
      <c r="S546" s="77" t="str">
        <f t="shared" si="6"/>
        <v>A programmer</v>
      </c>
      <c r="T546" s="10"/>
      <c r="U546" s="10"/>
      <c r="V546" s="10"/>
      <c r="W546" s="10"/>
      <c r="X546" s="10"/>
      <c r="Y546" s="10"/>
      <c r="Z546" s="10"/>
    </row>
    <row r="547" spans="1:26" ht="15.75" customHeight="1">
      <c r="A547" s="166"/>
      <c r="B547" s="166"/>
      <c r="C547" s="166"/>
      <c r="D547" s="166"/>
      <c r="E547" s="166"/>
      <c r="F547" s="166"/>
      <c r="G547" s="166"/>
      <c r="H547" s="166"/>
      <c r="I547" s="166"/>
      <c r="J547" s="166"/>
      <c r="K547" s="166"/>
      <c r="L547" s="166"/>
      <c r="M547" s="166"/>
      <c r="N547" s="166"/>
      <c r="O547" s="166"/>
      <c r="P547" s="166"/>
      <c r="Q547" s="166"/>
      <c r="R547" s="166"/>
      <c r="S547" s="77" t="str">
        <f t="shared" si="6"/>
        <v>A programmer</v>
      </c>
      <c r="T547" s="10"/>
      <c r="U547" s="10"/>
      <c r="V547" s="10"/>
      <c r="W547" s="10"/>
      <c r="X547" s="10"/>
      <c r="Y547" s="10"/>
      <c r="Z547" s="10"/>
    </row>
    <row r="548" spans="1:26" ht="15.75" customHeight="1">
      <c r="A548" s="166"/>
      <c r="B548" s="166"/>
      <c r="C548" s="166"/>
      <c r="D548" s="166"/>
      <c r="E548" s="166"/>
      <c r="F548" s="166"/>
      <c r="G548" s="166"/>
      <c r="H548" s="166"/>
      <c r="I548" s="166"/>
      <c r="J548" s="166"/>
      <c r="K548" s="166"/>
      <c r="L548" s="166"/>
      <c r="M548" s="166"/>
      <c r="N548" s="166"/>
      <c r="O548" s="166"/>
      <c r="P548" s="166"/>
      <c r="Q548" s="166"/>
      <c r="R548" s="166"/>
      <c r="S548" s="77" t="str">
        <f t="shared" si="6"/>
        <v>A programmer</v>
      </c>
      <c r="T548" s="10"/>
      <c r="U548" s="10"/>
      <c r="V548" s="10"/>
      <c r="W548" s="10"/>
      <c r="X548" s="10"/>
      <c r="Y548" s="10"/>
      <c r="Z548" s="10"/>
    </row>
    <row r="549" spans="1:26" ht="15.75" customHeight="1">
      <c r="A549" s="166"/>
      <c r="B549" s="166"/>
      <c r="C549" s="166"/>
      <c r="D549" s="166"/>
      <c r="E549" s="166"/>
      <c r="F549" s="166"/>
      <c r="G549" s="166"/>
      <c r="H549" s="166"/>
      <c r="I549" s="166"/>
      <c r="J549" s="166"/>
      <c r="K549" s="166"/>
      <c r="L549" s="166"/>
      <c r="M549" s="166"/>
      <c r="N549" s="166"/>
      <c r="O549" s="166"/>
      <c r="P549" s="166"/>
      <c r="Q549" s="166"/>
      <c r="R549" s="166"/>
      <c r="S549" s="77" t="str">
        <f t="shared" si="6"/>
        <v>A programmer</v>
      </c>
      <c r="T549" s="10"/>
      <c r="U549" s="10"/>
      <c r="V549" s="10"/>
      <c r="W549" s="10"/>
      <c r="X549" s="10"/>
      <c r="Y549" s="10"/>
      <c r="Z549" s="10"/>
    </row>
    <row r="550" spans="1:26" ht="15.75" customHeight="1">
      <c r="A550" s="166"/>
      <c r="B550" s="166"/>
      <c r="C550" s="166"/>
      <c r="D550" s="166"/>
      <c r="E550" s="166"/>
      <c r="F550" s="166"/>
      <c r="G550" s="166"/>
      <c r="H550" s="166"/>
      <c r="I550" s="166"/>
      <c r="J550" s="166"/>
      <c r="K550" s="166"/>
      <c r="L550" s="166"/>
      <c r="M550" s="166"/>
      <c r="N550" s="166"/>
      <c r="O550" s="166"/>
      <c r="P550" s="166"/>
      <c r="Q550" s="166"/>
      <c r="R550" s="166"/>
      <c r="S550" s="77" t="str">
        <f t="shared" si="6"/>
        <v>A programmer</v>
      </c>
      <c r="T550" s="10"/>
      <c r="U550" s="10"/>
      <c r="V550" s="10"/>
      <c r="W550" s="10"/>
      <c r="X550" s="10"/>
      <c r="Y550" s="10"/>
      <c r="Z550" s="10"/>
    </row>
    <row r="551" spans="1:26" ht="15.75" customHeight="1">
      <c r="A551" s="166"/>
      <c r="B551" s="166"/>
      <c r="C551" s="166"/>
      <c r="D551" s="166"/>
      <c r="E551" s="166"/>
      <c r="F551" s="166"/>
      <c r="G551" s="166"/>
      <c r="H551" s="166"/>
      <c r="I551" s="166"/>
      <c r="J551" s="166"/>
      <c r="K551" s="166"/>
      <c r="L551" s="166"/>
      <c r="M551" s="166"/>
      <c r="N551" s="166"/>
      <c r="O551" s="166"/>
      <c r="P551" s="166"/>
      <c r="Q551" s="166"/>
      <c r="R551" s="166"/>
      <c r="S551" s="77" t="str">
        <f t="shared" si="6"/>
        <v>A programmer</v>
      </c>
      <c r="T551" s="10"/>
      <c r="U551" s="10"/>
      <c r="V551" s="10"/>
      <c r="W551" s="10"/>
      <c r="X551" s="10"/>
      <c r="Y551" s="10"/>
      <c r="Z551" s="10"/>
    </row>
    <row r="552" spans="1:26" ht="15.75" customHeight="1">
      <c r="A552" s="166"/>
      <c r="B552" s="166"/>
      <c r="C552" s="166"/>
      <c r="D552" s="166"/>
      <c r="E552" s="166"/>
      <c r="F552" s="166"/>
      <c r="G552" s="166"/>
      <c r="H552" s="166"/>
      <c r="I552" s="166"/>
      <c r="J552" s="166"/>
      <c r="K552" s="166"/>
      <c r="L552" s="166"/>
      <c r="M552" s="166"/>
      <c r="N552" s="166"/>
      <c r="O552" s="166"/>
      <c r="P552" s="166"/>
      <c r="Q552" s="166"/>
      <c r="R552" s="166"/>
      <c r="S552" s="77" t="str">
        <f t="shared" si="6"/>
        <v>A programmer</v>
      </c>
      <c r="T552" s="10"/>
      <c r="U552" s="10"/>
      <c r="V552" s="10"/>
      <c r="W552" s="10"/>
      <c r="X552" s="10"/>
      <c r="Y552" s="10"/>
      <c r="Z552" s="10"/>
    </row>
    <row r="553" spans="1:26" ht="15.75" customHeight="1">
      <c r="A553" s="166"/>
      <c r="B553" s="166"/>
      <c r="C553" s="166"/>
      <c r="D553" s="166"/>
      <c r="E553" s="166"/>
      <c r="F553" s="166"/>
      <c r="G553" s="166"/>
      <c r="H553" s="166"/>
      <c r="I553" s="166"/>
      <c r="J553" s="166"/>
      <c r="K553" s="166"/>
      <c r="L553" s="166"/>
      <c r="M553" s="166"/>
      <c r="N553" s="166"/>
      <c r="O553" s="166"/>
      <c r="P553" s="166"/>
      <c r="Q553" s="166"/>
      <c r="R553" s="166"/>
      <c r="S553" s="77" t="str">
        <f t="shared" si="6"/>
        <v>A programmer</v>
      </c>
      <c r="T553" s="10"/>
      <c r="U553" s="10"/>
      <c r="V553" s="10"/>
      <c r="W553" s="10"/>
      <c r="X553" s="10"/>
      <c r="Y553" s="10"/>
      <c r="Z553" s="10"/>
    </row>
    <row r="554" spans="1:26" ht="15.75" customHeight="1">
      <c r="A554" s="166"/>
      <c r="B554" s="166"/>
      <c r="C554" s="166"/>
      <c r="D554" s="166"/>
      <c r="E554" s="166"/>
      <c r="F554" s="166"/>
      <c r="G554" s="166"/>
      <c r="H554" s="166"/>
      <c r="I554" s="166"/>
      <c r="J554" s="166"/>
      <c r="K554" s="166"/>
      <c r="L554" s="166"/>
      <c r="M554" s="166"/>
      <c r="N554" s="166"/>
      <c r="O554" s="166"/>
      <c r="P554" s="166"/>
      <c r="Q554" s="166"/>
      <c r="R554" s="166"/>
      <c r="S554" s="77" t="str">
        <f t="shared" si="6"/>
        <v>A programmer</v>
      </c>
      <c r="T554" s="10"/>
      <c r="U554" s="10"/>
      <c r="V554" s="10"/>
      <c r="W554" s="10"/>
      <c r="X554" s="10"/>
      <c r="Y554" s="10"/>
      <c r="Z554" s="10"/>
    </row>
    <row r="555" spans="1:26" ht="15.75" customHeight="1">
      <c r="A555" s="166"/>
      <c r="B555" s="166"/>
      <c r="C555" s="166"/>
      <c r="D555" s="166"/>
      <c r="E555" s="166"/>
      <c r="F555" s="166"/>
      <c r="G555" s="166"/>
      <c r="H555" s="166"/>
      <c r="I555" s="166"/>
      <c r="J555" s="166"/>
      <c r="K555" s="166"/>
      <c r="L555" s="166"/>
      <c r="M555" s="166"/>
      <c r="N555" s="166"/>
      <c r="O555" s="166"/>
      <c r="P555" s="166"/>
      <c r="Q555" s="166"/>
      <c r="R555" s="166"/>
      <c r="S555" s="77" t="str">
        <f t="shared" si="6"/>
        <v>A programmer</v>
      </c>
      <c r="T555" s="10"/>
      <c r="U555" s="10"/>
      <c r="V555" s="10"/>
      <c r="W555" s="10"/>
      <c r="X555" s="10"/>
      <c r="Y555" s="10"/>
      <c r="Z555" s="10"/>
    </row>
    <row r="556" spans="1:26" ht="15.75" customHeight="1">
      <c r="A556" s="166"/>
      <c r="B556" s="166"/>
      <c r="C556" s="166"/>
      <c r="D556" s="166"/>
      <c r="E556" s="166"/>
      <c r="F556" s="166"/>
      <c r="G556" s="166"/>
      <c r="H556" s="166"/>
      <c r="I556" s="166"/>
      <c r="J556" s="166"/>
      <c r="K556" s="166"/>
      <c r="L556" s="166"/>
      <c r="M556" s="166"/>
      <c r="N556" s="166"/>
      <c r="O556" s="166"/>
      <c r="P556" s="166"/>
      <c r="Q556" s="166"/>
      <c r="R556" s="166"/>
      <c r="S556" s="77" t="str">
        <f t="shared" si="6"/>
        <v>A programmer</v>
      </c>
      <c r="T556" s="10"/>
      <c r="U556" s="10"/>
      <c r="V556" s="10"/>
      <c r="W556" s="10"/>
      <c r="X556" s="10"/>
      <c r="Y556" s="10"/>
      <c r="Z556" s="10"/>
    </row>
    <row r="557" spans="1:26" ht="15.75" customHeight="1">
      <c r="A557" s="166"/>
      <c r="B557" s="166"/>
      <c r="C557" s="166"/>
      <c r="D557" s="166"/>
      <c r="E557" s="166"/>
      <c r="F557" s="166"/>
      <c r="G557" s="166"/>
      <c r="H557" s="166"/>
      <c r="I557" s="166"/>
      <c r="J557" s="166"/>
      <c r="K557" s="166"/>
      <c r="L557" s="166"/>
      <c r="M557" s="166"/>
      <c r="N557" s="166"/>
      <c r="O557" s="166"/>
      <c r="P557" s="166"/>
      <c r="Q557" s="166"/>
      <c r="R557" s="166"/>
      <c r="S557" s="77" t="str">
        <f t="shared" si="6"/>
        <v>A programmer</v>
      </c>
      <c r="T557" s="10"/>
      <c r="U557" s="10"/>
      <c r="V557" s="10"/>
      <c r="W557" s="10"/>
      <c r="X557" s="10"/>
      <c r="Y557" s="10"/>
      <c r="Z557" s="10"/>
    </row>
    <row r="558" spans="1:26" ht="15.75" customHeight="1">
      <c r="A558" s="166"/>
      <c r="B558" s="166"/>
      <c r="C558" s="166"/>
      <c r="D558" s="166"/>
      <c r="E558" s="166"/>
      <c r="F558" s="166"/>
      <c r="G558" s="166"/>
      <c r="H558" s="166"/>
      <c r="I558" s="166"/>
      <c r="J558" s="166"/>
      <c r="K558" s="166"/>
      <c r="L558" s="166"/>
      <c r="M558" s="166"/>
      <c r="N558" s="166"/>
      <c r="O558" s="166"/>
      <c r="P558" s="166"/>
      <c r="Q558" s="166"/>
      <c r="R558" s="166"/>
      <c r="S558" s="77" t="str">
        <f t="shared" si="6"/>
        <v>A programmer</v>
      </c>
      <c r="T558" s="10"/>
      <c r="U558" s="10"/>
      <c r="V558" s="10"/>
      <c r="W558" s="10"/>
      <c r="X558" s="10"/>
      <c r="Y558" s="10"/>
      <c r="Z558" s="10"/>
    </row>
    <row r="559" spans="1:26" ht="15.75" customHeight="1">
      <c r="A559" s="166"/>
      <c r="B559" s="166"/>
      <c r="C559" s="166"/>
      <c r="D559" s="166"/>
      <c r="E559" s="166"/>
      <c r="F559" s="166"/>
      <c r="G559" s="166"/>
      <c r="H559" s="166"/>
      <c r="I559" s="166"/>
      <c r="J559" s="166"/>
      <c r="K559" s="166"/>
      <c r="L559" s="166"/>
      <c r="M559" s="166"/>
      <c r="N559" s="166"/>
      <c r="O559" s="166"/>
      <c r="P559" s="166"/>
      <c r="Q559" s="166"/>
      <c r="R559" s="166"/>
      <c r="S559" s="77" t="str">
        <f t="shared" si="6"/>
        <v>A programmer</v>
      </c>
      <c r="T559" s="10"/>
      <c r="U559" s="10"/>
      <c r="V559" s="10"/>
      <c r="W559" s="10"/>
      <c r="X559" s="10"/>
      <c r="Y559" s="10"/>
      <c r="Z559" s="10"/>
    </row>
    <row r="560" spans="1:26" ht="15.75" customHeight="1">
      <c r="A560" s="166"/>
      <c r="B560" s="166"/>
      <c r="C560" s="166"/>
      <c r="D560" s="166"/>
      <c r="E560" s="166"/>
      <c r="F560" s="166"/>
      <c r="G560" s="166"/>
      <c r="H560" s="166"/>
      <c r="I560" s="166"/>
      <c r="J560" s="166"/>
      <c r="K560" s="166"/>
      <c r="L560" s="166"/>
      <c r="M560" s="166"/>
      <c r="N560" s="166"/>
      <c r="O560" s="166"/>
      <c r="P560" s="166"/>
      <c r="Q560" s="166"/>
      <c r="R560" s="166"/>
      <c r="S560" s="77" t="str">
        <f t="shared" si="6"/>
        <v>A programmer</v>
      </c>
      <c r="T560" s="10"/>
      <c r="U560" s="10"/>
      <c r="V560" s="10"/>
      <c r="W560" s="10"/>
      <c r="X560" s="10"/>
      <c r="Y560" s="10"/>
      <c r="Z560" s="10"/>
    </row>
    <row r="561" spans="1:26" ht="15.75" customHeight="1">
      <c r="A561" s="166"/>
      <c r="B561" s="166"/>
      <c r="C561" s="166"/>
      <c r="D561" s="166"/>
      <c r="E561" s="166"/>
      <c r="F561" s="166"/>
      <c r="G561" s="166"/>
      <c r="H561" s="166"/>
      <c r="I561" s="166"/>
      <c r="J561" s="166"/>
      <c r="K561" s="166"/>
      <c r="L561" s="166"/>
      <c r="M561" s="166"/>
      <c r="N561" s="166"/>
      <c r="O561" s="166"/>
      <c r="P561" s="166"/>
      <c r="Q561" s="166"/>
      <c r="R561" s="166"/>
      <c r="S561" s="77" t="str">
        <f t="shared" si="6"/>
        <v>A programmer</v>
      </c>
      <c r="T561" s="10"/>
      <c r="U561" s="10"/>
      <c r="V561" s="10"/>
      <c r="W561" s="10"/>
      <c r="X561" s="10"/>
      <c r="Y561" s="10"/>
      <c r="Z561" s="10"/>
    </row>
    <row r="562" spans="1:26" ht="15.75" customHeight="1">
      <c r="A562" s="166"/>
      <c r="B562" s="166"/>
      <c r="C562" s="166"/>
      <c r="D562" s="166"/>
      <c r="E562" s="166"/>
      <c r="F562" s="166"/>
      <c r="G562" s="166"/>
      <c r="H562" s="166"/>
      <c r="I562" s="166"/>
      <c r="J562" s="166"/>
      <c r="K562" s="166"/>
      <c r="L562" s="166"/>
      <c r="M562" s="166"/>
      <c r="N562" s="166"/>
      <c r="O562" s="166"/>
      <c r="P562" s="166"/>
      <c r="Q562" s="166"/>
      <c r="R562" s="166"/>
      <c r="S562" s="77" t="str">
        <f t="shared" si="6"/>
        <v>A programmer</v>
      </c>
      <c r="T562" s="10"/>
      <c r="U562" s="10"/>
      <c r="V562" s="10"/>
      <c r="W562" s="10"/>
      <c r="X562" s="10"/>
      <c r="Y562" s="10"/>
      <c r="Z562" s="10"/>
    </row>
    <row r="563" spans="1:26" ht="15.75" customHeight="1">
      <c r="A563" s="166"/>
      <c r="B563" s="166"/>
      <c r="C563" s="166"/>
      <c r="D563" s="166"/>
      <c r="E563" s="166"/>
      <c r="F563" s="166"/>
      <c r="G563" s="166"/>
      <c r="H563" s="166"/>
      <c r="I563" s="166"/>
      <c r="J563" s="166"/>
      <c r="K563" s="166"/>
      <c r="L563" s="166"/>
      <c r="M563" s="166"/>
      <c r="N563" s="166"/>
      <c r="O563" s="166"/>
      <c r="P563" s="166"/>
      <c r="Q563" s="166"/>
      <c r="R563" s="166"/>
      <c r="S563" s="77" t="str">
        <f t="shared" si="6"/>
        <v>A programmer</v>
      </c>
      <c r="T563" s="10"/>
      <c r="U563" s="10"/>
      <c r="V563" s="10"/>
      <c r="W563" s="10"/>
      <c r="X563" s="10"/>
      <c r="Y563" s="10"/>
      <c r="Z563" s="10"/>
    </row>
    <row r="564" spans="1:26" ht="15.75" customHeight="1">
      <c r="A564" s="166"/>
      <c r="B564" s="166"/>
      <c r="C564" s="166"/>
      <c r="D564" s="166"/>
      <c r="E564" s="166"/>
      <c r="F564" s="166"/>
      <c r="G564" s="166"/>
      <c r="H564" s="166"/>
      <c r="I564" s="166"/>
      <c r="J564" s="166"/>
      <c r="K564" s="166"/>
      <c r="L564" s="166"/>
      <c r="M564" s="166"/>
      <c r="N564" s="166"/>
      <c r="O564" s="166"/>
      <c r="P564" s="166"/>
      <c r="Q564" s="166"/>
      <c r="R564" s="166"/>
      <c r="S564" s="77" t="str">
        <f t="shared" si="6"/>
        <v>A programmer</v>
      </c>
      <c r="T564" s="10"/>
      <c r="U564" s="10"/>
      <c r="V564" s="10"/>
      <c r="W564" s="10"/>
      <c r="X564" s="10"/>
      <c r="Y564" s="10"/>
      <c r="Z564" s="10"/>
    </row>
    <row r="565" spans="1:26" ht="15.75" customHeight="1">
      <c r="A565" s="166"/>
      <c r="B565" s="166"/>
      <c r="C565" s="166"/>
      <c r="D565" s="166"/>
      <c r="E565" s="166"/>
      <c r="F565" s="166"/>
      <c r="G565" s="166"/>
      <c r="H565" s="166"/>
      <c r="I565" s="166"/>
      <c r="J565" s="166"/>
      <c r="K565" s="166"/>
      <c r="L565" s="166"/>
      <c r="M565" s="166"/>
      <c r="N565" s="166"/>
      <c r="O565" s="166"/>
      <c r="P565" s="166"/>
      <c r="Q565" s="166"/>
      <c r="R565" s="166"/>
      <c r="S565" s="77" t="str">
        <f t="shared" si="6"/>
        <v>A programmer</v>
      </c>
      <c r="T565" s="10"/>
      <c r="U565" s="10"/>
      <c r="V565" s="10"/>
      <c r="W565" s="10"/>
      <c r="X565" s="10"/>
      <c r="Y565" s="10"/>
      <c r="Z565" s="10"/>
    </row>
    <row r="566" spans="1:26" ht="15.75" customHeight="1">
      <c r="A566" s="166"/>
      <c r="B566" s="166"/>
      <c r="C566" s="166"/>
      <c r="D566" s="166"/>
      <c r="E566" s="166"/>
      <c r="F566" s="166"/>
      <c r="G566" s="166"/>
      <c r="H566" s="166"/>
      <c r="I566" s="166"/>
      <c r="J566" s="166"/>
      <c r="K566" s="166"/>
      <c r="L566" s="166"/>
      <c r="M566" s="166"/>
      <c r="N566" s="166"/>
      <c r="O566" s="166"/>
      <c r="P566" s="166"/>
      <c r="Q566" s="166"/>
      <c r="R566" s="166"/>
      <c r="S566" s="77" t="str">
        <f t="shared" si="6"/>
        <v>A programmer</v>
      </c>
      <c r="T566" s="10"/>
      <c r="U566" s="10"/>
      <c r="V566" s="10"/>
      <c r="W566" s="10"/>
      <c r="X566" s="10"/>
      <c r="Y566" s="10"/>
      <c r="Z566" s="10"/>
    </row>
    <row r="567" spans="1:26" ht="15.75" customHeight="1">
      <c r="A567" s="166"/>
      <c r="B567" s="166"/>
      <c r="C567" s="166"/>
      <c r="D567" s="166"/>
      <c r="E567" s="166"/>
      <c r="F567" s="166"/>
      <c r="G567" s="166"/>
      <c r="H567" s="166"/>
      <c r="I567" s="166"/>
      <c r="J567" s="166"/>
      <c r="K567" s="166"/>
      <c r="L567" s="166"/>
      <c r="M567" s="166"/>
      <c r="N567" s="166"/>
      <c r="O567" s="166"/>
      <c r="P567" s="166"/>
      <c r="Q567" s="166"/>
      <c r="R567" s="166"/>
      <c r="S567" s="77" t="str">
        <f t="shared" si="6"/>
        <v>A programmer</v>
      </c>
      <c r="T567" s="10"/>
      <c r="U567" s="10"/>
      <c r="V567" s="10"/>
      <c r="W567" s="10"/>
      <c r="X567" s="10"/>
      <c r="Y567" s="10"/>
      <c r="Z567" s="10"/>
    </row>
    <row r="568" spans="1:26" ht="15.75" customHeight="1">
      <c r="A568" s="166"/>
      <c r="B568" s="166"/>
      <c r="C568" s="166"/>
      <c r="D568" s="166"/>
      <c r="E568" s="166"/>
      <c r="F568" s="166"/>
      <c r="G568" s="166"/>
      <c r="H568" s="166"/>
      <c r="I568" s="166"/>
      <c r="J568" s="166"/>
      <c r="K568" s="166"/>
      <c r="L568" s="166"/>
      <c r="M568" s="166"/>
      <c r="N568" s="166"/>
      <c r="O568" s="166"/>
      <c r="P568" s="166"/>
      <c r="Q568" s="166"/>
      <c r="R568" s="166"/>
      <c r="S568" s="77" t="str">
        <f t="shared" si="6"/>
        <v>A programmer</v>
      </c>
      <c r="T568" s="10"/>
      <c r="U568" s="10"/>
      <c r="V568" s="10"/>
      <c r="W568" s="10"/>
      <c r="X568" s="10"/>
      <c r="Y568" s="10"/>
      <c r="Z568" s="10"/>
    </row>
    <row r="569" spans="1:26" ht="15.75" customHeight="1">
      <c r="A569" s="166"/>
      <c r="B569" s="166"/>
      <c r="C569" s="166"/>
      <c r="D569" s="166"/>
      <c r="E569" s="166"/>
      <c r="F569" s="166"/>
      <c r="G569" s="166"/>
      <c r="H569" s="166"/>
      <c r="I569" s="166"/>
      <c r="J569" s="166"/>
      <c r="K569" s="166"/>
      <c r="L569" s="166"/>
      <c r="M569" s="166"/>
      <c r="N569" s="166"/>
      <c r="O569" s="166"/>
      <c r="P569" s="166"/>
      <c r="Q569" s="166"/>
      <c r="R569" s="166"/>
      <c r="S569" s="77" t="str">
        <f t="shared" si="6"/>
        <v>A programmer</v>
      </c>
      <c r="T569" s="10"/>
      <c r="U569" s="10"/>
      <c r="V569" s="10"/>
      <c r="W569" s="10"/>
      <c r="X569" s="10"/>
      <c r="Y569" s="10"/>
      <c r="Z569" s="10"/>
    </row>
    <row r="570" spans="1:26" ht="15.75" customHeight="1">
      <c r="A570" s="166"/>
      <c r="B570" s="166"/>
      <c r="C570" s="166"/>
      <c r="D570" s="166"/>
      <c r="E570" s="166"/>
      <c r="F570" s="166"/>
      <c r="G570" s="166"/>
      <c r="H570" s="166"/>
      <c r="I570" s="166"/>
      <c r="J570" s="166"/>
      <c r="K570" s="166"/>
      <c r="L570" s="166"/>
      <c r="M570" s="166"/>
      <c r="N570" s="166"/>
      <c r="O570" s="166"/>
      <c r="P570" s="166"/>
      <c r="Q570" s="166"/>
      <c r="R570" s="166"/>
      <c r="S570" s="77" t="str">
        <f t="shared" si="6"/>
        <v>A programmer</v>
      </c>
      <c r="T570" s="10"/>
      <c r="U570" s="10"/>
      <c r="V570" s="10"/>
      <c r="W570" s="10"/>
      <c r="X570" s="10"/>
      <c r="Y570" s="10"/>
      <c r="Z570" s="10"/>
    </row>
    <row r="571" spans="1:26" ht="15.75" customHeight="1">
      <c r="A571" s="166"/>
      <c r="B571" s="166"/>
      <c r="C571" s="166"/>
      <c r="D571" s="166"/>
      <c r="E571" s="166"/>
      <c r="F571" s="166"/>
      <c r="G571" s="166"/>
      <c r="H571" s="166"/>
      <c r="I571" s="166"/>
      <c r="J571" s="166"/>
      <c r="K571" s="166"/>
      <c r="L571" s="166"/>
      <c r="M571" s="166"/>
      <c r="N571" s="166"/>
      <c r="O571" s="166"/>
      <c r="P571" s="166"/>
      <c r="Q571" s="166"/>
      <c r="R571" s="166"/>
      <c r="S571" s="77" t="str">
        <f t="shared" si="6"/>
        <v>A programmer</v>
      </c>
      <c r="T571" s="10"/>
      <c r="U571" s="10"/>
      <c r="V571" s="10"/>
      <c r="W571" s="10"/>
      <c r="X571" s="10"/>
      <c r="Y571" s="10"/>
      <c r="Z571" s="10"/>
    </row>
    <row r="572" spans="1:26" ht="15.75" customHeight="1">
      <c r="A572" s="166"/>
      <c r="B572" s="166"/>
      <c r="C572" s="166"/>
      <c r="D572" s="166"/>
      <c r="E572" s="166"/>
      <c r="F572" s="166"/>
      <c r="G572" s="166"/>
      <c r="H572" s="166"/>
      <c r="I572" s="166"/>
      <c r="J572" s="166"/>
      <c r="K572" s="166"/>
      <c r="L572" s="166"/>
      <c r="M572" s="166"/>
      <c r="N572" s="166"/>
      <c r="O572" s="166"/>
      <c r="P572" s="166"/>
      <c r="Q572" s="166"/>
      <c r="R572" s="166"/>
      <c r="S572" s="77" t="str">
        <f t="shared" si="6"/>
        <v>A programmer</v>
      </c>
      <c r="T572" s="10"/>
      <c r="U572" s="10"/>
      <c r="V572" s="10"/>
      <c r="W572" s="10"/>
      <c r="X572" s="10"/>
      <c r="Y572" s="10"/>
      <c r="Z572" s="10"/>
    </row>
    <row r="573" spans="1:26" ht="15.75" customHeight="1">
      <c r="A573" s="166"/>
      <c r="B573" s="166"/>
      <c r="C573" s="166"/>
      <c r="D573" s="166"/>
      <c r="E573" s="166"/>
      <c r="F573" s="166"/>
      <c r="G573" s="166"/>
      <c r="H573" s="166"/>
      <c r="I573" s="166"/>
      <c r="J573" s="166"/>
      <c r="K573" s="166"/>
      <c r="L573" s="166"/>
      <c r="M573" s="166"/>
      <c r="N573" s="166"/>
      <c r="O573" s="166"/>
      <c r="P573" s="166"/>
      <c r="Q573" s="166"/>
      <c r="R573" s="166"/>
      <c r="S573" s="77" t="str">
        <f t="shared" si="6"/>
        <v>A programmer</v>
      </c>
      <c r="T573" s="10"/>
      <c r="U573" s="10"/>
      <c r="V573" s="10"/>
      <c r="W573" s="10"/>
      <c r="X573" s="10"/>
      <c r="Y573" s="10"/>
      <c r="Z573" s="10"/>
    </row>
    <row r="574" spans="1:26" ht="15.75" customHeight="1">
      <c r="A574" s="166"/>
      <c r="B574" s="166"/>
      <c r="C574" s="166"/>
      <c r="D574" s="166"/>
      <c r="E574" s="166"/>
      <c r="F574" s="166"/>
      <c r="G574" s="166"/>
      <c r="H574" s="166"/>
      <c r="I574" s="166"/>
      <c r="J574" s="166"/>
      <c r="K574" s="166"/>
      <c r="L574" s="166"/>
      <c r="M574" s="166"/>
      <c r="N574" s="166"/>
      <c r="O574" s="166"/>
      <c r="P574" s="166"/>
      <c r="Q574" s="166"/>
      <c r="R574" s="166"/>
      <c r="S574" s="77" t="str">
        <f t="shared" si="6"/>
        <v>A programmer</v>
      </c>
      <c r="T574" s="10"/>
      <c r="U574" s="10"/>
      <c r="V574" s="10"/>
      <c r="W574" s="10"/>
      <c r="X574" s="10"/>
      <c r="Y574" s="10"/>
      <c r="Z574" s="10"/>
    </row>
    <row r="575" spans="1:26" ht="15.75" customHeight="1">
      <c r="A575" s="166"/>
      <c r="B575" s="166"/>
      <c r="C575" s="166"/>
      <c r="D575" s="166"/>
      <c r="E575" s="166"/>
      <c r="F575" s="166"/>
      <c r="G575" s="166"/>
      <c r="H575" s="166"/>
      <c r="I575" s="166"/>
      <c r="J575" s="166"/>
      <c r="K575" s="166"/>
      <c r="L575" s="166"/>
      <c r="M575" s="166"/>
      <c r="N575" s="166"/>
      <c r="O575" s="166"/>
      <c r="P575" s="166"/>
      <c r="Q575" s="166"/>
      <c r="R575" s="166"/>
      <c r="S575" s="77" t="str">
        <f t="shared" si="6"/>
        <v>A programmer</v>
      </c>
      <c r="T575" s="10"/>
      <c r="U575" s="10"/>
      <c r="V575" s="10"/>
      <c r="W575" s="10"/>
      <c r="X575" s="10"/>
      <c r="Y575" s="10"/>
      <c r="Z575" s="10"/>
    </row>
    <row r="576" spans="1:26" ht="15.75" customHeight="1">
      <c r="A576" s="166"/>
      <c r="B576" s="166"/>
      <c r="C576" s="166"/>
      <c r="D576" s="166"/>
      <c r="E576" s="166"/>
      <c r="F576" s="166"/>
      <c r="G576" s="166"/>
      <c r="H576" s="166"/>
      <c r="I576" s="166"/>
      <c r="J576" s="166"/>
      <c r="K576" s="166"/>
      <c r="L576" s="166"/>
      <c r="M576" s="166"/>
      <c r="N576" s="166"/>
      <c r="O576" s="166"/>
      <c r="P576" s="166"/>
      <c r="Q576" s="166"/>
      <c r="R576" s="166"/>
      <c r="S576" s="77" t="str">
        <f t="shared" si="6"/>
        <v>A programmer</v>
      </c>
      <c r="T576" s="10"/>
      <c r="U576" s="10"/>
      <c r="V576" s="10"/>
      <c r="W576" s="10"/>
      <c r="X576" s="10"/>
      <c r="Y576" s="10"/>
      <c r="Z576" s="10"/>
    </row>
    <row r="577" spans="1:26" ht="15.75" customHeight="1">
      <c r="A577" s="166"/>
      <c r="B577" s="166"/>
      <c r="C577" s="166"/>
      <c r="D577" s="166"/>
      <c r="E577" s="166"/>
      <c r="F577" s="166"/>
      <c r="G577" s="166"/>
      <c r="H577" s="166"/>
      <c r="I577" s="166"/>
      <c r="J577" s="166"/>
      <c r="K577" s="166"/>
      <c r="L577" s="166"/>
      <c r="M577" s="166"/>
      <c r="N577" s="166"/>
      <c r="O577" s="166"/>
      <c r="P577" s="166"/>
      <c r="Q577" s="166"/>
      <c r="R577" s="166"/>
      <c r="S577" s="77" t="str">
        <f t="shared" si="6"/>
        <v>A programmer</v>
      </c>
      <c r="T577" s="10"/>
      <c r="U577" s="10"/>
      <c r="V577" s="10"/>
      <c r="W577" s="10"/>
      <c r="X577" s="10"/>
      <c r="Y577" s="10"/>
      <c r="Z577" s="10"/>
    </row>
    <row r="578" spans="1:26" ht="15.75" customHeight="1">
      <c r="A578" s="166"/>
      <c r="B578" s="166"/>
      <c r="C578" s="166"/>
      <c r="D578" s="166"/>
      <c r="E578" s="166"/>
      <c r="F578" s="166"/>
      <c r="G578" s="166"/>
      <c r="H578" s="166"/>
      <c r="I578" s="166"/>
      <c r="J578" s="166"/>
      <c r="K578" s="166"/>
      <c r="L578" s="166"/>
      <c r="M578" s="166"/>
      <c r="N578" s="166"/>
      <c r="O578" s="166"/>
      <c r="P578" s="166"/>
      <c r="Q578" s="166"/>
      <c r="R578" s="166"/>
      <c r="S578" s="77" t="str">
        <f t="shared" si="6"/>
        <v>A programmer</v>
      </c>
      <c r="T578" s="10"/>
      <c r="U578" s="10"/>
      <c r="V578" s="10"/>
      <c r="W578" s="10"/>
      <c r="X578" s="10"/>
      <c r="Y578" s="10"/>
      <c r="Z578" s="10"/>
    </row>
    <row r="579" spans="1:26" ht="15.75" customHeight="1">
      <c r="A579" s="166"/>
      <c r="B579" s="166"/>
      <c r="C579" s="166"/>
      <c r="D579" s="166"/>
      <c r="E579" s="166"/>
      <c r="F579" s="166"/>
      <c r="G579" s="166"/>
      <c r="H579" s="166"/>
      <c r="I579" s="166"/>
      <c r="J579" s="166"/>
      <c r="K579" s="166"/>
      <c r="L579" s="166"/>
      <c r="M579" s="166"/>
      <c r="N579" s="166"/>
      <c r="O579" s="166"/>
      <c r="P579" s="166"/>
      <c r="Q579" s="166"/>
      <c r="R579" s="166"/>
      <c r="S579" s="77" t="str">
        <f t="shared" si="6"/>
        <v>A programmer</v>
      </c>
      <c r="T579" s="10"/>
      <c r="U579" s="10"/>
      <c r="V579" s="10"/>
      <c r="W579" s="10"/>
      <c r="X579" s="10"/>
      <c r="Y579" s="10"/>
      <c r="Z579" s="10"/>
    </row>
    <row r="580" spans="1:26" ht="15.75" customHeight="1">
      <c r="A580" s="166"/>
      <c r="B580" s="166"/>
      <c r="C580" s="166"/>
      <c r="D580" s="166"/>
      <c r="E580" s="166"/>
      <c r="F580" s="166"/>
      <c r="G580" s="166"/>
      <c r="H580" s="166"/>
      <c r="I580" s="166"/>
      <c r="J580" s="166"/>
      <c r="K580" s="166"/>
      <c r="L580" s="166"/>
      <c r="M580" s="166"/>
      <c r="N580" s="166"/>
      <c r="O580" s="166"/>
      <c r="P580" s="166"/>
      <c r="Q580" s="166"/>
      <c r="R580" s="166"/>
      <c r="S580" s="77" t="str">
        <f t="shared" si="6"/>
        <v>A programmer</v>
      </c>
      <c r="T580" s="10"/>
      <c r="U580" s="10"/>
      <c r="V580" s="10"/>
      <c r="W580" s="10"/>
      <c r="X580" s="10"/>
      <c r="Y580" s="10"/>
      <c r="Z580" s="10"/>
    </row>
    <row r="581" spans="1:26" ht="15.75" customHeight="1">
      <c r="A581" s="166"/>
      <c r="B581" s="166"/>
      <c r="C581" s="166"/>
      <c r="D581" s="166"/>
      <c r="E581" s="166"/>
      <c r="F581" s="166"/>
      <c r="G581" s="166"/>
      <c r="H581" s="166"/>
      <c r="I581" s="166"/>
      <c r="J581" s="166"/>
      <c r="K581" s="166"/>
      <c r="L581" s="166"/>
      <c r="M581" s="166"/>
      <c r="N581" s="166"/>
      <c r="O581" s="166"/>
      <c r="P581" s="166"/>
      <c r="Q581" s="166"/>
      <c r="R581" s="166"/>
      <c r="S581" s="77" t="str">
        <f t="shared" si="6"/>
        <v>A programmer</v>
      </c>
      <c r="T581" s="10"/>
      <c r="U581" s="10"/>
      <c r="V581" s="10"/>
      <c r="W581" s="10"/>
      <c r="X581" s="10"/>
      <c r="Y581" s="10"/>
      <c r="Z581" s="10"/>
    </row>
    <row r="582" spans="1:26" ht="15.75" customHeight="1">
      <c r="A582" s="166"/>
      <c r="B582" s="166"/>
      <c r="C582" s="166"/>
      <c r="D582" s="166"/>
      <c r="E582" s="166"/>
      <c r="F582" s="166"/>
      <c r="G582" s="166"/>
      <c r="H582" s="166"/>
      <c r="I582" s="166"/>
      <c r="J582" s="166"/>
      <c r="K582" s="166"/>
      <c r="L582" s="166"/>
      <c r="M582" s="166"/>
      <c r="N582" s="166"/>
      <c r="O582" s="166"/>
      <c r="P582" s="166"/>
      <c r="Q582" s="166"/>
      <c r="R582" s="166"/>
      <c r="S582" s="77" t="str">
        <f t="shared" si="6"/>
        <v>A programmer</v>
      </c>
      <c r="T582" s="10"/>
      <c r="U582" s="10"/>
      <c r="V582" s="10"/>
      <c r="W582" s="10"/>
      <c r="X582" s="10"/>
      <c r="Y582" s="10"/>
      <c r="Z582" s="10"/>
    </row>
    <row r="583" spans="1:26" ht="15.75" customHeight="1">
      <c r="A583" s="166"/>
      <c r="B583" s="166"/>
      <c r="C583" s="166"/>
      <c r="D583" s="166"/>
      <c r="E583" s="166"/>
      <c r="F583" s="166"/>
      <c r="G583" s="166"/>
      <c r="H583" s="166"/>
      <c r="I583" s="166"/>
      <c r="J583" s="166"/>
      <c r="K583" s="166"/>
      <c r="L583" s="166"/>
      <c r="M583" s="166"/>
      <c r="N583" s="166"/>
      <c r="O583" s="166"/>
      <c r="P583" s="166"/>
      <c r="Q583" s="166"/>
      <c r="R583" s="166"/>
      <c r="S583" s="77" t="str">
        <f t="shared" si="6"/>
        <v>A programmer</v>
      </c>
      <c r="T583" s="10"/>
      <c r="U583" s="10"/>
      <c r="V583" s="10"/>
      <c r="W583" s="10"/>
      <c r="X583" s="10"/>
      <c r="Y583" s="10"/>
      <c r="Z583" s="10"/>
    </row>
    <row r="584" spans="1:26" ht="15.75" customHeight="1">
      <c r="A584" s="166"/>
      <c r="B584" s="166"/>
      <c r="C584" s="166"/>
      <c r="D584" s="166"/>
      <c r="E584" s="166"/>
      <c r="F584" s="166"/>
      <c r="G584" s="166"/>
      <c r="H584" s="166"/>
      <c r="I584" s="166"/>
      <c r="J584" s="166"/>
      <c r="K584" s="166"/>
      <c r="L584" s="166"/>
      <c r="M584" s="166"/>
      <c r="N584" s="166"/>
      <c r="O584" s="166"/>
      <c r="P584" s="166"/>
      <c r="Q584" s="166"/>
      <c r="R584" s="166"/>
      <c r="S584" s="77" t="str">
        <f t="shared" si="6"/>
        <v>A programmer</v>
      </c>
      <c r="T584" s="10"/>
      <c r="U584" s="10"/>
      <c r="V584" s="10"/>
      <c r="W584" s="10"/>
      <c r="X584" s="10"/>
      <c r="Y584" s="10"/>
      <c r="Z584" s="10"/>
    </row>
    <row r="585" spans="1:26" ht="15.75" customHeight="1">
      <c r="A585" s="166"/>
      <c r="B585" s="166"/>
      <c r="C585" s="166"/>
      <c r="D585" s="166"/>
      <c r="E585" s="166"/>
      <c r="F585" s="166"/>
      <c r="G585" s="166"/>
      <c r="H585" s="166"/>
      <c r="I585" s="166"/>
      <c r="J585" s="166"/>
      <c r="K585" s="166"/>
      <c r="L585" s="166"/>
      <c r="M585" s="166"/>
      <c r="N585" s="166"/>
      <c r="O585" s="166"/>
      <c r="P585" s="166"/>
      <c r="Q585" s="166"/>
      <c r="R585" s="166"/>
      <c r="S585" s="77" t="str">
        <f t="shared" si="6"/>
        <v>A programmer</v>
      </c>
      <c r="T585" s="10"/>
      <c r="U585" s="10"/>
      <c r="V585" s="10"/>
      <c r="W585" s="10"/>
      <c r="X585" s="10"/>
      <c r="Y585" s="10"/>
      <c r="Z585" s="10"/>
    </row>
    <row r="586" spans="1:26" ht="15.75" customHeight="1">
      <c r="A586" s="166"/>
      <c r="B586" s="166"/>
      <c r="C586" s="166"/>
      <c r="D586" s="166"/>
      <c r="E586" s="166"/>
      <c r="F586" s="166"/>
      <c r="G586" s="166"/>
      <c r="H586" s="166"/>
      <c r="I586" s="166"/>
      <c r="J586" s="166"/>
      <c r="K586" s="166"/>
      <c r="L586" s="166"/>
      <c r="M586" s="166"/>
      <c r="N586" s="166"/>
      <c r="O586" s="166"/>
      <c r="P586" s="166"/>
      <c r="Q586" s="166"/>
      <c r="R586" s="166"/>
      <c r="S586" s="77" t="str">
        <f t="shared" si="6"/>
        <v>A programmer</v>
      </c>
      <c r="T586" s="10"/>
      <c r="U586" s="10"/>
      <c r="V586" s="10"/>
      <c r="W586" s="10"/>
      <c r="X586" s="10"/>
      <c r="Y586" s="10"/>
      <c r="Z586" s="10"/>
    </row>
    <row r="587" spans="1:26" ht="15.75" customHeight="1">
      <c r="A587" s="166"/>
      <c r="B587" s="166"/>
      <c r="C587" s="166"/>
      <c r="D587" s="166"/>
      <c r="E587" s="166"/>
      <c r="F587" s="166"/>
      <c r="G587" s="166"/>
      <c r="H587" s="166"/>
      <c r="I587" s="166"/>
      <c r="J587" s="166"/>
      <c r="K587" s="166"/>
      <c r="L587" s="166"/>
      <c r="M587" s="166"/>
      <c r="N587" s="166"/>
      <c r="O587" s="166"/>
      <c r="P587" s="166"/>
      <c r="Q587" s="166"/>
      <c r="R587" s="166"/>
      <c r="S587" s="77" t="str">
        <f t="shared" si="6"/>
        <v>A programmer</v>
      </c>
      <c r="T587" s="10"/>
      <c r="U587" s="10"/>
      <c r="V587" s="10"/>
      <c r="W587" s="10"/>
      <c r="X587" s="10"/>
      <c r="Y587" s="10"/>
      <c r="Z587" s="10"/>
    </row>
    <row r="588" spans="1:26" ht="15.75" customHeight="1">
      <c r="A588" s="166"/>
      <c r="B588" s="166"/>
      <c r="C588" s="166"/>
      <c r="D588" s="166"/>
      <c r="E588" s="166"/>
      <c r="F588" s="166"/>
      <c r="G588" s="166"/>
      <c r="H588" s="166"/>
      <c r="I588" s="166"/>
      <c r="J588" s="166"/>
      <c r="K588" s="166"/>
      <c r="L588" s="166"/>
      <c r="M588" s="166"/>
      <c r="N588" s="166"/>
      <c r="O588" s="166"/>
      <c r="P588" s="166"/>
      <c r="Q588" s="166"/>
      <c r="R588" s="166"/>
      <c r="S588" s="77" t="str">
        <f t="shared" si="6"/>
        <v>A programmer</v>
      </c>
      <c r="T588" s="10"/>
      <c r="U588" s="10"/>
      <c r="V588" s="10"/>
      <c r="W588" s="10"/>
      <c r="X588" s="10"/>
      <c r="Y588" s="10"/>
      <c r="Z588" s="10"/>
    </row>
    <row r="589" spans="1:26" ht="15.75" customHeight="1">
      <c r="A589" s="166"/>
      <c r="B589" s="166"/>
      <c r="C589" s="166"/>
      <c r="D589" s="166"/>
      <c r="E589" s="166"/>
      <c r="F589" s="166"/>
      <c r="G589" s="166"/>
      <c r="H589" s="166"/>
      <c r="I589" s="166"/>
      <c r="J589" s="166"/>
      <c r="K589" s="166"/>
      <c r="L589" s="166"/>
      <c r="M589" s="166"/>
      <c r="N589" s="166"/>
      <c r="O589" s="166"/>
      <c r="P589" s="166"/>
      <c r="Q589" s="166"/>
      <c r="R589" s="166"/>
      <c r="S589" s="77" t="str">
        <f t="shared" si="6"/>
        <v>A programmer</v>
      </c>
      <c r="T589" s="10"/>
      <c r="U589" s="10"/>
      <c r="V589" s="10"/>
      <c r="W589" s="10"/>
      <c r="X589" s="10"/>
      <c r="Y589" s="10"/>
      <c r="Z589" s="10"/>
    </row>
    <row r="590" spans="1:26" ht="15.75" customHeight="1">
      <c r="A590" s="166"/>
      <c r="B590" s="166"/>
      <c r="C590" s="166"/>
      <c r="D590" s="166"/>
      <c r="E590" s="166"/>
      <c r="F590" s="166"/>
      <c r="G590" s="166"/>
      <c r="H590" s="166"/>
      <c r="I590" s="166"/>
      <c r="J590" s="166"/>
      <c r="K590" s="166"/>
      <c r="L590" s="166"/>
      <c r="M590" s="166"/>
      <c r="N590" s="166"/>
      <c r="O590" s="166"/>
      <c r="P590" s="166"/>
      <c r="Q590" s="166"/>
      <c r="R590" s="166"/>
      <c r="S590" s="77" t="str">
        <f t="shared" si="6"/>
        <v>A programmer</v>
      </c>
      <c r="T590" s="10"/>
      <c r="U590" s="10"/>
      <c r="V590" s="10"/>
      <c r="W590" s="10"/>
      <c r="X590" s="10"/>
      <c r="Y590" s="10"/>
      <c r="Z590" s="10"/>
    </row>
    <row r="591" spans="1:26" ht="15.75" customHeight="1">
      <c r="A591" s="166"/>
      <c r="B591" s="166"/>
      <c r="C591" s="166"/>
      <c r="D591" s="166"/>
      <c r="E591" s="166"/>
      <c r="F591" s="166"/>
      <c r="G591" s="166"/>
      <c r="H591" s="166"/>
      <c r="I591" s="166"/>
      <c r="J591" s="166"/>
      <c r="K591" s="166"/>
      <c r="L591" s="166"/>
      <c r="M591" s="166"/>
      <c r="N591" s="166"/>
      <c r="O591" s="166"/>
      <c r="P591" s="166"/>
      <c r="Q591" s="166"/>
      <c r="R591" s="166"/>
      <c r="S591" s="77" t="str">
        <f t="shared" si="6"/>
        <v>A programmer</v>
      </c>
      <c r="T591" s="10"/>
      <c r="U591" s="10"/>
      <c r="V591" s="10"/>
      <c r="W591" s="10"/>
      <c r="X591" s="10"/>
      <c r="Y591" s="10"/>
      <c r="Z591" s="10"/>
    </row>
    <row r="592" spans="1:26" ht="15.75" customHeight="1">
      <c r="A592" s="166"/>
      <c r="B592" s="166"/>
      <c r="C592" s="166"/>
      <c r="D592" s="166"/>
      <c r="E592" s="166"/>
      <c r="F592" s="166"/>
      <c r="G592" s="166"/>
      <c r="H592" s="166"/>
      <c r="I592" s="166"/>
      <c r="J592" s="166"/>
      <c r="K592" s="166"/>
      <c r="L592" s="166"/>
      <c r="M592" s="166"/>
      <c r="N592" s="166"/>
      <c r="O592" s="166"/>
      <c r="P592" s="166"/>
      <c r="Q592" s="166"/>
      <c r="R592" s="166"/>
      <c r="S592" s="77" t="str">
        <f t="shared" si="6"/>
        <v>A programmer</v>
      </c>
      <c r="T592" s="10"/>
      <c r="U592" s="10"/>
      <c r="V592" s="10"/>
      <c r="W592" s="10"/>
      <c r="X592" s="10"/>
      <c r="Y592" s="10"/>
      <c r="Z592" s="10"/>
    </row>
    <row r="593" spans="1:26" ht="15.75" customHeight="1">
      <c r="A593" s="166"/>
      <c r="B593" s="166"/>
      <c r="C593" s="166"/>
      <c r="D593" s="166"/>
      <c r="E593" s="166"/>
      <c r="F593" s="166"/>
      <c r="G593" s="166"/>
      <c r="H593" s="166"/>
      <c r="I593" s="166"/>
      <c r="J593" s="166"/>
      <c r="K593" s="166"/>
      <c r="L593" s="166"/>
      <c r="M593" s="166"/>
      <c r="N593" s="166"/>
      <c r="O593" s="166"/>
      <c r="P593" s="166"/>
      <c r="Q593" s="166"/>
      <c r="R593" s="166"/>
      <c r="S593" s="77" t="str">
        <f t="shared" si="6"/>
        <v>A programmer</v>
      </c>
      <c r="T593" s="10"/>
      <c r="U593" s="10"/>
      <c r="V593" s="10"/>
      <c r="W593" s="10"/>
      <c r="X593" s="10"/>
      <c r="Y593" s="10"/>
      <c r="Z593" s="10"/>
    </row>
    <row r="594" spans="1:26" ht="15.75" customHeight="1">
      <c r="A594" s="166"/>
      <c r="B594" s="166"/>
      <c r="C594" s="166"/>
      <c r="D594" s="166"/>
      <c r="E594" s="166"/>
      <c r="F594" s="166"/>
      <c r="G594" s="166"/>
      <c r="H594" s="166"/>
      <c r="I594" s="166"/>
      <c r="J594" s="166"/>
      <c r="K594" s="166"/>
      <c r="L594" s="166"/>
      <c r="M594" s="166"/>
      <c r="N594" s="166"/>
      <c r="O594" s="166"/>
      <c r="P594" s="166"/>
      <c r="Q594" s="166"/>
      <c r="R594" s="166"/>
      <c r="S594" s="77" t="str">
        <f t="shared" si="6"/>
        <v>A programmer</v>
      </c>
      <c r="T594" s="10"/>
      <c r="U594" s="10"/>
      <c r="V594" s="10"/>
      <c r="W594" s="10"/>
      <c r="X594" s="10"/>
      <c r="Y594" s="10"/>
      <c r="Z594" s="10"/>
    </row>
    <row r="595" spans="1:26" ht="15.75" customHeight="1">
      <c r="A595" s="166"/>
      <c r="B595" s="166"/>
      <c r="C595" s="166"/>
      <c r="D595" s="166"/>
      <c r="E595" s="166"/>
      <c r="F595" s="166"/>
      <c r="G595" s="166"/>
      <c r="H595" s="166"/>
      <c r="I595" s="166"/>
      <c r="J595" s="166"/>
      <c r="K595" s="166"/>
      <c r="L595" s="166"/>
      <c r="M595" s="166"/>
      <c r="N595" s="166"/>
      <c r="O595" s="166"/>
      <c r="P595" s="166"/>
      <c r="Q595" s="166"/>
      <c r="R595" s="166"/>
      <c r="S595" s="77" t="str">
        <f t="shared" si="6"/>
        <v>A programmer</v>
      </c>
      <c r="T595" s="10"/>
      <c r="U595" s="10"/>
      <c r="V595" s="10"/>
      <c r="W595" s="10"/>
      <c r="X595" s="10"/>
      <c r="Y595" s="10"/>
      <c r="Z595" s="10"/>
    </row>
    <row r="596" spans="1:26" ht="15.75" customHeight="1">
      <c r="A596" s="166"/>
      <c r="B596" s="166"/>
      <c r="C596" s="166"/>
      <c r="D596" s="166"/>
      <c r="E596" s="166"/>
      <c r="F596" s="166"/>
      <c r="G596" s="166"/>
      <c r="H596" s="166"/>
      <c r="I596" s="166"/>
      <c r="J596" s="166"/>
      <c r="K596" s="166"/>
      <c r="L596" s="166"/>
      <c r="M596" s="166"/>
      <c r="N596" s="166"/>
      <c r="O596" s="166"/>
      <c r="P596" s="166"/>
      <c r="Q596" s="166"/>
      <c r="R596" s="166"/>
      <c r="S596" s="77" t="str">
        <f t="shared" si="6"/>
        <v>A programmer</v>
      </c>
      <c r="T596" s="10"/>
      <c r="U596" s="10"/>
      <c r="V596" s="10"/>
      <c r="W596" s="10"/>
      <c r="X596" s="10"/>
      <c r="Y596" s="10"/>
      <c r="Z596" s="10"/>
    </row>
    <row r="597" spans="1:26" ht="15.75" customHeight="1">
      <c r="A597" s="166"/>
      <c r="B597" s="166"/>
      <c r="C597" s="166"/>
      <c r="D597" s="166"/>
      <c r="E597" s="166"/>
      <c r="F597" s="166"/>
      <c r="G597" s="166"/>
      <c r="H597" s="166"/>
      <c r="I597" s="166"/>
      <c r="J597" s="166"/>
      <c r="K597" s="166"/>
      <c r="L597" s="166"/>
      <c r="M597" s="166"/>
      <c r="N597" s="166"/>
      <c r="O597" s="166"/>
      <c r="P597" s="166"/>
      <c r="Q597" s="166"/>
      <c r="R597" s="166"/>
      <c r="S597" s="77" t="str">
        <f t="shared" si="6"/>
        <v>A programmer</v>
      </c>
      <c r="T597" s="10"/>
      <c r="U597" s="10"/>
      <c r="V597" s="10"/>
      <c r="W597" s="10"/>
      <c r="X597" s="10"/>
      <c r="Y597" s="10"/>
      <c r="Z597" s="10"/>
    </row>
    <row r="598" spans="1:26" ht="15.75" customHeight="1">
      <c r="A598" s="166"/>
      <c r="B598" s="166"/>
      <c r="C598" s="166"/>
      <c r="D598" s="166"/>
      <c r="E598" s="166"/>
      <c r="F598" s="166"/>
      <c r="G598" s="166"/>
      <c r="H598" s="166"/>
      <c r="I598" s="166"/>
      <c r="J598" s="166"/>
      <c r="K598" s="166"/>
      <c r="L598" s="166"/>
      <c r="M598" s="166"/>
      <c r="N598" s="166"/>
      <c r="O598" s="166"/>
      <c r="P598" s="166"/>
      <c r="Q598" s="166"/>
      <c r="R598" s="166"/>
      <c r="S598" s="77" t="str">
        <f t="shared" si="6"/>
        <v>A programmer</v>
      </c>
      <c r="T598" s="10"/>
      <c r="U598" s="10"/>
      <c r="V598" s="10"/>
      <c r="W598" s="10"/>
      <c r="X598" s="10"/>
      <c r="Y598" s="10"/>
      <c r="Z598" s="10"/>
    </row>
    <row r="599" spans="1:26" ht="15.75" customHeight="1">
      <c r="A599" s="166"/>
      <c r="B599" s="166"/>
      <c r="C599" s="166"/>
      <c r="D599" s="166"/>
      <c r="E599" s="166"/>
      <c r="F599" s="166"/>
      <c r="G599" s="166"/>
      <c r="H599" s="166"/>
      <c r="I599" s="166"/>
      <c r="J599" s="166"/>
      <c r="K599" s="166"/>
      <c r="L599" s="166"/>
      <c r="M599" s="166"/>
      <c r="N599" s="166"/>
      <c r="O599" s="166"/>
      <c r="P599" s="166"/>
      <c r="Q599" s="166"/>
      <c r="R599" s="166"/>
      <c r="S599" s="77" t="str">
        <f t="shared" si="6"/>
        <v>A programmer</v>
      </c>
      <c r="T599" s="10"/>
      <c r="U599" s="10"/>
      <c r="V599" s="10"/>
      <c r="W599" s="10"/>
      <c r="X599" s="10"/>
      <c r="Y599" s="10"/>
      <c r="Z599" s="10"/>
    </row>
    <row r="600" spans="1:26" ht="15.75" customHeight="1">
      <c r="A600" s="166"/>
      <c r="B600" s="166"/>
      <c r="C600" s="166"/>
      <c r="D600" s="166"/>
      <c r="E600" s="166"/>
      <c r="F600" s="166"/>
      <c r="G600" s="166"/>
      <c r="H600" s="166"/>
      <c r="I600" s="166"/>
      <c r="J600" s="166"/>
      <c r="K600" s="166"/>
      <c r="L600" s="166"/>
      <c r="M600" s="166"/>
      <c r="N600" s="166"/>
      <c r="O600" s="166"/>
      <c r="P600" s="166"/>
      <c r="Q600" s="166"/>
      <c r="R600" s="166"/>
      <c r="S600" s="77" t="str">
        <f t="shared" si="6"/>
        <v>A programmer</v>
      </c>
      <c r="T600" s="10"/>
      <c r="U600" s="10"/>
      <c r="V600" s="10"/>
      <c r="W600" s="10"/>
      <c r="X600" s="10"/>
      <c r="Y600" s="10"/>
      <c r="Z600" s="10"/>
    </row>
    <row r="601" spans="1:26" ht="15.75" customHeight="1">
      <c r="A601" s="166"/>
      <c r="B601" s="166"/>
      <c r="C601" s="166"/>
      <c r="D601" s="166"/>
      <c r="E601" s="166"/>
      <c r="F601" s="166"/>
      <c r="G601" s="166"/>
      <c r="H601" s="166"/>
      <c r="I601" s="166"/>
      <c r="J601" s="166"/>
      <c r="K601" s="166"/>
      <c r="L601" s="166"/>
      <c r="M601" s="166"/>
      <c r="N601" s="166"/>
      <c r="O601" s="166"/>
      <c r="P601" s="166"/>
      <c r="Q601" s="166"/>
      <c r="R601" s="166"/>
      <c r="S601" s="77" t="str">
        <f t="shared" si="6"/>
        <v>A programmer</v>
      </c>
      <c r="T601" s="10"/>
      <c r="U601" s="10"/>
      <c r="V601" s="10"/>
      <c r="W601" s="10"/>
      <c r="X601" s="10"/>
      <c r="Y601" s="10"/>
      <c r="Z601" s="10"/>
    </row>
    <row r="602" spans="1:26" ht="15.75" customHeight="1">
      <c r="A602" s="166"/>
      <c r="B602" s="166"/>
      <c r="C602" s="166"/>
      <c r="D602" s="166"/>
      <c r="E602" s="166"/>
      <c r="F602" s="166"/>
      <c r="G602" s="166"/>
      <c r="H602" s="166"/>
      <c r="I602" s="166"/>
      <c r="J602" s="166"/>
      <c r="K602" s="166"/>
      <c r="L602" s="166"/>
      <c r="M602" s="166"/>
      <c r="N602" s="166"/>
      <c r="O602" s="166"/>
      <c r="P602" s="166"/>
      <c r="Q602" s="166"/>
      <c r="R602" s="166"/>
      <c r="S602" s="77" t="str">
        <f t="shared" si="6"/>
        <v>A programmer</v>
      </c>
      <c r="T602" s="10"/>
      <c r="U602" s="10"/>
      <c r="V602" s="10"/>
      <c r="W602" s="10"/>
      <c r="X602" s="10"/>
      <c r="Y602" s="10"/>
      <c r="Z602" s="10"/>
    </row>
    <row r="603" spans="1:26" ht="15.75" customHeight="1">
      <c r="A603" s="166"/>
      <c r="B603" s="166"/>
      <c r="C603" s="166"/>
      <c r="D603" s="166"/>
      <c r="E603" s="166"/>
      <c r="F603" s="166"/>
      <c r="G603" s="166"/>
      <c r="H603" s="166"/>
      <c r="I603" s="166"/>
      <c r="J603" s="166"/>
      <c r="K603" s="166"/>
      <c r="L603" s="166"/>
      <c r="M603" s="166"/>
      <c r="N603" s="166"/>
      <c r="O603" s="166"/>
      <c r="P603" s="166"/>
      <c r="Q603" s="166"/>
      <c r="R603" s="166"/>
      <c r="S603" s="77" t="str">
        <f t="shared" si="6"/>
        <v>A programmer</v>
      </c>
      <c r="T603" s="10"/>
      <c r="U603" s="10"/>
      <c r="V603" s="10"/>
      <c r="W603" s="10"/>
      <c r="X603" s="10"/>
      <c r="Y603" s="10"/>
      <c r="Z603" s="10"/>
    </row>
    <row r="604" spans="1:26" ht="15.75" customHeight="1">
      <c r="A604" s="166"/>
      <c r="B604" s="166"/>
      <c r="C604" s="166"/>
      <c r="D604" s="166"/>
      <c r="E604" s="166"/>
      <c r="F604" s="166"/>
      <c r="G604" s="166"/>
      <c r="H604" s="166"/>
      <c r="I604" s="166"/>
      <c r="J604" s="166"/>
      <c r="K604" s="166"/>
      <c r="L604" s="166"/>
      <c r="M604" s="166"/>
      <c r="N604" s="166"/>
      <c r="O604" s="166"/>
      <c r="P604" s="166"/>
      <c r="Q604" s="166"/>
      <c r="R604" s="166"/>
      <c r="S604" s="77" t="str">
        <f t="shared" si="6"/>
        <v>A programmer</v>
      </c>
      <c r="T604" s="10"/>
      <c r="U604" s="10"/>
      <c r="V604" s="10"/>
      <c r="W604" s="10"/>
      <c r="X604" s="10"/>
      <c r="Y604" s="10"/>
      <c r="Z604" s="10"/>
    </row>
    <row r="605" spans="1:26" ht="15.75" customHeight="1">
      <c r="A605" s="166"/>
      <c r="B605" s="166"/>
      <c r="C605" s="166"/>
      <c r="D605" s="166"/>
      <c r="E605" s="166"/>
      <c r="F605" s="166"/>
      <c r="G605" s="166"/>
      <c r="H605" s="166"/>
      <c r="I605" s="166"/>
      <c r="J605" s="166"/>
      <c r="K605" s="166"/>
      <c r="L605" s="166"/>
      <c r="M605" s="166"/>
      <c r="N605" s="166"/>
      <c r="O605" s="166"/>
      <c r="P605" s="166"/>
      <c r="Q605" s="166"/>
      <c r="R605" s="166"/>
      <c r="S605" s="77" t="str">
        <f t="shared" si="6"/>
        <v>A programmer</v>
      </c>
      <c r="T605" s="10"/>
      <c r="U605" s="10"/>
      <c r="V605" s="10"/>
      <c r="W605" s="10"/>
      <c r="X605" s="10"/>
      <c r="Y605" s="10"/>
      <c r="Z605" s="10"/>
    </row>
    <row r="606" spans="1:26" ht="15.75" customHeight="1">
      <c r="A606" s="166"/>
      <c r="B606" s="166"/>
      <c r="C606" s="166"/>
      <c r="D606" s="166"/>
      <c r="E606" s="166"/>
      <c r="F606" s="166"/>
      <c r="G606" s="166"/>
      <c r="H606" s="166"/>
      <c r="I606" s="166"/>
      <c r="J606" s="166"/>
      <c r="K606" s="166"/>
      <c r="L606" s="166"/>
      <c r="M606" s="166"/>
      <c r="N606" s="166"/>
      <c r="O606" s="166"/>
      <c r="P606" s="166"/>
      <c r="Q606" s="166"/>
      <c r="R606" s="166"/>
      <c r="S606" s="77" t="str">
        <f t="shared" si="6"/>
        <v>A programmer</v>
      </c>
      <c r="T606" s="10"/>
      <c r="U606" s="10"/>
      <c r="V606" s="10"/>
      <c r="W606" s="10"/>
      <c r="X606" s="10"/>
      <c r="Y606" s="10"/>
      <c r="Z606" s="10"/>
    </row>
    <row r="607" spans="1:26" ht="15.75" customHeight="1">
      <c r="A607" s="166"/>
      <c r="B607" s="166"/>
      <c r="C607" s="166"/>
      <c r="D607" s="166"/>
      <c r="E607" s="166"/>
      <c r="F607" s="166"/>
      <c r="G607" s="166"/>
      <c r="H607" s="166"/>
      <c r="I607" s="166"/>
      <c r="J607" s="166"/>
      <c r="K607" s="166"/>
      <c r="L607" s="166"/>
      <c r="M607" s="166"/>
      <c r="N607" s="166"/>
      <c r="O607" s="166"/>
      <c r="P607" s="166"/>
      <c r="Q607" s="166"/>
      <c r="R607" s="166"/>
      <c r="S607" s="77" t="str">
        <f t="shared" si="6"/>
        <v>A programmer</v>
      </c>
      <c r="T607" s="10"/>
      <c r="U607" s="10"/>
      <c r="V607" s="10"/>
      <c r="W607" s="10"/>
      <c r="X607" s="10"/>
      <c r="Y607" s="10"/>
      <c r="Z607" s="10"/>
    </row>
    <row r="608" spans="1:26" ht="15.75" customHeight="1">
      <c r="A608" s="166"/>
      <c r="B608" s="166"/>
      <c r="C608" s="166"/>
      <c r="D608" s="166"/>
      <c r="E608" s="166"/>
      <c r="F608" s="166"/>
      <c r="G608" s="166"/>
      <c r="H608" s="166"/>
      <c r="I608" s="166"/>
      <c r="J608" s="166"/>
      <c r="K608" s="166"/>
      <c r="L608" s="166"/>
      <c r="M608" s="166"/>
      <c r="N608" s="166"/>
      <c r="O608" s="166"/>
      <c r="P608" s="166"/>
      <c r="Q608" s="166"/>
      <c r="R608" s="166"/>
      <c r="S608" s="77" t="str">
        <f t="shared" si="6"/>
        <v>A programmer</v>
      </c>
      <c r="T608" s="10"/>
      <c r="U608" s="10"/>
      <c r="V608" s="10"/>
      <c r="W608" s="10"/>
      <c r="X608" s="10"/>
      <c r="Y608" s="10"/>
      <c r="Z608" s="10"/>
    </row>
    <row r="609" spans="1:26" ht="15.75" customHeight="1">
      <c r="A609" s="166"/>
      <c r="B609" s="166"/>
      <c r="C609" s="166"/>
      <c r="D609" s="166"/>
      <c r="E609" s="166"/>
      <c r="F609" s="166"/>
      <c r="G609" s="166"/>
      <c r="H609" s="166"/>
      <c r="I609" s="166"/>
      <c r="J609" s="166"/>
      <c r="K609" s="166"/>
      <c r="L609" s="166"/>
      <c r="M609" s="166"/>
      <c r="N609" s="166"/>
      <c r="O609" s="166"/>
      <c r="P609" s="166"/>
      <c r="Q609" s="166"/>
      <c r="R609" s="166"/>
      <c r="S609" s="77" t="str">
        <f t="shared" si="6"/>
        <v>A programmer</v>
      </c>
      <c r="T609" s="10"/>
      <c r="U609" s="10"/>
      <c r="V609" s="10"/>
      <c r="W609" s="10"/>
      <c r="X609" s="10"/>
      <c r="Y609" s="10"/>
      <c r="Z609" s="10"/>
    </row>
    <row r="610" spans="1:26" ht="15.75" customHeight="1">
      <c r="A610" s="166"/>
      <c r="B610" s="166"/>
      <c r="C610" s="166"/>
      <c r="D610" s="166"/>
      <c r="E610" s="166"/>
      <c r="F610" s="166"/>
      <c r="G610" s="166"/>
      <c r="H610" s="166"/>
      <c r="I610" s="166"/>
      <c r="J610" s="166"/>
      <c r="K610" s="166"/>
      <c r="L610" s="166"/>
      <c r="M610" s="166"/>
      <c r="N610" s="166"/>
      <c r="O610" s="166"/>
      <c r="P610" s="166"/>
      <c r="Q610" s="166"/>
      <c r="R610" s="166"/>
      <c r="S610" s="77" t="str">
        <f t="shared" si="6"/>
        <v>A programmer</v>
      </c>
      <c r="T610" s="10"/>
      <c r="U610" s="10"/>
      <c r="V610" s="10"/>
      <c r="W610" s="10"/>
      <c r="X610" s="10"/>
      <c r="Y610" s="10"/>
      <c r="Z610" s="10"/>
    </row>
    <row r="611" spans="1:26" ht="15.75" customHeight="1">
      <c r="A611" s="166"/>
      <c r="B611" s="166"/>
      <c r="C611" s="166"/>
      <c r="D611" s="166"/>
      <c r="E611" s="166"/>
      <c r="F611" s="166"/>
      <c r="G611" s="166"/>
      <c r="H611" s="166"/>
      <c r="I611" s="166"/>
      <c r="J611" s="166"/>
      <c r="K611" s="166"/>
      <c r="L611" s="166"/>
      <c r="M611" s="166"/>
      <c r="N611" s="166"/>
      <c r="O611" s="166"/>
      <c r="P611" s="166"/>
      <c r="Q611" s="166"/>
      <c r="R611" s="166"/>
      <c r="S611" s="77" t="str">
        <f t="shared" si="6"/>
        <v>A programmer</v>
      </c>
      <c r="T611" s="10"/>
      <c r="U611" s="10"/>
      <c r="V611" s="10"/>
      <c r="W611" s="10"/>
      <c r="X611" s="10"/>
      <c r="Y611" s="10"/>
      <c r="Z611" s="10"/>
    </row>
    <row r="612" spans="1:26" ht="15.75" customHeight="1">
      <c r="A612" s="166"/>
      <c r="B612" s="166"/>
      <c r="C612" s="166"/>
      <c r="D612" s="166"/>
      <c r="E612" s="166"/>
      <c r="F612" s="166"/>
      <c r="G612" s="166"/>
      <c r="H612" s="166"/>
      <c r="I612" s="166"/>
      <c r="J612" s="166"/>
      <c r="K612" s="166"/>
      <c r="L612" s="166"/>
      <c r="M612" s="166"/>
      <c r="N612" s="166"/>
      <c r="O612" s="166"/>
      <c r="P612" s="166"/>
      <c r="Q612" s="166"/>
      <c r="R612" s="166"/>
      <c r="S612" s="77" t="str">
        <f t="shared" si="6"/>
        <v>A programmer</v>
      </c>
      <c r="T612" s="10"/>
      <c r="U612" s="10"/>
      <c r="V612" s="10"/>
      <c r="W612" s="10"/>
      <c r="X612" s="10"/>
      <c r="Y612" s="10"/>
      <c r="Z612" s="10"/>
    </row>
    <row r="613" spans="1:26" ht="15.75" customHeight="1">
      <c r="A613" s="166"/>
      <c r="B613" s="166"/>
      <c r="C613" s="166"/>
      <c r="D613" s="166"/>
      <c r="E613" s="166"/>
      <c r="F613" s="166"/>
      <c r="G613" s="166"/>
      <c r="H613" s="166"/>
      <c r="I613" s="166"/>
      <c r="J613" s="166"/>
      <c r="K613" s="166"/>
      <c r="L613" s="166"/>
      <c r="M613" s="166"/>
      <c r="N613" s="166"/>
      <c r="O613" s="166"/>
      <c r="P613" s="166"/>
      <c r="Q613" s="166"/>
      <c r="R613" s="166"/>
      <c r="S613" s="77" t="str">
        <f t="shared" si="6"/>
        <v>A programmer</v>
      </c>
      <c r="T613" s="10"/>
      <c r="U613" s="10"/>
      <c r="V613" s="10"/>
      <c r="W613" s="10"/>
      <c r="X613" s="10"/>
      <c r="Y613" s="10"/>
      <c r="Z613" s="10"/>
    </row>
    <row r="614" spans="1:26" ht="15.75" customHeight="1">
      <c r="A614" s="166"/>
      <c r="B614" s="166"/>
      <c r="C614" s="166"/>
      <c r="D614" s="166"/>
      <c r="E614" s="166"/>
      <c r="F614" s="166"/>
      <c r="G614" s="166"/>
      <c r="H614" s="166"/>
      <c r="I614" s="166"/>
      <c r="J614" s="166"/>
      <c r="K614" s="166"/>
      <c r="L614" s="166"/>
      <c r="M614" s="166"/>
      <c r="N614" s="166"/>
      <c r="O614" s="166"/>
      <c r="P614" s="166"/>
      <c r="Q614" s="166"/>
      <c r="R614" s="166"/>
      <c r="S614" s="77" t="str">
        <f t="shared" si="6"/>
        <v>A programmer</v>
      </c>
      <c r="T614" s="10"/>
      <c r="U614" s="10"/>
      <c r="V614" s="10"/>
      <c r="W614" s="10"/>
      <c r="X614" s="10"/>
      <c r="Y614" s="10"/>
      <c r="Z614" s="10"/>
    </row>
    <row r="615" spans="1:26" ht="15.75" customHeight="1">
      <c r="A615" s="166"/>
      <c r="B615" s="166"/>
      <c r="C615" s="166"/>
      <c r="D615" s="166"/>
      <c r="E615" s="166"/>
      <c r="F615" s="166"/>
      <c r="G615" s="166"/>
      <c r="H615" s="166"/>
      <c r="I615" s="166"/>
      <c r="J615" s="166"/>
      <c r="K615" s="166"/>
      <c r="L615" s="166"/>
      <c r="M615" s="166"/>
      <c r="N615" s="166"/>
      <c r="O615" s="166"/>
      <c r="P615" s="166"/>
      <c r="Q615" s="166"/>
      <c r="R615" s="166"/>
      <c r="S615" s="77" t="str">
        <f t="shared" si="6"/>
        <v>A programmer</v>
      </c>
      <c r="T615" s="10"/>
      <c r="U615" s="10"/>
      <c r="V615" s="10"/>
      <c r="W615" s="10"/>
      <c r="X615" s="10"/>
      <c r="Y615" s="10"/>
      <c r="Z615" s="10"/>
    </row>
    <row r="616" spans="1:26" ht="15.75" customHeight="1">
      <c r="A616" s="166"/>
      <c r="B616" s="166"/>
      <c r="C616" s="166"/>
      <c r="D616" s="166"/>
      <c r="E616" s="166"/>
      <c r="F616" s="166"/>
      <c r="G616" s="166"/>
      <c r="H616" s="166"/>
      <c r="I616" s="166"/>
      <c r="J616" s="166"/>
      <c r="K616" s="166"/>
      <c r="L616" s="166"/>
      <c r="M616" s="166"/>
      <c r="N616" s="166"/>
      <c r="O616" s="166"/>
      <c r="P616" s="166"/>
      <c r="Q616" s="166"/>
      <c r="R616" s="166"/>
      <c r="S616" s="77" t="str">
        <f t="shared" si="6"/>
        <v>A programmer</v>
      </c>
      <c r="T616" s="10"/>
      <c r="U616" s="10"/>
      <c r="V616" s="10"/>
      <c r="W616" s="10"/>
      <c r="X616" s="10"/>
      <c r="Y616" s="10"/>
      <c r="Z616" s="10"/>
    </row>
    <row r="617" spans="1:26" ht="15.75" customHeight="1">
      <c r="A617" s="166"/>
      <c r="B617" s="166"/>
      <c r="C617" s="166"/>
      <c r="D617" s="166"/>
      <c r="E617" s="166"/>
      <c r="F617" s="166"/>
      <c r="G617" s="166"/>
      <c r="H617" s="166"/>
      <c r="I617" s="166"/>
      <c r="J617" s="166"/>
      <c r="K617" s="166"/>
      <c r="L617" s="166"/>
      <c r="M617" s="166"/>
      <c r="N617" s="166"/>
      <c r="O617" s="166"/>
      <c r="P617" s="166"/>
      <c r="Q617" s="166"/>
      <c r="R617" s="166"/>
      <c r="S617" s="77" t="str">
        <f t="shared" si="6"/>
        <v>A programmer</v>
      </c>
      <c r="T617" s="10"/>
      <c r="U617" s="10"/>
      <c r="V617" s="10"/>
      <c r="W617" s="10"/>
      <c r="X617" s="10"/>
      <c r="Y617" s="10"/>
      <c r="Z617" s="10"/>
    </row>
    <row r="618" spans="1:26" ht="15.75" customHeight="1">
      <c r="A618" s="166"/>
      <c r="B618" s="166"/>
      <c r="C618" s="166"/>
      <c r="D618" s="166"/>
      <c r="E618" s="166"/>
      <c r="F618" s="166"/>
      <c r="G618" s="166"/>
      <c r="H618" s="166"/>
      <c r="I618" s="166"/>
      <c r="J618" s="166"/>
      <c r="K618" s="166"/>
      <c r="L618" s="166"/>
      <c r="M618" s="166"/>
      <c r="N618" s="166"/>
      <c r="O618" s="166"/>
      <c r="P618" s="166"/>
      <c r="Q618" s="166"/>
      <c r="R618" s="166"/>
      <c r="S618" s="77" t="str">
        <f t="shared" si="6"/>
        <v>A programmer</v>
      </c>
      <c r="T618" s="10"/>
      <c r="U618" s="10"/>
      <c r="V618" s="10"/>
      <c r="W618" s="10"/>
      <c r="X618" s="10"/>
      <c r="Y618" s="10"/>
      <c r="Z618" s="10"/>
    </row>
    <row r="619" spans="1:26" ht="15.75" customHeight="1">
      <c r="A619" s="166"/>
      <c r="B619" s="166"/>
      <c r="C619" s="166"/>
      <c r="D619" s="166"/>
      <c r="E619" s="166"/>
      <c r="F619" s="166"/>
      <c r="G619" s="166"/>
      <c r="H619" s="166"/>
      <c r="I619" s="166"/>
      <c r="J619" s="166"/>
      <c r="K619" s="166"/>
      <c r="L619" s="166"/>
      <c r="M619" s="166"/>
      <c r="N619" s="166"/>
      <c r="O619" s="166"/>
      <c r="P619" s="166"/>
      <c r="Q619" s="166"/>
      <c r="R619" s="166"/>
      <c r="S619" s="77" t="str">
        <f t="shared" si="6"/>
        <v>A programmer</v>
      </c>
      <c r="T619" s="10"/>
      <c r="U619" s="10"/>
      <c r="V619" s="10"/>
      <c r="W619" s="10"/>
      <c r="X619" s="10"/>
      <c r="Y619" s="10"/>
      <c r="Z619" s="10"/>
    </row>
    <row r="620" spans="1:26" ht="15.75" customHeight="1">
      <c r="A620" s="166"/>
      <c r="B620" s="166"/>
      <c r="C620" s="166"/>
      <c r="D620" s="166"/>
      <c r="E620" s="166"/>
      <c r="F620" s="166"/>
      <c r="G620" s="166"/>
      <c r="H620" s="166"/>
      <c r="I620" s="166"/>
      <c r="J620" s="166"/>
      <c r="K620" s="166"/>
      <c r="L620" s="166"/>
      <c r="M620" s="166"/>
      <c r="N620" s="166"/>
      <c r="O620" s="166"/>
      <c r="P620" s="166"/>
      <c r="Q620" s="166"/>
      <c r="R620" s="166"/>
      <c r="S620" s="77" t="str">
        <f t="shared" si="6"/>
        <v>A programmer</v>
      </c>
      <c r="T620" s="10"/>
      <c r="U620" s="10"/>
      <c r="V620" s="10"/>
      <c r="W620" s="10"/>
      <c r="X620" s="10"/>
      <c r="Y620" s="10"/>
      <c r="Z620" s="10"/>
    </row>
    <row r="621" spans="1:26" ht="15.75" customHeight="1">
      <c r="A621" s="166"/>
      <c r="B621" s="166"/>
      <c r="C621" s="166"/>
      <c r="D621" s="166"/>
      <c r="E621" s="166"/>
      <c r="F621" s="166"/>
      <c r="G621" s="166"/>
      <c r="H621" s="166"/>
      <c r="I621" s="166"/>
      <c r="J621" s="166"/>
      <c r="K621" s="166"/>
      <c r="L621" s="166"/>
      <c r="M621" s="166"/>
      <c r="N621" s="166"/>
      <c r="O621" s="166"/>
      <c r="P621" s="166"/>
      <c r="Q621" s="166"/>
      <c r="R621" s="166"/>
      <c r="S621" s="77" t="str">
        <f t="shared" si="6"/>
        <v>A programmer</v>
      </c>
      <c r="T621" s="10"/>
      <c r="U621" s="10"/>
      <c r="V621" s="10"/>
      <c r="W621" s="10"/>
      <c r="X621" s="10"/>
      <c r="Y621" s="10"/>
      <c r="Z621" s="10"/>
    </row>
    <row r="622" spans="1:26" ht="15.75" customHeight="1">
      <c r="A622" s="166"/>
      <c r="B622" s="166"/>
      <c r="C622" s="166"/>
      <c r="D622" s="166"/>
      <c r="E622" s="166"/>
      <c r="F622" s="166"/>
      <c r="G622" s="166"/>
      <c r="H622" s="166"/>
      <c r="I622" s="166"/>
      <c r="J622" s="166"/>
      <c r="K622" s="166"/>
      <c r="L622" s="166"/>
      <c r="M622" s="166"/>
      <c r="N622" s="166"/>
      <c r="O622" s="166"/>
      <c r="P622" s="166"/>
      <c r="Q622" s="166"/>
      <c r="R622" s="166"/>
      <c r="S622" s="77" t="str">
        <f t="shared" si="6"/>
        <v>A programmer</v>
      </c>
      <c r="T622" s="10"/>
      <c r="U622" s="10"/>
      <c r="V622" s="10"/>
      <c r="W622" s="10"/>
      <c r="X622" s="10"/>
      <c r="Y622" s="10"/>
      <c r="Z622" s="10"/>
    </row>
    <row r="623" spans="1:26" ht="15.75" customHeight="1">
      <c r="A623" s="166"/>
      <c r="B623" s="166"/>
      <c r="C623" s="166"/>
      <c r="D623" s="166"/>
      <c r="E623" s="166"/>
      <c r="F623" s="166"/>
      <c r="G623" s="166"/>
      <c r="H623" s="166"/>
      <c r="I623" s="166"/>
      <c r="J623" s="166"/>
      <c r="K623" s="166"/>
      <c r="L623" s="166"/>
      <c r="M623" s="166"/>
      <c r="N623" s="166"/>
      <c r="O623" s="166"/>
      <c r="P623" s="166"/>
      <c r="Q623" s="166"/>
      <c r="R623" s="166"/>
      <c r="S623" s="77" t="str">
        <f t="shared" si="6"/>
        <v>A programmer</v>
      </c>
      <c r="T623" s="10"/>
      <c r="U623" s="10"/>
      <c r="V623" s="10"/>
      <c r="W623" s="10"/>
      <c r="X623" s="10"/>
      <c r="Y623" s="10"/>
      <c r="Z623" s="10"/>
    </row>
    <row r="624" spans="1:26" ht="15.75" customHeight="1">
      <c r="A624" s="166"/>
      <c r="B624" s="166"/>
      <c r="C624" s="166"/>
      <c r="D624" s="166"/>
      <c r="E624" s="166"/>
      <c r="F624" s="166"/>
      <c r="G624" s="166"/>
      <c r="H624" s="166"/>
      <c r="I624" s="166"/>
      <c r="J624" s="166"/>
      <c r="K624" s="166"/>
      <c r="L624" s="166"/>
      <c r="M624" s="166"/>
      <c r="N624" s="166"/>
      <c r="O624" s="166"/>
      <c r="P624" s="166"/>
      <c r="Q624" s="166"/>
      <c r="R624" s="166"/>
      <c r="S624" s="77" t="str">
        <f t="shared" si="6"/>
        <v>A programmer</v>
      </c>
      <c r="T624" s="10"/>
      <c r="U624" s="10"/>
      <c r="V624" s="10"/>
      <c r="W624" s="10"/>
      <c r="X624" s="10"/>
      <c r="Y624" s="10"/>
      <c r="Z624" s="10"/>
    </row>
    <row r="625" spans="1:26" ht="15.75" customHeight="1">
      <c r="A625" s="166"/>
      <c r="B625" s="166"/>
      <c r="C625" s="166"/>
      <c r="D625" s="166"/>
      <c r="E625" s="166"/>
      <c r="F625" s="166"/>
      <c r="G625" s="166"/>
      <c r="H625" s="166"/>
      <c r="I625" s="166"/>
      <c r="J625" s="166"/>
      <c r="K625" s="166"/>
      <c r="L625" s="166"/>
      <c r="M625" s="166"/>
      <c r="N625" s="166"/>
      <c r="O625" s="166"/>
      <c r="P625" s="166"/>
      <c r="Q625" s="166"/>
      <c r="R625" s="166"/>
      <c r="S625" s="77" t="str">
        <f t="shared" si="6"/>
        <v>A programmer</v>
      </c>
      <c r="T625" s="10"/>
      <c r="U625" s="10"/>
      <c r="V625" s="10"/>
      <c r="W625" s="10"/>
      <c r="X625" s="10"/>
      <c r="Y625" s="10"/>
      <c r="Z625" s="10"/>
    </row>
    <row r="626" spans="1:26" ht="15.75" customHeight="1">
      <c r="A626" s="166"/>
      <c r="B626" s="166"/>
      <c r="C626" s="166"/>
      <c r="D626" s="166"/>
      <c r="E626" s="166"/>
      <c r="F626" s="166"/>
      <c r="G626" s="166"/>
      <c r="H626" s="166"/>
      <c r="I626" s="166"/>
      <c r="J626" s="166"/>
      <c r="K626" s="166"/>
      <c r="L626" s="166"/>
      <c r="M626" s="166"/>
      <c r="N626" s="166"/>
      <c r="O626" s="166"/>
      <c r="P626" s="166"/>
      <c r="Q626" s="166"/>
      <c r="R626" s="166"/>
      <c r="S626" s="77" t="str">
        <f t="shared" si="6"/>
        <v>A programmer</v>
      </c>
      <c r="T626" s="10"/>
      <c r="U626" s="10"/>
      <c r="V626" s="10"/>
      <c r="W626" s="10"/>
      <c r="X626" s="10"/>
      <c r="Y626" s="10"/>
      <c r="Z626" s="10"/>
    </row>
    <row r="627" spans="1:26" ht="15.75" customHeight="1">
      <c r="A627" s="166"/>
      <c r="B627" s="166"/>
      <c r="C627" s="166"/>
      <c r="D627" s="166"/>
      <c r="E627" s="166"/>
      <c r="F627" s="166"/>
      <c r="G627" s="166"/>
      <c r="H627" s="166"/>
      <c r="I627" s="166"/>
      <c r="J627" s="166"/>
      <c r="K627" s="166"/>
      <c r="L627" s="166"/>
      <c r="M627" s="166"/>
      <c r="N627" s="166"/>
      <c r="O627" s="166"/>
      <c r="P627" s="166"/>
      <c r="Q627" s="166"/>
      <c r="R627" s="166"/>
      <c r="S627" s="77" t="str">
        <f t="shared" si="6"/>
        <v>A programmer</v>
      </c>
      <c r="T627" s="10"/>
      <c r="U627" s="10"/>
      <c r="V627" s="10"/>
      <c r="W627" s="10"/>
      <c r="X627" s="10"/>
      <c r="Y627" s="10"/>
      <c r="Z627" s="10"/>
    </row>
    <row r="628" spans="1:26" ht="15.75" customHeight="1">
      <c r="A628" s="166"/>
      <c r="B628" s="166"/>
      <c r="C628" s="166"/>
      <c r="D628" s="166"/>
      <c r="E628" s="166"/>
      <c r="F628" s="166"/>
      <c r="G628" s="166"/>
      <c r="H628" s="166"/>
      <c r="I628" s="166"/>
      <c r="J628" s="166"/>
      <c r="K628" s="166"/>
      <c r="L628" s="166"/>
      <c r="M628" s="166"/>
      <c r="N628" s="166"/>
      <c r="O628" s="166"/>
      <c r="P628" s="166"/>
      <c r="Q628" s="166"/>
      <c r="R628" s="166"/>
      <c r="S628" s="77" t="str">
        <f t="shared" si="6"/>
        <v>A programmer</v>
      </c>
      <c r="T628" s="10"/>
      <c r="U628" s="10"/>
      <c r="V628" s="10"/>
      <c r="W628" s="10"/>
      <c r="X628" s="10"/>
      <c r="Y628" s="10"/>
      <c r="Z628" s="10"/>
    </row>
    <row r="629" spans="1:26" ht="15.75" customHeight="1">
      <c r="A629" s="166"/>
      <c r="B629" s="166"/>
      <c r="C629" s="166"/>
      <c r="D629" s="166"/>
      <c r="E629" s="166"/>
      <c r="F629" s="166"/>
      <c r="G629" s="166"/>
      <c r="H629" s="166"/>
      <c r="I629" s="166"/>
      <c r="J629" s="166"/>
      <c r="K629" s="166"/>
      <c r="L629" s="166"/>
      <c r="M629" s="166"/>
      <c r="N629" s="166"/>
      <c r="O629" s="166"/>
      <c r="P629" s="166"/>
      <c r="Q629" s="166"/>
      <c r="R629" s="166"/>
      <c r="S629" s="77" t="str">
        <f t="shared" si="6"/>
        <v>A programmer</v>
      </c>
      <c r="T629" s="10"/>
      <c r="U629" s="10"/>
      <c r="V629" s="10"/>
      <c r="W629" s="10"/>
      <c r="X629" s="10"/>
      <c r="Y629" s="10"/>
      <c r="Z629" s="10"/>
    </row>
    <row r="630" spans="1:26" ht="15.75" customHeight="1">
      <c r="A630" s="166"/>
      <c r="B630" s="166"/>
      <c r="C630" s="166"/>
      <c r="D630" s="166"/>
      <c r="E630" s="166"/>
      <c r="F630" s="166"/>
      <c r="G630" s="166"/>
      <c r="H630" s="166"/>
      <c r="I630" s="166"/>
      <c r="J630" s="166"/>
      <c r="K630" s="166"/>
      <c r="L630" s="166"/>
      <c r="M630" s="166"/>
      <c r="N630" s="166"/>
      <c r="O630" s="166"/>
      <c r="P630" s="166"/>
      <c r="Q630" s="166"/>
      <c r="R630" s="166"/>
      <c r="S630" s="77" t="str">
        <f t="shared" si="6"/>
        <v>A programmer</v>
      </c>
      <c r="T630" s="10"/>
      <c r="U630" s="10"/>
      <c r="V630" s="10"/>
      <c r="W630" s="10"/>
      <c r="X630" s="10"/>
      <c r="Y630" s="10"/>
      <c r="Z630" s="10"/>
    </row>
    <row r="631" spans="1:26" ht="15.75" customHeight="1">
      <c r="A631" s="166"/>
      <c r="B631" s="166"/>
      <c r="C631" s="166"/>
      <c r="D631" s="166"/>
      <c r="E631" s="166"/>
      <c r="F631" s="166"/>
      <c r="G631" s="166"/>
      <c r="H631" s="166"/>
      <c r="I631" s="166"/>
      <c r="J631" s="166"/>
      <c r="K631" s="166"/>
      <c r="L631" s="166"/>
      <c r="M631" s="166"/>
      <c r="N631" s="166"/>
      <c r="O631" s="166"/>
      <c r="P631" s="166"/>
      <c r="Q631" s="166"/>
      <c r="R631" s="166"/>
      <c r="S631" s="77" t="str">
        <f t="shared" si="6"/>
        <v>A programmer</v>
      </c>
      <c r="T631" s="10"/>
      <c r="U631" s="10"/>
      <c r="V631" s="10"/>
      <c r="W631" s="10"/>
      <c r="X631" s="10"/>
      <c r="Y631" s="10"/>
      <c r="Z631" s="10"/>
    </row>
    <row r="632" spans="1:26" ht="15.75" customHeight="1">
      <c r="A632" s="166"/>
      <c r="B632" s="166"/>
      <c r="C632" s="166"/>
      <c r="D632" s="166"/>
      <c r="E632" s="166"/>
      <c r="F632" s="166"/>
      <c r="G632" s="166"/>
      <c r="H632" s="166"/>
      <c r="I632" s="166"/>
      <c r="J632" s="166"/>
      <c r="K632" s="166"/>
      <c r="L632" s="166"/>
      <c r="M632" s="166"/>
      <c r="N632" s="166"/>
      <c r="O632" s="166"/>
      <c r="P632" s="166"/>
      <c r="Q632" s="166"/>
      <c r="R632" s="166"/>
      <c r="S632" s="77" t="str">
        <f t="shared" si="6"/>
        <v>A programmer</v>
      </c>
      <c r="T632" s="10"/>
      <c r="U632" s="10"/>
      <c r="V632" s="10"/>
      <c r="W632" s="10"/>
      <c r="X632" s="10"/>
      <c r="Y632" s="10"/>
      <c r="Z632" s="10"/>
    </row>
    <row r="633" spans="1:26" ht="15.75" customHeight="1">
      <c r="A633" s="166"/>
      <c r="B633" s="166"/>
      <c r="C633" s="166"/>
      <c r="D633" s="166"/>
      <c r="E633" s="166"/>
      <c r="F633" s="166"/>
      <c r="G633" s="166"/>
      <c r="H633" s="166"/>
      <c r="I633" s="166"/>
      <c r="J633" s="166"/>
      <c r="K633" s="166"/>
      <c r="L633" s="166"/>
      <c r="M633" s="166"/>
      <c r="N633" s="166"/>
      <c r="O633" s="166"/>
      <c r="P633" s="166"/>
      <c r="Q633" s="166"/>
      <c r="R633" s="166"/>
      <c r="S633" s="77" t="str">
        <f t="shared" si="6"/>
        <v>A programmer</v>
      </c>
      <c r="T633" s="10"/>
      <c r="U633" s="10"/>
      <c r="V633" s="10"/>
      <c r="W633" s="10"/>
      <c r="X633" s="10"/>
      <c r="Y633" s="10"/>
      <c r="Z633" s="10"/>
    </row>
    <row r="634" spans="1:26" ht="15.75" customHeight="1">
      <c r="A634" s="166"/>
      <c r="B634" s="166"/>
      <c r="C634" s="166"/>
      <c r="D634" s="166"/>
      <c r="E634" s="166"/>
      <c r="F634" s="166"/>
      <c r="G634" s="166"/>
      <c r="H634" s="166"/>
      <c r="I634" s="166"/>
      <c r="J634" s="166"/>
      <c r="K634" s="166"/>
      <c r="L634" s="166"/>
      <c r="M634" s="166"/>
      <c r="N634" s="166"/>
      <c r="O634" s="166"/>
      <c r="P634" s="166"/>
      <c r="Q634" s="166"/>
      <c r="R634" s="166"/>
      <c r="S634" s="77" t="str">
        <f t="shared" si="6"/>
        <v>A programmer</v>
      </c>
      <c r="T634" s="10"/>
      <c r="U634" s="10"/>
      <c r="V634" s="10"/>
      <c r="W634" s="10"/>
      <c r="X634" s="10"/>
      <c r="Y634" s="10"/>
      <c r="Z634" s="10"/>
    </row>
    <row r="635" spans="1:26" ht="15.75" customHeight="1">
      <c r="A635" s="166"/>
      <c r="B635" s="166"/>
      <c r="C635" s="166"/>
      <c r="D635" s="166"/>
      <c r="E635" s="166"/>
      <c r="F635" s="166"/>
      <c r="G635" s="166"/>
      <c r="H635" s="166"/>
      <c r="I635" s="166"/>
      <c r="J635" s="166"/>
      <c r="K635" s="166"/>
      <c r="L635" s="166"/>
      <c r="M635" s="166"/>
      <c r="N635" s="166"/>
      <c r="O635" s="166"/>
      <c r="P635" s="166"/>
      <c r="Q635" s="166"/>
      <c r="R635" s="166"/>
      <c r="S635" s="77" t="str">
        <f t="shared" si="6"/>
        <v>A programmer</v>
      </c>
      <c r="T635" s="10"/>
      <c r="U635" s="10"/>
      <c r="V635" s="10"/>
      <c r="W635" s="10"/>
      <c r="X635" s="10"/>
      <c r="Y635" s="10"/>
      <c r="Z635" s="10"/>
    </row>
    <row r="636" spans="1:26" ht="15.75" customHeight="1">
      <c r="A636" s="166"/>
      <c r="B636" s="166"/>
      <c r="C636" s="166"/>
      <c r="D636" s="166"/>
      <c r="E636" s="166"/>
      <c r="F636" s="166"/>
      <c r="G636" s="166"/>
      <c r="H636" s="166"/>
      <c r="I636" s="166"/>
      <c r="J636" s="166"/>
      <c r="K636" s="166"/>
      <c r="L636" s="166"/>
      <c r="M636" s="166"/>
      <c r="N636" s="166"/>
      <c r="O636" s="166"/>
      <c r="P636" s="166"/>
      <c r="Q636" s="166"/>
      <c r="R636" s="166"/>
      <c r="S636" s="77" t="str">
        <f t="shared" si="6"/>
        <v>A programmer</v>
      </c>
      <c r="T636" s="10"/>
      <c r="U636" s="10"/>
      <c r="V636" s="10"/>
      <c r="W636" s="10"/>
      <c r="X636" s="10"/>
      <c r="Y636" s="10"/>
      <c r="Z636" s="10"/>
    </row>
    <row r="637" spans="1:26" ht="15.75" customHeight="1">
      <c r="A637" s="166"/>
      <c r="B637" s="166"/>
      <c r="C637" s="166"/>
      <c r="D637" s="166"/>
      <c r="E637" s="166"/>
      <c r="F637" s="166"/>
      <c r="G637" s="166"/>
      <c r="H637" s="166"/>
      <c r="I637" s="166"/>
      <c r="J637" s="166"/>
      <c r="K637" s="166"/>
      <c r="L637" s="166"/>
      <c r="M637" s="166"/>
      <c r="N637" s="166"/>
      <c r="O637" s="166"/>
      <c r="P637" s="166"/>
      <c r="Q637" s="166"/>
      <c r="R637" s="166"/>
      <c r="S637" s="77" t="str">
        <f t="shared" si="6"/>
        <v>A programmer</v>
      </c>
      <c r="T637" s="10"/>
      <c r="U637" s="10"/>
      <c r="V637" s="10"/>
      <c r="W637" s="10"/>
      <c r="X637" s="10"/>
      <c r="Y637" s="10"/>
      <c r="Z637" s="10"/>
    </row>
    <row r="638" spans="1:26" ht="15.75" customHeight="1">
      <c r="A638" s="166"/>
      <c r="B638" s="166"/>
      <c r="C638" s="166"/>
      <c r="D638" s="166"/>
      <c r="E638" s="166"/>
      <c r="F638" s="166"/>
      <c r="G638" s="166"/>
      <c r="H638" s="166"/>
      <c r="I638" s="166"/>
      <c r="J638" s="166"/>
      <c r="K638" s="166"/>
      <c r="L638" s="166"/>
      <c r="M638" s="166"/>
      <c r="N638" s="166"/>
      <c r="O638" s="166"/>
      <c r="P638" s="166"/>
      <c r="Q638" s="166"/>
      <c r="R638" s="166"/>
      <c r="S638" s="77" t="str">
        <f t="shared" si="6"/>
        <v>A programmer</v>
      </c>
      <c r="T638" s="10"/>
      <c r="U638" s="10"/>
      <c r="V638" s="10"/>
      <c r="W638" s="10"/>
      <c r="X638" s="10"/>
      <c r="Y638" s="10"/>
      <c r="Z638" s="10"/>
    </row>
    <row r="639" spans="1:26" ht="15.75" customHeight="1">
      <c r="A639" s="166"/>
      <c r="B639" s="166"/>
      <c r="C639" s="166"/>
      <c r="D639" s="166"/>
      <c r="E639" s="166"/>
      <c r="F639" s="166"/>
      <c r="G639" s="166"/>
      <c r="H639" s="166"/>
      <c r="I639" s="166"/>
      <c r="J639" s="166"/>
      <c r="K639" s="166"/>
      <c r="L639" s="166"/>
      <c r="M639" s="166"/>
      <c r="N639" s="166"/>
      <c r="O639" s="166"/>
      <c r="P639" s="166"/>
      <c r="Q639" s="166"/>
      <c r="R639" s="166"/>
      <c r="S639" s="77" t="str">
        <f t="shared" si="6"/>
        <v>A programmer</v>
      </c>
      <c r="T639" s="10"/>
      <c r="U639" s="10"/>
      <c r="V639" s="10"/>
      <c r="W639" s="10"/>
      <c r="X639" s="10"/>
      <c r="Y639" s="10"/>
      <c r="Z639" s="10"/>
    </row>
    <row r="640" spans="1:26" ht="15.75" customHeight="1">
      <c r="A640" s="166"/>
      <c r="B640" s="166"/>
      <c r="C640" s="166"/>
      <c r="D640" s="166"/>
      <c r="E640" s="166"/>
      <c r="F640" s="166"/>
      <c r="G640" s="166"/>
      <c r="H640" s="166"/>
      <c r="I640" s="166"/>
      <c r="J640" s="166"/>
      <c r="K640" s="166"/>
      <c r="L640" s="166"/>
      <c r="M640" s="166"/>
      <c r="N640" s="166"/>
      <c r="O640" s="166"/>
      <c r="P640" s="166"/>
      <c r="Q640" s="166"/>
      <c r="R640" s="166"/>
      <c r="S640" s="77" t="str">
        <f t="shared" si="6"/>
        <v>A programmer</v>
      </c>
      <c r="T640" s="10"/>
      <c r="U640" s="10"/>
      <c r="V640" s="10"/>
      <c r="W640" s="10"/>
      <c r="X640" s="10"/>
      <c r="Y640" s="10"/>
      <c r="Z640" s="10"/>
    </row>
    <row r="641" spans="1:26" ht="15.75" customHeight="1">
      <c r="A641" s="166"/>
      <c r="B641" s="166"/>
      <c r="C641" s="166"/>
      <c r="D641" s="166"/>
      <c r="E641" s="166"/>
      <c r="F641" s="166"/>
      <c r="G641" s="166"/>
      <c r="H641" s="166"/>
      <c r="I641" s="166"/>
      <c r="J641" s="166"/>
      <c r="K641" s="166"/>
      <c r="L641" s="166"/>
      <c r="M641" s="166"/>
      <c r="N641" s="166"/>
      <c r="O641" s="166"/>
      <c r="P641" s="166"/>
      <c r="Q641" s="166"/>
      <c r="R641" s="166"/>
      <c r="S641" s="77" t="str">
        <f t="shared" si="6"/>
        <v>A programmer</v>
      </c>
      <c r="T641" s="10"/>
      <c r="U641" s="10"/>
      <c r="V641" s="10"/>
      <c r="W641" s="10"/>
      <c r="X641" s="10"/>
      <c r="Y641" s="10"/>
      <c r="Z641" s="10"/>
    </row>
    <row r="642" spans="1:26" ht="15.75" customHeight="1">
      <c r="A642" s="166"/>
      <c r="B642" s="166"/>
      <c r="C642" s="166"/>
      <c r="D642" s="166"/>
      <c r="E642" s="166"/>
      <c r="F642" s="166"/>
      <c r="G642" s="166"/>
      <c r="H642" s="166"/>
      <c r="I642" s="166"/>
      <c r="J642" s="166"/>
      <c r="K642" s="166"/>
      <c r="L642" s="166"/>
      <c r="M642" s="166"/>
      <c r="N642" s="166"/>
      <c r="O642" s="166"/>
      <c r="P642" s="166"/>
      <c r="Q642" s="166"/>
      <c r="R642" s="166"/>
      <c r="S642" s="77" t="str">
        <f t="shared" si="6"/>
        <v>A programmer</v>
      </c>
      <c r="T642" s="10"/>
      <c r="U642" s="10"/>
      <c r="V642" s="10"/>
      <c r="W642" s="10"/>
      <c r="X642" s="10"/>
      <c r="Y642" s="10"/>
      <c r="Z642" s="10"/>
    </row>
    <row r="643" spans="1:26" ht="15.75" customHeight="1">
      <c r="A643" s="166"/>
      <c r="B643" s="166"/>
      <c r="C643" s="166"/>
      <c r="D643" s="166"/>
      <c r="E643" s="166"/>
      <c r="F643" s="166"/>
      <c r="G643" s="166"/>
      <c r="H643" s="166"/>
      <c r="I643" s="166"/>
      <c r="J643" s="166"/>
      <c r="K643" s="166"/>
      <c r="L643" s="166"/>
      <c r="M643" s="166"/>
      <c r="N643" s="166"/>
      <c r="O643" s="166"/>
      <c r="P643" s="166"/>
      <c r="Q643" s="166"/>
      <c r="R643" s="166"/>
      <c r="S643" s="77" t="str">
        <f t="shared" si="6"/>
        <v>A programmer</v>
      </c>
      <c r="T643" s="10"/>
      <c r="U643" s="10"/>
      <c r="V643" s="10"/>
      <c r="W643" s="10"/>
      <c r="X643" s="10"/>
      <c r="Y643" s="10"/>
      <c r="Z643" s="10"/>
    </row>
    <row r="644" spans="1:26" ht="15.75" customHeight="1">
      <c r="A644" s="166"/>
      <c r="B644" s="166"/>
      <c r="C644" s="166"/>
      <c r="D644" s="166"/>
      <c r="E644" s="166"/>
      <c r="F644" s="166"/>
      <c r="G644" s="166"/>
      <c r="H644" s="166"/>
      <c r="I644" s="166"/>
      <c r="J644" s="166"/>
      <c r="K644" s="166"/>
      <c r="L644" s="166"/>
      <c r="M644" s="166"/>
      <c r="N644" s="166"/>
      <c r="O644" s="166"/>
      <c r="P644" s="166"/>
      <c r="Q644" s="166"/>
      <c r="R644" s="166"/>
      <c r="S644" s="77" t="str">
        <f t="shared" si="6"/>
        <v>A programmer</v>
      </c>
      <c r="T644" s="10"/>
      <c r="U644" s="10"/>
      <c r="V644" s="10"/>
      <c r="W644" s="10"/>
      <c r="X644" s="10"/>
      <c r="Y644" s="10"/>
      <c r="Z644" s="10"/>
    </row>
    <row r="645" spans="1:26" ht="15.75" customHeight="1">
      <c r="A645" s="166"/>
      <c r="B645" s="166"/>
      <c r="C645" s="166"/>
      <c r="D645" s="166"/>
      <c r="E645" s="166"/>
      <c r="F645" s="166"/>
      <c r="G645" s="166"/>
      <c r="H645" s="166"/>
      <c r="I645" s="166"/>
      <c r="J645" s="166"/>
      <c r="K645" s="166"/>
      <c r="L645" s="166"/>
      <c r="M645" s="166"/>
      <c r="N645" s="166"/>
      <c r="O645" s="166"/>
      <c r="P645" s="166"/>
      <c r="Q645" s="166"/>
      <c r="R645" s="166"/>
      <c r="S645" s="77" t="str">
        <f t="shared" si="6"/>
        <v>A programmer</v>
      </c>
      <c r="T645" s="10"/>
      <c r="U645" s="10"/>
      <c r="V645" s="10"/>
      <c r="W645" s="10"/>
      <c r="X645" s="10"/>
      <c r="Y645" s="10"/>
      <c r="Z645" s="10"/>
    </row>
    <row r="646" spans="1:26" ht="15.75" customHeight="1">
      <c r="A646" s="166"/>
      <c r="B646" s="166"/>
      <c r="C646" s="166"/>
      <c r="D646" s="166"/>
      <c r="E646" s="166"/>
      <c r="F646" s="166"/>
      <c r="G646" s="166"/>
      <c r="H646" s="166"/>
      <c r="I646" s="166"/>
      <c r="J646" s="166"/>
      <c r="K646" s="166"/>
      <c r="L646" s="166"/>
      <c r="M646" s="166"/>
      <c r="N646" s="166"/>
      <c r="O646" s="166"/>
      <c r="P646" s="166"/>
      <c r="Q646" s="166"/>
      <c r="R646" s="166"/>
      <c r="S646" s="77" t="str">
        <f t="shared" si="6"/>
        <v>A programmer</v>
      </c>
      <c r="T646" s="10"/>
      <c r="U646" s="10"/>
      <c r="V646" s="10"/>
      <c r="W646" s="10"/>
      <c r="X646" s="10"/>
      <c r="Y646" s="10"/>
      <c r="Z646" s="10"/>
    </row>
    <row r="647" spans="1:26" ht="15.75" customHeight="1">
      <c r="A647" s="166"/>
      <c r="B647" s="166"/>
      <c r="C647" s="166"/>
      <c r="D647" s="166"/>
      <c r="E647" s="166"/>
      <c r="F647" s="166"/>
      <c r="G647" s="166"/>
      <c r="H647" s="166"/>
      <c r="I647" s="166"/>
      <c r="J647" s="166"/>
      <c r="K647" s="166"/>
      <c r="L647" s="166"/>
      <c r="M647" s="166"/>
      <c r="N647" s="166"/>
      <c r="O647" s="166"/>
      <c r="P647" s="166"/>
      <c r="Q647" s="166"/>
      <c r="R647" s="166"/>
      <c r="S647" s="77" t="str">
        <f t="shared" si="6"/>
        <v>A programmer</v>
      </c>
      <c r="T647" s="10"/>
      <c r="U647" s="10"/>
      <c r="V647" s="10"/>
      <c r="W647" s="10"/>
      <c r="X647" s="10"/>
      <c r="Y647" s="10"/>
      <c r="Z647" s="10"/>
    </row>
    <row r="648" spans="1:26" ht="15.75" customHeight="1">
      <c r="A648" s="166"/>
      <c r="B648" s="166"/>
      <c r="C648" s="166"/>
      <c r="D648" s="166"/>
      <c r="E648" s="166"/>
      <c r="F648" s="166"/>
      <c r="G648" s="166"/>
      <c r="H648" s="166"/>
      <c r="I648" s="166"/>
      <c r="J648" s="166"/>
      <c r="K648" s="166"/>
      <c r="L648" s="166"/>
      <c r="M648" s="166"/>
      <c r="N648" s="166"/>
      <c r="O648" s="166"/>
      <c r="P648" s="166"/>
      <c r="Q648" s="166"/>
      <c r="R648" s="166"/>
      <c r="S648" s="77" t="str">
        <f t="shared" si="6"/>
        <v>A programmer</v>
      </c>
      <c r="T648" s="10"/>
      <c r="U648" s="10"/>
      <c r="V648" s="10"/>
      <c r="W648" s="10"/>
      <c r="X648" s="10"/>
      <c r="Y648" s="10"/>
      <c r="Z648" s="10"/>
    </row>
    <row r="649" spans="1:26" ht="15.75" customHeight="1">
      <c r="A649" s="166"/>
      <c r="B649" s="166"/>
      <c r="C649" s="166"/>
      <c r="D649" s="166"/>
      <c r="E649" s="166"/>
      <c r="F649" s="166"/>
      <c r="G649" s="166"/>
      <c r="H649" s="166"/>
      <c r="I649" s="166"/>
      <c r="J649" s="166"/>
      <c r="K649" s="166"/>
      <c r="L649" s="166"/>
      <c r="M649" s="166"/>
      <c r="N649" s="166"/>
      <c r="O649" s="166"/>
      <c r="P649" s="166"/>
      <c r="Q649" s="166"/>
      <c r="R649" s="166"/>
      <c r="S649" s="77" t="str">
        <f t="shared" si="6"/>
        <v>A programmer</v>
      </c>
      <c r="T649" s="10"/>
      <c r="U649" s="10"/>
      <c r="V649" s="10"/>
      <c r="W649" s="10"/>
      <c r="X649" s="10"/>
      <c r="Y649" s="10"/>
      <c r="Z649" s="10"/>
    </row>
    <row r="650" spans="1:26" ht="15.75" customHeight="1">
      <c r="A650" s="166"/>
      <c r="B650" s="166"/>
      <c r="C650" s="166"/>
      <c r="D650" s="166"/>
      <c r="E650" s="166"/>
      <c r="F650" s="166"/>
      <c r="G650" s="166"/>
      <c r="H650" s="166"/>
      <c r="I650" s="166"/>
      <c r="J650" s="166"/>
      <c r="K650" s="166"/>
      <c r="L650" s="166"/>
      <c r="M650" s="166"/>
      <c r="N650" s="166"/>
      <c r="O650" s="166"/>
      <c r="P650" s="166"/>
      <c r="Q650" s="166"/>
      <c r="R650" s="166"/>
      <c r="S650" s="77" t="str">
        <f t="shared" si="6"/>
        <v>A programmer</v>
      </c>
      <c r="T650" s="10"/>
      <c r="U650" s="10"/>
      <c r="V650" s="10"/>
      <c r="W650" s="10"/>
      <c r="X650" s="10"/>
      <c r="Y650" s="10"/>
      <c r="Z650" s="10"/>
    </row>
    <row r="651" spans="1:26" ht="15.75" customHeight="1">
      <c r="A651" s="166"/>
      <c r="B651" s="166"/>
      <c r="C651" s="166"/>
      <c r="D651" s="166"/>
      <c r="E651" s="166"/>
      <c r="F651" s="166"/>
      <c r="G651" s="166"/>
      <c r="H651" s="166"/>
      <c r="I651" s="166"/>
      <c r="J651" s="166"/>
      <c r="K651" s="166"/>
      <c r="L651" s="166"/>
      <c r="M651" s="166"/>
      <c r="N651" s="166"/>
      <c r="O651" s="166"/>
      <c r="P651" s="166"/>
      <c r="Q651" s="166"/>
      <c r="R651" s="166"/>
      <c r="S651" s="77" t="str">
        <f t="shared" si="6"/>
        <v>A programmer</v>
      </c>
      <c r="T651" s="10"/>
      <c r="U651" s="10"/>
      <c r="V651" s="10"/>
      <c r="W651" s="10"/>
      <c r="X651" s="10"/>
      <c r="Y651" s="10"/>
      <c r="Z651" s="10"/>
    </row>
    <row r="652" spans="1:26" ht="15.75" customHeight="1">
      <c r="A652" s="166"/>
      <c r="B652" s="166"/>
      <c r="C652" s="166"/>
      <c r="D652" s="166"/>
      <c r="E652" s="166"/>
      <c r="F652" s="166"/>
      <c r="G652" s="166"/>
      <c r="H652" s="166"/>
      <c r="I652" s="166"/>
      <c r="J652" s="166"/>
      <c r="K652" s="166"/>
      <c r="L652" s="166"/>
      <c r="M652" s="166"/>
      <c r="N652" s="166"/>
      <c r="O652" s="166"/>
      <c r="P652" s="166"/>
      <c r="Q652" s="166"/>
      <c r="R652" s="166"/>
      <c r="S652" s="77" t="str">
        <f t="shared" si="6"/>
        <v>A programmer</v>
      </c>
      <c r="T652" s="10"/>
      <c r="U652" s="10"/>
      <c r="V652" s="10"/>
      <c r="W652" s="10"/>
      <c r="X652" s="10"/>
      <c r="Y652" s="10"/>
      <c r="Z652" s="10"/>
    </row>
    <row r="653" spans="1:26" ht="15.75" customHeight="1">
      <c r="A653" s="166"/>
      <c r="B653" s="166"/>
      <c r="C653" s="166"/>
      <c r="D653" s="166"/>
      <c r="E653" s="166"/>
      <c r="F653" s="166"/>
      <c r="G653" s="166"/>
      <c r="H653" s="166"/>
      <c r="I653" s="166"/>
      <c r="J653" s="166"/>
      <c r="K653" s="166"/>
      <c r="L653" s="166"/>
      <c r="M653" s="166"/>
      <c r="N653" s="166"/>
      <c r="O653" s="166"/>
      <c r="P653" s="166"/>
      <c r="Q653" s="166"/>
      <c r="R653" s="166"/>
      <c r="S653" s="77" t="str">
        <f t="shared" si="6"/>
        <v>A programmer</v>
      </c>
      <c r="T653" s="10"/>
      <c r="U653" s="10"/>
      <c r="V653" s="10"/>
      <c r="W653" s="10"/>
      <c r="X653" s="10"/>
      <c r="Y653" s="10"/>
      <c r="Z653" s="10"/>
    </row>
    <row r="654" spans="1:26" ht="15.75" customHeight="1">
      <c r="A654" s="166"/>
      <c r="B654" s="166"/>
      <c r="C654" s="166"/>
      <c r="D654" s="166"/>
      <c r="E654" s="166"/>
      <c r="F654" s="166"/>
      <c r="G654" s="166"/>
      <c r="H654" s="166"/>
      <c r="I654" s="166"/>
      <c r="J654" s="166"/>
      <c r="K654" s="166"/>
      <c r="L654" s="166"/>
      <c r="M654" s="166"/>
      <c r="N654" s="166"/>
      <c r="O654" s="166"/>
      <c r="P654" s="166"/>
      <c r="Q654" s="166"/>
      <c r="R654" s="166"/>
      <c r="S654" s="77" t="str">
        <f t="shared" si="6"/>
        <v>A programmer</v>
      </c>
      <c r="T654" s="10"/>
      <c r="U654" s="10"/>
      <c r="V654" s="10"/>
      <c r="W654" s="10"/>
      <c r="X654" s="10"/>
      <c r="Y654" s="10"/>
      <c r="Z654" s="10"/>
    </row>
    <row r="655" spans="1:26" ht="15.75" customHeight="1">
      <c r="A655" s="166"/>
      <c r="B655" s="166"/>
      <c r="C655" s="166"/>
      <c r="D655" s="166"/>
      <c r="E655" s="166"/>
      <c r="F655" s="166"/>
      <c r="G655" s="166"/>
      <c r="H655" s="166"/>
      <c r="I655" s="166"/>
      <c r="J655" s="166"/>
      <c r="K655" s="166"/>
      <c r="L655" s="166"/>
      <c r="M655" s="166"/>
      <c r="N655" s="166"/>
      <c r="O655" s="166"/>
      <c r="P655" s="166"/>
      <c r="Q655" s="166"/>
      <c r="R655" s="166"/>
      <c r="S655" s="77" t="str">
        <f t="shared" si="6"/>
        <v>A programmer</v>
      </c>
      <c r="T655" s="10"/>
      <c r="U655" s="10"/>
      <c r="V655" s="10"/>
      <c r="W655" s="10"/>
      <c r="X655" s="10"/>
      <c r="Y655" s="10"/>
      <c r="Z655" s="10"/>
    </row>
    <row r="656" spans="1:26" ht="15.75" customHeight="1">
      <c r="A656" s="166"/>
      <c r="B656" s="166"/>
      <c r="C656" s="166"/>
      <c r="D656" s="166"/>
      <c r="E656" s="166"/>
      <c r="F656" s="166"/>
      <c r="G656" s="166"/>
      <c r="H656" s="166"/>
      <c r="I656" s="166"/>
      <c r="J656" s="166"/>
      <c r="K656" s="166"/>
      <c r="L656" s="166"/>
      <c r="M656" s="166"/>
      <c r="N656" s="166"/>
      <c r="O656" s="166"/>
      <c r="P656" s="166"/>
      <c r="Q656" s="166"/>
      <c r="R656" s="166"/>
      <c r="S656" s="77" t="str">
        <f t="shared" si="6"/>
        <v>A programmer</v>
      </c>
      <c r="T656" s="10"/>
      <c r="U656" s="10"/>
      <c r="V656" s="10"/>
      <c r="W656" s="10"/>
      <c r="X656" s="10"/>
      <c r="Y656" s="10"/>
      <c r="Z656" s="10"/>
    </row>
    <row r="657" spans="1:26" ht="15.75" customHeight="1">
      <c r="A657" s="166"/>
      <c r="B657" s="166"/>
      <c r="C657" s="166"/>
      <c r="D657" s="166"/>
      <c r="E657" s="166"/>
      <c r="F657" s="166"/>
      <c r="G657" s="166"/>
      <c r="H657" s="166"/>
      <c r="I657" s="166"/>
      <c r="J657" s="166"/>
      <c r="K657" s="166"/>
      <c r="L657" s="166"/>
      <c r="M657" s="166"/>
      <c r="N657" s="166"/>
      <c r="O657" s="166"/>
      <c r="P657" s="166"/>
      <c r="Q657" s="166"/>
      <c r="R657" s="166"/>
      <c r="S657" s="77" t="str">
        <f t="shared" si="6"/>
        <v>A programmer</v>
      </c>
      <c r="T657" s="10"/>
      <c r="U657" s="10"/>
      <c r="V657" s="10"/>
      <c r="W657" s="10"/>
      <c r="X657" s="10"/>
      <c r="Y657" s="10"/>
      <c r="Z657" s="10"/>
    </row>
    <row r="658" spans="1:26" ht="15.75" customHeight="1">
      <c r="A658" s="166"/>
      <c r="B658" s="166"/>
      <c r="C658" s="166"/>
      <c r="D658" s="166"/>
      <c r="E658" s="166"/>
      <c r="F658" s="166"/>
      <c r="G658" s="166"/>
      <c r="H658" s="166"/>
      <c r="I658" s="166"/>
      <c r="J658" s="166"/>
      <c r="K658" s="166"/>
      <c r="L658" s="166"/>
      <c r="M658" s="166"/>
      <c r="N658" s="166"/>
      <c r="O658" s="166"/>
      <c r="P658" s="166"/>
      <c r="Q658" s="166"/>
      <c r="R658" s="166"/>
      <c r="S658" s="77" t="str">
        <f t="shared" si="6"/>
        <v>A programmer</v>
      </c>
      <c r="T658" s="10"/>
      <c r="U658" s="10"/>
      <c r="V658" s="10"/>
      <c r="W658" s="10"/>
      <c r="X658" s="10"/>
      <c r="Y658" s="10"/>
      <c r="Z658" s="10"/>
    </row>
    <row r="659" spans="1:26" ht="15.75" customHeight="1">
      <c r="A659" s="166"/>
      <c r="B659" s="166"/>
      <c r="C659" s="166"/>
      <c r="D659" s="166"/>
      <c r="E659" s="166"/>
      <c r="F659" s="166"/>
      <c r="G659" s="166"/>
      <c r="H659" s="166"/>
      <c r="I659" s="166"/>
      <c r="J659" s="166"/>
      <c r="K659" s="166"/>
      <c r="L659" s="166"/>
      <c r="M659" s="166"/>
      <c r="N659" s="166"/>
      <c r="O659" s="166"/>
      <c r="P659" s="166"/>
      <c r="Q659" s="166"/>
      <c r="R659" s="166"/>
      <c r="S659" s="77" t="str">
        <f t="shared" si="6"/>
        <v>A programmer</v>
      </c>
      <c r="T659" s="10"/>
      <c r="U659" s="10"/>
      <c r="V659" s="10"/>
      <c r="W659" s="10"/>
      <c r="X659" s="10"/>
      <c r="Y659" s="10"/>
      <c r="Z659" s="10"/>
    </row>
    <row r="660" spans="1:26" ht="15.75" customHeight="1">
      <c r="A660" s="166"/>
      <c r="B660" s="166"/>
      <c r="C660" s="166"/>
      <c r="D660" s="166"/>
      <c r="E660" s="166"/>
      <c r="F660" s="166"/>
      <c r="G660" s="166"/>
      <c r="H660" s="166"/>
      <c r="I660" s="166"/>
      <c r="J660" s="166"/>
      <c r="K660" s="166"/>
      <c r="L660" s="166"/>
      <c r="M660" s="166"/>
      <c r="N660" s="166"/>
      <c r="O660" s="166"/>
      <c r="P660" s="166"/>
      <c r="Q660" s="166"/>
      <c r="R660" s="166"/>
      <c r="S660" s="77" t="str">
        <f t="shared" si="6"/>
        <v>A programmer</v>
      </c>
      <c r="T660" s="10"/>
      <c r="U660" s="10"/>
      <c r="V660" s="10"/>
      <c r="W660" s="10"/>
      <c r="X660" s="10"/>
      <c r="Y660" s="10"/>
      <c r="Z660" s="10"/>
    </row>
    <row r="661" spans="1:26" ht="15.75" customHeight="1">
      <c r="A661" s="166"/>
      <c r="B661" s="166"/>
      <c r="C661" s="166"/>
      <c r="D661" s="166"/>
      <c r="E661" s="166"/>
      <c r="F661" s="166"/>
      <c r="G661" s="166"/>
      <c r="H661" s="166"/>
      <c r="I661" s="166"/>
      <c r="J661" s="166"/>
      <c r="K661" s="166"/>
      <c r="L661" s="166"/>
      <c r="M661" s="166"/>
      <c r="N661" s="166"/>
      <c r="O661" s="166"/>
      <c r="P661" s="166"/>
      <c r="Q661" s="166"/>
      <c r="R661" s="166"/>
      <c r="S661" s="77" t="str">
        <f t="shared" si="6"/>
        <v>A programmer</v>
      </c>
      <c r="T661" s="10"/>
      <c r="U661" s="10"/>
      <c r="V661" s="10"/>
      <c r="W661" s="10"/>
      <c r="X661" s="10"/>
      <c r="Y661" s="10"/>
      <c r="Z661" s="10"/>
    </row>
    <row r="662" spans="1:26" ht="15.75" customHeight="1">
      <c r="A662" s="166"/>
      <c r="B662" s="166"/>
      <c r="C662" s="166"/>
      <c r="D662" s="166"/>
      <c r="E662" s="166"/>
      <c r="F662" s="166"/>
      <c r="G662" s="166"/>
      <c r="H662" s="166"/>
      <c r="I662" s="166"/>
      <c r="J662" s="166"/>
      <c r="K662" s="166"/>
      <c r="L662" s="166"/>
      <c r="M662" s="166"/>
      <c r="N662" s="166"/>
      <c r="O662" s="166"/>
      <c r="P662" s="166"/>
      <c r="Q662" s="166"/>
      <c r="R662" s="166"/>
      <c r="S662" s="77" t="str">
        <f t="shared" si="6"/>
        <v>A programmer</v>
      </c>
      <c r="T662" s="10"/>
      <c r="U662" s="10"/>
      <c r="V662" s="10"/>
      <c r="W662" s="10"/>
      <c r="X662" s="10"/>
      <c r="Y662" s="10"/>
      <c r="Z662" s="10"/>
    </row>
    <row r="663" spans="1:26" ht="15.75" customHeight="1">
      <c r="A663" s="166"/>
      <c r="B663" s="166"/>
      <c r="C663" s="166"/>
      <c r="D663" s="166"/>
      <c r="E663" s="166"/>
      <c r="F663" s="166"/>
      <c r="G663" s="166"/>
      <c r="H663" s="166"/>
      <c r="I663" s="166"/>
      <c r="J663" s="166"/>
      <c r="K663" s="166"/>
      <c r="L663" s="166"/>
      <c r="M663" s="166"/>
      <c r="N663" s="166"/>
      <c r="O663" s="166"/>
      <c r="P663" s="166"/>
      <c r="Q663" s="166"/>
      <c r="R663" s="166"/>
      <c r="S663" s="77" t="str">
        <f t="shared" si="6"/>
        <v>A programmer</v>
      </c>
      <c r="T663" s="10"/>
      <c r="U663" s="10"/>
      <c r="V663" s="10"/>
      <c r="W663" s="10"/>
      <c r="X663" s="10"/>
      <c r="Y663" s="10"/>
      <c r="Z663" s="10"/>
    </row>
    <row r="664" spans="1:26" ht="15.75" customHeight="1">
      <c r="A664" s="166"/>
      <c r="B664" s="166"/>
      <c r="C664" s="166"/>
      <c r="D664" s="166"/>
      <c r="E664" s="166"/>
      <c r="F664" s="166"/>
      <c r="G664" s="166"/>
      <c r="H664" s="166"/>
      <c r="I664" s="166"/>
      <c r="J664" s="166"/>
      <c r="K664" s="166"/>
      <c r="L664" s="166"/>
      <c r="M664" s="166"/>
      <c r="N664" s="166"/>
      <c r="O664" s="166"/>
      <c r="P664" s="166"/>
      <c r="Q664" s="166"/>
      <c r="R664" s="166"/>
      <c r="S664" s="77" t="str">
        <f t="shared" si="6"/>
        <v>A programmer</v>
      </c>
      <c r="T664" s="10"/>
      <c r="U664" s="10"/>
      <c r="V664" s="10"/>
      <c r="W664" s="10"/>
      <c r="X664" s="10"/>
      <c r="Y664" s="10"/>
      <c r="Z664" s="10"/>
    </row>
    <row r="665" spans="1:26" ht="15.75" customHeight="1">
      <c r="A665" s="166"/>
      <c r="B665" s="166"/>
      <c r="C665" s="166"/>
      <c r="D665" s="166"/>
      <c r="E665" s="166"/>
      <c r="F665" s="166"/>
      <c r="G665" s="166"/>
      <c r="H665" s="166"/>
      <c r="I665" s="166"/>
      <c r="J665" s="166"/>
      <c r="K665" s="166"/>
      <c r="L665" s="166"/>
      <c r="M665" s="166"/>
      <c r="N665" s="166"/>
      <c r="O665" s="166"/>
      <c r="P665" s="166"/>
      <c r="Q665" s="166"/>
      <c r="R665" s="166"/>
      <c r="S665" s="77" t="str">
        <f t="shared" si="6"/>
        <v>A programmer</v>
      </c>
      <c r="T665" s="10"/>
      <c r="U665" s="10"/>
      <c r="V665" s="10"/>
      <c r="W665" s="10"/>
      <c r="X665" s="10"/>
      <c r="Y665" s="10"/>
      <c r="Z665" s="10"/>
    </row>
    <row r="666" spans="1:26" ht="15.75" customHeight="1">
      <c r="A666" s="166"/>
      <c r="B666" s="166"/>
      <c r="C666" s="166"/>
      <c r="D666" s="166"/>
      <c r="E666" s="166"/>
      <c r="F666" s="166"/>
      <c r="G666" s="166"/>
      <c r="H666" s="166"/>
      <c r="I666" s="166"/>
      <c r="J666" s="166"/>
      <c r="K666" s="166"/>
      <c r="L666" s="166"/>
      <c r="M666" s="166"/>
      <c r="N666" s="166"/>
      <c r="O666" s="166"/>
      <c r="P666" s="166"/>
      <c r="Q666" s="166"/>
      <c r="R666" s="166"/>
      <c r="S666" s="77" t="str">
        <f t="shared" si="6"/>
        <v>A programmer</v>
      </c>
      <c r="T666" s="10"/>
      <c r="U666" s="10"/>
      <c r="V666" s="10"/>
      <c r="W666" s="10"/>
      <c r="X666" s="10"/>
      <c r="Y666" s="10"/>
      <c r="Z666" s="10"/>
    </row>
    <row r="667" spans="1:26" ht="15.75" customHeight="1">
      <c r="A667" s="166"/>
      <c r="B667" s="166"/>
      <c r="C667" s="166"/>
      <c r="D667" s="166"/>
      <c r="E667" s="166"/>
      <c r="F667" s="166"/>
      <c r="G667" s="166"/>
      <c r="H667" s="166"/>
      <c r="I667" s="166"/>
      <c r="J667" s="166"/>
      <c r="K667" s="166"/>
      <c r="L667" s="166"/>
      <c r="M667" s="166"/>
      <c r="N667" s="166"/>
      <c r="O667" s="166"/>
      <c r="P667" s="166"/>
      <c r="Q667" s="166"/>
      <c r="R667" s="166"/>
      <c r="S667" s="77" t="str">
        <f t="shared" si="6"/>
        <v>A programmer</v>
      </c>
      <c r="T667" s="10"/>
      <c r="U667" s="10"/>
      <c r="V667" s="10"/>
      <c r="W667" s="10"/>
      <c r="X667" s="10"/>
      <c r="Y667" s="10"/>
      <c r="Z667" s="10"/>
    </row>
    <row r="668" spans="1:26" ht="15.75" customHeight="1">
      <c r="A668" s="166"/>
      <c r="B668" s="166"/>
      <c r="C668" s="166"/>
      <c r="D668" s="166"/>
      <c r="E668" s="166"/>
      <c r="F668" s="166"/>
      <c r="G668" s="166"/>
      <c r="H668" s="166"/>
      <c r="I668" s="166"/>
      <c r="J668" s="166"/>
      <c r="K668" s="166"/>
      <c r="L668" s="166"/>
      <c r="M668" s="166"/>
      <c r="N668" s="166"/>
      <c r="O668" s="166"/>
      <c r="P668" s="166"/>
      <c r="Q668" s="166"/>
      <c r="R668" s="166"/>
      <c r="S668" s="77" t="str">
        <f t="shared" si="6"/>
        <v>A programmer</v>
      </c>
      <c r="T668" s="10"/>
      <c r="U668" s="10"/>
      <c r="V668" s="10"/>
      <c r="W668" s="10"/>
      <c r="X668" s="10"/>
      <c r="Y668" s="10"/>
      <c r="Z668" s="10"/>
    </row>
    <row r="669" spans="1:26" ht="15.75" customHeight="1">
      <c r="A669" s="166"/>
      <c r="B669" s="166"/>
      <c r="C669" s="166"/>
      <c r="D669" s="166"/>
      <c r="E669" s="166"/>
      <c r="F669" s="166"/>
      <c r="G669" s="166"/>
      <c r="H669" s="166"/>
      <c r="I669" s="166"/>
      <c r="J669" s="166"/>
      <c r="K669" s="166"/>
      <c r="L669" s="166"/>
      <c r="M669" s="166"/>
      <c r="N669" s="166"/>
      <c r="O669" s="166"/>
      <c r="P669" s="166"/>
      <c r="Q669" s="166"/>
      <c r="R669" s="166"/>
      <c r="S669" s="77" t="str">
        <f t="shared" si="6"/>
        <v>A programmer</v>
      </c>
      <c r="T669" s="10"/>
      <c r="U669" s="10"/>
      <c r="V669" s="10"/>
      <c r="W669" s="10"/>
      <c r="X669" s="10"/>
      <c r="Y669" s="10"/>
      <c r="Z669" s="10"/>
    </row>
    <row r="670" spans="1:26" ht="15.75" customHeight="1">
      <c r="A670" s="166"/>
      <c r="B670" s="166"/>
      <c r="C670" s="166"/>
      <c r="D670" s="166"/>
      <c r="E670" s="166"/>
      <c r="F670" s="166"/>
      <c r="G670" s="166"/>
      <c r="H670" s="166"/>
      <c r="I670" s="166"/>
      <c r="J670" s="166"/>
      <c r="K670" s="166"/>
      <c r="L670" s="166"/>
      <c r="M670" s="166"/>
      <c r="N670" s="166"/>
      <c r="O670" s="166"/>
      <c r="P670" s="166"/>
      <c r="Q670" s="166"/>
      <c r="R670" s="166"/>
      <c r="S670" s="77" t="str">
        <f t="shared" si="6"/>
        <v>A programmer</v>
      </c>
      <c r="T670" s="10"/>
      <c r="U670" s="10"/>
      <c r="V670" s="10"/>
      <c r="W670" s="10"/>
      <c r="X670" s="10"/>
      <c r="Y670" s="10"/>
      <c r="Z670" s="10"/>
    </row>
    <row r="671" spans="1:26" ht="15.75" customHeight="1">
      <c r="A671" s="166"/>
      <c r="B671" s="166"/>
      <c r="C671" s="166"/>
      <c r="D671" s="166"/>
      <c r="E671" s="166"/>
      <c r="F671" s="166"/>
      <c r="G671" s="166"/>
      <c r="H671" s="166"/>
      <c r="I671" s="166"/>
      <c r="J671" s="166"/>
      <c r="K671" s="166"/>
      <c r="L671" s="166"/>
      <c r="M671" s="166"/>
      <c r="N671" s="166"/>
      <c r="O671" s="166"/>
      <c r="P671" s="166"/>
      <c r="Q671" s="166"/>
      <c r="R671" s="166"/>
      <c r="S671" s="77" t="str">
        <f t="shared" si="6"/>
        <v>A programmer</v>
      </c>
      <c r="T671" s="10"/>
      <c r="U671" s="10"/>
      <c r="V671" s="10"/>
      <c r="W671" s="10"/>
      <c r="X671" s="10"/>
      <c r="Y671" s="10"/>
      <c r="Z671" s="10"/>
    </row>
    <row r="672" spans="1:26" ht="15.75" customHeight="1">
      <c r="A672" s="166"/>
      <c r="B672" s="166"/>
      <c r="C672" s="166"/>
      <c r="D672" s="166"/>
      <c r="E672" s="166"/>
      <c r="F672" s="166"/>
      <c r="G672" s="166"/>
      <c r="H672" s="166"/>
      <c r="I672" s="166"/>
      <c r="J672" s="166"/>
      <c r="K672" s="166"/>
      <c r="L672" s="166"/>
      <c r="M672" s="166"/>
      <c r="N672" s="166"/>
      <c r="O672" s="166"/>
      <c r="P672" s="166"/>
      <c r="Q672" s="166"/>
      <c r="R672" s="166"/>
      <c r="S672" s="77" t="str">
        <f t="shared" si="6"/>
        <v>A programmer</v>
      </c>
      <c r="T672" s="10"/>
      <c r="U672" s="10"/>
      <c r="V672" s="10"/>
      <c r="W672" s="10"/>
      <c r="X672" s="10"/>
      <c r="Y672" s="10"/>
      <c r="Z672" s="10"/>
    </row>
    <row r="673" spans="1:26" ht="15.75" customHeight="1">
      <c r="A673" s="166"/>
      <c r="B673" s="166"/>
      <c r="C673" s="166"/>
      <c r="D673" s="166"/>
      <c r="E673" s="166"/>
      <c r="F673" s="166"/>
      <c r="G673" s="166"/>
      <c r="H673" s="166"/>
      <c r="I673" s="166"/>
      <c r="J673" s="166"/>
      <c r="K673" s="166"/>
      <c r="L673" s="166"/>
      <c r="M673" s="166"/>
      <c r="N673" s="166"/>
      <c r="O673" s="166"/>
      <c r="P673" s="166"/>
      <c r="Q673" s="166"/>
      <c r="R673" s="166"/>
      <c r="S673" s="77" t="str">
        <f t="shared" si="6"/>
        <v>A programmer</v>
      </c>
      <c r="T673" s="10"/>
      <c r="U673" s="10"/>
      <c r="V673" s="10"/>
      <c r="W673" s="10"/>
      <c r="X673" s="10"/>
      <c r="Y673" s="10"/>
      <c r="Z673" s="10"/>
    </row>
    <row r="674" spans="1:26" ht="15.75" customHeight="1">
      <c r="A674" s="166"/>
      <c r="B674" s="166"/>
      <c r="C674" s="166"/>
      <c r="D674" s="166"/>
      <c r="E674" s="166"/>
      <c r="F674" s="166"/>
      <c r="G674" s="166"/>
      <c r="H674" s="166"/>
      <c r="I674" s="166"/>
      <c r="J674" s="166"/>
      <c r="K674" s="166"/>
      <c r="L674" s="166"/>
      <c r="M674" s="166"/>
      <c r="N674" s="166"/>
      <c r="O674" s="166"/>
      <c r="P674" s="166"/>
      <c r="Q674" s="166"/>
      <c r="R674" s="166"/>
      <c r="S674" s="77" t="str">
        <f t="shared" si="6"/>
        <v>A programmer</v>
      </c>
      <c r="T674" s="10"/>
      <c r="U674" s="10"/>
      <c r="V674" s="10"/>
      <c r="W674" s="10"/>
      <c r="X674" s="10"/>
      <c r="Y674" s="10"/>
      <c r="Z674" s="10"/>
    </row>
    <row r="675" spans="1:26" ht="15.75" customHeight="1">
      <c r="A675" s="166"/>
      <c r="B675" s="166"/>
      <c r="C675" s="166"/>
      <c r="D675" s="166"/>
      <c r="E675" s="166"/>
      <c r="F675" s="166"/>
      <c r="G675" s="166"/>
      <c r="H675" s="166"/>
      <c r="I675" s="166"/>
      <c r="J675" s="166"/>
      <c r="K675" s="166"/>
      <c r="L675" s="166"/>
      <c r="M675" s="166"/>
      <c r="N675" s="166"/>
      <c r="O675" s="166"/>
      <c r="P675" s="166"/>
      <c r="Q675" s="166"/>
      <c r="R675" s="166"/>
      <c r="S675" s="77" t="str">
        <f t="shared" si="6"/>
        <v>A programmer</v>
      </c>
      <c r="T675" s="10"/>
      <c r="U675" s="10"/>
      <c r="V675" s="10"/>
      <c r="W675" s="10"/>
      <c r="X675" s="10"/>
      <c r="Y675" s="10"/>
      <c r="Z675" s="10"/>
    </row>
    <row r="676" spans="1:26" ht="15.75" customHeight="1">
      <c r="A676" s="166"/>
      <c r="B676" s="166"/>
      <c r="C676" s="166"/>
      <c r="D676" s="166"/>
      <c r="E676" s="166"/>
      <c r="F676" s="166"/>
      <c r="G676" s="166"/>
      <c r="H676" s="166"/>
      <c r="I676" s="166"/>
      <c r="J676" s="166"/>
      <c r="K676" s="166"/>
      <c r="L676" s="166"/>
      <c r="M676" s="166"/>
      <c r="N676" s="166"/>
      <c r="O676" s="166"/>
      <c r="P676" s="166"/>
      <c r="Q676" s="166"/>
      <c r="R676" s="166"/>
      <c r="S676" s="77" t="str">
        <f t="shared" si="6"/>
        <v>A programmer</v>
      </c>
      <c r="T676" s="10"/>
      <c r="U676" s="10"/>
      <c r="V676" s="10"/>
      <c r="W676" s="10"/>
      <c r="X676" s="10"/>
      <c r="Y676" s="10"/>
      <c r="Z676" s="10"/>
    </row>
    <row r="677" spans="1:26" ht="15.75" customHeight="1">
      <c r="A677" s="166"/>
      <c r="B677" s="166"/>
      <c r="C677" s="166"/>
      <c r="D677" s="166"/>
      <c r="E677" s="166"/>
      <c r="F677" s="166"/>
      <c r="G677" s="166"/>
      <c r="H677" s="166"/>
      <c r="I677" s="166"/>
      <c r="J677" s="166"/>
      <c r="K677" s="166"/>
      <c r="L677" s="166"/>
      <c r="M677" s="166"/>
      <c r="N677" s="166"/>
      <c r="O677" s="166"/>
      <c r="P677" s="166"/>
      <c r="Q677" s="166"/>
      <c r="R677" s="166"/>
      <c r="S677" s="77" t="str">
        <f t="shared" si="6"/>
        <v>A programmer</v>
      </c>
      <c r="T677" s="10"/>
      <c r="U677" s="10"/>
      <c r="V677" s="10"/>
      <c r="W677" s="10"/>
      <c r="X677" s="10"/>
      <c r="Y677" s="10"/>
      <c r="Z677" s="10"/>
    </row>
    <row r="678" spans="1:26" ht="15.75" customHeight="1">
      <c r="A678" s="166"/>
      <c r="B678" s="166"/>
      <c r="C678" s="166"/>
      <c r="D678" s="166"/>
      <c r="E678" s="166"/>
      <c r="F678" s="166"/>
      <c r="G678" s="166"/>
      <c r="H678" s="166"/>
      <c r="I678" s="166"/>
      <c r="J678" s="166"/>
      <c r="K678" s="166"/>
      <c r="L678" s="166"/>
      <c r="M678" s="166"/>
      <c r="N678" s="166"/>
      <c r="O678" s="166"/>
      <c r="P678" s="166"/>
      <c r="Q678" s="166"/>
      <c r="R678" s="166"/>
      <c r="S678" s="77" t="str">
        <f t="shared" si="6"/>
        <v>A programmer</v>
      </c>
      <c r="T678" s="10"/>
      <c r="U678" s="10"/>
      <c r="V678" s="10"/>
      <c r="W678" s="10"/>
      <c r="X678" s="10"/>
      <c r="Y678" s="10"/>
      <c r="Z678" s="10"/>
    </row>
    <row r="679" spans="1:26" ht="15.75" customHeight="1">
      <c r="A679" s="166"/>
      <c r="B679" s="166"/>
      <c r="C679" s="166"/>
      <c r="D679" s="166"/>
      <c r="E679" s="166"/>
      <c r="F679" s="166"/>
      <c r="G679" s="166"/>
      <c r="H679" s="166"/>
      <c r="I679" s="166"/>
      <c r="J679" s="166"/>
      <c r="K679" s="166"/>
      <c r="L679" s="166"/>
      <c r="M679" s="166"/>
      <c r="N679" s="166"/>
      <c r="O679" s="166"/>
      <c r="P679" s="166"/>
      <c r="Q679" s="166"/>
      <c r="R679" s="166"/>
      <c r="S679" s="77" t="str">
        <f t="shared" si="6"/>
        <v>A programmer</v>
      </c>
      <c r="T679" s="10"/>
      <c r="U679" s="10"/>
      <c r="V679" s="10"/>
      <c r="W679" s="10"/>
      <c r="X679" s="10"/>
      <c r="Y679" s="10"/>
      <c r="Z679" s="10"/>
    </row>
    <row r="680" spans="1:26" ht="15.75" customHeight="1">
      <c r="A680" s="166"/>
      <c r="B680" s="166"/>
      <c r="C680" s="166"/>
      <c r="D680" s="166"/>
      <c r="E680" s="166"/>
      <c r="F680" s="166"/>
      <c r="G680" s="166"/>
      <c r="H680" s="166"/>
      <c r="I680" s="166"/>
      <c r="J680" s="166"/>
      <c r="K680" s="166"/>
      <c r="L680" s="166"/>
      <c r="M680" s="166"/>
      <c r="N680" s="166"/>
      <c r="O680" s="166"/>
      <c r="P680" s="166"/>
      <c r="Q680" s="166"/>
      <c r="R680" s="166"/>
      <c r="S680" s="77" t="str">
        <f t="shared" si="6"/>
        <v>A programmer</v>
      </c>
      <c r="T680" s="10"/>
      <c r="U680" s="10"/>
      <c r="V680" s="10"/>
      <c r="W680" s="10"/>
      <c r="X680" s="10"/>
      <c r="Y680" s="10"/>
      <c r="Z680" s="10"/>
    </row>
    <row r="681" spans="1:26" ht="15.75" customHeight="1">
      <c r="A681" s="166"/>
      <c r="B681" s="166"/>
      <c r="C681" s="166"/>
      <c r="D681" s="166"/>
      <c r="E681" s="166"/>
      <c r="F681" s="166"/>
      <c r="G681" s="166"/>
      <c r="H681" s="166"/>
      <c r="I681" s="166"/>
      <c r="J681" s="166"/>
      <c r="K681" s="166"/>
      <c r="L681" s="166"/>
      <c r="M681" s="166"/>
      <c r="N681" s="166"/>
      <c r="O681" s="166"/>
      <c r="P681" s="166"/>
      <c r="Q681" s="166"/>
      <c r="R681" s="166"/>
      <c r="S681" s="77" t="str">
        <f t="shared" si="6"/>
        <v>A programmer</v>
      </c>
      <c r="T681" s="10"/>
      <c r="U681" s="10"/>
      <c r="V681" s="10"/>
      <c r="W681" s="10"/>
      <c r="X681" s="10"/>
      <c r="Y681" s="10"/>
      <c r="Z681" s="10"/>
    </row>
    <row r="682" spans="1:26" ht="15.75" customHeight="1">
      <c r="A682" s="166"/>
      <c r="B682" s="166"/>
      <c r="C682" s="166"/>
      <c r="D682" s="166"/>
      <c r="E682" s="166"/>
      <c r="F682" s="166"/>
      <c r="G682" s="166"/>
      <c r="H682" s="166"/>
      <c r="I682" s="166"/>
      <c r="J682" s="166"/>
      <c r="K682" s="166"/>
      <c r="L682" s="166"/>
      <c r="M682" s="166"/>
      <c r="N682" s="166"/>
      <c r="O682" s="166"/>
      <c r="P682" s="166"/>
      <c r="Q682" s="166"/>
      <c r="R682" s="166"/>
      <c r="S682" s="77" t="str">
        <f t="shared" si="6"/>
        <v>A programmer</v>
      </c>
      <c r="T682" s="10"/>
      <c r="U682" s="10"/>
      <c r="V682" s="10"/>
      <c r="W682" s="10"/>
      <c r="X682" s="10"/>
      <c r="Y682" s="10"/>
      <c r="Z682" s="10"/>
    </row>
    <row r="683" spans="1:26" ht="15.75" customHeight="1">
      <c r="A683" s="166"/>
      <c r="B683" s="166"/>
      <c r="C683" s="166"/>
      <c r="D683" s="166"/>
      <c r="E683" s="166"/>
      <c r="F683" s="166"/>
      <c r="G683" s="166"/>
      <c r="H683" s="166"/>
      <c r="I683" s="166"/>
      <c r="J683" s="166"/>
      <c r="K683" s="166"/>
      <c r="L683" s="166"/>
      <c r="M683" s="166"/>
      <c r="N683" s="166"/>
      <c r="O683" s="166"/>
      <c r="P683" s="166"/>
      <c r="Q683" s="166"/>
      <c r="R683" s="166"/>
      <c r="S683" s="77" t="str">
        <f t="shared" si="6"/>
        <v>A programmer</v>
      </c>
      <c r="T683" s="10"/>
      <c r="U683" s="10"/>
      <c r="V683" s="10"/>
      <c r="W683" s="10"/>
      <c r="X683" s="10"/>
      <c r="Y683" s="10"/>
      <c r="Z683" s="10"/>
    </row>
    <row r="684" spans="1:26" ht="15.75" customHeight="1">
      <c r="A684" s="166"/>
      <c r="B684" s="166"/>
      <c r="C684" s="166"/>
      <c r="D684" s="166"/>
      <c r="E684" s="166"/>
      <c r="F684" s="166"/>
      <c r="G684" s="166"/>
      <c r="H684" s="166"/>
      <c r="I684" s="166"/>
      <c r="J684" s="166"/>
      <c r="K684" s="166"/>
      <c r="L684" s="166"/>
      <c r="M684" s="166"/>
      <c r="N684" s="166"/>
      <c r="O684" s="166"/>
      <c r="P684" s="166"/>
      <c r="Q684" s="166"/>
      <c r="R684" s="166"/>
      <c r="S684" s="77" t="str">
        <f t="shared" si="6"/>
        <v>A programmer</v>
      </c>
      <c r="T684" s="10"/>
      <c r="U684" s="10"/>
      <c r="V684" s="10"/>
      <c r="W684" s="10"/>
      <c r="X684" s="10"/>
      <c r="Y684" s="10"/>
      <c r="Z684" s="10"/>
    </row>
    <row r="685" spans="1:26" ht="15.75" customHeight="1">
      <c r="A685" s="166"/>
      <c r="B685" s="166"/>
      <c r="C685" s="166"/>
      <c r="D685" s="166"/>
      <c r="E685" s="166"/>
      <c r="F685" s="166"/>
      <c r="G685" s="166"/>
      <c r="H685" s="166"/>
      <c r="I685" s="166"/>
      <c r="J685" s="166"/>
      <c r="K685" s="166"/>
      <c r="L685" s="166"/>
      <c r="M685" s="166"/>
      <c r="N685" s="166"/>
      <c r="O685" s="166"/>
      <c r="P685" s="166"/>
      <c r="Q685" s="166"/>
      <c r="R685" s="166"/>
      <c r="S685" s="77" t="str">
        <f t="shared" si="6"/>
        <v>A programmer</v>
      </c>
      <c r="T685" s="10"/>
      <c r="U685" s="10"/>
      <c r="V685" s="10"/>
      <c r="W685" s="10"/>
      <c r="X685" s="10"/>
      <c r="Y685" s="10"/>
      <c r="Z685" s="10"/>
    </row>
    <row r="686" spans="1:26" ht="15.75" customHeight="1">
      <c r="A686" s="166"/>
      <c r="B686" s="166"/>
      <c r="C686" s="166"/>
      <c r="D686" s="166"/>
      <c r="E686" s="166"/>
      <c r="F686" s="166"/>
      <c r="G686" s="166"/>
      <c r="H686" s="166"/>
      <c r="I686" s="166"/>
      <c r="J686" s="166"/>
      <c r="K686" s="166"/>
      <c r="L686" s="166"/>
      <c r="M686" s="166"/>
      <c r="N686" s="166"/>
      <c r="O686" s="166"/>
      <c r="P686" s="166"/>
      <c r="Q686" s="166"/>
      <c r="R686" s="166"/>
      <c r="S686" s="77" t="str">
        <f t="shared" si="6"/>
        <v>A programmer</v>
      </c>
      <c r="T686" s="10"/>
      <c r="U686" s="10"/>
      <c r="V686" s="10"/>
      <c r="W686" s="10"/>
      <c r="X686" s="10"/>
      <c r="Y686" s="10"/>
      <c r="Z686" s="10"/>
    </row>
    <row r="687" spans="1:26" ht="15.75" customHeight="1">
      <c r="A687" s="166"/>
      <c r="B687" s="166"/>
      <c r="C687" s="166"/>
      <c r="D687" s="166"/>
      <c r="E687" s="166"/>
      <c r="F687" s="166"/>
      <c r="G687" s="166"/>
      <c r="H687" s="166"/>
      <c r="I687" s="166"/>
      <c r="J687" s="166"/>
      <c r="K687" s="166"/>
      <c r="L687" s="166"/>
      <c r="M687" s="166"/>
      <c r="N687" s="166"/>
      <c r="O687" s="166"/>
      <c r="P687" s="166"/>
      <c r="Q687" s="166"/>
      <c r="R687" s="166"/>
      <c r="S687" s="77" t="str">
        <f t="shared" si="6"/>
        <v>A programmer</v>
      </c>
      <c r="T687" s="10"/>
      <c r="U687" s="10"/>
      <c r="V687" s="10"/>
      <c r="W687" s="10"/>
      <c r="X687" s="10"/>
      <c r="Y687" s="10"/>
      <c r="Z687" s="10"/>
    </row>
    <row r="688" spans="1:26" ht="15.75" customHeight="1">
      <c r="A688" s="166"/>
      <c r="B688" s="166"/>
      <c r="C688" s="166"/>
      <c r="D688" s="166"/>
      <c r="E688" s="166"/>
      <c r="F688" s="166"/>
      <c r="G688" s="166"/>
      <c r="H688" s="166"/>
      <c r="I688" s="166"/>
      <c r="J688" s="166"/>
      <c r="K688" s="166"/>
      <c r="L688" s="166"/>
      <c r="M688" s="166"/>
      <c r="N688" s="166"/>
      <c r="O688" s="166"/>
      <c r="P688" s="166"/>
      <c r="Q688" s="166"/>
      <c r="R688" s="166"/>
      <c r="S688" s="77" t="str">
        <f t="shared" si="6"/>
        <v>A programmer</v>
      </c>
      <c r="T688" s="10"/>
      <c r="U688" s="10"/>
      <c r="V688" s="10"/>
      <c r="W688" s="10"/>
      <c r="X688" s="10"/>
      <c r="Y688" s="10"/>
      <c r="Z688" s="10"/>
    </row>
    <row r="689" spans="1:26" ht="15.75" customHeight="1">
      <c r="A689" s="166"/>
      <c r="B689" s="166"/>
      <c r="C689" s="166"/>
      <c r="D689" s="166"/>
      <c r="E689" s="166"/>
      <c r="F689" s="166"/>
      <c r="G689" s="166"/>
      <c r="H689" s="166"/>
      <c r="I689" s="166"/>
      <c r="J689" s="166"/>
      <c r="K689" s="166"/>
      <c r="L689" s="166"/>
      <c r="M689" s="166"/>
      <c r="N689" s="166"/>
      <c r="O689" s="166"/>
      <c r="P689" s="166"/>
      <c r="Q689" s="166"/>
      <c r="R689" s="166"/>
      <c r="S689" s="77" t="str">
        <f t="shared" si="6"/>
        <v>A programmer</v>
      </c>
      <c r="T689" s="10"/>
      <c r="U689" s="10"/>
      <c r="V689" s="10"/>
      <c r="W689" s="10"/>
      <c r="X689" s="10"/>
      <c r="Y689" s="10"/>
      <c r="Z689" s="10"/>
    </row>
    <row r="690" spans="1:26" ht="15.75" customHeight="1">
      <c r="A690" s="166"/>
      <c r="B690" s="166"/>
      <c r="C690" s="166"/>
      <c r="D690" s="166"/>
      <c r="E690" s="166"/>
      <c r="F690" s="166"/>
      <c r="G690" s="166"/>
      <c r="H690" s="166"/>
      <c r="I690" s="166"/>
      <c r="J690" s="166"/>
      <c r="K690" s="166"/>
      <c r="L690" s="166"/>
      <c r="M690" s="166"/>
      <c r="N690" s="166"/>
      <c r="O690" s="166"/>
      <c r="P690" s="166"/>
      <c r="Q690" s="166"/>
      <c r="R690" s="166"/>
      <c r="S690" s="77" t="str">
        <f t="shared" si="6"/>
        <v>A programmer</v>
      </c>
      <c r="T690" s="10"/>
      <c r="U690" s="10"/>
      <c r="V690" s="10"/>
      <c r="W690" s="10"/>
      <c r="X690" s="10"/>
      <c r="Y690" s="10"/>
      <c r="Z690" s="10"/>
    </row>
    <row r="691" spans="1:26" ht="15.75" customHeight="1">
      <c r="A691" s="166"/>
      <c r="B691" s="166"/>
      <c r="C691" s="166"/>
      <c r="D691" s="166"/>
      <c r="E691" s="166"/>
      <c r="F691" s="166"/>
      <c r="G691" s="166"/>
      <c r="H691" s="166"/>
      <c r="I691" s="166"/>
      <c r="J691" s="166"/>
      <c r="K691" s="166"/>
      <c r="L691" s="166"/>
      <c r="M691" s="166"/>
      <c r="N691" s="166"/>
      <c r="O691" s="166"/>
      <c r="P691" s="166"/>
      <c r="Q691" s="166"/>
      <c r="R691" s="166"/>
      <c r="S691" s="77" t="str">
        <f t="shared" si="6"/>
        <v>A programmer</v>
      </c>
      <c r="T691" s="10"/>
      <c r="U691" s="10"/>
      <c r="V691" s="10"/>
      <c r="W691" s="10"/>
      <c r="X691" s="10"/>
      <c r="Y691" s="10"/>
      <c r="Z691" s="10"/>
    </row>
    <row r="692" spans="1:26" ht="15.75" customHeight="1">
      <c r="A692" s="166"/>
      <c r="B692" s="166"/>
      <c r="C692" s="166"/>
      <c r="D692" s="166"/>
      <c r="E692" s="166"/>
      <c r="F692" s="166"/>
      <c r="G692" s="166"/>
      <c r="H692" s="166"/>
      <c r="I692" s="166"/>
      <c r="J692" s="166"/>
      <c r="K692" s="166"/>
      <c r="L692" s="166"/>
      <c r="M692" s="166"/>
      <c r="N692" s="166"/>
      <c r="O692" s="166"/>
      <c r="P692" s="166"/>
      <c r="Q692" s="166"/>
      <c r="R692" s="166"/>
      <c r="S692" s="77" t="str">
        <f t="shared" si="6"/>
        <v>A programmer</v>
      </c>
      <c r="T692" s="10"/>
      <c r="U692" s="10"/>
      <c r="V692" s="10"/>
      <c r="W692" s="10"/>
      <c r="X692" s="10"/>
      <c r="Y692" s="10"/>
      <c r="Z692" s="10"/>
    </row>
    <row r="693" spans="1:26" ht="15.75" customHeight="1">
      <c r="A693" s="166"/>
      <c r="B693" s="166"/>
      <c r="C693" s="166"/>
      <c r="D693" s="166"/>
      <c r="E693" s="166"/>
      <c r="F693" s="166"/>
      <c r="G693" s="166"/>
      <c r="H693" s="166"/>
      <c r="I693" s="166"/>
      <c r="J693" s="166"/>
      <c r="K693" s="166"/>
      <c r="L693" s="166"/>
      <c r="M693" s="166"/>
      <c r="N693" s="166"/>
      <c r="O693" s="166"/>
      <c r="P693" s="166"/>
      <c r="Q693" s="166"/>
      <c r="R693" s="166"/>
      <c r="S693" s="77" t="str">
        <f t="shared" si="6"/>
        <v>A programmer</v>
      </c>
      <c r="T693" s="10"/>
      <c r="U693" s="10"/>
      <c r="V693" s="10"/>
      <c r="W693" s="10"/>
      <c r="X693" s="10"/>
      <c r="Y693" s="10"/>
      <c r="Z693" s="10"/>
    </row>
    <row r="694" spans="1:26" ht="15.75" customHeight="1">
      <c r="A694" s="166"/>
      <c r="B694" s="166"/>
      <c r="C694" s="166"/>
      <c r="D694" s="166"/>
      <c r="E694" s="166"/>
      <c r="F694" s="166"/>
      <c r="G694" s="166"/>
      <c r="H694" s="166"/>
      <c r="I694" s="166"/>
      <c r="J694" s="166"/>
      <c r="K694" s="166"/>
      <c r="L694" s="166"/>
      <c r="M694" s="166"/>
      <c r="N694" s="166"/>
      <c r="O694" s="166"/>
      <c r="P694" s="166"/>
      <c r="Q694" s="166"/>
      <c r="R694" s="166"/>
      <c r="S694" s="77" t="str">
        <f t="shared" si="6"/>
        <v>A programmer</v>
      </c>
      <c r="T694" s="10"/>
      <c r="U694" s="10"/>
      <c r="V694" s="10"/>
      <c r="W694" s="10"/>
      <c r="X694" s="10"/>
      <c r="Y694" s="10"/>
      <c r="Z694" s="10"/>
    </row>
    <row r="695" spans="1:26" ht="15.75" customHeight="1">
      <c r="A695" s="166"/>
      <c r="B695" s="166"/>
      <c r="C695" s="166"/>
      <c r="D695" s="166"/>
      <c r="E695" s="166"/>
      <c r="F695" s="166"/>
      <c r="G695" s="166"/>
      <c r="H695" s="166"/>
      <c r="I695" s="166"/>
      <c r="J695" s="166"/>
      <c r="K695" s="166"/>
      <c r="L695" s="166"/>
      <c r="M695" s="166"/>
      <c r="N695" s="166"/>
      <c r="O695" s="166"/>
      <c r="P695" s="166"/>
      <c r="Q695" s="166"/>
      <c r="R695" s="166"/>
      <c r="S695" s="77" t="str">
        <f t="shared" si="6"/>
        <v>A programmer</v>
      </c>
      <c r="T695" s="10"/>
      <c r="U695" s="10"/>
      <c r="V695" s="10"/>
      <c r="W695" s="10"/>
      <c r="X695" s="10"/>
      <c r="Y695" s="10"/>
      <c r="Z695" s="10"/>
    </row>
    <row r="696" spans="1:26" ht="15.75" customHeight="1">
      <c r="A696" s="166"/>
      <c r="B696" s="166"/>
      <c r="C696" s="166"/>
      <c r="D696" s="166"/>
      <c r="E696" s="166"/>
      <c r="F696" s="166"/>
      <c r="G696" s="166"/>
      <c r="H696" s="166"/>
      <c r="I696" s="166"/>
      <c r="J696" s="166"/>
      <c r="K696" s="166"/>
      <c r="L696" s="166"/>
      <c r="M696" s="166"/>
      <c r="N696" s="166"/>
      <c r="O696" s="166"/>
      <c r="P696" s="166"/>
      <c r="Q696" s="166"/>
      <c r="R696" s="166"/>
      <c r="S696" s="77" t="str">
        <f t="shared" si="6"/>
        <v>A programmer</v>
      </c>
      <c r="T696" s="10"/>
      <c r="U696" s="10"/>
      <c r="V696" s="10"/>
      <c r="W696" s="10"/>
      <c r="X696" s="10"/>
      <c r="Y696" s="10"/>
      <c r="Z696" s="10"/>
    </row>
    <row r="697" spans="1:26" ht="15.75" customHeight="1">
      <c r="A697" s="166"/>
      <c r="B697" s="166"/>
      <c r="C697" s="166"/>
      <c r="D697" s="166"/>
      <c r="E697" s="166"/>
      <c r="F697" s="166"/>
      <c r="G697" s="166"/>
      <c r="H697" s="166"/>
      <c r="I697" s="166"/>
      <c r="J697" s="166"/>
      <c r="K697" s="166"/>
      <c r="L697" s="166"/>
      <c r="M697" s="166"/>
      <c r="N697" s="166"/>
      <c r="O697" s="166"/>
      <c r="P697" s="166"/>
      <c r="Q697" s="166"/>
      <c r="R697" s="166"/>
      <c r="S697" s="77" t="str">
        <f t="shared" si="6"/>
        <v>A programmer</v>
      </c>
      <c r="T697" s="10"/>
      <c r="U697" s="10"/>
      <c r="V697" s="10"/>
      <c r="W697" s="10"/>
      <c r="X697" s="10"/>
      <c r="Y697" s="10"/>
      <c r="Z697" s="10"/>
    </row>
    <row r="698" spans="1:26" ht="15.75" customHeight="1">
      <c r="A698" s="166"/>
      <c r="B698" s="166"/>
      <c r="C698" s="166"/>
      <c r="D698" s="166"/>
      <c r="E698" s="166"/>
      <c r="F698" s="166"/>
      <c r="G698" s="166"/>
      <c r="H698" s="166"/>
      <c r="I698" s="166"/>
      <c r="J698" s="166"/>
      <c r="K698" s="166"/>
      <c r="L698" s="166"/>
      <c r="M698" s="166"/>
      <c r="N698" s="166"/>
      <c r="O698" s="166"/>
      <c r="P698" s="166"/>
      <c r="Q698" s="166"/>
      <c r="R698" s="166"/>
      <c r="S698" s="77" t="str">
        <f t="shared" si="6"/>
        <v>A programmer</v>
      </c>
      <c r="T698" s="10"/>
      <c r="U698" s="10"/>
      <c r="V698" s="10"/>
      <c r="W698" s="10"/>
      <c r="X698" s="10"/>
      <c r="Y698" s="10"/>
      <c r="Z698" s="10"/>
    </row>
    <row r="699" spans="1:26" ht="15.75" customHeight="1">
      <c r="A699" s="166"/>
      <c r="B699" s="166"/>
      <c r="C699" s="166"/>
      <c r="D699" s="166"/>
      <c r="E699" s="166"/>
      <c r="F699" s="166"/>
      <c r="G699" s="166"/>
      <c r="H699" s="166"/>
      <c r="I699" s="166"/>
      <c r="J699" s="166"/>
      <c r="K699" s="166"/>
      <c r="L699" s="166"/>
      <c r="M699" s="166"/>
      <c r="N699" s="166"/>
      <c r="O699" s="166"/>
      <c r="P699" s="166"/>
      <c r="Q699" s="166"/>
      <c r="R699" s="166"/>
      <c r="S699" s="77" t="str">
        <f t="shared" si="6"/>
        <v>A programmer</v>
      </c>
      <c r="T699" s="10"/>
      <c r="U699" s="10"/>
      <c r="V699" s="10"/>
      <c r="W699" s="10"/>
      <c r="X699" s="10"/>
      <c r="Y699" s="10"/>
      <c r="Z699" s="10"/>
    </row>
    <row r="700" spans="1:26" ht="15.75" customHeight="1">
      <c r="A700" s="166"/>
      <c r="B700" s="166"/>
      <c r="C700" s="166"/>
      <c r="D700" s="166"/>
      <c r="E700" s="166"/>
      <c r="F700" s="166"/>
      <c r="G700" s="166"/>
      <c r="H700" s="166"/>
      <c r="I700" s="166"/>
      <c r="J700" s="166"/>
      <c r="K700" s="166"/>
      <c r="L700" s="166"/>
      <c r="M700" s="166"/>
      <c r="N700" s="166"/>
      <c r="O700" s="166"/>
      <c r="P700" s="166"/>
      <c r="Q700" s="166"/>
      <c r="R700" s="166"/>
      <c r="S700" s="77" t="str">
        <f t="shared" si="6"/>
        <v>A programmer</v>
      </c>
      <c r="T700" s="10"/>
      <c r="U700" s="10"/>
      <c r="V700" s="10"/>
      <c r="W700" s="10"/>
      <c r="X700" s="10"/>
      <c r="Y700" s="10"/>
      <c r="Z700" s="10"/>
    </row>
    <row r="701" spans="1:26" ht="15.75" customHeight="1">
      <c r="A701" s="166"/>
      <c r="B701" s="166"/>
      <c r="C701" s="166"/>
      <c r="D701" s="166"/>
      <c r="E701" s="166"/>
      <c r="F701" s="166"/>
      <c r="G701" s="166"/>
      <c r="H701" s="166"/>
      <c r="I701" s="166"/>
      <c r="J701" s="166"/>
      <c r="K701" s="166"/>
      <c r="L701" s="166"/>
      <c r="M701" s="166"/>
      <c r="N701" s="166"/>
      <c r="O701" s="166"/>
      <c r="P701" s="166"/>
      <c r="Q701" s="166"/>
      <c r="R701" s="166"/>
      <c r="S701" s="77" t="str">
        <f t="shared" si="6"/>
        <v>A programmer</v>
      </c>
      <c r="T701" s="10"/>
      <c r="U701" s="10"/>
      <c r="V701" s="10"/>
      <c r="W701" s="10"/>
      <c r="X701" s="10"/>
      <c r="Y701" s="10"/>
      <c r="Z701" s="10"/>
    </row>
    <row r="702" spans="1:26" ht="15.75" customHeight="1">
      <c r="A702" s="166"/>
      <c r="B702" s="166"/>
      <c r="C702" s="166"/>
      <c r="D702" s="166"/>
      <c r="E702" s="166"/>
      <c r="F702" s="166"/>
      <c r="G702" s="166"/>
      <c r="H702" s="166"/>
      <c r="I702" s="166"/>
      <c r="J702" s="166"/>
      <c r="K702" s="166"/>
      <c r="L702" s="166"/>
      <c r="M702" s="166"/>
      <c r="N702" s="166"/>
      <c r="O702" s="166"/>
      <c r="P702" s="166"/>
      <c r="Q702" s="166"/>
      <c r="R702" s="166"/>
      <c r="S702" s="77" t="str">
        <f t="shared" si="6"/>
        <v>A programmer</v>
      </c>
      <c r="T702" s="10"/>
      <c r="U702" s="10"/>
      <c r="V702" s="10"/>
      <c r="W702" s="10"/>
      <c r="X702" s="10"/>
      <c r="Y702" s="10"/>
      <c r="Z702" s="10"/>
    </row>
    <row r="703" spans="1:26" ht="15.75" customHeight="1">
      <c r="A703" s="166"/>
      <c r="B703" s="166"/>
      <c r="C703" s="166"/>
      <c r="D703" s="166"/>
      <c r="E703" s="166"/>
      <c r="F703" s="166"/>
      <c r="G703" s="166"/>
      <c r="H703" s="166"/>
      <c r="I703" s="166"/>
      <c r="J703" s="166"/>
      <c r="K703" s="166"/>
      <c r="L703" s="166"/>
      <c r="M703" s="166"/>
      <c r="N703" s="166"/>
      <c r="O703" s="166"/>
      <c r="P703" s="166"/>
      <c r="Q703" s="166"/>
      <c r="R703" s="166"/>
      <c r="S703" s="77" t="str">
        <f t="shared" si="6"/>
        <v>A programmer</v>
      </c>
      <c r="T703" s="10"/>
      <c r="U703" s="10"/>
      <c r="V703" s="10"/>
      <c r="W703" s="10"/>
      <c r="X703" s="10"/>
      <c r="Y703" s="10"/>
      <c r="Z703" s="10"/>
    </row>
    <row r="704" spans="1:26" ht="15.75" customHeight="1">
      <c r="A704" s="166"/>
      <c r="B704" s="166"/>
      <c r="C704" s="166"/>
      <c r="D704" s="166"/>
      <c r="E704" s="166"/>
      <c r="F704" s="166"/>
      <c r="G704" s="166"/>
      <c r="H704" s="166"/>
      <c r="I704" s="166"/>
      <c r="J704" s="166"/>
      <c r="K704" s="166"/>
      <c r="L704" s="166"/>
      <c r="M704" s="166"/>
      <c r="N704" s="166"/>
      <c r="O704" s="166"/>
      <c r="P704" s="166"/>
      <c r="Q704" s="166"/>
      <c r="R704" s="166"/>
      <c r="S704" s="77" t="str">
        <f t="shared" si="6"/>
        <v>A programmer</v>
      </c>
      <c r="T704" s="10"/>
      <c r="U704" s="10"/>
      <c r="V704" s="10"/>
      <c r="W704" s="10"/>
      <c r="X704" s="10"/>
      <c r="Y704" s="10"/>
      <c r="Z704" s="10"/>
    </row>
    <row r="705" spans="1:26" ht="15.75" customHeight="1">
      <c r="A705" s="166"/>
      <c r="B705" s="166"/>
      <c r="C705" s="166"/>
      <c r="D705" s="166"/>
      <c r="E705" s="166"/>
      <c r="F705" s="166"/>
      <c r="G705" s="166"/>
      <c r="H705" s="166"/>
      <c r="I705" s="166"/>
      <c r="J705" s="166"/>
      <c r="K705" s="166"/>
      <c r="L705" s="166"/>
      <c r="M705" s="166"/>
      <c r="N705" s="166"/>
      <c r="O705" s="166"/>
      <c r="P705" s="166"/>
      <c r="Q705" s="166"/>
      <c r="R705" s="166"/>
      <c r="S705" s="77" t="str">
        <f t="shared" si="6"/>
        <v>A programmer</v>
      </c>
      <c r="T705" s="10"/>
      <c r="U705" s="10"/>
      <c r="V705" s="10"/>
      <c r="W705" s="10"/>
      <c r="X705" s="10"/>
      <c r="Y705" s="10"/>
      <c r="Z705" s="10"/>
    </row>
    <row r="706" spans="1:26" ht="15.75" customHeight="1">
      <c r="A706" s="166"/>
      <c r="B706" s="166"/>
      <c r="C706" s="166"/>
      <c r="D706" s="166"/>
      <c r="E706" s="166"/>
      <c r="F706" s="166"/>
      <c r="G706" s="166"/>
      <c r="H706" s="166"/>
      <c r="I706" s="166"/>
      <c r="J706" s="166"/>
      <c r="K706" s="166"/>
      <c r="L706" s="166"/>
      <c r="M706" s="166"/>
      <c r="N706" s="166"/>
      <c r="O706" s="166"/>
      <c r="P706" s="166"/>
      <c r="Q706" s="166"/>
      <c r="R706" s="166"/>
      <c r="S706" s="77" t="str">
        <f t="shared" si="6"/>
        <v>A programmer</v>
      </c>
      <c r="T706" s="10"/>
      <c r="U706" s="10"/>
      <c r="V706" s="10"/>
      <c r="W706" s="10"/>
      <c r="X706" s="10"/>
      <c r="Y706" s="10"/>
      <c r="Z706" s="10"/>
    </row>
    <row r="707" spans="1:26" ht="15.75" customHeight="1">
      <c r="A707" s="166"/>
      <c r="B707" s="166"/>
      <c r="C707" s="166"/>
      <c r="D707" s="166"/>
      <c r="E707" s="166"/>
      <c r="F707" s="166"/>
      <c r="G707" s="166"/>
      <c r="H707" s="166"/>
      <c r="I707" s="166"/>
      <c r="J707" s="166"/>
      <c r="K707" s="166"/>
      <c r="L707" s="166"/>
      <c r="M707" s="166"/>
      <c r="N707" s="166"/>
      <c r="O707" s="166"/>
      <c r="P707" s="166"/>
      <c r="Q707" s="166"/>
      <c r="R707" s="166"/>
      <c r="S707" s="77" t="str">
        <f t="shared" si="6"/>
        <v>A programmer</v>
      </c>
      <c r="T707" s="10"/>
      <c r="U707" s="10"/>
      <c r="V707" s="10"/>
      <c r="W707" s="10"/>
      <c r="X707" s="10"/>
      <c r="Y707" s="10"/>
      <c r="Z707" s="10"/>
    </row>
    <row r="708" spans="1:26" ht="15.75" customHeight="1">
      <c r="A708" s="166"/>
      <c r="B708" s="166"/>
      <c r="C708" s="166"/>
      <c r="D708" s="166"/>
      <c r="E708" s="166"/>
      <c r="F708" s="166"/>
      <c r="G708" s="166"/>
      <c r="H708" s="166"/>
      <c r="I708" s="166"/>
      <c r="J708" s="166"/>
      <c r="K708" s="166"/>
      <c r="L708" s="166"/>
      <c r="M708" s="166"/>
      <c r="N708" s="166"/>
      <c r="O708" s="166"/>
      <c r="P708" s="166"/>
      <c r="Q708" s="166"/>
      <c r="R708" s="166"/>
      <c r="S708" s="77" t="str">
        <f t="shared" si="6"/>
        <v>A programmer</v>
      </c>
      <c r="T708" s="10"/>
      <c r="U708" s="10"/>
      <c r="V708" s="10"/>
      <c r="W708" s="10"/>
      <c r="X708" s="10"/>
      <c r="Y708" s="10"/>
      <c r="Z708" s="10"/>
    </row>
    <row r="709" spans="1:26" ht="15.75" customHeight="1">
      <c r="A709" s="166"/>
      <c r="B709" s="166"/>
      <c r="C709" s="166"/>
      <c r="D709" s="166"/>
      <c r="E709" s="166"/>
      <c r="F709" s="166"/>
      <c r="G709" s="166"/>
      <c r="H709" s="166"/>
      <c r="I709" s="166"/>
      <c r="J709" s="166"/>
      <c r="K709" s="166"/>
      <c r="L709" s="166"/>
      <c r="M709" s="166"/>
      <c r="N709" s="166"/>
      <c r="O709" s="166"/>
      <c r="P709" s="166"/>
      <c r="Q709" s="166"/>
      <c r="R709" s="166"/>
      <c r="S709" s="77" t="str">
        <f t="shared" si="6"/>
        <v>A programmer</v>
      </c>
      <c r="T709" s="10"/>
      <c r="U709" s="10"/>
      <c r="V709" s="10"/>
      <c r="W709" s="10"/>
      <c r="X709" s="10"/>
      <c r="Y709" s="10"/>
      <c r="Z709" s="10"/>
    </row>
    <row r="710" spans="1:26" ht="15.75" customHeight="1">
      <c r="A710" s="166"/>
      <c r="B710" s="166"/>
      <c r="C710" s="166"/>
      <c r="D710" s="166"/>
      <c r="E710" s="166"/>
      <c r="F710" s="166"/>
      <c r="G710" s="166"/>
      <c r="H710" s="166"/>
      <c r="I710" s="166"/>
      <c r="J710" s="166"/>
      <c r="K710" s="166"/>
      <c r="L710" s="166"/>
      <c r="M710" s="166"/>
      <c r="N710" s="166"/>
      <c r="O710" s="166"/>
      <c r="P710" s="166"/>
      <c r="Q710" s="166"/>
      <c r="R710" s="166"/>
      <c r="S710" s="77" t="str">
        <f t="shared" si="6"/>
        <v>A programmer</v>
      </c>
      <c r="T710" s="10"/>
      <c r="U710" s="10"/>
      <c r="V710" s="10"/>
      <c r="W710" s="10"/>
      <c r="X710" s="10"/>
      <c r="Y710" s="10"/>
      <c r="Z710" s="10"/>
    </row>
    <row r="711" spans="1:26" ht="15.75" customHeight="1">
      <c r="A711" s="166"/>
      <c r="B711" s="166"/>
      <c r="C711" s="166"/>
      <c r="D711" s="166"/>
      <c r="E711" s="166"/>
      <c r="F711" s="166"/>
      <c r="G711" s="166"/>
      <c r="H711" s="166"/>
      <c r="I711" s="166"/>
      <c r="J711" s="166"/>
      <c r="K711" s="166"/>
      <c r="L711" s="166"/>
      <c r="M711" s="166"/>
      <c r="N711" s="166"/>
      <c r="O711" s="166"/>
      <c r="P711" s="166"/>
      <c r="Q711" s="166"/>
      <c r="R711" s="166"/>
      <c r="S711" s="77" t="str">
        <f t="shared" si="6"/>
        <v>A programmer</v>
      </c>
      <c r="T711" s="10"/>
      <c r="U711" s="10"/>
      <c r="V711" s="10"/>
      <c r="W711" s="10"/>
      <c r="X711" s="10"/>
      <c r="Y711" s="10"/>
      <c r="Z711" s="10"/>
    </row>
    <row r="712" spans="1:26" ht="15.75" customHeight="1">
      <c r="A712" s="166"/>
      <c r="B712" s="166"/>
      <c r="C712" s="166"/>
      <c r="D712" s="166"/>
      <c r="E712" s="166"/>
      <c r="F712" s="166"/>
      <c r="G712" s="166"/>
      <c r="H712" s="166"/>
      <c r="I712" s="166"/>
      <c r="J712" s="166"/>
      <c r="K712" s="166"/>
      <c r="L712" s="166"/>
      <c r="M712" s="166"/>
      <c r="N712" s="166"/>
      <c r="O712" s="166"/>
      <c r="P712" s="166"/>
      <c r="Q712" s="166"/>
      <c r="R712" s="166"/>
      <c r="S712" s="77" t="str">
        <f t="shared" si="6"/>
        <v>A programmer</v>
      </c>
      <c r="T712" s="10"/>
      <c r="U712" s="10"/>
      <c r="V712" s="10"/>
      <c r="W712" s="10"/>
      <c r="X712" s="10"/>
      <c r="Y712" s="10"/>
      <c r="Z712" s="10"/>
    </row>
    <row r="713" spans="1:26" ht="15.75" customHeight="1">
      <c r="A713" s="166"/>
      <c r="B713" s="166"/>
      <c r="C713" s="166"/>
      <c r="D713" s="166"/>
      <c r="E713" s="166"/>
      <c r="F713" s="166"/>
      <c r="G713" s="166"/>
      <c r="H713" s="166"/>
      <c r="I713" s="166"/>
      <c r="J713" s="166"/>
      <c r="K713" s="166"/>
      <c r="L713" s="166"/>
      <c r="M713" s="166"/>
      <c r="N713" s="166"/>
      <c r="O713" s="166"/>
      <c r="P713" s="166"/>
      <c r="Q713" s="166"/>
      <c r="R713" s="166"/>
      <c r="S713" s="77" t="str">
        <f t="shared" si="6"/>
        <v>A programmer</v>
      </c>
      <c r="T713" s="10"/>
      <c r="U713" s="10"/>
      <c r="V713" s="10"/>
      <c r="W713" s="10"/>
      <c r="X713" s="10"/>
      <c r="Y713" s="10"/>
      <c r="Z713" s="10"/>
    </row>
    <row r="714" spans="1:26" ht="15.75" customHeight="1">
      <c r="A714" s="166"/>
      <c r="B714" s="166"/>
      <c r="C714" s="166"/>
      <c r="D714" s="166"/>
      <c r="E714" s="166"/>
      <c r="F714" s="166"/>
      <c r="G714" s="166"/>
      <c r="H714" s="166"/>
      <c r="I714" s="166"/>
      <c r="J714" s="166"/>
      <c r="K714" s="166"/>
      <c r="L714" s="166"/>
      <c r="M714" s="166"/>
      <c r="N714" s="166"/>
      <c r="O714" s="166"/>
      <c r="P714" s="166"/>
      <c r="Q714" s="166"/>
      <c r="R714" s="166"/>
      <c r="S714" s="77" t="str">
        <f t="shared" si="6"/>
        <v>A programmer</v>
      </c>
      <c r="T714" s="10"/>
      <c r="U714" s="10"/>
      <c r="V714" s="10"/>
      <c r="W714" s="10"/>
      <c r="X714" s="10"/>
      <c r="Y714" s="10"/>
      <c r="Z714" s="10"/>
    </row>
    <row r="715" spans="1:26" ht="15.75" customHeight="1">
      <c r="A715" s="166"/>
      <c r="B715" s="166"/>
      <c r="C715" s="166"/>
      <c r="D715" s="166"/>
      <c r="E715" s="166"/>
      <c r="F715" s="166"/>
      <c r="G715" s="166"/>
      <c r="H715" s="166"/>
      <c r="I715" s="166"/>
      <c r="J715" s="166"/>
      <c r="K715" s="166"/>
      <c r="L715" s="166"/>
      <c r="M715" s="166"/>
      <c r="N715" s="166"/>
      <c r="O715" s="166"/>
      <c r="P715" s="166"/>
      <c r="Q715" s="166"/>
      <c r="R715" s="166"/>
      <c r="S715" s="77" t="str">
        <f t="shared" si="6"/>
        <v>A programmer</v>
      </c>
      <c r="T715" s="10"/>
      <c r="U715" s="10"/>
      <c r="V715" s="10"/>
      <c r="W715" s="10"/>
      <c r="X715" s="10"/>
      <c r="Y715" s="10"/>
      <c r="Z715" s="10"/>
    </row>
    <row r="716" spans="1:26" ht="15.75" customHeight="1">
      <c r="A716" s="166"/>
      <c r="B716" s="166"/>
      <c r="C716" s="166"/>
      <c r="D716" s="166"/>
      <c r="E716" s="166"/>
      <c r="F716" s="166"/>
      <c r="G716" s="166"/>
      <c r="H716" s="166"/>
      <c r="I716" s="166"/>
      <c r="J716" s="166"/>
      <c r="K716" s="166"/>
      <c r="L716" s="166"/>
      <c r="M716" s="166"/>
      <c r="N716" s="166"/>
      <c r="O716" s="166"/>
      <c r="P716" s="166"/>
      <c r="Q716" s="166"/>
      <c r="R716" s="166"/>
      <c r="S716" s="77" t="str">
        <f t="shared" si="6"/>
        <v>A programmer</v>
      </c>
      <c r="T716" s="10"/>
      <c r="U716" s="10"/>
      <c r="V716" s="10"/>
      <c r="W716" s="10"/>
      <c r="X716" s="10"/>
      <c r="Y716" s="10"/>
      <c r="Z716" s="10"/>
    </row>
    <row r="717" spans="1:26" ht="15.75" customHeight="1">
      <c r="A717" s="166"/>
      <c r="B717" s="166"/>
      <c r="C717" s="166"/>
      <c r="D717" s="166"/>
      <c r="E717" s="166"/>
      <c r="F717" s="166"/>
      <c r="G717" s="166"/>
      <c r="H717" s="166"/>
      <c r="I717" s="166"/>
      <c r="J717" s="166"/>
      <c r="K717" s="166"/>
      <c r="L717" s="166"/>
      <c r="M717" s="166"/>
      <c r="N717" s="166"/>
      <c r="O717" s="166"/>
      <c r="P717" s="166"/>
      <c r="Q717" s="166"/>
      <c r="R717" s="166"/>
      <c r="S717" s="77" t="str">
        <f t="shared" si="6"/>
        <v>A programmer</v>
      </c>
      <c r="T717" s="10"/>
      <c r="U717" s="10"/>
      <c r="V717" s="10"/>
      <c r="W717" s="10"/>
      <c r="X717" s="10"/>
      <c r="Y717" s="10"/>
      <c r="Z717" s="10"/>
    </row>
    <row r="718" spans="1:26" ht="15.75" customHeight="1">
      <c r="A718" s="166"/>
      <c r="B718" s="166"/>
      <c r="C718" s="166"/>
      <c r="D718" s="166"/>
      <c r="E718" s="166"/>
      <c r="F718" s="166"/>
      <c r="G718" s="166"/>
      <c r="H718" s="166"/>
      <c r="I718" s="166"/>
      <c r="J718" s="166"/>
      <c r="K718" s="166"/>
      <c r="L718" s="166"/>
      <c r="M718" s="166"/>
      <c r="N718" s="166"/>
      <c r="O718" s="166"/>
      <c r="P718" s="166"/>
      <c r="Q718" s="166"/>
      <c r="R718" s="166"/>
      <c r="S718" s="77" t="str">
        <f t="shared" si="6"/>
        <v>A programmer</v>
      </c>
      <c r="T718" s="10"/>
      <c r="U718" s="10"/>
      <c r="V718" s="10"/>
      <c r="W718" s="10"/>
      <c r="X718" s="10"/>
      <c r="Y718" s="10"/>
      <c r="Z718" s="10"/>
    </row>
    <row r="719" spans="1:26" ht="15.75" customHeight="1">
      <c r="A719" s="166"/>
      <c r="B719" s="166"/>
      <c r="C719" s="166"/>
      <c r="D719" s="166"/>
      <c r="E719" s="166"/>
      <c r="F719" s="166"/>
      <c r="G719" s="166"/>
      <c r="H719" s="166"/>
      <c r="I719" s="166"/>
      <c r="J719" s="166"/>
      <c r="K719" s="166"/>
      <c r="L719" s="166"/>
      <c r="M719" s="166"/>
      <c r="N719" s="166"/>
      <c r="O719" s="166"/>
      <c r="P719" s="166"/>
      <c r="Q719" s="166"/>
      <c r="R719" s="166"/>
      <c r="S719" s="77" t="str">
        <f t="shared" si="6"/>
        <v>A programmer</v>
      </c>
      <c r="T719" s="10"/>
      <c r="U719" s="10"/>
      <c r="V719" s="10"/>
      <c r="W719" s="10"/>
      <c r="X719" s="10"/>
      <c r="Y719" s="10"/>
      <c r="Z719" s="10"/>
    </row>
    <row r="720" spans="1:26" ht="15.75" customHeight="1">
      <c r="A720" s="166"/>
      <c r="B720" s="166"/>
      <c r="C720" s="166"/>
      <c r="D720" s="166"/>
      <c r="E720" s="166"/>
      <c r="F720" s="166"/>
      <c r="G720" s="166"/>
      <c r="H720" s="166"/>
      <c r="I720" s="166"/>
      <c r="J720" s="166"/>
      <c r="K720" s="166"/>
      <c r="L720" s="166"/>
      <c r="M720" s="166"/>
      <c r="N720" s="166"/>
      <c r="O720" s="166"/>
      <c r="P720" s="166"/>
      <c r="Q720" s="166"/>
      <c r="R720" s="166"/>
      <c r="S720" s="77" t="str">
        <f t="shared" si="6"/>
        <v>A programmer</v>
      </c>
      <c r="T720" s="10"/>
      <c r="U720" s="10"/>
      <c r="V720" s="10"/>
      <c r="W720" s="10"/>
      <c r="X720" s="10"/>
      <c r="Y720" s="10"/>
      <c r="Z720" s="10"/>
    </row>
    <row r="721" spans="1:26" ht="15.75" customHeight="1">
      <c r="A721" s="166"/>
      <c r="B721" s="166"/>
      <c r="C721" s="166"/>
      <c r="D721" s="166"/>
      <c r="E721" s="166"/>
      <c r="F721" s="166"/>
      <c r="G721" s="166"/>
      <c r="H721" s="166"/>
      <c r="I721" s="166"/>
      <c r="J721" s="166"/>
      <c r="K721" s="166"/>
      <c r="L721" s="166"/>
      <c r="M721" s="166"/>
      <c r="N721" s="166"/>
      <c r="O721" s="166"/>
      <c r="P721" s="166"/>
      <c r="Q721" s="166"/>
      <c r="R721" s="166"/>
      <c r="S721" s="77" t="str">
        <f t="shared" si="6"/>
        <v>A programmer</v>
      </c>
      <c r="T721" s="10"/>
      <c r="U721" s="10"/>
      <c r="V721" s="10"/>
      <c r="W721" s="10"/>
      <c r="X721" s="10"/>
      <c r="Y721" s="10"/>
      <c r="Z721" s="10"/>
    </row>
    <row r="722" spans="1:26" ht="15.75" customHeight="1">
      <c r="A722" s="166"/>
      <c r="B722" s="166"/>
      <c r="C722" s="166"/>
      <c r="D722" s="166"/>
      <c r="E722" s="166"/>
      <c r="F722" s="166"/>
      <c r="G722" s="166"/>
      <c r="H722" s="166"/>
      <c r="I722" s="166"/>
      <c r="J722" s="166"/>
      <c r="K722" s="166"/>
      <c r="L722" s="166"/>
      <c r="M722" s="166"/>
      <c r="N722" s="166"/>
      <c r="O722" s="166"/>
      <c r="P722" s="166"/>
      <c r="Q722" s="166"/>
      <c r="R722" s="166"/>
      <c r="S722" s="77" t="str">
        <f t="shared" si="6"/>
        <v>A programmer</v>
      </c>
      <c r="T722" s="10"/>
      <c r="U722" s="10"/>
      <c r="V722" s="10"/>
      <c r="W722" s="10"/>
      <c r="X722" s="10"/>
      <c r="Y722" s="10"/>
      <c r="Z722" s="10"/>
    </row>
    <row r="723" spans="1:26" ht="15.75" customHeight="1">
      <c r="A723" s="166"/>
      <c r="B723" s="166"/>
      <c r="C723" s="166"/>
      <c r="D723" s="166"/>
      <c r="E723" s="166"/>
      <c r="F723" s="166"/>
      <c r="G723" s="166"/>
      <c r="H723" s="166"/>
      <c r="I723" s="166"/>
      <c r="J723" s="166"/>
      <c r="K723" s="166"/>
      <c r="L723" s="166"/>
      <c r="M723" s="166"/>
      <c r="N723" s="166"/>
      <c r="O723" s="166"/>
      <c r="P723" s="166"/>
      <c r="Q723" s="166"/>
      <c r="R723" s="166"/>
      <c r="S723" s="77" t="str">
        <f t="shared" si="6"/>
        <v>A programmer</v>
      </c>
      <c r="T723" s="10"/>
      <c r="U723" s="10"/>
      <c r="V723" s="10"/>
      <c r="W723" s="10"/>
      <c r="X723" s="10"/>
      <c r="Y723" s="10"/>
      <c r="Z723" s="10"/>
    </row>
    <row r="724" spans="1:26" ht="15.75" customHeight="1">
      <c r="A724" s="166"/>
      <c r="B724" s="166"/>
      <c r="C724" s="166"/>
      <c r="D724" s="166"/>
      <c r="E724" s="166"/>
      <c r="F724" s="166"/>
      <c r="G724" s="166"/>
      <c r="H724" s="166"/>
      <c r="I724" s="166"/>
      <c r="J724" s="166"/>
      <c r="K724" s="166"/>
      <c r="L724" s="166"/>
      <c r="M724" s="166"/>
      <c r="N724" s="166"/>
      <c r="O724" s="166"/>
      <c r="P724" s="166"/>
      <c r="Q724" s="166"/>
      <c r="R724" s="166"/>
      <c r="S724" s="77" t="str">
        <f t="shared" si="6"/>
        <v>A programmer</v>
      </c>
      <c r="T724" s="10"/>
      <c r="U724" s="10"/>
      <c r="V724" s="10"/>
      <c r="W724" s="10"/>
      <c r="X724" s="10"/>
      <c r="Y724" s="10"/>
      <c r="Z724" s="10"/>
    </row>
    <row r="725" spans="1:26" ht="15.75" customHeight="1">
      <c r="A725" s="166"/>
      <c r="B725" s="166"/>
      <c r="C725" s="166"/>
      <c r="D725" s="166"/>
      <c r="E725" s="166"/>
      <c r="F725" s="166"/>
      <c r="G725" s="166"/>
      <c r="H725" s="166"/>
      <c r="I725" s="166"/>
      <c r="J725" s="166"/>
      <c r="K725" s="166"/>
      <c r="L725" s="166"/>
      <c r="M725" s="166"/>
      <c r="N725" s="166"/>
      <c r="O725" s="166"/>
      <c r="P725" s="166"/>
      <c r="Q725" s="166"/>
      <c r="R725" s="166"/>
      <c r="S725" s="77" t="str">
        <f t="shared" si="6"/>
        <v>A programmer</v>
      </c>
      <c r="T725" s="10"/>
      <c r="U725" s="10"/>
      <c r="V725" s="10"/>
      <c r="W725" s="10"/>
      <c r="X725" s="10"/>
      <c r="Y725" s="10"/>
      <c r="Z725" s="10"/>
    </row>
    <row r="726" spans="1:26" ht="15.75" customHeight="1">
      <c r="A726" s="166"/>
      <c r="B726" s="166"/>
      <c r="C726" s="166"/>
      <c r="D726" s="166"/>
      <c r="E726" s="166"/>
      <c r="F726" s="166"/>
      <c r="G726" s="166"/>
      <c r="H726" s="166"/>
      <c r="I726" s="166"/>
      <c r="J726" s="166"/>
      <c r="K726" s="166"/>
      <c r="L726" s="166"/>
      <c r="M726" s="166"/>
      <c r="N726" s="166"/>
      <c r="O726" s="166"/>
      <c r="P726" s="166"/>
      <c r="Q726" s="166"/>
      <c r="R726" s="166"/>
      <c r="S726" s="77" t="str">
        <f t="shared" si="6"/>
        <v>A programmer</v>
      </c>
      <c r="T726" s="10"/>
      <c r="U726" s="10"/>
      <c r="V726" s="10"/>
      <c r="W726" s="10"/>
      <c r="X726" s="10"/>
      <c r="Y726" s="10"/>
      <c r="Z726" s="10"/>
    </row>
    <row r="727" spans="1:26" ht="15.75" customHeight="1">
      <c r="A727" s="166"/>
      <c r="B727" s="166"/>
      <c r="C727" s="166"/>
      <c r="D727" s="166"/>
      <c r="E727" s="166"/>
      <c r="F727" s="166"/>
      <c r="G727" s="166"/>
      <c r="H727" s="166"/>
      <c r="I727" s="166"/>
      <c r="J727" s="166"/>
      <c r="K727" s="166"/>
      <c r="L727" s="166"/>
      <c r="M727" s="166"/>
      <c r="N727" s="166"/>
      <c r="O727" s="166"/>
      <c r="P727" s="166"/>
      <c r="Q727" s="166"/>
      <c r="R727" s="166"/>
      <c r="S727" s="77" t="str">
        <f t="shared" si="6"/>
        <v>A programmer</v>
      </c>
      <c r="T727" s="10"/>
      <c r="U727" s="10"/>
      <c r="V727" s="10"/>
      <c r="W727" s="10"/>
      <c r="X727" s="10"/>
      <c r="Y727" s="10"/>
      <c r="Z727" s="10"/>
    </row>
    <row r="728" spans="1:26" ht="15.75" customHeight="1">
      <c r="A728" s="166"/>
      <c r="B728" s="166"/>
      <c r="C728" s="166"/>
      <c r="D728" s="166"/>
      <c r="E728" s="166"/>
      <c r="F728" s="166"/>
      <c r="G728" s="166"/>
      <c r="H728" s="166"/>
      <c r="I728" s="166"/>
      <c r="J728" s="166"/>
      <c r="K728" s="166"/>
      <c r="L728" s="166"/>
      <c r="M728" s="166"/>
      <c r="N728" s="166"/>
      <c r="O728" s="166"/>
      <c r="P728" s="166"/>
      <c r="Q728" s="166"/>
      <c r="R728" s="166"/>
      <c r="S728" s="77" t="str">
        <f t="shared" si="6"/>
        <v>A programmer</v>
      </c>
      <c r="T728" s="10"/>
      <c r="U728" s="10"/>
      <c r="V728" s="10"/>
      <c r="W728" s="10"/>
      <c r="X728" s="10"/>
      <c r="Y728" s="10"/>
      <c r="Z728" s="10"/>
    </row>
    <row r="729" spans="1:26" ht="15.75" customHeight="1">
      <c r="A729" s="166"/>
      <c r="B729" s="166"/>
      <c r="C729" s="166"/>
      <c r="D729" s="166"/>
      <c r="E729" s="166"/>
      <c r="F729" s="166"/>
      <c r="G729" s="166"/>
      <c r="H729" s="166"/>
      <c r="I729" s="166"/>
      <c r="J729" s="166"/>
      <c r="K729" s="166"/>
      <c r="L729" s="166"/>
      <c r="M729" s="166"/>
      <c r="N729" s="166"/>
      <c r="O729" s="166"/>
      <c r="P729" s="166"/>
      <c r="Q729" s="166"/>
      <c r="R729" s="166"/>
      <c r="S729" s="77" t="str">
        <f t="shared" si="6"/>
        <v>A programmer</v>
      </c>
      <c r="T729" s="10"/>
      <c r="U729" s="10"/>
      <c r="V729" s="10"/>
      <c r="W729" s="10"/>
      <c r="X729" s="10"/>
      <c r="Y729" s="10"/>
      <c r="Z729" s="10"/>
    </row>
    <row r="730" spans="1:26" ht="15.75" customHeight="1">
      <c r="A730" s="166"/>
      <c r="B730" s="166"/>
      <c r="C730" s="166"/>
      <c r="D730" s="166"/>
      <c r="E730" s="166"/>
      <c r="F730" s="166"/>
      <c r="G730" s="166"/>
      <c r="H730" s="166"/>
      <c r="I730" s="166"/>
      <c r="J730" s="166"/>
      <c r="K730" s="166"/>
      <c r="L730" s="166"/>
      <c r="M730" s="166"/>
      <c r="N730" s="166"/>
      <c r="O730" s="166"/>
      <c r="P730" s="166"/>
      <c r="Q730" s="166"/>
      <c r="R730" s="166"/>
      <c r="S730" s="77" t="str">
        <f t="shared" si="6"/>
        <v>A programmer</v>
      </c>
      <c r="T730" s="10"/>
      <c r="U730" s="10"/>
      <c r="V730" s="10"/>
      <c r="W730" s="10"/>
      <c r="X730" s="10"/>
      <c r="Y730" s="10"/>
      <c r="Z730" s="10"/>
    </row>
    <row r="731" spans="1:26" ht="15.75" customHeight="1">
      <c r="A731" s="166"/>
      <c r="B731" s="166"/>
      <c r="C731" s="166"/>
      <c r="D731" s="166"/>
      <c r="E731" s="166"/>
      <c r="F731" s="166"/>
      <c r="G731" s="166"/>
      <c r="H731" s="166"/>
      <c r="I731" s="166"/>
      <c r="J731" s="166"/>
      <c r="K731" s="166"/>
      <c r="L731" s="166"/>
      <c r="M731" s="166"/>
      <c r="N731" s="166"/>
      <c r="O731" s="166"/>
      <c r="P731" s="166"/>
      <c r="Q731" s="166"/>
      <c r="R731" s="166"/>
      <c r="S731" s="77" t="str">
        <f t="shared" si="6"/>
        <v>A programmer</v>
      </c>
      <c r="T731" s="10"/>
      <c r="U731" s="10"/>
      <c r="V731" s="10"/>
      <c r="W731" s="10"/>
      <c r="X731" s="10"/>
      <c r="Y731" s="10"/>
      <c r="Z731" s="10"/>
    </row>
    <row r="732" spans="1:26" ht="15.75" customHeight="1">
      <c r="A732" s="166"/>
      <c r="B732" s="166"/>
      <c r="C732" s="166"/>
      <c r="D732" s="166"/>
      <c r="E732" s="166"/>
      <c r="F732" s="166"/>
      <c r="G732" s="166"/>
      <c r="H732" s="166"/>
      <c r="I732" s="166"/>
      <c r="J732" s="166"/>
      <c r="K732" s="166"/>
      <c r="L732" s="166"/>
      <c r="M732" s="166"/>
      <c r="N732" s="166"/>
      <c r="O732" s="166"/>
      <c r="P732" s="166"/>
      <c r="Q732" s="166"/>
      <c r="R732" s="166"/>
      <c r="S732" s="77" t="str">
        <f t="shared" si="6"/>
        <v>A programmer</v>
      </c>
      <c r="T732" s="10"/>
      <c r="U732" s="10"/>
      <c r="V732" s="10"/>
      <c r="W732" s="10"/>
      <c r="X732" s="10"/>
      <c r="Y732" s="10"/>
      <c r="Z732" s="10"/>
    </row>
    <row r="733" spans="1:26" ht="15.75" customHeight="1">
      <c r="A733" s="166"/>
      <c r="B733" s="166"/>
      <c r="C733" s="166"/>
      <c r="D733" s="166"/>
      <c r="E733" s="166"/>
      <c r="F733" s="166"/>
      <c r="G733" s="166"/>
      <c r="H733" s="166"/>
      <c r="I733" s="166"/>
      <c r="J733" s="166"/>
      <c r="K733" s="166"/>
      <c r="L733" s="166"/>
      <c r="M733" s="166"/>
      <c r="N733" s="166"/>
      <c r="O733" s="166"/>
      <c r="P733" s="166"/>
      <c r="Q733" s="166"/>
      <c r="R733" s="166"/>
      <c r="S733" s="77" t="str">
        <f t="shared" si="6"/>
        <v>A programmer</v>
      </c>
      <c r="T733" s="10"/>
      <c r="U733" s="10"/>
      <c r="V733" s="10"/>
      <c r="W733" s="10"/>
      <c r="X733" s="10"/>
      <c r="Y733" s="10"/>
      <c r="Z733" s="10"/>
    </row>
    <row r="734" spans="1:26" ht="15.75" customHeight="1">
      <c r="A734" s="166"/>
      <c r="B734" s="166"/>
      <c r="C734" s="166"/>
      <c r="D734" s="166"/>
      <c r="E734" s="166"/>
      <c r="F734" s="166"/>
      <c r="G734" s="166"/>
      <c r="H734" s="166"/>
      <c r="I734" s="166"/>
      <c r="J734" s="166"/>
      <c r="K734" s="166"/>
      <c r="L734" s="166"/>
      <c r="M734" s="166"/>
      <c r="N734" s="166"/>
      <c r="O734" s="166"/>
      <c r="P734" s="166"/>
      <c r="Q734" s="166"/>
      <c r="R734" s="166"/>
      <c r="S734" s="77" t="str">
        <f t="shared" si="6"/>
        <v>A programmer</v>
      </c>
      <c r="T734" s="10"/>
      <c r="U734" s="10"/>
      <c r="V734" s="10"/>
      <c r="W734" s="10"/>
      <c r="X734" s="10"/>
      <c r="Y734" s="10"/>
      <c r="Z734" s="10"/>
    </row>
    <row r="735" spans="1:26" ht="15.75" customHeight="1">
      <c r="A735" s="166"/>
      <c r="B735" s="166"/>
      <c r="C735" s="166"/>
      <c r="D735" s="166"/>
      <c r="E735" s="166"/>
      <c r="F735" s="166"/>
      <c r="G735" s="166"/>
      <c r="H735" s="166"/>
      <c r="I735" s="166"/>
      <c r="J735" s="166"/>
      <c r="K735" s="166"/>
      <c r="L735" s="166"/>
      <c r="M735" s="166"/>
      <c r="N735" s="166"/>
      <c r="O735" s="166"/>
      <c r="P735" s="166"/>
      <c r="Q735" s="166"/>
      <c r="R735" s="166"/>
      <c r="S735" s="77" t="str">
        <f t="shared" si="6"/>
        <v>A programmer</v>
      </c>
      <c r="T735" s="10"/>
      <c r="U735" s="10"/>
      <c r="V735" s="10"/>
      <c r="W735" s="10"/>
      <c r="X735" s="10"/>
      <c r="Y735" s="10"/>
      <c r="Z735" s="10"/>
    </row>
    <row r="736" spans="1:26" ht="15.75" customHeight="1">
      <c r="A736" s="166"/>
      <c r="B736" s="166"/>
      <c r="C736" s="166"/>
      <c r="D736" s="166"/>
      <c r="E736" s="166"/>
      <c r="F736" s="166"/>
      <c r="G736" s="166"/>
      <c r="H736" s="166"/>
      <c r="I736" s="166"/>
      <c r="J736" s="166"/>
      <c r="K736" s="166"/>
      <c r="L736" s="166"/>
      <c r="M736" s="166"/>
      <c r="N736" s="166"/>
      <c r="O736" s="166"/>
      <c r="P736" s="166"/>
      <c r="Q736" s="166"/>
      <c r="R736" s="166"/>
      <c r="S736" s="77" t="str">
        <f t="shared" si="6"/>
        <v>A programmer</v>
      </c>
      <c r="T736" s="10"/>
      <c r="U736" s="10"/>
      <c r="V736" s="10"/>
      <c r="W736" s="10"/>
      <c r="X736" s="10"/>
      <c r="Y736" s="10"/>
      <c r="Z736" s="10"/>
    </row>
    <row r="737" spans="1:26" ht="15.75" customHeight="1">
      <c r="A737" s="166"/>
      <c r="B737" s="166"/>
      <c r="C737" s="166"/>
      <c r="D737" s="166"/>
      <c r="E737" s="166"/>
      <c r="F737" s="166"/>
      <c r="G737" s="166"/>
      <c r="H737" s="166"/>
      <c r="I737" s="166"/>
      <c r="J737" s="166"/>
      <c r="K737" s="166"/>
      <c r="L737" s="166"/>
      <c r="M737" s="166"/>
      <c r="N737" s="166"/>
      <c r="O737" s="166"/>
      <c r="P737" s="166"/>
      <c r="Q737" s="166"/>
      <c r="R737" s="166"/>
      <c r="S737" s="77" t="str">
        <f t="shared" si="6"/>
        <v>A programmer</v>
      </c>
      <c r="T737" s="10"/>
      <c r="U737" s="10"/>
      <c r="V737" s="10"/>
      <c r="W737" s="10"/>
      <c r="X737" s="10"/>
      <c r="Y737" s="10"/>
      <c r="Z737" s="10"/>
    </row>
    <row r="738" spans="1:26" ht="15.75" customHeight="1">
      <c r="A738" s="166"/>
      <c r="B738" s="166"/>
      <c r="C738" s="166"/>
      <c r="D738" s="166"/>
      <c r="E738" s="166"/>
      <c r="F738" s="166"/>
      <c r="G738" s="166"/>
      <c r="H738" s="166"/>
      <c r="I738" s="166"/>
      <c r="J738" s="166"/>
      <c r="K738" s="166"/>
      <c r="L738" s="166"/>
      <c r="M738" s="166"/>
      <c r="N738" s="166"/>
      <c r="O738" s="166"/>
      <c r="P738" s="166"/>
      <c r="Q738" s="166"/>
      <c r="R738" s="166"/>
      <c r="S738" s="77" t="str">
        <f t="shared" si="6"/>
        <v>A programmer</v>
      </c>
      <c r="T738" s="10"/>
      <c r="U738" s="10"/>
      <c r="V738" s="10"/>
      <c r="W738" s="10"/>
      <c r="X738" s="10"/>
      <c r="Y738" s="10"/>
      <c r="Z738" s="10"/>
    </row>
  </sheetData>
  <autoFilter ref="A6:S738"/>
  <customSheetViews>
    <customSheetView guid="{FB25FF63-1CD8-43C8-8ED2-FFB2096FE4C3}" filter="1" showAutoFilter="1">
      <autoFilter ref="P5"/>
    </customSheetView>
    <customSheetView guid="{88E09CBE-F28B-4FEE-A007-03090B8BBE74}" filter="1" showAutoFilter="1">
      <autoFilter ref="A2"/>
    </customSheetView>
    <customSheetView guid="{CFE1C2E2-5848-4820-A9F7-2A89BF167CC4}" filter="1" showAutoFilter="1">
      <autoFilter ref="N5:N6"/>
    </customSheetView>
  </customSheetViews>
  <mergeCells count="4">
    <mergeCell ref="B6:E6"/>
    <mergeCell ref="K6:M6"/>
    <mergeCell ref="Q6:S6"/>
    <mergeCell ref="G6:J6"/>
  </mergeCells>
  <conditionalFormatting sqref="G22 H25:H26">
    <cfRule type="expression" dxfId="74" priority="1">
      <formula>$A23="Inactif"</formula>
    </cfRule>
  </conditionalFormatting>
  <conditionalFormatting sqref="G22 H25:H26">
    <cfRule type="expression" dxfId="73" priority="2">
      <formula>$A23="Résiliation"</formula>
    </cfRule>
  </conditionalFormatting>
  <conditionalFormatting sqref="G22 H25:H26">
    <cfRule type="expression" dxfId="72" priority="3">
      <formula>$A23="Medical"</formula>
    </cfRule>
  </conditionalFormatting>
  <conditionalFormatting sqref="O10">
    <cfRule type="expression" dxfId="71" priority="4">
      <formula>$A8="Medical"</formula>
    </cfRule>
  </conditionalFormatting>
  <conditionalFormatting sqref="O10">
    <cfRule type="expression" dxfId="70" priority="5">
      <formula>$A8="Résiliation"</formula>
    </cfRule>
  </conditionalFormatting>
  <conditionalFormatting sqref="O10">
    <cfRule type="expression" dxfId="69" priority="6">
      <formula>$A8="Inactif"</formula>
    </cfRule>
  </conditionalFormatting>
  <conditionalFormatting sqref="O10">
    <cfRule type="expression" dxfId="68" priority="7">
      <formula>$A8="Offre 1 mois"</formula>
    </cfRule>
  </conditionalFormatting>
  <conditionalFormatting sqref="L8:L374">
    <cfRule type="expression" dxfId="67" priority="11">
      <formula>A8="Inactif"</formula>
    </cfRule>
  </conditionalFormatting>
  <conditionalFormatting sqref="L8:L374">
    <cfRule type="expression" dxfId="66" priority="12">
      <formula>A8="Résiliation"</formula>
    </cfRule>
  </conditionalFormatting>
  <conditionalFormatting sqref="A8:A16 B8:C169 H8:H342 I8:I169 K8:K169 M8:N169 P8:P516 Q8:R308 S8:S738 O9 O11:O423 A18:A169 N171:N188 F8:G169 J8:J324 L8:L374">
    <cfRule type="expression" dxfId="65" priority="13">
      <formula>$A8="Medical"</formula>
    </cfRule>
  </conditionalFormatting>
  <conditionalFormatting sqref="A8:A16 B8:C169 H8:H342 I8:I169 K8:K169 M8:N169 P8:P516 Q8:R308 S8:S738 O9 O11:O423 A18:A169 N171:N188 F8:G169 J8:J324 L8:L374">
    <cfRule type="expression" dxfId="64" priority="14">
      <formula>$A8="Résiliation"</formula>
    </cfRule>
  </conditionalFormatting>
  <conditionalFormatting sqref="A8:A16 B8:C169 H8:H342 I8:I169 K8:K169 M8:N169 P8:P516 Q8:R308 S8:S738 O9 O11:O423 A18:A169 N171:N188 F8:G169 J8:J324 L8:L374">
    <cfRule type="expression" dxfId="63" priority="15">
      <formula>$A8="Inactif"</formula>
    </cfRule>
  </conditionalFormatting>
  <conditionalFormatting sqref="P8:P516 R8:R308 S8:S738 J8:J324">
    <cfRule type="expression" dxfId="62" priority="16">
      <formula>AND(ISNUMBER(J8),TRUNC(J8)&lt;TODAY())</formula>
    </cfRule>
  </conditionalFormatting>
  <conditionalFormatting sqref="P8:P516 R8:R308 S8:S738 J8:J324">
    <cfRule type="timePeriod" dxfId="61" priority="17" timePeriod="last7Days">
      <formula>AND(TODAY()-FLOOR(J8,1)&lt;=6,FLOOR(J8,1)&lt;=TODAY())</formula>
    </cfRule>
  </conditionalFormatting>
  <conditionalFormatting sqref="P8:P516 Q8:R308 S8:S738 O9 O11:O423">
    <cfRule type="expression" dxfId="60" priority="18">
      <formula>$A8="Offre 1 mois"</formula>
    </cfRule>
  </conditionalFormatting>
  <conditionalFormatting sqref="K8:K169">
    <cfRule type="expression" dxfId="59" priority="19">
      <formula>MOD(ROW(),2)</formula>
    </cfRule>
  </conditionalFormatting>
  <conditionalFormatting sqref="K8:K169 M8:M169 L8:L374">
    <cfRule type="expression" dxfId="58" priority="20">
      <formula>MOD(ROW(),2)</formula>
    </cfRule>
  </conditionalFormatting>
  <conditionalFormatting sqref="G8:G169 F12:F45 H14 H18:H282">
    <cfRule type="expression" dxfId="57" priority="21">
      <formula>MOD(ROW(),2)</formula>
    </cfRule>
  </conditionalFormatting>
  <conditionalFormatting sqref="G8:G169 H8:H342 I8:I169 F12:F45 J8:J324">
    <cfRule type="expression" dxfId="56" priority="22">
      <formula>MOD(ROW(),2)</formula>
    </cfRule>
  </conditionalFormatting>
  <conditionalFormatting sqref="Q8:R308 S8:S738">
    <cfRule type="expression" dxfId="55" priority="23">
      <formula>MOD(ROW(),2)</formula>
    </cfRule>
  </conditionalFormatting>
  <conditionalFormatting sqref="P8:P516 O9:O423">
    <cfRule type="expression" dxfId="54" priority="24">
      <formula>MOD(ROW(),2)</formula>
    </cfRule>
  </conditionalFormatting>
  <conditionalFormatting sqref="A8:A16 B8:C169 H8:H342 I8:I169 K8:K169 M8:N169 P8:P516 Q8:R308 S8:S738 O9:O423 A18:A169 N171:N188 F8:G169 J8:J324 L8:L374">
    <cfRule type="expression" dxfId="53" priority="25">
      <formula>NOT(MOD(ROW(),2))</formula>
    </cfRule>
  </conditionalFormatting>
  <conditionalFormatting sqref="A8:A16 B8:C169 A18:A169">
    <cfRule type="expression" dxfId="52" priority="26">
      <formula>MOD(ROW(),2)</formula>
    </cfRule>
  </conditionalFormatting>
  <conditionalFormatting sqref="F8:F169 H8:H282 I8:I169 G22">
    <cfRule type="expression" dxfId="51" priority="27">
      <formula>MOD(ROW(),2)</formula>
    </cfRule>
  </conditionalFormatting>
  <conditionalFormatting sqref="N8:N169 N171:N188 L174">
    <cfRule type="expression" dxfId="50" priority="28">
      <formula>MOD(ROW(),2)</formula>
    </cfRule>
  </conditionalFormatting>
  <dataValidations count="5">
    <dataValidation type="list" allowBlank="1" showErrorMessage="1" sqref="A8:A16 A18:A738">
      <formula1>"Mess. OBS,Medical,Inactif,Offre 1 mois"</formula1>
    </dataValidation>
    <dataValidation type="list" allowBlank="1" showErrorMessage="1" sqref="Q8:Q308">
      <formula1>"Bilan n°1,Bilan n°2,Bilan n°3,Bilan n°4,Bilan n°5,Bilan n°6,Bilan n°7,Bilan n°8,Bilan n°9,Bilan n°10,-"</formula1>
    </dataValidation>
    <dataValidation type="list" allowBlank="1" showErrorMessage="1" sqref="B8:B169">
      <formula1>"OK,-"</formula1>
    </dataValidation>
    <dataValidation type="list" allowBlank="1" sqref="H12 H14:H15 H283:H342 O9:O423">
      <formula1>"Bilan n°1,Bilan n°2,Bilan n°3,Bilan n°4,Bilan n°5,Bilan n°6,Bilan n°7,Bilan n°8,Bilan n°9,Bilan n°10,-"</formula1>
    </dataValidation>
    <dataValidation type="list" allowBlank="1" sqref="H8:H11 H13 H16:H282">
      <formula1>"Bilan n°1,Bilan n°2,Bilan n°3,Bilan n°4,Bilan n°5,Bilan n°6,Bilan n°7,Bilan n°8,Bilan n°9,Bilan n°10,Bilan n°11,Bilan n°12,Bilan n°13,Bilan n°14"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ctualisation">
                <anchor moveWithCells="1" sizeWithCells="1">
                  <from>
                    <xdr:col>11</xdr:col>
                    <xdr:colOff>393700</xdr:colOff>
                    <xdr:row>0</xdr:row>
                    <xdr:rowOff>63500</xdr:rowOff>
                  </from>
                  <to>
                    <xdr:col>15</xdr:col>
                    <xdr:colOff>127000</xdr:colOff>
                    <xdr:row>2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 enableFormatConditionsCalculation="0">
    <outlinePr summaryBelow="0" summaryRight="0"/>
  </sheetPr>
  <dimension ref="A1:N1000"/>
  <sheetViews>
    <sheetView showGridLines="0" workbookViewId="0">
      <selection activeCell="K15" sqref="K15"/>
    </sheetView>
  </sheetViews>
  <sheetFormatPr baseColWidth="10" defaultColWidth="14.5" defaultRowHeight="15" customHeight="1" x14ac:dyDescent="0"/>
  <cols>
    <col min="1" max="1" width="15.83203125" customWidth="1"/>
    <col min="2" max="2" width="3.6640625" customWidth="1"/>
    <col min="3" max="4" width="14.5" customWidth="1"/>
    <col min="5" max="5" width="3.6640625" customWidth="1"/>
    <col min="6" max="6" width="18.5" customWidth="1"/>
    <col min="7" max="7" width="3.6640625" customWidth="1"/>
    <col min="8" max="8" width="14.5" customWidth="1"/>
    <col min="9" max="11" width="25.1640625" customWidth="1"/>
    <col min="12" max="12" width="14.5" customWidth="1"/>
    <col min="13" max="13" width="3.6640625" customWidth="1"/>
    <col min="14" max="14" width="14.5" customWidth="1"/>
  </cols>
  <sheetData>
    <row r="1" spans="1:14" ht="15.75" customHeight="1">
      <c r="A1" s="2"/>
      <c r="B1" s="3"/>
      <c r="C1" s="3"/>
      <c r="D1" s="3"/>
      <c r="E1" s="3"/>
      <c r="F1" s="3"/>
      <c r="G1" s="218" t="s">
        <v>0</v>
      </c>
      <c r="H1" s="213"/>
      <c r="I1" s="213"/>
      <c r="J1" s="213"/>
      <c r="K1" s="213"/>
      <c r="L1" s="213"/>
      <c r="M1" s="213"/>
    </row>
    <row r="2" spans="1:14" ht="15.75" customHeight="1">
      <c r="A2" s="2"/>
      <c r="B2" s="6"/>
      <c r="C2" s="6"/>
      <c r="D2" s="6"/>
      <c r="E2" s="6"/>
      <c r="F2" s="6"/>
      <c r="G2" s="213"/>
      <c r="H2" s="213"/>
      <c r="I2" s="213"/>
      <c r="J2" s="213"/>
      <c r="K2" s="213"/>
      <c r="L2" s="213"/>
      <c r="M2" s="213"/>
    </row>
    <row r="3" spans="1:14" ht="15.75" customHeight="1">
      <c r="A3" s="2"/>
      <c r="B3" s="6"/>
      <c r="C3" s="6"/>
      <c r="D3" s="6"/>
      <c r="E3" s="6"/>
      <c r="F3" s="6"/>
      <c r="G3" s="213"/>
      <c r="H3" s="213"/>
      <c r="I3" s="213"/>
      <c r="J3" s="213"/>
      <c r="K3" s="213"/>
      <c r="L3" s="213"/>
      <c r="M3" s="213"/>
    </row>
    <row r="4" spans="1:14" ht="18.75" customHeight="1">
      <c r="A4" s="2"/>
      <c r="B4" s="6"/>
      <c r="C4" s="6"/>
      <c r="D4" s="6"/>
      <c r="E4" s="6"/>
      <c r="F4" s="6"/>
      <c r="G4" s="209" t="str">
        <f>D13&amp;" "&amp;C13</f>
        <v xml:space="preserve"> Théopiste INGABIRE</v>
      </c>
      <c r="H4" s="210"/>
      <c r="I4" s="210"/>
      <c r="J4" s="210"/>
      <c r="K4" s="210"/>
      <c r="L4" s="210"/>
      <c r="M4" s="211"/>
    </row>
    <row r="5" spans="1:14" ht="18.75" customHeight="1">
      <c r="A5" s="2"/>
      <c r="B5" s="6"/>
      <c r="C5" s="6"/>
      <c r="D5" s="6"/>
      <c r="E5" s="6"/>
      <c r="F5" s="6"/>
      <c r="G5" s="212"/>
      <c r="H5" s="213"/>
      <c r="I5" s="213"/>
      <c r="J5" s="213"/>
      <c r="K5" s="213"/>
      <c r="L5" s="213"/>
      <c r="M5" s="214"/>
    </row>
    <row r="6" spans="1:14" ht="18.75" customHeight="1">
      <c r="A6" s="2"/>
      <c r="B6" s="6"/>
      <c r="C6" s="6"/>
      <c r="D6" s="6"/>
      <c r="E6" s="6"/>
      <c r="F6" s="6"/>
      <c r="G6" s="215"/>
      <c r="H6" s="216"/>
      <c r="I6" s="216"/>
      <c r="J6" s="216"/>
      <c r="K6" s="216"/>
      <c r="L6" s="216"/>
      <c r="M6" s="217"/>
    </row>
    <row r="7" spans="1:14" ht="37.5" customHeight="1">
      <c r="A7" s="6"/>
      <c r="B7" s="6"/>
      <c r="C7" s="6"/>
      <c r="D7" s="6"/>
      <c r="E7" s="6"/>
      <c r="F7" s="6"/>
      <c r="G7" s="18"/>
      <c r="H7" s="206" t="str">
        <f>"A"&amp;""&amp;$C$10</f>
        <v>A357</v>
      </c>
      <c r="I7" s="207"/>
      <c r="J7" s="207"/>
      <c r="K7" s="207"/>
      <c r="L7" s="208"/>
      <c r="M7" s="25"/>
    </row>
    <row r="8" spans="1:14" ht="37.5" customHeight="1">
      <c r="A8" s="6"/>
      <c r="B8" s="26"/>
      <c r="C8" s="228"/>
      <c r="D8" s="213"/>
      <c r="E8" s="26"/>
      <c r="F8" s="6"/>
      <c r="G8" s="28"/>
      <c r="H8" s="29"/>
      <c r="I8" s="234" t="s">
        <v>15</v>
      </c>
      <c r="J8" s="207"/>
      <c r="K8" s="208"/>
      <c r="L8" s="31"/>
      <c r="M8" s="25"/>
    </row>
    <row r="9" spans="1:14" ht="30" customHeight="1">
      <c r="A9" s="32"/>
      <c r="B9" s="225" t="s">
        <v>19</v>
      </c>
      <c r="C9" s="226"/>
      <c r="D9" s="226"/>
      <c r="E9" s="227"/>
      <c r="F9" s="35"/>
      <c r="G9" s="28"/>
      <c r="H9" s="29"/>
      <c r="I9" s="36" t="s">
        <v>10</v>
      </c>
      <c r="J9" s="38" t="s">
        <v>24</v>
      </c>
      <c r="K9" s="40" t="s">
        <v>25</v>
      </c>
      <c r="L9" s="29"/>
      <c r="M9" s="25"/>
      <c r="N9" s="43"/>
    </row>
    <row r="10" spans="1:14" ht="30" customHeight="1">
      <c r="A10" s="32"/>
      <c r="B10" s="46"/>
      <c r="C10" s="219">
        <v>357</v>
      </c>
      <c r="D10" s="220"/>
      <c r="E10" s="51"/>
      <c r="F10" s="53"/>
      <c r="G10" s="28"/>
      <c r="H10" s="29"/>
      <c r="I10" s="55">
        <f>VLOOKUP(C10,Suivi!C8:N436,8,FALSE)</f>
        <v>43566</v>
      </c>
      <c r="J10" s="58">
        <f>VLOOKUP(C10,Suivi!C8:S436,14,FALSE)</f>
        <v>43918</v>
      </c>
      <c r="K10" s="59">
        <f>VLOOKUP(C10,Suivi!C8:T436,14,FALSE)</f>
        <v>43918</v>
      </c>
      <c r="L10" s="29"/>
      <c r="M10" s="25"/>
      <c r="N10" s="43"/>
    </row>
    <row r="11" spans="1:14" ht="22.5" customHeight="1">
      <c r="A11" s="60"/>
      <c r="B11" s="46"/>
      <c r="C11" s="221"/>
      <c r="D11" s="222"/>
      <c r="E11" s="51"/>
      <c r="F11" s="53"/>
      <c r="G11" s="28"/>
      <c r="H11" s="31"/>
      <c r="I11" s="61" t="str">
        <f t="shared" ref="I11:J11" ca="1" si="0">IF(I10=TODAY(),"A modifier","A jour")</f>
        <v>A jour</v>
      </c>
      <c r="J11" s="61" t="str">
        <f t="shared" ca="1" si="0"/>
        <v>A jour</v>
      </c>
      <c r="K11" s="61" t="str">
        <f ca="1">IF(K10=TODAY(),"A modifier","A jour")</f>
        <v>A jour</v>
      </c>
      <c r="L11" s="29"/>
      <c r="M11" s="25"/>
      <c r="N11" s="62"/>
    </row>
    <row r="12" spans="1:14" ht="22.5" customHeight="1">
      <c r="A12" s="60"/>
      <c r="B12" s="46"/>
      <c r="C12" s="223"/>
      <c r="D12" s="224"/>
      <c r="E12" s="51"/>
      <c r="F12" s="53"/>
      <c r="G12" s="28"/>
      <c r="H12" s="29"/>
      <c r="I12" s="229"/>
      <c r="J12" s="229"/>
      <c r="K12" s="29"/>
      <c r="L12" s="29"/>
      <c r="M12" s="25"/>
      <c r="N12" s="62"/>
    </row>
    <row r="13" spans="1:14" ht="22.5" customHeight="1">
      <c r="A13" s="65"/>
      <c r="B13" s="68"/>
      <c r="C13" s="232" t="str">
        <f>VLOOKUP(C10,Suivi!C8:E117,3,FALSE)&amp;" "&amp;VLOOKUP(C10,Suivi!C8:E117,2,FALSE)</f>
        <v>Théopiste INGABIRE</v>
      </c>
      <c r="D13" s="233"/>
      <c r="E13" s="71"/>
      <c r="F13" s="72"/>
      <c r="G13" s="73"/>
      <c r="H13" s="31"/>
      <c r="I13" s="230"/>
      <c r="J13" s="230"/>
      <c r="K13" s="29"/>
      <c r="L13" s="29"/>
      <c r="M13" s="25"/>
      <c r="N13" s="75"/>
    </row>
    <row r="14" spans="1:14" ht="22.5" customHeight="1">
      <c r="A14" s="65"/>
      <c r="B14" s="60"/>
      <c r="C14" s="60"/>
      <c r="D14" s="65"/>
      <c r="E14" s="65"/>
      <c r="F14" s="65"/>
      <c r="G14" s="73"/>
      <c r="H14" s="31"/>
      <c r="I14" s="76" t="s">
        <v>36</v>
      </c>
      <c r="J14" s="78" t="s">
        <v>37</v>
      </c>
      <c r="K14" s="80" t="s">
        <v>38</v>
      </c>
      <c r="L14" s="81"/>
      <c r="M14" s="25"/>
      <c r="N14" s="75"/>
    </row>
    <row r="15" spans="1:14" ht="22.5" customHeight="1">
      <c r="A15" s="82" t="s">
        <v>39</v>
      </c>
      <c r="B15" s="235" t="str">
        <f>HYPERLINK("https://docs.google.com/spreadsheets/d/14rCsf97RoLu4mhCMOx6ZP1XyOG5qdf403L32alGrM08/edit#rangeid=167878040","Modifier date bilan sportif")</f>
        <v>Modifier date bilan sportif</v>
      </c>
      <c r="C15" s="213"/>
      <c r="D15" s="213"/>
      <c r="E15" s="213"/>
      <c r="F15" s="83" t="s">
        <v>40</v>
      </c>
      <c r="G15" s="73"/>
      <c r="H15" s="31"/>
      <c r="I15" s="85">
        <f>VLOOKUP(C10,Suivi!C8:F436,4,FALSE)</f>
        <v>43452</v>
      </c>
      <c r="J15" s="85">
        <f>VLOOKUP(C10,Suivi!C8:L436,10,FALSE)</f>
        <v>43476</v>
      </c>
      <c r="K15" s="199">
        <f>VLOOKUP(C10,Suivi!C8:P436,14,FALSE)</f>
        <v>43918</v>
      </c>
      <c r="L15" s="29"/>
      <c r="M15" s="25"/>
      <c r="N15" s="75"/>
    </row>
    <row r="16" spans="1:14" ht="22.5" customHeight="1">
      <c r="A16" s="89" t="s">
        <v>39</v>
      </c>
      <c r="B16" s="235" t="str">
        <f>HYPERLINK("https://docs.google.com/spreadsheets/d/14rCsf97RoLu4mhCMOx6ZP1XyOG5qdf403L32alGrM08/edit#rangeid=342671740","Modifier date séance coaching")</f>
        <v>Modifier date séance coaching</v>
      </c>
      <c r="C16" s="213"/>
      <c r="D16" s="213"/>
      <c r="E16" s="213"/>
      <c r="F16" s="90" t="s">
        <v>40</v>
      </c>
      <c r="G16" s="73"/>
      <c r="H16" s="31"/>
      <c r="I16" s="31"/>
      <c r="J16" s="29"/>
      <c r="K16" s="29"/>
      <c r="L16" s="29"/>
      <c r="M16" s="25"/>
      <c r="N16" s="91"/>
    </row>
    <row r="17" spans="1:13" ht="22.5" customHeight="1">
      <c r="A17" s="89" t="s">
        <v>39</v>
      </c>
      <c r="B17" s="235" t="str">
        <f>HYPERLINK("https://docs.google.com/spreadsheets/d/14rCsf97RoLu4mhCMOx6ZP1XyOG5qdf403L32alGrM08/edit#rangeid=247250017","Insérer un report")</f>
        <v>Insérer un report</v>
      </c>
      <c r="C17" s="213"/>
      <c r="D17" s="213"/>
      <c r="E17" s="213"/>
      <c r="F17" s="90" t="s">
        <v>40</v>
      </c>
      <c r="G17" s="92"/>
      <c r="H17" s="93"/>
      <c r="I17" s="94"/>
      <c r="J17" s="94"/>
      <c r="K17" s="94"/>
      <c r="L17" s="94"/>
      <c r="M17" s="95"/>
    </row>
    <row r="18" spans="1:13" ht="15.75" customHeight="1">
      <c r="A18" s="2"/>
      <c r="B18" s="96"/>
      <c r="C18" s="231"/>
      <c r="D18" s="213"/>
      <c r="E18" s="213"/>
      <c r="F18" s="213"/>
      <c r="G18" s="213"/>
      <c r="H18" s="213"/>
      <c r="I18" s="231"/>
      <c r="J18" s="213"/>
      <c r="K18" s="231"/>
      <c r="L18" s="213"/>
      <c r="M18" s="6"/>
    </row>
    <row r="19" spans="1:13" ht="15.75" customHeight="1">
      <c r="A19" s="2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</row>
    <row r="20" spans="1:13" ht="15.75" customHeight="1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ht="15.75" customHeight="1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ht="15.75" customHeight="1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ht="15.75" customHeight="1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ht="15.75" customHeight="1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ht="15.75" customHeight="1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ht="15.75" customHeight="1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ht="15.7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ht="15.75" customHeight="1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ht="15.75" customHeight="1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ht="15.75" customHeight="1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1:13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3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3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3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3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3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3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3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3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3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1:13" ht="15.75" customHeight="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1:13" ht="15.75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1:13" ht="15.75" customHeight="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1:13" ht="15.75" customHeight="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1:13" ht="15.75" customHeight="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1:13" ht="15.75" customHeight="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1:13" ht="15.75" customHeight="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1:13" ht="15.75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1:13" ht="15.75" customHeight="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1:13" ht="15.75" customHeight="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1:13" ht="15.7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1:13" ht="15.75" customHeigh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1:13" ht="15.75" customHeigh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1:13" ht="15.75" customHeigh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1:13" ht="15.75" customHeight="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1:13" ht="15.75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1:13" ht="15.75" customHeight="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1:13" ht="15.75" customHeight="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1:13" ht="15.75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1:13" ht="15.75" customHeight="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1:13" ht="15.75" customHeight="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1:13" ht="15.75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1:13" ht="15.75" customHeight="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1:13" ht="15.75" customHeight="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1:13" ht="15.75" customHeight="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1:13" ht="15.75" customHeight="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1:13" ht="15.75" customHeight="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1:13" ht="15.75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1:13" ht="15.75" customHeight="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1:13" ht="15.75" customHeight="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1:13" ht="15.75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  <row r="80" spans="1:13" ht="15.75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</row>
    <row r="81" spans="1:13" ht="15.75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</row>
    <row r="82" spans="1:13" ht="15.75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</row>
    <row r="83" spans="1:13" ht="15.75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</row>
    <row r="84" spans="1:13" ht="15.75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</row>
    <row r="85" spans="1:13" ht="15.75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</row>
    <row r="86" spans="1:13" ht="15.75" customHeigh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</row>
    <row r="87" spans="1:13" ht="15.75" customHeigh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</row>
    <row r="88" spans="1:13" ht="15.75" customHeigh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</row>
    <row r="89" spans="1:13" ht="15.75" customHeight="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</row>
    <row r="90" spans="1:13" ht="15.75" customHeight="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</row>
    <row r="91" spans="1:13" ht="15.75" customHeight="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</row>
    <row r="92" spans="1:13" ht="15.75" customHeight="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</row>
    <row r="93" spans="1:13" ht="15.75" customHeight="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</row>
    <row r="94" spans="1:13" ht="15.75" customHeight="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</row>
    <row r="95" spans="1:13" ht="15.75" customHeight="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</row>
    <row r="96" spans="1:13" ht="15.75" customHeight="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</row>
    <row r="97" spans="1:13" ht="15.75" customHeight="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1:13" ht="15.75" customHeight="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ht="15.75" customHeight="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1:13" ht="15.75" customHeight="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ht="15.75" customHeight="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ht="15.75" customHeight="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ht="15.75" customHeight="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ht="15.75" customHeight="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ht="15.75" customHeight="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ht="15.75" customHeight="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ht="15.75" customHeight="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ht="15.75" customHeight="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ht="15.75" customHeight="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ht="15.75" customHeight="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ht="15.75" customHeight="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ht="15.75" customHeight="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ht="15.75" customHeight="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ht="15.75" customHeight="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ht="15.75" customHeight="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ht="15.75" customHeight="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ht="15.75" customHeight="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ht="15.75" customHeight="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ht="15.75" customHeight="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ht="15.75" customHeight="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ht="15.75" customHeight="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ht="15.75" customHeight="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ht="15.75" customHeight="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ht="15.75" customHeight="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ht="15.75" customHeight="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ht="15.75" customHeight="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ht="15.75" customHeight="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ht="15.75" customHeight="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ht="15.75" customHeight="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ht="15.75" customHeight="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ht="15.75" customHeight="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ht="15.75" customHeight="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ht="15.75" customHeight="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ht="15.75" customHeight="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ht="15.75" customHeight="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ht="15.75" customHeight="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ht="15.75" customHeight="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ht="15.75" customHeight="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ht="15.75" customHeight="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ht="15.75" customHeight="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ht="15.75" customHeight="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ht="15.75" customHeight="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ht="15.75" customHeight="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ht="15.75" customHeight="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ht="15.75" customHeight="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ht="15.75" customHeight="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ht="15.75" customHeight="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ht="15.75" customHeight="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ht="15.75" customHeight="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ht="15.75" customHeight="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ht="15.75" customHeight="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ht="15.75" customHeight="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ht="15.75" customHeight="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ht="15.75" customHeight="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ht="15.75" customHeight="1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ht="15.75" customHeight="1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ht="15.75" customHeight="1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ht="15.75" customHeight="1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ht="15.75" customHeight="1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ht="15.75" customHeight="1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ht="15.75" customHeight="1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ht="15.75" customHeight="1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ht="15.75" customHeight="1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ht="15.75" customHeight="1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ht="15.75" customHeight="1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ht="15.75" customHeight="1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ht="15.75" customHeight="1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ht="15.75" customHeight="1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ht="15.75" customHeight="1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ht="15.75" customHeight="1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ht="15.75" customHeight="1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ht="15.75" customHeight="1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ht="15.75" customHeight="1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ht="15.75" customHeight="1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ht="15.75" customHeight="1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ht="15.75" customHeight="1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ht="15.75" customHeight="1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ht="15.75" customHeight="1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ht="15.75" customHeight="1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ht="15.75" customHeight="1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ht="15.75" customHeight="1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ht="15.75" customHeight="1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ht="15.75" customHeight="1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ht="15.75" customHeight="1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ht="15.75" customHeight="1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ht="15.75" customHeight="1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ht="15.75" customHeight="1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ht="15.75" customHeight="1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ht="15.75" customHeight="1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ht="15.75" customHeight="1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ht="15.75" customHeight="1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ht="15.75" customHeight="1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ht="15.75" customHeight="1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ht="15.75" customHeight="1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ht="15.75" customHeight="1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ht="15.75" customHeight="1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ht="15.75" customHeight="1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ht="15.75" customHeight="1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ht="15.75" customHeight="1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ht="15.75" customHeight="1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ht="15.75" customHeight="1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ht="15.75" customHeight="1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ht="15.75" customHeight="1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ht="15.75" customHeight="1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ht="15.75" customHeight="1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ht="15.75" customHeight="1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ht="15.75" customHeight="1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ht="15.75" customHeight="1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ht="15.75" customHeight="1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ht="15.75" customHeight="1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ht="15.75" customHeight="1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ht="15.75" customHeight="1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ht="15.75" customHeight="1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ht="15.75" customHeight="1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ht="15.75" customHeight="1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ht="15.75" customHeight="1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ht="15.75" customHeight="1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ht="15.75" customHeight="1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ht="15.75" customHeight="1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ht="15.75" customHeight="1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ht="15.75" customHeight="1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ht="15.75" customHeight="1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ht="15.75" customHeight="1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ht="15.75" customHeight="1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ht="15.75" customHeight="1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ht="15.75" customHeight="1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ht="15.75" customHeight="1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ht="15.75" customHeight="1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ht="15.75" customHeight="1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ht="15.75" customHeight="1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ht="15.75" customHeight="1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ht="15.75" customHeight="1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ht="15.75" customHeight="1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ht="15.75" customHeight="1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ht="15.75" customHeight="1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ht="15.75" customHeight="1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ht="15.75" customHeight="1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ht="15.75" customHeight="1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ht="15.75" customHeight="1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ht="15.75" customHeight="1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ht="15.75" customHeight="1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ht="15.75" customHeight="1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ht="15.75" customHeight="1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ht="15.75" customHeight="1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ht="15.75" customHeight="1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ht="15.75" customHeight="1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ht="15.75" customHeight="1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ht="15.75" customHeight="1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ht="15.75" customHeight="1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ht="15.75" customHeight="1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ht="15.75" customHeight="1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ht="15.75" customHeight="1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ht="15.75" customHeight="1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ht="15.75" customHeight="1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ht="15.75" customHeight="1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ht="15.75" customHeight="1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ht="15.75" customHeight="1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ht="15.75" customHeight="1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ht="15.75" customHeight="1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ht="15.75" customHeight="1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ht="15.75" customHeight="1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ht="15.75" customHeight="1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ht="15.75" customHeight="1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ht="15.75" customHeight="1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ht="15.75" customHeight="1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ht="15.75" customHeight="1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ht="15.75" customHeight="1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ht="15.75" customHeight="1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ht="15.75" customHeight="1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ht="15.75" customHeight="1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ht="15.75" customHeight="1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ht="15.75" customHeight="1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ht="15.75" customHeight="1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ht="15.75" customHeight="1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ht="15.75" customHeight="1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ht="15.75" customHeight="1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ht="15.75" customHeight="1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ht="15.75" customHeight="1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ht="15.75" customHeight="1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ht="15.75" customHeight="1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ht="15.75" customHeight="1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  <row r="282" spans="1:13" ht="15.75" customHeight="1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</row>
    <row r="283" spans="1:13" ht="15.75" customHeight="1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</row>
    <row r="284" spans="1:13" ht="15.75" customHeight="1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</row>
    <row r="285" spans="1:13" ht="15.75" customHeight="1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</row>
    <row r="286" spans="1:13" ht="15.75" customHeight="1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</row>
    <row r="287" spans="1:13" ht="15.75" customHeight="1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</row>
    <row r="288" spans="1:13" ht="15.75" customHeight="1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</row>
    <row r="289" spans="1:13" ht="15.75" customHeight="1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</row>
    <row r="290" spans="1:13" ht="15.75" customHeight="1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</row>
    <row r="291" spans="1:13" ht="15.75" customHeight="1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</row>
    <row r="292" spans="1:13" ht="15.75" customHeight="1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</row>
    <row r="293" spans="1:13" ht="15.75" customHeight="1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</row>
    <row r="294" spans="1:13" ht="15.75" customHeight="1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</row>
    <row r="295" spans="1:13" ht="15.75" customHeight="1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</row>
    <row r="296" spans="1:13" ht="15.75" customHeight="1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</row>
    <row r="297" spans="1:13" ht="15.75" customHeight="1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</row>
    <row r="298" spans="1:13" ht="15.75" customHeight="1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</row>
    <row r="299" spans="1:13" ht="15.75" customHeight="1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</row>
    <row r="300" spans="1:13" ht="15.75" customHeight="1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</row>
    <row r="301" spans="1:13" ht="15.75" customHeight="1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</row>
    <row r="302" spans="1:13" ht="15.75" customHeight="1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</row>
    <row r="303" spans="1:13" ht="15.75" customHeight="1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</row>
    <row r="304" spans="1:13" ht="15.75" customHeight="1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</row>
    <row r="305" spans="1:13" ht="15.75" customHeight="1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</row>
    <row r="306" spans="1:13" ht="15.75" customHeight="1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</row>
    <row r="307" spans="1:13" ht="15.75" customHeight="1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</row>
    <row r="308" spans="1:13" ht="15.75" customHeight="1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</row>
    <row r="309" spans="1:13" ht="15.75" customHeight="1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</row>
    <row r="310" spans="1:13" ht="15.75" customHeight="1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</row>
    <row r="311" spans="1:13" ht="15.75" customHeight="1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</row>
    <row r="312" spans="1:13" ht="15.75" customHeight="1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</row>
    <row r="313" spans="1:13" ht="15.75" customHeight="1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</row>
    <row r="314" spans="1:13" ht="15.75" customHeight="1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</row>
    <row r="315" spans="1:13" ht="15.75" customHeight="1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</row>
    <row r="316" spans="1:13" ht="15.75" customHeight="1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</row>
    <row r="317" spans="1:13" ht="15.75" customHeight="1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</row>
    <row r="318" spans="1:13" ht="15.75" customHeight="1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</row>
    <row r="319" spans="1:13" ht="15.75" customHeight="1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</row>
    <row r="320" spans="1:13" ht="15.75" customHeight="1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</row>
    <row r="321" spans="1:13" ht="15.75" customHeight="1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</row>
    <row r="322" spans="1:13" ht="15.75" customHeight="1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</row>
    <row r="323" spans="1:13" ht="15.75" customHeight="1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</row>
    <row r="324" spans="1:13" ht="15.75" customHeight="1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</row>
    <row r="325" spans="1:13" ht="15.75" customHeight="1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</row>
    <row r="326" spans="1:13" ht="15.75" customHeight="1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</row>
    <row r="327" spans="1:13" ht="15.75" customHeight="1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</row>
    <row r="328" spans="1:13" ht="15.75" customHeight="1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</row>
    <row r="329" spans="1:13" ht="15.75" customHeight="1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</row>
    <row r="330" spans="1:13" ht="15.75" customHeight="1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</row>
    <row r="331" spans="1:13" ht="15.75" customHeight="1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</row>
    <row r="332" spans="1:13" ht="15.75" customHeight="1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</row>
    <row r="333" spans="1:13" ht="15.75" customHeight="1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</row>
    <row r="334" spans="1:13" ht="15.75" customHeight="1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</row>
    <row r="335" spans="1:13" ht="15.75" customHeight="1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</row>
    <row r="336" spans="1:13" ht="15.75" customHeight="1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</row>
    <row r="337" spans="1:13" ht="15.75" customHeight="1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</row>
    <row r="338" spans="1:13" ht="15.75" customHeight="1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</row>
    <row r="339" spans="1:13" ht="15.75" customHeight="1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</row>
    <row r="340" spans="1:13" ht="15.75" customHeight="1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</row>
    <row r="341" spans="1:13" ht="15.75" customHeight="1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</row>
    <row r="342" spans="1:13" ht="15.75" customHeight="1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</row>
    <row r="343" spans="1:13" ht="15.75" customHeight="1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</row>
    <row r="344" spans="1:13" ht="15.75" customHeight="1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</row>
    <row r="345" spans="1:13" ht="15.75" customHeight="1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</row>
    <row r="346" spans="1:13" ht="15.75" customHeight="1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</row>
    <row r="347" spans="1:13" ht="15.75" customHeight="1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</row>
    <row r="348" spans="1:13" ht="15.75" customHeight="1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</row>
    <row r="349" spans="1:13" ht="15.75" customHeight="1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</row>
    <row r="350" spans="1:13" ht="15.75" customHeight="1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</row>
    <row r="351" spans="1:13" ht="15.75" customHeight="1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</row>
    <row r="352" spans="1:13" ht="15.75" customHeight="1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</row>
    <row r="353" spans="1:13" ht="15.75" customHeight="1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</row>
    <row r="354" spans="1:13" ht="15.75" customHeight="1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</row>
    <row r="355" spans="1:13" ht="15.75" customHeight="1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</row>
    <row r="356" spans="1:13" ht="15.75" customHeight="1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</row>
    <row r="357" spans="1:13" ht="15.75" customHeight="1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</row>
    <row r="358" spans="1:13" ht="15.75" customHeight="1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</row>
    <row r="359" spans="1:13" ht="15.75" customHeight="1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</row>
    <row r="360" spans="1:13" ht="15.75" customHeight="1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</row>
    <row r="361" spans="1:13" ht="15.75" customHeight="1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</row>
    <row r="362" spans="1:13" ht="15.75" customHeight="1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</row>
    <row r="363" spans="1:13" ht="15.75" customHeight="1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</row>
    <row r="364" spans="1:13" ht="15.75" customHeight="1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</row>
    <row r="365" spans="1:13" ht="15.75" customHeight="1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</row>
    <row r="366" spans="1:13" ht="15.75" customHeight="1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</row>
    <row r="367" spans="1:13" ht="15.75" customHeight="1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</row>
    <row r="368" spans="1:13" ht="15.75" customHeight="1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</row>
    <row r="369" spans="1:13" ht="15.75" customHeight="1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</row>
    <row r="370" spans="1:13" ht="15.75" customHeight="1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</row>
    <row r="371" spans="1:13" ht="15.75" customHeight="1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</row>
    <row r="372" spans="1:13" ht="15.75" customHeight="1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</row>
    <row r="373" spans="1:13" ht="15.75" customHeight="1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</row>
    <row r="374" spans="1:13" ht="15.75" customHeight="1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</row>
    <row r="375" spans="1:13" ht="15.75" customHeight="1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</row>
    <row r="376" spans="1:13" ht="15.75" customHeight="1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</row>
    <row r="377" spans="1:13" ht="15.75" customHeight="1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</row>
    <row r="378" spans="1:13" ht="15.75" customHeight="1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</row>
    <row r="379" spans="1:13" ht="15.75" customHeight="1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</row>
    <row r="380" spans="1:13" ht="15.75" customHeight="1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</row>
    <row r="381" spans="1:13" ht="15.75" customHeight="1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</row>
    <row r="382" spans="1:13" ht="15.75" customHeight="1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</row>
    <row r="383" spans="1:13" ht="15.75" customHeight="1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</row>
    <row r="384" spans="1:13" ht="15.75" customHeight="1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</row>
    <row r="385" spans="1:13" ht="15.75" customHeight="1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</row>
    <row r="386" spans="1:13" ht="15.75" customHeight="1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</row>
    <row r="387" spans="1:13" ht="15.75" customHeight="1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</row>
    <row r="388" spans="1:13" ht="15.75" customHeight="1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</row>
    <row r="389" spans="1:13" ht="15.75" customHeight="1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</row>
    <row r="390" spans="1:13" ht="15.75" customHeight="1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</row>
    <row r="391" spans="1:13" ht="15.75" customHeight="1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</row>
    <row r="392" spans="1:13" ht="15.75" customHeight="1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</row>
    <row r="393" spans="1:13" ht="15.75" customHeight="1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</row>
    <row r="394" spans="1:13" ht="15.75" customHeight="1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</row>
    <row r="395" spans="1:13" ht="15.75" customHeight="1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</row>
    <row r="396" spans="1:13" ht="15.75" customHeight="1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</row>
    <row r="397" spans="1:13" ht="15.75" customHeight="1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</row>
    <row r="398" spans="1:13" ht="15.75" customHeight="1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</row>
    <row r="399" spans="1:13" ht="15.75" customHeight="1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</row>
    <row r="400" spans="1:13" ht="15.75" customHeight="1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</row>
    <row r="401" spans="1:13" ht="15.75" customHeight="1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</row>
    <row r="402" spans="1:13" ht="15.75" customHeight="1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</row>
    <row r="403" spans="1:13" ht="15.75" customHeight="1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</row>
    <row r="404" spans="1:13" ht="15.75" customHeight="1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</row>
    <row r="405" spans="1:13" ht="15.75" customHeight="1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</row>
    <row r="406" spans="1:13" ht="15.75" customHeight="1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</row>
    <row r="407" spans="1:13" ht="15.75" customHeight="1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</row>
    <row r="408" spans="1:13" ht="15.75" customHeight="1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</row>
    <row r="409" spans="1:13" ht="15.75" customHeight="1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</row>
    <row r="410" spans="1:13" ht="15.75" customHeight="1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</row>
    <row r="411" spans="1:13" ht="15.75" customHeight="1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</row>
    <row r="412" spans="1:13" ht="15.75" customHeight="1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</row>
    <row r="413" spans="1:13" ht="15.75" customHeight="1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</row>
    <row r="414" spans="1:13" ht="15.75" customHeight="1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</row>
    <row r="415" spans="1:13" ht="15.75" customHeight="1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</row>
    <row r="416" spans="1:13" ht="15.75" customHeight="1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</row>
    <row r="417" spans="1:13" ht="15.75" customHeight="1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</row>
    <row r="418" spans="1:13" ht="15.75" customHeight="1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</row>
    <row r="419" spans="1:13" ht="15.75" customHeight="1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</row>
    <row r="420" spans="1:13" ht="15.75" customHeight="1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</row>
    <row r="421" spans="1:13" ht="15.75" customHeight="1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</row>
    <row r="422" spans="1:13" ht="15.75" customHeight="1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</row>
    <row r="423" spans="1:13" ht="15.75" customHeight="1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</row>
    <row r="424" spans="1:13" ht="15.75" customHeight="1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</row>
    <row r="425" spans="1:13" ht="15.75" customHeight="1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</row>
    <row r="426" spans="1:13" ht="15.75" customHeight="1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</row>
    <row r="427" spans="1:13" ht="15.75" customHeight="1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</row>
    <row r="428" spans="1:13" ht="15.75" customHeight="1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</row>
    <row r="429" spans="1:13" ht="15.75" customHeight="1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</row>
    <row r="430" spans="1:13" ht="15.75" customHeight="1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</row>
    <row r="431" spans="1:13" ht="15.75" customHeight="1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</row>
    <row r="432" spans="1:13" ht="15.75" customHeight="1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</row>
    <row r="433" spans="1:13" ht="15.75" customHeight="1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</row>
    <row r="434" spans="1:13" ht="15.75" customHeight="1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</row>
    <row r="435" spans="1:13" ht="15.75" customHeight="1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</row>
    <row r="436" spans="1:13" ht="15.75" customHeight="1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</row>
    <row r="437" spans="1:13" ht="15.75" customHeight="1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</row>
    <row r="438" spans="1:13" ht="15.75" customHeight="1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</row>
    <row r="439" spans="1:13" ht="15.75" customHeight="1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</row>
    <row r="440" spans="1:13" ht="15.75" customHeight="1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</row>
    <row r="441" spans="1:13" ht="15.75" customHeight="1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</row>
    <row r="442" spans="1:13" ht="15.75" customHeight="1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</row>
    <row r="443" spans="1:13" ht="15.75" customHeight="1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</row>
    <row r="444" spans="1:13" ht="15.75" customHeight="1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</row>
    <row r="445" spans="1:13" ht="15.75" customHeight="1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</row>
    <row r="446" spans="1:13" ht="15.75" customHeight="1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</row>
    <row r="447" spans="1:13" ht="15.75" customHeight="1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</row>
    <row r="448" spans="1:13" ht="15.75" customHeight="1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</row>
    <row r="449" spans="1:13" ht="15.75" customHeight="1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</row>
    <row r="450" spans="1:13" ht="15.75" customHeight="1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</row>
    <row r="451" spans="1:13" ht="15.75" customHeight="1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</row>
    <row r="452" spans="1:13" ht="15.75" customHeight="1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</row>
    <row r="453" spans="1:13" ht="15.75" customHeight="1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</row>
    <row r="454" spans="1:13" ht="15.75" customHeight="1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</row>
    <row r="455" spans="1:13" ht="15.75" customHeight="1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</row>
    <row r="456" spans="1:13" ht="15.75" customHeight="1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</row>
    <row r="457" spans="1:13" ht="15.75" customHeight="1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</row>
    <row r="458" spans="1:13" ht="15.75" customHeight="1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</row>
    <row r="459" spans="1:13" ht="15.75" customHeight="1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</row>
    <row r="460" spans="1:13" ht="15.75" customHeight="1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</row>
    <row r="461" spans="1:13" ht="15.75" customHeight="1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</row>
    <row r="462" spans="1:13" ht="15.75" customHeight="1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</row>
    <row r="463" spans="1:13" ht="15.75" customHeight="1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</row>
    <row r="464" spans="1:13" ht="15.75" customHeight="1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</row>
    <row r="465" spans="1:13" ht="15.75" customHeight="1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</row>
    <row r="466" spans="1:13" ht="15.75" customHeight="1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</row>
    <row r="467" spans="1:13" ht="15.75" customHeight="1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</row>
    <row r="468" spans="1:13" ht="15.75" customHeight="1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</row>
    <row r="469" spans="1:13" ht="15.75" customHeight="1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</row>
    <row r="470" spans="1:13" ht="15.75" customHeight="1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</row>
    <row r="471" spans="1:13" ht="15.75" customHeight="1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</row>
    <row r="472" spans="1:13" ht="15.75" customHeight="1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</row>
    <row r="473" spans="1:13" ht="15.75" customHeight="1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</row>
    <row r="474" spans="1:13" ht="15.75" customHeight="1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</row>
    <row r="475" spans="1:13" ht="15.75" customHeight="1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</row>
    <row r="476" spans="1:13" ht="15.75" customHeight="1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</row>
    <row r="477" spans="1:13" ht="15.75" customHeight="1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</row>
    <row r="478" spans="1:13" ht="15.75" customHeight="1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</row>
    <row r="479" spans="1:13" ht="15.75" customHeight="1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</row>
    <row r="480" spans="1:13" ht="15.75" customHeight="1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</row>
    <row r="481" spans="1:13" ht="15.75" customHeight="1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</row>
    <row r="482" spans="1:13" ht="15.75" customHeight="1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</row>
    <row r="483" spans="1:13" ht="15.75" customHeight="1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</row>
    <row r="484" spans="1:13" ht="15.75" customHeight="1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</row>
    <row r="485" spans="1:13" ht="15.75" customHeight="1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</row>
    <row r="486" spans="1:13" ht="15.75" customHeight="1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</row>
    <row r="487" spans="1:13" ht="15.75" customHeight="1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</row>
    <row r="488" spans="1:13" ht="15.75" customHeight="1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</row>
    <row r="489" spans="1:13" ht="15.75" customHeight="1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</row>
    <row r="490" spans="1:13" ht="15.75" customHeight="1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</row>
    <row r="491" spans="1:13" ht="15.75" customHeight="1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</row>
    <row r="492" spans="1:13" ht="15.75" customHeight="1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</row>
    <row r="493" spans="1:13" ht="15.75" customHeight="1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</row>
    <row r="494" spans="1:13" ht="15.75" customHeight="1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</row>
    <row r="495" spans="1:13" ht="15.75" customHeight="1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</row>
    <row r="496" spans="1:13" ht="15.75" customHeight="1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</row>
    <row r="497" spans="1:13" ht="15.75" customHeight="1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</row>
    <row r="498" spans="1:13" ht="15.75" customHeight="1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</row>
    <row r="499" spans="1:13" ht="15.75" customHeight="1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</row>
    <row r="500" spans="1:13" ht="15.75" customHeight="1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</row>
    <row r="501" spans="1:13" ht="15.75" customHeight="1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</row>
    <row r="502" spans="1:13" ht="15.75" customHeight="1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</row>
    <row r="503" spans="1:13" ht="15.75" customHeight="1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</row>
    <row r="504" spans="1:13" ht="15.75" customHeight="1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</row>
    <row r="505" spans="1:13" ht="15.75" customHeight="1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</row>
    <row r="506" spans="1:13" ht="15.75" customHeight="1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</row>
    <row r="507" spans="1:13" ht="15.75" customHeight="1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</row>
    <row r="508" spans="1:13" ht="15.75" customHeight="1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</row>
    <row r="509" spans="1:13" ht="15.75" customHeight="1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</row>
    <row r="510" spans="1:13" ht="15.75" customHeight="1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</row>
    <row r="511" spans="1:13" ht="15.75" customHeight="1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</row>
    <row r="512" spans="1:13" ht="15.75" customHeight="1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</row>
    <row r="513" spans="1:13" ht="15.75" customHeight="1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</row>
    <row r="514" spans="1:13" ht="15.75" customHeight="1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</row>
    <row r="515" spans="1:13" ht="15.75" customHeight="1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</row>
    <row r="516" spans="1:13" ht="15.75" customHeight="1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</row>
    <row r="517" spans="1:13" ht="15.75" customHeight="1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</row>
    <row r="518" spans="1:13" ht="15.75" customHeight="1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</row>
    <row r="519" spans="1:13" ht="15.75" customHeight="1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</row>
    <row r="520" spans="1:13" ht="15.75" customHeight="1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</row>
    <row r="521" spans="1:13" ht="15.75" customHeight="1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</row>
    <row r="522" spans="1:13" ht="15.75" customHeight="1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</row>
    <row r="523" spans="1:13" ht="15.75" customHeight="1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</row>
    <row r="524" spans="1:13" ht="15.75" customHeight="1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</row>
    <row r="525" spans="1:13" ht="15.75" customHeight="1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</row>
    <row r="526" spans="1:13" ht="15.75" customHeight="1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</row>
    <row r="527" spans="1:13" ht="15.75" customHeight="1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</row>
    <row r="528" spans="1:13" ht="15.75" customHeight="1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</row>
    <row r="529" spans="1:13" ht="15.75" customHeight="1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</row>
    <row r="530" spans="1:13" ht="15.75" customHeight="1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</row>
    <row r="531" spans="1:13" ht="15.75" customHeight="1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</row>
    <row r="532" spans="1:13" ht="15.75" customHeight="1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</row>
    <row r="533" spans="1:13" ht="15.75" customHeight="1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</row>
    <row r="534" spans="1:13" ht="15.75" customHeight="1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</row>
    <row r="535" spans="1:13" ht="15.75" customHeight="1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</row>
    <row r="536" spans="1:13" ht="15.75" customHeight="1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</row>
    <row r="537" spans="1:13" ht="15.75" customHeight="1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</row>
    <row r="538" spans="1:13" ht="15.75" customHeight="1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</row>
    <row r="539" spans="1:13" ht="15.75" customHeight="1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</row>
    <row r="540" spans="1:13" ht="15.75" customHeight="1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</row>
    <row r="541" spans="1:13" ht="15.75" customHeight="1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</row>
    <row r="542" spans="1:13" ht="15.75" customHeight="1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</row>
    <row r="543" spans="1:13" ht="15.75" customHeight="1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</row>
    <row r="544" spans="1:13" ht="15.75" customHeight="1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</row>
    <row r="545" spans="1:13" ht="15.75" customHeight="1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</row>
    <row r="546" spans="1:13" ht="15.75" customHeight="1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</row>
    <row r="547" spans="1:13" ht="15.75" customHeight="1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</row>
    <row r="548" spans="1:13" ht="15.75" customHeight="1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</row>
    <row r="549" spans="1:13" ht="15.75" customHeight="1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</row>
    <row r="550" spans="1:13" ht="15.75" customHeight="1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</row>
    <row r="551" spans="1:13" ht="15.75" customHeight="1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</row>
    <row r="552" spans="1:13" ht="15.75" customHeight="1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</row>
    <row r="553" spans="1:13" ht="15.75" customHeight="1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</row>
    <row r="554" spans="1:13" ht="15.75" customHeight="1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</row>
    <row r="555" spans="1:13" ht="15.75" customHeight="1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</row>
    <row r="556" spans="1:13" ht="15.75" customHeight="1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</row>
    <row r="557" spans="1:13" ht="15.75" customHeight="1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</row>
    <row r="558" spans="1:13" ht="15.75" customHeight="1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</row>
    <row r="559" spans="1:13" ht="15.75" customHeight="1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</row>
    <row r="560" spans="1:13" ht="15.75" customHeight="1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</row>
    <row r="561" spans="1:13" ht="15.75" customHeight="1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</row>
    <row r="562" spans="1:13" ht="15.75" customHeight="1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</row>
    <row r="563" spans="1:13" ht="15.75" customHeight="1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</row>
    <row r="564" spans="1:13" ht="15.75" customHeight="1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</row>
    <row r="565" spans="1:13" ht="15.75" customHeight="1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</row>
    <row r="566" spans="1:13" ht="15.75" customHeight="1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</row>
    <row r="567" spans="1:13" ht="15.75" customHeight="1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</row>
    <row r="568" spans="1:13" ht="15.75" customHeight="1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</row>
    <row r="569" spans="1:13" ht="15.75" customHeight="1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</row>
    <row r="570" spans="1:13" ht="15.75" customHeight="1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</row>
    <row r="571" spans="1:13" ht="15.75" customHeight="1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</row>
    <row r="572" spans="1:13" ht="15.75" customHeight="1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</row>
    <row r="573" spans="1:13" ht="15.75" customHeight="1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</row>
    <row r="574" spans="1:13" ht="15.75" customHeight="1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</row>
    <row r="575" spans="1:13" ht="15.75" customHeight="1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</row>
    <row r="576" spans="1:13" ht="15.75" customHeight="1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</row>
    <row r="577" spans="1:13" ht="15.75" customHeight="1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</row>
    <row r="578" spans="1:13" ht="15.75" customHeight="1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</row>
    <row r="579" spans="1:13" ht="15.75" customHeight="1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</row>
    <row r="580" spans="1:13" ht="15.75" customHeight="1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</row>
    <row r="581" spans="1:13" ht="15.75" customHeight="1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</row>
    <row r="582" spans="1:13" ht="15.75" customHeight="1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</row>
    <row r="583" spans="1:13" ht="15.75" customHeight="1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</row>
    <row r="584" spans="1:13" ht="15.75" customHeight="1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</row>
    <row r="585" spans="1:13" ht="15.75" customHeight="1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</row>
    <row r="586" spans="1:13" ht="15.75" customHeight="1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</row>
    <row r="587" spans="1:13" ht="15.75" customHeight="1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</row>
    <row r="588" spans="1:13" ht="15.75" customHeight="1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</row>
    <row r="589" spans="1:13" ht="15.75" customHeight="1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</row>
    <row r="590" spans="1:13" ht="15.75" customHeight="1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</row>
    <row r="591" spans="1:13" ht="15.75" customHeight="1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</row>
    <row r="592" spans="1:13" ht="15.75" customHeight="1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</row>
    <row r="593" spans="1:13" ht="15.75" customHeight="1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</row>
    <row r="594" spans="1:13" ht="15.75" customHeight="1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</row>
    <row r="595" spans="1:13" ht="15.75" customHeight="1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</row>
    <row r="596" spans="1:13" ht="15.75" customHeight="1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</row>
    <row r="597" spans="1:13" ht="15.75" customHeight="1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</row>
    <row r="598" spans="1:13" ht="15.75" customHeight="1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</row>
    <row r="599" spans="1:13" ht="15.75" customHeight="1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</row>
    <row r="600" spans="1:13" ht="15.75" customHeight="1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</row>
    <row r="601" spans="1:13" ht="15.75" customHeight="1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</row>
    <row r="602" spans="1:13" ht="15.75" customHeight="1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</row>
    <row r="603" spans="1:13" ht="15.75" customHeight="1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</row>
    <row r="604" spans="1:13" ht="15.75" customHeight="1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</row>
    <row r="605" spans="1:13" ht="15.75" customHeight="1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</row>
    <row r="606" spans="1:13" ht="15.75" customHeight="1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</row>
    <row r="607" spans="1:13" ht="15.75" customHeight="1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</row>
    <row r="608" spans="1:13" ht="15.75" customHeight="1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</row>
    <row r="609" spans="1:13" ht="15.75" customHeight="1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</row>
    <row r="610" spans="1:13" ht="15.75" customHeight="1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</row>
    <row r="611" spans="1:13" ht="15.75" customHeight="1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</row>
    <row r="612" spans="1:13" ht="15.75" customHeight="1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</row>
    <row r="613" spans="1:13" ht="15.75" customHeight="1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</row>
    <row r="614" spans="1:13" ht="15.75" customHeight="1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</row>
    <row r="615" spans="1:13" ht="15.75" customHeight="1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</row>
    <row r="616" spans="1:13" ht="15.75" customHeight="1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</row>
    <row r="617" spans="1:13" ht="15.75" customHeight="1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</row>
    <row r="618" spans="1:13" ht="15.75" customHeight="1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</row>
    <row r="619" spans="1:13" ht="15.75" customHeight="1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</row>
    <row r="620" spans="1:13" ht="15.75" customHeight="1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</row>
    <row r="621" spans="1:13" ht="15.75" customHeight="1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</row>
    <row r="622" spans="1:13" ht="15.75" customHeight="1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</row>
    <row r="623" spans="1:13" ht="15.75" customHeight="1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</row>
    <row r="624" spans="1:13" ht="15.75" customHeight="1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</row>
    <row r="625" spans="1:13" ht="15.75" customHeight="1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</row>
    <row r="626" spans="1:13" ht="15.75" customHeight="1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</row>
    <row r="627" spans="1:13" ht="15.75" customHeight="1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</row>
    <row r="628" spans="1:13" ht="15.75" customHeight="1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</row>
    <row r="629" spans="1:13" ht="15.75" customHeight="1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</row>
    <row r="630" spans="1:13" ht="15.75" customHeight="1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</row>
    <row r="631" spans="1:13" ht="15.75" customHeight="1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</row>
    <row r="632" spans="1:13" ht="15.75" customHeight="1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</row>
    <row r="633" spans="1:13" ht="15.75" customHeight="1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</row>
    <row r="634" spans="1:13" ht="15.75" customHeight="1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</row>
    <row r="635" spans="1:13" ht="15.75" customHeight="1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</row>
    <row r="636" spans="1:13" ht="15.75" customHeight="1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</row>
    <row r="637" spans="1:13" ht="15.75" customHeight="1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</row>
    <row r="638" spans="1:13" ht="15.75" customHeight="1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</row>
    <row r="639" spans="1:13" ht="15.75" customHeight="1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</row>
    <row r="640" spans="1:13" ht="15.75" customHeight="1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</row>
    <row r="641" spans="1:13" ht="15.75" customHeight="1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</row>
    <row r="642" spans="1:13" ht="15.75" customHeight="1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</row>
    <row r="643" spans="1:13" ht="15.75" customHeight="1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</row>
    <row r="644" spans="1:13" ht="15.75" customHeight="1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</row>
    <row r="645" spans="1:13" ht="15.75" customHeight="1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</row>
    <row r="646" spans="1:13" ht="15.75" customHeight="1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</row>
    <row r="647" spans="1:13" ht="15.75" customHeight="1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</row>
    <row r="648" spans="1:13" ht="15.75" customHeight="1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</row>
    <row r="649" spans="1:13" ht="15.75" customHeight="1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</row>
    <row r="650" spans="1:13" ht="15.75" customHeight="1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</row>
    <row r="651" spans="1:13" ht="15.75" customHeight="1">
      <c r="A651" s="2"/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</row>
    <row r="652" spans="1:13" ht="15.75" customHeight="1">
      <c r="A652" s="2"/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</row>
    <row r="653" spans="1:13" ht="15.75" customHeight="1">
      <c r="A653" s="2"/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</row>
    <row r="654" spans="1:13" ht="15.75" customHeight="1">
      <c r="A654" s="2"/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</row>
    <row r="655" spans="1:13" ht="15.75" customHeight="1">
      <c r="A655" s="2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</row>
    <row r="656" spans="1:13" ht="15.75" customHeight="1">
      <c r="A656" s="2"/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</row>
    <row r="657" spans="1:13" ht="15.75" customHeight="1">
      <c r="A657" s="2"/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</row>
    <row r="658" spans="1:13" ht="15.75" customHeight="1">
      <c r="A658" s="2"/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</row>
    <row r="659" spans="1:13" ht="15.75" customHeight="1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</row>
    <row r="660" spans="1:13" ht="15.75" customHeight="1">
      <c r="A660" s="2"/>
      <c r="B660" s="2"/>
      <c r="C660" s="2"/>
      <c r="D660" s="2"/>
      <c r="E660" s="2"/>
      <c r="F660" s="2"/>
      <c r="G660" s="2"/>
      <c r="H660" s="2"/>
      <c r="I660" s="2"/>
      <c r="J660" s="2"/>
      <c r="K660" s="2"/>
      <c r="L660" s="2"/>
      <c r="M660" s="2"/>
    </row>
    <row r="661" spans="1:13" ht="15.75" customHeight="1">
      <c r="A661" s="2"/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</row>
    <row r="662" spans="1:13" ht="15.75" customHeight="1">
      <c r="A662" s="2"/>
      <c r="B662" s="2"/>
      <c r="C662" s="2"/>
      <c r="D662" s="2"/>
      <c r="E662" s="2"/>
      <c r="F662" s="2"/>
      <c r="G662" s="2"/>
      <c r="H662" s="2"/>
      <c r="I662" s="2"/>
      <c r="J662" s="2"/>
      <c r="K662" s="2"/>
      <c r="L662" s="2"/>
      <c r="M662" s="2"/>
    </row>
    <row r="663" spans="1:13" ht="15.75" customHeight="1">
      <c r="A663" s="2"/>
      <c r="B663" s="2"/>
      <c r="C663" s="2"/>
      <c r="D663" s="2"/>
      <c r="E663" s="2"/>
      <c r="F663" s="2"/>
      <c r="G663" s="2"/>
      <c r="H663" s="2"/>
      <c r="I663" s="2"/>
      <c r="J663" s="2"/>
      <c r="K663" s="2"/>
      <c r="L663" s="2"/>
      <c r="M663" s="2"/>
    </row>
    <row r="664" spans="1:13" ht="15.75" customHeight="1">
      <c r="A664" s="2"/>
      <c r="B664" s="2"/>
      <c r="C664" s="2"/>
      <c r="D664" s="2"/>
      <c r="E664" s="2"/>
      <c r="F664" s="2"/>
      <c r="G664" s="2"/>
      <c r="H664" s="2"/>
      <c r="I664" s="2"/>
      <c r="J664" s="2"/>
      <c r="K664" s="2"/>
      <c r="L664" s="2"/>
      <c r="M664" s="2"/>
    </row>
    <row r="665" spans="1:13" ht="15.75" customHeight="1">
      <c r="A665" s="2"/>
      <c r="B665" s="2"/>
      <c r="C665" s="2"/>
      <c r="D665" s="2"/>
      <c r="E665" s="2"/>
      <c r="F665" s="2"/>
      <c r="G665" s="2"/>
      <c r="H665" s="2"/>
      <c r="I665" s="2"/>
      <c r="J665" s="2"/>
      <c r="K665" s="2"/>
      <c r="L665" s="2"/>
      <c r="M665" s="2"/>
    </row>
    <row r="666" spans="1:13" ht="15.75" customHeight="1">
      <c r="A666" s="2"/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</row>
    <row r="667" spans="1:13" ht="15.75" customHeight="1">
      <c r="A667" s="2"/>
      <c r="B667" s="2"/>
      <c r="C667" s="2"/>
      <c r="D667" s="2"/>
      <c r="E667" s="2"/>
      <c r="F667" s="2"/>
      <c r="G667" s="2"/>
      <c r="H667" s="2"/>
      <c r="I667" s="2"/>
      <c r="J667" s="2"/>
      <c r="K667" s="2"/>
      <c r="L667" s="2"/>
      <c r="M667" s="2"/>
    </row>
    <row r="668" spans="1:13" ht="15.75" customHeight="1">
      <c r="A668" s="2"/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2"/>
      <c r="M668" s="2"/>
    </row>
    <row r="669" spans="1:13" ht="15.75" customHeight="1">
      <c r="A669" s="2"/>
      <c r="B669" s="2"/>
      <c r="C669" s="2"/>
      <c r="D669" s="2"/>
      <c r="E669" s="2"/>
      <c r="F669" s="2"/>
      <c r="G669" s="2"/>
      <c r="H669" s="2"/>
      <c r="I669" s="2"/>
      <c r="J669" s="2"/>
      <c r="K669" s="2"/>
      <c r="L669" s="2"/>
      <c r="M669" s="2"/>
    </row>
    <row r="670" spans="1:13" ht="15.75" customHeight="1">
      <c r="A670" s="2"/>
      <c r="B670" s="2"/>
      <c r="C670" s="2"/>
      <c r="D670" s="2"/>
      <c r="E670" s="2"/>
      <c r="F670" s="2"/>
      <c r="G670" s="2"/>
      <c r="H670" s="2"/>
      <c r="I670" s="2"/>
      <c r="J670" s="2"/>
      <c r="K670" s="2"/>
      <c r="L670" s="2"/>
      <c r="M670" s="2"/>
    </row>
    <row r="671" spans="1:13" ht="15.75" customHeight="1">
      <c r="A671" s="2"/>
      <c r="B671" s="2"/>
      <c r="C671" s="2"/>
      <c r="D671" s="2"/>
      <c r="E671" s="2"/>
      <c r="F671" s="2"/>
      <c r="G671" s="2"/>
      <c r="H671" s="2"/>
      <c r="I671" s="2"/>
      <c r="J671" s="2"/>
      <c r="K671" s="2"/>
      <c r="L671" s="2"/>
      <c r="M671" s="2"/>
    </row>
    <row r="672" spans="1:13" ht="15.75" customHeight="1">
      <c r="A672" s="2"/>
      <c r="B672" s="2"/>
      <c r="C672" s="2"/>
      <c r="D672" s="2"/>
      <c r="E672" s="2"/>
      <c r="F672" s="2"/>
      <c r="G672" s="2"/>
      <c r="H672" s="2"/>
      <c r="I672" s="2"/>
      <c r="J672" s="2"/>
      <c r="K672" s="2"/>
      <c r="L672" s="2"/>
      <c r="M672" s="2"/>
    </row>
    <row r="673" spans="1:13" ht="15.75" customHeight="1">
      <c r="A673" s="2"/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</row>
    <row r="674" spans="1:13" ht="15.75" customHeight="1">
      <c r="A674" s="2"/>
      <c r="B674" s="2"/>
      <c r="C674" s="2"/>
      <c r="D674" s="2"/>
      <c r="E674" s="2"/>
      <c r="F674" s="2"/>
      <c r="G674" s="2"/>
      <c r="H674" s="2"/>
      <c r="I674" s="2"/>
      <c r="J674" s="2"/>
      <c r="K674" s="2"/>
      <c r="L674" s="2"/>
      <c r="M674" s="2"/>
    </row>
    <row r="675" spans="1:13" ht="15.75" customHeight="1">
      <c r="A675" s="2"/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</row>
    <row r="676" spans="1:13" ht="15.75" customHeight="1">
      <c r="A676" s="2"/>
      <c r="B676" s="2"/>
      <c r="C676" s="2"/>
      <c r="D676" s="2"/>
      <c r="E676" s="2"/>
      <c r="F676" s="2"/>
      <c r="G676" s="2"/>
      <c r="H676" s="2"/>
      <c r="I676" s="2"/>
      <c r="J676" s="2"/>
      <c r="K676" s="2"/>
      <c r="L676" s="2"/>
      <c r="M676" s="2"/>
    </row>
    <row r="677" spans="1:13" ht="15.75" customHeight="1">
      <c r="A677" s="2"/>
      <c r="B677" s="2"/>
      <c r="C677" s="2"/>
      <c r="D677" s="2"/>
      <c r="E677" s="2"/>
      <c r="F677" s="2"/>
      <c r="G677" s="2"/>
      <c r="H677" s="2"/>
      <c r="I677" s="2"/>
      <c r="J677" s="2"/>
      <c r="K677" s="2"/>
      <c r="L677" s="2"/>
      <c r="M677" s="2"/>
    </row>
    <row r="678" spans="1:13" ht="15.75" customHeight="1">
      <c r="A678" s="2"/>
      <c r="B678" s="2"/>
      <c r="C678" s="2"/>
      <c r="D678" s="2"/>
      <c r="E678" s="2"/>
      <c r="F678" s="2"/>
      <c r="G678" s="2"/>
      <c r="H678" s="2"/>
      <c r="I678" s="2"/>
      <c r="J678" s="2"/>
      <c r="K678" s="2"/>
      <c r="L678" s="2"/>
      <c r="M678" s="2"/>
    </row>
    <row r="679" spans="1:13" ht="15.75" customHeight="1">
      <c r="A679" s="2"/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</row>
    <row r="680" spans="1:13" ht="15.75" customHeight="1">
      <c r="A680" s="2"/>
      <c r="B680" s="2"/>
      <c r="C680" s="2"/>
      <c r="D680" s="2"/>
      <c r="E680" s="2"/>
      <c r="F680" s="2"/>
      <c r="G680" s="2"/>
      <c r="H680" s="2"/>
      <c r="I680" s="2"/>
      <c r="J680" s="2"/>
      <c r="K680" s="2"/>
      <c r="L680" s="2"/>
      <c r="M680" s="2"/>
    </row>
    <row r="681" spans="1:13" ht="15.75" customHeight="1">
      <c r="A681" s="2"/>
      <c r="B681" s="2"/>
      <c r="C681" s="2"/>
      <c r="D681" s="2"/>
      <c r="E681" s="2"/>
      <c r="F681" s="2"/>
      <c r="G681" s="2"/>
      <c r="H681" s="2"/>
      <c r="I681" s="2"/>
      <c r="J681" s="2"/>
      <c r="K681" s="2"/>
      <c r="L681" s="2"/>
      <c r="M681" s="2"/>
    </row>
    <row r="682" spans="1:13" ht="15.75" customHeight="1">
      <c r="A682" s="2"/>
      <c r="B682" s="2"/>
      <c r="C682" s="2"/>
      <c r="D682" s="2"/>
      <c r="E682" s="2"/>
      <c r="F682" s="2"/>
      <c r="G682" s="2"/>
      <c r="H682" s="2"/>
      <c r="I682" s="2"/>
      <c r="J682" s="2"/>
      <c r="K682" s="2"/>
      <c r="L682" s="2"/>
      <c r="M682" s="2"/>
    </row>
    <row r="683" spans="1:13" ht="15.75" customHeight="1">
      <c r="A683" s="2"/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</row>
    <row r="684" spans="1:13" ht="15.75" customHeight="1">
      <c r="A684" s="2"/>
      <c r="B684" s="2"/>
      <c r="C684" s="2"/>
      <c r="D684" s="2"/>
      <c r="E684" s="2"/>
      <c r="F684" s="2"/>
      <c r="G684" s="2"/>
      <c r="H684" s="2"/>
      <c r="I684" s="2"/>
      <c r="J684" s="2"/>
      <c r="K684" s="2"/>
      <c r="L684" s="2"/>
      <c r="M684" s="2"/>
    </row>
    <row r="685" spans="1:13" ht="15.75" customHeight="1">
      <c r="A685" s="2"/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</row>
    <row r="686" spans="1:13" ht="15.75" customHeight="1">
      <c r="A686" s="2"/>
      <c r="B686" s="2"/>
      <c r="C686" s="2"/>
      <c r="D686" s="2"/>
      <c r="E686" s="2"/>
      <c r="F686" s="2"/>
      <c r="G686" s="2"/>
      <c r="H686" s="2"/>
      <c r="I686" s="2"/>
      <c r="J686" s="2"/>
      <c r="K686" s="2"/>
      <c r="L686" s="2"/>
      <c r="M686" s="2"/>
    </row>
    <row r="687" spans="1:13" ht="15.75" customHeight="1">
      <c r="A687" s="2"/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</row>
    <row r="688" spans="1:13" ht="15.75" customHeight="1">
      <c r="A688" s="2"/>
      <c r="B688" s="2"/>
      <c r="C688" s="2"/>
      <c r="D688" s="2"/>
      <c r="E688" s="2"/>
      <c r="F688" s="2"/>
      <c r="G688" s="2"/>
      <c r="H688" s="2"/>
      <c r="I688" s="2"/>
      <c r="J688" s="2"/>
      <c r="K688" s="2"/>
      <c r="L688" s="2"/>
      <c r="M688" s="2"/>
    </row>
    <row r="689" spans="1:13" ht="15.75" customHeight="1">
      <c r="A689" s="2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</row>
    <row r="690" spans="1:13" ht="15.75" customHeight="1">
      <c r="A690" s="2"/>
      <c r="B690" s="2"/>
      <c r="C690" s="2"/>
      <c r="D690" s="2"/>
      <c r="E690" s="2"/>
      <c r="F690" s="2"/>
      <c r="G690" s="2"/>
      <c r="H690" s="2"/>
      <c r="I690" s="2"/>
      <c r="J690" s="2"/>
      <c r="K690" s="2"/>
      <c r="L690" s="2"/>
      <c r="M690" s="2"/>
    </row>
    <row r="691" spans="1:13" ht="15.75" customHeight="1">
      <c r="A691" s="2"/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</row>
    <row r="692" spans="1:13" ht="15.75" customHeight="1">
      <c r="A692" s="2"/>
      <c r="B692" s="2"/>
      <c r="C692" s="2"/>
      <c r="D692" s="2"/>
      <c r="E692" s="2"/>
      <c r="F692" s="2"/>
      <c r="G692" s="2"/>
      <c r="H692" s="2"/>
      <c r="I692" s="2"/>
      <c r="J692" s="2"/>
      <c r="K692" s="2"/>
      <c r="L692" s="2"/>
      <c r="M692" s="2"/>
    </row>
    <row r="693" spans="1:13" ht="15.75" customHeight="1">
      <c r="A693" s="2"/>
      <c r="B693" s="2"/>
      <c r="C693" s="2"/>
      <c r="D693" s="2"/>
      <c r="E693" s="2"/>
      <c r="F693" s="2"/>
      <c r="G693" s="2"/>
      <c r="H693" s="2"/>
      <c r="I693" s="2"/>
      <c r="J693" s="2"/>
      <c r="K693" s="2"/>
      <c r="L693" s="2"/>
      <c r="M693" s="2"/>
    </row>
    <row r="694" spans="1:13" ht="15.75" customHeight="1">
      <c r="A694" s="2"/>
      <c r="B694" s="2"/>
      <c r="C694" s="2"/>
      <c r="D694" s="2"/>
      <c r="E694" s="2"/>
      <c r="F694" s="2"/>
      <c r="G694" s="2"/>
      <c r="H694" s="2"/>
      <c r="I694" s="2"/>
      <c r="J694" s="2"/>
      <c r="K694" s="2"/>
      <c r="L694" s="2"/>
      <c r="M694" s="2"/>
    </row>
    <row r="695" spans="1:13" ht="15.75" customHeight="1">
      <c r="A695" s="2"/>
      <c r="B695" s="2"/>
      <c r="C695" s="2"/>
      <c r="D695" s="2"/>
      <c r="E695" s="2"/>
      <c r="F695" s="2"/>
      <c r="G695" s="2"/>
      <c r="H695" s="2"/>
      <c r="I695" s="2"/>
      <c r="J695" s="2"/>
      <c r="K695" s="2"/>
      <c r="L695" s="2"/>
      <c r="M695" s="2"/>
    </row>
    <row r="696" spans="1:13" ht="15.75" customHeight="1">
      <c r="A696" s="2"/>
      <c r="B696" s="2"/>
      <c r="C696" s="2"/>
      <c r="D696" s="2"/>
      <c r="E696" s="2"/>
      <c r="F696" s="2"/>
      <c r="G696" s="2"/>
      <c r="H696" s="2"/>
      <c r="I696" s="2"/>
      <c r="J696" s="2"/>
      <c r="K696" s="2"/>
      <c r="L696" s="2"/>
      <c r="M696" s="2"/>
    </row>
    <row r="697" spans="1:13" ht="15.75" customHeight="1">
      <c r="A697" s="2"/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</row>
    <row r="698" spans="1:13" ht="15.75" customHeight="1">
      <c r="A698" s="2"/>
      <c r="B698" s="2"/>
      <c r="C698" s="2"/>
      <c r="D698" s="2"/>
      <c r="E698" s="2"/>
      <c r="F698" s="2"/>
      <c r="G698" s="2"/>
      <c r="H698" s="2"/>
      <c r="I698" s="2"/>
      <c r="J698" s="2"/>
      <c r="K698" s="2"/>
      <c r="L698" s="2"/>
      <c r="M698" s="2"/>
    </row>
    <row r="699" spans="1:13" ht="15.75" customHeight="1">
      <c r="A699" s="2"/>
      <c r="B699" s="2"/>
      <c r="C699" s="2"/>
      <c r="D699" s="2"/>
      <c r="E699" s="2"/>
      <c r="F699" s="2"/>
      <c r="G699" s="2"/>
      <c r="H699" s="2"/>
      <c r="I699" s="2"/>
      <c r="J699" s="2"/>
      <c r="K699" s="2"/>
      <c r="L699" s="2"/>
      <c r="M699" s="2"/>
    </row>
    <row r="700" spans="1:13" ht="15.75" customHeight="1">
      <c r="A700" s="2"/>
      <c r="B700" s="2"/>
      <c r="C700" s="2"/>
      <c r="D700" s="2"/>
      <c r="E700" s="2"/>
      <c r="F700" s="2"/>
      <c r="G700" s="2"/>
      <c r="H700" s="2"/>
      <c r="I700" s="2"/>
      <c r="J700" s="2"/>
      <c r="K700" s="2"/>
      <c r="L700" s="2"/>
      <c r="M700" s="2"/>
    </row>
    <row r="701" spans="1:13" ht="15.75" customHeight="1">
      <c r="A701" s="2"/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</row>
    <row r="702" spans="1:13" ht="15.75" customHeight="1">
      <c r="A702" s="2"/>
      <c r="B702" s="2"/>
      <c r="C702" s="2"/>
      <c r="D702" s="2"/>
      <c r="E702" s="2"/>
      <c r="F702" s="2"/>
      <c r="G702" s="2"/>
      <c r="H702" s="2"/>
      <c r="I702" s="2"/>
      <c r="J702" s="2"/>
      <c r="K702" s="2"/>
      <c r="L702" s="2"/>
      <c r="M702" s="2"/>
    </row>
    <row r="703" spans="1:13" ht="15.75" customHeight="1">
      <c r="A703" s="2"/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2"/>
      <c r="M703" s="2"/>
    </row>
    <row r="704" spans="1:13" ht="15.75" customHeight="1">
      <c r="A704" s="2"/>
      <c r="B704" s="2"/>
      <c r="C704" s="2"/>
      <c r="D704" s="2"/>
      <c r="E704" s="2"/>
      <c r="F704" s="2"/>
      <c r="G704" s="2"/>
      <c r="H704" s="2"/>
      <c r="I704" s="2"/>
      <c r="J704" s="2"/>
      <c r="K704" s="2"/>
      <c r="L704" s="2"/>
      <c r="M704" s="2"/>
    </row>
    <row r="705" spans="1:13" ht="15.75" customHeight="1">
      <c r="A705" s="2"/>
      <c r="B705" s="2"/>
      <c r="C705" s="2"/>
      <c r="D705" s="2"/>
      <c r="E705" s="2"/>
      <c r="F705" s="2"/>
      <c r="G705" s="2"/>
      <c r="H705" s="2"/>
      <c r="I705" s="2"/>
      <c r="J705" s="2"/>
      <c r="K705" s="2"/>
      <c r="L705" s="2"/>
      <c r="M705" s="2"/>
    </row>
    <row r="706" spans="1:13" ht="15.75" customHeight="1">
      <c r="A706" s="2"/>
      <c r="B706" s="2"/>
      <c r="C706" s="2"/>
      <c r="D706" s="2"/>
      <c r="E706" s="2"/>
      <c r="F706" s="2"/>
      <c r="G706" s="2"/>
      <c r="H706" s="2"/>
      <c r="I706" s="2"/>
      <c r="J706" s="2"/>
      <c r="K706" s="2"/>
      <c r="L706" s="2"/>
      <c r="M706" s="2"/>
    </row>
    <row r="707" spans="1:13" ht="15.75" customHeight="1">
      <c r="A707" s="2"/>
      <c r="B707" s="2"/>
      <c r="C707" s="2"/>
      <c r="D707" s="2"/>
      <c r="E707" s="2"/>
      <c r="F707" s="2"/>
      <c r="G707" s="2"/>
      <c r="H707" s="2"/>
      <c r="I707" s="2"/>
      <c r="J707" s="2"/>
      <c r="K707" s="2"/>
      <c r="L707" s="2"/>
      <c r="M707" s="2"/>
    </row>
    <row r="708" spans="1:13" ht="15.75" customHeight="1">
      <c r="A708" s="2"/>
      <c r="B708" s="2"/>
      <c r="C708" s="2"/>
      <c r="D708" s="2"/>
      <c r="E708" s="2"/>
      <c r="F708" s="2"/>
      <c r="G708" s="2"/>
      <c r="H708" s="2"/>
      <c r="I708" s="2"/>
      <c r="J708" s="2"/>
      <c r="K708" s="2"/>
      <c r="L708" s="2"/>
      <c r="M708" s="2"/>
    </row>
    <row r="709" spans="1:13" ht="15.75" customHeight="1">
      <c r="A709" s="2"/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</row>
    <row r="710" spans="1:13" ht="15.75" customHeight="1">
      <c r="A710" s="2"/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</row>
    <row r="711" spans="1:13" ht="15.75" customHeight="1">
      <c r="A711" s="2"/>
      <c r="B711" s="2"/>
      <c r="C711" s="2"/>
      <c r="D711" s="2"/>
      <c r="E711" s="2"/>
      <c r="F711" s="2"/>
      <c r="G711" s="2"/>
      <c r="H711" s="2"/>
      <c r="I711" s="2"/>
      <c r="J711" s="2"/>
      <c r="K711" s="2"/>
      <c r="L711" s="2"/>
      <c r="M711" s="2"/>
    </row>
    <row r="712" spans="1:13" ht="15.75" customHeight="1">
      <c r="A712" s="2"/>
      <c r="B712" s="2"/>
      <c r="C712" s="2"/>
      <c r="D712" s="2"/>
      <c r="E712" s="2"/>
      <c r="F712" s="2"/>
      <c r="G712" s="2"/>
      <c r="H712" s="2"/>
      <c r="I712" s="2"/>
      <c r="J712" s="2"/>
      <c r="K712" s="2"/>
      <c r="L712" s="2"/>
      <c r="M712" s="2"/>
    </row>
    <row r="713" spans="1:13" ht="15.75" customHeight="1">
      <c r="A713" s="2"/>
      <c r="B713" s="2"/>
      <c r="C713" s="2"/>
      <c r="D713" s="2"/>
      <c r="E713" s="2"/>
      <c r="F713" s="2"/>
      <c r="G713" s="2"/>
      <c r="H713" s="2"/>
      <c r="I713" s="2"/>
      <c r="J713" s="2"/>
      <c r="K713" s="2"/>
      <c r="L713" s="2"/>
      <c r="M713" s="2"/>
    </row>
    <row r="714" spans="1:13" ht="15.75" customHeight="1">
      <c r="A714" s="2"/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</row>
    <row r="715" spans="1:13" ht="15.75" customHeight="1">
      <c r="A715" s="2"/>
      <c r="B715" s="2"/>
      <c r="C715" s="2"/>
      <c r="D715" s="2"/>
      <c r="E715" s="2"/>
      <c r="F715" s="2"/>
      <c r="G715" s="2"/>
      <c r="H715" s="2"/>
      <c r="I715" s="2"/>
      <c r="J715" s="2"/>
      <c r="K715" s="2"/>
      <c r="L715" s="2"/>
      <c r="M715" s="2"/>
    </row>
    <row r="716" spans="1:13" ht="15.75" customHeight="1">
      <c r="A716" s="2"/>
      <c r="B716" s="2"/>
      <c r="C716" s="2"/>
      <c r="D716" s="2"/>
      <c r="E716" s="2"/>
      <c r="F716" s="2"/>
      <c r="G716" s="2"/>
      <c r="H716" s="2"/>
      <c r="I716" s="2"/>
      <c r="J716" s="2"/>
      <c r="K716" s="2"/>
      <c r="L716" s="2"/>
      <c r="M716" s="2"/>
    </row>
    <row r="717" spans="1:13" ht="15.75" customHeight="1">
      <c r="A717" s="2"/>
      <c r="B717" s="2"/>
      <c r="C717" s="2"/>
      <c r="D717" s="2"/>
      <c r="E717" s="2"/>
      <c r="F717" s="2"/>
      <c r="G717" s="2"/>
      <c r="H717" s="2"/>
      <c r="I717" s="2"/>
      <c r="J717" s="2"/>
      <c r="K717" s="2"/>
      <c r="L717" s="2"/>
      <c r="M717" s="2"/>
    </row>
    <row r="718" spans="1:13" ht="15.75" customHeight="1">
      <c r="A718" s="2"/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</row>
    <row r="719" spans="1:13" ht="15.75" customHeight="1">
      <c r="A719" s="2"/>
      <c r="B719" s="2"/>
      <c r="C719" s="2"/>
      <c r="D719" s="2"/>
      <c r="E719" s="2"/>
      <c r="F719" s="2"/>
      <c r="G719" s="2"/>
      <c r="H719" s="2"/>
      <c r="I719" s="2"/>
      <c r="J719" s="2"/>
      <c r="K719" s="2"/>
      <c r="L719" s="2"/>
      <c r="M719" s="2"/>
    </row>
    <row r="720" spans="1:13" ht="15.75" customHeight="1">
      <c r="A720" s="2"/>
      <c r="B720" s="2"/>
      <c r="C720" s="2"/>
      <c r="D720" s="2"/>
      <c r="E720" s="2"/>
      <c r="F720" s="2"/>
      <c r="G720" s="2"/>
      <c r="H720" s="2"/>
      <c r="I720" s="2"/>
      <c r="J720" s="2"/>
      <c r="K720" s="2"/>
      <c r="L720" s="2"/>
      <c r="M720" s="2"/>
    </row>
    <row r="721" spans="1:13" ht="15.75" customHeight="1">
      <c r="A721" s="2"/>
      <c r="B721" s="2"/>
      <c r="C721" s="2"/>
      <c r="D721" s="2"/>
      <c r="E721" s="2"/>
      <c r="F721" s="2"/>
      <c r="G721" s="2"/>
      <c r="H721" s="2"/>
      <c r="I721" s="2"/>
      <c r="J721" s="2"/>
      <c r="K721" s="2"/>
      <c r="L721" s="2"/>
      <c r="M721" s="2"/>
    </row>
    <row r="722" spans="1:13" ht="15.75" customHeight="1">
      <c r="A722" s="2"/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</row>
    <row r="723" spans="1:13" ht="15.75" customHeight="1">
      <c r="A723" s="2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</row>
    <row r="724" spans="1:13" ht="15.75" customHeight="1">
      <c r="A724" s="2"/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</row>
    <row r="725" spans="1:13" ht="15.75" customHeight="1">
      <c r="A725" s="2"/>
      <c r="B725" s="2"/>
      <c r="C725" s="2"/>
      <c r="D725" s="2"/>
      <c r="E725" s="2"/>
      <c r="F725" s="2"/>
      <c r="G725" s="2"/>
      <c r="H725" s="2"/>
      <c r="I725" s="2"/>
      <c r="J725" s="2"/>
      <c r="K725" s="2"/>
      <c r="L725" s="2"/>
      <c r="M725" s="2"/>
    </row>
    <row r="726" spans="1:13" ht="15.75" customHeight="1">
      <c r="A726" s="2"/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</row>
    <row r="727" spans="1:13" ht="15.75" customHeight="1">
      <c r="A727" s="2"/>
      <c r="B727" s="2"/>
      <c r="C727" s="2"/>
      <c r="D727" s="2"/>
      <c r="E727" s="2"/>
      <c r="F727" s="2"/>
      <c r="G727" s="2"/>
      <c r="H727" s="2"/>
      <c r="I727" s="2"/>
      <c r="J727" s="2"/>
      <c r="K727" s="2"/>
      <c r="L727" s="2"/>
      <c r="M727" s="2"/>
    </row>
    <row r="728" spans="1:13" ht="15.75" customHeight="1">
      <c r="A728" s="2"/>
      <c r="B728" s="2"/>
      <c r="C728" s="2"/>
      <c r="D728" s="2"/>
      <c r="E728" s="2"/>
      <c r="F728" s="2"/>
      <c r="G728" s="2"/>
      <c r="H728" s="2"/>
      <c r="I728" s="2"/>
      <c r="J728" s="2"/>
      <c r="K728" s="2"/>
      <c r="L728" s="2"/>
      <c r="M728" s="2"/>
    </row>
    <row r="729" spans="1:13" ht="15.75" customHeight="1">
      <c r="A729" s="2"/>
      <c r="B729" s="2"/>
      <c r="C729" s="2"/>
      <c r="D729" s="2"/>
      <c r="E729" s="2"/>
      <c r="F729" s="2"/>
      <c r="G729" s="2"/>
      <c r="H729" s="2"/>
      <c r="I729" s="2"/>
      <c r="J729" s="2"/>
      <c r="K729" s="2"/>
      <c r="L729" s="2"/>
      <c r="M729" s="2"/>
    </row>
    <row r="730" spans="1:13" ht="15.75" customHeight="1">
      <c r="A730" s="2"/>
      <c r="B730" s="2"/>
      <c r="C730" s="2"/>
      <c r="D730" s="2"/>
      <c r="E730" s="2"/>
      <c r="F730" s="2"/>
      <c r="G730" s="2"/>
      <c r="H730" s="2"/>
      <c r="I730" s="2"/>
      <c r="J730" s="2"/>
      <c r="K730" s="2"/>
      <c r="L730" s="2"/>
      <c r="M730" s="2"/>
    </row>
    <row r="731" spans="1:13" ht="15.75" customHeight="1">
      <c r="A731" s="2"/>
      <c r="B731" s="2"/>
      <c r="C731" s="2"/>
      <c r="D731" s="2"/>
      <c r="E731" s="2"/>
      <c r="F731" s="2"/>
      <c r="G731" s="2"/>
      <c r="H731" s="2"/>
      <c r="I731" s="2"/>
      <c r="J731" s="2"/>
      <c r="K731" s="2"/>
      <c r="L731" s="2"/>
      <c r="M731" s="2"/>
    </row>
    <row r="732" spans="1:13" ht="15.75" customHeight="1">
      <c r="A732" s="2"/>
      <c r="B732" s="2"/>
      <c r="C732" s="2"/>
      <c r="D732" s="2"/>
      <c r="E732" s="2"/>
      <c r="F732" s="2"/>
      <c r="G732" s="2"/>
      <c r="H732" s="2"/>
      <c r="I732" s="2"/>
      <c r="J732" s="2"/>
      <c r="K732" s="2"/>
      <c r="L732" s="2"/>
      <c r="M732" s="2"/>
    </row>
    <row r="733" spans="1:13" ht="15.75" customHeight="1">
      <c r="A733" s="2"/>
      <c r="B733" s="2"/>
      <c r="C733" s="2"/>
      <c r="D733" s="2"/>
      <c r="E733" s="2"/>
      <c r="F733" s="2"/>
      <c r="G733" s="2"/>
      <c r="H733" s="2"/>
      <c r="I733" s="2"/>
      <c r="J733" s="2"/>
      <c r="K733" s="2"/>
      <c r="L733" s="2"/>
      <c r="M733" s="2"/>
    </row>
    <row r="734" spans="1:13" ht="15.75" customHeight="1">
      <c r="A734" s="2"/>
      <c r="B734" s="2"/>
      <c r="C734" s="2"/>
      <c r="D734" s="2"/>
      <c r="E734" s="2"/>
      <c r="F734" s="2"/>
      <c r="G734" s="2"/>
      <c r="H734" s="2"/>
      <c r="I734" s="2"/>
      <c r="J734" s="2"/>
      <c r="K734" s="2"/>
      <c r="L734" s="2"/>
      <c r="M734" s="2"/>
    </row>
    <row r="735" spans="1:13" ht="15.75" customHeight="1">
      <c r="A735" s="2"/>
      <c r="B735" s="2"/>
      <c r="C735" s="2"/>
      <c r="D735" s="2"/>
      <c r="E735" s="2"/>
      <c r="F735" s="2"/>
      <c r="G735" s="2"/>
      <c r="H735" s="2"/>
      <c r="I735" s="2"/>
      <c r="J735" s="2"/>
      <c r="K735" s="2"/>
      <c r="L735" s="2"/>
      <c r="M735" s="2"/>
    </row>
    <row r="736" spans="1:13" ht="15.75" customHeight="1">
      <c r="A736" s="2"/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</row>
    <row r="737" spans="1:13" ht="15.75" customHeight="1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</row>
    <row r="738" spans="1:13" ht="15.75" customHeight="1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</row>
    <row r="739" spans="1:13" ht="15.75" customHeight="1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</row>
    <row r="740" spans="1:13" ht="15.75" customHeight="1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</row>
    <row r="741" spans="1:13" ht="15.75" customHeight="1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</row>
    <row r="742" spans="1:13" ht="15.75" customHeight="1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</row>
    <row r="743" spans="1:13" ht="15.75" customHeight="1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</row>
    <row r="744" spans="1:13" ht="15.75" customHeight="1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</row>
    <row r="745" spans="1:13" ht="15.75" customHeight="1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</row>
    <row r="746" spans="1:13" ht="15.75" customHeight="1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</row>
    <row r="747" spans="1:13" ht="15.75" customHeight="1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</row>
    <row r="748" spans="1:13" ht="15.75" customHeight="1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</row>
    <row r="749" spans="1:13" ht="15.75" customHeight="1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</row>
    <row r="750" spans="1:13" ht="15.75" customHeight="1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</row>
    <row r="751" spans="1:13" ht="15.75" customHeight="1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</row>
    <row r="752" spans="1:13" ht="15.75" customHeight="1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</row>
    <row r="753" spans="1:13" ht="15.75" customHeight="1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</row>
    <row r="754" spans="1:13" ht="15.75" customHeight="1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</row>
    <row r="755" spans="1:13" ht="15.75" customHeight="1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</row>
    <row r="756" spans="1:13" ht="15.75" customHeight="1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</row>
    <row r="757" spans="1:13" ht="15.75" customHeight="1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</row>
    <row r="758" spans="1:13" ht="15.75" customHeight="1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</row>
    <row r="759" spans="1:13" ht="15.75" customHeight="1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</row>
    <row r="760" spans="1:13" ht="15.75" customHeight="1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</row>
    <row r="761" spans="1:13" ht="15.75" customHeight="1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</row>
    <row r="762" spans="1:13" ht="15.75" customHeight="1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</row>
    <row r="763" spans="1:13" ht="15.75" customHeight="1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</row>
    <row r="764" spans="1:13" ht="15.75" customHeight="1">
      <c r="A764" s="2"/>
      <c r="B764" s="2"/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</row>
    <row r="765" spans="1:13" ht="15.75" customHeight="1">
      <c r="A765" s="2"/>
      <c r="B765" s="2"/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</row>
    <row r="766" spans="1:13" ht="15.75" customHeight="1">
      <c r="A766" s="2"/>
      <c r="B766" s="2"/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</row>
    <row r="767" spans="1:13" ht="15.75" customHeight="1">
      <c r="A767" s="2"/>
      <c r="B767" s="2"/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</row>
    <row r="768" spans="1:13" ht="15.75" customHeight="1">
      <c r="A768" s="2"/>
      <c r="B768" s="2"/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</row>
    <row r="769" spans="1:13" ht="15.75" customHeight="1">
      <c r="A769" s="2"/>
      <c r="B769" s="2"/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</row>
    <row r="770" spans="1:13" ht="15.75" customHeight="1">
      <c r="A770" s="2"/>
      <c r="B770" s="2"/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</row>
    <row r="771" spans="1:13" ht="15.75" customHeight="1">
      <c r="A771" s="2"/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</row>
    <row r="772" spans="1:13" ht="15.75" customHeight="1">
      <c r="A772" s="2"/>
      <c r="B772" s="2"/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</row>
    <row r="773" spans="1:13" ht="15.75" customHeight="1">
      <c r="A773" s="2"/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</row>
    <row r="774" spans="1:13" ht="15.75" customHeight="1">
      <c r="A774" s="2"/>
      <c r="B774" s="2"/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</row>
    <row r="775" spans="1:13" ht="15.75" customHeight="1">
      <c r="A775" s="2"/>
      <c r="B775" s="2"/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</row>
    <row r="776" spans="1:13" ht="15.75" customHeight="1">
      <c r="A776" s="2"/>
      <c r="B776" s="2"/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</row>
    <row r="777" spans="1:13" ht="15.75" customHeight="1">
      <c r="A777" s="2"/>
      <c r="B777" s="2"/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</row>
    <row r="778" spans="1:13" ht="15.75" customHeight="1">
      <c r="A778" s="2"/>
      <c r="B778" s="2"/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</row>
    <row r="779" spans="1:13" ht="15.75" customHeight="1">
      <c r="A779" s="2"/>
      <c r="B779" s="2"/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</row>
    <row r="780" spans="1:13" ht="15.75" customHeight="1">
      <c r="A780" s="2"/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</row>
    <row r="781" spans="1:13" ht="15.75" customHeight="1">
      <c r="A781" s="2"/>
      <c r="B781" s="2"/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</row>
    <row r="782" spans="1:13" ht="15.75" customHeight="1">
      <c r="A782" s="2"/>
      <c r="B782" s="2"/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</row>
    <row r="783" spans="1:13" ht="15.75" customHeight="1">
      <c r="A783" s="2"/>
      <c r="B783" s="2"/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</row>
    <row r="784" spans="1:13" ht="15.75" customHeight="1">
      <c r="A784" s="2"/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</row>
    <row r="785" spans="1:13" ht="15.75" customHeight="1">
      <c r="A785" s="2"/>
      <c r="B785" s="2"/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</row>
    <row r="786" spans="1:13" ht="15.75" customHeight="1">
      <c r="A786" s="2"/>
      <c r="B786" s="2"/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</row>
    <row r="787" spans="1:13" ht="15.75" customHeight="1">
      <c r="A787" s="2"/>
      <c r="B787" s="2"/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</row>
    <row r="788" spans="1:13" ht="15.75" customHeight="1">
      <c r="A788" s="2"/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</row>
    <row r="789" spans="1:13" ht="15.75" customHeight="1">
      <c r="A789" s="2"/>
      <c r="B789" s="2"/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</row>
    <row r="790" spans="1:13" ht="15.75" customHeight="1">
      <c r="A790" s="2"/>
      <c r="B790" s="2"/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</row>
    <row r="791" spans="1:13" ht="15.75" customHeight="1">
      <c r="A791" s="2"/>
      <c r="B791" s="2"/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</row>
    <row r="792" spans="1:13" ht="15.75" customHeight="1">
      <c r="A792" s="2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</row>
    <row r="793" spans="1:13" ht="15.75" customHeight="1">
      <c r="A793" s="2"/>
      <c r="B793" s="2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</row>
    <row r="794" spans="1:13" ht="15.75" customHeight="1">
      <c r="A794" s="2"/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</row>
    <row r="795" spans="1:13" ht="15.75" customHeight="1">
      <c r="A795" s="2"/>
      <c r="B795" s="2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</row>
    <row r="796" spans="1:13" ht="15.75" customHeight="1">
      <c r="A796" s="2"/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</row>
    <row r="797" spans="1:13" ht="15.75" customHeight="1">
      <c r="A797" s="2"/>
      <c r="B797" s="2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</row>
    <row r="798" spans="1:13" ht="15.75" customHeight="1">
      <c r="A798" s="2"/>
      <c r="B798" s="2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</row>
    <row r="799" spans="1:13" ht="15.75" customHeight="1">
      <c r="A799" s="2"/>
      <c r="B799" s="2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</row>
    <row r="800" spans="1:13" ht="15.75" customHeight="1">
      <c r="A800" s="2"/>
      <c r="B800" s="2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</row>
    <row r="801" spans="1:13" ht="15.75" customHeight="1">
      <c r="A801" s="2"/>
      <c r="B801" s="2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</row>
    <row r="802" spans="1:13" ht="15.75" customHeight="1">
      <c r="A802" s="2"/>
      <c r="B802" s="2"/>
      <c r="C802" s="2"/>
      <c r="D802" s="2"/>
      <c r="E802" s="2"/>
      <c r="F802" s="2"/>
      <c r="G802" s="2"/>
      <c r="H802" s="2"/>
      <c r="I802" s="2"/>
      <c r="J802" s="2"/>
      <c r="K802" s="2"/>
      <c r="L802" s="2"/>
      <c r="M802" s="2"/>
    </row>
    <row r="803" spans="1:13" ht="15.75" customHeight="1">
      <c r="A803" s="2"/>
      <c r="B803" s="2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</row>
    <row r="804" spans="1:13" ht="15.75" customHeight="1">
      <c r="A804" s="2"/>
      <c r="B804" s="2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</row>
    <row r="805" spans="1:13" ht="15.75" customHeight="1">
      <c r="A805" s="2"/>
      <c r="B805" s="2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</row>
    <row r="806" spans="1:13" ht="15.75" customHeight="1">
      <c r="A806" s="2"/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</row>
    <row r="807" spans="1:13" ht="15.75" customHeight="1">
      <c r="A807" s="2"/>
      <c r="B807" s="2"/>
      <c r="C807" s="2"/>
      <c r="D807" s="2"/>
      <c r="E807" s="2"/>
      <c r="F807" s="2"/>
      <c r="G807" s="2"/>
      <c r="H807" s="2"/>
      <c r="I807" s="2"/>
      <c r="J807" s="2"/>
      <c r="K807" s="2"/>
      <c r="L807" s="2"/>
      <c r="M807" s="2"/>
    </row>
    <row r="808" spans="1:13" ht="15.75" customHeight="1">
      <c r="A808" s="2"/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</row>
    <row r="809" spans="1:13" ht="15.75" customHeight="1">
      <c r="A809" s="2"/>
      <c r="B809" s="2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</row>
    <row r="810" spans="1:13" ht="15.75" customHeight="1">
      <c r="A810" s="2"/>
      <c r="B810" s="2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</row>
    <row r="811" spans="1:13" ht="15.75" customHeight="1">
      <c r="A811" s="2"/>
      <c r="B811" s="2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</row>
    <row r="812" spans="1:13" ht="15.75" customHeight="1">
      <c r="A812" s="2"/>
      <c r="B812" s="2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</row>
    <row r="813" spans="1:13" ht="15.75" customHeight="1">
      <c r="A813" s="2"/>
      <c r="B813" s="2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</row>
    <row r="814" spans="1:13" ht="15.75" customHeight="1">
      <c r="A814" s="2"/>
      <c r="B814" s="2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</row>
    <row r="815" spans="1:13" ht="15.75" customHeight="1">
      <c r="A815" s="2"/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</row>
    <row r="816" spans="1:13" ht="15.75" customHeight="1">
      <c r="A816" s="2"/>
      <c r="B816" s="2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</row>
    <row r="817" spans="1:13" ht="15.75" customHeight="1">
      <c r="A817" s="2"/>
      <c r="B817" s="2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</row>
    <row r="818" spans="1:13" ht="15.75" customHeight="1">
      <c r="A818" s="2"/>
      <c r="B818" s="2"/>
      <c r="C818" s="2"/>
      <c r="D818" s="2"/>
      <c r="E818" s="2"/>
      <c r="F818" s="2"/>
      <c r="G818" s="2"/>
      <c r="H818" s="2"/>
      <c r="I818" s="2"/>
      <c r="J818" s="2"/>
      <c r="K818" s="2"/>
      <c r="L818" s="2"/>
      <c r="M818" s="2"/>
    </row>
    <row r="819" spans="1:13" ht="15.75" customHeight="1">
      <c r="A819" s="2"/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</row>
    <row r="820" spans="1:13" ht="15.75" customHeight="1">
      <c r="A820" s="2"/>
      <c r="B820" s="2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</row>
    <row r="821" spans="1:13" ht="15.75" customHeight="1">
      <c r="A821" s="2"/>
      <c r="B821" s="2"/>
      <c r="C821" s="2"/>
      <c r="D821" s="2"/>
      <c r="E821" s="2"/>
      <c r="F821" s="2"/>
      <c r="G821" s="2"/>
      <c r="H821" s="2"/>
      <c r="I821" s="2"/>
      <c r="J821" s="2"/>
      <c r="K821" s="2"/>
      <c r="L821" s="2"/>
      <c r="M821" s="2"/>
    </row>
    <row r="822" spans="1:13" ht="15.75" customHeight="1">
      <c r="A822" s="2"/>
      <c r="B822" s="2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</row>
    <row r="823" spans="1:13" ht="15.75" customHeight="1">
      <c r="A823" s="2"/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</row>
    <row r="824" spans="1:13" ht="15.75" customHeight="1">
      <c r="A824" s="2"/>
      <c r="B824" s="2"/>
      <c r="C824" s="2"/>
      <c r="D824" s="2"/>
      <c r="E824" s="2"/>
      <c r="F824" s="2"/>
      <c r="G824" s="2"/>
      <c r="H824" s="2"/>
      <c r="I824" s="2"/>
      <c r="J824" s="2"/>
      <c r="K824" s="2"/>
      <c r="L824" s="2"/>
      <c r="M824" s="2"/>
    </row>
    <row r="825" spans="1:13" ht="15.75" customHeight="1">
      <c r="A825" s="2"/>
      <c r="B825" s="2"/>
      <c r="C825" s="2"/>
      <c r="D825" s="2"/>
      <c r="E825" s="2"/>
      <c r="F825" s="2"/>
      <c r="G825" s="2"/>
      <c r="H825" s="2"/>
      <c r="I825" s="2"/>
      <c r="J825" s="2"/>
      <c r="K825" s="2"/>
      <c r="L825" s="2"/>
      <c r="M825" s="2"/>
    </row>
    <row r="826" spans="1:13" ht="15.75" customHeight="1">
      <c r="A826" s="2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</row>
    <row r="827" spans="1:13" ht="15.75" customHeight="1">
      <c r="A827" s="2"/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</row>
    <row r="828" spans="1:13" ht="15.75" customHeight="1">
      <c r="A828" s="2"/>
      <c r="B828" s="2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</row>
    <row r="829" spans="1:13" ht="15.75" customHeight="1">
      <c r="A829" s="2"/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</row>
    <row r="830" spans="1:13" ht="15.75" customHeight="1">
      <c r="A830" s="2"/>
      <c r="B830" s="2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</row>
    <row r="831" spans="1:13" ht="15.75" customHeight="1">
      <c r="A831" s="2"/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</row>
    <row r="832" spans="1:13" ht="15.75" customHeight="1">
      <c r="A832" s="2"/>
      <c r="B832" s="2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</row>
    <row r="833" spans="1:13" ht="15.75" customHeight="1">
      <c r="A833" s="2"/>
      <c r="B833" s="2"/>
      <c r="C833" s="2"/>
      <c r="D833" s="2"/>
      <c r="E833" s="2"/>
      <c r="F833" s="2"/>
      <c r="G833" s="2"/>
      <c r="H833" s="2"/>
      <c r="I833" s="2"/>
      <c r="J833" s="2"/>
      <c r="K833" s="2"/>
      <c r="L833" s="2"/>
      <c r="M833" s="2"/>
    </row>
    <row r="834" spans="1:13" ht="15.75" customHeight="1">
      <c r="A834" s="2"/>
      <c r="B834" s="2"/>
      <c r="C834" s="2"/>
      <c r="D834" s="2"/>
      <c r="E834" s="2"/>
      <c r="F834" s="2"/>
      <c r="G834" s="2"/>
      <c r="H834" s="2"/>
      <c r="I834" s="2"/>
      <c r="J834" s="2"/>
      <c r="K834" s="2"/>
      <c r="L834" s="2"/>
      <c r="M834" s="2"/>
    </row>
    <row r="835" spans="1:13" ht="15.75" customHeight="1">
      <c r="A835" s="2"/>
      <c r="B835" s="2"/>
      <c r="C835" s="2"/>
      <c r="D835" s="2"/>
      <c r="E835" s="2"/>
      <c r="F835" s="2"/>
      <c r="G835" s="2"/>
      <c r="H835" s="2"/>
      <c r="I835" s="2"/>
      <c r="J835" s="2"/>
      <c r="K835" s="2"/>
      <c r="L835" s="2"/>
      <c r="M835" s="2"/>
    </row>
    <row r="836" spans="1:13" ht="15.75" customHeight="1">
      <c r="A836" s="2"/>
      <c r="B836" s="2"/>
      <c r="C836" s="2"/>
      <c r="D836" s="2"/>
      <c r="E836" s="2"/>
      <c r="F836" s="2"/>
      <c r="G836" s="2"/>
      <c r="H836" s="2"/>
      <c r="I836" s="2"/>
      <c r="J836" s="2"/>
      <c r="K836" s="2"/>
      <c r="L836" s="2"/>
      <c r="M836" s="2"/>
    </row>
    <row r="837" spans="1:13" ht="15.75" customHeight="1">
      <c r="A837" s="2"/>
      <c r="B837" s="2"/>
      <c r="C837" s="2"/>
      <c r="D837" s="2"/>
      <c r="E837" s="2"/>
      <c r="F837" s="2"/>
      <c r="G837" s="2"/>
      <c r="H837" s="2"/>
      <c r="I837" s="2"/>
      <c r="J837" s="2"/>
      <c r="K837" s="2"/>
      <c r="L837" s="2"/>
      <c r="M837" s="2"/>
    </row>
    <row r="838" spans="1:13" ht="15.75" customHeight="1">
      <c r="A838" s="2"/>
      <c r="B838" s="2"/>
      <c r="C838" s="2"/>
      <c r="D838" s="2"/>
      <c r="E838" s="2"/>
      <c r="F838" s="2"/>
      <c r="G838" s="2"/>
      <c r="H838" s="2"/>
      <c r="I838" s="2"/>
      <c r="J838" s="2"/>
      <c r="K838" s="2"/>
      <c r="L838" s="2"/>
      <c r="M838" s="2"/>
    </row>
    <row r="839" spans="1:13" ht="15.75" customHeight="1">
      <c r="A839" s="2"/>
      <c r="B839" s="2"/>
      <c r="C839" s="2"/>
      <c r="D839" s="2"/>
      <c r="E839" s="2"/>
      <c r="F839" s="2"/>
      <c r="G839" s="2"/>
      <c r="H839" s="2"/>
      <c r="I839" s="2"/>
      <c r="J839" s="2"/>
      <c r="K839" s="2"/>
      <c r="L839" s="2"/>
      <c r="M839" s="2"/>
    </row>
    <row r="840" spans="1:13" ht="15.75" customHeight="1">
      <c r="A840" s="2"/>
      <c r="B840" s="2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</row>
    <row r="841" spans="1:13" ht="15.75" customHeight="1">
      <c r="A841" s="2"/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</row>
    <row r="842" spans="1:13" ht="15.75" customHeight="1">
      <c r="A842" s="2"/>
      <c r="B842" s="2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</row>
    <row r="843" spans="1:13" ht="15.75" customHeight="1">
      <c r="A843" s="2"/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</row>
    <row r="844" spans="1:13" ht="15.75" customHeight="1">
      <c r="A844" s="2"/>
      <c r="B844" s="2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</row>
    <row r="845" spans="1:13" ht="15.75" customHeight="1">
      <c r="A845" s="2"/>
      <c r="B845" s="2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</row>
    <row r="846" spans="1:13" ht="15.75" customHeight="1">
      <c r="A846" s="2"/>
      <c r="B846" s="2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</row>
    <row r="847" spans="1:13" ht="15.75" customHeight="1">
      <c r="A847" s="2"/>
      <c r="B847" s="2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</row>
    <row r="848" spans="1:13" ht="15.75" customHeight="1">
      <c r="A848" s="2"/>
      <c r="B848" s="2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</row>
    <row r="849" spans="1:13" ht="15.75" customHeight="1">
      <c r="A849" s="2"/>
      <c r="B849" s="2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</row>
    <row r="850" spans="1:13" ht="15.75" customHeight="1">
      <c r="A850" s="2"/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</row>
    <row r="851" spans="1:13" ht="15.75" customHeight="1">
      <c r="A851" s="2"/>
      <c r="B851" s="2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</row>
    <row r="852" spans="1:13" ht="15.75" customHeight="1">
      <c r="A852" s="2"/>
      <c r="B852" s="2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</row>
    <row r="853" spans="1:13" ht="15.75" customHeight="1">
      <c r="A853" s="2"/>
      <c r="B853" s="2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</row>
    <row r="854" spans="1:13" ht="15.75" customHeight="1">
      <c r="A854" s="2"/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</row>
    <row r="855" spans="1:13" ht="15.75" customHeight="1">
      <c r="A855" s="2"/>
      <c r="B855" s="2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</row>
    <row r="856" spans="1:13" ht="15.75" customHeight="1">
      <c r="A856" s="2"/>
      <c r="B856" s="2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</row>
    <row r="857" spans="1:13" ht="15.75" customHeight="1">
      <c r="A857" s="2"/>
      <c r="B857" s="2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</row>
    <row r="858" spans="1:13" ht="15.75" customHeight="1">
      <c r="A858" s="2"/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</row>
    <row r="859" spans="1:13" ht="15.75" customHeight="1">
      <c r="A859" s="2"/>
      <c r="B859" s="2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</row>
    <row r="860" spans="1:13" ht="15.75" customHeight="1">
      <c r="A860" s="2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</row>
    <row r="861" spans="1:13" ht="15.75" customHeight="1">
      <c r="A861" s="2"/>
      <c r="B861" s="2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</row>
    <row r="862" spans="1:13" ht="15.75" customHeight="1">
      <c r="A862" s="2"/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</row>
    <row r="863" spans="1:13" ht="15.75" customHeight="1">
      <c r="A863" s="2"/>
      <c r="B863" s="2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</row>
    <row r="864" spans="1:13" ht="15.75" customHeight="1">
      <c r="A864" s="2"/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</row>
    <row r="865" spans="1:13" ht="15.75" customHeight="1">
      <c r="A865" s="2"/>
      <c r="B865" s="2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</row>
    <row r="866" spans="1:13" ht="15.75" customHeight="1">
      <c r="A866" s="2"/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</row>
    <row r="867" spans="1:13" ht="15.75" customHeight="1">
      <c r="A867" s="2"/>
      <c r="B867" s="2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</row>
    <row r="868" spans="1:13" ht="15.75" customHeight="1">
      <c r="A868" s="2"/>
      <c r="B868" s="2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</row>
    <row r="869" spans="1:13" ht="15.75" customHeight="1">
      <c r="A869" s="2"/>
      <c r="B869" s="2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</row>
    <row r="870" spans="1:13" ht="15.75" customHeight="1">
      <c r="A870" s="2"/>
      <c r="B870" s="2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</row>
    <row r="871" spans="1:13" ht="15.75" customHeight="1">
      <c r="A871" s="2"/>
      <c r="B871" s="2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</row>
    <row r="872" spans="1:13" ht="15.75" customHeight="1">
      <c r="A872" s="2"/>
      <c r="B872" s="2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</row>
    <row r="873" spans="1:13" ht="15.75" customHeight="1">
      <c r="A873" s="2"/>
      <c r="B873" s="2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</row>
    <row r="874" spans="1:13" ht="15.75" customHeight="1">
      <c r="A874" s="2"/>
      <c r="B874" s="2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</row>
    <row r="875" spans="1:13" ht="15.75" customHeight="1">
      <c r="A875" s="2"/>
      <c r="B875" s="2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</row>
    <row r="876" spans="1:13" ht="15.75" customHeight="1">
      <c r="A876" s="2"/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</row>
    <row r="877" spans="1:13" ht="15.75" customHeight="1">
      <c r="A877" s="2"/>
      <c r="B877" s="2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</row>
    <row r="878" spans="1:13" ht="15.75" customHeight="1">
      <c r="A878" s="2"/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</row>
    <row r="879" spans="1:13" ht="15.75" customHeight="1">
      <c r="A879" s="2"/>
      <c r="B879" s="2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</row>
    <row r="880" spans="1:13" ht="15.75" customHeight="1">
      <c r="A880" s="2"/>
      <c r="B880" s="2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</row>
    <row r="881" spans="1:13" ht="15.75" customHeight="1">
      <c r="A881" s="2"/>
      <c r="B881" s="2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</row>
    <row r="882" spans="1:13" ht="15.75" customHeight="1">
      <c r="A882" s="2"/>
      <c r="B882" s="2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</row>
    <row r="883" spans="1:13" ht="15.75" customHeight="1">
      <c r="A883" s="2"/>
      <c r="B883" s="2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</row>
    <row r="884" spans="1:13" ht="15.75" customHeight="1">
      <c r="A884" s="2"/>
      <c r="B884" s="2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</row>
    <row r="885" spans="1:13" ht="15.75" customHeight="1">
      <c r="A885" s="2"/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</row>
    <row r="886" spans="1:13" ht="15.75" customHeight="1">
      <c r="A886" s="2"/>
      <c r="B886" s="2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</row>
    <row r="887" spans="1:13" ht="15.75" customHeight="1">
      <c r="A887" s="2"/>
      <c r="B887" s="2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</row>
    <row r="888" spans="1:13" ht="15.75" customHeight="1">
      <c r="A888" s="2"/>
      <c r="B888" s="2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</row>
    <row r="889" spans="1:13" ht="15.75" customHeight="1">
      <c r="A889" s="2"/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</row>
    <row r="890" spans="1:13" ht="15.75" customHeight="1">
      <c r="A890" s="2"/>
      <c r="B890" s="2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</row>
    <row r="891" spans="1:13" ht="15.75" customHeight="1">
      <c r="A891" s="2"/>
      <c r="B891" s="2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</row>
    <row r="892" spans="1:13" ht="15.75" customHeight="1">
      <c r="A892" s="2"/>
      <c r="B892" s="2"/>
      <c r="C892" s="2"/>
      <c r="D892" s="2"/>
      <c r="E892" s="2"/>
      <c r="F892" s="2"/>
      <c r="G892" s="2"/>
      <c r="H892" s="2"/>
      <c r="I892" s="2"/>
      <c r="J892" s="2"/>
      <c r="K892" s="2"/>
      <c r="L892" s="2"/>
      <c r="M892" s="2"/>
    </row>
    <row r="893" spans="1:13" ht="15.75" customHeight="1">
      <c r="A893" s="2"/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</row>
    <row r="894" spans="1:13" ht="15.75" customHeight="1">
      <c r="A894" s="2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</row>
    <row r="895" spans="1:13" ht="15.75" customHeight="1">
      <c r="A895" s="2"/>
      <c r="B895" s="2"/>
      <c r="C895" s="2"/>
      <c r="D895" s="2"/>
      <c r="E895" s="2"/>
      <c r="F895" s="2"/>
      <c r="G895" s="2"/>
      <c r="H895" s="2"/>
      <c r="I895" s="2"/>
      <c r="J895" s="2"/>
      <c r="K895" s="2"/>
      <c r="L895" s="2"/>
      <c r="M895" s="2"/>
    </row>
    <row r="896" spans="1:13" ht="15.75" customHeight="1">
      <c r="A896" s="2"/>
      <c r="B896" s="2"/>
      <c r="C896" s="2"/>
      <c r="D896" s="2"/>
      <c r="E896" s="2"/>
      <c r="F896" s="2"/>
      <c r="G896" s="2"/>
      <c r="H896" s="2"/>
      <c r="I896" s="2"/>
      <c r="J896" s="2"/>
      <c r="K896" s="2"/>
      <c r="L896" s="2"/>
      <c r="M896" s="2"/>
    </row>
    <row r="897" spans="1:13" ht="15.75" customHeight="1">
      <c r="A897" s="2"/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</row>
    <row r="898" spans="1:13" ht="15.75" customHeight="1">
      <c r="A898" s="2"/>
      <c r="B898" s="2"/>
      <c r="C898" s="2"/>
      <c r="D898" s="2"/>
      <c r="E898" s="2"/>
      <c r="F898" s="2"/>
      <c r="G898" s="2"/>
      <c r="H898" s="2"/>
      <c r="I898" s="2"/>
      <c r="J898" s="2"/>
      <c r="K898" s="2"/>
      <c r="L898" s="2"/>
      <c r="M898" s="2"/>
    </row>
    <row r="899" spans="1:13" ht="15.75" customHeight="1">
      <c r="A899" s="2"/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</row>
    <row r="900" spans="1:13" ht="15.75" customHeight="1">
      <c r="A900" s="2"/>
      <c r="B900" s="2"/>
      <c r="C900" s="2"/>
      <c r="D900" s="2"/>
      <c r="E900" s="2"/>
      <c r="F900" s="2"/>
      <c r="G900" s="2"/>
      <c r="H900" s="2"/>
      <c r="I900" s="2"/>
      <c r="J900" s="2"/>
      <c r="K900" s="2"/>
      <c r="L900" s="2"/>
      <c r="M900" s="2"/>
    </row>
    <row r="901" spans="1:13" ht="15.75" customHeight="1">
      <c r="A901" s="2"/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</row>
    <row r="902" spans="1:13" ht="15.75" customHeight="1">
      <c r="A902" s="2"/>
      <c r="B902" s="2"/>
      <c r="C902" s="2"/>
      <c r="D902" s="2"/>
      <c r="E902" s="2"/>
      <c r="F902" s="2"/>
      <c r="G902" s="2"/>
      <c r="H902" s="2"/>
      <c r="I902" s="2"/>
      <c r="J902" s="2"/>
      <c r="K902" s="2"/>
      <c r="L902" s="2"/>
      <c r="M902" s="2"/>
    </row>
    <row r="903" spans="1:13" ht="15.75" customHeight="1">
      <c r="A903" s="2"/>
      <c r="B903" s="2"/>
      <c r="C903" s="2"/>
      <c r="D903" s="2"/>
      <c r="E903" s="2"/>
      <c r="F903" s="2"/>
      <c r="G903" s="2"/>
      <c r="H903" s="2"/>
      <c r="I903" s="2"/>
      <c r="J903" s="2"/>
      <c r="K903" s="2"/>
      <c r="L903" s="2"/>
      <c r="M903" s="2"/>
    </row>
    <row r="904" spans="1:13" ht="15.75" customHeight="1">
      <c r="A904" s="2"/>
      <c r="B904" s="2"/>
      <c r="C904" s="2"/>
      <c r="D904" s="2"/>
      <c r="E904" s="2"/>
      <c r="F904" s="2"/>
      <c r="G904" s="2"/>
      <c r="H904" s="2"/>
      <c r="I904" s="2"/>
      <c r="J904" s="2"/>
      <c r="K904" s="2"/>
      <c r="L904" s="2"/>
      <c r="M904" s="2"/>
    </row>
    <row r="905" spans="1:13" ht="15.75" customHeight="1">
      <c r="A905" s="2"/>
      <c r="B905" s="2"/>
      <c r="C905" s="2"/>
      <c r="D905" s="2"/>
      <c r="E905" s="2"/>
      <c r="F905" s="2"/>
      <c r="G905" s="2"/>
      <c r="H905" s="2"/>
      <c r="I905" s="2"/>
      <c r="J905" s="2"/>
      <c r="K905" s="2"/>
      <c r="L905" s="2"/>
      <c r="M905" s="2"/>
    </row>
    <row r="906" spans="1:13" ht="15.75" customHeight="1">
      <c r="A906" s="2"/>
      <c r="B906" s="2"/>
      <c r="C906" s="2"/>
      <c r="D906" s="2"/>
      <c r="E906" s="2"/>
      <c r="F906" s="2"/>
      <c r="G906" s="2"/>
      <c r="H906" s="2"/>
      <c r="I906" s="2"/>
      <c r="J906" s="2"/>
      <c r="K906" s="2"/>
      <c r="L906" s="2"/>
      <c r="M906" s="2"/>
    </row>
    <row r="907" spans="1:13" ht="15.75" customHeight="1">
      <c r="A907" s="2"/>
      <c r="B907" s="2"/>
      <c r="C907" s="2"/>
      <c r="D907" s="2"/>
      <c r="E907" s="2"/>
      <c r="F907" s="2"/>
      <c r="G907" s="2"/>
      <c r="H907" s="2"/>
      <c r="I907" s="2"/>
      <c r="J907" s="2"/>
      <c r="K907" s="2"/>
      <c r="L907" s="2"/>
      <c r="M907" s="2"/>
    </row>
    <row r="908" spans="1:13" ht="15.75" customHeight="1">
      <c r="A908" s="2"/>
      <c r="B908" s="2"/>
      <c r="C908" s="2"/>
      <c r="D908" s="2"/>
      <c r="E908" s="2"/>
      <c r="F908" s="2"/>
      <c r="G908" s="2"/>
      <c r="H908" s="2"/>
      <c r="I908" s="2"/>
      <c r="J908" s="2"/>
      <c r="K908" s="2"/>
      <c r="L908" s="2"/>
      <c r="M908" s="2"/>
    </row>
    <row r="909" spans="1:13" ht="15.75" customHeight="1">
      <c r="A909" s="2"/>
      <c r="B909" s="2"/>
      <c r="C909" s="2"/>
      <c r="D909" s="2"/>
      <c r="E909" s="2"/>
      <c r="F909" s="2"/>
      <c r="G909" s="2"/>
      <c r="H909" s="2"/>
      <c r="I909" s="2"/>
      <c r="J909" s="2"/>
      <c r="K909" s="2"/>
      <c r="L909" s="2"/>
      <c r="M909" s="2"/>
    </row>
    <row r="910" spans="1:13" ht="15.75" customHeight="1">
      <c r="A910" s="2"/>
      <c r="B910" s="2"/>
      <c r="C910" s="2"/>
      <c r="D910" s="2"/>
      <c r="E910" s="2"/>
      <c r="F910" s="2"/>
      <c r="G910" s="2"/>
      <c r="H910" s="2"/>
      <c r="I910" s="2"/>
      <c r="J910" s="2"/>
      <c r="K910" s="2"/>
      <c r="L910" s="2"/>
      <c r="M910" s="2"/>
    </row>
    <row r="911" spans="1:13" ht="15.75" customHeight="1">
      <c r="A911" s="2"/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</row>
    <row r="912" spans="1:13" ht="15.75" customHeight="1">
      <c r="A912" s="2"/>
      <c r="B912" s="2"/>
      <c r="C912" s="2"/>
      <c r="D912" s="2"/>
      <c r="E912" s="2"/>
      <c r="F912" s="2"/>
      <c r="G912" s="2"/>
      <c r="H912" s="2"/>
      <c r="I912" s="2"/>
      <c r="J912" s="2"/>
      <c r="K912" s="2"/>
      <c r="L912" s="2"/>
      <c r="M912" s="2"/>
    </row>
    <row r="913" spans="1:13" ht="15.75" customHeight="1">
      <c r="A913" s="2"/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2"/>
      <c r="M913" s="2"/>
    </row>
    <row r="914" spans="1:13" ht="15.75" customHeight="1">
      <c r="A914" s="2"/>
      <c r="B914" s="2"/>
      <c r="C914" s="2"/>
      <c r="D914" s="2"/>
      <c r="E914" s="2"/>
      <c r="F914" s="2"/>
      <c r="G914" s="2"/>
      <c r="H914" s="2"/>
      <c r="I914" s="2"/>
      <c r="J914" s="2"/>
      <c r="K914" s="2"/>
      <c r="L914" s="2"/>
      <c r="M914" s="2"/>
    </row>
    <row r="915" spans="1:13" ht="15.75" customHeight="1">
      <c r="A915" s="2"/>
      <c r="B915" s="2"/>
      <c r="C915" s="2"/>
      <c r="D915" s="2"/>
      <c r="E915" s="2"/>
      <c r="F915" s="2"/>
      <c r="G915" s="2"/>
      <c r="H915" s="2"/>
      <c r="I915" s="2"/>
      <c r="J915" s="2"/>
      <c r="K915" s="2"/>
      <c r="L915" s="2"/>
      <c r="M915" s="2"/>
    </row>
    <row r="916" spans="1:13" ht="15.75" customHeight="1">
      <c r="A916" s="2"/>
      <c r="B916" s="2"/>
      <c r="C916" s="2"/>
      <c r="D916" s="2"/>
      <c r="E916" s="2"/>
      <c r="F916" s="2"/>
      <c r="G916" s="2"/>
      <c r="H916" s="2"/>
      <c r="I916" s="2"/>
      <c r="J916" s="2"/>
      <c r="K916" s="2"/>
      <c r="L916" s="2"/>
      <c r="M916" s="2"/>
    </row>
    <row r="917" spans="1:13" ht="15.75" customHeight="1">
      <c r="A917" s="2"/>
      <c r="B917" s="2"/>
      <c r="C917" s="2"/>
      <c r="D917" s="2"/>
      <c r="E917" s="2"/>
      <c r="F917" s="2"/>
      <c r="G917" s="2"/>
      <c r="H917" s="2"/>
      <c r="I917" s="2"/>
      <c r="J917" s="2"/>
      <c r="K917" s="2"/>
      <c r="L917" s="2"/>
      <c r="M917" s="2"/>
    </row>
    <row r="918" spans="1:13" ht="15.75" customHeight="1">
      <c r="A918" s="2"/>
      <c r="B918" s="2"/>
      <c r="C918" s="2"/>
      <c r="D918" s="2"/>
      <c r="E918" s="2"/>
      <c r="F918" s="2"/>
      <c r="G918" s="2"/>
      <c r="H918" s="2"/>
      <c r="I918" s="2"/>
      <c r="J918" s="2"/>
      <c r="K918" s="2"/>
      <c r="L918" s="2"/>
      <c r="M918" s="2"/>
    </row>
    <row r="919" spans="1:13" ht="15.75" customHeight="1">
      <c r="A919" s="2"/>
      <c r="B919" s="2"/>
      <c r="C919" s="2"/>
      <c r="D919" s="2"/>
      <c r="E919" s="2"/>
      <c r="F919" s="2"/>
      <c r="G919" s="2"/>
      <c r="H919" s="2"/>
      <c r="I919" s="2"/>
      <c r="J919" s="2"/>
      <c r="K919" s="2"/>
      <c r="L919" s="2"/>
      <c r="M919" s="2"/>
    </row>
    <row r="920" spans="1:13" ht="15.75" customHeight="1">
      <c r="A920" s="2"/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</row>
    <row r="921" spans="1:13" ht="15.75" customHeight="1">
      <c r="A921" s="2"/>
      <c r="B921" s="2"/>
      <c r="C921" s="2"/>
      <c r="D921" s="2"/>
      <c r="E921" s="2"/>
      <c r="F921" s="2"/>
      <c r="G921" s="2"/>
      <c r="H921" s="2"/>
      <c r="I921" s="2"/>
      <c r="J921" s="2"/>
      <c r="K921" s="2"/>
      <c r="L921" s="2"/>
      <c r="M921" s="2"/>
    </row>
    <row r="922" spans="1:13" ht="15.75" customHeight="1">
      <c r="A922" s="2"/>
      <c r="B922" s="2"/>
      <c r="C922" s="2"/>
      <c r="D922" s="2"/>
      <c r="E922" s="2"/>
      <c r="F922" s="2"/>
      <c r="G922" s="2"/>
      <c r="H922" s="2"/>
      <c r="I922" s="2"/>
      <c r="J922" s="2"/>
      <c r="K922" s="2"/>
      <c r="L922" s="2"/>
      <c r="M922" s="2"/>
    </row>
    <row r="923" spans="1:13" ht="15.75" customHeight="1">
      <c r="A923" s="2"/>
      <c r="B923" s="2"/>
      <c r="C923" s="2"/>
      <c r="D923" s="2"/>
      <c r="E923" s="2"/>
      <c r="F923" s="2"/>
      <c r="G923" s="2"/>
      <c r="H923" s="2"/>
      <c r="I923" s="2"/>
      <c r="J923" s="2"/>
      <c r="K923" s="2"/>
      <c r="L923" s="2"/>
      <c r="M923" s="2"/>
    </row>
    <row r="924" spans="1:13" ht="15.75" customHeight="1">
      <c r="A924" s="2"/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</row>
    <row r="925" spans="1:13" ht="15.75" customHeight="1">
      <c r="A925" s="2"/>
      <c r="B925" s="2"/>
      <c r="C925" s="2"/>
      <c r="D925" s="2"/>
      <c r="E925" s="2"/>
      <c r="F925" s="2"/>
      <c r="G925" s="2"/>
      <c r="H925" s="2"/>
      <c r="I925" s="2"/>
      <c r="J925" s="2"/>
      <c r="K925" s="2"/>
      <c r="L925" s="2"/>
      <c r="M925" s="2"/>
    </row>
    <row r="926" spans="1:13" ht="15.75" customHeight="1">
      <c r="A926" s="2"/>
      <c r="B926" s="2"/>
      <c r="C926" s="2"/>
      <c r="D926" s="2"/>
      <c r="E926" s="2"/>
      <c r="F926" s="2"/>
      <c r="G926" s="2"/>
      <c r="H926" s="2"/>
      <c r="I926" s="2"/>
      <c r="J926" s="2"/>
      <c r="K926" s="2"/>
      <c r="L926" s="2"/>
      <c r="M926" s="2"/>
    </row>
    <row r="927" spans="1:13" ht="15.75" customHeight="1">
      <c r="A927" s="2"/>
      <c r="B927" s="2"/>
      <c r="C927" s="2"/>
      <c r="D927" s="2"/>
      <c r="E927" s="2"/>
      <c r="F927" s="2"/>
      <c r="G927" s="2"/>
      <c r="H927" s="2"/>
      <c r="I927" s="2"/>
      <c r="J927" s="2"/>
      <c r="K927" s="2"/>
      <c r="L927" s="2"/>
      <c r="M927" s="2"/>
    </row>
    <row r="928" spans="1:13" ht="15.75" customHeight="1">
      <c r="A928" s="2"/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</row>
    <row r="929" spans="1:13" ht="15.75" customHeight="1">
      <c r="A929" s="2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</row>
    <row r="930" spans="1:13" ht="15.75" customHeight="1">
      <c r="A930" s="2"/>
      <c r="B930" s="2"/>
      <c r="C930" s="2"/>
      <c r="D930" s="2"/>
      <c r="E930" s="2"/>
      <c r="F930" s="2"/>
      <c r="G930" s="2"/>
      <c r="H930" s="2"/>
      <c r="I930" s="2"/>
      <c r="J930" s="2"/>
      <c r="K930" s="2"/>
      <c r="L930" s="2"/>
      <c r="M930" s="2"/>
    </row>
    <row r="931" spans="1:13" ht="15.75" customHeight="1">
      <c r="A931" s="2"/>
      <c r="B931" s="2"/>
      <c r="C931" s="2"/>
      <c r="D931" s="2"/>
      <c r="E931" s="2"/>
      <c r="F931" s="2"/>
      <c r="G931" s="2"/>
      <c r="H931" s="2"/>
      <c r="I931" s="2"/>
      <c r="J931" s="2"/>
      <c r="K931" s="2"/>
      <c r="L931" s="2"/>
      <c r="M931" s="2"/>
    </row>
    <row r="932" spans="1:13" ht="15.75" customHeight="1">
      <c r="A932" s="2"/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</row>
    <row r="933" spans="1:13" ht="15.75" customHeight="1">
      <c r="A933" s="2"/>
      <c r="B933" s="2"/>
      <c r="C933" s="2"/>
      <c r="D933" s="2"/>
      <c r="E933" s="2"/>
      <c r="F933" s="2"/>
      <c r="G933" s="2"/>
      <c r="H933" s="2"/>
      <c r="I933" s="2"/>
      <c r="J933" s="2"/>
      <c r="K933" s="2"/>
      <c r="L933" s="2"/>
      <c r="M933" s="2"/>
    </row>
    <row r="934" spans="1:13" ht="15.75" customHeight="1">
      <c r="A934" s="2"/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</row>
    <row r="935" spans="1:13" ht="15.75" customHeight="1">
      <c r="A935" s="2"/>
      <c r="B935" s="2"/>
      <c r="C935" s="2"/>
      <c r="D935" s="2"/>
      <c r="E935" s="2"/>
      <c r="F935" s="2"/>
      <c r="G935" s="2"/>
      <c r="H935" s="2"/>
      <c r="I935" s="2"/>
      <c r="J935" s="2"/>
      <c r="K935" s="2"/>
      <c r="L935" s="2"/>
      <c r="M935" s="2"/>
    </row>
    <row r="936" spans="1:13" ht="15.75" customHeight="1">
      <c r="A936" s="2"/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</row>
    <row r="937" spans="1:13" ht="15.75" customHeight="1">
      <c r="A937" s="2"/>
      <c r="B937" s="2"/>
      <c r="C937" s="2"/>
      <c r="D937" s="2"/>
      <c r="E937" s="2"/>
      <c r="F937" s="2"/>
      <c r="G937" s="2"/>
      <c r="H937" s="2"/>
      <c r="I937" s="2"/>
      <c r="J937" s="2"/>
      <c r="K937" s="2"/>
      <c r="L937" s="2"/>
      <c r="M937" s="2"/>
    </row>
    <row r="938" spans="1:13" ht="15.75" customHeight="1">
      <c r="A938" s="2"/>
      <c r="B938" s="2"/>
      <c r="C938" s="2"/>
      <c r="D938" s="2"/>
      <c r="E938" s="2"/>
      <c r="F938" s="2"/>
      <c r="G938" s="2"/>
      <c r="H938" s="2"/>
      <c r="I938" s="2"/>
      <c r="J938" s="2"/>
      <c r="K938" s="2"/>
      <c r="L938" s="2"/>
      <c r="M938" s="2"/>
    </row>
    <row r="939" spans="1:13" ht="15.75" customHeight="1">
      <c r="A939" s="2"/>
      <c r="B939" s="2"/>
      <c r="C939" s="2"/>
      <c r="D939" s="2"/>
      <c r="E939" s="2"/>
      <c r="F939" s="2"/>
      <c r="G939" s="2"/>
      <c r="H939" s="2"/>
      <c r="I939" s="2"/>
      <c r="J939" s="2"/>
      <c r="K939" s="2"/>
      <c r="L939" s="2"/>
      <c r="M939" s="2"/>
    </row>
    <row r="940" spans="1:13" ht="15.75" customHeight="1">
      <c r="A940" s="2"/>
      <c r="B940" s="2"/>
      <c r="C940" s="2"/>
      <c r="D940" s="2"/>
      <c r="E940" s="2"/>
      <c r="F940" s="2"/>
      <c r="G940" s="2"/>
      <c r="H940" s="2"/>
      <c r="I940" s="2"/>
      <c r="J940" s="2"/>
      <c r="K940" s="2"/>
      <c r="L940" s="2"/>
      <c r="M940" s="2"/>
    </row>
    <row r="941" spans="1:13" ht="15.75" customHeight="1">
      <c r="A941" s="2"/>
      <c r="B941" s="2"/>
      <c r="C941" s="2"/>
      <c r="D941" s="2"/>
      <c r="E941" s="2"/>
      <c r="F941" s="2"/>
      <c r="G941" s="2"/>
      <c r="H941" s="2"/>
      <c r="I941" s="2"/>
      <c r="J941" s="2"/>
      <c r="K941" s="2"/>
      <c r="L941" s="2"/>
      <c r="M941" s="2"/>
    </row>
    <row r="942" spans="1:13" ht="15.75" customHeight="1">
      <c r="A942" s="2"/>
      <c r="B942" s="2"/>
      <c r="C942" s="2"/>
      <c r="D942" s="2"/>
      <c r="E942" s="2"/>
      <c r="F942" s="2"/>
      <c r="G942" s="2"/>
      <c r="H942" s="2"/>
      <c r="I942" s="2"/>
      <c r="J942" s="2"/>
      <c r="K942" s="2"/>
      <c r="L942" s="2"/>
      <c r="M942" s="2"/>
    </row>
    <row r="943" spans="1:13" ht="15.75" customHeight="1">
      <c r="A943" s="2"/>
      <c r="B943" s="2"/>
      <c r="C943" s="2"/>
      <c r="D943" s="2"/>
      <c r="E943" s="2"/>
      <c r="F943" s="2"/>
      <c r="G943" s="2"/>
      <c r="H943" s="2"/>
      <c r="I943" s="2"/>
      <c r="J943" s="2"/>
      <c r="K943" s="2"/>
      <c r="L943" s="2"/>
      <c r="M943" s="2"/>
    </row>
    <row r="944" spans="1:13" ht="15.75" customHeight="1">
      <c r="A944" s="2"/>
      <c r="B944" s="2"/>
      <c r="C944" s="2"/>
      <c r="D944" s="2"/>
      <c r="E944" s="2"/>
      <c r="F944" s="2"/>
      <c r="G944" s="2"/>
      <c r="H944" s="2"/>
      <c r="I944" s="2"/>
      <c r="J944" s="2"/>
      <c r="K944" s="2"/>
      <c r="L944" s="2"/>
      <c r="M944" s="2"/>
    </row>
    <row r="945" spans="1:13" ht="15.75" customHeight="1">
      <c r="A945" s="2"/>
      <c r="B945" s="2"/>
      <c r="C945" s="2"/>
      <c r="D945" s="2"/>
      <c r="E945" s="2"/>
      <c r="F945" s="2"/>
      <c r="G945" s="2"/>
      <c r="H945" s="2"/>
      <c r="I945" s="2"/>
      <c r="J945" s="2"/>
      <c r="K945" s="2"/>
      <c r="L945" s="2"/>
      <c r="M945" s="2"/>
    </row>
    <row r="946" spans="1:13" ht="15.75" customHeight="1">
      <c r="A946" s="2"/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</row>
    <row r="947" spans="1:13" ht="15.75" customHeight="1">
      <c r="A947" s="2"/>
      <c r="B947" s="2"/>
      <c r="C947" s="2"/>
      <c r="D947" s="2"/>
      <c r="E947" s="2"/>
      <c r="F947" s="2"/>
      <c r="G947" s="2"/>
      <c r="H947" s="2"/>
      <c r="I947" s="2"/>
      <c r="J947" s="2"/>
      <c r="K947" s="2"/>
      <c r="L947" s="2"/>
      <c r="M947" s="2"/>
    </row>
    <row r="948" spans="1:13" ht="15.75" customHeight="1">
      <c r="A948" s="2"/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2"/>
      <c r="M948" s="2"/>
    </row>
    <row r="949" spans="1:13" ht="15.75" customHeight="1">
      <c r="A949" s="2"/>
      <c r="B949" s="2"/>
      <c r="C949" s="2"/>
      <c r="D949" s="2"/>
      <c r="E949" s="2"/>
      <c r="F949" s="2"/>
      <c r="G949" s="2"/>
      <c r="H949" s="2"/>
      <c r="I949" s="2"/>
      <c r="J949" s="2"/>
      <c r="K949" s="2"/>
      <c r="L949" s="2"/>
      <c r="M949" s="2"/>
    </row>
    <row r="950" spans="1:13" ht="15.75" customHeight="1">
      <c r="A950" s="2"/>
      <c r="B950" s="2"/>
      <c r="C950" s="2"/>
      <c r="D950" s="2"/>
      <c r="E950" s="2"/>
      <c r="F950" s="2"/>
      <c r="G950" s="2"/>
      <c r="H950" s="2"/>
      <c r="I950" s="2"/>
      <c r="J950" s="2"/>
      <c r="K950" s="2"/>
      <c r="L950" s="2"/>
      <c r="M950" s="2"/>
    </row>
    <row r="951" spans="1:13" ht="15.75" customHeight="1">
      <c r="A951" s="2"/>
      <c r="B951" s="2"/>
      <c r="C951" s="2"/>
      <c r="D951" s="2"/>
      <c r="E951" s="2"/>
      <c r="F951" s="2"/>
      <c r="G951" s="2"/>
      <c r="H951" s="2"/>
      <c r="I951" s="2"/>
      <c r="J951" s="2"/>
      <c r="K951" s="2"/>
      <c r="L951" s="2"/>
      <c r="M951" s="2"/>
    </row>
    <row r="952" spans="1:13" ht="15.75" customHeight="1">
      <c r="A952" s="2"/>
      <c r="B952" s="2"/>
      <c r="C952" s="2"/>
      <c r="D952" s="2"/>
      <c r="E952" s="2"/>
      <c r="F952" s="2"/>
      <c r="G952" s="2"/>
      <c r="H952" s="2"/>
      <c r="I952" s="2"/>
      <c r="J952" s="2"/>
      <c r="K952" s="2"/>
      <c r="L952" s="2"/>
      <c r="M952" s="2"/>
    </row>
    <row r="953" spans="1:13" ht="15.75" customHeight="1">
      <c r="A953" s="2"/>
      <c r="B953" s="2"/>
      <c r="C953" s="2"/>
      <c r="D953" s="2"/>
      <c r="E953" s="2"/>
      <c r="F953" s="2"/>
      <c r="G953" s="2"/>
      <c r="H953" s="2"/>
      <c r="I953" s="2"/>
      <c r="J953" s="2"/>
      <c r="K953" s="2"/>
      <c r="L953" s="2"/>
      <c r="M953" s="2"/>
    </row>
    <row r="954" spans="1:13" ht="15.75" customHeight="1">
      <c r="A954" s="2"/>
      <c r="B954" s="2"/>
      <c r="C954" s="2"/>
      <c r="D954" s="2"/>
      <c r="E954" s="2"/>
      <c r="F954" s="2"/>
      <c r="G954" s="2"/>
      <c r="H954" s="2"/>
      <c r="I954" s="2"/>
      <c r="J954" s="2"/>
      <c r="K954" s="2"/>
      <c r="L954" s="2"/>
      <c r="M954" s="2"/>
    </row>
    <row r="955" spans="1:13" ht="15.75" customHeight="1">
      <c r="A955" s="2"/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</row>
    <row r="956" spans="1:13" ht="15.75" customHeight="1">
      <c r="A956" s="2"/>
      <c r="B956" s="2"/>
      <c r="C956" s="2"/>
      <c r="D956" s="2"/>
      <c r="E956" s="2"/>
      <c r="F956" s="2"/>
      <c r="G956" s="2"/>
      <c r="H956" s="2"/>
      <c r="I956" s="2"/>
      <c r="J956" s="2"/>
      <c r="K956" s="2"/>
      <c r="L956" s="2"/>
      <c r="M956" s="2"/>
    </row>
    <row r="957" spans="1:13" ht="15.75" customHeight="1">
      <c r="A957" s="2"/>
      <c r="B957" s="2"/>
      <c r="C957" s="2"/>
      <c r="D957" s="2"/>
      <c r="E957" s="2"/>
      <c r="F957" s="2"/>
      <c r="G957" s="2"/>
      <c r="H957" s="2"/>
      <c r="I957" s="2"/>
      <c r="J957" s="2"/>
      <c r="K957" s="2"/>
      <c r="L957" s="2"/>
      <c r="M957" s="2"/>
    </row>
    <row r="958" spans="1:13" ht="15.75" customHeight="1">
      <c r="A958" s="2"/>
      <c r="B958" s="2"/>
      <c r="C958" s="2"/>
      <c r="D958" s="2"/>
      <c r="E958" s="2"/>
      <c r="F958" s="2"/>
      <c r="G958" s="2"/>
      <c r="H958" s="2"/>
      <c r="I958" s="2"/>
      <c r="J958" s="2"/>
      <c r="K958" s="2"/>
      <c r="L958" s="2"/>
      <c r="M958" s="2"/>
    </row>
    <row r="959" spans="1:13" ht="15.75" customHeight="1">
      <c r="A959" s="2"/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</row>
    <row r="960" spans="1:13" ht="15.75" customHeight="1">
      <c r="A960" s="2"/>
      <c r="B960" s="2"/>
      <c r="C960" s="2"/>
      <c r="D960" s="2"/>
      <c r="E960" s="2"/>
      <c r="F960" s="2"/>
      <c r="G960" s="2"/>
      <c r="H960" s="2"/>
      <c r="I960" s="2"/>
      <c r="J960" s="2"/>
      <c r="K960" s="2"/>
      <c r="L960" s="2"/>
      <c r="M960" s="2"/>
    </row>
    <row r="961" spans="1:13" ht="15.75" customHeight="1">
      <c r="A961" s="2"/>
      <c r="B961" s="2"/>
      <c r="C961" s="2"/>
      <c r="D961" s="2"/>
      <c r="E961" s="2"/>
      <c r="F961" s="2"/>
      <c r="G961" s="2"/>
      <c r="H961" s="2"/>
      <c r="I961" s="2"/>
      <c r="J961" s="2"/>
      <c r="K961" s="2"/>
      <c r="L961" s="2"/>
      <c r="M961" s="2"/>
    </row>
    <row r="962" spans="1:13" ht="15.75" customHeight="1">
      <c r="A962" s="2"/>
      <c r="B962" s="2"/>
      <c r="C962" s="2"/>
      <c r="D962" s="2"/>
      <c r="E962" s="2"/>
      <c r="F962" s="2"/>
      <c r="G962" s="2"/>
      <c r="H962" s="2"/>
      <c r="I962" s="2"/>
      <c r="J962" s="2"/>
      <c r="K962" s="2"/>
      <c r="L962" s="2"/>
      <c r="M962" s="2"/>
    </row>
    <row r="963" spans="1:13" ht="15.75" customHeight="1">
      <c r="A963" s="2"/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</row>
    <row r="964" spans="1:13" ht="15.75" customHeight="1">
      <c r="A964" s="2"/>
      <c r="B964" s="2"/>
      <c r="C964" s="2"/>
      <c r="D964" s="2"/>
      <c r="E964" s="2"/>
      <c r="F964" s="2"/>
      <c r="G964" s="2"/>
      <c r="H964" s="2"/>
      <c r="I964" s="2"/>
      <c r="J964" s="2"/>
      <c r="K964" s="2"/>
      <c r="L964" s="2"/>
      <c r="M964" s="2"/>
    </row>
    <row r="965" spans="1:13" ht="15.75" customHeight="1">
      <c r="A965" s="2"/>
      <c r="B965" s="2"/>
      <c r="C965" s="2"/>
      <c r="D965" s="2"/>
      <c r="E965" s="2"/>
      <c r="F965" s="2"/>
      <c r="G965" s="2"/>
      <c r="H965" s="2"/>
      <c r="I965" s="2"/>
      <c r="J965" s="2"/>
      <c r="K965" s="2"/>
      <c r="L965" s="2"/>
      <c r="M965" s="2"/>
    </row>
    <row r="966" spans="1:13" ht="15.75" customHeight="1">
      <c r="A966" s="2"/>
      <c r="B966" s="2"/>
      <c r="C966" s="2"/>
      <c r="D966" s="2"/>
      <c r="E966" s="2"/>
      <c r="F966" s="2"/>
      <c r="G966" s="2"/>
      <c r="H966" s="2"/>
      <c r="I966" s="2"/>
      <c r="J966" s="2"/>
      <c r="K966" s="2"/>
      <c r="L966" s="2"/>
      <c r="M966" s="2"/>
    </row>
    <row r="967" spans="1:13" ht="15.75" customHeight="1">
      <c r="A967" s="2"/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</row>
    <row r="968" spans="1:13" ht="15.75" customHeight="1">
      <c r="A968" s="2"/>
      <c r="B968" s="2"/>
      <c r="C968" s="2"/>
      <c r="D968" s="2"/>
      <c r="E968" s="2"/>
      <c r="F968" s="2"/>
      <c r="G968" s="2"/>
      <c r="H968" s="2"/>
      <c r="I968" s="2"/>
      <c r="J968" s="2"/>
      <c r="K968" s="2"/>
      <c r="L968" s="2"/>
      <c r="M968" s="2"/>
    </row>
    <row r="969" spans="1:13" ht="15.75" customHeight="1">
      <c r="A969" s="2"/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</row>
    <row r="970" spans="1:13" ht="15.75" customHeight="1">
      <c r="A970" s="2"/>
      <c r="B970" s="2"/>
      <c r="C970" s="2"/>
      <c r="D970" s="2"/>
      <c r="E970" s="2"/>
      <c r="F970" s="2"/>
      <c r="G970" s="2"/>
      <c r="H970" s="2"/>
      <c r="I970" s="2"/>
      <c r="J970" s="2"/>
      <c r="K970" s="2"/>
      <c r="L970" s="2"/>
      <c r="M970" s="2"/>
    </row>
    <row r="971" spans="1:13" ht="15.75" customHeight="1">
      <c r="A971" s="2"/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</row>
    <row r="972" spans="1:13" ht="15.75" customHeight="1">
      <c r="A972" s="2"/>
      <c r="B972" s="2"/>
      <c r="C972" s="2"/>
      <c r="D972" s="2"/>
      <c r="E972" s="2"/>
      <c r="F972" s="2"/>
      <c r="G972" s="2"/>
      <c r="H972" s="2"/>
      <c r="I972" s="2"/>
      <c r="J972" s="2"/>
      <c r="K972" s="2"/>
      <c r="L972" s="2"/>
      <c r="M972" s="2"/>
    </row>
    <row r="973" spans="1:13" ht="15.75" customHeight="1">
      <c r="A973" s="2"/>
      <c r="B973" s="2"/>
      <c r="C973" s="2"/>
      <c r="D973" s="2"/>
      <c r="E973" s="2"/>
      <c r="F973" s="2"/>
      <c r="G973" s="2"/>
      <c r="H973" s="2"/>
      <c r="I973" s="2"/>
      <c r="J973" s="2"/>
      <c r="K973" s="2"/>
      <c r="L973" s="2"/>
      <c r="M973" s="2"/>
    </row>
    <row r="974" spans="1:13" ht="15.75" customHeight="1">
      <c r="A974" s="2"/>
      <c r="B974" s="2"/>
      <c r="C974" s="2"/>
      <c r="D974" s="2"/>
      <c r="E974" s="2"/>
      <c r="F974" s="2"/>
      <c r="G974" s="2"/>
      <c r="H974" s="2"/>
      <c r="I974" s="2"/>
      <c r="J974" s="2"/>
      <c r="K974" s="2"/>
      <c r="L974" s="2"/>
      <c r="M974" s="2"/>
    </row>
    <row r="975" spans="1:13" ht="15.75" customHeight="1">
      <c r="A975" s="2"/>
      <c r="B975" s="2"/>
      <c r="C975" s="2"/>
      <c r="D975" s="2"/>
      <c r="E975" s="2"/>
      <c r="F975" s="2"/>
      <c r="G975" s="2"/>
      <c r="H975" s="2"/>
      <c r="I975" s="2"/>
      <c r="J975" s="2"/>
      <c r="K975" s="2"/>
      <c r="L975" s="2"/>
      <c r="M975" s="2"/>
    </row>
    <row r="976" spans="1:13" ht="15.75" customHeight="1">
      <c r="A976" s="2"/>
      <c r="B976" s="2"/>
      <c r="C976" s="2"/>
      <c r="D976" s="2"/>
      <c r="E976" s="2"/>
      <c r="F976" s="2"/>
      <c r="G976" s="2"/>
      <c r="H976" s="2"/>
      <c r="I976" s="2"/>
      <c r="J976" s="2"/>
      <c r="K976" s="2"/>
      <c r="L976" s="2"/>
      <c r="M976" s="2"/>
    </row>
    <row r="977" spans="1:13" ht="15.75" customHeight="1">
      <c r="A977" s="2"/>
      <c r="B977" s="2"/>
      <c r="C977" s="2"/>
      <c r="D977" s="2"/>
      <c r="E977" s="2"/>
      <c r="F977" s="2"/>
      <c r="G977" s="2"/>
      <c r="H977" s="2"/>
      <c r="I977" s="2"/>
      <c r="J977" s="2"/>
      <c r="K977" s="2"/>
      <c r="L977" s="2"/>
      <c r="M977" s="2"/>
    </row>
    <row r="978" spans="1:13" ht="15.75" customHeight="1">
      <c r="A978" s="2"/>
      <c r="B978" s="2"/>
      <c r="C978" s="2"/>
      <c r="D978" s="2"/>
      <c r="E978" s="2"/>
      <c r="F978" s="2"/>
      <c r="G978" s="2"/>
      <c r="H978" s="2"/>
      <c r="I978" s="2"/>
      <c r="J978" s="2"/>
      <c r="K978" s="2"/>
      <c r="L978" s="2"/>
      <c r="M978" s="2"/>
    </row>
    <row r="979" spans="1:13" ht="15.75" customHeight="1">
      <c r="A979" s="2"/>
      <c r="B979" s="2"/>
      <c r="C979" s="2"/>
      <c r="D979" s="2"/>
      <c r="E979" s="2"/>
      <c r="F979" s="2"/>
      <c r="G979" s="2"/>
      <c r="H979" s="2"/>
      <c r="I979" s="2"/>
      <c r="J979" s="2"/>
      <c r="K979" s="2"/>
      <c r="L979" s="2"/>
      <c r="M979" s="2"/>
    </row>
    <row r="980" spans="1:13" ht="15.75" customHeight="1">
      <c r="A980" s="2"/>
      <c r="B980" s="2"/>
      <c r="C980" s="2"/>
      <c r="D980" s="2"/>
      <c r="E980" s="2"/>
      <c r="F980" s="2"/>
      <c r="G980" s="2"/>
      <c r="H980" s="2"/>
      <c r="I980" s="2"/>
      <c r="J980" s="2"/>
      <c r="K980" s="2"/>
      <c r="L980" s="2"/>
      <c r="M980" s="2"/>
    </row>
    <row r="981" spans="1:13" ht="15.75" customHeight="1">
      <c r="A981" s="2"/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</row>
    <row r="982" spans="1:13" ht="15.75" customHeight="1">
      <c r="A982" s="2"/>
      <c r="B982" s="2"/>
      <c r="C982" s="2"/>
      <c r="D982" s="2"/>
      <c r="E982" s="2"/>
      <c r="F982" s="2"/>
      <c r="G982" s="2"/>
      <c r="H982" s="2"/>
      <c r="I982" s="2"/>
      <c r="J982" s="2"/>
      <c r="K982" s="2"/>
      <c r="L982" s="2"/>
      <c r="M982" s="2"/>
    </row>
    <row r="983" spans="1:13" ht="15.75" customHeight="1">
      <c r="A983" s="2"/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2"/>
      <c r="M983" s="2"/>
    </row>
    <row r="984" spans="1:13" ht="15.75" customHeight="1">
      <c r="A984" s="2"/>
      <c r="B984" s="2"/>
      <c r="C984" s="2"/>
      <c r="D984" s="2"/>
      <c r="E984" s="2"/>
      <c r="F984" s="2"/>
      <c r="G984" s="2"/>
      <c r="H984" s="2"/>
      <c r="I984" s="2"/>
      <c r="J984" s="2"/>
      <c r="K984" s="2"/>
      <c r="L984" s="2"/>
      <c r="M984" s="2"/>
    </row>
    <row r="985" spans="1:13" ht="15.75" customHeight="1">
      <c r="A985" s="2"/>
      <c r="B985" s="2"/>
      <c r="C985" s="2"/>
      <c r="D985" s="2"/>
      <c r="E985" s="2"/>
      <c r="F985" s="2"/>
      <c r="G985" s="2"/>
      <c r="H985" s="2"/>
      <c r="I985" s="2"/>
      <c r="J985" s="2"/>
      <c r="K985" s="2"/>
      <c r="L985" s="2"/>
      <c r="M985" s="2"/>
    </row>
    <row r="986" spans="1:13" ht="15.75" customHeight="1">
      <c r="A986" s="2"/>
      <c r="B986" s="2"/>
      <c r="C986" s="2"/>
      <c r="D986" s="2"/>
      <c r="E986" s="2"/>
      <c r="F986" s="2"/>
      <c r="G986" s="2"/>
      <c r="H986" s="2"/>
      <c r="I986" s="2"/>
      <c r="J986" s="2"/>
      <c r="K986" s="2"/>
      <c r="L986" s="2"/>
      <c r="M986" s="2"/>
    </row>
    <row r="987" spans="1:13" ht="15.75" customHeight="1">
      <c r="A987" s="2"/>
      <c r="B987" s="2"/>
      <c r="C987" s="2"/>
      <c r="D987" s="2"/>
      <c r="E987" s="2"/>
      <c r="F987" s="2"/>
      <c r="G987" s="2"/>
      <c r="H987" s="2"/>
      <c r="I987" s="2"/>
      <c r="J987" s="2"/>
      <c r="K987" s="2"/>
      <c r="L987" s="2"/>
      <c r="M987" s="2"/>
    </row>
    <row r="988" spans="1:13" ht="15.75" customHeight="1">
      <c r="A988" s="2"/>
      <c r="B988" s="2"/>
      <c r="C988" s="2"/>
      <c r="D988" s="2"/>
      <c r="E988" s="2"/>
      <c r="F988" s="2"/>
      <c r="G988" s="2"/>
      <c r="H988" s="2"/>
      <c r="I988" s="2"/>
      <c r="J988" s="2"/>
      <c r="K988" s="2"/>
      <c r="L988" s="2"/>
      <c r="M988" s="2"/>
    </row>
    <row r="989" spans="1:13" ht="15.75" customHeight="1">
      <c r="A989" s="2"/>
      <c r="B989" s="2"/>
      <c r="C989" s="2"/>
      <c r="D989" s="2"/>
      <c r="E989" s="2"/>
      <c r="F989" s="2"/>
      <c r="G989" s="2"/>
      <c r="H989" s="2"/>
      <c r="I989" s="2"/>
      <c r="J989" s="2"/>
      <c r="K989" s="2"/>
      <c r="L989" s="2"/>
      <c r="M989" s="2"/>
    </row>
    <row r="990" spans="1:13" ht="15.75" customHeight="1">
      <c r="A990" s="2"/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</row>
    <row r="991" spans="1:13" ht="15.75" customHeight="1">
      <c r="A991" s="2"/>
      <c r="B991" s="2"/>
      <c r="C991" s="2"/>
      <c r="D991" s="2"/>
      <c r="E991" s="2"/>
      <c r="F991" s="2"/>
      <c r="G991" s="2"/>
      <c r="H991" s="2"/>
      <c r="I991" s="2"/>
      <c r="J991" s="2"/>
      <c r="K991" s="2"/>
      <c r="L991" s="2"/>
      <c r="M991" s="2"/>
    </row>
    <row r="992" spans="1:13" ht="15.75" customHeight="1">
      <c r="A992" s="2"/>
      <c r="B992" s="2"/>
      <c r="C992" s="2"/>
      <c r="D992" s="2"/>
      <c r="E992" s="2"/>
      <c r="F992" s="2"/>
      <c r="G992" s="2"/>
      <c r="H992" s="2"/>
      <c r="I992" s="2"/>
      <c r="J992" s="2"/>
      <c r="K992" s="2"/>
      <c r="L992" s="2"/>
      <c r="M992" s="2"/>
    </row>
    <row r="993" spans="1:13" ht="15.75" customHeight="1">
      <c r="A993" s="2"/>
      <c r="B993" s="2"/>
      <c r="C993" s="2"/>
      <c r="D993" s="2"/>
      <c r="E993" s="2"/>
      <c r="F993" s="2"/>
      <c r="G993" s="2"/>
      <c r="H993" s="2"/>
      <c r="I993" s="2"/>
      <c r="J993" s="2"/>
      <c r="K993" s="2"/>
      <c r="L993" s="2"/>
      <c r="M993" s="2"/>
    </row>
    <row r="994" spans="1:13" ht="15.75" customHeight="1">
      <c r="A994" s="2"/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</row>
    <row r="995" spans="1:13" ht="15.75" customHeight="1">
      <c r="A995" s="2"/>
      <c r="B995" s="2"/>
      <c r="C995" s="2"/>
      <c r="D995" s="2"/>
      <c r="E995" s="2"/>
      <c r="F995" s="2"/>
      <c r="G995" s="2"/>
      <c r="H995" s="2"/>
      <c r="I995" s="2"/>
      <c r="J995" s="2"/>
      <c r="K995" s="2"/>
      <c r="L995" s="2"/>
      <c r="M995" s="2"/>
    </row>
    <row r="996" spans="1:13" ht="15.75" customHeight="1">
      <c r="A996" s="2"/>
      <c r="B996" s="2"/>
      <c r="C996" s="2"/>
      <c r="D996" s="2"/>
      <c r="E996" s="2"/>
      <c r="F996" s="2"/>
      <c r="G996" s="2"/>
      <c r="H996" s="2"/>
      <c r="I996" s="2"/>
      <c r="J996" s="2"/>
      <c r="K996" s="2"/>
      <c r="L996" s="2"/>
      <c r="M996" s="2"/>
    </row>
    <row r="997" spans="1:13" ht="15.75" customHeight="1">
      <c r="A997" s="2"/>
      <c r="B997" s="2"/>
      <c r="C997" s="2"/>
      <c r="D997" s="2"/>
      <c r="E997" s="2"/>
      <c r="F997" s="2"/>
      <c r="G997" s="2"/>
      <c r="H997" s="2"/>
      <c r="I997" s="2"/>
      <c r="J997" s="2"/>
      <c r="K997" s="2"/>
      <c r="L997" s="2"/>
      <c r="M997" s="2"/>
    </row>
    <row r="998" spans="1:13" ht="15.75" customHeight="1">
      <c r="A998" s="2"/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</row>
    <row r="999" spans="1:13" ht="15.75" customHeight="1">
      <c r="A999" s="2"/>
      <c r="B999" s="2"/>
      <c r="C999" s="2"/>
      <c r="D999" s="2"/>
      <c r="E999" s="2"/>
      <c r="F999" s="2"/>
      <c r="G999" s="2"/>
      <c r="H999" s="2"/>
      <c r="I999" s="2"/>
      <c r="J999" s="2"/>
      <c r="K999" s="2"/>
      <c r="L999" s="2"/>
      <c r="M999" s="2"/>
    </row>
    <row r="1000" spans="1:13" ht="15.75" customHeight="1">
      <c r="A1000" s="2"/>
      <c r="B1000" s="2"/>
      <c r="C1000" s="2"/>
      <c r="D1000" s="2"/>
      <c r="E1000" s="2"/>
      <c r="F1000" s="2"/>
      <c r="G1000" s="2"/>
      <c r="H1000" s="2"/>
      <c r="I1000" s="2"/>
      <c r="J1000" s="2"/>
      <c r="K1000" s="2"/>
      <c r="L1000" s="2"/>
      <c r="M1000" s="2"/>
    </row>
  </sheetData>
  <mergeCells count="16">
    <mergeCell ref="I18:J18"/>
    <mergeCell ref="C13:D13"/>
    <mergeCell ref="J12:J13"/>
    <mergeCell ref="I8:K8"/>
    <mergeCell ref="K18:L18"/>
    <mergeCell ref="B16:E16"/>
    <mergeCell ref="B15:E15"/>
    <mergeCell ref="B17:E17"/>
    <mergeCell ref="C18:H18"/>
    <mergeCell ref="H7:L7"/>
    <mergeCell ref="G4:M6"/>
    <mergeCell ref="G1:M3"/>
    <mergeCell ref="C10:D12"/>
    <mergeCell ref="B9:E9"/>
    <mergeCell ref="C8:D8"/>
    <mergeCell ref="I12:I13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3" enableFormatConditionsCalculation="0">
    <outlinePr summaryBelow="0" summaryRight="0"/>
  </sheetPr>
  <dimension ref="B1:I117"/>
  <sheetViews>
    <sheetView tabSelected="1" topLeftCell="B1" workbookViewId="0">
      <selection activeCell="M13" sqref="M13"/>
    </sheetView>
  </sheetViews>
  <sheetFormatPr baseColWidth="10" defaultColWidth="14.5" defaultRowHeight="15" customHeight="1" x14ac:dyDescent="0"/>
  <cols>
    <col min="3" max="3" width="18" bestFit="1" customWidth="1"/>
  </cols>
  <sheetData>
    <row r="1" spans="2:9" ht="15" customHeight="1">
      <c r="D1" s="113">
        <v>43556</v>
      </c>
    </row>
    <row r="2" spans="2:9" ht="15" customHeight="1">
      <c r="B2" s="20" t="s">
        <v>7</v>
      </c>
      <c r="C2" s="21" t="s">
        <v>8</v>
      </c>
      <c r="D2" s="21" t="s">
        <v>9</v>
      </c>
      <c r="E2" s="23" t="s">
        <v>10</v>
      </c>
    </row>
    <row r="3" spans="2:9" ht="15" customHeight="1">
      <c r="B3">
        <v>16</v>
      </c>
      <c r="C3" s="108" t="s">
        <v>63</v>
      </c>
      <c r="D3" s="108" t="s">
        <v>64</v>
      </c>
      <c r="E3" t="s">
        <v>60</v>
      </c>
      <c r="F3" s="236" t="s">
        <v>58</v>
      </c>
      <c r="G3" s="236"/>
      <c r="H3" s="236"/>
      <c r="I3" s="236"/>
    </row>
    <row r="4" spans="2:9" ht="15" customHeight="1">
      <c r="B4">
        <v>25</v>
      </c>
      <c r="C4" s="103" t="s">
        <v>65</v>
      </c>
      <c r="D4" s="103" t="s">
        <v>66</v>
      </c>
      <c r="E4" s="198" t="s">
        <v>60</v>
      </c>
      <c r="F4" s="236"/>
      <c r="G4" s="236"/>
      <c r="H4" s="236"/>
      <c r="I4" s="236"/>
    </row>
    <row r="5" spans="2:9" ht="15" customHeight="1">
      <c r="B5">
        <v>34</v>
      </c>
      <c r="C5" s="108" t="s">
        <v>67</v>
      </c>
      <c r="D5" s="108" t="s">
        <v>68</v>
      </c>
      <c r="E5" s="198" t="s">
        <v>60</v>
      </c>
      <c r="F5" s="236"/>
      <c r="G5" s="236"/>
      <c r="H5" s="236"/>
      <c r="I5" s="236"/>
    </row>
    <row r="6" spans="2:9" ht="15" customHeight="1">
      <c r="B6">
        <v>84</v>
      </c>
      <c r="C6" t="s">
        <v>69</v>
      </c>
      <c r="D6" t="s">
        <v>70</v>
      </c>
      <c r="E6" t="s">
        <v>60</v>
      </c>
    </row>
    <row r="7" spans="2:9" ht="15" customHeight="1">
      <c r="B7">
        <v>107</v>
      </c>
      <c r="C7" t="s">
        <v>71</v>
      </c>
      <c r="D7" t="s">
        <v>72</v>
      </c>
      <c r="E7" t="s">
        <v>60</v>
      </c>
    </row>
    <row r="8" spans="2:9" ht="15" customHeight="1">
      <c r="B8">
        <v>113</v>
      </c>
      <c r="C8" t="s">
        <v>73</v>
      </c>
      <c r="D8" t="s">
        <v>74</v>
      </c>
      <c r="E8" t="s">
        <v>60</v>
      </c>
    </row>
    <row r="9" spans="2:9" ht="15" customHeight="1">
      <c r="B9">
        <v>127</v>
      </c>
      <c r="C9" t="s">
        <v>75</v>
      </c>
      <c r="D9" t="s">
        <v>76</v>
      </c>
      <c r="E9" t="s">
        <v>60</v>
      </c>
    </row>
    <row r="10" spans="2:9" ht="15" customHeight="1">
      <c r="B10">
        <v>156</v>
      </c>
      <c r="C10" t="s">
        <v>79</v>
      </c>
      <c r="D10" t="s">
        <v>80</v>
      </c>
      <c r="E10" t="s">
        <v>60</v>
      </c>
    </row>
    <row r="11" spans="2:9" ht="15" customHeight="1">
      <c r="B11">
        <v>234</v>
      </c>
      <c r="C11" t="s">
        <v>88</v>
      </c>
      <c r="D11" t="s">
        <v>89</v>
      </c>
      <c r="E11" t="s">
        <v>60</v>
      </c>
    </row>
    <row r="12" spans="2:9" ht="15" customHeight="1">
      <c r="B12">
        <v>245</v>
      </c>
      <c r="C12" t="s">
        <v>90</v>
      </c>
      <c r="D12" t="s">
        <v>91</v>
      </c>
      <c r="E12" t="s">
        <v>60</v>
      </c>
    </row>
    <row r="13" spans="2:9" ht="15" customHeight="1">
      <c r="B13">
        <v>331</v>
      </c>
      <c r="C13" t="s">
        <v>94</v>
      </c>
      <c r="D13" t="s">
        <v>95</v>
      </c>
      <c r="E13" t="s">
        <v>60</v>
      </c>
    </row>
    <row r="14" spans="2:9" ht="15" customHeight="1">
      <c r="B14">
        <v>406</v>
      </c>
      <c r="C14" t="s">
        <v>108</v>
      </c>
      <c r="D14" t="s">
        <v>109</v>
      </c>
      <c r="E14" t="s">
        <v>60</v>
      </c>
    </row>
    <row r="15" spans="2:9" ht="15" customHeight="1">
      <c r="B15">
        <v>423</v>
      </c>
      <c r="C15" t="s">
        <v>108</v>
      </c>
      <c r="D15" t="s">
        <v>116</v>
      </c>
      <c r="E15" t="s">
        <v>60</v>
      </c>
    </row>
    <row r="16" spans="2:9" ht="15" customHeight="1">
      <c r="B16">
        <v>427</v>
      </c>
      <c r="C16" t="s">
        <v>117</v>
      </c>
      <c r="D16" t="s">
        <v>118</v>
      </c>
      <c r="E16" t="s">
        <v>60</v>
      </c>
    </row>
    <row r="17" spans="2:5" ht="15" customHeight="1">
      <c r="B17">
        <v>459</v>
      </c>
      <c r="C17" t="s">
        <v>121</v>
      </c>
      <c r="D17" t="s">
        <v>122</v>
      </c>
      <c r="E17" t="s">
        <v>60</v>
      </c>
    </row>
    <row r="18" spans="2:5" ht="15" customHeight="1">
      <c r="B18">
        <v>486</v>
      </c>
      <c r="C18" t="s">
        <v>123</v>
      </c>
      <c r="D18" t="s">
        <v>124</v>
      </c>
      <c r="E18" t="s">
        <v>60</v>
      </c>
    </row>
    <row r="19" spans="2:5" ht="15" customHeight="1">
      <c r="B19">
        <v>495</v>
      </c>
      <c r="C19" t="s">
        <v>125</v>
      </c>
      <c r="D19" t="s">
        <v>126</v>
      </c>
      <c r="E19" t="s">
        <v>60</v>
      </c>
    </row>
    <row r="20" spans="2:5" ht="15" customHeight="1">
      <c r="B20">
        <v>532</v>
      </c>
      <c r="C20" t="s">
        <v>133</v>
      </c>
      <c r="D20" t="s">
        <v>134</v>
      </c>
      <c r="E20" t="s">
        <v>60</v>
      </c>
    </row>
    <row r="21" spans="2:5" ht="15" customHeight="1">
      <c r="B21">
        <v>547</v>
      </c>
      <c r="C21" t="s">
        <v>135</v>
      </c>
      <c r="D21" t="s">
        <v>136</v>
      </c>
      <c r="E21" t="s">
        <v>60</v>
      </c>
    </row>
    <row r="22" spans="2:5" ht="15" customHeight="1">
      <c r="B22">
        <v>595</v>
      </c>
      <c r="C22" t="s">
        <v>141</v>
      </c>
      <c r="D22" t="s">
        <v>111</v>
      </c>
      <c r="E22" t="s">
        <v>60</v>
      </c>
    </row>
    <row r="23" spans="2:5" ht="15" customHeight="1">
      <c r="B23">
        <v>633</v>
      </c>
      <c r="C23" t="s">
        <v>145</v>
      </c>
      <c r="D23" t="s">
        <v>146</v>
      </c>
      <c r="E23" t="s">
        <v>60</v>
      </c>
    </row>
    <row r="24" spans="2:5" ht="15" customHeight="1">
      <c r="B24">
        <v>655</v>
      </c>
      <c r="C24" t="s">
        <v>147</v>
      </c>
      <c r="D24" t="s">
        <v>95</v>
      </c>
      <c r="E24" t="s">
        <v>60</v>
      </c>
    </row>
    <row r="25" spans="2:5" ht="15" customHeight="1">
      <c r="B25">
        <v>656</v>
      </c>
      <c r="C25" t="s">
        <v>148</v>
      </c>
      <c r="D25" t="s">
        <v>149</v>
      </c>
      <c r="E25" t="s">
        <v>60</v>
      </c>
    </row>
    <row r="26" spans="2:5" ht="15" customHeight="1">
      <c r="B26">
        <v>659</v>
      </c>
      <c r="C26" t="s">
        <v>150</v>
      </c>
      <c r="D26" t="s">
        <v>151</v>
      </c>
      <c r="E26" t="s">
        <v>60</v>
      </c>
    </row>
    <row r="27" spans="2:5" ht="15" customHeight="1">
      <c r="B27">
        <v>666</v>
      </c>
      <c r="C27" t="s">
        <v>154</v>
      </c>
      <c r="D27" t="s">
        <v>155</v>
      </c>
      <c r="E27" t="s">
        <v>60</v>
      </c>
    </row>
    <row r="28" spans="2:5" ht="15" customHeight="1">
      <c r="B28">
        <v>679</v>
      </c>
      <c r="C28" t="s">
        <v>156</v>
      </c>
      <c r="D28" t="s">
        <v>157</v>
      </c>
      <c r="E28" t="s">
        <v>60</v>
      </c>
    </row>
    <row r="29" spans="2:5" ht="15" customHeight="1">
      <c r="B29">
        <v>704</v>
      </c>
      <c r="C29" t="s">
        <v>145</v>
      </c>
      <c r="D29" t="s">
        <v>164</v>
      </c>
      <c r="E29" t="s">
        <v>60</v>
      </c>
    </row>
    <row r="30" spans="2:5" ht="15" customHeight="1">
      <c r="B30">
        <v>752</v>
      </c>
      <c r="C30" t="s">
        <v>167</v>
      </c>
      <c r="D30" t="s">
        <v>168</v>
      </c>
      <c r="E30" t="s">
        <v>60</v>
      </c>
    </row>
    <row r="31" spans="2:5" ht="15" customHeight="1">
      <c r="B31">
        <v>759</v>
      </c>
      <c r="C31" t="s">
        <v>169</v>
      </c>
      <c r="D31" t="s">
        <v>170</v>
      </c>
      <c r="E31" t="s">
        <v>60</v>
      </c>
    </row>
    <row r="32" spans="2:5" ht="15" customHeight="1">
      <c r="B32">
        <v>777</v>
      </c>
      <c r="C32" t="s">
        <v>175</v>
      </c>
      <c r="D32" t="s">
        <v>176</v>
      </c>
      <c r="E32" t="s">
        <v>60</v>
      </c>
    </row>
    <row r="33" spans="2:5" ht="15" customHeight="1">
      <c r="B33">
        <v>807</v>
      </c>
      <c r="C33" t="s">
        <v>185</v>
      </c>
      <c r="D33" t="s">
        <v>144</v>
      </c>
      <c r="E33" t="s">
        <v>60</v>
      </c>
    </row>
    <row r="34" spans="2:5" ht="15" customHeight="1">
      <c r="B34">
        <v>808</v>
      </c>
      <c r="C34" t="s">
        <v>186</v>
      </c>
      <c r="D34" t="s">
        <v>187</v>
      </c>
      <c r="E34" t="s">
        <v>60</v>
      </c>
    </row>
    <row r="35" spans="2:5" ht="15" customHeight="1">
      <c r="B35">
        <v>810</v>
      </c>
      <c r="C35" t="s">
        <v>188</v>
      </c>
      <c r="D35" t="s">
        <v>189</v>
      </c>
      <c r="E35" t="s">
        <v>60</v>
      </c>
    </row>
    <row r="36" spans="2:5" ht="15" customHeight="1">
      <c r="B36">
        <v>815</v>
      </c>
      <c r="C36" t="s">
        <v>190</v>
      </c>
      <c r="D36" t="s">
        <v>174</v>
      </c>
      <c r="E36" t="s">
        <v>60</v>
      </c>
    </row>
    <row r="37" spans="2:5" ht="15" customHeight="1">
      <c r="B37">
        <v>818</v>
      </c>
      <c r="C37" t="s">
        <v>191</v>
      </c>
      <c r="D37" t="s">
        <v>192</v>
      </c>
      <c r="E37" t="s">
        <v>60</v>
      </c>
    </row>
    <row r="38" spans="2:5" ht="15" customHeight="1">
      <c r="B38">
        <v>828</v>
      </c>
      <c r="C38" t="s">
        <v>194</v>
      </c>
      <c r="D38" t="s">
        <v>93</v>
      </c>
      <c r="E38" t="s">
        <v>60</v>
      </c>
    </row>
    <row r="39" spans="2:5" ht="15" customHeight="1">
      <c r="B39">
        <v>839</v>
      </c>
      <c r="C39" t="s">
        <v>197</v>
      </c>
      <c r="D39" t="s">
        <v>198</v>
      </c>
      <c r="E39" t="s">
        <v>60</v>
      </c>
    </row>
    <row r="40" spans="2:5" ht="15" customHeight="1">
      <c r="B40">
        <v>843</v>
      </c>
      <c r="C40" t="s">
        <v>199</v>
      </c>
      <c r="D40" t="s">
        <v>200</v>
      </c>
      <c r="E40" t="s">
        <v>60</v>
      </c>
    </row>
    <row r="41" spans="2:5" ht="15" customHeight="1">
      <c r="B41">
        <v>850</v>
      </c>
      <c r="C41" t="s">
        <v>201</v>
      </c>
      <c r="D41" t="s">
        <v>202</v>
      </c>
      <c r="E41" t="s">
        <v>60</v>
      </c>
    </row>
    <row r="42" spans="2:5" ht="15" customHeight="1">
      <c r="B42">
        <v>853</v>
      </c>
      <c r="C42" t="s">
        <v>203</v>
      </c>
      <c r="D42" t="s">
        <v>204</v>
      </c>
      <c r="E42" t="s">
        <v>60</v>
      </c>
    </row>
    <row r="43" spans="2:5" ht="15" customHeight="1">
      <c r="B43">
        <v>864</v>
      </c>
      <c r="C43" t="s">
        <v>212</v>
      </c>
      <c r="D43" t="s">
        <v>213</v>
      </c>
      <c r="E43" t="s">
        <v>60</v>
      </c>
    </row>
    <row r="44" spans="2:5" ht="15" customHeight="1">
      <c r="B44">
        <v>874</v>
      </c>
      <c r="C44" t="s">
        <v>217</v>
      </c>
      <c r="D44" t="s">
        <v>218</v>
      </c>
      <c r="E44" t="s">
        <v>60</v>
      </c>
    </row>
    <row r="45" spans="2:5" ht="15" customHeight="1">
      <c r="B45">
        <v>893</v>
      </c>
      <c r="C45" t="s">
        <v>224</v>
      </c>
      <c r="D45" t="s">
        <v>225</v>
      </c>
      <c r="E45" t="s">
        <v>60</v>
      </c>
    </row>
    <row r="46" spans="2:5" ht="15" customHeight="1">
      <c r="B46">
        <v>897</v>
      </c>
      <c r="C46" t="s">
        <v>228</v>
      </c>
      <c r="D46" t="s">
        <v>80</v>
      </c>
      <c r="E46" t="s">
        <v>60</v>
      </c>
    </row>
    <row r="47" spans="2:5" ht="15" customHeight="1">
      <c r="B47">
        <v>902</v>
      </c>
      <c r="C47" t="s">
        <v>229</v>
      </c>
      <c r="D47" t="s">
        <v>230</v>
      </c>
      <c r="E47" t="s">
        <v>60</v>
      </c>
    </row>
    <row r="48" spans="2:5" ht="15" customHeight="1">
      <c r="B48">
        <v>907</v>
      </c>
      <c r="C48" t="s">
        <v>235</v>
      </c>
      <c r="D48" t="s">
        <v>43</v>
      </c>
      <c r="E48" t="s">
        <v>60</v>
      </c>
    </row>
    <row r="49" spans="2:5" ht="15" customHeight="1">
      <c r="B49">
        <v>908</v>
      </c>
      <c r="C49" t="s">
        <v>236</v>
      </c>
      <c r="D49" t="s">
        <v>237</v>
      </c>
      <c r="E49" t="s">
        <v>60</v>
      </c>
    </row>
    <row r="50" spans="2:5" ht="15" customHeight="1">
      <c r="B50">
        <v>909</v>
      </c>
      <c r="C50" t="s">
        <v>238</v>
      </c>
      <c r="D50" t="s">
        <v>239</v>
      </c>
      <c r="E50" t="s">
        <v>60</v>
      </c>
    </row>
    <row r="51" spans="2:5" ht="15" customHeight="1">
      <c r="B51">
        <v>911</v>
      </c>
      <c r="C51" t="s">
        <v>240</v>
      </c>
      <c r="D51" t="s">
        <v>241</v>
      </c>
      <c r="E51" t="s">
        <v>60</v>
      </c>
    </row>
    <row r="52" spans="2:5" ht="15" customHeight="1">
      <c r="B52">
        <v>912</v>
      </c>
      <c r="C52" t="s">
        <v>242</v>
      </c>
      <c r="D52" t="s">
        <v>243</v>
      </c>
      <c r="E52" t="s">
        <v>60</v>
      </c>
    </row>
    <row r="53" spans="2:5" ht="15" customHeight="1">
      <c r="B53">
        <v>914</v>
      </c>
      <c r="C53" t="s">
        <v>244</v>
      </c>
      <c r="D53" t="s">
        <v>245</v>
      </c>
      <c r="E53" t="s">
        <v>60</v>
      </c>
    </row>
    <row r="54" spans="2:5" ht="15" customHeight="1">
      <c r="B54">
        <v>916</v>
      </c>
      <c r="C54" t="s">
        <v>246</v>
      </c>
      <c r="D54" t="s">
        <v>247</v>
      </c>
      <c r="E54" t="s">
        <v>60</v>
      </c>
    </row>
    <row r="55" spans="2:5" ht="15" customHeight="1">
      <c r="B55">
        <v>924</v>
      </c>
      <c r="C55" t="s">
        <v>250</v>
      </c>
      <c r="D55" t="s">
        <v>251</v>
      </c>
      <c r="E55" t="s">
        <v>60</v>
      </c>
    </row>
    <row r="56" spans="2:5" ht="15" customHeight="1">
      <c r="B56">
        <v>933</v>
      </c>
      <c r="C56" t="s">
        <v>254</v>
      </c>
      <c r="D56" t="s">
        <v>255</v>
      </c>
      <c r="E56" t="s">
        <v>60</v>
      </c>
    </row>
    <row r="57" spans="2:5" ht="15" customHeight="1">
      <c r="B57">
        <v>936</v>
      </c>
      <c r="C57" t="s">
        <v>258</v>
      </c>
      <c r="D57" t="s">
        <v>259</v>
      </c>
      <c r="E57" t="s">
        <v>60</v>
      </c>
    </row>
    <row r="58" spans="2:5" ht="15" customHeight="1">
      <c r="B58">
        <v>940</v>
      </c>
      <c r="C58" t="s">
        <v>260</v>
      </c>
      <c r="D58" t="s">
        <v>261</v>
      </c>
      <c r="E58" t="s">
        <v>60</v>
      </c>
    </row>
    <row r="59" spans="2:5" ht="15" customHeight="1">
      <c r="B59">
        <v>944</v>
      </c>
      <c r="C59" t="s">
        <v>152</v>
      </c>
      <c r="D59" t="s">
        <v>266</v>
      </c>
      <c r="E59" t="s">
        <v>60</v>
      </c>
    </row>
    <row r="60" spans="2:5" ht="15" customHeight="1">
      <c r="B60">
        <v>948</v>
      </c>
      <c r="C60" t="s">
        <v>267</v>
      </c>
      <c r="D60" t="s">
        <v>268</v>
      </c>
      <c r="E60" t="s">
        <v>60</v>
      </c>
    </row>
    <row r="61" spans="2:5" ht="15" customHeight="1">
      <c r="B61">
        <v>949</v>
      </c>
      <c r="C61" t="s">
        <v>269</v>
      </c>
      <c r="D61" t="s">
        <v>270</v>
      </c>
      <c r="E61" t="s">
        <v>60</v>
      </c>
    </row>
    <row r="62" spans="2:5" ht="15" customHeight="1">
      <c r="B62">
        <v>950</v>
      </c>
      <c r="C62" t="s">
        <v>271</v>
      </c>
      <c r="D62" t="s">
        <v>272</v>
      </c>
      <c r="E62" t="s">
        <v>60</v>
      </c>
    </row>
    <row r="63" spans="2:5" ht="15" customHeight="1">
      <c r="B63">
        <v>952</v>
      </c>
      <c r="C63" t="s">
        <v>273</v>
      </c>
      <c r="D63" t="s">
        <v>274</v>
      </c>
      <c r="E63" t="s">
        <v>60</v>
      </c>
    </row>
    <row r="64" spans="2:5" ht="15" customHeight="1">
      <c r="B64">
        <v>958</v>
      </c>
      <c r="C64" t="s">
        <v>68</v>
      </c>
      <c r="D64" t="s">
        <v>275</v>
      </c>
      <c r="E64" t="s">
        <v>60</v>
      </c>
    </row>
    <row r="65" spans="2:5" ht="15" customHeight="1">
      <c r="B65">
        <v>961</v>
      </c>
      <c r="C65" t="s">
        <v>280</v>
      </c>
      <c r="D65" t="s">
        <v>281</v>
      </c>
      <c r="E65" t="s">
        <v>60</v>
      </c>
    </row>
    <row r="66" spans="2:5" ht="15" customHeight="1">
      <c r="B66">
        <v>967</v>
      </c>
      <c r="C66" t="s">
        <v>284</v>
      </c>
      <c r="D66" t="s">
        <v>285</v>
      </c>
      <c r="E66" t="s">
        <v>60</v>
      </c>
    </row>
    <row r="67" spans="2:5" ht="15" customHeight="1">
      <c r="B67">
        <v>969</v>
      </c>
      <c r="C67" t="s">
        <v>286</v>
      </c>
      <c r="D67" t="s">
        <v>287</v>
      </c>
      <c r="E67" t="s">
        <v>60</v>
      </c>
    </row>
    <row r="68" spans="2:5" ht="15" customHeight="1">
      <c r="B68">
        <v>972</v>
      </c>
      <c r="C68" t="s">
        <v>290</v>
      </c>
      <c r="D68" t="s">
        <v>291</v>
      </c>
      <c r="E68" t="s">
        <v>60</v>
      </c>
    </row>
    <row r="69" spans="2:5" ht="15" customHeight="1">
      <c r="B69">
        <v>980</v>
      </c>
      <c r="C69" t="s">
        <v>298</v>
      </c>
      <c r="D69" t="s">
        <v>299</v>
      </c>
      <c r="E69" t="s">
        <v>60</v>
      </c>
    </row>
    <row r="70" spans="2:5" ht="15" customHeight="1">
      <c r="B70">
        <v>986</v>
      </c>
      <c r="C70" t="s">
        <v>303</v>
      </c>
      <c r="D70" t="s">
        <v>261</v>
      </c>
      <c r="E70" t="s">
        <v>60</v>
      </c>
    </row>
    <row r="71" spans="2:5" ht="15" customHeight="1">
      <c r="B71">
        <v>988</v>
      </c>
      <c r="C71" t="s">
        <v>304</v>
      </c>
      <c r="D71" t="s">
        <v>305</v>
      </c>
      <c r="E71" t="s">
        <v>60</v>
      </c>
    </row>
    <row r="72" spans="2:5" ht="15" customHeight="1">
      <c r="B72">
        <v>991</v>
      </c>
      <c r="C72" t="s">
        <v>273</v>
      </c>
      <c r="D72" t="s">
        <v>306</v>
      </c>
      <c r="E72" t="s">
        <v>60</v>
      </c>
    </row>
    <row r="73" spans="2:5" ht="15" customHeight="1">
      <c r="B73">
        <v>994</v>
      </c>
      <c r="C73" t="s">
        <v>311</v>
      </c>
      <c r="D73" t="s">
        <v>312</v>
      </c>
      <c r="E73" t="s">
        <v>60</v>
      </c>
    </row>
    <row r="74" spans="2:5" ht="15" customHeight="1">
      <c r="B74">
        <v>995</v>
      </c>
      <c r="C74" t="s">
        <v>313</v>
      </c>
      <c r="D74" t="s">
        <v>314</v>
      </c>
      <c r="E74" t="s">
        <v>60</v>
      </c>
    </row>
    <row r="75" spans="2:5" ht="15" customHeight="1">
      <c r="B75">
        <v>996</v>
      </c>
      <c r="C75" t="s">
        <v>315</v>
      </c>
      <c r="D75" t="s">
        <v>316</v>
      </c>
      <c r="E75" t="s">
        <v>60</v>
      </c>
    </row>
    <row r="76" spans="2:5" ht="15" customHeight="1">
      <c r="B76">
        <v>998</v>
      </c>
      <c r="C76" t="s">
        <v>319</v>
      </c>
      <c r="D76" t="s">
        <v>320</v>
      </c>
      <c r="E76" t="s">
        <v>60</v>
      </c>
    </row>
    <row r="77" spans="2:5" ht="15" customHeight="1">
      <c r="B77">
        <v>999</v>
      </c>
      <c r="C77" t="s">
        <v>321</v>
      </c>
      <c r="D77" t="s">
        <v>322</v>
      </c>
      <c r="E77" t="s">
        <v>60</v>
      </c>
    </row>
    <row r="78" spans="2:5" ht="15" customHeight="1">
      <c r="B78">
        <v>1001</v>
      </c>
      <c r="C78" t="s">
        <v>325</v>
      </c>
      <c r="D78" t="s">
        <v>326</v>
      </c>
      <c r="E78" t="s">
        <v>60</v>
      </c>
    </row>
    <row r="79" spans="2:5" ht="15" customHeight="1">
      <c r="B79">
        <v>1003</v>
      </c>
      <c r="C79" t="s">
        <v>329</v>
      </c>
      <c r="D79" t="s">
        <v>281</v>
      </c>
      <c r="E79" t="s">
        <v>60</v>
      </c>
    </row>
    <row r="80" spans="2:5" ht="15" customHeight="1">
      <c r="B80">
        <v>1004</v>
      </c>
      <c r="C80" t="s">
        <v>330</v>
      </c>
      <c r="D80" t="s">
        <v>331</v>
      </c>
      <c r="E80" t="s">
        <v>60</v>
      </c>
    </row>
    <row r="81" spans="2:5" ht="15" customHeight="1">
      <c r="B81">
        <v>1005</v>
      </c>
      <c r="C81" t="s">
        <v>332</v>
      </c>
      <c r="D81" t="s">
        <v>333</v>
      </c>
      <c r="E81" t="s">
        <v>60</v>
      </c>
    </row>
    <row r="82" spans="2:5" ht="15" customHeight="1">
      <c r="B82">
        <v>1007</v>
      </c>
      <c r="C82" t="s">
        <v>334</v>
      </c>
      <c r="D82" t="s">
        <v>335</v>
      </c>
      <c r="E82" t="s">
        <v>60</v>
      </c>
    </row>
    <row r="83" spans="2:5" ht="15" customHeight="1">
      <c r="B83">
        <v>1008</v>
      </c>
      <c r="C83" t="s">
        <v>336</v>
      </c>
      <c r="D83" t="s">
        <v>337</v>
      </c>
      <c r="E83" t="s">
        <v>60</v>
      </c>
    </row>
    <row r="84" spans="2:5" ht="15" customHeight="1">
      <c r="B84">
        <v>1009</v>
      </c>
      <c r="C84" t="s">
        <v>338</v>
      </c>
      <c r="D84" t="s">
        <v>339</v>
      </c>
      <c r="E84" t="s">
        <v>60</v>
      </c>
    </row>
    <row r="85" spans="2:5" ht="15" customHeight="1">
      <c r="B85">
        <v>1010</v>
      </c>
      <c r="C85" t="s">
        <v>336</v>
      </c>
      <c r="D85" t="s">
        <v>305</v>
      </c>
      <c r="E85" t="s">
        <v>60</v>
      </c>
    </row>
    <row r="86" spans="2:5" ht="15" customHeight="1">
      <c r="B86">
        <v>1012</v>
      </c>
      <c r="C86" t="s">
        <v>342</v>
      </c>
      <c r="D86" t="s">
        <v>343</v>
      </c>
      <c r="E86" t="s">
        <v>60</v>
      </c>
    </row>
    <row r="87" spans="2:5" ht="15" customHeight="1">
      <c r="B87">
        <v>1017</v>
      </c>
      <c r="C87" t="s">
        <v>348</v>
      </c>
      <c r="D87" t="s">
        <v>349</v>
      </c>
      <c r="E87" t="s">
        <v>60</v>
      </c>
    </row>
    <row r="88" spans="2:5" ht="15" customHeight="1">
      <c r="B88">
        <v>1018</v>
      </c>
      <c r="C88" t="s">
        <v>350</v>
      </c>
      <c r="D88" t="s">
        <v>351</v>
      </c>
      <c r="E88" t="s">
        <v>60</v>
      </c>
    </row>
    <row r="89" spans="2:5" ht="15" customHeight="1">
      <c r="B89">
        <v>1022</v>
      </c>
      <c r="C89" t="s">
        <v>353</v>
      </c>
      <c r="D89" t="s">
        <v>354</v>
      </c>
      <c r="E89" t="s">
        <v>60</v>
      </c>
    </row>
    <row r="90" spans="2:5" ht="15" customHeight="1">
      <c r="B90">
        <v>1025</v>
      </c>
      <c r="C90" t="s">
        <v>357</v>
      </c>
      <c r="D90" t="s">
        <v>358</v>
      </c>
      <c r="E90" t="s">
        <v>60</v>
      </c>
    </row>
    <row r="91" spans="2:5" ht="15" customHeight="1">
      <c r="B91">
        <v>1028</v>
      </c>
      <c r="C91" t="s">
        <v>361</v>
      </c>
      <c r="D91" t="s">
        <v>362</v>
      </c>
      <c r="E91" t="s">
        <v>60</v>
      </c>
    </row>
    <row r="92" spans="2:5" ht="15" customHeight="1">
      <c r="B92">
        <v>1035</v>
      </c>
      <c r="C92" t="s">
        <v>372</v>
      </c>
      <c r="D92" t="s">
        <v>373</v>
      </c>
      <c r="E92" t="s">
        <v>60</v>
      </c>
    </row>
    <row r="93" spans="2:5" ht="15" customHeight="1">
      <c r="B93">
        <v>1037</v>
      </c>
      <c r="C93" t="s">
        <v>376</v>
      </c>
      <c r="D93" t="s">
        <v>326</v>
      </c>
      <c r="E93" t="s">
        <v>60</v>
      </c>
    </row>
    <row r="94" spans="2:5" ht="15" customHeight="1">
      <c r="B94">
        <v>1039</v>
      </c>
      <c r="C94" t="s">
        <v>377</v>
      </c>
      <c r="D94" t="s">
        <v>378</v>
      </c>
      <c r="E94" t="s">
        <v>60</v>
      </c>
    </row>
    <row r="95" spans="2:5" ht="15" customHeight="1">
      <c r="B95">
        <v>1042</v>
      </c>
      <c r="C95" t="s">
        <v>383</v>
      </c>
      <c r="D95" t="s">
        <v>384</v>
      </c>
      <c r="E95" t="s">
        <v>60</v>
      </c>
    </row>
    <row r="96" spans="2:5" ht="15" customHeight="1">
      <c r="B96">
        <v>1043</v>
      </c>
      <c r="C96" t="s">
        <v>317</v>
      </c>
      <c r="D96" t="s">
        <v>385</v>
      </c>
      <c r="E96" t="s">
        <v>60</v>
      </c>
    </row>
    <row r="97" spans="2:5" ht="15" customHeight="1">
      <c r="B97">
        <v>1044</v>
      </c>
      <c r="C97" t="s">
        <v>386</v>
      </c>
      <c r="D97" t="s">
        <v>375</v>
      </c>
      <c r="E97" t="s">
        <v>60</v>
      </c>
    </row>
    <row r="98" spans="2:5" ht="15" customHeight="1">
      <c r="B98">
        <v>1048</v>
      </c>
      <c r="C98" t="s">
        <v>391</v>
      </c>
      <c r="D98" t="s">
        <v>375</v>
      </c>
      <c r="E98" t="s">
        <v>60</v>
      </c>
    </row>
    <row r="99" spans="2:5" ht="15" customHeight="1">
      <c r="B99">
        <v>1050</v>
      </c>
      <c r="C99" t="s">
        <v>309</v>
      </c>
      <c r="D99" t="s">
        <v>392</v>
      </c>
      <c r="E99" t="s">
        <v>60</v>
      </c>
    </row>
    <row r="100" spans="2:5" ht="15" customHeight="1">
      <c r="B100">
        <v>1051</v>
      </c>
      <c r="C100" t="s">
        <v>393</v>
      </c>
      <c r="D100" t="s">
        <v>268</v>
      </c>
      <c r="E100" t="s">
        <v>60</v>
      </c>
    </row>
    <row r="101" spans="2:5" ht="15" customHeight="1">
      <c r="B101">
        <v>1052</v>
      </c>
      <c r="C101" t="s">
        <v>394</v>
      </c>
      <c r="D101" t="s">
        <v>245</v>
      </c>
      <c r="E101" t="s">
        <v>60</v>
      </c>
    </row>
    <row r="102" spans="2:5" ht="15" customHeight="1">
      <c r="B102">
        <v>1054</v>
      </c>
      <c r="C102" t="s">
        <v>397</v>
      </c>
      <c r="D102" t="s">
        <v>398</v>
      </c>
      <c r="E102" t="s">
        <v>60</v>
      </c>
    </row>
    <row r="103" spans="2:5" ht="15" customHeight="1">
      <c r="B103">
        <v>1059</v>
      </c>
      <c r="C103" t="s">
        <v>404</v>
      </c>
      <c r="D103" t="s">
        <v>405</v>
      </c>
      <c r="E103" t="s">
        <v>60</v>
      </c>
    </row>
    <row r="104" spans="2:5" ht="15" customHeight="1">
      <c r="B104">
        <v>1062</v>
      </c>
      <c r="C104" t="s">
        <v>410</v>
      </c>
      <c r="D104" t="s">
        <v>411</v>
      </c>
      <c r="E104" t="s">
        <v>60</v>
      </c>
    </row>
    <row r="105" spans="2:5" ht="15" customHeight="1">
      <c r="B105">
        <v>1063</v>
      </c>
      <c r="C105" t="s">
        <v>412</v>
      </c>
      <c r="D105" t="s">
        <v>413</v>
      </c>
      <c r="E105" t="s">
        <v>60</v>
      </c>
    </row>
    <row r="106" spans="2:5" ht="15" customHeight="1">
      <c r="B106">
        <v>1065</v>
      </c>
      <c r="C106" t="s">
        <v>416</v>
      </c>
      <c r="D106" t="s">
        <v>417</v>
      </c>
      <c r="E106" t="s">
        <v>60</v>
      </c>
    </row>
    <row r="107" spans="2:5" ht="15" customHeight="1">
      <c r="B107">
        <v>1066</v>
      </c>
      <c r="C107" t="s">
        <v>418</v>
      </c>
      <c r="D107" t="s">
        <v>419</v>
      </c>
      <c r="E107" t="s">
        <v>60</v>
      </c>
    </row>
    <row r="108" spans="2:5" ht="15" customHeight="1">
      <c r="B108">
        <v>1068</v>
      </c>
      <c r="C108" t="s">
        <v>422</v>
      </c>
      <c r="D108" t="s">
        <v>423</v>
      </c>
      <c r="E108" t="s">
        <v>60</v>
      </c>
    </row>
    <row r="109" spans="2:5" ht="15" customHeight="1">
      <c r="B109">
        <v>1069</v>
      </c>
      <c r="C109" t="s">
        <v>424</v>
      </c>
      <c r="D109" t="s">
        <v>425</v>
      </c>
      <c r="E109" t="s">
        <v>60</v>
      </c>
    </row>
    <row r="110" spans="2:5" ht="15" customHeight="1">
      <c r="B110">
        <v>1070</v>
      </c>
      <c r="C110" t="s">
        <v>426</v>
      </c>
      <c r="D110" t="s">
        <v>427</v>
      </c>
      <c r="E110" t="s">
        <v>60</v>
      </c>
    </row>
    <row r="111" spans="2:5" ht="15" customHeight="1">
      <c r="B111">
        <v>1071</v>
      </c>
      <c r="C111" t="s">
        <v>428</v>
      </c>
      <c r="D111" t="s">
        <v>429</v>
      </c>
      <c r="E111" t="s">
        <v>60</v>
      </c>
    </row>
    <row r="112" spans="2:5" ht="15" customHeight="1">
      <c r="B112">
        <v>1072</v>
      </c>
      <c r="C112" t="s">
        <v>430</v>
      </c>
      <c r="D112" t="s">
        <v>431</v>
      </c>
      <c r="E112" t="s">
        <v>60</v>
      </c>
    </row>
    <row r="113" spans="2:5" ht="15" customHeight="1">
      <c r="B113">
        <v>1074</v>
      </c>
      <c r="C113" t="s">
        <v>432</v>
      </c>
      <c r="D113" t="s">
        <v>433</v>
      </c>
      <c r="E113" t="s">
        <v>60</v>
      </c>
    </row>
    <row r="114" spans="2:5" ht="15" customHeight="1">
      <c r="B114">
        <v>1076</v>
      </c>
      <c r="C114" t="s">
        <v>435</v>
      </c>
      <c r="D114" t="s">
        <v>291</v>
      </c>
      <c r="E114" t="s">
        <v>60</v>
      </c>
    </row>
    <row r="115" spans="2:5" ht="15" customHeight="1">
      <c r="B115">
        <v>1077</v>
      </c>
      <c r="C115" t="s">
        <v>414</v>
      </c>
      <c r="D115" t="s">
        <v>436</v>
      </c>
      <c r="E115" t="s">
        <v>60</v>
      </c>
    </row>
    <row r="116" spans="2:5" ht="15" customHeight="1">
      <c r="B116">
        <v>1097</v>
      </c>
      <c r="C116" t="s">
        <v>469</v>
      </c>
      <c r="D116" t="s">
        <v>445</v>
      </c>
      <c r="E116" t="s">
        <v>60</v>
      </c>
    </row>
    <row r="117" spans="2:5" ht="15" customHeight="1">
      <c r="B117">
        <v>1097</v>
      </c>
      <c r="C117" t="s">
        <v>469</v>
      </c>
      <c r="D117" t="s">
        <v>445</v>
      </c>
      <c r="E117" t="s">
        <v>60</v>
      </c>
    </row>
  </sheetData>
  <mergeCells count="1">
    <mergeCell ref="F3:I5"/>
  </mergeCells>
  <conditionalFormatting sqref="C3:D5">
    <cfRule type="expression" dxfId="49" priority="1">
      <formula>$A3="Medical"</formula>
    </cfRule>
  </conditionalFormatting>
  <conditionalFormatting sqref="C3:D5">
    <cfRule type="expression" dxfId="48" priority="2">
      <formula>$A3="Résiliation"</formula>
    </cfRule>
  </conditionalFormatting>
  <conditionalFormatting sqref="C3:D5">
    <cfRule type="expression" dxfId="47" priority="3">
      <formula>$A3="Inactif"</formula>
    </cfRule>
  </conditionalFormatting>
  <conditionalFormatting sqref="C3:D5">
    <cfRule type="expression" dxfId="46" priority="4">
      <formula>NOT(MOD(ROW(),2))</formula>
    </cfRule>
  </conditionalFormatting>
  <conditionalFormatting sqref="C3:D5">
    <cfRule type="expression" dxfId="45" priority="5">
      <formula>MOD(ROW(),2)</formula>
    </cfRule>
  </conditionalFormatting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actualiser_Bilan_Sportif">
                <anchor moveWithCells="1" sizeWithCells="1">
                  <from>
                    <xdr:col>9</xdr:col>
                    <xdr:colOff>673100</xdr:colOff>
                    <xdr:row>0</xdr:row>
                    <xdr:rowOff>101600</xdr:rowOff>
                  </from>
                  <to>
                    <xdr:col>11</xdr:col>
                    <xdr:colOff>635000</xdr:colOff>
                    <xdr:row>3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actualiser_Bilan_Sportif">
                <anchor moveWithCells="1" sizeWithCells="1">
                  <from>
                    <xdr:col>9</xdr:col>
                    <xdr:colOff>673100</xdr:colOff>
                    <xdr:row>4</xdr:row>
                    <xdr:rowOff>101600</xdr:rowOff>
                  </from>
                  <to>
                    <xdr:col>11</xdr:col>
                    <xdr:colOff>635000</xdr:colOff>
                    <xdr:row>7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4" enableFormatConditionsCalculation="0">
    <outlinePr summaryBelow="0" summaryRight="0"/>
  </sheetPr>
  <dimension ref="B1:I224"/>
  <sheetViews>
    <sheetView workbookViewId="0">
      <selection activeCell="K7" sqref="K7"/>
    </sheetView>
  </sheetViews>
  <sheetFormatPr baseColWidth="10" defaultColWidth="14.5" defaultRowHeight="15" customHeight="1" x14ac:dyDescent="0"/>
  <cols>
    <col min="1" max="16384" width="14.5" style="198"/>
  </cols>
  <sheetData>
    <row r="1" spans="2:9" ht="15" customHeight="1">
      <c r="D1" s="113">
        <f ca="1">TODAY()</f>
        <v>43555</v>
      </c>
    </row>
    <row r="2" spans="2:9" ht="15" customHeight="1">
      <c r="B2" s="20" t="s">
        <v>7</v>
      </c>
      <c r="C2" s="21" t="s">
        <v>8</v>
      </c>
      <c r="D2" s="21" t="s">
        <v>9</v>
      </c>
      <c r="E2" s="23" t="s">
        <v>11</v>
      </c>
    </row>
    <row r="3" spans="2:9" ht="15" customHeight="1">
      <c r="B3" s="198">
        <v>6</v>
      </c>
      <c r="C3" s="108" t="s">
        <v>61</v>
      </c>
      <c r="D3" s="108" t="s">
        <v>62</v>
      </c>
      <c r="E3" s="198" t="s">
        <v>60</v>
      </c>
      <c r="F3" s="236" t="s">
        <v>58</v>
      </c>
      <c r="G3" s="236"/>
      <c r="H3" s="236"/>
      <c r="I3" s="236"/>
    </row>
    <row r="4" spans="2:9" ht="15" customHeight="1">
      <c r="B4" s="198">
        <v>16</v>
      </c>
      <c r="C4" s="103" t="s">
        <v>63</v>
      </c>
      <c r="D4" s="103" t="s">
        <v>64</v>
      </c>
      <c r="E4" s="198" t="s">
        <v>60</v>
      </c>
      <c r="F4" s="236"/>
      <c r="G4" s="236"/>
      <c r="H4" s="236"/>
      <c r="I4" s="236"/>
    </row>
    <row r="5" spans="2:9" ht="15" customHeight="1">
      <c r="B5" s="198">
        <v>25</v>
      </c>
      <c r="C5" s="108" t="s">
        <v>65</v>
      </c>
      <c r="D5" s="108" t="s">
        <v>66</v>
      </c>
      <c r="E5" s="198" t="s">
        <v>60</v>
      </c>
      <c r="F5" s="236"/>
      <c r="G5" s="236"/>
      <c r="H5" s="236"/>
      <c r="I5" s="236"/>
    </row>
    <row r="6" spans="2:9" ht="15" customHeight="1">
      <c r="B6" s="198">
        <v>34</v>
      </c>
      <c r="C6" s="198" t="s">
        <v>67</v>
      </c>
      <c r="D6" s="198" t="s">
        <v>68</v>
      </c>
      <c r="E6" s="198" t="s">
        <v>60</v>
      </c>
    </row>
    <row r="7" spans="2:9" ht="15" customHeight="1">
      <c r="B7" s="198">
        <v>84</v>
      </c>
      <c r="C7" s="198" t="s">
        <v>69</v>
      </c>
      <c r="D7" s="198" t="s">
        <v>70</v>
      </c>
      <c r="E7" s="198" t="s">
        <v>60</v>
      </c>
    </row>
    <row r="8" spans="2:9" ht="15" customHeight="1">
      <c r="B8" s="198">
        <v>107</v>
      </c>
      <c r="C8" s="198" t="s">
        <v>71</v>
      </c>
      <c r="D8" s="198" t="s">
        <v>72</v>
      </c>
      <c r="E8" s="198" t="s">
        <v>60</v>
      </c>
    </row>
    <row r="9" spans="2:9" ht="15" customHeight="1">
      <c r="B9" s="198">
        <v>113</v>
      </c>
      <c r="C9" s="198" t="s">
        <v>73</v>
      </c>
      <c r="D9" s="198" t="s">
        <v>74</v>
      </c>
      <c r="E9" s="198" t="s">
        <v>60</v>
      </c>
    </row>
    <row r="10" spans="2:9" ht="15" customHeight="1">
      <c r="B10" s="198">
        <v>127</v>
      </c>
      <c r="C10" s="198" t="s">
        <v>75</v>
      </c>
      <c r="D10" s="198" t="s">
        <v>76</v>
      </c>
      <c r="E10" s="198" t="s">
        <v>60</v>
      </c>
    </row>
    <row r="11" spans="2:9" ht="15" customHeight="1">
      <c r="B11" s="198">
        <v>144</v>
      </c>
      <c r="C11" s="198" t="s">
        <v>77</v>
      </c>
      <c r="D11" s="198" t="s">
        <v>78</v>
      </c>
      <c r="E11" s="198" t="s">
        <v>60</v>
      </c>
    </row>
    <row r="12" spans="2:9" ht="15" customHeight="1">
      <c r="B12" s="198">
        <v>156</v>
      </c>
      <c r="C12" s="198" t="s">
        <v>79</v>
      </c>
      <c r="D12" s="198" t="s">
        <v>80</v>
      </c>
      <c r="E12" s="198" t="s">
        <v>60</v>
      </c>
    </row>
    <row r="13" spans="2:9" ht="15" customHeight="1">
      <c r="B13" s="198">
        <v>164</v>
      </c>
      <c r="C13" s="198" t="s">
        <v>81</v>
      </c>
      <c r="D13" s="198" t="s">
        <v>82</v>
      </c>
      <c r="E13" s="198" t="s">
        <v>60</v>
      </c>
    </row>
    <row r="14" spans="2:9" ht="15" customHeight="1">
      <c r="B14" s="198">
        <v>174</v>
      </c>
      <c r="C14" s="198" t="s">
        <v>83</v>
      </c>
      <c r="D14" s="198" t="s">
        <v>84</v>
      </c>
      <c r="E14" s="198" t="s">
        <v>60</v>
      </c>
    </row>
    <row r="15" spans="2:9" ht="15" customHeight="1">
      <c r="B15" s="198">
        <v>188</v>
      </c>
      <c r="C15" s="198" t="s">
        <v>79</v>
      </c>
      <c r="D15" s="198" t="s">
        <v>85</v>
      </c>
      <c r="E15" s="198" t="s">
        <v>60</v>
      </c>
    </row>
    <row r="16" spans="2:9" ht="15" customHeight="1">
      <c r="B16" s="198">
        <v>222</v>
      </c>
      <c r="C16" s="198" t="s">
        <v>86</v>
      </c>
      <c r="D16" s="198" t="s">
        <v>87</v>
      </c>
      <c r="E16" s="198" t="s">
        <v>60</v>
      </c>
    </row>
    <row r="17" spans="2:5" ht="15" customHeight="1">
      <c r="B17" s="198">
        <v>234</v>
      </c>
      <c r="C17" s="198" t="s">
        <v>88</v>
      </c>
      <c r="D17" s="198" t="s">
        <v>89</v>
      </c>
      <c r="E17" s="198" t="s">
        <v>60</v>
      </c>
    </row>
    <row r="18" spans="2:5" ht="15" customHeight="1">
      <c r="B18" s="198">
        <v>245</v>
      </c>
      <c r="C18" s="198" t="s">
        <v>90</v>
      </c>
      <c r="D18" s="198" t="s">
        <v>91</v>
      </c>
      <c r="E18" s="198" t="s">
        <v>60</v>
      </c>
    </row>
    <row r="19" spans="2:5" ht="15" customHeight="1">
      <c r="B19" s="198">
        <v>254</v>
      </c>
      <c r="C19" s="198" t="s">
        <v>92</v>
      </c>
      <c r="D19" s="198" t="s">
        <v>93</v>
      </c>
      <c r="E19" s="198" t="s">
        <v>60</v>
      </c>
    </row>
    <row r="20" spans="2:5" ht="15" customHeight="1">
      <c r="B20" s="198">
        <v>331</v>
      </c>
      <c r="C20" s="198" t="s">
        <v>94</v>
      </c>
      <c r="D20" s="198" t="s">
        <v>95</v>
      </c>
      <c r="E20" s="198" t="s">
        <v>60</v>
      </c>
    </row>
    <row r="21" spans="2:5" ht="15" customHeight="1">
      <c r="B21" s="198">
        <v>265</v>
      </c>
      <c r="C21" s="198" t="s">
        <v>96</v>
      </c>
      <c r="D21" s="198" t="s">
        <v>97</v>
      </c>
      <c r="E21" s="198" t="s">
        <v>60</v>
      </c>
    </row>
    <row r="22" spans="2:5" ht="15" customHeight="1">
      <c r="B22" s="198">
        <v>340</v>
      </c>
      <c r="C22" s="198" t="s">
        <v>98</v>
      </c>
      <c r="D22" s="198" t="s">
        <v>99</v>
      </c>
      <c r="E22" s="198" t="s">
        <v>60</v>
      </c>
    </row>
    <row r="23" spans="2:5" ht="15" customHeight="1">
      <c r="B23" s="198">
        <v>347</v>
      </c>
      <c r="C23" s="198" t="s">
        <v>100</v>
      </c>
      <c r="D23" s="198" t="s">
        <v>101</v>
      </c>
      <c r="E23" s="198" t="s">
        <v>60</v>
      </c>
    </row>
    <row r="24" spans="2:5" ht="15" customHeight="1">
      <c r="B24" s="198">
        <v>354</v>
      </c>
      <c r="C24" s="198" t="s">
        <v>102</v>
      </c>
      <c r="D24" s="198" t="s">
        <v>103</v>
      </c>
      <c r="E24" s="198" t="s">
        <v>60</v>
      </c>
    </row>
    <row r="25" spans="2:5" ht="15" customHeight="1">
      <c r="B25" s="198">
        <v>381</v>
      </c>
      <c r="C25" s="198" t="s">
        <v>106</v>
      </c>
      <c r="D25" s="198" t="s">
        <v>107</v>
      </c>
      <c r="E25" s="198" t="s">
        <v>60</v>
      </c>
    </row>
    <row r="26" spans="2:5" ht="15" customHeight="1">
      <c r="B26" s="198">
        <v>406</v>
      </c>
      <c r="C26" s="198" t="s">
        <v>108</v>
      </c>
      <c r="D26" s="198" t="s">
        <v>109</v>
      </c>
      <c r="E26" s="198" t="s">
        <v>60</v>
      </c>
    </row>
    <row r="27" spans="2:5" ht="15" customHeight="1">
      <c r="B27" s="198">
        <v>410</v>
      </c>
      <c r="C27" s="198" t="s">
        <v>110</v>
      </c>
      <c r="D27" s="198" t="s">
        <v>111</v>
      </c>
      <c r="E27" s="198" t="s">
        <v>60</v>
      </c>
    </row>
    <row r="28" spans="2:5" ht="15" customHeight="1">
      <c r="B28" s="198">
        <v>411</v>
      </c>
      <c r="C28" s="198" t="s">
        <v>112</v>
      </c>
      <c r="D28" s="198" t="s">
        <v>113</v>
      </c>
      <c r="E28" s="198" t="s">
        <v>60</v>
      </c>
    </row>
    <row r="29" spans="2:5" ht="15" customHeight="1">
      <c r="B29" s="198">
        <v>423</v>
      </c>
      <c r="C29" s="198" t="s">
        <v>108</v>
      </c>
      <c r="D29" s="198" t="s">
        <v>116</v>
      </c>
      <c r="E29" s="198" t="s">
        <v>60</v>
      </c>
    </row>
    <row r="30" spans="2:5" ht="15" customHeight="1">
      <c r="B30" s="198">
        <v>427</v>
      </c>
      <c r="C30" s="198" t="s">
        <v>117</v>
      </c>
      <c r="D30" s="198" t="s">
        <v>118</v>
      </c>
      <c r="E30" s="198" t="s">
        <v>60</v>
      </c>
    </row>
    <row r="31" spans="2:5" ht="15" customHeight="1">
      <c r="B31" s="198">
        <v>438</v>
      </c>
      <c r="C31" s="198" t="s">
        <v>119</v>
      </c>
      <c r="D31" s="198" t="s">
        <v>120</v>
      </c>
      <c r="E31" s="198" t="s">
        <v>60</v>
      </c>
    </row>
    <row r="32" spans="2:5" ht="15" customHeight="1">
      <c r="B32" s="198">
        <v>459</v>
      </c>
      <c r="C32" s="198" t="s">
        <v>121</v>
      </c>
      <c r="D32" s="198" t="s">
        <v>122</v>
      </c>
      <c r="E32" s="198" t="s">
        <v>60</v>
      </c>
    </row>
    <row r="33" spans="2:5" ht="15" customHeight="1">
      <c r="B33" s="198">
        <v>486</v>
      </c>
      <c r="C33" s="198" t="s">
        <v>123</v>
      </c>
      <c r="D33" s="198" t="s">
        <v>124</v>
      </c>
      <c r="E33" s="198" t="s">
        <v>60</v>
      </c>
    </row>
    <row r="34" spans="2:5" ht="15" customHeight="1">
      <c r="B34" s="198">
        <v>495</v>
      </c>
      <c r="C34" s="198" t="s">
        <v>125</v>
      </c>
      <c r="D34" s="198" t="s">
        <v>126</v>
      </c>
      <c r="E34" s="198" t="s">
        <v>60</v>
      </c>
    </row>
    <row r="35" spans="2:5" ht="15" customHeight="1">
      <c r="B35" s="198">
        <v>520</v>
      </c>
      <c r="C35" s="198" t="s">
        <v>127</v>
      </c>
      <c r="D35" s="198" t="s">
        <v>128</v>
      </c>
      <c r="E35" s="198" t="s">
        <v>60</v>
      </c>
    </row>
    <row r="36" spans="2:5" ht="15" customHeight="1">
      <c r="B36" s="198">
        <v>521</v>
      </c>
      <c r="C36" s="198" t="s">
        <v>129</v>
      </c>
      <c r="D36" s="198" t="s">
        <v>130</v>
      </c>
      <c r="E36" s="198" t="s">
        <v>60</v>
      </c>
    </row>
    <row r="37" spans="2:5" ht="15" customHeight="1">
      <c r="B37" s="198">
        <v>529</v>
      </c>
      <c r="C37" s="198" t="s">
        <v>131</v>
      </c>
      <c r="D37" s="198" t="s">
        <v>132</v>
      </c>
      <c r="E37" s="198" t="s">
        <v>60</v>
      </c>
    </row>
    <row r="38" spans="2:5" ht="15" customHeight="1">
      <c r="B38" s="198">
        <v>532</v>
      </c>
      <c r="C38" s="198" t="s">
        <v>133</v>
      </c>
      <c r="D38" s="198" t="s">
        <v>134</v>
      </c>
      <c r="E38" s="198" t="s">
        <v>60</v>
      </c>
    </row>
    <row r="39" spans="2:5" ht="15" customHeight="1">
      <c r="B39" s="198">
        <v>547</v>
      </c>
      <c r="C39" s="198" t="s">
        <v>135</v>
      </c>
      <c r="D39" s="198" t="s">
        <v>136</v>
      </c>
      <c r="E39" s="198" t="s">
        <v>60</v>
      </c>
    </row>
    <row r="40" spans="2:5" ht="15" customHeight="1">
      <c r="B40" s="198">
        <v>585</v>
      </c>
      <c r="C40" s="198" t="s">
        <v>137</v>
      </c>
      <c r="D40" s="198" t="s">
        <v>138</v>
      </c>
      <c r="E40" s="198" t="s">
        <v>60</v>
      </c>
    </row>
    <row r="41" spans="2:5" ht="15" customHeight="1">
      <c r="B41" s="198">
        <v>590</v>
      </c>
      <c r="C41" s="198" t="s">
        <v>139</v>
      </c>
      <c r="D41" s="198" t="s">
        <v>140</v>
      </c>
      <c r="E41" s="198" t="s">
        <v>60</v>
      </c>
    </row>
    <row r="42" spans="2:5" ht="15" customHeight="1">
      <c r="B42" s="198">
        <v>595</v>
      </c>
      <c r="C42" s="198" t="s">
        <v>141</v>
      </c>
      <c r="D42" s="198" t="s">
        <v>111</v>
      </c>
      <c r="E42" s="198" t="s">
        <v>60</v>
      </c>
    </row>
    <row r="43" spans="2:5" ht="15" customHeight="1">
      <c r="B43" s="198">
        <v>600</v>
      </c>
      <c r="C43" s="198" t="s">
        <v>142</v>
      </c>
      <c r="D43" s="198" t="s">
        <v>89</v>
      </c>
      <c r="E43" s="198" t="s">
        <v>60</v>
      </c>
    </row>
    <row r="44" spans="2:5" ht="15" customHeight="1">
      <c r="B44" s="198">
        <v>627</v>
      </c>
      <c r="C44" s="198" t="s">
        <v>143</v>
      </c>
      <c r="D44" s="198" t="s">
        <v>144</v>
      </c>
      <c r="E44" s="198" t="s">
        <v>60</v>
      </c>
    </row>
    <row r="45" spans="2:5" ht="15" customHeight="1">
      <c r="B45" s="198">
        <v>633</v>
      </c>
      <c r="C45" s="198" t="s">
        <v>145</v>
      </c>
      <c r="D45" s="198" t="s">
        <v>146</v>
      </c>
      <c r="E45" s="198" t="s">
        <v>60</v>
      </c>
    </row>
    <row r="46" spans="2:5" ht="15" customHeight="1">
      <c r="B46" s="198">
        <v>655</v>
      </c>
      <c r="C46" s="198" t="s">
        <v>147</v>
      </c>
      <c r="D46" s="198" t="s">
        <v>95</v>
      </c>
      <c r="E46" s="198" t="s">
        <v>60</v>
      </c>
    </row>
    <row r="47" spans="2:5" ht="15" customHeight="1">
      <c r="B47" s="198">
        <v>656</v>
      </c>
      <c r="C47" s="198" t="s">
        <v>148</v>
      </c>
      <c r="D47" s="198" t="s">
        <v>149</v>
      </c>
      <c r="E47" s="198" t="s">
        <v>60</v>
      </c>
    </row>
    <row r="48" spans="2:5" ht="15" customHeight="1">
      <c r="B48" s="198">
        <v>659</v>
      </c>
      <c r="C48" s="198" t="s">
        <v>150</v>
      </c>
      <c r="D48" s="198" t="s">
        <v>151</v>
      </c>
      <c r="E48" s="198" t="s">
        <v>60</v>
      </c>
    </row>
    <row r="49" spans="2:5" ht="15" customHeight="1">
      <c r="B49" s="198">
        <v>664</v>
      </c>
      <c r="C49" s="198" t="s">
        <v>152</v>
      </c>
      <c r="D49" s="198" t="s">
        <v>153</v>
      </c>
      <c r="E49" s="198" t="s">
        <v>60</v>
      </c>
    </row>
    <row r="50" spans="2:5" ht="15" customHeight="1">
      <c r="B50" s="198">
        <v>666</v>
      </c>
      <c r="C50" s="198" t="s">
        <v>154</v>
      </c>
      <c r="D50" s="198" t="s">
        <v>155</v>
      </c>
      <c r="E50" s="198" t="s">
        <v>60</v>
      </c>
    </row>
    <row r="51" spans="2:5" ht="15" customHeight="1">
      <c r="B51" s="198">
        <v>679</v>
      </c>
      <c r="C51" s="198" t="s">
        <v>156</v>
      </c>
      <c r="D51" s="198" t="s">
        <v>157</v>
      </c>
      <c r="E51" s="198" t="s">
        <v>60</v>
      </c>
    </row>
    <row r="52" spans="2:5" ht="15" customHeight="1">
      <c r="B52" s="198">
        <v>693</v>
      </c>
      <c r="C52" s="198" t="s">
        <v>158</v>
      </c>
      <c r="D52" s="198" t="s">
        <v>159</v>
      </c>
      <c r="E52" s="198" t="s">
        <v>60</v>
      </c>
    </row>
    <row r="53" spans="2:5" ht="15" customHeight="1">
      <c r="B53" s="198">
        <v>697</v>
      </c>
      <c r="C53" s="198" t="s">
        <v>160</v>
      </c>
      <c r="D53" s="198" t="s">
        <v>161</v>
      </c>
      <c r="E53" s="198" t="s">
        <v>60</v>
      </c>
    </row>
    <row r="54" spans="2:5" ht="15" customHeight="1">
      <c r="B54" s="198">
        <v>703</v>
      </c>
      <c r="C54" s="198" t="s">
        <v>162</v>
      </c>
      <c r="D54" s="198" t="s">
        <v>163</v>
      </c>
      <c r="E54" s="198" t="s">
        <v>60</v>
      </c>
    </row>
    <row r="55" spans="2:5" ht="15" customHeight="1">
      <c r="B55" s="198">
        <v>704</v>
      </c>
      <c r="C55" s="198" t="s">
        <v>145</v>
      </c>
      <c r="D55" s="198" t="s">
        <v>164</v>
      </c>
      <c r="E55" s="198" t="s">
        <v>60</v>
      </c>
    </row>
    <row r="56" spans="2:5" ht="15" customHeight="1">
      <c r="B56" s="198">
        <v>715</v>
      </c>
      <c r="C56" s="198" t="s">
        <v>165</v>
      </c>
      <c r="D56" s="198" t="s">
        <v>166</v>
      </c>
      <c r="E56" s="198" t="s">
        <v>60</v>
      </c>
    </row>
    <row r="57" spans="2:5" ht="15" customHeight="1">
      <c r="B57" s="198">
        <v>752</v>
      </c>
      <c r="C57" s="198" t="s">
        <v>167</v>
      </c>
      <c r="D57" s="198" t="s">
        <v>168</v>
      </c>
      <c r="E57" s="198" t="s">
        <v>60</v>
      </c>
    </row>
    <row r="58" spans="2:5" ht="15" customHeight="1">
      <c r="B58" s="198">
        <v>759</v>
      </c>
      <c r="C58" s="198" t="s">
        <v>169</v>
      </c>
      <c r="D58" s="198" t="s">
        <v>170</v>
      </c>
      <c r="E58" s="198" t="s">
        <v>60</v>
      </c>
    </row>
    <row r="59" spans="2:5" ht="15" customHeight="1">
      <c r="B59" s="198">
        <v>773</v>
      </c>
      <c r="C59" s="198" t="s">
        <v>171</v>
      </c>
      <c r="D59" s="198" t="s">
        <v>172</v>
      </c>
      <c r="E59" s="198" t="s">
        <v>60</v>
      </c>
    </row>
    <row r="60" spans="2:5" ht="15" customHeight="1">
      <c r="B60" s="198">
        <v>776</v>
      </c>
      <c r="C60" s="198" t="s">
        <v>173</v>
      </c>
      <c r="D60" s="198" t="s">
        <v>174</v>
      </c>
      <c r="E60" s="198" t="s">
        <v>60</v>
      </c>
    </row>
    <row r="61" spans="2:5" ht="15" customHeight="1">
      <c r="B61" s="198">
        <v>777</v>
      </c>
      <c r="C61" s="198" t="s">
        <v>175</v>
      </c>
      <c r="D61" s="198" t="s">
        <v>176</v>
      </c>
      <c r="E61" s="198" t="s">
        <v>60</v>
      </c>
    </row>
    <row r="62" spans="2:5" ht="15" customHeight="1">
      <c r="B62" s="198">
        <v>778</v>
      </c>
      <c r="C62" s="198" t="s">
        <v>177</v>
      </c>
      <c r="D62" s="198" t="s">
        <v>178</v>
      </c>
      <c r="E62" s="198" t="s">
        <v>60</v>
      </c>
    </row>
    <row r="63" spans="2:5" ht="15" customHeight="1">
      <c r="B63" s="198">
        <v>782</v>
      </c>
      <c r="C63" s="198" t="s">
        <v>179</v>
      </c>
      <c r="D63" s="198" t="s">
        <v>180</v>
      </c>
      <c r="E63" s="198" t="s">
        <v>60</v>
      </c>
    </row>
    <row r="64" spans="2:5" ht="15" customHeight="1">
      <c r="B64" s="198">
        <v>800</v>
      </c>
      <c r="C64" s="198" t="s">
        <v>183</v>
      </c>
      <c r="D64" s="198" t="s">
        <v>184</v>
      </c>
      <c r="E64" s="198" t="s">
        <v>60</v>
      </c>
    </row>
    <row r="65" spans="2:5" ht="15" customHeight="1">
      <c r="B65" s="198">
        <v>807</v>
      </c>
      <c r="C65" s="198" t="s">
        <v>185</v>
      </c>
      <c r="D65" s="198" t="s">
        <v>144</v>
      </c>
      <c r="E65" s="198" t="s">
        <v>60</v>
      </c>
    </row>
    <row r="66" spans="2:5" ht="15" customHeight="1">
      <c r="B66" s="198">
        <v>808</v>
      </c>
      <c r="C66" s="198" t="s">
        <v>186</v>
      </c>
      <c r="D66" s="198" t="s">
        <v>187</v>
      </c>
      <c r="E66" s="198" t="s">
        <v>60</v>
      </c>
    </row>
    <row r="67" spans="2:5" ht="15" customHeight="1">
      <c r="B67" s="198">
        <v>810</v>
      </c>
      <c r="C67" s="198" t="s">
        <v>188</v>
      </c>
      <c r="D67" s="198" t="s">
        <v>189</v>
      </c>
      <c r="E67" s="198" t="s">
        <v>60</v>
      </c>
    </row>
    <row r="68" spans="2:5" ht="15" customHeight="1">
      <c r="B68" s="198">
        <v>815</v>
      </c>
      <c r="C68" s="198" t="s">
        <v>190</v>
      </c>
      <c r="D68" s="198" t="s">
        <v>174</v>
      </c>
      <c r="E68" s="198" t="s">
        <v>60</v>
      </c>
    </row>
    <row r="69" spans="2:5" ht="15" customHeight="1">
      <c r="B69" s="198">
        <v>818</v>
      </c>
      <c r="C69" s="198" t="s">
        <v>191</v>
      </c>
      <c r="D69" s="198" t="s">
        <v>192</v>
      </c>
      <c r="E69" s="198" t="s">
        <v>60</v>
      </c>
    </row>
    <row r="70" spans="2:5" ht="15" customHeight="1">
      <c r="B70" s="198">
        <v>826</v>
      </c>
      <c r="C70" s="198" t="s">
        <v>193</v>
      </c>
      <c r="D70" s="198" t="s">
        <v>89</v>
      </c>
      <c r="E70" s="198" t="s">
        <v>60</v>
      </c>
    </row>
    <row r="71" spans="2:5" ht="15" customHeight="1">
      <c r="B71" s="198">
        <v>828</v>
      </c>
      <c r="C71" s="198" t="s">
        <v>194</v>
      </c>
      <c r="D71" s="198" t="s">
        <v>93</v>
      </c>
      <c r="E71" s="198" t="s">
        <v>60</v>
      </c>
    </row>
    <row r="72" spans="2:5" ht="15" customHeight="1">
      <c r="B72" s="198">
        <v>829</v>
      </c>
      <c r="C72" s="198" t="s">
        <v>195</v>
      </c>
      <c r="D72" s="198" t="s">
        <v>196</v>
      </c>
      <c r="E72" s="198" t="s">
        <v>60</v>
      </c>
    </row>
    <row r="73" spans="2:5" ht="15" customHeight="1">
      <c r="B73" s="198">
        <v>839</v>
      </c>
      <c r="C73" s="198" t="s">
        <v>197</v>
      </c>
      <c r="D73" s="198" t="s">
        <v>198</v>
      </c>
      <c r="E73" s="198" t="s">
        <v>60</v>
      </c>
    </row>
    <row r="74" spans="2:5" ht="15" customHeight="1">
      <c r="B74" s="198">
        <v>843</v>
      </c>
      <c r="C74" s="198" t="s">
        <v>199</v>
      </c>
      <c r="D74" s="198" t="s">
        <v>200</v>
      </c>
      <c r="E74" s="198" t="s">
        <v>60</v>
      </c>
    </row>
    <row r="75" spans="2:5" ht="15" customHeight="1">
      <c r="B75" s="198">
        <v>850</v>
      </c>
      <c r="C75" s="198" t="s">
        <v>201</v>
      </c>
      <c r="D75" s="198" t="s">
        <v>202</v>
      </c>
      <c r="E75" s="198" t="s">
        <v>60</v>
      </c>
    </row>
    <row r="76" spans="2:5" ht="15" customHeight="1">
      <c r="B76" s="198">
        <v>853</v>
      </c>
      <c r="C76" s="198" t="s">
        <v>203</v>
      </c>
      <c r="D76" s="198" t="s">
        <v>204</v>
      </c>
      <c r="E76" s="198" t="s">
        <v>60</v>
      </c>
    </row>
    <row r="77" spans="2:5" ht="15" customHeight="1">
      <c r="B77" s="198">
        <v>858</v>
      </c>
      <c r="C77" s="198" t="s">
        <v>205</v>
      </c>
      <c r="D77" s="198" t="s">
        <v>206</v>
      </c>
      <c r="E77" s="198" t="s">
        <v>60</v>
      </c>
    </row>
    <row r="78" spans="2:5" ht="15" customHeight="1">
      <c r="B78" s="198">
        <v>859</v>
      </c>
      <c r="C78" s="198" t="s">
        <v>207</v>
      </c>
      <c r="D78" s="198" t="s">
        <v>208</v>
      </c>
      <c r="E78" s="198" t="s">
        <v>60</v>
      </c>
    </row>
    <row r="79" spans="2:5" ht="15" customHeight="1">
      <c r="B79" s="198">
        <v>860</v>
      </c>
      <c r="C79" s="198" t="s">
        <v>114</v>
      </c>
      <c r="D79" s="198" t="s">
        <v>209</v>
      </c>
      <c r="E79" s="198" t="s">
        <v>60</v>
      </c>
    </row>
    <row r="80" spans="2:5" ht="15" customHeight="1">
      <c r="B80" s="198">
        <v>862</v>
      </c>
      <c r="C80" s="198" t="s">
        <v>210</v>
      </c>
      <c r="D80" s="198" t="s">
        <v>211</v>
      </c>
      <c r="E80" s="198" t="s">
        <v>60</v>
      </c>
    </row>
    <row r="81" spans="2:5" ht="15" customHeight="1">
      <c r="B81" s="198">
        <v>864</v>
      </c>
      <c r="C81" s="198" t="s">
        <v>212</v>
      </c>
      <c r="D81" s="198" t="s">
        <v>213</v>
      </c>
      <c r="E81" s="198" t="s">
        <v>60</v>
      </c>
    </row>
    <row r="82" spans="2:5" ht="15" customHeight="1">
      <c r="B82" s="198">
        <v>865</v>
      </c>
      <c r="C82" s="198" t="s">
        <v>212</v>
      </c>
      <c r="D82" s="198" t="s">
        <v>214</v>
      </c>
      <c r="E82" s="198" t="s">
        <v>60</v>
      </c>
    </row>
    <row r="83" spans="2:5" ht="15" customHeight="1">
      <c r="B83" s="198">
        <v>870</v>
      </c>
      <c r="C83" s="198" t="s">
        <v>215</v>
      </c>
      <c r="D83" s="198" t="s">
        <v>216</v>
      </c>
      <c r="E83" s="198" t="s">
        <v>60</v>
      </c>
    </row>
    <row r="84" spans="2:5" ht="15" customHeight="1">
      <c r="B84" s="198">
        <v>874</v>
      </c>
      <c r="C84" s="198" t="s">
        <v>217</v>
      </c>
      <c r="D84" s="198" t="s">
        <v>218</v>
      </c>
      <c r="E84" s="198" t="s">
        <v>60</v>
      </c>
    </row>
    <row r="85" spans="2:5" ht="15" customHeight="1">
      <c r="B85" s="198">
        <v>883</v>
      </c>
      <c r="C85" s="198" t="s">
        <v>219</v>
      </c>
      <c r="D85" s="198" t="s">
        <v>220</v>
      </c>
      <c r="E85" s="198" t="s">
        <v>60</v>
      </c>
    </row>
    <row r="86" spans="2:5" ht="15" customHeight="1">
      <c r="B86" s="198">
        <v>890</v>
      </c>
      <c r="C86" s="198" t="s">
        <v>221</v>
      </c>
      <c r="D86" s="198" t="s">
        <v>78</v>
      </c>
      <c r="E86" s="198" t="s">
        <v>60</v>
      </c>
    </row>
    <row r="87" spans="2:5" ht="15" customHeight="1">
      <c r="B87" s="198">
        <v>891</v>
      </c>
      <c r="C87" s="198" t="s">
        <v>222</v>
      </c>
      <c r="D87" s="198" t="s">
        <v>223</v>
      </c>
      <c r="E87" s="198" t="s">
        <v>60</v>
      </c>
    </row>
    <row r="88" spans="2:5" ht="15" customHeight="1">
      <c r="B88" s="198">
        <v>893</v>
      </c>
      <c r="C88" s="198" t="s">
        <v>224</v>
      </c>
      <c r="D88" s="198" t="s">
        <v>225</v>
      </c>
      <c r="E88" s="198" t="s">
        <v>60</v>
      </c>
    </row>
    <row r="89" spans="2:5" ht="15" customHeight="1">
      <c r="B89" s="198">
        <v>896</v>
      </c>
      <c r="C89" s="198" t="s">
        <v>226</v>
      </c>
      <c r="D89" s="198" t="s">
        <v>227</v>
      </c>
      <c r="E89" s="198" t="s">
        <v>60</v>
      </c>
    </row>
    <row r="90" spans="2:5" ht="15" customHeight="1">
      <c r="B90" s="198">
        <v>897</v>
      </c>
      <c r="C90" s="198" t="s">
        <v>228</v>
      </c>
      <c r="D90" s="198" t="s">
        <v>80</v>
      </c>
      <c r="E90" s="198" t="s">
        <v>60</v>
      </c>
    </row>
    <row r="91" spans="2:5" ht="15" customHeight="1">
      <c r="B91" s="198">
        <v>902</v>
      </c>
      <c r="C91" s="198" t="s">
        <v>229</v>
      </c>
      <c r="D91" s="198" t="s">
        <v>230</v>
      </c>
      <c r="E91" s="198" t="s">
        <v>60</v>
      </c>
    </row>
    <row r="92" spans="2:5" ht="15" customHeight="1">
      <c r="B92" s="198">
        <v>903</v>
      </c>
      <c r="C92" s="198" t="s">
        <v>231</v>
      </c>
      <c r="D92" s="198" t="s">
        <v>232</v>
      </c>
      <c r="E92" s="198" t="s">
        <v>60</v>
      </c>
    </row>
    <row r="93" spans="2:5" ht="15" customHeight="1">
      <c r="B93" s="198">
        <v>904</v>
      </c>
      <c r="C93" s="198" t="s">
        <v>233</v>
      </c>
      <c r="D93" s="198" t="s">
        <v>234</v>
      </c>
      <c r="E93" s="198" t="s">
        <v>60</v>
      </c>
    </row>
    <row r="94" spans="2:5" ht="15" customHeight="1">
      <c r="B94" s="198">
        <v>907</v>
      </c>
      <c r="C94" s="198" t="s">
        <v>235</v>
      </c>
      <c r="D94" s="198" t="s">
        <v>43</v>
      </c>
      <c r="E94" s="198" t="s">
        <v>60</v>
      </c>
    </row>
    <row r="95" spans="2:5" ht="15" customHeight="1">
      <c r="B95" s="198">
        <v>908</v>
      </c>
      <c r="C95" s="198" t="s">
        <v>236</v>
      </c>
      <c r="D95" s="198" t="s">
        <v>237</v>
      </c>
      <c r="E95" s="198" t="s">
        <v>60</v>
      </c>
    </row>
    <row r="96" spans="2:5" ht="15" customHeight="1">
      <c r="B96" s="198">
        <v>909</v>
      </c>
      <c r="C96" s="198" t="s">
        <v>238</v>
      </c>
      <c r="D96" s="198" t="s">
        <v>239</v>
      </c>
      <c r="E96" s="198" t="s">
        <v>60</v>
      </c>
    </row>
    <row r="97" spans="2:5" ht="15" customHeight="1">
      <c r="B97" s="198">
        <v>911</v>
      </c>
      <c r="C97" s="198" t="s">
        <v>240</v>
      </c>
      <c r="D97" s="198" t="s">
        <v>241</v>
      </c>
      <c r="E97" s="198" t="s">
        <v>60</v>
      </c>
    </row>
    <row r="98" spans="2:5" ht="15" customHeight="1">
      <c r="B98" s="198">
        <v>912</v>
      </c>
      <c r="C98" s="198" t="s">
        <v>242</v>
      </c>
      <c r="D98" s="198" t="s">
        <v>243</v>
      </c>
      <c r="E98" s="198" t="s">
        <v>60</v>
      </c>
    </row>
    <row r="99" spans="2:5" ht="15" customHeight="1">
      <c r="B99" s="198">
        <v>914</v>
      </c>
      <c r="C99" s="198" t="s">
        <v>244</v>
      </c>
      <c r="D99" s="198" t="s">
        <v>245</v>
      </c>
      <c r="E99" s="198" t="s">
        <v>60</v>
      </c>
    </row>
    <row r="100" spans="2:5" ht="15" customHeight="1">
      <c r="B100" s="198">
        <v>916</v>
      </c>
      <c r="C100" s="198" t="s">
        <v>246</v>
      </c>
      <c r="D100" s="198" t="s">
        <v>247</v>
      </c>
      <c r="E100" s="198" t="s">
        <v>60</v>
      </c>
    </row>
    <row r="101" spans="2:5" ht="15" customHeight="1">
      <c r="B101" s="198">
        <v>919</v>
      </c>
      <c r="C101" s="198" t="s">
        <v>248</v>
      </c>
      <c r="D101" s="198" t="s">
        <v>249</v>
      </c>
      <c r="E101" s="198" t="s">
        <v>60</v>
      </c>
    </row>
    <row r="102" spans="2:5" ht="15" customHeight="1">
      <c r="B102" s="198">
        <v>924</v>
      </c>
      <c r="C102" s="198" t="s">
        <v>250</v>
      </c>
      <c r="D102" s="198" t="s">
        <v>251</v>
      </c>
      <c r="E102" s="198" t="s">
        <v>60</v>
      </c>
    </row>
    <row r="103" spans="2:5" ht="15" customHeight="1">
      <c r="B103" s="198">
        <v>931</v>
      </c>
      <c r="C103" s="198" t="s">
        <v>252</v>
      </c>
      <c r="D103" s="198" t="s">
        <v>253</v>
      </c>
      <c r="E103" s="198" t="s">
        <v>60</v>
      </c>
    </row>
    <row r="104" spans="2:5" ht="15" customHeight="1">
      <c r="B104" s="198">
        <v>933</v>
      </c>
      <c r="C104" s="198" t="s">
        <v>254</v>
      </c>
      <c r="D104" s="198" t="s">
        <v>255</v>
      </c>
      <c r="E104" s="198" t="s">
        <v>60</v>
      </c>
    </row>
    <row r="105" spans="2:5" ht="15" customHeight="1">
      <c r="B105" s="198">
        <v>934</v>
      </c>
      <c r="C105" s="198" t="s">
        <v>256</v>
      </c>
      <c r="D105" s="198" t="s">
        <v>257</v>
      </c>
      <c r="E105" s="198" t="s">
        <v>60</v>
      </c>
    </row>
    <row r="106" spans="2:5" ht="15" customHeight="1">
      <c r="B106" s="198">
        <v>936</v>
      </c>
      <c r="C106" s="198" t="s">
        <v>258</v>
      </c>
      <c r="D106" s="198" t="s">
        <v>259</v>
      </c>
      <c r="E106" s="198" t="s">
        <v>60</v>
      </c>
    </row>
    <row r="107" spans="2:5" ht="15" customHeight="1">
      <c r="B107" s="198">
        <v>940</v>
      </c>
      <c r="C107" s="198" t="s">
        <v>260</v>
      </c>
      <c r="D107" s="198" t="s">
        <v>261</v>
      </c>
      <c r="E107" s="198" t="s">
        <v>60</v>
      </c>
    </row>
    <row r="108" spans="2:5" ht="15" customHeight="1">
      <c r="B108" s="198">
        <v>941</v>
      </c>
      <c r="C108" s="198" t="s">
        <v>262</v>
      </c>
      <c r="D108" s="198" t="s">
        <v>263</v>
      </c>
      <c r="E108" s="198" t="s">
        <v>60</v>
      </c>
    </row>
    <row r="109" spans="2:5" ht="15" customHeight="1">
      <c r="B109" s="198">
        <v>942</v>
      </c>
      <c r="C109" s="198" t="s">
        <v>264</v>
      </c>
      <c r="D109" s="198" t="s">
        <v>265</v>
      </c>
      <c r="E109" s="198" t="s">
        <v>60</v>
      </c>
    </row>
    <row r="110" spans="2:5" ht="15" customHeight="1">
      <c r="B110" s="198">
        <v>944</v>
      </c>
      <c r="C110" s="198" t="s">
        <v>152</v>
      </c>
      <c r="D110" s="198" t="s">
        <v>266</v>
      </c>
      <c r="E110" s="198" t="s">
        <v>60</v>
      </c>
    </row>
    <row r="111" spans="2:5" ht="15" customHeight="1">
      <c r="B111" s="198">
        <v>949</v>
      </c>
      <c r="C111" s="198" t="s">
        <v>269</v>
      </c>
      <c r="D111" s="198" t="s">
        <v>270</v>
      </c>
      <c r="E111" s="198" t="s">
        <v>60</v>
      </c>
    </row>
    <row r="112" spans="2:5" ht="15" customHeight="1">
      <c r="B112" s="198">
        <v>950</v>
      </c>
      <c r="C112" s="198" t="s">
        <v>271</v>
      </c>
      <c r="D112" s="198" t="s">
        <v>272</v>
      </c>
      <c r="E112" s="198" t="s">
        <v>60</v>
      </c>
    </row>
    <row r="113" spans="2:5" ht="15" customHeight="1">
      <c r="B113" s="198">
        <v>952</v>
      </c>
      <c r="C113" s="198" t="s">
        <v>273</v>
      </c>
      <c r="D113" s="198" t="s">
        <v>274</v>
      </c>
      <c r="E113" s="198" t="s">
        <v>60</v>
      </c>
    </row>
    <row r="114" spans="2:5" ht="15" customHeight="1">
      <c r="B114" s="198">
        <v>958</v>
      </c>
      <c r="C114" s="198" t="s">
        <v>68</v>
      </c>
      <c r="D114" s="198" t="s">
        <v>275</v>
      </c>
      <c r="E114" s="198" t="s">
        <v>60</v>
      </c>
    </row>
    <row r="115" spans="2:5" ht="15" customHeight="1">
      <c r="B115" s="198">
        <v>959</v>
      </c>
      <c r="C115" s="198" t="s">
        <v>276</v>
      </c>
      <c r="D115" s="198" t="s">
        <v>277</v>
      </c>
      <c r="E115" s="198" t="s">
        <v>60</v>
      </c>
    </row>
    <row r="116" spans="2:5" ht="15" customHeight="1">
      <c r="B116" s="198">
        <v>960</v>
      </c>
      <c r="C116" s="198" t="s">
        <v>278</v>
      </c>
      <c r="D116" s="198" t="s">
        <v>279</v>
      </c>
      <c r="E116" s="198" t="s">
        <v>60</v>
      </c>
    </row>
    <row r="117" spans="2:5" ht="15" customHeight="1">
      <c r="B117" s="198">
        <v>961</v>
      </c>
      <c r="C117" s="198" t="s">
        <v>280</v>
      </c>
      <c r="D117" s="198" t="s">
        <v>281</v>
      </c>
      <c r="E117" s="198" t="s">
        <v>60</v>
      </c>
    </row>
    <row r="118" spans="2:5" ht="15" customHeight="1">
      <c r="B118" s="198">
        <v>962</v>
      </c>
      <c r="C118" s="198" t="s">
        <v>282</v>
      </c>
      <c r="D118" s="198" t="s">
        <v>283</v>
      </c>
      <c r="E118" s="198" t="s">
        <v>60</v>
      </c>
    </row>
    <row r="119" spans="2:5" ht="15" customHeight="1">
      <c r="B119" s="198">
        <v>967</v>
      </c>
      <c r="C119" s="198" t="s">
        <v>284</v>
      </c>
      <c r="D119" s="198" t="s">
        <v>285</v>
      </c>
      <c r="E119" s="198" t="s">
        <v>60</v>
      </c>
    </row>
    <row r="120" spans="2:5" ht="15" customHeight="1">
      <c r="B120" s="198">
        <v>969</v>
      </c>
      <c r="C120" s="198" t="s">
        <v>286</v>
      </c>
      <c r="D120" s="198" t="s">
        <v>287</v>
      </c>
      <c r="E120" s="198" t="s">
        <v>60</v>
      </c>
    </row>
    <row r="121" spans="2:5" ht="15" customHeight="1">
      <c r="B121" s="198">
        <v>970</v>
      </c>
      <c r="C121" s="198" t="s">
        <v>288</v>
      </c>
      <c r="D121" s="198" t="s">
        <v>289</v>
      </c>
      <c r="E121" s="198" t="s">
        <v>60</v>
      </c>
    </row>
    <row r="122" spans="2:5" ht="15" customHeight="1">
      <c r="B122" s="198">
        <v>972</v>
      </c>
      <c r="C122" s="198" t="s">
        <v>290</v>
      </c>
      <c r="D122" s="198" t="s">
        <v>291</v>
      </c>
      <c r="E122" s="198" t="s">
        <v>60</v>
      </c>
    </row>
    <row r="123" spans="2:5" ht="15" customHeight="1">
      <c r="B123" s="198">
        <v>973</v>
      </c>
      <c r="C123" s="198" t="s">
        <v>292</v>
      </c>
      <c r="D123" s="198" t="s">
        <v>293</v>
      </c>
      <c r="E123" s="198" t="s">
        <v>60</v>
      </c>
    </row>
    <row r="124" spans="2:5" ht="15" customHeight="1">
      <c r="B124" s="198">
        <v>974</v>
      </c>
      <c r="C124" s="198" t="s">
        <v>294</v>
      </c>
      <c r="D124" s="198" t="s">
        <v>295</v>
      </c>
      <c r="E124" s="198" t="s">
        <v>60</v>
      </c>
    </row>
    <row r="125" spans="2:5" ht="15" customHeight="1">
      <c r="B125" s="198">
        <v>979</v>
      </c>
      <c r="C125" s="198" t="s">
        <v>296</v>
      </c>
      <c r="D125" s="198" t="s">
        <v>297</v>
      </c>
      <c r="E125" s="198" t="s">
        <v>60</v>
      </c>
    </row>
    <row r="126" spans="2:5" ht="15" customHeight="1">
      <c r="B126" s="198">
        <v>980</v>
      </c>
      <c r="C126" s="198" t="s">
        <v>298</v>
      </c>
      <c r="D126" s="198" t="s">
        <v>299</v>
      </c>
      <c r="E126" s="198" t="s">
        <v>60</v>
      </c>
    </row>
    <row r="127" spans="2:5" ht="15" customHeight="1">
      <c r="B127" s="198">
        <v>981</v>
      </c>
      <c r="C127" s="198" t="s">
        <v>286</v>
      </c>
      <c r="D127" s="198" t="s">
        <v>300</v>
      </c>
      <c r="E127" s="198" t="s">
        <v>60</v>
      </c>
    </row>
    <row r="128" spans="2:5" ht="15" customHeight="1">
      <c r="B128" s="198">
        <v>984</v>
      </c>
      <c r="C128" s="198" t="s">
        <v>301</v>
      </c>
      <c r="D128" s="198" t="s">
        <v>302</v>
      </c>
      <c r="E128" s="198" t="s">
        <v>60</v>
      </c>
    </row>
    <row r="129" spans="2:5" ht="15" customHeight="1">
      <c r="B129" s="198">
        <v>986</v>
      </c>
      <c r="C129" s="198" t="s">
        <v>303</v>
      </c>
      <c r="D129" s="198" t="s">
        <v>261</v>
      </c>
      <c r="E129" s="198" t="s">
        <v>60</v>
      </c>
    </row>
    <row r="130" spans="2:5" ht="15" customHeight="1">
      <c r="B130" s="198">
        <v>988</v>
      </c>
      <c r="C130" s="198" t="s">
        <v>304</v>
      </c>
      <c r="D130" s="198" t="s">
        <v>305</v>
      </c>
      <c r="E130" s="198" t="s">
        <v>60</v>
      </c>
    </row>
    <row r="131" spans="2:5" ht="15" customHeight="1">
      <c r="B131" s="198">
        <v>991</v>
      </c>
      <c r="C131" s="198" t="s">
        <v>273</v>
      </c>
      <c r="D131" s="198" t="s">
        <v>306</v>
      </c>
      <c r="E131" s="198" t="s">
        <v>60</v>
      </c>
    </row>
    <row r="132" spans="2:5" ht="15" customHeight="1">
      <c r="B132" s="198">
        <v>992</v>
      </c>
      <c r="C132" s="198" t="s">
        <v>307</v>
      </c>
      <c r="D132" s="198" t="s">
        <v>308</v>
      </c>
      <c r="E132" s="198" t="s">
        <v>60</v>
      </c>
    </row>
    <row r="133" spans="2:5" ht="15" customHeight="1">
      <c r="B133" s="198">
        <v>993</v>
      </c>
      <c r="C133" s="198" t="s">
        <v>309</v>
      </c>
      <c r="D133" s="198" t="s">
        <v>310</v>
      </c>
      <c r="E133" s="198" t="s">
        <v>60</v>
      </c>
    </row>
    <row r="134" spans="2:5" ht="15" customHeight="1">
      <c r="B134" s="198">
        <v>994</v>
      </c>
      <c r="C134" s="198" t="s">
        <v>311</v>
      </c>
      <c r="D134" s="198" t="s">
        <v>312</v>
      </c>
      <c r="E134" s="198" t="s">
        <v>60</v>
      </c>
    </row>
    <row r="135" spans="2:5" ht="15" customHeight="1">
      <c r="B135" s="198">
        <v>995</v>
      </c>
      <c r="C135" s="198" t="s">
        <v>313</v>
      </c>
      <c r="D135" s="198" t="s">
        <v>314</v>
      </c>
      <c r="E135" s="198" t="s">
        <v>60</v>
      </c>
    </row>
    <row r="136" spans="2:5" ht="15" customHeight="1">
      <c r="B136" s="198">
        <v>996</v>
      </c>
      <c r="C136" s="198" t="s">
        <v>315</v>
      </c>
      <c r="D136" s="198" t="s">
        <v>316</v>
      </c>
      <c r="E136" s="198" t="s">
        <v>60</v>
      </c>
    </row>
    <row r="137" spans="2:5" ht="15" customHeight="1">
      <c r="B137" s="198">
        <v>997</v>
      </c>
      <c r="C137" s="198" t="s">
        <v>317</v>
      </c>
      <c r="D137" s="198" t="s">
        <v>318</v>
      </c>
      <c r="E137" s="198" t="s">
        <v>60</v>
      </c>
    </row>
    <row r="138" spans="2:5" ht="15" customHeight="1">
      <c r="B138" s="198">
        <v>998</v>
      </c>
      <c r="C138" s="198" t="s">
        <v>319</v>
      </c>
      <c r="D138" s="198" t="s">
        <v>320</v>
      </c>
      <c r="E138" s="198" t="s">
        <v>60</v>
      </c>
    </row>
    <row r="139" spans="2:5" ht="15" customHeight="1">
      <c r="B139" s="198">
        <v>999</v>
      </c>
      <c r="C139" s="198" t="s">
        <v>321</v>
      </c>
      <c r="D139" s="198" t="s">
        <v>322</v>
      </c>
      <c r="E139" s="198" t="s">
        <v>60</v>
      </c>
    </row>
    <row r="140" spans="2:5" ht="15" customHeight="1">
      <c r="B140" s="198">
        <v>1000</v>
      </c>
      <c r="C140" s="198" t="s">
        <v>323</v>
      </c>
      <c r="D140" s="198" t="s">
        <v>324</v>
      </c>
      <c r="E140" s="198" t="s">
        <v>60</v>
      </c>
    </row>
    <row r="141" spans="2:5" ht="15" customHeight="1">
      <c r="B141" s="198">
        <v>1001</v>
      </c>
      <c r="C141" s="198" t="s">
        <v>325</v>
      </c>
      <c r="D141" s="198" t="s">
        <v>326</v>
      </c>
      <c r="E141" s="198" t="s">
        <v>60</v>
      </c>
    </row>
    <row r="142" spans="2:5" ht="15" customHeight="1">
      <c r="B142" s="198">
        <v>1002</v>
      </c>
      <c r="C142" s="198" t="s">
        <v>327</v>
      </c>
      <c r="D142" s="198" t="s">
        <v>328</v>
      </c>
      <c r="E142" s="198" t="s">
        <v>60</v>
      </c>
    </row>
    <row r="143" spans="2:5" ht="15" customHeight="1">
      <c r="B143" s="198">
        <v>1003</v>
      </c>
      <c r="C143" s="198" t="s">
        <v>329</v>
      </c>
      <c r="D143" s="198" t="s">
        <v>281</v>
      </c>
      <c r="E143" s="198" t="s">
        <v>60</v>
      </c>
    </row>
    <row r="144" spans="2:5" ht="15" customHeight="1">
      <c r="B144" s="198">
        <v>1004</v>
      </c>
      <c r="C144" s="198" t="s">
        <v>330</v>
      </c>
      <c r="D144" s="198" t="s">
        <v>331</v>
      </c>
      <c r="E144" s="198" t="s">
        <v>60</v>
      </c>
    </row>
    <row r="145" spans="2:5" ht="15" customHeight="1">
      <c r="B145" s="198">
        <v>1005</v>
      </c>
      <c r="C145" s="198" t="s">
        <v>332</v>
      </c>
      <c r="D145" s="198" t="s">
        <v>333</v>
      </c>
      <c r="E145" s="198" t="s">
        <v>60</v>
      </c>
    </row>
    <row r="146" spans="2:5" ht="15" customHeight="1">
      <c r="B146" s="198">
        <v>1008</v>
      </c>
      <c r="C146" s="198" t="s">
        <v>336</v>
      </c>
      <c r="D146" s="198" t="s">
        <v>337</v>
      </c>
      <c r="E146" s="198" t="s">
        <v>60</v>
      </c>
    </row>
    <row r="147" spans="2:5" ht="15" customHeight="1">
      <c r="B147" s="198">
        <v>1009</v>
      </c>
      <c r="C147" s="198" t="s">
        <v>338</v>
      </c>
      <c r="D147" s="198" t="s">
        <v>339</v>
      </c>
      <c r="E147" s="198" t="s">
        <v>60</v>
      </c>
    </row>
    <row r="148" spans="2:5" ht="15" customHeight="1">
      <c r="B148" s="198">
        <v>1010</v>
      </c>
      <c r="C148" s="198" t="s">
        <v>336</v>
      </c>
      <c r="D148" s="198" t="s">
        <v>305</v>
      </c>
      <c r="E148" s="198" t="s">
        <v>60</v>
      </c>
    </row>
    <row r="149" spans="2:5" ht="15" customHeight="1">
      <c r="B149" s="198">
        <v>1011</v>
      </c>
      <c r="C149" s="198" t="s">
        <v>340</v>
      </c>
      <c r="D149" s="198" t="s">
        <v>341</v>
      </c>
      <c r="E149" s="198" t="s">
        <v>60</v>
      </c>
    </row>
    <row r="150" spans="2:5" ht="15" customHeight="1">
      <c r="B150" s="198">
        <v>1012</v>
      </c>
      <c r="C150" s="198" t="s">
        <v>342</v>
      </c>
      <c r="D150" s="198" t="s">
        <v>343</v>
      </c>
      <c r="E150" s="198" t="s">
        <v>60</v>
      </c>
    </row>
    <row r="151" spans="2:5" ht="15" customHeight="1">
      <c r="B151" s="198">
        <v>1014</v>
      </c>
      <c r="C151" s="198" t="s">
        <v>344</v>
      </c>
      <c r="D151" s="198" t="s">
        <v>345</v>
      </c>
      <c r="E151" s="198" t="s">
        <v>60</v>
      </c>
    </row>
    <row r="152" spans="2:5" ht="15" customHeight="1">
      <c r="B152" s="198">
        <v>1015</v>
      </c>
      <c r="C152" s="198" t="s">
        <v>346</v>
      </c>
      <c r="D152" s="198" t="s">
        <v>347</v>
      </c>
      <c r="E152" s="198" t="s">
        <v>60</v>
      </c>
    </row>
    <row r="153" spans="2:5" ht="15" customHeight="1">
      <c r="B153" s="198">
        <v>1017</v>
      </c>
      <c r="C153" s="198" t="s">
        <v>348</v>
      </c>
      <c r="D153" s="198" t="s">
        <v>349</v>
      </c>
      <c r="E153" s="198" t="s">
        <v>60</v>
      </c>
    </row>
    <row r="154" spans="2:5" ht="15" customHeight="1">
      <c r="B154" s="198">
        <v>1018</v>
      </c>
      <c r="C154" s="198" t="s">
        <v>350</v>
      </c>
      <c r="D154" s="198" t="s">
        <v>351</v>
      </c>
      <c r="E154" s="198" t="s">
        <v>60</v>
      </c>
    </row>
    <row r="155" spans="2:5" ht="15" customHeight="1">
      <c r="B155" s="198">
        <v>1019</v>
      </c>
      <c r="C155" s="198" t="s">
        <v>352</v>
      </c>
      <c r="D155" s="198" t="s">
        <v>255</v>
      </c>
      <c r="E155" s="198" t="s">
        <v>60</v>
      </c>
    </row>
    <row r="156" spans="2:5" ht="15" customHeight="1">
      <c r="B156" s="198">
        <v>1022</v>
      </c>
      <c r="C156" s="198" t="s">
        <v>353</v>
      </c>
      <c r="D156" s="198" t="s">
        <v>354</v>
      </c>
      <c r="E156" s="198" t="s">
        <v>60</v>
      </c>
    </row>
    <row r="157" spans="2:5" ht="15" customHeight="1">
      <c r="B157" s="198">
        <v>1025</v>
      </c>
      <c r="C157" s="198" t="s">
        <v>357</v>
      </c>
      <c r="D157" s="198" t="s">
        <v>358</v>
      </c>
      <c r="E157" s="198" t="s">
        <v>60</v>
      </c>
    </row>
    <row r="158" spans="2:5" ht="15" customHeight="1">
      <c r="B158" s="198">
        <v>1027</v>
      </c>
      <c r="C158" s="198" t="s">
        <v>359</v>
      </c>
      <c r="D158" s="198" t="s">
        <v>360</v>
      </c>
      <c r="E158" s="198" t="s">
        <v>60</v>
      </c>
    </row>
    <row r="159" spans="2:5" ht="15" customHeight="1">
      <c r="B159" s="198">
        <v>1028</v>
      </c>
      <c r="C159" s="198" t="s">
        <v>361</v>
      </c>
      <c r="D159" s="198" t="s">
        <v>362</v>
      </c>
      <c r="E159" s="198" t="s">
        <v>60</v>
      </c>
    </row>
    <row r="160" spans="2:5" ht="15" customHeight="1">
      <c r="B160" s="198">
        <v>1029</v>
      </c>
      <c r="C160" s="198" t="s">
        <v>363</v>
      </c>
      <c r="D160" s="198" t="s">
        <v>364</v>
      </c>
      <c r="E160" s="198" t="s">
        <v>60</v>
      </c>
    </row>
    <row r="161" spans="2:5" ht="15" customHeight="1">
      <c r="B161" s="198">
        <v>1030</v>
      </c>
      <c r="C161" s="198" t="s">
        <v>365</v>
      </c>
      <c r="D161" s="198" t="s">
        <v>366</v>
      </c>
      <c r="E161" s="198" t="s">
        <v>60</v>
      </c>
    </row>
    <row r="162" spans="2:5" ht="15" customHeight="1">
      <c r="B162" s="198">
        <v>1032</v>
      </c>
      <c r="C162" s="198" t="s">
        <v>367</v>
      </c>
      <c r="D162" s="198" t="s">
        <v>368</v>
      </c>
      <c r="E162" s="198" t="s">
        <v>60</v>
      </c>
    </row>
    <row r="163" spans="2:5" ht="15" customHeight="1">
      <c r="B163" s="198">
        <v>1033</v>
      </c>
      <c r="C163" s="198" t="s">
        <v>369</v>
      </c>
      <c r="D163" s="198" t="s">
        <v>370</v>
      </c>
      <c r="E163" s="198" t="s">
        <v>60</v>
      </c>
    </row>
    <row r="164" spans="2:5" ht="15" customHeight="1">
      <c r="B164" s="198">
        <v>1034</v>
      </c>
      <c r="C164" s="198" t="s">
        <v>371</v>
      </c>
      <c r="D164" s="198" t="s">
        <v>237</v>
      </c>
      <c r="E164" s="198" t="s">
        <v>60</v>
      </c>
    </row>
    <row r="165" spans="2:5" ht="15" customHeight="1">
      <c r="B165" s="198">
        <v>1035</v>
      </c>
      <c r="C165" s="198" t="s">
        <v>372</v>
      </c>
      <c r="D165" s="198" t="s">
        <v>373</v>
      </c>
      <c r="E165" s="198" t="s">
        <v>60</v>
      </c>
    </row>
    <row r="166" spans="2:5" ht="15" customHeight="1">
      <c r="B166" s="198">
        <v>1036</v>
      </c>
      <c r="C166" s="198" t="s">
        <v>374</v>
      </c>
      <c r="D166" s="198" t="s">
        <v>375</v>
      </c>
      <c r="E166" s="198" t="s">
        <v>60</v>
      </c>
    </row>
    <row r="167" spans="2:5" ht="15" customHeight="1">
      <c r="B167" s="198">
        <v>1037</v>
      </c>
      <c r="C167" s="198" t="s">
        <v>376</v>
      </c>
      <c r="D167" s="198" t="s">
        <v>326</v>
      </c>
      <c r="E167" s="198" t="s">
        <v>60</v>
      </c>
    </row>
    <row r="168" spans="2:5" ht="15" customHeight="1">
      <c r="B168" s="198">
        <v>1038</v>
      </c>
      <c r="C168" s="198" t="s">
        <v>131</v>
      </c>
      <c r="D168" s="198" t="s">
        <v>356</v>
      </c>
      <c r="E168" s="198" t="s">
        <v>60</v>
      </c>
    </row>
    <row r="169" spans="2:5" ht="15" customHeight="1">
      <c r="B169" s="198">
        <v>1039</v>
      </c>
      <c r="C169" s="198" t="s">
        <v>377</v>
      </c>
      <c r="D169" s="198" t="s">
        <v>378</v>
      </c>
      <c r="E169" s="198" t="s">
        <v>60</v>
      </c>
    </row>
    <row r="170" spans="2:5" ht="15" customHeight="1">
      <c r="B170" s="198">
        <v>1041</v>
      </c>
      <c r="C170" s="198" t="s">
        <v>381</v>
      </c>
      <c r="D170" s="198" t="s">
        <v>382</v>
      </c>
      <c r="E170" s="198" t="s">
        <v>60</v>
      </c>
    </row>
    <row r="171" spans="2:5" ht="15" customHeight="1">
      <c r="B171" s="198">
        <v>1042</v>
      </c>
      <c r="C171" s="198" t="s">
        <v>383</v>
      </c>
      <c r="D171" s="198" t="s">
        <v>384</v>
      </c>
      <c r="E171" s="198" t="s">
        <v>60</v>
      </c>
    </row>
    <row r="172" spans="2:5" ht="15" customHeight="1">
      <c r="B172" s="198">
        <v>1043</v>
      </c>
      <c r="C172" s="198" t="s">
        <v>317</v>
      </c>
      <c r="D172" s="198" t="s">
        <v>385</v>
      </c>
      <c r="E172" s="198" t="s">
        <v>60</v>
      </c>
    </row>
    <row r="173" spans="2:5" ht="15" customHeight="1">
      <c r="B173" s="198">
        <v>1044</v>
      </c>
      <c r="C173" s="198" t="s">
        <v>386</v>
      </c>
      <c r="D173" s="198" t="s">
        <v>375</v>
      </c>
      <c r="E173" s="198" t="s">
        <v>60</v>
      </c>
    </row>
    <row r="174" spans="2:5" ht="15" customHeight="1">
      <c r="B174" s="198">
        <v>1046</v>
      </c>
      <c r="C174" s="198" t="s">
        <v>387</v>
      </c>
      <c r="D174" s="198" t="s">
        <v>388</v>
      </c>
      <c r="E174" s="198" t="s">
        <v>60</v>
      </c>
    </row>
    <row r="175" spans="2:5" ht="15" customHeight="1">
      <c r="B175" s="198">
        <v>1047</v>
      </c>
      <c r="C175" s="198" t="s">
        <v>389</v>
      </c>
      <c r="D175" s="198" t="s">
        <v>390</v>
      </c>
      <c r="E175" s="198" t="s">
        <v>60</v>
      </c>
    </row>
    <row r="176" spans="2:5" ht="15" customHeight="1">
      <c r="B176" s="198">
        <v>1048</v>
      </c>
      <c r="C176" s="198" t="s">
        <v>391</v>
      </c>
      <c r="D176" s="198" t="s">
        <v>375</v>
      </c>
      <c r="E176" s="198" t="s">
        <v>60</v>
      </c>
    </row>
    <row r="177" spans="2:5" ht="15" customHeight="1">
      <c r="B177" s="198">
        <v>1050</v>
      </c>
      <c r="C177" s="198" t="s">
        <v>309</v>
      </c>
      <c r="D177" s="198" t="s">
        <v>392</v>
      </c>
      <c r="E177" s="198" t="s">
        <v>60</v>
      </c>
    </row>
    <row r="178" spans="2:5" ht="15" customHeight="1">
      <c r="B178" s="198">
        <v>1051</v>
      </c>
      <c r="C178" s="198" t="s">
        <v>393</v>
      </c>
      <c r="D178" s="198" t="s">
        <v>268</v>
      </c>
      <c r="E178" s="198" t="s">
        <v>60</v>
      </c>
    </row>
    <row r="179" spans="2:5" ht="15" customHeight="1">
      <c r="B179" s="198">
        <v>1052</v>
      </c>
      <c r="C179" s="198" t="s">
        <v>394</v>
      </c>
      <c r="D179" s="198" t="s">
        <v>245</v>
      </c>
      <c r="E179" s="198" t="s">
        <v>60</v>
      </c>
    </row>
    <row r="180" spans="2:5" ht="15" customHeight="1">
      <c r="B180" s="198">
        <v>1053</v>
      </c>
      <c r="C180" s="198" t="s">
        <v>395</v>
      </c>
      <c r="D180" s="198" t="s">
        <v>396</v>
      </c>
      <c r="E180" s="198" t="s">
        <v>60</v>
      </c>
    </row>
    <row r="181" spans="2:5" ht="15" customHeight="1">
      <c r="B181" s="198">
        <v>1054</v>
      </c>
      <c r="C181" s="198" t="s">
        <v>397</v>
      </c>
      <c r="D181" s="198" t="s">
        <v>398</v>
      </c>
      <c r="E181" s="198" t="s">
        <v>60</v>
      </c>
    </row>
    <row r="182" spans="2:5" ht="15" customHeight="1">
      <c r="B182" s="198">
        <v>1055</v>
      </c>
      <c r="C182" s="198" t="s">
        <v>399</v>
      </c>
      <c r="D182" s="198" t="s">
        <v>400</v>
      </c>
      <c r="E182" s="198" t="s">
        <v>60</v>
      </c>
    </row>
    <row r="183" spans="2:5" ht="15" customHeight="1">
      <c r="B183" s="198">
        <v>1056</v>
      </c>
      <c r="C183" s="198" t="s">
        <v>374</v>
      </c>
      <c r="D183" s="198" t="s">
        <v>401</v>
      </c>
      <c r="E183" s="198" t="s">
        <v>60</v>
      </c>
    </row>
    <row r="184" spans="2:5" ht="15" customHeight="1">
      <c r="B184" s="198">
        <v>1058</v>
      </c>
      <c r="C184" s="198" t="s">
        <v>402</v>
      </c>
      <c r="D184" s="198" t="s">
        <v>403</v>
      </c>
      <c r="E184" s="198" t="s">
        <v>60</v>
      </c>
    </row>
    <row r="185" spans="2:5" ht="15" customHeight="1">
      <c r="B185" s="198">
        <v>1059</v>
      </c>
      <c r="C185" s="198" t="s">
        <v>404</v>
      </c>
      <c r="D185" s="198" t="s">
        <v>405</v>
      </c>
      <c r="E185" s="198" t="s">
        <v>60</v>
      </c>
    </row>
    <row r="186" spans="2:5" ht="15" customHeight="1">
      <c r="B186" s="198">
        <v>1060</v>
      </c>
      <c r="C186" s="198" t="s">
        <v>406</v>
      </c>
      <c r="D186" s="198" t="s">
        <v>407</v>
      </c>
      <c r="E186" s="198" t="s">
        <v>60</v>
      </c>
    </row>
    <row r="187" spans="2:5" ht="15" customHeight="1">
      <c r="B187" s="198">
        <v>1061</v>
      </c>
      <c r="C187" s="198" t="s">
        <v>408</v>
      </c>
      <c r="D187" s="198" t="s">
        <v>409</v>
      </c>
      <c r="E187" s="198" t="s">
        <v>60</v>
      </c>
    </row>
    <row r="188" spans="2:5" ht="15" customHeight="1">
      <c r="B188" s="198">
        <v>1062</v>
      </c>
      <c r="C188" s="198" t="s">
        <v>410</v>
      </c>
      <c r="D188" s="198" t="s">
        <v>411</v>
      </c>
      <c r="E188" s="198" t="s">
        <v>60</v>
      </c>
    </row>
    <row r="189" spans="2:5" ht="15" customHeight="1">
      <c r="B189" s="198">
        <v>1063</v>
      </c>
      <c r="C189" s="198" t="s">
        <v>412</v>
      </c>
      <c r="D189" s="198" t="s">
        <v>413</v>
      </c>
      <c r="E189" s="198" t="s">
        <v>60</v>
      </c>
    </row>
    <row r="190" spans="2:5" ht="15" customHeight="1">
      <c r="B190" s="198">
        <v>1065</v>
      </c>
      <c r="C190" s="198" t="s">
        <v>416</v>
      </c>
      <c r="D190" s="198" t="s">
        <v>417</v>
      </c>
      <c r="E190" s="198" t="s">
        <v>60</v>
      </c>
    </row>
    <row r="191" spans="2:5" ht="15" customHeight="1">
      <c r="B191" s="198">
        <v>1066</v>
      </c>
      <c r="C191" s="198" t="s">
        <v>418</v>
      </c>
      <c r="D191" s="198" t="s">
        <v>419</v>
      </c>
      <c r="E191" s="198" t="s">
        <v>60</v>
      </c>
    </row>
    <row r="192" spans="2:5" ht="15" customHeight="1">
      <c r="B192" s="198">
        <v>1068</v>
      </c>
      <c r="C192" s="198" t="s">
        <v>422</v>
      </c>
      <c r="D192" s="198" t="s">
        <v>423</v>
      </c>
      <c r="E192" s="198" t="s">
        <v>60</v>
      </c>
    </row>
    <row r="193" spans="2:5" ht="15" customHeight="1">
      <c r="B193" s="198">
        <v>1069</v>
      </c>
      <c r="C193" s="198" t="s">
        <v>424</v>
      </c>
      <c r="D193" s="198" t="s">
        <v>425</v>
      </c>
      <c r="E193" s="198" t="s">
        <v>60</v>
      </c>
    </row>
    <row r="194" spans="2:5" ht="15" customHeight="1">
      <c r="B194" s="198">
        <v>1070</v>
      </c>
      <c r="C194" s="198" t="s">
        <v>426</v>
      </c>
      <c r="D194" s="198" t="s">
        <v>427</v>
      </c>
      <c r="E194" s="198" t="s">
        <v>60</v>
      </c>
    </row>
    <row r="195" spans="2:5" ht="15" customHeight="1">
      <c r="B195" s="198">
        <v>1071</v>
      </c>
      <c r="C195" s="198" t="s">
        <v>428</v>
      </c>
      <c r="D195" s="198" t="s">
        <v>429</v>
      </c>
      <c r="E195" s="198" t="s">
        <v>60</v>
      </c>
    </row>
    <row r="196" spans="2:5" ht="15" customHeight="1">
      <c r="B196" s="198">
        <v>1072</v>
      </c>
      <c r="C196" s="198" t="s">
        <v>430</v>
      </c>
      <c r="D196" s="198" t="s">
        <v>431</v>
      </c>
      <c r="E196" s="198" t="s">
        <v>60</v>
      </c>
    </row>
    <row r="197" spans="2:5" ht="15" customHeight="1">
      <c r="B197" s="198">
        <v>1074</v>
      </c>
      <c r="C197" s="198" t="s">
        <v>432</v>
      </c>
      <c r="D197" s="198" t="s">
        <v>433</v>
      </c>
      <c r="E197" s="198" t="s">
        <v>60</v>
      </c>
    </row>
    <row r="198" spans="2:5" ht="15" customHeight="1">
      <c r="B198" s="198">
        <v>1075</v>
      </c>
      <c r="C198" s="198" t="s">
        <v>434</v>
      </c>
      <c r="D198" s="198" t="s">
        <v>257</v>
      </c>
      <c r="E198" s="198" t="s">
        <v>60</v>
      </c>
    </row>
    <row r="199" spans="2:5" ht="15" customHeight="1">
      <c r="B199" s="198">
        <v>1076</v>
      </c>
      <c r="C199" s="198" t="s">
        <v>435</v>
      </c>
      <c r="D199" s="198" t="s">
        <v>291</v>
      </c>
      <c r="E199" s="198" t="s">
        <v>60</v>
      </c>
    </row>
    <row r="200" spans="2:5" ht="15" customHeight="1">
      <c r="B200" s="198">
        <v>1077</v>
      </c>
      <c r="C200" s="198" t="s">
        <v>414</v>
      </c>
      <c r="D200" s="198" t="s">
        <v>436</v>
      </c>
      <c r="E200" s="198" t="s">
        <v>60</v>
      </c>
    </row>
    <row r="201" spans="2:5" ht="15" customHeight="1">
      <c r="B201" s="198">
        <v>1079</v>
      </c>
      <c r="C201" s="198" t="s">
        <v>438</v>
      </c>
      <c r="D201" s="198" t="s">
        <v>439</v>
      </c>
      <c r="E201" s="198" t="s">
        <v>60</v>
      </c>
    </row>
    <row r="202" spans="2:5" ht="15" customHeight="1">
      <c r="B202" s="198">
        <v>1080</v>
      </c>
      <c r="C202" s="198" t="s">
        <v>440</v>
      </c>
      <c r="D202" s="198" t="s">
        <v>441</v>
      </c>
      <c r="E202" s="198" t="s">
        <v>60</v>
      </c>
    </row>
    <row r="203" spans="2:5" ht="15" customHeight="1">
      <c r="B203" s="198">
        <v>1081</v>
      </c>
      <c r="C203" s="198" t="s">
        <v>442</v>
      </c>
      <c r="D203" s="198" t="s">
        <v>443</v>
      </c>
      <c r="E203" s="198" t="s">
        <v>60</v>
      </c>
    </row>
    <row r="204" spans="2:5" ht="15" customHeight="1">
      <c r="B204" s="198">
        <v>1082</v>
      </c>
      <c r="C204" s="198" t="s">
        <v>444</v>
      </c>
      <c r="D204" s="198" t="s">
        <v>445</v>
      </c>
      <c r="E204" s="198" t="s">
        <v>60</v>
      </c>
    </row>
    <row r="205" spans="2:5" ht="15" customHeight="1">
      <c r="B205" s="198">
        <v>1083</v>
      </c>
      <c r="C205" s="198" t="s">
        <v>446</v>
      </c>
      <c r="D205" s="198" t="s">
        <v>447</v>
      </c>
      <c r="E205" s="198" t="s">
        <v>60</v>
      </c>
    </row>
    <row r="206" spans="2:5" ht="15" customHeight="1">
      <c r="B206" s="198">
        <v>1084</v>
      </c>
      <c r="C206" s="198" t="s">
        <v>448</v>
      </c>
      <c r="D206" s="198" t="s">
        <v>449</v>
      </c>
      <c r="E206" s="198" t="s">
        <v>60</v>
      </c>
    </row>
    <row r="207" spans="2:5" ht="15" customHeight="1">
      <c r="B207" s="198">
        <v>1085</v>
      </c>
      <c r="C207" s="198" t="s">
        <v>450</v>
      </c>
      <c r="D207" s="198" t="s">
        <v>451</v>
      </c>
      <c r="E207" s="198" t="s">
        <v>60</v>
      </c>
    </row>
    <row r="208" spans="2:5" ht="15" customHeight="1">
      <c r="B208" s="198">
        <v>1086</v>
      </c>
      <c r="C208" s="198" t="s">
        <v>452</v>
      </c>
      <c r="D208" s="198" t="s">
        <v>453</v>
      </c>
      <c r="E208" s="198" t="s">
        <v>60</v>
      </c>
    </row>
    <row r="209" spans="2:5" ht="15" customHeight="1">
      <c r="B209" s="198">
        <v>1087</v>
      </c>
      <c r="C209" s="198" t="s">
        <v>422</v>
      </c>
      <c r="D209" s="198" t="s">
        <v>281</v>
      </c>
      <c r="E209" s="198" t="s">
        <v>60</v>
      </c>
    </row>
    <row r="210" spans="2:5" ht="15" customHeight="1">
      <c r="B210" s="198">
        <v>1088</v>
      </c>
      <c r="C210" s="198" t="s">
        <v>454</v>
      </c>
      <c r="D210" s="198" t="s">
        <v>445</v>
      </c>
      <c r="E210" s="198" t="s">
        <v>60</v>
      </c>
    </row>
    <row r="211" spans="2:5" ht="15" customHeight="1">
      <c r="B211" s="198">
        <v>1089</v>
      </c>
      <c r="C211" s="198" t="s">
        <v>455</v>
      </c>
      <c r="D211" s="198" t="s">
        <v>456</v>
      </c>
      <c r="E211" s="198" t="s">
        <v>60</v>
      </c>
    </row>
    <row r="212" spans="2:5" ht="15" customHeight="1">
      <c r="B212" s="198">
        <v>1091</v>
      </c>
      <c r="C212" s="198" t="s">
        <v>457</v>
      </c>
      <c r="D212" s="198" t="s">
        <v>320</v>
      </c>
      <c r="E212" s="198" t="s">
        <v>60</v>
      </c>
    </row>
    <row r="213" spans="2:5" ht="15" customHeight="1">
      <c r="B213" s="198">
        <v>1092</v>
      </c>
      <c r="C213" s="198" t="s">
        <v>460</v>
      </c>
      <c r="D213" s="198" t="s">
        <v>237</v>
      </c>
      <c r="E213" s="198" t="s">
        <v>60</v>
      </c>
    </row>
    <row r="214" spans="2:5" ht="15" customHeight="1">
      <c r="B214" s="198">
        <v>1095</v>
      </c>
      <c r="C214" s="198" t="s">
        <v>465</v>
      </c>
      <c r="D214" s="198" t="s">
        <v>466</v>
      </c>
      <c r="E214" s="198" t="s">
        <v>60</v>
      </c>
    </row>
    <row r="215" spans="2:5" ht="15" customHeight="1">
      <c r="B215" s="198">
        <v>1098</v>
      </c>
      <c r="C215" s="198" t="s">
        <v>470</v>
      </c>
      <c r="D215" s="198" t="s">
        <v>471</v>
      </c>
      <c r="E215" s="198" t="s">
        <v>60</v>
      </c>
    </row>
    <row r="216" spans="2:5" ht="15" customHeight="1">
      <c r="B216" s="198">
        <v>1099</v>
      </c>
      <c r="C216" s="198" t="s">
        <v>472</v>
      </c>
      <c r="D216" s="198" t="s">
        <v>473</v>
      </c>
      <c r="E216" s="198" t="s">
        <v>60</v>
      </c>
    </row>
    <row r="217" spans="2:5" ht="15" customHeight="1">
      <c r="B217" s="198">
        <v>1101</v>
      </c>
      <c r="C217" s="198" t="s">
        <v>476</v>
      </c>
      <c r="D217" s="198" t="s">
        <v>477</v>
      </c>
      <c r="E217" s="198" t="s">
        <v>60</v>
      </c>
    </row>
    <row r="218" spans="2:5" ht="15" customHeight="1">
      <c r="B218" s="198">
        <v>1102</v>
      </c>
      <c r="C218" s="198" t="s">
        <v>478</v>
      </c>
      <c r="D218" s="198" t="s">
        <v>479</v>
      </c>
      <c r="E218" s="198" t="s">
        <v>60</v>
      </c>
    </row>
    <row r="219" spans="2:5" ht="15" customHeight="1">
      <c r="B219" s="198">
        <v>1104</v>
      </c>
      <c r="C219" s="198" t="s">
        <v>482</v>
      </c>
      <c r="D219" s="198" t="s">
        <v>483</v>
      </c>
      <c r="E219" s="198" t="s">
        <v>60</v>
      </c>
    </row>
    <row r="220" spans="2:5" ht="15" customHeight="1">
      <c r="B220" s="198">
        <v>1105</v>
      </c>
      <c r="C220" s="198" t="s">
        <v>484</v>
      </c>
      <c r="D220" s="198" t="s">
        <v>485</v>
      </c>
      <c r="E220" s="198" t="s">
        <v>60</v>
      </c>
    </row>
    <row r="221" spans="2:5" ht="15" customHeight="1">
      <c r="B221" s="198">
        <v>1106</v>
      </c>
      <c r="C221" s="198" t="s">
        <v>486</v>
      </c>
      <c r="D221" s="198" t="s">
        <v>487</v>
      </c>
      <c r="E221" s="198" t="s">
        <v>60</v>
      </c>
    </row>
    <row r="222" spans="2:5" ht="15" customHeight="1">
      <c r="B222" s="198">
        <v>1107</v>
      </c>
      <c r="C222" s="198" t="s">
        <v>488</v>
      </c>
      <c r="D222" s="198" t="s">
        <v>318</v>
      </c>
      <c r="E222" s="198" t="s">
        <v>60</v>
      </c>
    </row>
    <row r="223" spans="2:5" ht="15" customHeight="1">
      <c r="B223" s="198">
        <v>1109</v>
      </c>
      <c r="C223" s="198" t="s">
        <v>489</v>
      </c>
      <c r="D223" s="198" t="s">
        <v>491</v>
      </c>
      <c r="E223" s="198" t="s">
        <v>60</v>
      </c>
    </row>
    <row r="224" spans="2:5" ht="15" customHeight="1">
      <c r="B224" s="198">
        <v>1110</v>
      </c>
      <c r="C224" s="198" t="s">
        <v>492</v>
      </c>
      <c r="D224" s="198" t="s">
        <v>493</v>
      </c>
      <c r="E224" s="198" t="s">
        <v>60</v>
      </c>
    </row>
  </sheetData>
  <mergeCells count="1">
    <mergeCell ref="F3:I5"/>
  </mergeCells>
  <conditionalFormatting sqref="C3:D5">
    <cfRule type="expression" dxfId="44" priority="1">
      <formula>$A3="Medical"</formula>
    </cfRule>
  </conditionalFormatting>
  <conditionalFormatting sqref="C3:D5">
    <cfRule type="expression" dxfId="43" priority="2">
      <formula>$A3="Résiliation"</formula>
    </cfRule>
  </conditionalFormatting>
  <conditionalFormatting sqref="C3:D5">
    <cfRule type="expression" dxfId="42" priority="3">
      <formula>$A3="Inactif"</formula>
    </cfRule>
  </conditionalFormatting>
  <conditionalFormatting sqref="C3:D5">
    <cfRule type="expression" dxfId="41" priority="4">
      <formula>NOT(MOD(ROW(),2))</formula>
    </cfRule>
  </conditionalFormatting>
  <conditionalFormatting sqref="C3:D5">
    <cfRule type="expression" dxfId="40" priority="5">
      <formula>MOD(ROW(),2)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actualiser_Bilan_Sportif">
                <anchor moveWithCells="1" sizeWithCells="1">
                  <from>
                    <xdr:col>9</xdr:col>
                    <xdr:colOff>635000</xdr:colOff>
                    <xdr:row>0</xdr:row>
                    <xdr:rowOff>139700</xdr:rowOff>
                  </from>
                  <to>
                    <xdr:col>11</xdr:col>
                    <xdr:colOff>596900</xdr:colOff>
                    <xdr:row>3</xdr:row>
                    <xdr:rowOff>101600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 enableFormatConditionsCalculation="0">
    <outlinePr summaryBelow="0" summaryRight="0"/>
  </sheetPr>
  <dimension ref="B1:I5"/>
  <sheetViews>
    <sheetView workbookViewId="0">
      <selection activeCell="F6" sqref="F6"/>
    </sheetView>
  </sheetViews>
  <sheetFormatPr baseColWidth="10" defaultColWidth="14.5" defaultRowHeight="15" customHeight="1" x14ac:dyDescent="0"/>
  <cols>
    <col min="1" max="16384" width="14.5" style="198"/>
  </cols>
  <sheetData>
    <row r="1" spans="2:9" ht="15" customHeight="1">
      <c r="D1" s="113">
        <f ca="1">TODAY()</f>
        <v>43555</v>
      </c>
    </row>
    <row r="2" spans="2:9" ht="15" customHeight="1">
      <c r="B2" s="20" t="s">
        <v>7</v>
      </c>
      <c r="C2" s="21" t="s">
        <v>8</v>
      </c>
      <c r="D2" s="21" t="s">
        <v>9</v>
      </c>
      <c r="E2" s="23" t="s">
        <v>12</v>
      </c>
    </row>
    <row r="3" spans="2:9" ht="15" customHeight="1">
      <c r="B3" s="198">
        <v>16</v>
      </c>
      <c r="C3" s="108" t="s">
        <v>52</v>
      </c>
      <c r="D3" s="108" t="s">
        <v>51</v>
      </c>
      <c r="E3" s="198" t="s">
        <v>57</v>
      </c>
      <c r="F3" s="236" t="s">
        <v>59</v>
      </c>
      <c r="G3" s="236"/>
      <c r="H3" s="236"/>
      <c r="I3" s="236"/>
    </row>
    <row r="4" spans="2:9" ht="15" customHeight="1">
      <c r="B4" s="198">
        <v>25</v>
      </c>
      <c r="C4" s="103" t="s">
        <v>53</v>
      </c>
      <c r="D4" s="103" t="s">
        <v>54</v>
      </c>
      <c r="E4" s="198" t="s">
        <v>57</v>
      </c>
      <c r="F4" s="236"/>
      <c r="G4" s="236"/>
      <c r="H4" s="236"/>
      <c r="I4" s="236"/>
    </row>
    <row r="5" spans="2:9" ht="15" customHeight="1">
      <c r="B5" s="198">
        <v>34</v>
      </c>
      <c r="C5" s="108" t="s">
        <v>55</v>
      </c>
      <c r="D5" s="108" t="s">
        <v>56</v>
      </c>
      <c r="E5" s="198" t="s">
        <v>57</v>
      </c>
      <c r="F5" s="236"/>
      <c r="G5" s="236"/>
      <c r="H5" s="236"/>
      <c r="I5" s="236"/>
    </row>
  </sheetData>
  <mergeCells count="1">
    <mergeCell ref="F3:I5"/>
  </mergeCells>
  <conditionalFormatting sqref="C3:D5">
    <cfRule type="expression" dxfId="39" priority="1">
      <formula>$A3="Medical"</formula>
    </cfRule>
  </conditionalFormatting>
  <conditionalFormatting sqref="C3:D5">
    <cfRule type="expression" dxfId="38" priority="2">
      <formula>$A3="Résiliation"</formula>
    </cfRule>
  </conditionalFormatting>
  <conditionalFormatting sqref="C3:D5">
    <cfRule type="expression" dxfId="37" priority="3">
      <formula>$A3="Inactif"</formula>
    </cfRule>
  </conditionalFormatting>
  <conditionalFormatting sqref="C3:D5">
    <cfRule type="expression" dxfId="36" priority="4">
      <formula>NOT(MOD(ROW(),2))</formula>
    </cfRule>
  </conditionalFormatting>
  <conditionalFormatting sqref="C3:D5">
    <cfRule type="expression" dxfId="35" priority="5">
      <formula>MOD(ROW(),2)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</vt:lpstr>
      <vt:lpstr>Synthèse suivi</vt:lpstr>
      <vt:lpstr>Bilans sportifs</vt:lpstr>
      <vt:lpstr>Bilans ostéo</vt:lpstr>
      <vt:lpstr>Bilans diet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madd</dc:creator>
  <cp:lastModifiedBy>S B</cp:lastModifiedBy>
  <dcterms:created xsi:type="dcterms:W3CDTF">2019-03-30T05:40:53Z</dcterms:created>
  <dcterms:modified xsi:type="dcterms:W3CDTF">2019-03-31T08:07:31Z</dcterms:modified>
</cp:coreProperties>
</file>