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Users\s593894\Desktop\MONITORING MF MM ML\Monitoring Fiabilité\MF1 MONORG V2\MONORG V2 Auto ok\"/>
    </mc:Choice>
  </mc:AlternateContent>
  <bookViews>
    <workbookView xWindow="480" yWindow="30" windowWidth="9735" windowHeight="6735" tabRatio="770" firstSheet="1" activeTab="2"/>
  </bookViews>
  <sheets>
    <sheet name="Liste_EdT" sheetId="8" state="hidden" r:id="rId1"/>
    <sheet name="BASE DE DONNEES" sheetId="1" r:id="rId2"/>
    <sheet name="FCT 3 ELEMENTS" sheetId="86" r:id="rId3"/>
    <sheet name="CRITERES FILTRE" sheetId="94" r:id="rId4"/>
    <sheet name="LISTE OT FCT 3" sheetId="97" r:id="rId5"/>
  </sheets>
  <definedNames>
    <definedName name="_xlnm._FilterDatabase" localSheetId="1" hidden="1">'BASE DE DONNEES'!$A:$AF</definedName>
    <definedName name="_xlnm._FilterDatabase" localSheetId="4" hidden="1">'LISTE OT FCT 3'!$A$1:$AF$1</definedName>
    <definedName name="_xlnm._FilterDatabase" localSheetId="0" hidden="1">Liste_EdT!$A$1:$E$354</definedName>
    <definedName name="_xlnm.Extract" localSheetId="4">'LISTE OT FCT 3'!$A:$AF</definedName>
    <definedName name="R_850_Restit_OT">'BASE DE DONNEES'!$A$1:$AE$1</definedName>
  </definedNames>
  <calcPr calcId="152511"/>
  <pivotCaches>
    <pivotCache cacheId="10" r:id="rId6"/>
  </pivotCaches>
</workbook>
</file>

<file path=xl/calcChain.xml><?xml version="1.0" encoding="utf-8"?>
<calcChain xmlns="http://schemas.openxmlformats.org/spreadsheetml/2006/main">
  <c r="D61" i="94" l="1"/>
  <c r="D62" i="94"/>
  <c r="D63" i="94"/>
  <c r="D64" i="94"/>
  <c r="D65" i="94"/>
  <c r="D66" i="94"/>
  <c r="D67" i="94"/>
  <c r="D68" i="94"/>
  <c r="D69" i="94"/>
  <c r="D70" i="94"/>
  <c r="D71" i="94"/>
  <c r="D72" i="94"/>
  <c r="D76" i="94"/>
  <c r="D60" i="94"/>
  <c r="D59" i="94"/>
  <c r="D58" i="94"/>
  <c r="D57" i="94"/>
  <c r="D26" i="94"/>
  <c r="D27" i="94"/>
  <c r="D28" i="94"/>
  <c r="D29" i="94"/>
  <c r="D30" i="94"/>
  <c r="D31" i="94"/>
  <c r="D32" i="94"/>
  <c r="D33" i="94"/>
  <c r="D34" i="94"/>
  <c r="D35" i="94"/>
  <c r="D36" i="94"/>
  <c r="D37" i="94"/>
  <c r="D38" i="94"/>
  <c r="D39" i="94"/>
  <c r="D40" i="94"/>
  <c r="D41" i="94"/>
  <c r="D42" i="94"/>
  <c r="D43" i="94"/>
  <c r="D44" i="94"/>
  <c r="D45" i="94"/>
  <c r="D46" i="94"/>
  <c r="D47" i="94"/>
  <c r="D48" i="94"/>
  <c r="D49" i="94"/>
  <c r="D50" i="94"/>
  <c r="D51" i="94"/>
  <c r="D52" i="94"/>
  <c r="D53" i="94"/>
  <c r="D54" i="94"/>
  <c r="D55" i="94"/>
  <c r="D56" i="94"/>
  <c r="D25" i="94"/>
  <c r="D24" i="94"/>
  <c r="D23" i="94"/>
  <c r="D22" i="94"/>
  <c r="D21" i="94"/>
  <c r="D20" i="94"/>
  <c r="D19" i="94"/>
  <c r="D18" i="94"/>
  <c r="D17" i="94"/>
  <c r="D73" i="94"/>
  <c r="D74" i="94"/>
  <c r="D75" i="94"/>
  <c r="D16" i="94"/>
  <c r="D15" i="94"/>
  <c r="D14" i="94"/>
  <c r="D13" i="94"/>
  <c r="D12" i="94"/>
  <c r="D11" i="94"/>
  <c r="D10" i="94"/>
  <c r="D9" i="94"/>
  <c r="D8" i="94"/>
  <c r="D7" i="94"/>
  <c r="D6" i="94"/>
  <c r="D5" i="94"/>
  <c r="D4" i="94"/>
  <c r="D3" i="94"/>
  <c r="D2" i="94"/>
  <c r="V3" i="97"/>
  <c r="V4" i="97"/>
  <c r="V5" i="97"/>
  <c r="V6" i="97"/>
  <c r="V7" i="97"/>
  <c r="V8" i="97"/>
  <c r="V9" i="97"/>
  <c r="V10" i="97"/>
  <c r="V11" i="97"/>
  <c r="V12" i="97"/>
  <c r="V13" i="97"/>
  <c r="V14" i="97"/>
  <c r="V15" i="97"/>
  <c r="V16" i="97"/>
  <c r="V17" i="97"/>
  <c r="V18" i="97"/>
  <c r="V19" i="97"/>
  <c r="V20" i="97"/>
  <c r="V21" i="97"/>
  <c r="V22" i="97"/>
  <c r="V23" i="97"/>
  <c r="V24" i="97"/>
  <c r="V25" i="97"/>
  <c r="V26" i="97"/>
  <c r="V27" i="97"/>
  <c r="V28" i="97"/>
  <c r="V29" i="97"/>
  <c r="V30" i="97"/>
  <c r="V31" i="97"/>
  <c r="V32" i="97"/>
  <c r="V33" i="97"/>
  <c r="V34" i="97"/>
  <c r="V35" i="97"/>
  <c r="V36" i="97"/>
  <c r="V37" i="97"/>
  <c r="V38" i="97"/>
  <c r="V39" i="97"/>
  <c r="V40" i="97"/>
  <c r="V41" i="97"/>
  <c r="V42" i="97"/>
  <c r="V43" i="97"/>
  <c r="V44" i="97"/>
  <c r="V45" i="97"/>
  <c r="V46" i="97"/>
  <c r="V47" i="97"/>
  <c r="V48" i="97"/>
  <c r="V49" i="97"/>
  <c r="V50" i="97"/>
  <c r="V51" i="97"/>
  <c r="V52" i="97"/>
  <c r="V53" i="97"/>
  <c r="V54" i="97"/>
  <c r="V55" i="97"/>
  <c r="V56" i="97"/>
  <c r="V57" i="97"/>
  <c r="V58" i="97"/>
  <c r="V59" i="97"/>
  <c r="V60" i="97"/>
  <c r="V61" i="97"/>
  <c r="V62" i="97"/>
  <c r="V63" i="97"/>
  <c r="V64" i="97"/>
  <c r="V65" i="97"/>
  <c r="V66" i="97"/>
  <c r="V67" i="97"/>
  <c r="V68" i="97"/>
  <c r="V69" i="97"/>
  <c r="V70" i="97"/>
  <c r="V71" i="97"/>
  <c r="V72" i="97"/>
  <c r="V73" i="97"/>
  <c r="V74" i="97"/>
  <c r="V75" i="97"/>
  <c r="V76" i="97"/>
  <c r="V77" i="97"/>
  <c r="V78" i="97"/>
  <c r="V79" i="97"/>
  <c r="V80" i="97"/>
  <c r="V81" i="97"/>
  <c r="V82" i="97"/>
  <c r="V83" i="97"/>
  <c r="V84" i="97"/>
  <c r="V85" i="97"/>
  <c r="V86" i="97"/>
  <c r="V87" i="97"/>
  <c r="V88" i="97"/>
  <c r="V89" i="97"/>
  <c r="V90" i="97"/>
  <c r="V91" i="97"/>
  <c r="V92" i="97"/>
  <c r="V93" i="97"/>
  <c r="V94" i="97"/>
  <c r="V95" i="97"/>
  <c r="V96" i="97"/>
  <c r="V97" i="97"/>
  <c r="V98" i="97"/>
  <c r="V99" i="97"/>
  <c r="V100" i="97"/>
  <c r="V101" i="97"/>
  <c r="V102" i="97"/>
  <c r="V103" i="97"/>
  <c r="V104" i="97"/>
  <c r="V105" i="97"/>
  <c r="V106" i="97"/>
  <c r="V107" i="97"/>
  <c r="V108" i="97"/>
  <c r="V109" i="97"/>
  <c r="V110" i="97"/>
  <c r="V111" i="97"/>
  <c r="V112" i="97"/>
  <c r="V113" i="97"/>
  <c r="V114" i="97"/>
  <c r="V115" i="97"/>
  <c r="V116" i="97"/>
  <c r="V117" i="97"/>
  <c r="V118" i="97"/>
  <c r="V119" i="97"/>
  <c r="V120" i="97"/>
  <c r="V121" i="97"/>
  <c r="V122" i="97"/>
  <c r="V123" i="97"/>
  <c r="V124" i="97"/>
  <c r="V125" i="97"/>
  <c r="V126" i="97"/>
  <c r="V127" i="97"/>
  <c r="V128" i="97"/>
  <c r="V129" i="97"/>
  <c r="V130" i="97"/>
  <c r="V131" i="97"/>
  <c r="V132" i="97"/>
  <c r="V133" i="97"/>
  <c r="V134" i="97"/>
  <c r="V135" i="97"/>
  <c r="V136" i="97"/>
  <c r="V137" i="97"/>
  <c r="V138" i="97"/>
  <c r="V139" i="97"/>
  <c r="V140" i="97"/>
  <c r="V141" i="97"/>
  <c r="V142" i="97"/>
  <c r="V143" i="97"/>
  <c r="V144" i="97"/>
  <c r="V145" i="97"/>
  <c r="V146" i="97"/>
  <c r="V147" i="97"/>
  <c r="V148" i="97"/>
  <c r="V149" i="97"/>
  <c r="V150" i="97"/>
  <c r="V151" i="97"/>
  <c r="V152" i="97"/>
  <c r="V153" i="97"/>
  <c r="V154" i="97"/>
  <c r="V155" i="97"/>
  <c r="V156" i="97"/>
  <c r="V157" i="97"/>
  <c r="V158" i="97"/>
  <c r="V159" i="97"/>
  <c r="V160" i="97"/>
  <c r="V161" i="97"/>
  <c r="V162" i="97"/>
  <c r="V163" i="97"/>
  <c r="V164" i="97"/>
  <c r="V165" i="97"/>
  <c r="V166" i="97"/>
  <c r="V167" i="97"/>
  <c r="V168" i="97"/>
  <c r="V169" i="97"/>
  <c r="V170" i="97"/>
  <c r="V171" i="97"/>
  <c r="V172" i="97"/>
  <c r="V173" i="97"/>
  <c r="V174" i="97"/>
  <c r="V175" i="97"/>
  <c r="V176" i="97"/>
  <c r="V177" i="97"/>
  <c r="V178" i="97"/>
  <c r="V179" i="97"/>
  <c r="V180" i="97"/>
  <c r="V181" i="97"/>
  <c r="V182" i="97"/>
  <c r="V183" i="97"/>
  <c r="V184" i="97"/>
  <c r="V185" i="97"/>
  <c r="V186" i="97"/>
  <c r="V187" i="97"/>
  <c r="V188" i="97"/>
  <c r="V189" i="97"/>
  <c r="V190" i="97"/>
  <c r="V191" i="97"/>
  <c r="V192" i="97"/>
  <c r="V193" i="97"/>
  <c r="V194" i="97"/>
  <c r="V195" i="97"/>
  <c r="V196" i="97"/>
  <c r="V197" i="97"/>
  <c r="V198" i="97"/>
  <c r="V199" i="97"/>
  <c r="V200" i="97"/>
  <c r="V201" i="97"/>
  <c r="V202" i="97"/>
  <c r="V203" i="97"/>
  <c r="V204" i="97"/>
  <c r="V205" i="97"/>
  <c r="V206" i="97"/>
  <c r="V207" i="97"/>
  <c r="V208" i="97"/>
  <c r="V209" i="97"/>
  <c r="V210" i="97"/>
  <c r="V211" i="97"/>
  <c r="V212" i="97"/>
  <c r="V213" i="97"/>
  <c r="V214" i="97"/>
  <c r="V215" i="97"/>
  <c r="V216" i="97"/>
  <c r="V217" i="97"/>
  <c r="V218" i="97"/>
  <c r="V219" i="97"/>
  <c r="V220" i="97"/>
  <c r="V221" i="97"/>
  <c r="V222" i="97"/>
  <c r="V223" i="97"/>
  <c r="V224" i="97"/>
  <c r="V225" i="97"/>
  <c r="V226" i="97"/>
  <c r="V227" i="97"/>
  <c r="V228" i="97"/>
  <c r="V229" i="97"/>
  <c r="V230" i="97"/>
  <c r="V231" i="97"/>
  <c r="V232" i="97"/>
  <c r="V233" i="97"/>
  <c r="V234" i="97"/>
  <c r="V235" i="97"/>
  <c r="V236" i="97"/>
  <c r="V237" i="97"/>
  <c r="V238" i="97"/>
  <c r="V239" i="97"/>
  <c r="V240" i="97"/>
  <c r="V241" i="97"/>
  <c r="V242" i="97"/>
  <c r="V243" i="97"/>
  <c r="V244" i="97"/>
  <c r="V245" i="97"/>
  <c r="V246" i="97"/>
  <c r="V247" i="97"/>
  <c r="V248" i="97"/>
  <c r="V249" i="97"/>
  <c r="V250" i="97"/>
  <c r="V251" i="97"/>
  <c r="V252" i="97"/>
  <c r="V253" i="97"/>
  <c r="V254" i="97"/>
  <c r="V255" i="97"/>
  <c r="V256" i="97"/>
  <c r="V257" i="97"/>
  <c r="V258" i="97"/>
  <c r="V259" i="97"/>
  <c r="V260" i="97"/>
  <c r="V261" i="97"/>
  <c r="V262" i="97"/>
  <c r="V263" i="97"/>
  <c r="V264" i="97"/>
  <c r="V265" i="97"/>
  <c r="V266" i="97"/>
  <c r="V267" i="97"/>
  <c r="V268" i="97"/>
  <c r="V269" i="97"/>
  <c r="V270" i="97"/>
  <c r="V271" i="97"/>
  <c r="V272" i="97"/>
  <c r="V273" i="97"/>
  <c r="V274" i="97"/>
  <c r="V275" i="97"/>
  <c r="V276" i="97"/>
  <c r="V277" i="97"/>
  <c r="V278" i="97"/>
  <c r="V279" i="97"/>
  <c r="V280" i="97"/>
  <c r="V281" i="97"/>
  <c r="V282" i="97"/>
  <c r="V283" i="97"/>
  <c r="V284" i="97"/>
  <c r="V285" i="97"/>
  <c r="V286" i="97"/>
  <c r="V287" i="97"/>
  <c r="V288" i="97"/>
  <c r="V289" i="97"/>
  <c r="V290" i="97"/>
  <c r="V291" i="97"/>
  <c r="V292" i="97"/>
  <c r="V293" i="97"/>
  <c r="V294" i="97"/>
  <c r="V295" i="97"/>
  <c r="V296" i="97"/>
  <c r="V297" i="97"/>
  <c r="V298" i="97"/>
  <c r="V299" i="97"/>
  <c r="V300" i="97"/>
  <c r="V301" i="97"/>
  <c r="V302" i="97"/>
  <c r="V303" i="97"/>
  <c r="V304" i="97"/>
  <c r="V305" i="97"/>
  <c r="V306" i="97"/>
  <c r="V307" i="97"/>
  <c r="V308" i="97"/>
  <c r="V309" i="97"/>
  <c r="V310" i="97"/>
  <c r="V311" i="97"/>
  <c r="V312" i="97"/>
  <c r="V313" i="97"/>
  <c r="V314" i="97"/>
  <c r="V315" i="97"/>
  <c r="V316" i="97"/>
  <c r="V317" i="97"/>
  <c r="V318" i="97"/>
  <c r="V319" i="97"/>
  <c r="V320" i="97"/>
  <c r="V321" i="97"/>
  <c r="V322" i="97"/>
  <c r="V323" i="97"/>
  <c r="V324" i="97"/>
  <c r="V325" i="97"/>
  <c r="V326" i="97"/>
  <c r="V327" i="97"/>
  <c r="V328" i="97"/>
  <c r="V329" i="97"/>
  <c r="V330" i="97"/>
  <c r="V331" i="97"/>
  <c r="V332" i="97"/>
  <c r="V333" i="97"/>
  <c r="V334" i="97"/>
  <c r="V335" i="97"/>
  <c r="V336" i="97"/>
  <c r="V337" i="97"/>
  <c r="V338" i="97"/>
  <c r="V339" i="97"/>
  <c r="V340" i="97"/>
  <c r="V341" i="97"/>
  <c r="V342" i="97"/>
  <c r="V343" i="97"/>
  <c r="V344" i="97"/>
  <c r="V345" i="97"/>
  <c r="V346" i="97"/>
  <c r="V347" i="97"/>
  <c r="V348" i="97"/>
  <c r="V349" i="97"/>
  <c r="V350" i="97"/>
  <c r="V351" i="97"/>
  <c r="V352" i="97"/>
  <c r="V353" i="97"/>
  <c r="V354" i="97"/>
  <c r="V355" i="97"/>
  <c r="V356" i="97"/>
  <c r="V357" i="97"/>
  <c r="V358" i="97"/>
  <c r="V359" i="97"/>
  <c r="V360" i="97"/>
  <c r="V361" i="97"/>
  <c r="V362" i="97"/>
  <c r="V363" i="97"/>
  <c r="V364" i="97"/>
  <c r="V365" i="97"/>
  <c r="V366" i="97"/>
  <c r="V367" i="97"/>
  <c r="V368" i="97"/>
  <c r="V369" i="97"/>
  <c r="V370" i="97"/>
  <c r="V371" i="97"/>
  <c r="V372" i="97"/>
  <c r="V373" i="97"/>
  <c r="V374" i="97"/>
  <c r="V375" i="97"/>
  <c r="V376" i="97"/>
  <c r="V377" i="97"/>
  <c r="V378" i="97"/>
  <c r="V379" i="97"/>
  <c r="V380" i="97"/>
  <c r="V381" i="97"/>
  <c r="V382" i="97"/>
  <c r="V383" i="97"/>
  <c r="V384" i="97"/>
  <c r="V385" i="97"/>
  <c r="V386" i="97"/>
  <c r="V387" i="97"/>
  <c r="V388" i="97"/>
  <c r="V389" i="97"/>
  <c r="V390" i="97"/>
  <c r="V391" i="97"/>
  <c r="V392" i="97"/>
  <c r="V393" i="97"/>
  <c r="V394" i="97"/>
  <c r="V395" i="97"/>
  <c r="V396" i="97"/>
  <c r="V397" i="97"/>
  <c r="V398" i="97"/>
  <c r="V399" i="97"/>
  <c r="V400" i="97"/>
  <c r="V401" i="97"/>
  <c r="V402" i="97"/>
  <c r="V403" i="97"/>
  <c r="V404" i="97"/>
  <c r="V405" i="97"/>
  <c r="V406" i="97"/>
  <c r="V407" i="97"/>
  <c r="V408" i="97"/>
  <c r="V409" i="97"/>
  <c r="V410" i="97"/>
  <c r="V411" i="97"/>
  <c r="V412" i="97"/>
  <c r="V413" i="97"/>
  <c r="V414" i="97"/>
  <c r="V415" i="97"/>
  <c r="V416" i="97"/>
  <c r="V417" i="97"/>
  <c r="V418" i="97"/>
  <c r="V419" i="97"/>
  <c r="V420" i="97"/>
  <c r="V421" i="97"/>
  <c r="V422" i="97"/>
  <c r="V423" i="97"/>
  <c r="V424" i="97"/>
  <c r="V425" i="97"/>
  <c r="V426" i="97"/>
  <c r="V427" i="97"/>
  <c r="V428" i="97"/>
  <c r="V429" i="97"/>
  <c r="V430" i="97"/>
  <c r="V431" i="97"/>
  <c r="V432" i="97"/>
  <c r="V433" i="97"/>
  <c r="V434" i="97"/>
  <c r="V435" i="97"/>
  <c r="V436" i="97"/>
  <c r="V437" i="97"/>
  <c r="V438" i="97"/>
  <c r="V439" i="97"/>
  <c r="V440" i="97"/>
  <c r="V441" i="97"/>
  <c r="V442" i="97"/>
  <c r="V443" i="97"/>
  <c r="V444" i="97"/>
  <c r="V445" i="97"/>
  <c r="V446" i="97"/>
  <c r="V447" i="97"/>
  <c r="V448" i="97"/>
  <c r="V449" i="97"/>
  <c r="V450" i="97"/>
  <c r="V451" i="97"/>
  <c r="V452" i="97"/>
  <c r="V453" i="97"/>
  <c r="V454" i="97"/>
  <c r="V455" i="97"/>
  <c r="V456" i="97"/>
  <c r="V457" i="97"/>
  <c r="V458" i="97"/>
  <c r="V459" i="97"/>
  <c r="V460" i="97"/>
  <c r="V461" i="97"/>
  <c r="V462" i="97"/>
  <c r="V463" i="97"/>
  <c r="V464" i="97"/>
  <c r="V465" i="97"/>
  <c r="V466" i="97"/>
  <c r="V467" i="97"/>
  <c r="V468" i="97"/>
  <c r="V469" i="97"/>
  <c r="V470" i="97"/>
  <c r="V471" i="97"/>
  <c r="V472" i="97"/>
  <c r="V473" i="97"/>
  <c r="V474" i="97"/>
  <c r="V475" i="97"/>
  <c r="V476" i="97"/>
  <c r="V477" i="97"/>
  <c r="V478" i="97"/>
  <c r="V479" i="97"/>
  <c r="V480" i="97"/>
  <c r="V481" i="97"/>
  <c r="V482" i="97"/>
  <c r="V483" i="97"/>
  <c r="V484" i="97"/>
  <c r="V485" i="97"/>
  <c r="V486" i="97"/>
  <c r="V487" i="97"/>
  <c r="V488" i="97"/>
  <c r="V489" i="97"/>
  <c r="V490" i="97"/>
  <c r="V491" i="97"/>
  <c r="V492" i="97"/>
  <c r="V493" i="97"/>
  <c r="V494" i="97"/>
  <c r="V495" i="97"/>
  <c r="V496" i="97"/>
  <c r="V497" i="97"/>
  <c r="V498" i="97"/>
  <c r="V499" i="97"/>
  <c r="V500" i="97"/>
  <c r="V501" i="97"/>
  <c r="V502" i="97"/>
  <c r="V503" i="97"/>
  <c r="V504" i="97"/>
  <c r="V505" i="97"/>
  <c r="V506" i="97"/>
  <c r="V507" i="97"/>
  <c r="V508" i="97"/>
  <c r="V509" i="97"/>
  <c r="V510" i="97"/>
  <c r="V511" i="97"/>
  <c r="V512" i="97"/>
  <c r="V513" i="97"/>
  <c r="V514" i="97"/>
  <c r="V515" i="97"/>
  <c r="V516" i="97"/>
  <c r="V517" i="97"/>
  <c r="V518" i="97"/>
  <c r="V519" i="97"/>
  <c r="V520" i="97"/>
  <c r="V521" i="97"/>
  <c r="V522" i="97"/>
  <c r="V523" i="97"/>
  <c r="V524" i="97"/>
  <c r="V525" i="97"/>
  <c r="V526" i="97"/>
  <c r="V527" i="97"/>
  <c r="V528" i="97"/>
  <c r="V529" i="97"/>
  <c r="V530" i="97"/>
  <c r="V531" i="97"/>
  <c r="V532" i="97"/>
  <c r="V533" i="97"/>
  <c r="V534" i="97"/>
  <c r="V535" i="97"/>
  <c r="V536" i="97"/>
  <c r="V537" i="97"/>
  <c r="V538" i="97"/>
  <c r="V539" i="97"/>
  <c r="V540" i="97"/>
  <c r="V541" i="97"/>
  <c r="V542" i="97"/>
  <c r="V543" i="97"/>
  <c r="V544" i="97"/>
  <c r="V545" i="97"/>
  <c r="V546" i="97"/>
  <c r="V547" i="97"/>
  <c r="V548" i="97"/>
  <c r="V549" i="97"/>
  <c r="V550" i="97"/>
  <c r="V551" i="97"/>
  <c r="V552" i="97"/>
  <c r="V553" i="97"/>
  <c r="V554" i="97"/>
  <c r="V555" i="97"/>
  <c r="V556" i="97"/>
  <c r="V557" i="97"/>
  <c r="V558" i="97"/>
  <c r="V559" i="97"/>
  <c r="V560" i="97"/>
  <c r="V561" i="97"/>
  <c r="V562" i="97"/>
  <c r="V563" i="97"/>
  <c r="V564" i="97"/>
  <c r="V565" i="97"/>
  <c r="V566" i="97"/>
  <c r="V567" i="97"/>
  <c r="V568" i="97"/>
  <c r="V569" i="97"/>
  <c r="V570" i="97"/>
  <c r="V571" i="97"/>
  <c r="V572" i="97"/>
  <c r="V573" i="97"/>
  <c r="V574" i="97"/>
  <c r="V575" i="97"/>
  <c r="V576" i="97"/>
  <c r="V577" i="97"/>
  <c r="V578" i="97"/>
  <c r="V579" i="97"/>
  <c r="V580" i="97"/>
  <c r="V581" i="97"/>
  <c r="V582" i="97"/>
  <c r="V583" i="97"/>
  <c r="V584" i="97"/>
  <c r="V585" i="97"/>
  <c r="V586" i="97"/>
  <c r="V587" i="97"/>
  <c r="V588" i="97"/>
  <c r="V589" i="97"/>
  <c r="V590" i="97"/>
  <c r="V591" i="97"/>
  <c r="V592" i="97"/>
  <c r="V593" i="97"/>
  <c r="V594" i="97"/>
  <c r="V595" i="97"/>
  <c r="V596" i="97"/>
  <c r="V597" i="97"/>
  <c r="V598" i="97"/>
  <c r="V599" i="97"/>
  <c r="V600" i="97"/>
  <c r="V601" i="97"/>
  <c r="V602" i="97"/>
  <c r="V603" i="97"/>
  <c r="V604" i="97"/>
  <c r="V605" i="97"/>
  <c r="V606" i="97"/>
  <c r="V607" i="97"/>
  <c r="V608" i="97"/>
  <c r="V609" i="97"/>
  <c r="V610" i="97"/>
  <c r="V611" i="97"/>
  <c r="V612" i="97"/>
  <c r="V613" i="97"/>
  <c r="V614" i="97"/>
  <c r="V615" i="97"/>
  <c r="V616" i="97"/>
  <c r="V617" i="97"/>
  <c r="V618" i="97"/>
  <c r="V619" i="97"/>
  <c r="V620" i="97"/>
  <c r="V621" i="97"/>
  <c r="V622" i="97"/>
  <c r="V623" i="97"/>
  <c r="V624" i="97"/>
  <c r="V625" i="97"/>
  <c r="V626" i="97"/>
  <c r="V627" i="97"/>
  <c r="V628" i="97"/>
  <c r="V629" i="97"/>
  <c r="V630" i="97"/>
  <c r="V631" i="97"/>
  <c r="V632" i="97"/>
  <c r="V633" i="97"/>
  <c r="V634" i="97"/>
  <c r="V635" i="97"/>
  <c r="V636" i="97"/>
  <c r="V637" i="97"/>
  <c r="V638" i="97"/>
  <c r="V639" i="97"/>
  <c r="V640" i="97"/>
  <c r="V641" i="97"/>
  <c r="V642" i="97"/>
  <c r="V643" i="97"/>
  <c r="V644" i="97"/>
  <c r="V645" i="97"/>
  <c r="V646" i="97"/>
  <c r="V647" i="97"/>
  <c r="V648" i="97"/>
  <c r="V649" i="97"/>
  <c r="V650" i="97"/>
  <c r="V651" i="97"/>
  <c r="V652" i="97"/>
  <c r="V653" i="97"/>
  <c r="V654" i="97"/>
  <c r="V655" i="97"/>
  <c r="V656" i="97"/>
  <c r="V657" i="97"/>
  <c r="V658" i="97"/>
  <c r="V659" i="97"/>
  <c r="V660" i="97"/>
  <c r="V661" i="97"/>
  <c r="V662" i="97"/>
  <c r="V663" i="97"/>
  <c r="V664" i="97"/>
  <c r="V665" i="97"/>
  <c r="V666" i="97"/>
  <c r="V667" i="97"/>
  <c r="V668" i="97"/>
  <c r="V669" i="97"/>
  <c r="V670" i="97"/>
  <c r="V671" i="97"/>
  <c r="V672" i="97"/>
  <c r="V673" i="97"/>
  <c r="V674" i="97"/>
  <c r="V675" i="97"/>
  <c r="V676" i="97"/>
  <c r="V677" i="97"/>
  <c r="V678" i="97"/>
  <c r="V679" i="97"/>
  <c r="V680" i="97"/>
  <c r="V681" i="97"/>
  <c r="V682" i="97"/>
  <c r="V683" i="97"/>
  <c r="V684" i="97"/>
  <c r="V685" i="97"/>
  <c r="V686" i="97"/>
  <c r="V687" i="97"/>
  <c r="V688" i="97"/>
  <c r="V689" i="97"/>
  <c r="V690" i="97"/>
  <c r="V691" i="97"/>
  <c r="V692" i="97"/>
  <c r="V693" i="97"/>
  <c r="V694" i="97"/>
  <c r="V695" i="97"/>
  <c r="V696" i="97"/>
  <c r="V697" i="97"/>
  <c r="V698" i="97"/>
  <c r="V699" i="97"/>
  <c r="V700" i="97"/>
  <c r="V701" i="97"/>
  <c r="V702" i="97"/>
  <c r="V703" i="97"/>
  <c r="V704" i="97"/>
  <c r="V705" i="97"/>
  <c r="V706" i="97"/>
  <c r="V707" i="97"/>
  <c r="V708" i="97"/>
  <c r="V709" i="97"/>
  <c r="V710" i="97"/>
  <c r="V711" i="97"/>
  <c r="V712" i="97"/>
  <c r="V713" i="97"/>
  <c r="V714" i="97"/>
  <c r="V715" i="97"/>
  <c r="V716" i="97"/>
  <c r="V717" i="97"/>
  <c r="V718" i="97"/>
  <c r="V719" i="97"/>
  <c r="V720" i="97"/>
  <c r="V721" i="97"/>
  <c r="V722" i="97"/>
  <c r="V723" i="97"/>
  <c r="V724" i="97"/>
  <c r="V725" i="97"/>
  <c r="V726" i="97"/>
  <c r="V727" i="97"/>
  <c r="V728" i="97"/>
  <c r="V729" i="97"/>
  <c r="V730" i="97"/>
  <c r="V731" i="97"/>
  <c r="V732" i="97"/>
  <c r="V733" i="97"/>
  <c r="V734" i="97"/>
  <c r="V735" i="97"/>
  <c r="V736" i="97"/>
  <c r="V737" i="97"/>
  <c r="V738" i="97"/>
  <c r="V739" i="97"/>
  <c r="V740" i="97"/>
  <c r="V741" i="97"/>
  <c r="V742" i="97"/>
  <c r="V743" i="97"/>
  <c r="V744" i="97"/>
  <c r="V745" i="97"/>
  <c r="V746" i="97"/>
  <c r="V747" i="97"/>
  <c r="V748" i="97"/>
  <c r="V749" i="97"/>
  <c r="V750" i="97"/>
  <c r="V751" i="97"/>
  <c r="V752" i="97"/>
  <c r="V753" i="97"/>
  <c r="V754" i="97"/>
  <c r="V755" i="97"/>
  <c r="V756" i="97"/>
  <c r="V757" i="97"/>
  <c r="V758" i="97"/>
  <c r="V759" i="97"/>
  <c r="V760" i="97"/>
  <c r="V761" i="97"/>
  <c r="V762" i="97"/>
  <c r="V763" i="97"/>
  <c r="V764" i="97"/>
  <c r="V765" i="97"/>
  <c r="V766" i="97"/>
  <c r="V767" i="97"/>
  <c r="V768" i="97"/>
  <c r="V769" i="97"/>
  <c r="V770" i="97"/>
  <c r="V771" i="97"/>
  <c r="V772" i="97"/>
  <c r="V773" i="97"/>
  <c r="V774" i="97"/>
  <c r="V775" i="97"/>
  <c r="V776" i="97"/>
  <c r="V777" i="97"/>
  <c r="V778" i="97"/>
  <c r="V779" i="97"/>
  <c r="V780" i="97"/>
  <c r="V781" i="97"/>
  <c r="V782" i="97"/>
  <c r="V783" i="97"/>
  <c r="V784" i="97"/>
  <c r="V785" i="97"/>
  <c r="V786" i="97"/>
  <c r="V787" i="97"/>
  <c r="V788" i="97"/>
  <c r="V789" i="97"/>
  <c r="V790" i="97"/>
  <c r="V791" i="97"/>
  <c r="V792" i="97"/>
  <c r="V793" i="97"/>
  <c r="V794" i="97"/>
  <c r="V795" i="97"/>
  <c r="V796" i="97"/>
  <c r="V797" i="97"/>
  <c r="V798" i="97"/>
  <c r="V799" i="97"/>
  <c r="V800" i="97"/>
  <c r="V801" i="97"/>
  <c r="V802" i="97"/>
  <c r="V803" i="97"/>
  <c r="V804" i="97"/>
  <c r="V805" i="97"/>
  <c r="V806" i="97"/>
  <c r="V807" i="97"/>
  <c r="V808" i="97"/>
  <c r="V809" i="97"/>
  <c r="V810" i="97"/>
  <c r="V811" i="97"/>
  <c r="V812" i="97"/>
  <c r="V813" i="97"/>
  <c r="V814" i="97"/>
  <c r="V815" i="97"/>
  <c r="V816" i="97"/>
  <c r="V817" i="97"/>
  <c r="V818" i="97"/>
  <c r="V819" i="97"/>
  <c r="V820" i="97"/>
  <c r="V821" i="97"/>
  <c r="V822" i="97"/>
  <c r="V823" i="97"/>
  <c r="V824" i="97"/>
  <c r="V825" i="97"/>
  <c r="V826" i="97"/>
  <c r="V827" i="97"/>
  <c r="V828" i="97"/>
  <c r="V829" i="97"/>
  <c r="V830" i="97"/>
  <c r="V831" i="97"/>
  <c r="V832" i="97"/>
  <c r="V833" i="97"/>
  <c r="V834" i="97"/>
  <c r="V835" i="97"/>
  <c r="V836" i="97"/>
  <c r="V837" i="97"/>
  <c r="V838" i="97"/>
  <c r="V839" i="97"/>
  <c r="V840" i="97"/>
  <c r="V841" i="97"/>
  <c r="V842" i="97"/>
  <c r="V843" i="97"/>
  <c r="V844" i="97"/>
  <c r="V845" i="97"/>
  <c r="V846" i="97"/>
  <c r="V847" i="97"/>
  <c r="V848" i="97"/>
  <c r="V849" i="97"/>
  <c r="V850" i="97"/>
  <c r="V851" i="97"/>
  <c r="V852" i="97"/>
  <c r="V853" i="97"/>
  <c r="V854" i="97"/>
  <c r="V855" i="97"/>
  <c r="V856" i="97"/>
  <c r="V857" i="97"/>
  <c r="V858" i="97"/>
  <c r="V859" i="97"/>
  <c r="V860" i="97"/>
  <c r="V861" i="97"/>
  <c r="V862" i="97"/>
  <c r="V863" i="97"/>
  <c r="V864" i="97"/>
  <c r="V865" i="97"/>
  <c r="V866" i="97"/>
  <c r="V867" i="97"/>
  <c r="V868" i="97"/>
  <c r="V869" i="97"/>
  <c r="V870" i="97"/>
  <c r="V871" i="97"/>
  <c r="V872" i="97"/>
  <c r="V873" i="97"/>
  <c r="V874" i="97"/>
  <c r="V875" i="97"/>
  <c r="V876" i="97"/>
  <c r="V877" i="97"/>
  <c r="V878" i="97"/>
  <c r="V879" i="97"/>
  <c r="V880" i="97"/>
  <c r="V881" i="97"/>
  <c r="V882" i="97"/>
  <c r="V883" i="97"/>
  <c r="V884" i="97"/>
  <c r="V885" i="97"/>
  <c r="V886" i="97"/>
  <c r="V887" i="97"/>
  <c r="V888" i="97"/>
  <c r="V889" i="97"/>
  <c r="V890" i="97"/>
  <c r="V891" i="97"/>
  <c r="V892" i="97"/>
  <c r="V893" i="97"/>
  <c r="V894" i="97"/>
  <c r="V895" i="97"/>
  <c r="V896" i="97"/>
  <c r="V897" i="97"/>
  <c r="V898" i="97"/>
  <c r="V899" i="97"/>
  <c r="V900" i="97"/>
  <c r="V901" i="97"/>
  <c r="V902" i="97"/>
  <c r="V903" i="97"/>
  <c r="V904" i="97"/>
  <c r="V905" i="97"/>
  <c r="V906" i="97"/>
  <c r="V907" i="97"/>
  <c r="V908" i="97"/>
  <c r="V909" i="97"/>
  <c r="V910" i="97"/>
  <c r="V911" i="97"/>
  <c r="V912" i="97"/>
  <c r="V913" i="97"/>
  <c r="V914" i="97"/>
  <c r="V915" i="97"/>
  <c r="V916" i="97"/>
  <c r="V917" i="97"/>
  <c r="V918" i="97"/>
  <c r="V919" i="97"/>
  <c r="V920" i="97"/>
  <c r="V921" i="97"/>
  <c r="V922" i="97"/>
  <c r="V923" i="97"/>
  <c r="V924" i="97"/>
  <c r="V925" i="97"/>
  <c r="V926" i="97"/>
  <c r="V927" i="97"/>
  <c r="V928" i="97"/>
  <c r="V929" i="97"/>
  <c r="V930" i="97"/>
  <c r="V931" i="97"/>
  <c r="V932" i="97"/>
  <c r="V933" i="97"/>
  <c r="V934" i="97"/>
  <c r="V935" i="97"/>
  <c r="V936" i="97"/>
  <c r="V937" i="97"/>
  <c r="V938" i="97"/>
  <c r="V939" i="97"/>
  <c r="V940" i="97"/>
  <c r="V941" i="97"/>
  <c r="V942" i="97"/>
  <c r="V943" i="97"/>
  <c r="V944" i="97"/>
  <c r="V945" i="97"/>
  <c r="V946" i="97"/>
  <c r="V947" i="97"/>
  <c r="V948" i="97"/>
  <c r="V949" i="97"/>
  <c r="V950" i="97"/>
  <c r="V951" i="97"/>
  <c r="V952" i="97"/>
  <c r="V953" i="97"/>
  <c r="V954" i="97"/>
  <c r="V955" i="97"/>
  <c r="V956" i="97"/>
  <c r="V957" i="97"/>
  <c r="V958" i="97"/>
  <c r="V959" i="97"/>
  <c r="V960" i="97"/>
  <c r="V961" i="97"/>
  <c r="V962" i="97"/>
  <c r="V963" i="97"/>
  <c r="V964" i="97"/>
  <c r="V965" i="97"/>
  <c r="V966" i="97"/>
  <c r="V967" i="97"/>
  <c r="V968" i="97"/>
  <c r="V969" i="97"/>
  <c r="V970" i="97"/>
  <c r="V971" i="97"/>
  <c r="V972" i="97"/>
  <c r="V973" i="97"/>
  <c r="V974" i="97"/>
  <c r="V975" i="97"/>
  <c r="V976" i="97"/>
  <c r="V977" i="97"/>
  <c r="V978" i="97"/>
  <c r="V979" i="97"/>
  <c r="V980" i="97"/>
  <c r="V981" i="97"/>
  <c r="V982" i="97"/>
  <c r="V983" i="97"/>
  <c r="V984" i="97"/>
  <c r="V985" i="97"/>
  <c r="V986" i="97"/>
  <c r="V987" i="97"/>
  <c r="V988" i="97"/>
  <c r="V989" i="97"/>
  <c r="V990" i="97"/>
  <c r="V991" i="97"/>
  <c r="V992" i="97"/>
  <c r="V993" i="97"/>
  <c r="V994" i="97"/>
  <c r="V995" i="97"/>
  <c r="V996" i="97"/>
  <c r="V997" i="97"/>
  <c r="V998" i="97"/>
  <c r="V999" i="97"/>
  <c r="V1000" i="97"/>
  <c r="V1001" i="97"/>
  <c r="V1002" i="97"/>
  <c r="V1003" i="97"/>
  <c r="V1004" i="97"/>
  <c r="V1005" i="97"/>
  <c r="V1006" i="97"/>
  <c r="V1007" i="97"/>
  <c r="V1008" i="97"/>
  <c r="V1009" i="97"/>
  <c r="V1010" i="97"/>
  <c r="V1011" i="97"/>
  <c r="V1012" i="97"/>
  <c r="V1013" i="97"/>
  <c r="V1014" i="97"/>
  <c r="V1015" i="97"/>
  <c r="V1016" i="97"/>
  <c r="V1017" i="97"/>
  <c r="V1018" i="97"/>
  <c r="V1019" i="97"/>
  <c r="V1020" i="97"/>
  <c r="V1021" i="97"/>
  <c r="V1022" i="97"/>
  <c r="V1023" i="97"/>
  <c r="V1024" i="97"/>
  <c r="V1025" i="97"/>
  <c r="V1026" i="97"/>
  <c r="V1027" i="97"/>
  <c r="V1028" i="97"/>
  <c r="V1029" i="97"/>
  <c r="V1030" i="97"/>
  <c r="V1031" i="97"/>
  <c r="V1032" i="97"/>
  <c r="V1033" i="97"/>
  <c r="V1034" i="97"/>
  <c r="V1035" i="97"/>
  <c r="V1036" i="97"/>
  <c r="V1037" i="97"/>
  <c r="V1038" i="97"/>
  <c r="V1039" i="97"/>
  <c r="V1040" i="97"/>
  <c r="V1041" i="97"/>
  <c r="V1042" i="97"/>
  <c r="V1043" i="97"/>
  <c r="V1044" i="97"/>
  <c r="V1045" i="97"/>
  <c r="V1046" i="97"/>
  <c r="V1047" i="97"/>
  <c r="V1048" i="97"/>
  <c r="V1049" i="97"/>
  <c r="V1050" i="97"/>
  <c r="V1051" i="97"/>
  <c r="V1052" i="97"/>
  <c r="V1053" i="97"/>
  <c r="V1054" i="97"/>
  <c r="V1055" i="97"/>
  <c r="V1056" i="97"/>
  <c r="V1057" i="97"/>
  <c r="V1058" i="97"/>
  <c r="V1059" i="97"/>
  <c r="V1060" i="97"/>
  <c r="V1061" i="97"/>
  <c r="V1062" i="97"/>
  <c r="V1063" i="97"/>
  <c r="V1064" i="97"/>
  <c r="V1065" i="97"/>
  <c r="V1066" i="97"/>
  <c r="V1067" i="97"/>
  <c r="V1068" i="97"/>
  <c r="V1069" i="97"/>
  <c r="V1070" i="97"/>
  <c r="V1071" i="97"/>
  <c r="V1072" i="97"/>
  <c r="V1073" i="97"/>
  <c r="V1074" i="97"/>
  <c r="V1075" i="97"/>
  <c r="V1076" i="97"/>
  <c r="V1077" i="97"/>
  <c r="V1078" i="97"/>
  <c r="V1079" i="97"/>
  <c r="V1080" i="97"/>
  <c r="V1081" i="97"/>
  <c r="V1082" i="97"/>
  <c r="V1083" i="97"/>
  <c r="V1084" i="97"/>
  <c r="V1085" i="97"/>
  <c r="V1086" i="97"/>
  <c r="V1087" i="97"/>
  <c r="V1088" i="97"/>
  <c r="V1089" i="97"/>
  <c r="V1090" i="97"/>
  <c r="V1091" i="97"/>
  <c r="V1092" i="97"/>
  <c r="V1093" i="97"/>
  <c r="V1094" i="97"/>
  <c r="V1095" i="97"/>
  <c r="V1096" i="97"/>
  <c r="V1097" i="97"/>
  <c r="V1098" i="97"/>
  <c r="V1099" i="97"/>
  <c r="V1100" i="97"/>
  <c r="V1101" i="97"/>
  <c r="V1102" i="97"/>
  <c r="V1103" i="97"/>
  <c r="V1104" i="97"/>
  <c r="V1105" i="97"/>
  <c r="V1106" i="97"/>
  <c r="V1107" i="97"/>
  <c r="V1108" i="97"/>
  <c r="V1109" i="97"/>
  <c r="V1110" i="97"/>
  <c r="V1111" i="97"/>
  <c r="V1112" i="97"/>
  <c r="V1113" i="97"/>
  <c r="V1114" i="97"/>
  <c r="V1115" i="97"/>
  <c r="V1116" i="97"/>
  <c r="V1117" i="97"/>
  <c r="V1118" i="97"/>
  <c r="V1119" i="97"/>
  <c r="V1120" i="97"/>
  <c r="V1121" i="97"/>
  <c r="V1122" i="97"/>
  <c r="V1123" i="97"/>
  <c r="V1124" i="97"/>
  <c r="V1125" i="97"/>
  <c r="V1126" i="97"/>
  <c r="V1127" i="97"/>
  <c r="V1128" i="97"/>
  <c r="V1129" i="97"/>
  <c r="V1130" i="97"/>
  <c r="V1131" i="97"/>
  <c r="V1132" i="97"/>
  <c r="V1133" i="97"/>
  <c r="V1134" i="97"/>
  <c r="V1135" i="97"/>
  <c r="V1136" i="97"/>
  <c r="V1137" i="97"/>
  <c r="V1138" i="97"/>
  <c r="V1139" i="97"/>
  <c r="V1140" i="97"/>
  <c r="V1141" i="97"/>
  <c r="V1142" i="97"/>
  <c r="V1143" i="97"/>
  <c r="V1144" i="97"/>
  <c r="V1145" i="97"/>
  <c r="V1146" i="97"/>
  <c r="V1147" i="97"/>
  <c r="V1148" i="97"/>
  <c r="V1149" i="97"/>
  <c r="V1150" i="97"/>
  <c r="V1151" i="97"/>
  <c r="V1152" i="97"/>
  <c r="V1153" i="97"/>
  <c r="V1154" i="97"/>
  <c r="V1155" i="97"/>
  <c r="V1156" i="97"/>
  <c r="V1157" i="97"/>
  <c r="V1158" i="97"/>
  <c r="V1159" i="97"/>
  <c r="V1160" i="97"/>
  <c r="V1161" i="97"/>
  <c r="V1162" i="97"/>
  <c r="V1163" i="97"/>
  <c r="V1164" i="97"/>
  <c r="V1165" i="97"/>
  <c r="V1166" i="97"/>
  <c r="V1167" i="97"/>
  <c r="V1168" i="97"/>
  <c r="V1169" i="97"/>
  <c r="V1170" i="97"/>
  <c r="V1171" i="97"/>
  <c r="V1172" i="97"/>
  <c r="V1173" i="97"/>
  <c r="V1174" i="97"/>
  <c r="V1175" i="97"/>
  <c r="V1176" i="97"/>
  <c r="V1177" i="97"/>
  <c r="V1178" i="97"/>
  <c r="V1179" i="97"/>
  <c r="V1180" i="97"/>
  <c r="V1181" i="97"/>
  <c r="V1182" i="97"/>
  <c r="V1183" i="97"/>
  <c r="V1184" i="97"/>
  <c r="V1185" i="97"/>
  <c r="V1186" i="97"/>
  <c r="V1187" i="97"/>
  <c r="V1188" i="97"/>
  <c r="V1189" i="97"/>
  <c r="V1190" i="97"/>
  <c r="V1191" i="97"/>
  <c r="V1192" i="97"/>
  <c r="V1193" i="97"/>
  <c r="V1194" i="97"/>
  <c r="V1195" i="97"/>
  <c r="V1196" i="97"/>
  <c r="V1197" i="97"/>
  <c r="V1198" i="97"/>
  <c r="V1199" i="97"/>
  <c r="V1200" i="97"/>
  <c r="V1201" i="97"/>
  <c r="V1202" i="97"/>
  <c r="V1203" i="97"/>
  <c r="V1204" i="97"/>
  <c r="V1205" i="97"/>
  <c r="V1206" i="97"/>
  <c r="V1207" i="97"/>
  <c r="V1208" i="97"/>
  <c r="V1209" i="97"/>
  <c r="V1210" i="97"/>
  <c r="V1211" i="97"/>
  <c r="V1212" i="97"/>
  <c r="V1213" i="97"/>
  <c r="V1214" i="97"/>
  <c r="V1215" i="97"/>
  <c r="V1216" i="97"/>
  <c r="V1217" i="97"/>
  <c r="V1218" i="97"/>
  <c r="V1219" i="97"/>
  <c r="V1220" i="97"/>
  <c r="V1221" i="97"/>
  <c r="V1222" i="97"/>
  <c r="V1223" i="97"/>
  <c r="V1224" i="97"/>
  <c r="V1225" i="97"/>
  <c r="V1226" i="97"/>
  <c r="V1227" i="97"/>
  <c r="V1228" i="97"/>
  <c r="V1229" i="97"/>
  <c r="V1230" i="97"/>
  <c r="V1231" i="97"/>
  <c r="V1232" i="97"/>
  <c r="V1233" i="97"/>
  <c r="V1234" i="97"/>
  <c r="V1235" i="97"/>
  <c r="V1236" i="97"/>
  <c r="V1237" i="97"/>
  <c r="V1238" i="97"/>
  <c r="V1239" i="97"/>
  <c r="V1240" i="97"/>
  <c r="V1241" i="97"/>
  <c r="V1242" i="97"/>
  <c r="V1243" i="97"/>
  <c r="V1244" i="97"/>
  <c r="V1245" i="97"/>
  <c r="V1246" i="97"/>
  <c r="V1247" i="97"/>
  <c r="V1248" i="97"/>
  <c r="V1249" i="97"/>
  <c r="V1250" i="97"/>
  <c r="V1251" i="97"/>
  <c r="V1252" i="97"/>
  <c r="V1253" i="97"/>
  <c r="V1254" i="97"/>
  <c r="V1255" i="97"/>
  <c r="V1256" i="97"/>
  <c r="V1257" i="97"/>
  <c r="V1258" i="97"/>
  <c r="V1259" i="97"/>
  <c r="V1260" i="97"/>
  <c r="V1261" i="97"/>
  <c r="V1262" i="97"/>
  <c r="V1263" i="97"/>
  <c r="V1264" i="97"/>
  <c r="V1265" i="97"/>
  <c r="V1266" i="97"/>
  <c r="V1267" i="97"/>
  <c r="V1268" i="97"/>
  <c r="V1269" i="97"/>
  <c r="V1270" i="97"/>
  <c r="V1271" i="97"/>
  <c r="V1272" i="97"/>
  <c r="V1273" i="97"/>
  <c r="V1274" i="97"/>
  <c r="V1275" i="97"/>
  <c r="V1276" i="97"/>
  <c r="V1277" i="97"/>
  <c r="V1278" i="97"/>
  <c r="V1279" i="97"/>
  <c r="V1280" i="97"/>
  <c r="V1281" i="97"/>
  <c r="V1282" i="97"/>
  <c r="V1283" i="97"/>
  <c r="V1284" i="97"/>
  <c r="V1285" i="97"/>
  <c r="V1286" i="97"/>
  <c r="V1287" i="97"/>
  <c r="V1288" i="97"/>
  <c r="V1289" i="97"/>
  <c r="V1290" i="97"/>
  <c r="V1291" i="97"/>
  <c r="V1292" i="97"/>
  <c r="V1293" i="97"/>
  <c r="V1294" i="97"/>
  <c r="V1295" i="97"/>
  <c r="V1296" i="97"/>
  <c r="V1297" i="97"/>
  <c r="V1298" i="97"/>
  <c r="V1299" i="97"/>
  <c r="V1300" i="97"/>
  <c r="V1301" i="97"/>
  <c r="V1302" i="97"/>
  <c r="V1303" i="97"/>
  <c r="V1304" i="97"/>
  <c r="V1305" i="97"/>
  <c r="V1306" i="97"/>
  <c r="V1307" i="97"/>
  <c r="V1308" i="97"/>
  <c r="V1309" i="97"/>
  <c r="V1310" i="97"/>
  <c r="V1311" i="97"/>
  <c r="V1312" i="97"/>
  <c r="V1313" i="97"/>
  <c r="V1314" i="97"/>
  <c r="V1315" i="97"/>
  <c r="V1316" i="97"/>
  <c r="V1317" i="97"/>
  <c r="V1318" i="97"/>
  <c r="V1319" i="97"/>
  <c r="V1320" i="97"/>
  <c r="V1321" i="97"/>
  <c r="V1322" i="97"/>
  <c r="V1323" i="97"/>
  <c r="V1324" i="97"/>
  <c r="V1325" i="97"/>
  <c r="V1326" i="97"/>
  <c r="V1327" i="97"/>
  <c r="V1328" i="97"/>
  <c r="V1329" i="97"/>
  <c r="V1330" i="97"/>
  <c r="V1331" i="97"/>
  <c r="V1332" i="97"/>
  <c r="V1333" i="97"/>
  <c r="V1334" i="97"/>
  <c r="V1335" i="97"/>
  <c r="V1336" i="97"/>
  <c r="V1337" i="97"/>
  <c r="V1338" i="97"/>
  <c r="V1339" i="97"/>
  <c r="V1340" i="97"/>
  <c r="V1341" i="97"/>
  <c r="V1342" i="97"/>
  <c r="V1343" i="97"/>
  <c r="V1344" i="97"/>
  <c r="V1345" i="97"/>
  <c r="V1346" i="97"/>
  <c r="V1347" i="97"/>
  <c r="V1348" i="97"/>
  <c r="V1349" i="97"/>
  <c r="V1350" i="97"/>
  <c r="V1351" i="97"/>
  <c r="V1352" i="97"/>
  <c r="V1353" i="97"/>
  <c r="V1354" i="97"/>
  <c r="V1355" i="97"/>
  <c r="V1356" i="97"/>
  <c r="V1357" i="97"/>
  <c r="V1358" i="97"/>
  <c r="V1359" i="97"/>
  <c r="V1360" i="97"/>
  <c r="V1361" i="97"/>
  <c r="V1362" i="97"/>
  <c r="V1363" i="97"/>
  <c r="V1364" i="97"/>
  <c r="V1365" i="97"/>
  <c r="V1366" i="97"/>
  <c r="V1367" i="97"/>
  <c r="V1368" i="97"/>
  <c r="V1369" i="97"/>
  <c r="V1370" i="97"/>
  <c r="V1371" i="97"/>
  <c r="V1372" i="97"/>
  <c r="V1373" i="97"/>
  <c r="V1374" i="97"/>
  <c r="V1375" i="97"/>
  <c r="V1376" i="97"/>
  <c r="V1377" i="97"/>
  <c r="V1378" i="97"/>
  <c r="V1379" i="97"/>
  <c r="V1380" i="97"/>
  <c r="V1381" i="97"/>
  <c r="V1382" i="97"/>
  <c r="V1383" i="97"/>
  <c r="V1384" i="97"/>
  <c r="V1385" i="97"/>
  <c r="V1386" i="97"/>
  <c r="V1387" i="97"/>
  <c r="V1388" i="97"/>
  <c r="V1389" i="97"/>
  <c r="V1390" i="97"/>
  <c r="V1391" i="97"/>
  <c r="V1392" i="97"/>
  <c r="V1393" i="97"/>
  <c r="V1394" i="97"/>
  <c r="V1395" i="97"/>
  <c r="V1396" i="97"/>
  <c r="V1397" i="97"/>
  <c r="V1398" i="97"/>
  <c r="V1399" i="97"/>
  <c r="V1400" i="97"/>
  <c r="V1401" i="97"/>
  <c r="V1402" i="97"/>
  <c r="V1403" i="97"/>
  <c r="V1404" i="97"/>
  <c r="V1405" i="97"/>
  <c r="V1406" i="97"/>
  <c r="V1407" i="97"/>
  <c r="V1408" i="97"/>
  <c r="V1409" i="97"/>
  <c r="V1410" i="97"/>
  <c r="V1411" i="97"/>
  <c r="V1412" i="97"/>
  <c r="V1413" i="97"/>
  <c r="V1414" i="97"/>
  <c r="V1415" i="97"/>
  <c r="V1416" i="97"/>
  <c r="V1417" i="97"/>
  <c r="V1418" i="97"/>
  <c r="V1419" i="97"/>
  <c r="V1420" i="97"/>
  <c r="V1421" i="97"/>
  <c r="V1422" i="97"/>
  <c r="V1423" i="97"/>
  <c r="V1424" i="97"/>
  <c r="V1425" i="97"/>
  <c r="V1426" i="97"/>
  <c r="V1427" i="97"/>
  <c r="V1428" i="97"/>
  <c r="V1429" i="97"/>
  <c r="V1430" i="97"/>
  <c r="V1431" i="97"/>
  <c r="V1432" i="97"/>
  <c r="V1433" i="97"/>
  <c r="V1434" i="97"/>
  <c r="V1435" i="97"/>
  <c r="V1436" i="97"/>
  <c r="V1437" i="97"/>
  <c r="V1438" i="97"/>
  <c r="V1439" i="97"/>
  <c r="V1440" i="97"/>
  <c r="V1441" i="97"/>
  <c r="V1442" i="97"/>
  <c r="V1443" i="97"/>
  <c r="V1444" i="97"/>
  <c r="V1445" i="97"/>
  <c r="V1446" i="97"/>
  <c r="V1447" i="97"/>
  <c r="V1448" i="97"/>
  <c r="V1449" i="97"/>
  <c r="V1450" i="97"/>
  <c r="V1451" i="97"/>
  <c r="V1452" i="97"/>
  <c r="V1453" i="97"/>
  <c r="V1454" i="97"/>
  <c r="V1455" i="97"/>
  <c r="V1456" i="97"/>
  <c r="V1457" i="97"/>
  <c r="V1458" i="97"/>
  <c r="V1459" i="97"/>
  <c r="V1460" i="97"/>
  <c r="V1461" i="97"/>
  <c r="V1462" i="97"/>
  <c r="V1463" i="97"/>
  <c r="V1464" i="97"/>
  <c r="V1465" i="97"/>
  <c r="V1466" i="97"/>
  <c r="V1467" i="97"/>
  <c r="V1468" i="97"/>
  <c r="V1469" i="97"/>
  <c r="V1470" i="97"/>
  <c r="V1471" i="97"/>
  <c r="V1472" i="97"/>
  <c r="V1473" i="97"/>
  <c r="V1474" i="97"/>
  <c r="V1475" i="97"/>
  <c r="V1476" i="97"/>
  <c r="V1477" i="97"/>
  <c r="V1478" i="97"/>
  <c r="V1479" i="97"/>
  <c r="V1480" i="97"/>
  <c r="V1481" i="97"/>
  <c r="V1482" i="97"/>
  <c r="V1483" i="97"/>
  <c r="V1484" i="97"/>
  <c r="V1485" i="97"/>
  <c r="V1486" i="97"/>
  <c r="V1487" i="97"/>
  <c r="V1488" i="97"/>
  <c r="V1489" i="97"/>
  <c r="V1490" i="97"/>
  <c r="V1491" i="97"/>
  <c r="V1492" i="97"/>
  <c r="V1493" i="97"/>
  <c r="V1494" i="97"/>
  <c r="V1495" i="97"/>
  <c r="V1496" i="97"/>
  <c r="V1497" i="97"/>
  <c r="V1498" i="97"/>
  <c r="V1499" i="97"/>
  <c r="V1500" i="97"/>
  <c r="V1501" i="97"/>
  <c r="V1502" i="97"/>
  <c r="V1503" i="97"/>
  <c r="V1504" i="97"/>
  <c r="V1505" i="97"/>
  <c r="V1506" i="97"/>
  <c r="V1507" i="97"/>
  <c r="V1508" i="97"/>
  <c r="V1509" i="97"/>
  <c r="V1510" i="97"/>
  <c r="V1511" i="97"/>
  <c r="V1512" i="97"/>
  <c r="V1513" i="97"/>
  <c r="V1514" i="97"/>
  <c r="V1515" i="97"/>
  <c r="V1516" i="97"/>
  <c r="V1517" i="97"/>
  <c r="V1518" i="97"/>
  <c r="V1519" i="97"/>
  <c r="V1520" i="97"/>
  <c r="V1521" i="97"/>
  <c r="V1522" i="97"/>
  <c r="V1523" i="97"/>
  <c r="V1524" i="97"/>
  <c r="V1525" i="97"/>
  <c r="V1526" i="97"/>
  <c r="V1527" i="97"/>
  <c r="V1528" i="97"/>
  <c r="V1529" i="97"/>
  <c r="V1530" i="97"/>
  <c r="V1531" i="97"/>
  <c r="V1532" i="97"/>
  <c r="V1533" i="97"/>
  <c r="V1534" i="97"/>
  <c r="V1535" i="97"/>
  <c r="V1536" i="97"/>
  <c r="V1537" i="97"/>
  <c r="V1538" i="97"/>
  <c r="V1539" i="97"/>
  <c r="V1540" i="97"/>
  <c r="V1541" i="97"/>
  <c r="V1542" i="97"/>
  <c r="V1543" i="97"/>
  <c r="V1544" i="97"/>
  <c r="V1545" i="97"/>
  <c r="V1546" i="97"/>
  <c r="V1547" i="97"/>
  <c r="V1548" i="97"/>
  <c r="V1549" i="97"/>
  <c r="V1550" i="97"/>
  <c r="V1551" i="97"/>
  <c r="V1552" i="97"/>
  <c r="V1553" i="97"/>
  <c r="V1554" i="97"/>
  <c r="V1555" i="97"/>
  <c r="V1556" i="97"/>
  <c r="V1557" i="97"/>
  <c r="V1558" i="97"/>
  <c r="V1559" i="97"/>
  <c r="V1560" i="97"/>
  <c r="V1561" i="97"/>
  <c r="V1562" i="97"/>
  <c r="V1563" i="97"/>
  <c r="V1564" i="97"/>
  <c r="V1565" i="97"/>
  <c r="V1566" i="97"/>
  <c r="V1567" i="97"/>
  <c r="V1568" i="97"/>
  <c r="V1569" i="97"/>
  <c r="V1570" i="97"/>
  <c r="V1571" i="97"/>
  <c r="V1572" i="97"/>
  <c r="V1573" i="97"/>
  <c r="V1574" i="97"/>
  <c r="V1575" i="97"/>
  <c r="V1576" i="97"/>
  <c r="V1577" i="97"/>
  <c r="V1578" i="97"/>
  <c r="V1579" i="97"/>
  <c r="V1580" i="97"/>
  <c r="V1581" i="97"/>
  <c r="V1582" i="97"/>
  <c r="V1583" i="97"/>
  <c r="V1584" i="97"/>
  <c r="V1585" i="97"/>
  <c r="V1586" i="97"/>
  <c r="V1587" i="97"/>
  <c r="V1588" i="97"/>
  <c r="V1589" i="97"/>
  <c r="V1590" i="97"/>
  <c r="V1591" i="97"/>
  <c r="V1592" i="97"/>
  <c r="V1593" i="97"/>
  <c r="V1594" i="97"/>
  <c r="V1595" i="97"/>
  <c r="V1596" i="97"/>
  <c r="V1597" i="97"/>
  <c r="V1598" i="97"/>
  <c r="V1599" i="97"/>
  <c r="V1600" i="97"/>
  <c r="V1601" i="97"/>
  <c r="V1602" i="97"/>
  <c r="V1603" i="97"/>
  <c r="V1604" i="97"/>
  <c r="V1605" i="97"/>
  <c r="V1606" i="97"/>
  <c r="V1607" i="97"/>
  <c r="V1608" i="97"/>
  <c r="V1609" i="97"/>
  <c r="V1610" i="97"/>
  <c r="V1611" i="97"/>
  <c r="V1612" i="97"/>
  <c r="V1613" i="97"/>
  <c r="V1614" i="97"/>
  <c r="V1615" i="97"/>
  <c r="V1616" i="97"/>
  <c r="V1617" i="97"/>
  <c r="V1618" i="97"/>
  <c r="V1619" i="97"/>
  <c r="V1620" i="97"/>
  <c r="V1621" i="97"/>
  <c r="V1622" i="97"/>
  <c r="V1623" i="97"/>
  <c r="V1624" i="97"/>
  <c r="V1625" i="97"/>
  <c r="V1626" i="97"/>
  <c r="V1627" i="97"/>
  <c r="V1628" i="97"/>
  <c r="V1629" i="97"/>
  <c r="V1630" i="97"/>
  <c r="V1631" i="97"/>
  <c r="V1632" i="97"/>
  <c r="V1633" i="97"/>
  <c r="V1634" i="97"/>
  <c r="V1635" i="97"/>
  <c r="V1636" i="97"/>
  <c r="V1637" i="97"/>
  <c r="V1638" i="97"/>
  <c r="V1639" i="97"/>
  <c r="V1640" i="97"/>
  <c r="V1641" i="97"/>
  <c r="V1642" i="97"/>
  <c r="V1643" i="97"/>
  <c r="V1644" i="97"/>
  <c r="V1645" i="97"/>
  <c r="V1646" i="97"/>
  <c r="V1647" i="97"/>
  <c r="V1648" i="97"/>
  <c r="V1649" i="97"/>
  <c r="V1650" i="97"/>
  <c r="V1651" i="97"/>
  <c r="V1652" i="97"/>
  <c r="V1653" i="97"/>
  <c r="V1654" i="97"/>
  <c r="V1655" i="97"/>
  <c r="V1656" i="97"/>
  <c r="V1657" i="97"/>
  <c r="V1658" i="97"/>
  <c r="V1659" i="97"/>
  <c r="V1660" i="97"/>
  <c r="V1661" i="97"/>
  <c r="V1662" i="97"/>
  <c r="V1663" i="97"/>
  <c r="V1664" i="97"/>
  <c r="V1665" i="97"/>
  <c r="V1666" i="97"/>
  <c r="V1667" i="97"/>
  <c r="V1668" i="97"/>
  <c r="V1669" i="97"/>
  <c r="V1670" i="97"/>
  <c r="V1671" i="97"/>
  <c r="V1672" i="97"/>
  <c r="V1673" i="97"/>
  <c r="V1674" i="97"/>
  <c r="V1675" i="97"/>
  <c r="V1676" i="97"/>
  <c r="V1677" i="97"/>
  <c r="V1678" i="97"/>
  <c r="V1679" i="97"/>
  <c r="V1680" i="97"/>
  <c r="V1681" i="97"/>
  <c r="V1682" i="97"/>
  <c r="V1683" i="97"/>
  <c r="V1684" i="97"/>
  <c r="V1685" i="97"/>
  <c r="V1686" i="97"/>
  <c r="V1687" i="97"/>
  <c r="V1688" i="97"/>
  <c r="V1689" i="97"/>
  <c r="V1690" i="97"/>
  <c r="V1691" i="97"/>
  <c r="V1692" i="97"/>
  <c r="V1693" i="97"/>
  <c r="V1694" i="97"/>
  <c r="V1695" i="97"/>
  <c r="V1696" i="97"/>
  <c r="V1697" i="97"/>
  <c r="V1698" i="97"/>
  <c r="V1699" i="97"/>
  <c r="V1700" i="97"/>
  <c r="V1701" i="97"/>
  <c r="V1702" i="97"/>
  <c r="V1703" i="97"/>
  <c r="V1704" i="97"/>
  <c r="V1705" i="97"/>
  <c r="V1706" i="97"/>
  <c r="V1707" i="97"/>
  <c r="V1708" i="97"/>
  <c r="V1709" i="97"/>
  <c r="V1710" i="97"/>
  <c r="V1711" i="97"/>
  <c r="V1712" i="97"/>
  <c r="V1713" i="97"/>
  <c r="V1714" i="97"/>
  <c r="V1715" i="97"/>
  <c r="V1716" i="97"/>
  <c r="V1717" i="97"/>
  <c r="V1718" i="97"/>
  <c r="V1719" i="97"/>
  <c r="V1720" i="97"/>
  <c r="V1721" i="97"/>
  <c r="V1722" i="97"/>
  <c r="V1723" i="97"/>
  <c r="V1724" i="97"/>
  <c r="V1725" i="97"/>
  <c r="V1726" i="97"/>
  <c r="V1727" i="97"/>
  <c r="V1728" i="97"/>
  <c r="V1729" i="97"/>
  <c r="V1730" i="97"/>
  <c r="V1731" i="97"/>
  <c r="V1732" i="97"/>
  <c r="V1733" i="97"/>
  <c r="V1734" i="97"/>
  <c r="V1735" i="97"/>
  <c r="V1736" i="97"/>
  <c r="V1737" i="97"/>
  <c r="V1738" i="97"/>
  <c r="V1739" i="97"/>
  <c r="V1740" i="97"/>
  <c r="V1741" i="97"/>
  <c r="V1742" i="97"/>
  <c r="V1743" i="97"/>
  <c r="V1744" i="97"/>
  <c r="V1745" i="97"/>
  <c r="V1746" i="97"/>
  <c r="V1747" i="97"/>
  <c r="V1748" i="97"/>
  <c r="V1749" i="97"/>
  <c r="V1750" i="97"/>
  <c r="V1751" i="97"/>
  <c r="V1752" i="97"/>
  <c r="V1753" i="97"/>
  <c r="V1754" i="97"/>
  <c r="V1755" i="97"/>
  <c r="V1756" i="97"/>
  <c r="V1757" i="97"/>
  <c r="V1758" i="97"/>
  <c r="V1759" i="97"/>
  <c r="V1760" i="97"/>
  <c r="V1761" i="97"/>
  <c r="V1762" i="97"/>
  <c r="V1763" i="97"/>
  <c r="V1764" i="97"/>
  <c r="V1765" i="97"/>
  <c r="V1766" i="97"/>
  <c r="V1767" i="97"/>
  <c r="V1768" i="97"/>
  <c r="V1769" i="97"/>
  <c r="V1770" i="97"/>
  <c r="V1771" i="97"/>
  <c r="V1772" i="97"/>
  <c r="V1773" i="97"/>
  <c r="V1774" i="97"/>
  <c r="V1775" i="97"/>
  <c r="V1776" i="97"/>
  <c r="V1777" i="97"/>
  <c r="V1778" i="97"/>
  <c r="V1779" i="97"/>
  <c r="V1780" i="97"/>
  <c r="V1781" i="97"/>
  <c r="V1782" i="97"/>
  <c r="V1783" i="97"/>
  <c r="V1784" i="97"/>
  <c r="V1785" i="97"/>
  <c r="V1786" i="97"/>
  <c r="V1787" i="97"/>
  <c r="V1788" i="97"/>
  <c r="V1789" i="97"/>
  <c r="V1790" i="97"/>
  <c r="V1791" i="97"/>
  <c r="V1792" i="97"/>
  <c r="V1793" i="97"/>
  <c r="V1794" i="97"/>
  <c r="V1795" i="97"/>
  <c r="V1796" i="97"/>
  <c r="V1797" i="97"/>
  <c r="V1798" i="97"/>
  <c r="V1799" i="97"/>
  <c r="V1800" i="97"/>
  <c r="V1801" i="97"/>
  <c r="V1802" i="97"/>
  <c r="V1803" i="97"/>
  <c r="V1804" i="97"/>
  <c r="V1805" i="97"/>
  <c r="V1806" i="97"/>
  <c r="V1807" i="97"/>
  <c r="V1808" i="97"/>
  <c r="V1809" i="97"/>
  <c r="V1810" i="97"/>
  <c r="V1811" i="97"/>
  <c r="V1812" i="97"/>
  <c r="V1813" i="97"/>
  <c r="V1814" i="97"/>
  <c r="V1815" i="97"/>
  <c r="V1816" i="97"/>
  <c r="V1817" i="97"/>
  <c r="V1818" i="97"/>
  <c r="V1819" i="97"/>
  <c r="V1820" i="97"/>
  <c r="V1821" i="97"/>
  <c r="V1822" i="97"/>
  <c r="V1823" i="97"/>
  <c r="V1824" i="97"/>
  <c r="V1825" i="97"/>
  <c r="V1826" i="97"/>
  <c r="V1827" i="97"/>
  <c r="V1828" i="97"/>
  <c r="V1829" i="97"/>
  <c r="V1830" i="97"/>
  <c r="V1831" i="97"/>
  <c r="V1832" i="97"/>
  <c r="V1833" i="97"/>
  <c r="V1834" i="97"/>
  <c r="V1835" i="97"/>
  <c r="V1836" i="97"/>
  <c r="V1837" i="97"/>
  <c r="V1838" i="97"/>
  <c r="V1839" i="97"/>
  <c r="V1840" i="97"/>
  <c r="V1841" i="97"/>
  <c r="V1842" i="97"/>
  <c r="V1843" i="97"/>
  <c r="V1844" i="97"/>
  <c r="V1845" i="97"/>
  <c r="V1846" i="97"/>
  <c r="V1847" i="97"/>
  <c r="V1848" i="97"/>
  <c r="V1849" i="97"/>
  <c r="V1850" i="97"/>
  <c r="V1851" i="97"/>
  <c r="V1852" i="97"/>
  <c r="V1853" i="97"/>
  <c r="V1854" i="97"/>
  <c r="V1855" i="97"/>
  <c r="V1856" i="97"/>
  <c r="V1857" i="97"/>
  <c r="V1858" i="97"/>
  <c r="V1859" i="97"/>
  <c r="V1860" i="97"/>
  <c r="V1861" i="97"/>
  <c r="V1862" i="97"/>
  <c r="V1863" i="97"/>
  <c r="V1864" i="97"/>
  <c r="V1865" i="97"/>
  <c r="V1866" i="97"/>
  <c r="V1867" i="97"/>
  <c r="V1868" i="97"/>
  <c r="V1869" i="97"/>
  <c r="V1870" i="97"/>
  <c r="V1871" i="97"/>
  <c r="V1872" i="97"/>
  <c r="V1873" i="97"/>
  <c r="V1874" i="97"/>
  <c r="V1875" i="97"/>
  <c r="V1876" i="97"/>
  <c r="V1877" i="97"/>
  <c r="V1878" i="97"/>
  <c r="V1879" i="97"/>
  <c r="V1880" i="97"/>
  <c r="V1881" i="97"/>
  <c r="V1882" i="97"/>
  <c r="V1883" i="97"/>
  <c r="V1884" i="97"/>
  <c r="V1885" i="97"/>
  <c r="V1886" i="97"/>
  <c r="V1887" i="97"/>
  <c r="V1888" i="97"/>
  <c r="V1889" i="97"/>
  <c r="V1890" i="97"/>
  <c r="V1891" i="97"/>
  <c r="V1892" i="97"/>
  <c r="V1893" i="97"/>
  <c r="V1894" i="97"/>
  <c r="V1895" i="97"/>
  <c r="V1896" i="97"/>
  <c r="V1897" i="97"/>
  <c r="V1898" i="97"/>
  <c r="V1899" i="97"/>
  <c r="V1900" i="97"/>
  <c r="V1901" i="97"/>
  <c r="V1902" i="97"/>
  <c r="V1903" i="97"/>
  <c r="V1904" i="97"/>
  <c r="V1905" i="97"/>
  <c r="V1906" i="97"/>
  <c r="V1907" i="97"/>
  <c r="V1908" i="97"/>
  <c r="V1909" i="97"/>
  <c r="V1910" i="97"/>
  <c r="V1911" i="97"/>
  <c r="V1912" i="97"/>
  <c r="V1913" i="97"/>
  <c r="V1914" i="97"/>
  <c r="V1915" i="97"/>
  <c r="V1916" i="97"/>
  <c r="V1917" i="97"/>
  <c r="V1918" i="97"/>
  <c r="V1919" i="97"/>
  <c r="V1920" i="97"/>
  <c r="V1921" i="97"/>
  <c r="V1922" i="97"/>
  <c r="V1923" i="97"/>
  <c r="V1924" i="97"/>
  <c r="V1925" i="97"/>
  <c r="V1926" i="97"/>
  <c r="V1927" i="97"/>
  <c r="V1928" i="97"/>
  <c r="V1929" i="97"/>
  <c r="V1930" i="97"/>
  <c r="V1931" i="97"/>
  <c r="V1932" i="97"/>
  <c r="V1933" i="97"/>
  <c r="V1934" i="97"/>
  <c r="V1935" i="97"/>
  <c r="V1936" i="97"/>
  <c r="V1937" i="97"/>
  <c r="V1938" i="97"/>
  <c r="V1939" i="97"/>
  <c r="V1940" i="97"/>
  <c r="V1941" i="97"/>
  <c r="V1942" i="97"/>
  <c r="V1943" i="97"/>
  <c r="V1944" i="97"/>
  <c r="V1945" i="97"/>
  <c r="V1946" i="97"/>
  <c r="V1947" i="97"/>
  <c r="V1948" i="97"/>
  <c r="V1949" i="97"/>
  <c r="V1950" i="97"/>
  <c r="V1951" i="97"/>
  <c r="V1952" i="97"/>
  <c r="V1953" i="97"/>
  <c r="V1954" i="97"/>
  <c r="V1955" i="97"/>
  <c r="V1956" i="97"/>
  <c r="V1957" i="97"/>
  <c r="V1958" i="97"/>
  <c r="V1959" i="97"/>
  <c r="V1960" i="97"/>
  <c r="V1961" i="97"/>
  <c r="V1962" i="97"/>
  <c r="V1963" i="97"/>
  <c r="V1964" i="97"/>
  <c r="V1965" i="97"/>
  <c r="V1966" i="97"/>
  <c r="V1967" i="97"/>
  <c r="V1968" i="97"/>
  <c r="V1969" i="97"/>
  <c r="V1970" i="97"/>
  <c r="V1971" i="97"/>
  <c r="V1972" i="97"/>
  <c r="V1973" i="97"/>
  <c r="V1974" i="97"/>
  <c r="V1975" i="97"/>
  <c r="V1976" i="97"/>
  <c r="V1977" i="97"/>
  <c r="V1978" i="97"/>
  <c r="V1979" i="97"/>
  <c r="V1980" i="97"/>
  <c r="V1981" i="97"/>
  <c r="V1982" i="97"/>
  <c r="V1983" i="97"/>
  <c r="V1984" i="97"/>
  <c r="V1985" i="97"/>
  <c r="V1986" i="97"/>
  <c r="V1987" i="97"/>
  <c r="V1988" i="97"/>
  <c r="V1989" i="97"/>
  <c r="V1990" i="97"/>
  <c r="V1991" i="97"/>
  <c r="V1992" i="97"/>
  <c r="V1993" i="97"/>
  <c r="V1994" i="97"/>
  <c r="V1995" i="97"/>
  <c r="V1996" i="97"/>
  <c r="V1997" i="97"/>
  <c r="V1998" i="97"/>
  <c r="V1999" i="97"/>
  <c r="V2000" i="97"/>
  <c r="V2" i="97"/>
  <c r="D129" i="86" l="1"/>
  <c r="D128" i="86"/>
  <c r="D127" i="86"/>
  <c r="D125" i="86"/>
  <c r="D124" i="86"/>
  <c r="D123" i="86"/>
  <c r="D121" i="86"/>
  <c r="E121" i="86" s="1"/>
  <c r="D120" i="86"/>
  <c r="E120" i="86" s="1"/>
  <c r="D119" i="86"/>
  <c r="E119" i="86" s="1"/>
  <c r="D117" i="86"/>
  <c r="E117" i="86" s="1"/>
  <c r="D116" i="86"/>
  <c r="D115" i="86"/>
  <c r="D113" i="86"/>
  <c r="D112" i="86"/>
  <c r="D111" i="86"/>
  <c r="D109" i="86"/>
  <c r="D108" i="86"/>
  <c r="E108" i="86" s="1"/>
  <c r="D107" i="86"/>
  <c r="D105" i="86"/>
  <c r="D104" i="86"/>
  <c r="D103" i="86"/>
  <c r="D101" i="86"/>
  <c r="D100" i="86"/>
  <c r="D99" i="86"/>
  <c r="D97" i="86"/>
  <c r="D96" i="86"/>
  <c r="D95" i="86"/>
  <c r="D93" i="86"/>
  <c r="D92" i="86"/>
  <c r="D91" i="86"/>
  <c r="D89" i="86"/>
  <c r="D88" i="86"/>
  <c r="D87" i="86"/>
  <c r="D85" i="86"/>
  <c r="D84" i="86"/>
  <c r="D83" i="86"/>
  <c r="D81" i="86"/>
  <c r="D80" i="86"/>
  <c r="D79" i="86"/>
  <c r="D77" i="86"/>
  <c r="D76" i="86"/>
  <c r="D75" i="86"/>
  <c r="D73" i="86"/>
  <c r="D72" i="86"/>
  <c r="D71" i="86"/>
  <c r="D5" i="86"/>
  <c r="D4" i="86"/>
  <c r="D3" i="86"/>
  <c r="D9" i="86"/>
  <c r="D8" i="86"/>
  <c r="D7" i="86"/>
  <c r="D13" i="86"/>
  <c r="D12" i="86"/>
  <c r="D11" i="86"/>
  <c r="D17" i="86"/>
  <c r="D16" i="86"/>
  <c r="D15" i="86"/>
  <c r="D21" i="86"/>
  <c r="D20" i="86"/>
  <c r="D19" i="86"/>
  <c r="D25" i="86"/>
  <c r="D24" i="86"/>
  <c r="D23" i="86"/>
  <c r="D29" i="86"/>
  <c r="D28" i="86"/>
  <c r="D27" i="86"/>
  <c r="D33" i="86"/>
  <c r="D32" i="86"/>
  <c r="D31" i="86"/>
  <c r="D37" i="86"/>
  <c r="D36" i="86"/>
  <c r="D35" i="86"/>
  <c r="D41" i="86"/>
  <c r="D40" i="86"/>
  <c r="D39" i="86"/>
  <c r="D45" i="86"/>
  <c r="D44" i="86"/>
  <c r="D43" i="86"/>
  <c r="D49" i="86"/>
  <c r="D48" i="86"/>
  <c r="D47" i="86"/>
  <c r="D53" i="86"/>
  <c r="D52" i="86"/>
  <c r="D51" i="86"/>
  <c r="D57" i="86"/>
  <c r="D56" i="86"/>
  <c r="D55" i="86"/>
  <c r="D61" i="86"/>
  <c r="D60" i="86"/>
  <c r="D59" i="86"/>
  <c r="D65" i="86"/>
  <c r="D64" i="86"/>
  <c r="D63" i="86"/>
  <c r="D130" i="86"/>
  <c r="E130" i="86" s="1"/>
  <c r="D122" i="86"/>
  <c r="D114" i="86"/>
  <c r="D106" i="86"/>
  <c r="D98" i="86"/>
  <c r="D90" i="86"/>
  <c r="D82" i="86"/>
  <c r="D74" i="86"/>
  <c r="D126" i="86"/>
  <c r="D118" i="86"/>
  <c r="D110" i="86"/>
  <c r="D102" i="86"/>
  <c r="D94" i="86"/>
  <c r="D86" i="86"/>
  <c r="D78" i="86"/>
  <c r="D70" i="86"/>
  <c r="D62" i="86"/>
  <c r="D14" i="86"/>
  <c r="D6" i="86"/>
  <c r="D26" i="86"/>
  <c r="D54" i="86"/>
  <c r="D10" i="86"/>
  <c r="D2" i="86"/>
  <c r="D46" i="86"/>
  <c r="D22" i="86"/>
  <c r="D42" i="86"/>
  <c r="D18" i="86"/>
  <c r="D30" i="86"/>
  <c r="D58" i="86"/>
  <c r="D34" i="86"/>
  <c r="D50" i="86"/>
  <c r="D38" i="86"/>
  <c r="E80" i="86" l="1"/>
  <c r="E86" i="86"/>
  <c r="E94" i="86"/>
  <c r="E103" i="86"/>
  <c r="E102" i="86"/>
  <c r="E110" i="86"/>
  <c r="E118" i="86"/>
  <c r="E126" i="86"/>
  <c r="E76" i="86"/>
  <c r="E82" i="86"/>
  <c r="E90" i="86"/>
  <c r="E98" i="86"/>
  <c r="E106" i="86"/>
  <c r="E114" i="86"/>
  <c r="E122" i="86"/>
  <c r="E92" i="86"/>
  <c r="E88" i="86"/>
  <c r="E115" i="86"/>
  <c r="E105" i="86"/>
  <c r="E72" i="86"/>
  <c r="E75" i="86"/>
  <c r="E79" i="86"/>
  <c r="E83" i="86"/>
  <c r="E96" i="86"/>
  <c r="E101" i="86"/>
  <c r="E109" i="86"/>
  <c r="E125" i="86"/>
  <c r="E73" i="86"/>
  <c r="E84" i="86"/>
  <c r="E97" i="86"/>
  <c r="E111" i="86"/>
  <c r="E127" i="86"/>
  <c r="E85" i="86"/>
  <c r="E89" i="86"/>
  <c r="E93" i="86"/>
  <c r="E99" i="86"/>
  <c r="E107" i="86"/>
  <c r="E112" i="86"/>
  <c r="E116" i="86"/>
  <c r="E123" i="86"/>
  <c r="E128" i="86"/>
  <c r="E77" i="86"/>
  <c r="E81" i="86"/>
  <c r="E87" i="86"/>
  <c r="E91" i="86"/>
  <c r="E95" i="86"/>
  <c r="E100" i="86"/>
  <c r="E104" i="86"/>
  <c r="E113" i="86"/>
  <c r="E124" i="86"/>
  <c r="E129" i="86"/>
  <c r="E71" i="86"/>
  <c r="E2" i="86"/>
  <c r="E5" i="86"/>
  <c r="E3" i="86"/>
  <c r="E4" i="86"/>
  <c r="E6" i="86"/>
  <c r="E9" i="86"/>
  <c r="E7" i="86"/>
  <c r="E8" i="86"/>
  <c r="E10" i="86"/>
  <c r="E13" i="86"/>
  <c r="E11" i="86"/>
  <c r="E12" i="86"/>
  <c r="E14" i="86"/>
  <c r="E15" i="86"/>
  <c r="E16" i="86"/>
  <c r="E17" i="86"/>
  <c r="E18" i="86"/>
  <c r="E20" i="86"/>
  <c r="E19" i="86"/>
  <c r="E21" i="86"/>
  <c r="E22" i="86"/>
  <c r="E24" i="86"/>
  <c r="E23" i="86"/>
  <c r="E25" i="86"/>
  <c r="E26" i="86"/>
  <c r="E27" i="86"/>
  <c r="E28" i="86"/>
  <c r="E29" i="86"/>
  <c r="E30" i="86"/>
  <c r="E31" i="86"/>
  <c r="E32" i="86"/>
  <c r="E33" i="86"/>
  <c r="E34" i="86"/>
  <c r="E37" i="86"/>
  <c r="E35" i="86"/>
  <c r="E36" i="86"/>
  <c r="E38" i="86"/>
  <c r="E40" i="86"/>
  <c r="E39" i="86"/>
  <c r="E41" i="86"/>
  <c r="E42" i="86"/>
  <c r="E43" i="86"/>
  <c r="E44" i="86"/>
  <c r="E45" i="86"/>
  <c r="E46" i="86"/>
  <c r="E49" i="86"/>
  <c r="E47" i="86"/>
  <c r="E48" i="86"/>
  <c r="E50" i="86"/>
  <c r="E51" i="86"/>
  <c r="E52" i="86"/>
  <c r="E53" i="86"/>
  <c r="E54" i="86"/>
  <c r="E55" i="86"/>
  <c r="E56" i="86"/>
  <c r="E57" i="86"/>
  <c r="E58" i="86"/>
  <c r="E61" i="86"/>
  <c r="E59" i="86"/>
  <c r="E60" i="86"/>
  <c r="E63" i="86"/>
  <c r="E64" i="86"/>
  <c r="E65" i="86"/>
  <c r="D67" i="86"/>
  <c r="D68" i="86"/>
  <c r="D69" i="86"/>
  <c r="E62" i="86"/>
  <c r="E70" i="86"/>
  <c r="E78" i="86"/>
  <c r="E74" i="86"/>
  <c r="D66" i="86"/>
  <c r="E69" i="86" l="1"/>
  <c r="E68" i="86"/>
  <c r="E67" i="86"/>
  <c r="E66" i="86"/>
  <c r="B76" i="94" l="1"/>
  <c r="B75" i="94"/>
  <c r="B74" i="94"/>
  <c r="B73" i="94"/>
  <c r="B72" i="94"/>
  <c r="B71" i="94"/>
  <c r="B70" i="94"/>
  <c r="B69" i="94"/>
  <c r="B68" i="94"/>
  <c r="B67" i="94"/>
  <c r="B66" i="94"/>
  <c r="B65" i="94"/>
  <c r="B64" i="94"/>
  <c r="B63" i="94"/>
  <c r="B62" i="94"/>
  <c r="B61" i="94"/>
  <c r="B60" i="94"/>
  <c r="B59" i="94"/>
  <c r="B58" i="94"/>
  <c r="B57" i="94"/>
  <c r="B56" i="94"/>
  <c r="B55" i="94"/>
  <c r="B54" i="94"/>
  <c r="B53" i="94"/>
  <c r="B52" i="94"/>
  <c r="B51" i="94"/>
  <c r="B50" i="94"/>
  <c r="B49" i="94"/>
  <c r="B48" i="94"/>
  <c r="B47" i="94"/>
  <c r="B46" i="94"/>
  <c r="B45" i="94"/>
  <c r="B44" i="94"/>
  <c r="B43" i="94"/>
  <c r="B42" i="94"/>
  <c r="B41" i="94"/>
  <c r="B40" i="94"/>
  <c r="B39" i="94"/>
  <c r="B38" i="94"/>
  <c r="B37" i="94"/>
  <c r="B36" i="94"/>
  <c r="B35" i="94"/>
  <c r="B34" i="94"/>
  <c r="B33" i="94"/>
  <c r="B32" i="94"/>
  <c r="B31" i="94"/>
  <c r="B30" i="94"/>
  <c r="B29" i="94"/>
  <c r="B28" i="94"/>
  <c r="B27" i="94"/>
  <c r="B26" i="94"/>
  <c r="B25" i="94"/>
  <c r="B24" i="94"/>
  <c r="B23" i="94"/>
  <c r="B22" i="94"/>
  <c r="B21" i="94"/>
  <c r="B20" i="94"/>
  <c r="B19" i="94"/>
  <c r="B18" i="94"/>
  <c r="B17" i="94"/>
  <c r="B16" i="94"/>
  <c r="B15" i="94"/>
  <c r="B14" i="94"/>
  <c r="B13" i="94"/>
  <c r="B12" i="94"/>
  <c r="B11" i="94"/>
  <c r="B10" i="94"/>
  <c r="B9" i="94"/>
  <c r="B8" i="94"/>
  <c r="B7" i="94"/>
  <c r="B6" i="94"/>
  <c r="B5" i="94"/>
  <c r="B4" i="94"/>
  <c r="B3" i="94"/>
  <c r="B2" i="94"/>
  <c r="E76" i="94"/>
  <c r="E75" i="94"/>
  <c r="E74" i="94"/>
  <c r="E52" i="94"/>
  <c r="E48" i="94"/>
  <c r="E44" i="94"/>
  <c r="E40" i="94"/>
  <c r="E36" i="94"/>
  <c r="E32" i="94"/>
  <c r="E28" i="94"/>
  <c r="E24" i="94"/>
  <c r="E20" i="94"/>
  <c r="E16" i="94"/>
  <c r="E12" i="94"/>
  <c r="E8" i="94"/>
  <c r="E4" i="94"/>
  <c r="E51" i="94"/>
  <c r="E47" i="94"/>
  <c r="E43" i="94"/>
  <c r="E39" i="94"/>
  <c r="E35" i="94"/>
  <c r="E31" i="94"/>
  <c r="E27" i="94"/>
  <c r="E23" i="94"/>
  <c r="E19" i="94"/>
  <c r="E15" i="94"/>
  <c r="E7" i="94"/>
  <c r="E3" i="94"/>
  <c r="E50" i="94"/>
  <c r="E46" i="94"/>
  <c r="E38" i="94"/>
  <c r="E34" i="94"/>
  <c r="E26" i="94"/>
  <c r="E22" i="94"/>
  <c r="E14" i="94"/>
  <c r="E10" i="94"/>
  <c r="E6" i="94"/>
  <c r="E49" i="94"/>
  <c r="E45" i="94"/>
  <c r="E41" i="94"/>
  <c r="E37" i="94"/>
  <c r="E33" i="94"/>
  <c r="E29" i="94"/>
  <c r="E25" i="94"/>
  <c r="E21" i="94"/>
  <c r="E17" i="94"/>
  <c r="E13" i="94"/>
  <c r="E9" i="94"/>
  <c r="E5" i="94"/>
  <c r="E11" i="94"/>
  <c r="E42" i="94"/>
  <c r="E30" i="94"/>
  <c r="E18" i="94"/>
  <c r="E2" i="94"/>
  <c r="E73" i="94" l="1"/>
  <c r="E69" i="94"/>
  <c r="E65" i="94"/>
  <c r="E61" i="94"/>
  <c r="E57" i="94"/>
  <c r="E72" i="94"/>
  <c r="E68" i="94"/>
  <c r="E64" i="94"/>
  <c r="E60" i="94"/>
  <c r="E56" i="94"/>
  <c r="E71" i="94"/>
  <c r="E67" i="94"/>
  <c r="E63" i="94"/>
  <c r="E59" i="94"/>
  <c r="E70" i="94"/>
  <c r="E66" i="94"/>
  <c r="E62" i="94"/>
  <c r="E58" i="94"/>
  <c r="E53" i="94"/>
  <c r="E55" i="94"/>
  <c r="E54" i="94"/>
</calcChain>
</file>

<file path=xl/sharedStrings.xml><?xml version="1.0" encoding="utf-8"?>
<sst xmlns="http://schemas.openxmlformats.org/spreadsheetml/2006/main" count="6290" uniqueCount="823">
  <si>
    <t>Site</t>
  </si>
  <si>
    <t>CEI</t>
  </si>
  <si>
    <t>Ligne</t>
  </si>
  <si>
    <t>DateJour</t>
  </si>
  <si>
    <t>Mois</t>
  </si>
  <si>
    <t>Semaine</t>
  </si>
  <si>
    <t>Année</t>
  </si>
  <si>
    <t>Equipement</t>
  </si>
  <si>
    <t>N° machine et libellé</t>
  </si>
  <si>
    <t>Marque</t>
  </si>
  <si>
    <t>Indice VIS</t>
  </si>
  <si>
    <t>Backup</t>
  </si>
  <si>
    <t>CentreCout</t>
  </si>
  <si>
    <t>Poste/Ilot</t>
  </si>
  <si>
    <t>Mainteneur</t>
  </si>
  <si>
    <t>OT</t>
  </si>
  <si>
    <t>Titre_OT</t>
  </si>
  <si>
    <t>Statut</t>
  </si>
  <si>
    <t>Regroup_Natures</t>
  </si>
  <si>
    <t>Nature</t>
  </si>
  <si>
    <t>TA</t>
  </si>
  <si>
    <t>TP</t>
  </si>
  <si>
    <t>TO</t>
  </si>
  <si>
    <t>Symptôme</t>
  </si>
  <si>
    <t>Type_Interv</t>
  </si>
  <si>
    <t>Organe</t>
  </si>
  <si>
    <t>Cause</t>
  </si>
  <si>
    <t>Effet</t>
  </si>
  <si>
    <t>Remèdes</t>
  </si>
  <si>
    <t>Infos particulières</t>
  </si>
  <si>
    <t>V - Vital</t>
  </si>
  <si>
    <t>LIGNE03A</t>
  </si>
  <si>
    <t>G0104</t>
  </si>
  <si>
    <t>PLANIFIABLE</t>
  </si>
  <si>
    <t>IBS</t>
  </si>
  <si>
    <t>I - Important</t>
  </si>
  <si>
    <t>G0133</t>
  </si>
  <si>
    <t>G0105</t>
  </si>
  <si>
    <t>G0334</t>
  </si>
  <si>
    <t>S - Secondaire</t>
  </si>
  <si>
    <t>CORRECTIF</t>
  </si>
  <si>
    <t>Travaux correctifs (dépannage)</t>
  </si>
  <si>
    <t>Correctif planifié</t>
  </si>
  <si>
    <t>SN058021</t>
  </si>
  <si>
    <t>DEP130</t>
  </si>
  <si>
    <t>SN058718</t>
  </si>
  <si>
    <t>SSTS001</t>
  </si>
  <si>
    <t>GRACO</t>
  </si>
  <si>
    <t>GROUPE HYDRAULIQUE</t>
  </si>
  <si>
    <t>SN058706</t>
  </si>
  <si>
    <t>Calibrage</t>
  </si>
  <si>
    <t>DEP134</t>
  </si>
  <si>
    <t>G0269</t>
  </si>
  <si>
    <t>GM088</t>
  </si>
  <si>
    <t>LIGNE001</t>
  </si>
  <si>
    <t>CP0001</t>
  </si>
  <si>
    <t>LIGNE04A</t>
  </si>
  <si>
    <t>G0156</t>
  </si>
  <si>
    <t>G0124</t>
  </si>
  <si>
    <t>DRAG002</t>
  </si>
  <si>
    <t>LAVEUR002</t>
  </si>
  <si>
    <t>G0297</t>
  </si>
  <si>
    <t>SN058725</t>
  </si>
  <si>
    <t>LIGNE008</t>
  </si>
  <si>
    <t>LAVEUR001</t>
  </si>
  <si>
    <t>G0154</t>
  </si>
  <si>
    <t>LIGNE05B</t>
  </si>
  <si>
    <t>LIGNE05A</t>
  </si>
  <si>
    <t>LAVEUR5A/5B</t>
  </si>
  <si>
    <t>SN058700</t>
  </si>
  <si>
    <t>G0268</t>
  </si>
  <si>
    <t>LIGNE03B</t>
  </si>
  <si>
    <t>GARANTIE</t>
  </si>
  <si>
    <t>Interventions sous garantie</t>
  </si>
  <si>
    <t>LAVEUR003</t>
  </si>
  <si>
    <t>LIGNE006</t>
  </si>
  <si>
    <t>LAVEUR006</t>
  </si>
  <si>
    <t>ASPI055</t>
  </si>
  <si>
    <t>G0267</t>
  </si>
  <si>
    <t>G0265</t>
  </si>
  <si>
    <t>G0136</t>
  </si>
  <si>
    <t>DEP035</t>
  </si>
  <si>
    <t>G0340</t>
  </si>
  <si>
    <t>DEP036</t>
  </si>
  <si>
    <t>LAVEURBEUGIN</t>
  </si>
  <si>
    <t>G0102</t>
  </si>
  <si>
    <t>G0122</t>
  </si>
  <si>
    <t>DEP113</t>
  </si>
  <si>
    <t>G0348</t>
  </si>
  <si>
    <t>TUNNEL/DEPOTAGES</t>
  </si>
  <si>
    <t>LAVEUR008</t>
  </si>
  <si>
    <t>G0190</t>
  </si>
  <si>
    <t>DEP116</t>
  </si>
  <si>
    <t>G0134</t>
  </si>
  <si>
    <t>G0344</t>
  </si>
  <si>
    <t>G0333</t>
  </si>
  <si>
    <t>SN058738</t>
  </si>
  <si>
    <t>G0991</t>
  </si>
  <si>
    <t>ASPI056</t>
  </si>
  <si>
    <t>G0266</t>
  </si>
  <si>
    <t>LIGNE04B</t>
  </si>
  <si>
    <t>SN058073</t>
  </si>
  <si>
    <t>EXT073</t>
  </si>
  <si>
    <t>ETA001</t>
  </si>
  <si>
    <t>ASPI054</t>
  </si>
  <si>
    <t>ASPI052</t>
  </si>
  <si>
    <t>LAVEUR004</t>
  </si>
  <si>
    <t>EXT052</t>
  </si>
  <si>
    <t>G0147</t>
  </si>
  <si>
    <t>ASPI014</t>
  </si>
  <si>
    <t>G0128</t>
  </si>
  <si>
    <t>G0126</t>
  </si>
  <si>
    <t>G0106</t>
  </si>
  <si>
    <t>Nouvel OT</t>
  </si>
  <si>
    <t>Année et semaine</t>
  </si>
  <si>
    <t>Total général</t>
  </si>
  <si>
    <t>Code du matériel</t>
  </si>
  <si>
    <t>Centre d'imputation des coûts Description</t>
  </si>
  <si>
    <t>Criticité</t>
  </si>
  <si>
    <t>Budget d'imputation du renouvellement</t>
  </si>
  <si>
    <t>AC-OUTILLAGES IKS</t>
  </si>
  <si>
    <t>BRAS DE MESURE</t>
  </si>
  <si>
    <t xml:space="preserve"> </t>
  </si>
  <si>
    <t>AC-BF-USINAGE + CIRCUIT FINAL</t>
  </si>
  <si>
    <t>APPAREIL DE MESURE DURETE</t>
  </si>
  <si>
    <t>TOURET A POLIR</t>
  </si>
  <si>
    <t>EQUILIBREUSE MOMENT STATIQUE</t>
  </si>
  <si>
    <t>PROJECTEUR DE PROFIL</t>
  </si>
  <si>
    <t>AC-BF-TRAITEMENT DE SURFACE</t>
  </si>
  <si>
    <t>APPAREIL DE PULVERISATION</t>
  </si>
  <si>
    <t>ETUVE ELECTRIQUE BLINDER</t>
  </si>
  <si>
    <t>MMT MISTRAL 1</t>
  </si>
  <si>
    <t>MMT SCIROCCO - 1/FDG2000</t>
  </si>
  <si>
    <t>AC-BC- FINITION FORGE</t>
  </si>
  <si>
    <t>MMT SCIROCCO - 2/FDG2000</t>
  </si>
  <si>
    <t>AC-BC-PRESSES PARACHEVEMT FAN</t>
  </si>
  <si>
    <t>MMT SCIROCCO 4</t>
  </si>
  <si>
    <t>MMT SCIROCCO - 3</t>
  </si>
  <si>
    <t>MULTICOTE RM1-RM2 M53</t>
  </si>
  <si>
    <t>MULTICOTE/FAN CFM56-7B</t>
  </si>
  <si>
    <t>MMT MICROVAL PFX</t>
  </si>
  <si>
    <t>MULTICOTE/FAN CF680-C2</t>
  </si>
  <si>
    <t>MULTICOTE/FAN-CFM56-5B</t>
  </si>
  <si>
    <t>MULTICOTE FAN-7B BRITTE</t>
  </si>
  <si>
    <t>CENTRALE DE MESURES ASITEC</t>
  </si>
  <si>
    <t>MULTICOTE M53</t>
  </si>
  <si>
    <t>CENTRALE DE MESURE ALUCI</t>
  </si>
  <si>
    <t>GLOBAL 3</t>
  </si>
  <si>
    <t>MMT MITUTOYO 2</t>
  </si>
  <si>
    <t>BRAS ROMER 1</t>
  </si>
  <si>
    <t>MTC RM1</t>
  </si>
  <si>
    <t>MTC RM2</t>
  </si>
  <si>
    <t>MULTICOTE</t>
  </si>
  <si>
    <t>FOUR ELECTRIQUE BALADEUR 47 E</t>
  </si>
  <si>
    <t>PRESSE HYDRAULIQUE A VIS 4000T</t>
  </si>
  <si>
    <t>PRESSE A REDRESSER</t>
  </si>
  <si>
    <t>RECTIFIEUSE PLANE A PASSE PROFONDE</t>
  </si>
  <si>
    <t>TOUR VERTICAL A CN</t>
  </si>
  <si>
    <t>PRESSE MECANIQUE A VIS 2300T</t>
  </si>
  <si>
    <t>FOUR ELECTRIQUE BALADEUR 143 E</t>
  </si>
  <si>
    <t>FOUR ELECTRIQUE 096 E</t>
  </si>
  <si>
    <t>PRESSE HYDRAULIQUE JAMBON</t>
  </si>
  <si>
    <t>SCIE A RUBAN</t>
  </si>
  <si>
    <t>PRESSE DE CALIBRAGE A CHAUD COSMO 120T</t>
  </si>
  <si>
    <t>PRESSE MECANIQUE BLIS</t>
  </si>
  <si>
    <t>TOURET D'AFFUTAGE</t>
  </si>
  <si>
    <t>FRAISEUSE BA-BF</t>
  </si>
  <si>
    <t>PRESSE MECANIQUE A VIS 8000T</t>
  </si>
  <si>
    <t>PRESSE MECANIQUE BRET</t>
  </si>
  <si>
    <t>MACHINE A FORGER HORIZONT 1600T</t>
  </si>
  <si>
    <t>FOUR ELECTRIQUE A FENTES 166E</t>
  </si>
  <si>
    <t>TANK A POLIR HORIZONTAL</t>
  </si>
  <si>
    <t>PRESSE DE CALIBRAGE A CHAUD MURDOCK</t>
  </si>
  <si>
    <t>FOUR ELECTRIQUE A SOLE TOUR. 177 E</t>
  </si>
  <si>
    <t>FOUR ELECTRIQUE A SOLE TOUR. 171 E</t>
  </si>
  <si>
    <t>INSTALLATION DE DECAPAGE BAINS DE SELS</t>
  </si>
  <si>
    <t>TOURET A POLIR ( A DISQUES ABRASIFS</t>
  </si>
  <si>
    <t>ALESEUSE HORIZONTALE</t>
  </si>
  <si>
    <t>INSTALLATION REVETEMENT DEPOT ELECTR</t>
  </si>
  <si>
    <t>MACHINE A FORGER HORIZONTALE 630T</t>
  </si>
  <si>
    <t>FRAISEUSE UNIVERSELLE</t>
  </si>
  <si>
    <t>FOUR ELECTRIQUE A FENTES 181/182 E</t>
  </si>
  <si>
    <t>PRESSE DE CALIBRAGE A CHAUD ACB</t>
  </si>
  <si>
    <t>Tank a polir horizontal</t>
  </si>
  <si>
    <t>FRAISEUSE BA-BF A C.N°1</t>
  </si>
  <si>
    <t>TANK A POLIR VERTICAL OU COMBINE: HO</t>
  </si>
  <si>
    <t>FOUR ELECTRIQUE A SOLE TOUR. 186 E</t>
  </si>
  <si>
    <t>MACHINE DE MARQUAGE</t>
  </si>
  <si>
    <t>MACHINE A MARQUER</t>
  </si>
  <si>
    <t>ROBOT D'EBAVURAGE ET DE MEULAGE</t>
  </si>
  <si>
    <t>MAGASIN PALETTES</t>
  </si>
  <si>
    <t>CENTRE D'USINAGE PALETTISE CU102</t>
  </si>
  <si>
    <t>PRESSE PNEUMATIQUE A GENOUILLERE</t>
  </si>
  <si>
    <t>TOUR VERTICAL</t>
  </si>
  <si>
    <t>MACHINE A ENROBER</t>
  </si>
  <si>
    <t>MACHINE A BANDEROLER</t>
  </si>
  <si>
    <t>CENTRE D'USINAGE PALETTISE CU 222</t>
  </si>
  <si>
    <t>TOUR PARALLELE</t>
  </si>
  <si>
    <t>VIBRATEUR</t>
  </si>
  <si>
    <t>CENTRE D'USINAGE 5 AXES-CU 102</t>
  </si>
  <si>
    <t>FRAISEUSE UNIVERSELLE PU771</t>
  </si>
  <si>
    <t>FRAISEUSE BA-BF N°2</t>
  </si>
  <si>
    <t>MACHINE N°9 A POLIR PAR BANDE ABRASIVE A</t>
  </si>
  <si>
    <t>MACHINE N°8 A POLIR PAR BANDE ABRASIVE A</t>
  </si>
  <si>
    <t>FOUR ELECTRIQUE A SOLE TOUR.199E</t>
  </si>
  <si>
    <t>BRAS DE CHARGEMENT 4000T</t>
  </si>
  <si>
    <t>TOURET DE POLISSAGE</t>
  </si>
  <si>
    <t>CENTRE D'USINAGE MCM A</t>
  </si>
  <si>
    <t>TRONCONNEUSE</t>
  </si>
  <si>
    <t>MACHINE N°10 A POLIR PAR BANDE ABRASIVE A</t>
  </si>
  <si>
    <t>CENTRE D'USINAGE MCM B</t>
  </si>
  <si>
    <t>ETUVE DE PRECHAUFFAGE N° 202E</t>
  </si>
  <si>
    <t>PERCEUSE RADIALE</t>
  </si>
  <si>
    <t>CENTRE D'USINAGE UGV HURON</t>
  </si>
  <si>
    <t>SABLEUSE SECHE</t>
  </si>
  <si>
    <t>CENTRE D'USINAGE UGV LIECHTI 1</t>
  </si>
  <si>
    <t>PERCEUSE A COLONNE</t>
  </si>
  <si>
    <t>TONNEAU DE TRIBOFINITION</t>
  </si>
  <si>
    <t>POSTE A SOUDER</t>
  </si>
  <si>
    <t>CENTRE D'USINAGE UGV LIECHTI 2</t>
  </si>
  <si>
    <t>CENTRE D'USINAGE UGV HURON 15</t>
  </si>
  <si>
    <t>CENTRE D'USINAGE UGV HURON 16</t>
  </si>
  <si>
    <t>BRAS DE CHARGEMENT 1600T</t>
  </si>
  <si>
    <t>ROBOT DE LUBRIFICATION 4000T</t>
  </si>
  <si>
    <t>TRONCONNEUSE A MEULE</t>
  </si>
  <si>
    <t>RECTIFIEUSE PLANE</t>
  </si>
  <si>
    <t>TELEMANIPULATEUR AMX40 8000T</t>
  </si>
  <si>
    <t>MACH DE PROJECT PLASMA CN ROBOTISEE</t>
  </si>
  <si>
    <t>GLOBAL 6</t>
  </si>
  <si>
    <t>FRANCE ETUVES N 1</t>
  </si>
  <si>
    <t>FOUR  INDUCTION 215 E</t>
  </si>
  <si>
    <t>MACHINE IBS1 A POLIR PAR BANDE ABRA</t>
  </si>
  <si>
    <t>SABLEUSE MANUELLE A SEC</t>
  </si>
  <si>
    <t>MACHINE IBS2 A POLIR PAR BANDE ABRA</t>
  </si>
  <si>
    <t>BRAS DE MANUTENTION GRACO</t>
  </si>
  <si>
    <t>MACHINE IBS3 A POLIRPAR BANDE ABRAS</t>
  </si>
  <si>
    <t>FRANCE ETUVES 2</t>
  </si>
  <si>
    <t>FRANCE ETUVES N° 3</t>
  </si>
  <si>
    <t>MACHINE IBS4 A POLIR PAR BANDE ABRA</t>
  </si>
  <si>
    <t>GRENAILLEUSE TABLE ROTATIVE</t>
  </si>
  <si>
    <t>2 ROBOTS GRENAILLEUSE PRECONTRAINTE</t>
  </si>
  <si>
    <t>SABLEUSE PLASMA</t>
  </si>
  <si>
    <t>ETUVE SAT 218</t>
  </si>
  <si>
    <t>TANK 1300 CU 5AXES MCM 1</t>
  </si>
  <si>
    <t>POUSSEUR</t>
  </si>
  <si>
    <t>CENTRALE DE LUBRIFICATION 630T</t>
  </si>
  <si>
    <t>CHARIOT MOTORISE CABINE DE POLISSAGE</t>
  </si>
  <si>
    <t>CHARIOT MOTORISE CABINE DE SOUDAGE</t>
  </si>
  <si>
    <t>LAVEUSE ACETONE DU LOCAL VERNIS</t>
  </si>
  <si>
    <t>CITOPRESS-20</t>
  </si>
  <si>
    <t>ANALYSEUR HYDROGENE</t>
  </si>
  <si>
    <t>TITRATEUR TIM 840</t>
  </si>
  <si>
    <t>CLE A CHOC</t>
  </si>
  <si>
    <t>CABINE A RIDEAU D'EAU</t>
  </si>
  <si>
    <t>TABLE ELEVATRICE HYDRAULIQUE</t>
  </si>
  <si>
    <t>CLAVETEUSE</t>
  </si>
  <si>
    <t>CLAVETEUSE 8000T</t>
  </si>
  <si>
    <t>POLISSEUSE POLISEC</t>
  </si>
  <si>
    <t>POLISSEUSE MANUELLE</t>
  </si>
  <si>
    <t>BAC ULTRASON</t>
  </si>
  <si>
    <t>TABLE ELEVATRICE DE GRATTAGE</t>
  </si>
  <si>
    <t>ETAU D'AJUSTAGE</t>
  </si>
  <si>
    <t>ROBOT DE LUBRIFICATION 8000T</t>
  </si>
  <si>
    <t>BRAS DE CHARGEMENT 8000T</t>
  </si>
  <si>
    <t>TABLE VENTILEE</t>
  </si>
  <si>
    <t>TABLE DE MISE A NIVEAU</t>
  </si>
  <si>
    <t>CLASSEUR ROTATIF</t>
  </si>
  <si>
    <t>TABLE ELEVATRICE</t>
  </si>
  <si>
    <t>BANC PREREGLAGE</t>
  </si>
  <si>
    <t>BANC DE FRETTAGE</t>
  </si>
  <si>
    <t>BANC DE CONTROLE VIBRATION</t>
  </si>
  <si>
    <t>TOURET A MEULER</t>
  </si>
  <si>
    <t>PRESSE</t>
  </si>
  <si>
    <t>BINOCULAIRE</t>
  </si>
  <si>
    <t>BINOCUALAIRE</t>
  </si>
  <si>
    <t>GERBEUR</t>
  </si>
  <si>
    <t>RAMPE A GAZ CABINE SOUDAGE FORGE</t>
  </si>
  <si>
    <t>PROJECTEUR BA</t>
  </si>
  <si>
    <t>MELANGEUR</t>
  </si>
  <si>
    <t>CENTRALE DE LUBRIFICATION 1600T</t>
  </si>
  <si>
    <t>MELANGEUR VERNIS</t>
  </si>
  <si>
    <t>CENTRALE DE LUBRIFICATION 2300T</t>
  </si>
  <si>
    <t>ACH_PDR_EPROC_IKS</t>
  </si>
  <si>
    <t>FT-MAINTENANCE MOYENS PROD IKS</t>
  </si>
  <si>
    <t>EDT fictif pour imputation achats PDR E_Proc sur IKS</t>
  </si>
  <si>
    <t>ASPI010</t>
  </si>
  <si>
    <t>ASPIRATEUR/FILTREUSE</t>
  </si>
  <si>
    <t>AUTRES</t>
  </si>
  <si>
    <t>ASPIRATEUR INDUSTRIEL</t>
  </si>
  <si>
    <t>ASPI016</t>
  </si>
  <si>
    <t>ASPI017</t>
  </si>
  <si>
    <t>ASPIRATEUR INDUSTRIEL 4000T</t>
  </si>
  <si>
    <t>ASPI021</t>
  </si>
  <si>
    <t>ASPIRATEUR A COPEAUX</t>
  </si>
  <si>
    <t>ASPI053</t>
  </si>
  <si>
    <t>CENTRALE DE PULVERISATION 8000T</t>
  </si>
  <si>
    <t>CTRLREG_CONF_IKS</t>
  </si>
  <si>
    <t>Gennevilliers Etat major IKS</t>
  </si>
  <si>
    <t>EDT fictif pour imputation Controles Reglementaires IKS</t>
  </si>
  <si>
    <t>DEPOUSSIEREUR LIGNE Z</t>
  </si>
  <si>
    <t>DEPOUSSIEREUR LIGNE W</t>
  </si>
  <si>
    <t>DEPOUSSIEREUR LIGNE T</t>
  </si>
  <si>
    <t>DEPOUSSIEREUR CABINE DE MEULAGE</t>
  </si>
  <si>
    <t>DEP120</t>
  </si>
  <si>
    <t>DEPOUSSIEREUR CABINE PLASMA</t>
  </si>
  <si>
    <t>DEP133</t>
  </si>
  <si>
    <t>DEPOUSSIEREUR GRENAILLEUSE 57420</t>
  </si>
  <si>
    <t>DEPOUSSIEREUR SABLEUSE PLASMA 57421</t>
  </si>
  <si>
    <t>DRAGUE A.A.F</t>
  </si>
  <si>
    <t>EQ001</t>
  </si>
  <si>
    <t>EQUILIBREUR</t>
  </si>
  <si>
    <t>EXTRACTEUR FOSSE 4000T HASENCLEVER</t>
  </si>
  <si>
    <t>EXT053</t>
  </si>
  <si>
    <t>EXTRACTEUR CABINE BIOBKLOCK</t>
  </si>
  <si>
    <t>EXTRACTEUR PRESSE 2300T LIGNE R</t>
  </si>
  <si>
    <t>EXT077</t>
  </si>
  <si>
    <t>EXTRACTEUR CABINE SOUDURE</t>
  </si>
  <si>
    <t>FICTIF_FIVES_IKS</t>
  </si>
  <si>
    <t>Imputation des sorties magasin faites sous LISA</t>
  </si>
  <si>
    <t>G0101</t>
  </si>
  <si>
    <t>POTENCE 26 DAN</t>
  </si>
  <si>
    <t>POTENCE 250KG</t>
  </si>
  <si>
    <t>G0103</t>
  </si>
  <si>
    <t>POTENCE 250 DAN</t>
  </si>
  <si>
    <t>PONT ROULANT 40000DAN</t>
  </si>
  <si>
    <t>PONT ROULANT 10000DAN</t>
  </si>
  <si>
    <t>PONT 6.3T</t>
  </si>
  <si>
    <t>MANIPULATEUR - 30 KGRS</t>
  </si>
  <si>
    <t>G0110</t>
  </si>
  <si>
    <t>PONT ROULANT 1000KG SAB FDEP</t>
  </si>
  <si>
    <t>G0112</t>
  </si>
  <si>
    <t>EQUILIBREUR - 36 DAN</t>
  </si>
  <si>
    <t>G0113</t>
  </si>
  <si>
    <t>EQUILIBREUR - 26 DAN</t>
  </si>
  <si>
    <t>G0114</t>
  </si>
  <si>
    <t>POTENCE 1000KG</t>
  </si>
  <si>
    <t>G0123</t>
  </si>
  <si>
    <t>BRAS MANIPULATEUR 300DAN</t>
  </si>
  <si>
    <t>POTENCE 250GK</t>
  </si>
  <si>
    <t>EQUILIBREUR - 20 KGRS</t>
  </si>
  <si>
    <t>EQUILIBREUR - 20KGRS</t>
  </si>
  <si>
    <t>G0129</t>
  </si>
  <si>
    <t>MANIPULATEUR - 45 DAN</t>
  </si>
  <si>
    <t>G0138</t>
  </si>
  <si>
    <t>G0139</t>
  </si>
  <si>
    <t>MANIPULATEUR 75 DAN</t>
  </si>
  <si>
    <t>G0150</t>
  </si>
  <si>
    <t>MANIPULATEUR - 30KGRS</t>
  </si>
  <si>
    <t>G0155</t>
  </si>
  <si>
    <t>MONORAIL 1000 DAN</t>
  </si>
  <si>
    <t>MONORAIL 2000 DAN</t>
  </si>
  <si>
    <t>MONORAIL 500 DAN</t>
  </si>
  <si>
    <t>G0203</t>
  </si>
  <si>
    <t>PONT ROULANT 75 DAN</t>
  </si>
  <si>
    <t>G0243</t>
  </si>
  <si>
    <t>PONT ROULANT 3200DAN</t>
  </si>
  <si>
    <t>PONT ROULANT  3200 DAN</t>
  </si>
  <si>
    <t>Pont roulant 3200 DaN</t>
  </si>
  <si>
    <t>PALAN MANUEL 1000 DAN</t>
  </si>
  <si>
    <t>G0331</t>
  </si>
  <si>
    <t>AC-OUTILLAGES IBG</t>
  </si>
  <si>
    <t>POTENCE 125 DAN</t>
  </si>
  <si>
    <t>G0332</t>
  </si>
  <si>
    <t>POTENCE 500 DAN</t>
  </si>
  <si>
    <t>POTENCE  500 DAN</t>
  </si>
  <si>
    <t>PONT ROULANT 6.3T</t>
  </si>
  <si>
    <t>G0335</t>
  </si>
  <si>
    <t>POUTRE ROULANTE 2000 DAN</t>
  </si>
  <si>
    <t>G0337</t>
  </si>
  <si>
    <t>PONT ROULANT DE 5000 DAN</t>
  </si>
  <si>
    <t>G0338</t>
  </si>
  <si>
    <t>PONT ROULANT 2T</t>
  </si>
  <si>
    <t>PONT ROULANT 15000 DAN</t>
  </si>
  <si>
    <t>G0343</t>
  </si>
  <si>
    <t>POTENCE 250Kg IBS</t>
  </si>
  <si>
    <t>G0992</t>
  </si>
  <si>
    <t>G0993</t>
  </si>
  <si>
    <t>CUVE DE STOCKAGE</t>
  </si>
  <si>
    <t>LAVEUR DE GAZ LIGNE BABBCO</t>
  </si>
  <si>
    <t>LAVEUR DE GAZ LIGNE002</t>
  </si>
  <si>
    <t>LAVEUR DE GAZ LIGNE003</t>
  </si>
  <si>
    <t>LAVEUR DE GAZ LIGNE004</t>
  </si>
  <si>
    <t>LAVEUR DE GAZ LIGNE006</t>
  </si>
  <si>
    <t>LAVEUR DE GAZ LIGNE 008</t>
  </si>
  <si>
    <t>LAVEUR DE GAZ LIGNE05A/05B</t>
  </si>
  <si>
    <t>LAVEUR DE GAZ BAIN DE SEL</t>
  </si>
  <si>
    <t>CHAINE DE RESSUAGE ELECTRO. MANUELLE</t>
  </si>
  <si>
    <t>LIGNE  6 DE TRAITEMENT DE SURFACE</t>
  </si>
  <si>
    <t>LIGNE 8 DE TRAITEMENT DE SURFACE</t>
  </si>
  <si>
    <t>LIGNE 3A DE TRAITEMENT DE SURFACE</t>
  </si>
  <si>
    <t>LIGNE 3B DE TRAITEMENT DE SURFACE</t>
  </si>
  <si>
    <t>LIGNE 4A DE TRAITEMENT DE SURFACE</t>
  </si>
  <si>
    <t>LIGNE 4B DE TRAITEMENT DE SURFACE</t>
  </si>
  <si>
    <t>LIGNE 5A DE TRAITEMENT DE SURFACE</t>
  </si>
  <si>
    <t>LIGNE 5B DE TRAITEMENT DE SURFACE</t>
  </si>
  <si>
    <t>SN015142</t>
  </si>
  <si>
    <t>CENTRALE DE PULVERISATION 4000T</t>
  </si>
  <si>
    <t>SN058068</t>
  </si>
  <si>
    <t>Microscope inversé manuel</t>
  </si>
  <si>
    <t xml:space="preserve">Microduromètre Future Tech FM7 </t>
  </si>
  <si>
    <t>SN058612</t>
  </si>
  <si>
    <t>Table de retouche matrice ajustable</t>
  </si>
  <si>
    <t>Centrifugeuse de traitement des effluents</t>
  </si>
  <si>
    <t>FOUR A SOLE TOURNANTE 219</t>
  </si>
  <si>
    <t>TELEMANIPULATEUR AMX 20 4000T</t>
  </si>
  <si>
    <t>TANK 1300 CU 5AXES MCM 2</t>
  </si>
  <si>
    <t>SN058736</t>
  </si>
  <si>
    <t>MESURE SANS CONTACT</t>
  </si>
  <si>
    <t>COBO</t>
  </si>
  <si>
    <t>SN058765</t>
  </si>
  <si>
    <t>SOUS-SOL T.S ( GS )</t>
  </si>
  <si>
    <t>AIRE DE DEPOTAGE TUNNEL GS/GO</t>
  </si>
  <si>
    <t>Labo TS</t>
  </si>
  <si>
    <t>Bain de Sels</t>
  </si>
  <si>
    <t>Utilités TS</t>
  </si>
  <si>
    <t>Ligne 8</t>
  </si>
  <si>
    <t>Ligne 6</t>
  </si>
  <si>
    <t>Lignes 5A/5B</t>
  </si>
  <si>
    <t>Lignes 4A/4B</t>
  </si>
  <si>
    <t>Lignes 3A/3B</t>
  </si>
  <si>
    <t>Ligne 1</t>
  </si>
  <si>
    <t>Labo Final</t>
  </si>
  <si>
    <t>Moment Statique</t>
  </si>
  <si>
    <t>Plasma</t>
  </si>
  <si>
    <t>MTC Usinage</t>
  </si>
  <si>
    <t>CU 4 axes</t>
  </si>
  <si>
    <t>Usinage autres</t>
  </si>
  <si>
    <t>Final autres</t>
  </si>
  <si>
    <t>Tribofinition</t>
  </si>
  <si>
    <t>CU 5 axes</t>
  </si>
  <si>
    <t>Grenaillage</t>
  </si>
  <si>
    <t>Vernis</t>
  </si>
  <si>
    <t>Local préréglage</t>
  </si>
  <si>
    <t>Local MMT Usinage</t>
  </si>
  <si>
    <t>Local MMT Final</t>
  </si>
  <si>
    <t>TONNEAU DE TRIBOFINITION CIRCULAIRE</t>
  </si>
  <si>
    <t>Outillage</t>
  </si>
  <si>
    <t>Poste 80E</t>
  </si>
  <si>
    <t>Pièce Type</t>
  </si>
  <si>
    <t>Poste -7</t>
  </si>
  <si>
    <t>Poste 80C</t>
  </si>
  <si>
    <t>Poste 5B</t>
  </si>
  <si>
    <t>Fraisage BA/BF</t>
  </si>
  <si>
    <t>4000T</t>
  </si>
  <si>
    <t>Petite Fan</t>
  </si>
  <si>
    <t>2300T</t>
  </si>
  <si>
    <t>120TC</t>
  </si>
  <si>
    <t>600T</t>
  </si>
  <si>
    <t>Parachèvement</t>
  </si>
  <si>
    <t>8000T</t>
  </si>
  <si>
    <t>1600T</t>
  </si>
  <si>
    <t>Tri</t>
  </si>
  <si>
    <t>Murdock</t>
  </si>
  <si>
    <t>630T</t>
  </si>
  <si>
    <t>Métabo</t>
  </si>
  <si>
    <t>Retouche</t>
  </si>
  <si>
    <t>Poste 5C4</t>
  </si>
  <si>
    <t>A REBUTER</t>
  </si>
  <si>
    <t>galerie technique</t>
  </si>
  <si>
    <t>Desinvest e/c (Parachèvement)</t>
  </si>
  <si>
    <t>Externalisé (Petite Fan)</t>
  </si>
  <si>
    <t>A TRANSFERER IAMGF</t>
  </si>
  <si>
    <t>Désinvest (120TC)</t>
  </si>
  <si>
    <t>ACB</t>
  </si>
  <si>
    <t>Graco</t>
  </si>
  <si>
    <t>Desinvest e/c (Graco)</t>
  </si>
  <si>
    <t>Somme de TA</t>
  </si>
  <si>
    <t>OT-0113663</t>
  </si>
  <si>
    <t>OT-0121670</t>
  </si>
  <si>
    <t>OT-0121736</t>
  </si>
  <si>
    <t>OT-0122707</t>
  </si>
  <si>
    <t>2017-9</t>
  </si>
  <si>
    <t>2017-10</t>
  </si>
  <si>
    <t>2017-11</t>
  </si>
  <si>
    <t>2017-12</t>
  </si>
  <si>
    <t>2017-13</t>
  </si>
  <si>
    <t>2017-14</t>
  </si>
  <si>
    <t>OT-0126417</t>
  </si>
  <si>
    <t>OT-0126529</t>
  </si>
  <si>
    <t>OT-0127371</t>
  </si>
  <si>
    <t>OT-0127811</t>
  </si>
  <si>
    <t>OT-0127890</t>
  </si>
  <si>
    <t>OT-0128142</t>
  </si>
  <si>
    <t>OT-0128283</t>
  </si>
  <si>
    <t>OT-0128318</t>
  </si>
  <si>
    <t>OT-0128434</t>
  </si>
  <si>
    <t>OT-0128511</t>
  </si>
  <si>
    <t>OT-0128616</t>
  </si>
  <si>
    <t>OT-0128676</t>
  </si>
  <si>
    <t>OT-0128680</t>
  </si>
  <si>
    <t>OT-0128946</t>
  </si>
  <si>
    <t>OT-0129346</t>
  </si>
  <si>
    <t>OT-0129438</t>
  </si>
  <si>
    <t>OT-0129503</t>
  </si>
  <si>
    <t>OT-0129537</t>
  </si>
  <si>
    <t>OT-0130132</t>
  </si>
  <si>
    <t>OT-0130196</t>
  </si>
  <si>
    <t>OT-0130333</t>
  </si>
  <si>
    <t>OT-0130494</t>
  </si>
  <si>
    <t>OT-0130501</t>
  </si>
  <si>
    <t>OT-0130720</t>
  </si>
  <si>
    <t>OT-0130735</t>
  </si>
  <si>
    <t>OT-0130888</t>
  </si>
  <si>
    <t>OT-0130963</t>
  </si>
  <si>
    <t>OT-0131053</t>
  </si>
  <si>
    <t>OT-0131054</t>
  </si>
  <si>
    <t>OT-0131090</t>
  </si>
  <si>
    <t>OT-0131111</t>
  </si>
  <si>
    <t>OT-0131132</t>
  </si>
  <si>
    <t>OT-0131231</t>
  </si>
  <si>
    <t>OT-0131281</t>
  </si>
  <si>
    <t>OT-0131350</t>
  </si>
  <si>
    <t>OT-0131351</t>
  </si>
  <si>
    <t>OT-0131399</t>
  </si>
  <si>
    <t>OT-0131588</t>
  </si>
  <si>
    <t>OT-0131606</t>
  </si>
  <si>
    <t>OT-0131710</t>
  </si>
  <si>
    <t>OT-0131884</t>
  </si>
  <si>
    <t>OT-0132106</t>
  </si>
  <si>
    <t>OT-0132137</t>
  </si>
  <si>
    <t>OT-0132505</t>
  </si>
  <si>
    <t>OT-0132540</t>
  </si>
  <si>
    <t>OT-0132682</t>
  </si>
  <si>
    <t>OT-0132727</t>
  </si>
  <si>
    <t>OT-0132872</t>
  </si>
  <si>
    <t>OT-0132913</t>
  </si>
  <si>
    <t>OT-0132991</t>
  </si>
  <si>
    <t>OT-0133426</t>
  </si>
  <si>
    <t>OT-0133496</t>
  </si>
  <si>
    <t>2017-15</t>
  </si>
  <si>
    <t>OT-0133747</t>
  </si>
  <si>
    <t>OT-0133825</t>
  </si>
  <si>
    <t>OT-0133826</t>
  </si>
  <si>
    <t>OT-0133894</t>
  </si>
  <si>
    <t>OT-0134248</t>
  </si>
  <si>
    <t>OT-0134453</t>
  </si>
  <si>
    <t>2017-16</t>
  </si>
  <si>
    <t>2017-17</t>
  </si>
  <si>
    <t>OT-0134786</t>
  </si>
  <si>
    <t>OT-0135201</t>
  </si>
  <si>
    <t>OT-0135217</t>
  </si>
  <si>
    <t>OT-0135487</t>
  </si>
  <si>
    <t>OT-0135591</t>
  </si>
  <si>
    <t>OT-0135703</t>
  </si>
  <si>
    <t>OT-0135772</t>
  </si>
  <si>
    <t>2017-18</t>
  </si>
  <si>
    <t>2017-19</t>
  </si>
  <si>
    <t>2017-20</t>
  </si>
  <si>
    <t>2017-21</t>
  </si>
  <si>
    <t>2017-22</t>
  </si>
  <si>
    <t>2017-23</t>
  </si>
  <si>
    <t>2017-24</t>
  </si>
  <si>
    <t>OT-0136060</t>
  </si>
  <si>
    <t>OT-0136458</t>
  </si>
  <si>
    <t>OT-0136489</t>
  </si>
  <si>
    <t>OT-0136561</t>
  </si>
  <si>
    <t>OT-0136682</t>
  </si>
  <si>
    <t>OT-0136834</t>
  </si>
  <si>
    <t>OT-0136852</t>
  </si>
  <si>
    <t>OT-0136860</t>
  </si>
  <si>
    <t>OT-0136963</t>
  </si>
  <si>
    <t>OT-0137179</t>
  </si>
  <si>
    <t>OT-0137273</t>
  </si>
  <si>
    <t>OT-0137306</t>
  </si>
  <si>
    <t>OT-0137445</t>
  </si>
  <si>
    <t>OT-0137690</t>
  </si>
  <si>
    <t>OT-0137886</t>
  </si>
  <si>
    <t>OT-0137989</t>
  </si>
  <si>
    <t>OT-0138106</t>
  </si>
  <si>
    <t>OT-0138219</t>
  </si>
  <si>
    <t>OT-0138220</t>
  </si>
  <si>
    <t>2017-25</t>
  </si>
  <si>
    <t>OT-0138394</t>
  </si>
  <si>
    <t>OT-0138826</t>
  </si>
  <si>
    <t>OT-0138860</t>
  </si>
  <si>
    <t>OT-0138990</t>
  </si>
  <si>
    <t>OT-0138991</t>
  </si>
  <si>
    <t>OT-0139224</t>
  </si>
  <si>
    <t>OT-0139239</t>
  </si>
  <si>
    <t>OT-0139258</t>
  </si>
  <si>
    <t>OT-0139634</t>
  </si>
  <si>
    <t>OT-0139647</t>
  </si>
  <si>
    <t>OT-0139728</t>
  </si>
  <si>
    <t>OT-0139731</t>
  </si>
  <si>
    <t>OT-0140247</t>
  </si>
  <si>
    <t>OT-0141086</t>
  </si>
  <si>
    <t>OT-0141282</t>
  </si>
  <si>
    <t>OT-0141328</t>
  </si>
  <si>
    <t>OT-0121557</t>
  </si>
  <si>
    <t>OT-0121558</t>
  </si>
  <si>
    <t>OT-0122464</t>
  </si>
  <si>
    <t>OT-0128481</t>
  </si>
  <si>
    <t>OT-0128576</t>
  </si>
  <si>
    <t>OT-0130627</t>
  </si>
  <si>
    <t>OT-0131171</t>
  </si>
  <si>
    <t>OT-0131587</t>
  </si>
  <si>
    <t>OT-0131981</t>
  </si>
  <si>
    <t>OT-0133830</t>
  </si>
  <si>
    <t>OT-0134338</t>
  </si>
  <si>
    <t>OT-0134538</t>
  </si>
  <si>
    <t>OT-0134646</t>
  </si>
  <si>
    <t>OT-0134985</t>
  </si>
  <si>
    <t>OT-0135190</t>
  </si>
  <si>
    <t>OT-0135732</t>
  </si>
  <si>
    <t>OT-0136053</t>
  </si>
  <si>
    <t>OT-0136055</t>
  </si>
  <si>
    <t>OT-0136292</t>
  </si>
  <si>
    <t>OT-0136366</t>
  </si>
  <si>
    <t>OT-0136829</t>
  </si>
  <si>
    <t>OT-0137324</t>
  </si>
  <si>
    <t>OT-0137557</t>
  </si>
  <si>
    <t>OT-0138236</t>
  </si>
  <si>
    <t>OT-0139759</t>
  </si>
  <si>
    <t>OT-0140761</t>
  </si>
  <si>
    <t>OT-0122216</t>
  </si>
  <si>
    <t>OT-0123672</t>
  </si>
  <si>
    <t>OT-0127723</t>
  </si>
  <si>
    <t>OT-0128524</t>
  </si>
  <si>
    <t>OT-0130440</t>
  </si>
  <si>
    <t>OT-0131008</t>
  </si>
  <si>
    <t>OT-0131061</t>
  </si>
  <si>
    <t>OT-0131503</t>
  </si>
  <si>
    <t>OT-0131512</t>
  </si>
  <si>
    <t>OT-0132031</t>
  </si>
  <si>
    <t>OT-0132180</t>
  </si>
  <si>
    <t>OT-0132674</t>
  </si>
  <si>
    <t>OT-0133339</t>
  </si>
  <si>
    <t>OT-0133353</t>
  </si>
  <si>
    <t>OT-0133844</t>
  </si>
  <si>
    <t>OT-0134217</t>
  </si>
  <si>
    <t>OT-0134564</t>
  </si>
  <si>
    <t>OT-0134617</t>
  </si>
  <si>
    <t>OT-0134765</t>
  </si>
  <si>
    <t>OT-0134919</t>
  </si>
  <si>
    <t>OT-0135030</t>
  </si>
  <si>
    <t>OT-0136102</t>
  </si>
  <si>
    <t>OT-0137901</t>
  </si>
  <si>
    <t>OT-0138250</t>
  </si>
  <si>
    <t>OT-0138567</t>
  </si>
  <si>
    <t>OT-0138870</t>
  </si>
  <si>
    <t>OT-0138871</t>
  </si>
  <si>
    <t>OT-0138941</t>
  </si>
  <si>
    <t>OT-0128647</t>
  </si>
  <si>
    <t>OT-0129322</t>
  </si>
  <si>
    <t>OT-0131074</t>
  </si>
  <si>
    <t>OT-0132053</t>
  </si>
  <si>
    <t>OT-0133397</t>
  </si>
  <si>
    <t>OT-0133640</t>
  </si>
  <si>
    <t>OT-0134951</t>
  </si>
  <si>
    <t>OT-0135725</t>
  </si>
  <si>
    <t>OT-0136568</t>
  </si>
  <si>
    <t>OT-0136863</t>
  </si>
  <si>
    <t>OT-0137216</t>
  </si>
  <si>
    <t>OT-0139509</t>
  </si>
  <si>
    <t>OT-0139641</t>
  </si>
  <si>
    <t>OT-0140153</t>
  </si>
  <si>
    <t>2017-26</t>
  </si>
  <si>
    <t>OT-0141438</t>
  </si>
  <si>
    <t>OT-0141496</t>
  </si>
  <si>
    <t>OT-0141548</t>
  </si>
  <si>
    <t>OT-0141559</t>
  </si>
  <si>
    <t>OT-0141620</t>
  </si>
  <si>
    <t>OT-0141657</t>
  </si>
  <si>
    <t>OT-0141794</t>
  </si>
  <si>
    <t>OT-0141892</t>
  </si>
  <si>
    <t>OT-0141925</t>
  </si>
  <si>
    <t>OT-0142074</t>
  </si>
  <si>
    <t>OT-0142092</t>
  </si>
  <si>
    <t>OT-0142157</t>
  </si>
  <si>
    <t>OT-0142200</t>
  </si>
  <si>
    <t>OT-0142390</t>
  </si>
  <si>
    <t>OT-0142414</t>
  </si>
  <si>
    <t>OT-0142452</t>
  </si>
  <si>
    <t>OT-0142702</t>
  </si>
  <si>
    <t>OT-0142733</t>
  </si>
  <si>
    <t>OT-0142738</t>
  </si>
  <si>
    <t>OT-0142751</t>
  </si>
  <si>
    <t>OT-0142831</t>
  </si>
  <si>
    <t>OT-0142948</t>
  </si>
  <si>
    <t>% DU TA TOTAL</t>
  </si>
  <si>
    <t>FLOPS ORGANES TOTAUX</t>
  </si>
  <si>
    <t>&lt;&gt;0</t>
  </si>
  <si>
    <t>3 Natures</t>
  </si>
  <si>
    <t>2017-33</t>
  </si>
  <si>
    <t>2017-34</t>
  </si>
  <si>
    <t>2017-35</t>
  </si>
  <si>
    <t>2017-27</t>
  </si>
  <si>
    <t>2017-28</t>
  </si>
  <si>
    <t>2017-29</t>
  </si>
  <si>
    <t>2017-30</t>
  </si>
  <si>
    <t>2017-31</t>
  </si>
  <si>
    <t>2017-32</t>
  </si>
  <si>
    <t>OT-0143081</t>
  </si>
  <si>
    <t>OT-0143099</t>
  </si>
  <si>
    <t>OT-0143149</t>
  </si>
  <si>
    <t>OT-0143508</t>
  </si>
  <si>
    <t>OT-0143625</t>
  </si>
  <si>
    <t>OT-0143626</t>
  </si>
  <si>
    <t>OT-0143780</t>
  </si>
  <si>
    <t>OT-0143796</t>
  </si>
  <si>
    <t>OT-0143816</t>
  </si>
  <si>
    <t>OT-0143864</t>
  </si>
  <si>
    <t>OT-0143992</t>
  </si>
  <si>
    <t>OT-0144084</t>
  </si>
  <si>
    <t>OT-0144111</t>
  </si>
  <si>
    <t>OT-0144275</t>
  </si>
  <si>
    <t>OT-0144292</t>
  </si>
  <si>
    <t>OT-0144615</t>
  </si>
  <si>
    <t>OT-0144637</t>
  </si>
  <si>
    <t>OT-0144742</t>
  </si>
  <si>
    <t>OT-0144791</t>
  </si>
  <si>
    <t>OT-0144932</t>
  </si>
  <si>
    <t>OT-0145022</t>
  </si>
  <si>
    <t>OT-0145043</t>
  </si>
  <si>
    <t>OT-0145062</t>
  </si>
  <si>
    <t>OT-0145154</t>
  </si>
  <si>
    <t>OT-0145271</t>
  </si>
  <si>
    <t>OT-0145447</t>
  </si>
  <si>
    <t>OT-0145456</t>
  </si>
  <si>
    <t>OT-0145633</t>
  </si>
  <si>
    <t>OT-0145665</t>
  </si>
  <si>
    <t>OT-0145780</t>
  </si>
  <si>
    <t>OT-0145840</t>
  </si>
  <si>
    <t>OT-0145881</t>
  </si>
  <si>
    <t>OT-0145916</t>
  </si>
  <si>
    <t>OT-0146102</t>
  </si>
  <si>
    <t>OT-0146153</t>
  </si>
  <si>
    <t>OT-0146162</t>
  </si>
  <si>
    <t>OT-0146170</t>
  </si>
  <si>
    <t>OT-0146216</t>
  </si>
  <si>
    <t>OT-0146285</t>
  </si>
  <si>
    <t>OT-0146421</t>
  </si>
  <si>
    <t>OT-0146716</t>
  </si>
  <si>
    <t>OT-0146754</t>
  </si>
  <si>
    <t>OT-0146784</t>
  </si>
  <si>
    <t>OT-0146911</t>
  </si>
  <si>
    <t>OT-0147112</t>
  </si>
  <si>
    <t>OT-0147135</t>
  </si>
  <si>
    <t>OT-0147147</t>
  </si>
  <si>
    <t>OT-0147148</t>
  </si>
  <si>
    <t>OT-0147194</t>
  </si>
  <si>
    <t>OT-0147292</t>
  </si>
  <si>
    <t>OT-0147404</t>
  </si>
  <si>
    <t>OT-0147475</t>
  </si>
  <si>
    <t>OT-0147499</t>
  </si>
  <si>
    <t>OT-0147510</t>
  </si>
  <si>
    <t>OT-0148574</t>
  </si>
  <si>
    <t>OT-0148596</t>
  </si>
  <si>
    <t>OT-0148666</t>
  </si>
  <si>
    <t>OT-0148795</t>
  </si>
  <si>
    <t>OT-0148924</t>
  </si>
  <si>
    <t>OT-0148974</t>
  </si>
  <si>
    <t>OT-0149064</t>
  </si>
  <si>
    <t>OT-0149102</t>
  </si>
  <si>
    <t>OT-0149194</t>
  </si>
  <si>
    <t>OT-0149205</t>
  </si>
  <si>
    <t>OT-0149283</t>
  </si>
  <si>
    <t>OT-0149288</t>
  </si>
  <si>
    <t>OT-0149366</t>
  </si>
  <si>
    <t>OT-0149397</t>
  </si>
  <si>
    <t>OT-0149415</t>
  </si>
  <si>
    <t>OT-0149430</t>
  </si>
  <si>
    <t>OT-0149642</t>
  </si>
  <si>
    <t>OT-0149683</t>
  </si>
  <si>
    <t>OT-0149691</t>
  </si>
  <si>
    <t>OT-0149729</t>
  </si>
  <si>
    <t>OT-0149777</t>
  </si>
  <si>
    <t>OT-0149819</t>
  </si>
  <si>
    <t>OT-0149903</t>
  </si>
  <si>
    <t>OT-0150016</t>
  </si>
  <si>
    <t>OT-0150056</t>
  </si>
  <si>
    <t>OT-0150075</t>
  </si>
  <si>
    <t>OT-0150113</t>
  </si>
  <si>
    <t>EQUIPEMENT 2</t>
  </si>
  <si>
    <t>EQUIPEMENT 1</t>
  </si>
  <si>
    <t>EQUIPEMENT 3</t>
  </si>
  <si>
    <t>EQUIPEMENT 5</t>
  </si>
  <si>
    <t>EQUIPEMENT 9</t>
  </si>
  <si>
    <t>EQUIPEMENT 14</t>
  </si>
  <si>
    <t>EQUIPEMENT 16</t>
  </si>
  <si>
    <t>EQUIPEMENT 15</t>
  </si>
  <si>
    <t>EQUIPEMENT 8</t>
  </si>
  <si>
    <t>EQUIPEMENT 11</t>
  </si>
  <si>
    <t>EQUIPEMENT 6</t>
  </si>
  <si>
    <t>EQUIPEMENT 13</t>
  </si>
  <si>
    <t>EQUIPEMENT 7</t>
  </si>
  <si>
    <t>EQUIPEMENT 10</t>
  </si>
  <si>
    <t>EQUIPEMENT 4</t>
  </si>
  <si>
    <t>EQUIPEMENT 12</t>
  </si>
  <si>
    <t>ELEMENT A</t>
  </si>
  <si>
    <t>ELEMENT B</t>
  </si>
  <si>
    <t>ELEMENT C</t>
  </si>
  <si>
    <t>ELEMENT D</t>
  </si>
  <si>
    <t>ELEMENT E</t>
  </si>
  <si>
    <t>ELEMENT F</t>
  </si>
  <si>
    <t>ELEMENT G</t>
  </si>
  <si>
    <t>ELEMENT H</t>
  </si>
  <si>
    <t>ELEMENT I</t>
  </si>
  <si>
    <t>ELEMENT J</t>
  </si>
  <si>
    <t>ELEMENT K</t>
  </si>
  <si>
    <t>ELEMENT L</t>
  </si>
  <si>
    <t>ELEMENT M</t>
  </si>
  <si>
    <t>ELEMENT N</t>
  </si>
  <si>
    <t>ELEMENT O</t>
  </si>
  <si>
    <t>ELEMENT P</t>
  </si>
  <si>
    <t>ELEMENT Q</t>
  </si>
  <si>
    <t>ELEMENT R</t>
  </si>
  <si>
    <t>ELEMENT S</t>
  </si>
  <si>
    <t>ELEMENT T</t>
  </si>
  <si>
    <t>ELEMENT U</t>
  </si>
  <si>
    <t>ELEMENT V</t>
  </si>
  <si>
    <t>ELEMENT W</t>
  </si>
  <si>
    <t>ELEMENT X</t>
  </si>
  <si>
    <t>ELEMENT Y</t>
  </si>
  <si>
    <t>FCT 3 ELEMENTS</t>
  </si>
  <si>
    <t>Somme de fct</t>
  </si>
  <si>
    <t>ELEMENT Z</t>
  </si>
  <si>
    <t>FILTRE FCT 3 ELEM</t>
  </si>
  <si>
    <t>SENS DES FORMULES DE LA COLONNE EQUIPEMENT :</t>
  </si>
  <si>
    <t>Etc</t>
  </si>
  <si>
    <t xml:space="preserve">SI LA CELLULE B2 DU TCD N'EST PAS NULLE et SI LA CELLULE B2 EST DIFF DE TOTAL GENERAL, =B2 , SINON =" - " </t>
  </si>
  <si>
    <t xml:space="preserve">SI LA CELLULE B6 DU TCD N'EST PAS NULLE et SI LA CELLULE B6 EST DIFF DE TOTAL GENERAL, =B6 , SINON =" - " </t>
  </si>
  <si>
    <t xml:space="preserve">SI LA CELLULE B10 DU TCD N'EST PAS NULLE et SI LA CELLULE B10 EST DIFF DE TOTAL GENERAL, =B10 , SINON =" -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</si>
</sst>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MS Sans Serif"/>
    </font>
    <font>
      <sz val="10"/>
      <color rgb="FF00B0F0"/>
      <name val="MS Sans Serif"/>
    </font>
    <font>
      <sz val="10"/>
      <color rgb="FFFF0000"/>
      <name val="MS Sans Serif"/>
    </font>
    <font>
      <b/>
      <sz val="10"/>
      <color theme="0"/>
      <name val="MS Sans Serif"/>
    </font>
    <font>
      <sz val="11"/>
      <name val="MS Sans Serif"/>
    </font>
    <font>
      <sz val="10"/>
      <name val="Arial"/>
      <family val="2"/>
    </font>
    <font>
      <sz val="10"/>
      <name val="MS Sans Serif"/>
    </font>
    <font>
      <b/>
      <sz val="11"/>
      <color theme="1"/>
      <name val="MS Sans Serif"/>
    </font>
    <font>
      <b/>
      <sz val="10"/>
      <name val="MS Sans Serif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4" tint="0.79998168889431442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medium">
        <color rgb="FFFF0000"/>
      </left>
      <right/>
      <top/>
      <bottom style="thin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0" fontId="5" fillId="0" borderId="0"/>
    <xf numFmtId="9" fontId="6" fillId="0" borderId="0" applyFont="0" applyFill="0" applyBorder="0" applyAlignment="0" applyProtection="0"/>
  </cellStyleXfs>
  <cellXfs count="78">
    <xf numFmtId="0" fontId="0" fillId="0" borderId="0" xfId="0"/>
    <xf numFmtId="14" fontId="0" fillId="0" borderId="0" xfId="0" applyNumberFormat="1" applyAlignment="1" applyProtection="1">
      <alignment vertical="center"/>
    </xf>
    <xf numFmtId="0" fontId="0" fillId="0" borderId="0" xfId="0" applyNumberFormat="1"/>
    <xf numFmtId="0" fontId="1" fillId="0" borderId="0" xfId="0" applyFont="1"/>
    <xf numFmtId="49" fontId="1" fillId="0" borderId="0" xfId="0" applyNumberFormat="1" applyFont="1"/>
    <xf numFmtId="49" fontId="2" fillId="0" borderId="0" xfId="0" applyNumberFormat="1" applyFont="1"/>
    <xf numFmtId="49" fontId="1" fillId="0" borderId="0" xfId="0" applyNumberFormat="1" applyFont="1" applyFill="1"/>
    <xf numFmtId="0" fontId="0" fillId="0" borderId="0" xfId="0" applyFill="1"/>
    <xf numFmtId="0" fontId="3" fillId="0" borderId="0" xfId="0" applyFont="1" applyFill="1"/>
    <xf numFmtId="0" fontId="8" fillId="0" borderId="4" xfId="0" applyFont="1" applyBorder="1"/>
    <xf numFmtId="14" fontId="8" fillId="0" borderId="4" xfId="0" applyNumberFormat="1" applyFont="1" applyBorder="1" applyAlignment="1" applyProtection="1">
      <alignment vertical="center"/>
    </xf>
    <xf numFmtId="0" fontId="8" fillId="0" borderId="4" xfId="0" applyNumberFormat="1" applyFont="1" applyBorder="1"/>
    <xf numFmtId="0" fontId="0" fillId="0" borderId="0" xfId="0" applyFont="1" applyFill="1"/>
    <xf numFmtId="0" fontId="0" fillId="0" borderId="0" xfId="0"/>
    <xf numFmtId="1" fontId="0" fillId="0" borderId="0" xfId="0" applyNumberFormat="1"/>
    <xf numFmtId="0" fontId="0" fillId="0" borderId="0" xfId="0" applyFont="1" applyFill="1"/>
    <xf numFmtId="14" fontId="8" fillId="0" borderId="0" xfId="0" applyNumberFormat="1" applyFont="1" applyFill="1" applyAlignment="1" applyProtection="1">
      <alignment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1" fontId="4" fillId="0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" fontId="7" fillId="2" borderId="1" xfId="0" applyNumberFormat="1" applyFont="1" applyFill="1" applyBorder="1" applyAlignment="1">
      <alignment horizontal="center" vertical="center"/>
    </xf>
    <xf numFmtId="1" fontId="7" fillId="5" borderId="0" xfId="0" applyNumberFormat="1" applyFont="1" applyFill="1" applyBorder="1" applyAlignment="1">
      <alignment horizontal="center" vertical="center" wrapText="1"/>
    </xf>
    <xf numFmtId="9" fontId="7" fillId="5" borderId="0" xfId="2" applyFont="1" applyFill="1" applyBorder="1" applyAlignment="1">
      <alignment horizontal="center" vertical="center" wrapText="1"/>
    </xf>
    <xf numFmtId="0" fontId="0" fillId="0" borderId="0" xfId="0" applyFont="1"/>
    <xf numFmtId="9" fontId="7" fillId="2" borderId="1" xfId="2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3" fillId="0" borderId="4" xfId="0" applyFont="1" applyBorder="1"/>
    <xf numFmtId="0" fontId="3" fillId="0" borderId="3" xfId="0" applyFont="1" applyBorder="1"/>
    <xf numFmtId="0" fontId="3" fillId="3" borderId="0" xfId="0" applyFont="1" applyFill="1" applyAlignment="1">
      <alignment vertical="center"/>
    </xf>
    <xf numFmtId="0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" fontId="0" fillId="0" borderId="7" xfId="0" applyNumberFormat="1" applyBorder="1"/>
    <xf numFmtId="1" fontId="0" fillId="0" borderId="8" xfId="0" applyNumberFormat="1" applyBorder="1"/>
    <xf numFmtId="1" fontId="0" fillId="0" borderId="9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 vertical="center"/>
    </xf>
    <xf numFmtId="0" fontId="8" fillId="0" borderId="12" xfId="0" applyFont="1" applyFill="1" applyBorder="1"/>
    <xf numFmtId="0" fontId="0" fillId="0" borderId="13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3">
    <cellStyle name="Normal" xfId="0" builtinId="0"/>
    <cellStyle name="Normal 4" xfId="1"/>
    <cellStyle name="Pourcentage" xfId="2" builtinId="5"/>
  </cellStyles>
  <dxfs count="424">
    <dxf>
      <alignment vertical="center" readingOrder="0"/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border>
        <left/>
        <right/>
        <top/>
        <bottom/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alignment horizontal="center" readingOrder="0"/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alignment vertical="center" readingOrder="0"/>
    </dxf>
    <dxf>
      <alignment horizontal="center" readingOrder="0"/>
    </dxf>
    <dxf>
      <alignment horizontal="center" readingOrder="0"/>
    </dxf>
    <dxf>
      <numFmt numFmtId="1" formatCode="0"/>
    </dxf>
    <dxf>
      <alignment horizontal="center" readingOrder="0"/>
    </dxf>
    <dxf>
      <alignment vertical="center" readingOrder="0"/>
    </dxf>
    <dxf>
      <alignment vertical="center" readingOrder="0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ont>
        <b/>
        <sz val="11"/>
        <color theme="1"/>
        <name val="Calibri"/>
        <scheme val="minor"/>
      </font>
      <numFmt numFmtId="1" formatCode="0"/>
      <fill>
        <patternFill>
          <fgColor theme="4" tint="0.79998168889431442"/>
          <bgColor theme="4" tint="0.79998168889431442"/>
        </patternFill>
      </fill>
      <alignment horizontal="center" readingOrder="0"/>
    </dxf>
    <dxf>
      <font>
        <b/>
        <sz val="11"/>
        <color theme="1"/>
        <name val="Calibri"/>
        <scheme val="minor"/>
      </font>
      <numFmt numFmtId="1" formatCode="0"/>
      <fill>
        <patternFill>
          <fgColor theme="4" tint="0.79998168889431442"/>
          <bgColor theme="4" tint="0.79998168889431442"/>
        </patternFill>
      </fill>
      <alignment horizontal="center" readingOrder="0"/>
    </dxf>
    <dxf>
      <font>
        <sz val="11"/>
      </font>
    </dxf>
    <dxf>
      <font>
        <sz val="11"/>
      </font>
    </dxf>
    <dxf>
      <font>
        <sz val="11"/>
      </font>
    </dxf>
    <dxf>
      <alignment horizontal="center" readingOrder="0"/>
    </dxf>
    <dxf>
      <alignment horizontal="center" readingOrder="0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 patternType="solid">
          <bgColor theme="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ill>
        <patternFill patternType="solid">
          <bgColor theme="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center" readingOrder="0"/>
    </dxf>
    <dxf>
      <alignment horizontal="center" readingOrder="0"/>
    </dxf>
    <dxf>
      <font>
        <sz val="11"/>
      </font>
    </dxf>
    <dxf>
      <font>
        <sz val="11"/>
      </font>
    </dxf>
    <dxf>
      <font>
        <sz val="11"/>
      </font>
    </dxf>
    <dxf>
      <font>
        <b/>
        <sz val="11"/>
        <color theme="1"/>
        <name val="Calibri"/>
        <scheme val="minor"/>
      </font>
      <numFmt numFmtId="1" formatCode="0"/>
      <fill>
        <patternFill>
          <fgColor theme="4" tint="0.79998168889431442"/>
          <bgColor theme="4" tint="0.79998168889431442"/>
        </patternFill>
      </fill>
      <alignment horizontal="center" readingOrder="0"/>
    </dxf>
    <dxf>
      <font>
        <b/>
        <sz val="11"/>
        <color theme="1"/>
        <name val="Calibri"/>
        <scheme val="minor"/>
      </font>
      <numFmt numFmtId="1" formatCode="0"/>
      <fill>
        <patternFill>
          <fgColor theme="4" tint="0.79998168889431442"/>
          <bgColor theme="4" tint="0.79998168889431442"/>
        </patternFill>
      </fill>
      <alignment horizontal="center" readingOrder="0"/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ill>
        <patternFill patternType="solid">
          <fgColor indexed="64"/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alignment vertical="center" readingOrder="0"/>
    </dxf>
    <dxf>
      <alignment vertical="center" readingOrder="0"/>
    </dxf>
    <dxf>
      <alignment horizontal="center" readingOrder="0"/>
    </dxf>
    <dxf>
      <numFmt numFmtId="1" formatCode="0"/>
    </dxf>
    <dxf>
      <alignment horizontal="center" readingOrder="0"/>
    </dxf>
    <dxf>
      <alignment horizontal="center" readingOrder="0"/>
    </dxf>
    <dxf>
      <alignment vertical="center" readingOrder="0"/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font>
        <name val="MS Sans Serif"/>
        <scheme val="none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alignment horizontal="center" readingOrder="0"/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/>
        <right/>
        <top/>
        <bottom/>
      </border>
    </dxf>
    <dxf>
      <border>
        <left style="thin">
          <color theme="0"/>
        </left>
        <right style="thin">
          <color theme="0"/>
        </right>
        <bottom style="thin">
          <color theme="0"/>
        </bottom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14" formatCode="0.00%"/>
    </dxf>
    <dxf>
      <alignment horizontal="center" readingOrder="0"/>
    </dxf>
    <dxf>
      <alignment vertical="center" readingOrder="0"/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ont>
        <b/>
        <i val="0"/>
        <color rgb="FFCC0000"/>
      </font>
      <fill>
        <patternFill>
          <bgColor theme="8" tint="-0.24994659260841701"/>
        </patternFill>
      </fill>
    </dxf>
    <dxf>
      <font>
        <b/>
        <i val="0"/>
      </font>
    </dxf>
    <dxf>
      <font>
        <b/>
        <i val="0"/>
        <strike val="0"/>
      </font>
      <fill>
        <patternFill>
          <bgColor theme="8" tint="-0.24994659260841701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</dxf>
    <dxf>
      <font>
        <b/>
        <color theme="1"/>
      </font>
      <fill>
        <patternFill>
          <bgColor theme="0"/>
        </patternFill>
      </fill>
    </dxf>
    <dxf>
      <font>
        <b/>
        <i val="0"/>
        <color theme="0"/>
      </font>
      <fill>
        <patternFill patternType="solid">
          <fgColor theme="8" tint="0.79995117038483843"/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top style="thin">
          <color theme="8" tint="0.79998168889431442"/>
        </top>
      </border>
    </dxf>
    <dxf>
      <border>
        <top style="thin">
          <color theme="8" tint="0.79998168889431442"/>
        </top>
      </border>
    </dxf>
    <dxf>
      <font>
        <b/>
        <color theme="1"/>
      </font>
    </dxf>
    <dxf>
      <font>
        <b/>
        <color theme="1"/>
      </font>
      <fill>
        <patternFill patternType="solid">
          <fgColor theme="8" tint="0.79998168889431442"/>
          <bgColor theme="8" tint="0.79998168889431442"/>
        </patternFill>
      </fill>
      <border>
        <top style="thin">
          <color theme="8" tint="0.59999389629810485"/>
        </top>
        <bottom style="thin">
          <color theme="8" tint="0.59999389629810485"/>
        </bottom>
      </border>
    </dxf>
    <dxf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ont>
        <b/>
        <color theme="1"/>
      </font>
      <fill>
        <patternFill>
          <bgColor theme="0" tint="-0.2499465926084170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color auto="1"/>
      </font>
      <border diagonalUp="0" diagonalDown="0">
        <left/>
        <right/>
        <top/>
        <bottom/>
        <vertical/>
        <horizontal/>
      </border>
    </dxf>
  </dxfs>
  <tableStyles count="4" defaultTableStyle="TableStyleMedium9" defaultPivotStyle="PivotStyleLight16">
    <tableStyle name="PivotStyleLight13 2" table="0" count="10">
      <tableStyleElement type="wholeTable" dxfId="423"/>
      <tableStyleElement type="headerRow" dxfId="422"/>
      <tableStyleElement type="totalRow" dxfId="421"/>
      <tableStyleElement type="firstColumnStripe" dxfId="420"/>
      <tableStyleElement type="firstSubtotalRow" dxfId="419"/>
      <tableStyleElement type="secondSubtotalRow" dxfId="418"/>
      <tableStyleElement type="secondColumnSubheading" dxfId="417"/>
      <tableStyleElement type="thirdColumnSubheading" dxfId="416"/>
      <tableStyleElement type="firstRowSubheading" dxfId="415"/>
      <tableStyleElement type="secondRowSubheading" dxfId="414"/>
    </tableStyle>
    <tableStyle name="Style de tableau croisé dynamique 1" table="0" count="5">
      <tableStyleElement type="wholeTable" dxfId="413"/>
      <tableStyleElement type="headerRow" dxfId="412"/>
      <tableStyleElement type="totalRow" dxfId="411"/>
      <tableStyleElement type="pageFieldLabels" dxfId="410"/>
      <tableStyleElement type="pageFieldValues" dxfId="409"/>
    </tableStyle>
    <tableStyle name="Style de tableau croisé dynamique 2" table="0" count="2">
      <tableStyleElement type="wholeTable" dxfId="408"/>
      <tableStyleElement type="pageFieldValues" dxfId="407"/>
    </tableStyle>
    <tableStyle name="Style de tableau croisé dynamique 3" table="0" count="4">
      <tableStyleElement type="headerRow" dxfId="406"/>
      <tableStyleElement type="firstRowStripe" dxfId="405"/>
      <tableStyleElement type="firstColumnStripe" dxfId="404"/>
      <tableStyleElement type="firstHeaderCell" dxfId="403"/>
    </tableStyle>
  </tableStyles>
  <colors>
    <mruColors>
      <color rgb="FFCC0000"/>
      <color rgb="FFFF0000"/>
      <color rgb="FF5FE63A"/>
      <color rgb="FF993300"/>
      <color rgb="FFFFCC00"/>
      <color rgb="FF00CC00"/>
      <color rgb="FFFFFF6D"/>
      <color rgb="FFFF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98612</xdr:colOff>
          <xdr:row>2</xdr:row>
          <xdr:rowOff>115660</xdr:rowOff>
        </xdr:from>
        <xdr:to>
          <xdr:col>56</xdr:col>
          <xdr:colOff>94929</xdr:colOff>
          <xdr:row>9</xdr:row>
          <xdr:rowOff>38099</xdr:rowOff>
        </xdr:to>
        <xdr:sp macro="" textlink="">
          <xdr:nvSpPr>
            <xdr:cNvPr id="29697" name="Recherche_Remplace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523875</xdr:colOff>
      <xdr:row>1</xdr:row>
      <xdr:rowOff>0</xdr:rowOff>
    </xdr:from>
    <xdr:to>
      <xdr:col>20</xdr:col>
      <xdr:colOff>1543050</xdr:colOff>
      <xdr:row>7</xdr:row>
      <xdr:rowOff>58457</xdr:rowOff>
    </xdr:to>
    <xdr:sp macro="" textlink="">
      <xdr:nvSpPr>
        <xdr:cNvPr id="3" name="Recherche_Remplace" hidden="1">
          <a:extLst>
            <a:ext uri="{63B3BB69-23CF-44E3-9099-C40C66FF867C}">
              <a14:compatExt xmlns:a14="http://schemas.microsoft.com/office/drawing/2010/main" spid="_x0000_s2969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2" name="ZoneTexte 1"/>
        <xdr:cNvSpPr txBox="1"/>
      </xdr:nvSpPr>
      <xdr:spPr>
        <a:xfrm>
          <a:off x="4029075" y="0"/>
          <a:ext cx="2438400" cy="352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000" b="1">
              <a:latin typeface="MS Sans Serif"/>
            </a:rPr>
            <a:t>Elements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228600</xdr:colOff>
          <xdr:row>1</xdr:row>
          <xdr:rowOff>0</xdr:rowOff>
        </xdr:from>
        <xdr:to>
          <xdr:col>34</xdr:col>
          <xdr:colOff>266700</xdr:colOff>
          <xdr:row>7</xdr:row>
          <xdr:rowOff>123825</xdr:rowOff>
        </xdr:to>
        <xdr:sp macro="" textlink="">
          <xdr:nvSpPr>
            <xdr:cNvPr id="31745" name="FiltreOT_CalculTA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GUENYVEAU Tanguy (SAFRAN AIRCRAFT ENGINES)" refreshedDate="43001.794923842594" missingItemsLimit="0" createdVersion="5" refreshedVersion="5" minRefreshableVersion="3" recordCount="12530">
  <cacheSource type="worksheet">
    <worksheetSource ref="A1:AF1048576" sheet="BASE DE DONNEES"/>
  </cacheSource>
  <cacheFields count="33">
    <cacheField name="Site" numFmtId="0">
      <sharedItems containsNonDate="0" containsString="0" containsBlank="1"/>
    </cacheField>
    <cacheField name="CEI" numFmtId="0">
      <sharedItems containsNonDate="0" containsString="0" containsBlank="1"/>
    </cacheField>
    <cacheField name="Ligne" numFmtId="0">
      <sharedItems containsNonDate="0" containsString="0" containsBlank="1"/>
    </cacheField>
    <cacheField name="DateJour" numFmtId="0">
      <sharedItems containsString="0" containsBlank="1" containsNumber="1" containsInteger="1" minValue="0" maxValue="0"/>
    </cacheField>
    <cacheField name="Mois" numFmtId="0">
      <sharedItems containsString="0" containsBlank="1" containsNumber="1" containsInteger="1" minValue="3" maxValue="8"/>
    </cacheField>
    <cacheField name="Semaine" numFmtId="0">
      <sharedItems containsString="0" containsBlank="1" containsNumber="1" containsInteger="1" minValue="9" maxValue="35"/>
    </cacheField>
    <cacheField name="Année" numFmtId="0">
      <sharedItems containsString="0" containsBlank="1" containsNumber="1" containsInteger="1" minValue="2017" maxValue="2017"/>
    </cacheField>
    <cacheField name="Année et semaine" numFmtId="0">
      <sharedItems containsBlank="1"/>
    </cacheField>
    <cacheField name="Equipement" numFmtId="0">
      <sharedItems containsBlank="1" count="17">
        <s v="EQUIPEMENT 3"/>
        <s v="EQUIPEMENT 16"/>
        <s v="EQUIPEMENT 15"/>
        <s v="EQUIPEMENT 1"/>
        <s v="EQUIPEMENT 7"/>
        <s v="EQUIPEMENT 11"/>
        <s v="EQUIPEMENT 8"/>
        <s v="EQUIPEMENT 4"/>
        <s v="EQUIPEMENT 12"/>
        <s v="EQUIPEMENT 2"/>
        <s v="EQUIPEMENT 10"/>
        <s v="EQUIPEMENT 6"/>
        <s v="EQUIPEMENT 13"/>
        <s v="EQUIPEMENT 9"/>
        <s v="EQUIPEMENT 5"/>
        <s v="EQUIPEMENT 14"/>
        <m/>
      </sharedItems>
    </cacheField>
    <cacheField name="N° machine et libellé" numFmtId="0">
      <sharedItems containsNonDate="0" containsString="0" containsBlank="1"/>
    </cacheField>
    <cacheField name="Marque" numFmtId="0">
      <sharedItems containsNonDate="0" containsString="0" containsBlank="1"/>
    </cacheField>
    <cacheField name="Indice VIS" numFmtId="0">
      <sharedItems containsNonDate="0" containsString="0" containsBlank="1"/>
    </cacheField>
    <cacheField name="Backup" numFmtId="0">
      <sharedItems containsNonDate="0" containsString="0" containsBlank="1"/>
    </cacheField>
    <cacheField name="CentreCout" numFmtId="0">
      <sharedItems containsNonDate="0" containsString="0" containsBlank="1"/>
    </cacheField>
    <cacheField name="Poste/Ilot" numFmtId="0">
      <sharedItems containsNonDate="0" containsString="0" containsBlank="1"/>
    </cacheField>
    <cacheField name="Mainteneur" numFmtId="0">
      <sharedItems containsNonDate="0" containsString="0" containsBlank="1"/>
    </cacheField>
    <cacheField name="OT" numFmtId="0">
      <sharedItems containsBlank="1"/>
    </cacheField>
    <cacheField name="Titre_OT" numFmtId="0">
      <sharedItems containsNonDate="0" containsString="0" containsBlank="1"/>
    </cacheField>
    <cacheField name="Statut" numFmtId="0">
      <sharedItems containsNonDate="0" containsString="0" containsBlank="1"/>
    </cacheField>
    <cacheField name="Regroup_Natures" numFmtId="0">
      <sharedItems containsBlank="1" count="4">
        <s v="PLANIFIABLE"/>
        <s v="CORRECTIF"/>
        <s v="GARANTIE"/>
        <m/>
      </sharedItems>
      <fieldGroup par="32"/>
    </cacheField>
    <cacheField name="Nature" numFmtId="0">
      <sharedItems containsBlank="1" count="4">
        <s v="Correctif planifié"/>
        <s v="Travaux correctifs (dépannage)"/>
        <s v="Interventions sous garantie"/>
        <m/>
      </sharedItems>
    </cacheField>
    <cacheField name="TA" numFmtId="0">
      <sharedItems containsString="0" containsBlank="1" containsNumber="1" minValue="0" maxValue="151.44999999999999"/>
    </cacheField>
    <cacheField name="TP" numFmtId="0">
      <sharedItems containsNonDate="0" containsString="0" containsBlank="1"/>
    </cacheField>
    <cacheField name="TO" numFmtId="0">
      <sharedItems containsNonDate="0" containsString="0" containsBlank="1"/>
    </cacheField>
    <cacheField name="Symptôme" numFmtId="0">
      <sharedItems containsNonDate="0" containsString="0" containsBlank="1"/>
    </cacheField>
    <cacheField name="Type_Interv" numFmtId="0">
      <sharedItems containsNonDate="0" containsString="0" containsBlank="1"/>
    </cacheField>
    <cacheField name="Organe" numFmtId="0">
      <sharedItems containsBlank="1" count="27">
        <s v="ELEMENT E"/>
        <s v="ELEMENT Q"/>
        <s v="ELEMENT G"/>
        <s v="ELEMENT O"/>
        <s v="ELEMENT F"/>
        <s v="ELEMENT I"/>
        <s v="ELEMENT H"/>
        <s v="ELEMENT V"/>
        <s v="ELEMENT B"/>
        <s v="ELEMENT A"/>
        <s v="ELEMENT X"/>
        <s v="ELEMENT R"/>
        <s v="ELEMENT D"/>
        <s v="ELEMENT P"/>
        <s v="ELEMENT L"/>
        <s v="ELEMENT J"/>
        <s v="ELEMENT Y"/>
        <s v="ELEMENT N"/>
        <s v="ELEMENT C"/>
        <s v="ELEMENT T"/>
        <s v="ELEMENT Z"/>
        <s v="ELEMENT W"/>
        <s v="ELEMENT K"/>
        <s v="ELEMENT M"/>
        <s v="ELEMENT S"/>
        <s v="ELEMENT U"/>
        <m/>
      </sharedItems>
    </cacheField>
    <cacheField name="Cause" numFmtId="0">
      <sharedItems containsNonDate="0" containsString="0" containsBlank="1"/>
    </cacheField>
    <cacheField name="Effet" numFmtId="0">
      <sharedItems containsNonDate="0" containsString="0" containsBlank="1"/>
    </cacheField>
    <cacheField name="Remèdes" numFmtId="0">
      <sharedItems containsNonDate="0" containsString="0" containsBlank="1"/>
    </cacheField>
    <cacheField name="Infos particulières" numFmtId="0">
      <sharedItems containsNonDate="0" containsString="0" containsBlank="1"/>
    </cacheField>
    <cacheField name="Nouvel OT" numFmtId="0">
      <sharedItems containsString="0" containsBlank="1" containsNumber="1" containsInteger="1" minValue="0" maxValue="1"/>
    </cacheField>
    <cacheField name="Regroup_Natures2" numFmtId="0" databaseField="0">
      <fieldGroup base="19">
        <discretePr count="4">
          <x v="1"/>
          <x v="2"/>
          <x v="2"/>
          <x v="0"/>
        </discretePr>
        <groupItems count="3">
          <m/>
          <s v="Groupe2"/>
          <s v="Groupe3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530">
  <r>
    <m/>
    <m/>
    <m/>
    <n v="0"/>
    <n v="3"/>
    <n v="9"/>
    <n v="2017"/>
    <s v="2017-9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3"/>
    <n v="10"/>
    <n v="2017"/>
    <s v="2017-10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3"/>
    <n v="11"/>
    <n v="2017"/>
    <s v="2017-11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3"/>
    <n v="12"/>
    <n v="2017"/>
    <s v="2017-12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3"/>
    <n v="13"/>
    <n v="2017"/>
    <s v="2017-13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4"/>
    <n v="13"/>
    <n v="2017"/>
    <s v="2017-13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4"/>
    <n v="14"/>
    <n v="2017"/>
    <s v="2017-14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4"/>
    <n v="15"/>
    <n v="2017"/>
    <s v="2017-15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4"/>
    <n v="16"/>
    <n v="2017"/>
    <s v="2017-16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4"/>
    <n v="17"/>
    <n v="2017"/>
    <s v="2017-17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5"/>
    <n v="18"/>
    <n v="2017"/>
    <s v="2017-18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5"/>
    <n v="19"/>
    <n v="2017"/>
    <s v="2017-19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5"/>
    <n v="20"/>
    <n v="2017"/>
    <s v="2017-20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5"/>
    <n v="21"/>
    <n v="2017"/>
    <s v="2017-21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5"/>
    <n v="22"/>
    <n v="2017"/>
    <s v="2017-22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6"/>
    <n v="22"/>
    <n v="2017"/>
    <s v="2017-22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6"/>
    <n v="23"/>
    <n v="2017"/>
    <s v="2017-23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6"/>
    <n v="24"/>
    <n v="2017"/>
    <s v="2017-24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6"/>
    <n v="25"/>
    <n v="2017"/>
    <s v="2017-25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6"/>
    <n v="26"/>
    <n v="2017"/>
    <s v="2017-26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7"/>
    <n v="26"/>
    <n v="2017"/>
    <s v="2017-26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7"/>
    <n v="27"/>
    <n v="2017"/>
    <s v="2017-27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7"/>
    <n v="28"/>
    <n v="2017"/>
    <s v="2017-28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7"/>
    <n v="29"/>
    <n v="2017"/>
    <s v="2017-29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7"/>
    <n v="30"/>
    <n v="2017"/>
    <s v="2017-30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7"/>
    <n v="31"/>
    <n v="2017"/>
    <s v="2017-31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8"/>
    <n v="31"/>
    <n v="2017"/>
    <s v="2017-31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8"/>
    <n v="32"/>
    <n v="2017"/>
    <s v="2017-32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8"/>
    <n v="33"/>
    <n v="2017"/>
    <s v="2017-33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8"/>
    <n v="34"/>
    <n v="2017"/>
    <s v="2017-34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8"/>
    <n v="35"/>
    <n v="2017"/>
    <s v="2017-35"/>
    <x v="0"/>
    <m/>
    <m/>
    <m/>
    <m/>
    <m/>
    <m/>
    <m/>
    <s v="OT-0121557"/>
    <m/>
    <m/>
    <x v="0"/>
    <x v="0"/>
    <n v="0"/>
    <m/>
    <m/>
    <m/>
    <m/>
    <x v="0"/>
    <m/>
    <m/>
    <m/>
    <m/>
    <n v="0"/>
  </r>
  <r>
    <m/>
    <m/>
    <m/>
    <n v="0"/>
    <n v="3"/>
    <n v="9"/>
    <n v="2017"/>
    <s v="2017-9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3"/>
    <n v="10"/>
    <n v="2017"/>
    <s v="2017-10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3"/>
    <n v="11"/>
    <n v="2017"/>
    <s v="2017-11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3"/>
    <n v="12"/>
    <n v="2017"/>
    <s v="2017-12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3"/>
    <n v="13"/>
    <n v="2017"/>
    <s v="2017-13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4"/>
    <n v="13"/>
    <n v="2017"/>
    <s v="2017-13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4"/>
    <n v="14"/>
    <n v="2017"/>
    <s v="2017-14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4"/>
    <n v="15"/>
    <n v="2017"/>
    <s v="2017-15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4"/>
    <n v="16"/>
    <n v="2017"/>
    <s v="2017-16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4"/>
    <n v="17"/>
    <n v="2017"/>
    <s v="2017-17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5"/>
    <n v="18"/>
    <n v="2017"/>
    <s v="2017-18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5"/>
    <n v="19"/>
    <n v="2017"/>
    <s v="2017-19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5"/>
    <n v="20"/>
    <n v="2017"/>
    <s v="2017-20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5"/>
    <n v="21"/>
    <n v="2017"/>
    <s v="2017-21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5"/>
    <n v="22"/>
    <n v="2017"/>
    <s v="2017-22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6"/>
    <n v="22"/>
    <n v="2017"/>
    <s v="2017-22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6"/>
    <n v="23"/>
    <n v="2017"/>
    <s v="2017-23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6"/>
    <n v="24"/>
    <n v="2017"/>
    <s v="2017-24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6"/>
    <n v="25"/>
    <n v="2017"/>
    <s v="2017-25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6"/>
    <n v="26"/>
    <n v="2017"/>
    <s v="2017-26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7"/>
    <n v="26"/>
    <n v="2017"/>
    <s v="2017-26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7"/>
    <n v="27"/>
    <n v="2017"/>
    <s v="2017-27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7"/>
    <n v="28"/>
    <n v="2017"/>
    <s v="2017-28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7"/>
    <n v="29"/>
    <n v="2017"/>
    <s v="2017-29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7"/>
    <n v="30"/>
    <n v="2017"/>
    <s v="2017-30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7"/>
    <n v="31"/>
    <n v="2017"/>
    <s v="2017-31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8"/>
    <n v="31"/>
    <n v="2017"/>
    <s v="2017-31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8"/>
    <n v="32"/>
    <n v="2017"/>
    <s v="2017-32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8"/>
    <n v="33"/>
    <n v="2017"/>
    <s v="2017-33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8"/>
    <n v="34"/>
    <n v="2017"/>
    <s v="2017-34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8"/>
    <n v="35"/>
    <n v="2017"/>
    <s v="2017-35"/>
    <x v="1"/>
    <m/>
    <m/>
    <m/>
    <m/>
    <m/>
    <m/>
    <m/>
    <s v="OT-0121558"/>
    <m/>
    <m/>
    <x v="0"/>
    <x v="0"/>
    <n v="0"/>
    <m/>
    <m/>
    <m/>
    <m/>
    <x v="0"/>
    <m/>
    <m/>
    <m/>
    <m/>
    <n v="0"/>
  </r>
  <r>
    <m/>
    <m/>
    <m/>
    <n v="0"/>
    <n v="3"/>
    <n v="9"/>
    <n v="2017"/>
    <s v="2017-9"/>
    <x v="2"/>
    <m/>
    <m/>
    <m/>
    <m/>
    <m/>
    <m/>
    <m/>
    <s v="OT-0121670"/>
    <m/>
    <m/>
    <x v="0"/>
    <x v="0"/>
    <n v="0"/>
    <m/>
    <m/>
    <m/>
    <m/>
    <x v="1"/>
    <m/>
    <m/>
    <m/>
    <m/>
    <n v="0"/>
  </r>
  <r>
    <m/>
    <m/>
    <m/>
    <n v="0"/>
    <n v="3"/>
    <n v="10"/>
    <n v="2017"/>
    <s v="2017-10"/>
    <x v="2"/>
    <m/>
    <m/>
    <m/>
    <m/>
    <m/>
    <m/>
    <m/>
    <s v="OT-0121670"/>
    <m/>
    <m/>
    <x v="0"/>
    <x v="0"/>
    <n v="0"/>
    <m/>
    <m/>
    <m/>
    <m/>
    <x v="1"/>
    <m/>
    <m/>
    <m/>
    <m/>
    <n v="0"/>
  </r>
  <r>
    <m/>
    <m/>
    <m/>
    <n v="0"/>
    <n v="3"/>
    <n v="11"/>
    <n v="2017"/>
    <s v="2017-11"/>
    <x v="2"/>
    <m/>
    <m/>
    <m/>
    <m/>
    <m/>
    <m/>
    <m/>
    <s v="OT-0121670"/>
    <m/>
    <m/>
    <x v="0"/>
    <x v="0"/>
    <n v="0"/>
    <m/>
    <m/>
    <m/>
    <m/>
    <x v="1"/>
    <m/>
    <m/>
    <m/>
    <m/>
    <n v="0"/>
  </r>
  <r>
    <m/>
    <m/>
    <m/>
    <n v="0"/>
    <n v="3"/>
    <n v="12"/>
    <n v="2017"/>
    <s v="2017-12"/>
    <x v="2"/>
    <m/>
    <m/>
    <m/>
    <m/>
    <m/>
    <m/>
    <m/>
    <s v="OT-0121670"/>
    <m/>
    <m/>
    <x v="0"/>
    <x v="0"/>
    <n v="0"/>
    <m/>
    <m/>
    <m/>
    <m/>
    <x v="1"/>
    <m/>
    <m/>
    <m/>
    <m/>
    <n v="0"/>
  </r>
  <r>
    <m/>
    <m/>
    <m/>
    <n v="0"/>
    <n v="3"/>
    <n v="13"/>
    <n v="2017"/>
    <s v="2017-13"/>
    <x v="2"/>
    <m/>
    <m/>
    <m/>
    <m/>
    <m/>
    <m/>
    <m/>
    <s v="OT-0121670"/>
    <m/>
    <m/>
    <x v="0"/>
    <x v="0"/>
    <n v="0"/>
    <m/>
    <m/>
    <m/>
    <m/>
    <x v="1"/>
    <m/>
    <m/>
    <m/>
    <m/>
    <n v="0"/>
  </r>
  <r>
    <m/>
    <m/>
    <m/>
    <n v="0"/>
    <n v="3"/>
    <n v="9"/>
    <n v="2017"/>
    <s v="2017-9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3"/>
    <n v="10"/>
    <n v="2017"/>
    <s v="2017-10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3"/>
    <n v="11"/>
    <n v="2017"/>
    <s v="2017-11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3"/>
    <n v="12"/>
    <n v="2017"/>
    <s v="2017-12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3"/>
    <n v="13"/>
    <n v="2017"/>
    <s v="2017-13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4"/>
    <n v="13"/>
    <n v="2017"/>
    <s v="2017-13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4"/>
    <n v="14"/>
    <n v="2017"/>
    <s v="2017-14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4"/>
    <n v="15"/>
    <n v="2017"/>
    <s v="2017-15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4"/>
    <n v="16"/>
    <n v="2017"/>
    <s v="2017-16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4"/>
    <n v="17"/>
    <n v="2017"/>
    <s v="2017-17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5"/>
    <n v="18"/>
    <n v="2017"/>
    <s v="2017-18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5"/>
    <n v="19"/>
    <n v="2017"/>
    <s v="2017-19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5"/>
    <n v="20"/>
    <n v="2017"/>
    <s v="2017-20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5"/>
    <n v="21"/>
    <n v="2017"/>
    <s v="2017-21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5"/>
    <n v="22"/>
    <n v="2017"/>
    <s v="2017-22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6"/>
    <n v="22"/>
    <n v="2017"/>
    <s v="2017-22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6"/>
    <n v="23"/>
    <n v="2017"/>
    <s v="2017-23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6"/>
    <n v="24"/>
    <n v="2017"/>
    <s v="2017-24"/>
    <x v="2"/>
    <m/>
    <m/>
    <m/>
    <m/>
    <m/>
    <m/>
    <m/>
    <s v="OT-0121736"/>
    <m/>
    <m/>
    <x v="0"/>
    <x v="0"/>
    <n v="0"/>
    <m/>
    <m/>
    <m/>
    <m/>
    <x v="0"/>
    <m/>
    <m/>
    <m/>
    <m/>
    <n v="0"/>
  </r>
  <r>
    <m/>
    <m/>
    <m/>
    <n v="0"/>
    <n v="3"/>
    <n v="9"/>
    <n v="2017"/>
    <s v="2017-9"/>
    <x v="3"/>
    <m/>
    <m/>
    <m/>
    <m/>
    <m/>
    <m/>
    <m/>
    <s v="OT-0122216"/>
    <m/>
    <m/>
    <x v="0"/>
    <x v="0"/>
    <n v="0"/>
    <m/>
    <m/>
    <m/>
    <m/>
    <x v="2"/>
    <m/>
    <m/>
    <m/>
    <m/>
    <n v="0"/>
  </r>
  <r>
    <m/>
    <m/>
    <m/>
    <n v="0"/>
    <n v="3"/>
    <n v="10"/>
    <n v="2017"/>
    <s v="2017-10"/>
    <x v="3"/>
    <m/>
    <m/>
    <m/>
    <m/>
    <m/>
    <m/>
    <m/>
    <s v="OT-0122216"/>
    <m/>
    <m/>
    <x v="0"/>
    <x v="0"/>
    <n v="0"/>
    <m/>
    <m/>
    <m/>
    <m/>
    <x v="2"/>
    <m/>
    <m/>
    <m/>
    <m/>
    <n v="0"/>
  </r>
  <r>
    <m/>
    <m/>
    <m/>
    <n v="0"/>
    <n v="3"/>
    <n v="11"/>
    <n v="2017"/>
    <s v="2017-11"/>
    <x v="3"/>
    <m/>
    <m/>
    <m/>
    <m/>
    <m/>
    <m/>
    <m/>
    <s v="OT-0122216"/>
    <m/>
    <m/>
    <x v="0"/>
    <x v="0"/>
    <n v="0"/>
    <m/>
    <m/>
    <m/>
    <m/>
    <x v="2"/>
    <m/>
    <m/>
    <m/>
    <m/>
    <n v="0"/>
  </r>
  <r>
    <m/>
    <m/>
    <m/>
    <n v="0"/>
    <n v="3"/>
    <n v="12"/>
    <n v="2017"/>
    <s v="2017-12"/>
    <x v="3"/>
    <m/>
    <m/>
    <m/>
    <m/>
    <m/>
    <m/>
    <m/>
    <s v="OT-0122216"/>
    <m/>
    <m/>
    <x v="0"/>
    <x v="0"/>
    <n v="0.01"/>
    <m/>
    <m/>
    <m/>
    <m/>
    <x v="2"/>
    <m/>
    <m/>
    <m/>
    <m/>
    <n v="0"/>
  </r>
  <r>
    <m/>
    <m/>
    <m/>
    <n v="0"/>
    <n v="3"/>
    <n v="9"/>
    <n v="2017"/>
    <s v="2017-9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3"/>
    <n v="10"/>
    <n v="2017"/>
    <s v="2017-10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3"/>
    <n v="11"/>
    <n v="2017"/>
    <s v="2017-11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3"/>
    <n v="12"/>
    <n v="2017"/>
    <s v="2017-12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3"/>
    <n v="13"/>
    <n v="2017"/>
    <s v="2017-13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4"/>
    <n v="13"/>
    <n v="2017"/>
    <s v="2017-13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4"/>
    <n v="14"/>
    <n v="2017"/>
    <s v="2017-14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4"/>
    <n v="15"/>
    <n v="2017"/>
    <s v="2017-15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4"/>
    <n v="16"/>
    <n v="2017"/>
    <s v="2017-16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4"/>
    <n v="17"/>
    <n v="2017"/>
    <s v="2017-17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5"/>
    <n v="18"/>
    <n v="2017"/>
    <s v="2017-18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5"/>
    <n v="19"/>
    <n v="2017"/>
    <s v="2017-19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5"/>
    <n v="20"/>
    <n v="2017"/>
    <s v="2017-20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5"/>
    <n v="21"/>
    <n v="2017"/>
    <s v="2017-21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5"/>
    <n v="22"/>
    <n v="2017"/>
    <s v="2017-22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6"/>
    <n v="22"/>
    <n v="2017"/>
    <s v="2017-22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6"/>
    <n v="23"/>
    <n v="2017"/>
    <s v="2017-23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6"/>
    <n v="24"/>
    <n v="2017"/>
    <s v="2017-24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6"/>
    <n v="25"/>
    <n v="2017"/>
    <s v="2017-25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6"/>
    <n v="26"/>
    <n v="2017"/>
    <s v="2017-26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7"/>
    <n v="26"/>
    <n v="2017"/>
    <s v="2017-26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7"/>
    <n v="27"/>
    <n v="2017"/>
    <s v="2017-27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7"/>
    <n v="28"/>
    <n v="2017"/>
    <s v="2017-28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7"/>
    <n v="29"/>
    <n v="2017"/>
    <s v="2017-29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7"/>
    <n v="30"/>
    <n v="2017"/>
    <s v="2017-30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7"/>
    <n v="31"/>
    <n v="2017"/>
    <s v="2017-31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8"/>
    <n v="31"/>
    <n v="2017"/>
    <s v="2017-31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8"/>
    <n v="32"/>
    <n v="2017"/>
    <s v="2017-32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8"/>
    <n v="33"/>
    <n v="2017"/>
    <s v="2017-33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8"/>
    <n v="34"/>
    <n v="2017"/>
    <s v="2017-34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8"/>
    <n v="35"/>
    <n v="2017"/>
    <s v="2017-35"/>
    <x v="0"/>
    <m/>
    <m/>
    <m/>
    <m/>
    <m/>
    <m/>
    <m/>
    <s v="OT-0122464"/>
    <m/>
    <m/>
    <x v="0"/>
    <x v="0"/>
    <n v="0"/>
    <m/>
    <m/>
    <m/>
    <m/>
    <x v="3"/>
    <m/>
    <m/>
    <m/>
    <m/>
    <n v="0"/>
  </r>
  <r>
    <m/>
    <m/>
    <m/>
    <n v="0"/>
    <n v="3"/>
    <n v="9"/>
    <n v="2017"/>
    <s v="2017-9"/>
    <x v="2"/>
    <m/>
    <m/>
    <m/>
    <m/>
    <m/>
    <m/>
    <m/>
    <s v="OT-0122707"/>
    <m/>
    <m/>
    <x v="0"/>
    <x v="0"/>
    <n v="0"/>
    <m/>
    <m/>
    <m/>
    <m/>
    <x v="3"/>
    <m/>
    <m/>
    <m/>
    <m/>
    <n v="0"/>
  </r>
  <r>
    <m/>
    <m/>
    <m/>
    <n v="0"/>
    <n v="3"/>
    <n v="10"/>
    <n v="2017"/>
    <s v="2017-10"/>
    <x v="2"/>
    <m/>
    <m/>
    <m/>
    <m/>
    <m/>
    <m/>
    <m/>
    <s v="OT-0122707"/>
    <m/>
    <m/>
    <x v="0"/>
    <x v="0"/>
    <n v="0.01"/>
    <m/>
    <m/>
    <m/>
    <m/>
    <x v="3"/>
    <m/>
    <m/>
    <m/>
    <m/>
    <n v="0"/>
  </r>
  <r>
    <m/>
    <m/>
    <m/>
    <n v="0"/>
    <n v="3"/>
    <n v="9"/>
    <n v="2017"/>
    <s v="2017-9"/>
    <x v="3"/>
    <m/>
    <m/>
    <m/>
    <m/>
    <m/>
    <m/>
    <m/>
    <s v="OT-0123672"/>
    <m/>
    <m/>
    <x v="1"/>
    <x v="1"/>
    <n v="0.01"/>
    <m/>
    <m/>
    <m/>
    <m/>
    <x v="4"/>
    <m/>
    <m/>
    <m/>
    <m/>
    <n v="0"/>
  </r>
  <r>
    <m/>
    <m/>
    <m/>
    <n v="0"/>
    <n v="3"/>
    <n v="10"/>
    <n v="2017"/>
    <s v="2017-10"/>
    <x v="3"/>
    <m/>
    <m/>
    <m/>
    <m/>
    <m/>
    <m/>
    <m/>
    <s v="OT-0123672"/>
    <m/>
    <m/>
    <x v="1"/>
    <x v="1"/>
    <n v="0.01"/>
    <m/>
    <m/>
    <m/>
    <m/>
    <x v="4"/>
    <m/>
    <m/>
    <m/>
    <m/>
    <n v="0"/>
  </r>
  <r>
    <m/>
    <m/>
    <m/>
    <n v="0"/>
    <n v="3"/>
    <n v="9"/>
    <n v="2017"/>
    <s v="2017-9"/>
    <x v="2"/>
    <m/>
    <m/>
    <m/>
    <m/>
    <m/>
    <m/>
    <m/>
    <s v="OT-0126417"/>
    <m/>
    <m/>
    <x v="2"/>
    <x v="2"/>
    <n v="0"/>
    <m/>
    <m/>
    <m/>
    <m/>
    <x v="5"/>
    <m/>
    <m/>
    <m/>
    <m/>
    <n v="0"/>
  </r>
  <r>
    <m/>
    <m/>
    <m/>
    <n v="0"/>
    <n v="3"/>
    <n v="10"/>
    <n v="2017"/>
    <s v="2017-10"/>
    <x v="2"/>
    <m/>
    <m/>
    <m/>
    <m/>
    <m/>
    <m/>
    <m/>
    <s v="OT-0126417"/>
    <m/>
    <m/>
    <x v="2"/>
    <x v="2"/>
    <n v="0"/>
    <m/>
    <m/>
    <m/>
    <m/>
    <x v="5"/>
    <m/>
    <m/>
    <m/>
    <m/>
    <n v="0"/>
  </r>
  <r>
    <m/>
    <m/>
    <m/>
    <n v="0"/>
    <n v="3"/>
    <n v="11"/>
    <n v="2017"/>
    <s v="2017-11"/>
    <x v="2"/>
    <m/>
    <m/>
    <m/>
    <m/>
    <m/>
    <m/>
    <m/>
    <s v="OT-0126417"/>
    <m/>
    <m/>
    <x v="2"/>
    <x v="2"/>
    <n v="0.04"/>
    <m/>
    <m/>
    <m/>
    <m/>
    <x v="5"/>
    <m/>
    <m/>
    <m/>
    <m/>
    <n v="0"/>
  </r>
  <r>
    <m/>
    <m/>
    <m/>
    <n v="0"/>
    <n v="3"/>
    <n v="9"/>
    <n v="2017"/>
    <s v="2017-9"/>
    <x v="4"/>
    <m/>
    <m/>
    <m/>
    <m/>
    <m/>
    <m/>
    <m/>
    <s v="OT-0126529"/>
    <m/>
    <m/>
    <x v="2"/>
    <x v="2"/>
    <n v="0"/>
    <m/>
    <m/>
    <m/>
    <m/>
    <x v="6"/>
    <m/>
    <m/>
    <m/>
    <m/>
    <n v="0"/>
  </r>
  <r>
    <m/>
    <m/>
    <m/>
    <n v="0"/>
    <n v="3"/>
    <n v="10"/>
    <n v="2017"/>
    <s v="2017-10"/>
    <x v="4"/>
    <m/>
    <m/>
    <m/>
    <m/>
    <m/>
    <m/>
    <m/>
    <s v="OT-0126529"/>
    <m/>
    <m/>
    <x v="2"/>
    <x v="2"/>
    <n v="0"/>
    <m/>
    <m/>
    <m/>
    <m/>
    <x v="6"/>
    <m/>
    <m/>
    <m/>
    <m/>
    <n v="0"/>
  </r>
  <r>
    <m/>
    <m/>
    <m/>
    <n v="0"/>
    <n v="3"/>
    <n v="11"/>
    <n v="2017"/>
    <s v="2017-11"/>
    <x v="4"/>
    <m/>
    <m/>
    <m/>
    <m/>
    <m/>
    <m/>
    <m/>
    <s v="OT-0126529"/>
    <m/>
    <m/>
    <x v="2"/>
    <x v="2"/>
    <n v="0"/>
    <m/>
    <m/>
    <m/>
    <m/>
    <x v="6"/>
    <m/>
    <m/>
    <m/>
    <m/>
    <n v="0"/>
  </r>
  <r>
    <m/>
    <m/>
    <m/>
    <n v="0"/>
    <n v="3"/>
    <n v="9"/>
    <n v="2017"/>
    <s v="2017-9"/>
    <x v="5"/>
    <m/>
    <m/>
    <m/>
    <m/>
    <m/>
    <m/>
    <m/>
    <s v="OT-0127371"/>
    <m/>
    <m/>
    <x v="0"/>
    <x v="0"/>
    <n v="0"/>
    <m/>
    <m/>
    <m/>
    <m/>
    <x v="7"/>
    <m/>
    <m/>
    <m/>
    <m/>
    <n v="0"/>
  </r>
  <r>
    <m/>
    <m/>
    <m/>
    <n v="0"/>
    <n v="3"/>
    <n v="10"/>
    <n v="2017"/>
    <s v="2017-10"/>
    <x v="5"/>
    <m/>
    <m/>
    <m/>
    <m/>
    <m/>
    <m/>
    <m/>
    <s v="OT-0127371"/>
    <m/>
    <m/>
    <x v="0"/>
    <x v="0"/>
    <n v="0"/>
    <m/>
    <m/>
    <m/>
    <m/>
    <x v="7"/>
    <m/>
    <m/>
    <m/>
    <m/>
    <n v="0"/>
  </r>
  <r>
    <m/>
    <m/>
    <m/>
    <n v="0"/>
    <n v="3"/>
    <n v="11"/>
    <n v="2017"/>
    <s v="2017-11"/>
    <x v="5"/>
    <m/>
    <m/>
    <m/>
    <m/>
    <m/>
    <m/>
    <m/>
    <s v="OT-0127371"/>
    <m/>
    <m/>
    <x v="0"/>
    <x v="0"/>
    <n v="2.66"/>
    <m/>
    <m/>
    <m/>
    <m/>
    <x v="7"/>
    <m/>
    <m/>
    <m/>
    <m/>
    <n v="0"/>
  </r>
  <r>
    <m/>
    <m/>
    <m/>
    <n v="0"/>
    <n v="3"/>
    <n v="9"/>
    <n v="2017"/>
    <s v="2017-9"/>
    <x v="3"/>
    <m/>
    <m/>
    <m/>
    <m/>
    <m/>
    <m/>
    <m/>
    <s v="OT-0127723"/>
    <m/>
    <m/>
    <x v="0"/>
    <x v="0"/>
    <n v="0"/>
    <m/>
    <m/>
    <m/>
    <m/>
    <x v="8"/>
    <m/>
    <m/>
    <m/>
    <m/>
    <n v="0"/>
  </r>
  <r>
    <m/>
    <m/>
    <m/>
    <n v="0"/>
    <n v="3"/>
    <n v="10"/>
    <n v="2017"/>
    <s v="2017-10"/>
    <x v="3"/>
    <m/>
    <m/>
    <m/>
    <m/>
    <m/>
    <m/>
    <m/>
    <s v="OT-0127723"/>
    <m/>
    <m/>
    <x v="0"/>
    <x v="0"/>
    <n v="0.05"/>
    <m/>
    <m/>
    <m/>
    <m/>
    <x v="8"/>
    <m/>
    <m/>
    <m/>
    <m/>
    <n v="0"/>
  </r>
  <r>
    <m/>
    <m/>
    <m/>
    <n v="0"/>
    <n v="3"/>
    <n v="9"/>
    <n v="2017"/>
    <s v="2017-9"/>
    <x v="4"/>
    <m/>
    <m/>
    <m/>
    <m/>
    <m/>
    <m/>
    <m/>
    <s v="OT-0127811"/>
    <m/>
    <m/>
    <x v="2"/>
    <x v="2"/>
    <n v="0"/>
    <m/>
    <m/>
    <m/>
    <m/>
    <x v="5"/>
    <m/>
    <m/>
    <m/>
    <m/>
    <n v="0"/>
  </r>
  <r>
    <m/>
    <m/>
    <m/>
    <n v="0"/>
    <n v="3"/>
    <n v="9"/>
    <n v="2017"/>
    <s v="2017-9"/>
    <x v="4"/>
    <m/>
    <m/>
    <m/>
    <m/>
    <m/>
    <m/>
    <m/>
    <s v="OT-0127890"/>
    <m/>
    <m/>
    <x v="2"/>
    <x v="2"/>
    <n v="0"/>
    <m/>
    <m/>
    <m/>
    <m/>
    <x v="5"/>
    <m/>
    <m/>
    <m/>
    <m/>
    <n v="0"/>
  </r>
  <r>
    <m/>
    <m/>
    <m/>
    <n v="0"/>
    <n v="3"/>
    <n v="9"/>
    <n v="2017"/>
    <s v="2017-9"/>
    <x v="6"/>
    <m/>
    <m/>
    <m/>
    <m/>
    <m/>
    <m/>
    <m/>
    <s v="OT-0128142"/>
    <m/>
    <m/>
    <x v="2"/>
    <x v="2"/>
    <n v="8.01"/>
    <m/>
    <m/>
    <m/>
    <m/>
    <x v="9"/>
    <m/>
    <m/>
    <m/>
    <m/>
    <n v="1"/>
  </r>
  <r>
    <m/>
    <m/>
    <m/>
    <n v="0"/>
    <n v="3"/>
    <n v="10"/>
    <n v="2017"/>
    <s v="2017-10"/>
    <x v="6"/>
    <m/>
    <m/>
    <m/>
    <m/>
    <m/>
    <m/>
    <m/>
    <s v="OT-0128142"/>
    <m/>
    <m/>
    <x v="2"/>
    <x v="2"/>
    <n v="0"/>
    <m/>
    <m/>
    <m/>
    <m/>
    <x v="9"/>
    <m/>
    <m/>
    <m/>
    <m/>
    <n v="0"/>
  </r>
  <r>
    <m/>
    <m/>
    <m/>
    <n v="0"/>
    <n v="3"/>
    <n v="11"/>
    <n v="2017"/>
    <s v="2017-11"/>
    <x v="6"/>
    <m/>
    <m/>
    <m/>
    <m/>
    <m/>
    <m/>
    <m/>
    <s v="OT-0128142"/>
    <m/>
    <m/>
    <x v="2"/>
    <x v="2"/>
    <n v="0.01"/>
    <m/>
    <m/>
    <m/>
    <m/>
    <x v="9"/>
    <m/>
    <m/>
    <m/>
    <m/>
    <n v="0"/>
  </r>
  <r>
    <m/>
    <m/>
    <m/>
    <n v="0"/>
    <n v="3"/>
    <n v="9"/>
    <n v="2017"/>
    <s v="2017-9"/>
    <x v="6"/>
    <m/>
    <m/>
    <m/>
    <m/>
    <m/>
    <m/>
    <m/>
    <s v="OT-0128283"/>
    <m/>
    <m/>
    <x v="0"/>
    <x v="0"/>
    <n v="0"/>
    <m/>
    <m/>
    <m/>
    <m/>
    <x v="10"/>
    <m/>
    <m/>
    <m/>
    <m/>
    <n v="1"/>
  </r>
  <r>
    <m/>
    <m/>
    <m/>
    <n v="0"/>
    <n v="3"/>
    <n v="9"/>
    <n v="2017"/>
    <s v="2017-9"/>
    <x v="7"/>
    <m/>
    <m/>
    <m/>
    <m/>
    <m/>
    <m/>
    <m/>
    <s v="OT-0128318"/>
    <m/>
    <m/>
    <x v="0"/>
    <x v="0"/>
    <n v="0.01"/>
    <m/>
    <m/>
    <m/>
    <m/>
    <x v="1"/>
    <m/>
    <m/>
    <m/>
    <m/>
    <n v="1"/>
  </r>
  <r>
    <m/>
    <m/>
    <m/>
    <n v="0"/>
    <n v="3"/>
    <n v="9"/>
    <n v="2017"/>
    <s v="2017-9"/>
    <x v="8"/>
    <m/>
    <m/>
    <m/>
    <m/>
    <m/>
    <m/>
    <m/>
    <s v="OT-0128434"/>
    <m/>
    <m/>
    <x v="0"/>
    <x v="0"/>
    <n v="0"/>
    <m/>
    <m/>
    <m/>
    <m/>
    <x v="11"/>
    <m/>
    <m/>
    <m/>
    <m/>
    <n v="1"/>
  </r>
  <r>
    <m/>
    <m/>
    <m/>
    <n v="0"/>
    <n v="3"/>
    <n v="10"/>
    <n v="2017"/>
    <s v="2017-10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3"/>
    <n v="11"/>
    <n v="2017"/>
    <s v="2017-11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3"/>
    <n v="12"/>
    <n v="2017"/>
    <s v="2017-12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3"/>
    <n v="13"/>
    <n v="2017"/>
    <s v="2017-13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4"/>
    <n v="13"/>
    <n v="2017"/>
    <s v="2017-13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4"/>
    <n v="14"/>
    <n v="2017"/>
    <s v="2017-14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4"/>
    <n v="15"/>
    <n v="2017"/>
    <s v="2017-15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4"/>
    <n v="16"/>
    <n v="2017"/>
    <s v="2017-16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4"/>
    <n v="17"/>
    <n v="2017"/>
    <s v="2017-17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5"/>
    <n v="18"/>
    <n v="2017"/>
    <s v="2017-18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5"/>
    <n v="19"/>
    <n v="2017"/>
    <s v="2017-19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5"/>
    <n v="20"/>
    <n v="2017"/>
    <s v="2017-20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5"/>
    <n v="21"/>
    <n v="2017"/>
    <s v="2017-21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5"/>
    <n v="22"/>
    <n v="2017"/>
    <s v="2017-22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6"/>
    <n v="22"/>
    <n v="2017"/>
    <s v="2017-22"/>
    <x v="8"/>
    <m/>
    <m/>
    <m/>
    <m/>
    <m/>
    <m/>
    <m/>
    <s v="OT-0128434"/>
    <m/>
    <m/>
    <x v="0"/>
    <x v="0"/>
    <n v="0"/>
    <m/>
    <m/>
    <m/>
    <m/>
    <x v="11"/>
    <m/>
    <m/>
    <m/>
    <m/>
    <n v="0"/>
  </r>
  <r>
    <m/>
    <m/>
    <m/>
    <n v="0"/>
    <n v="3"/>
    <n v="9"/>
    <n v="2017"/>
    <s v="2017-9"/>
    <x v="9"/>
    <m/>
    <m/>
    <m/>
    <m/>
    <m/>
    <m/>
    <m/>
    <s v="OT-0128481"/>
    <m/>
    <m/>
    <x v="1"/>
    <x v="1"/>
    <n v="2.7"/>
    <m/>
    <m/>
    <m/>
    <m/>
    <x v="12"/>
    <m/>
    <m/>
    <m/>
    <m/>
    <n v="1"/>
  </r>
  <r>
    <m/>
    <m/>
    <m/>
    <n v="0"/>
    <n v="3"/>
    <n v="9"/>
    <n v="2017"/>
    <s v="2017-9"/>
    <x v="7"/>
    <m/>
    <m/>
    <m/>
    <m/>
    <m/>
    <m/>
    <m/>
    <s v="OT-0128511"/>
    <m/>
    <m/>
    <x v="0"/>
    <x v="0"/>
    <n v="0"/>
    <m/>
    <m/>
    <m/>
    <m/>
    <x v="11"/>
    <m/>
    <m/>
    <m/>
    <m/>
    <n v="1"/>
  </r>
  <r>
    <m/>
    <m/>
    <m/>
    <n v="0"/>
    <n v="3"/>
    <n v="10"/>
    <n v="2017"/>
    <s v="2017-10"/>
    <x v="3"/>
    <m/>
    <m/>
    <m/>
    <m/>
    <m/>
    <m/>
    <m/>
    <s v="OT-0128524"/>
    <m/>
    <m/>
    <x v="1"/>
    <x v="1"/>
    <n v="4.29"/>
    <m/>
    <m/>
    <m/>
    <m/>
    <x v="4"/>
    <m/>
    <m/>
    <m/>
    <m/>
    <n v="1"/>
  </r>
  <r>
    <m/>
    <m/>
    <m/>
    <n v="0"/>
    <n v="3"/>
    <n v="11"/>
    <n v="2017"/>
    <s v="2017-11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3"/>
    <n v="12"/>
    <n v="2017"/>
    <s v="2017-12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3"/>
    <n v="13"/>
    <n v="2017"/>
    <s v="2017-13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4"/>
    <n v="13"/>
    <n v="2017"/>
    <s v="2017-13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4"/>
    <n v="14"/>
    <n v="2017"/>
    <s v="2017-14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4"/>
    <n v="15"/>
    <n v="2017"/>
    <s v="2017-15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4"/>
    <n v="16"/>
    <n v="2017"/>
    <s v="2017-16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4"/>
    <n v="17"/>
    <n v="2017"/>
    <s v="2017-17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5"/>
    <n v="18"/>
    <n v="2017"/>
    <s v="2017-18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5"/>
    <n v="19"/>
    <n v="2017"/>
    <s v="2017-19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5"/>
    <n v="20"/>
    <n v="2017"/>
    <s v="2017-20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5"/>
    <n v="21"/>
    <n v="2017"/>
    <s v="2017-21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5"/>
    <n v="22"/>
    <n v="2017"/>
    <s v="2017-22"/>
    <x v="3"/>
    <m/>
    <m/>
    <m/>
    <m/>
    <m/>
    <m/>
    <m/>
    <s v="OT-0128524"/>
    <m/>
    <m/>
    <x v="1"/>
    <x v="1"/>
    <n v="0"/>
    <m/>
    <m/>
    <m/>
    <m/>
    <x v="4"/>
    <m/>
    <m/>
    <m/>
    <m/>
    <n v="0"/>
  </r>
  <r>
    <m/>
    <m/>
    <m/>
    <n v="0"/>
    <n v="3"/>
    <n v="10"/>
    <n v="2017"/>
    <s v="2017-10"/>
    <x v="1"/>
    <m/>
    <m/>
    <m/>
    <m/>
    <m/>
    <m/>
    <m/>
    <s v="OT-0128576"/>
    <m/>
    <m/>
    <x v="0"/>
    <x v="0"/>
    <n v="2.59"/>
    <m/>
    <m/>
    <m/>
    <m/>
    <x v="13"/>
    <m/>
    <m/>
    <m/>
    <m/>
    <n v="1"/>
  </r>
  <r>
    <m/>
    <m/>
    <m/>
    <n v="0"/>
    <n v="3"/>
    <n v="10"/>
    <n v="2017"/>
    <s v="2017-10"/>
    <x v="10"/>
    <m/>
    <m/>
    <m/>
    <m/>
    <m/>
    <m/>
    <m/>
    <s v="OT-0128616"/>
    <m/>
    <m/>
    <x v="2"/>
    <x v="2"/>
    <n v="1.63"/>
    <m/>
    <m/>
    <m/>
    <m/>
    <x v="9"/>
    <m/>
    <m/>
    <m/>
    <m/>
    <n v="1"/>
  </r>
  <r>
    <m/>
    <m/>
    <m/>
    <n v="0"/>
    <n v="3"/>
    <n v="11"/>
    <n v="2017"/>
    <s v="2017-11"/>
    <x v="10"/>
    <m/>
    <m/>
    <m/>
    <m/>
    <m/>
    <m/>
    <m/>
    <s v="OT-0128616"/>
    <m/>
    <m/>
    <x v="2"/>
    <x v="2"/>
    <n v="0.01"/>
    <m/>
    <m/>
    <m/>
    <m/>
    <x v="9"/>
    <m/>
    <m/>
    <m/>
    <m/>
    <n v="0"/>
  </r>
  <r>
    <m/>
    <m/>
    <m/>
    <n v="0"/>
    <n v="3"/>
    <n v="10"/>
    <n v="2017"/>
    <s v="2017-10"/>
    <x v="11"/>
    <m/>
    <m/>
    <m/>
    <m/>
    <m/>
    <m/>
    <m/>
    <s v="OT-0128647"/>
    <m/>
    <m/>
    <x v="1"/>
    <x v="1"/>
    <n v="1.1200000000000001"/>
    <m/>
    <m/>
    <m/>
    <m/>
    <x v="9"/>
    <m/>
    <m/>
    <m/>
    <m/>
    <n v="1"/>
  </r>
  <r>
    <m/>
    <m/>
    <m/>
    <n v="0"/>
    <n v="3"/>
    <n v="10"/>
    <n v="2017"/>
    <s v="2017-10"/>
    <x v="6"/>
    <m/>
    <m/>
    <m/>
    <m/>
    <m/>
    <m/>
    <m/>
    <s v="OT-0128676"/>
    <m/>
    <m/>
    <x v="2"/>
    <x v="2"/>
    <n v="8.5399999999999991"/>
    <m/>
    <m/>
    <m/>
    <m/>
    <x v="9"/>
    <m/>
    <m/>
    <m/>
    <m/>
    <n v="1"/>
  </r>
  <r>
    <m/>
    <m/>
    <m/>
    <n v="0"/>
    <n v="3"/>
    <n v="10"/>
    <n v="2017"/>
    <s v="2017-10"/>
    <x v="2"/>
    <m/>
    <m/>
    <m/>
    <m/>
    <m/>
    <m/>
    <m/>
    <s v="OT-0128680"/>
    <m/>
    <m/>
    <x v="2"/>
    <x v="2"/>
    <n v="18.27"/>
    <m/>
    <m/>
    <m/>
    <m/>
    <x v="7"/>
    <m/>
    <m/>
    <m/>
    <m/>
    <n v="1"/>
  </r>
  <r>
    <m/>
    <m/>
    <m/>
    <n v="0"/>
    <n v="3"/>
    <n v="11"/>
    <n v="2017"/>
    <s v="2017-11"/>
    <x v="2"/>
    <m/>
    <m/>
    <m/>
    <m/>
    <m/>
    <m/>
    <m/>
    <s v="OT-0128680"/>
    <m/>
    <m/>
    <x v="2"/>
    <x v="2"/>
    <n v="0.01"/>
    <m/>
    <m/>
    <m/>
    <m/>
    <x v="7"/>
    <m/>
    <m/>
    <m/>
    <m/>
    <n v="0"/>
  </r>
  <r>
    <m/>
    <m/>
    <m/>
    <n v="0"/>
    <n v="3"/>
    <n v="10"/>
    <n v="2017"/>
    <s v="2017-10"/>
    <x v="2"/>
    <m/>
    <m/>
    <m/>
    <m/>
    <m/>
    <m/>
    <m/>
    <s v="OT-0128946"/>
    <m/>
    <m/>
    <x v="1"/>
    <x v="1"/>
    <n v="0.95"/>
    <m/>
    <m/>
    <m/>
    <m/>
    <x v="3"/>
    <m/>
    <m/>
    <m/>
    <m/>
    <n v="1"/>
  </r>
  <r>
    <m/>
    <m/>
    <m/>
    <n v="0"/>
    <n v="3"/>
    <n v="10"/>
    <n v="2017"/>
    <s v="2017-10"/>
    <x v="11"/>
    <m/>
    <m/>
    <m/>
    <m/>
    <m/>
    <m/>
    <m/>
    <s v="OT-0129322"/>
    <m/>
    <m/>
    <x v="0"/>
    <x v="0"/>
    <n v="0"/>
    <m/>
    <m/>
    <m/>
    <m/>
    <x v="1"/>
    <m/>
    <m/>
    <m/>
    <m/>
    <n v="1"/>
  </r>
  <r>
    <m/>
    <m/>
    <m/>
    <n v="0"/>
    <n v="3"/>
    <n v="11"/>
    <n v="2017"/>
    <s v="2017-11"/>
    <x v="11"/>
    <m/>
    <m/>
    <m/>
    <m/>
    <m/>
    <m/>
    <m/>
    <s v="OT-0129322"/>
    <m/>
    <m/>
    <x v="0"/>
    <x v="0"/>
    <n v="0"/>
    <m/>
    <m/>
    <m/>
    <m/>
    <x v="1"/>
    <m/>
    <m/>
    <m/>
    <m/>
    <n v="0"/>
  </r>
  <r>
    <m/>
    <m/>
    <m/>
    <n v="0"/>
    <n v="3"/>
    <n v="10"/>
    <n v="2017"/>
    <s v="2017-10"/>
    <x v="7"/>
    <m/>
    <m/>
    <m/>
    <m/>
    <m/>
    <m/>
    <m/>
    <s v="OT-0129346"/>
    <m/>
    <m/>
    <x v="2"/>
    <x v="2"/>
    <n v="2.5499999999999998"/>
    <m/>
    <m/>
    <m/>
    <m/>
    <x v="14"/>
    <m/>
    <m/>
    <m/>
    <m/>
    <n v="1"/>
  </r>
  <r>
    <m/>
    <m/>
    <m/>
    <n v="0"/>
    <n v="3"/>
    <n v="10"/>
    <n v="2017"/>
    <s v="2017-10"/>
    <x v="12"/>
    <m/>
    <m/>
    <m/>
    <m/>
    <m/>
    <m/>
    <m/>
    <s v="OT-0129438"/>
    <m/>
    <m/>
    <x v="1"/>
    <x v="1"/>
    <n v="3.76"/>
    <m/>
    <m/>
    <m/>
    <m/>
    <x v="1"/>
    <m/>
    <m/>
    <m/>
    <m/>
    <n v="1"/>
  </r>
  <r>
    <m/>
    <m/>
    <m/>
    <n v="0"/>
    <n v="3"/>
    <n v="11"/>
    <n v="2017"/>
    <s v="2017-11"/>
    <x v="12"/>
    <m/>
    <m/>
    <m/>
    <m/>
    <m/>
    <m/>
    <m/>
    <s v="OT-0129438"/>
    <m/>
    <m/>
    <x v="1"/>
    <x v="1"/>
    <n v="9.24"/>
    <m/>
    <m/>
    <m/>
    <m/>
    <x v="1"/>
    <m/>
    <m/>
    <m/>
    <m/>
    <n v="0"/>
  </r>
  <r>
    <m/>
    <m/>
    <m/>
    <n v="0"/>
    <n v="3"/>
    <n v="11"/>
    <n v="2017"/>
    <s v="2017-11"/>
    <x v="7"/>
    <m/>
    <m/>
    <m/>
    <m/>
    <m/>
    <m/>
    <m/>
    <s v="OT-0129503"/>
    <m/>
    <m/>
    <x v="2"/>
    <x v="2"/>
    <n v="1.93"/>
    <m/>
    <m/>
    <m/>
    <m/>
    <x v="11"/>
    <m/>
    <m/>
    <m/>
    <m/>
    <n v="1"/>
  </r>
  <r>
    <m/>
    <m/>
    <m/>
    <n v="0"/>
    <n v="3"/>
    <n v="11"/>
    <n v="2017"/>
    <s v="2017-11"/>
    <x v="4"/>
    <m/>
    <m/>
    <m/>
    <m/>
    <m/>
    <m/>
    <m/>
    <s v="OT-0129537"/>
    <m/>
    <m/>
    <x v="2"/>
    <x v="2"/>
    <n v="0.56999999999999995"/>
    <m/>
    <m/>
    <m/>
    <m/>
    <x v="9"/>
    <m/>
    <m/>
    <m/>
    <m/>
    <n v="1"/>
  </r>
  <r>
    <m/>
    <m/>
    <m/>
    <n v="0"/>
    <n v="3"/>
    <n v="11"/>
    <n v="2017"/>
    <s v="2017-11"/>
    <x v="6"/>
    <m/>
    <m/>
    <m/>
    <m/>
    <m/>
    <m/>
    <m/>
    <s v="OT-0130132"/>
    <m/>
    <m/>
    <x v="2"/>
    <x v="2"/>
    <n v="5.04"/>
    <m/>
    <m/>
    <m/>
    <m/>
    <x v="9"/>
    <m/>
    <m/>
    <m/>
    <m/>
    <n v="1"/>
  </r>
  <r>
    <m/>
    <m/>
    <m/>
    <n v="0"/>
    <n v="3"/>
    <n v="11"/>
    <n v="2017"/>
    <s v="2017-11"/>
    <x v="12"/>
    <m/>
    <m/>
    <m/>
    <m/>
    <m/>
    <m/>
    <m/>
    <s v="OT-0130196"/>
    <m/>
    <m/>
    <x v="2"/>
    <x v="2"/>
    <n v="1.1399999999999999"/>
    <m/>
    <m/>
    <m/>
    <m/>
    <x v="15"/>
    <m/>
    <m/>
    <m/>
    <m/>
    <n v="1"/>
  </r>
  <r>
    <m/>
    <m/>
    <m/>
    <n v="0"/>
    <n v="3"/>
    <n v="11"/>
    <n v="2017"/>
    <s v="2017-11"/>
    <x v="10"/>
    <m/>
    <m/>
    <m/>
    <m/>
    <m/>
    <m/>
    <m/>
    <s v="OT-0130333"/>
    <m/>
    <m/>
    <x v="2"/>
    <x v="2"/>
    <n v="1.69"/>
    <m/>
    <m/>
    <m/>
    <m/>
    <x v="9"/>
    <m/>
    <m/>
    <m/>
    <m/>
    <n v="1"/>
  </r>
  <r>
    <m/>
    <m/>
    <m/>
    <n v="0"/>
    <n v="3"/>
    <n v="11"/>
    <n v="2017"/>
    <s v="2017-11"/>
    <x v="13"/>
    <m/>
    <m/>
    <m/>
    <m/>
    <m/>
    <m/>
    <m/>
    <s v="OT-0130440"/>
    <m/>
    <m/>
    <x v="0"/>
    <x v="0"/>
    <n v="0.96"/>
    <m/>
    <m/>
    <m/>
    <m/>
    <x v="9"/>
    <m/>
    <m/>
    <m/>
    <m/>
    <n v="1"/>
  </r>
  <r>
    <m/>
    <m/>
    <m/>
    <n v="0"/>
    <n v="3"/>
    <n v="9"/>
    <n v="2017"/>
    <s v="2017-9"/>
    <x v="8"/>
    <m/>
    <m/>
    <m/>
    <m/>
    <m/>
    <m/>
    <m/>
    <s v="OT-0113663"/>
    <m/>
    <m/>
    <x v="2"/>
    <x v="2"/>
    <n v="0"/>
    <m/>
    <m/>
    <m/>
    <m/>
    <x v="4"/>
    <m/>
    <m/>
    <m/>
    <m/>
    <n v="0"/>
  </r>
  <r>
    <m/>
    <m/>
    <m/>
    <n v="0"/>
    <n v="3"/>
    <n v="10"/>
    <n v="2017"/>
    <s v="2017-10"/>
    <x v="8"/>
    <m/>
    <m/>
    <m/>
    <m/>
    <m/>
    <m/>
    <m/>
    <s v="OT-0113663"/>
    <m/>
    <m/>
    <x v="2"/>
    <x v="2"/>
    <n v="0"/>
    <m/>
    <m/>
    <m/>
    <m/>
    <x v="4"/>
    <m/>
    <m/>
    <m/>
    <m/>
    <n v="0"/>
  </r>
  <r>
    <m/>
    <m/>
    <m/>
    <n v="0"/>
    <n v="3"/>
    <n v="11"/>
    <n v="2017"/>
    <s v="2017-11"/>
    <x v="6"/>
    <m/>
    <m/>
    <m/>
    <m/>
    <m/>
    <m/>
    <m/>
    <s v="OT-0130494"/>
    <m/>
    <m/>
    <x v="0"/>
    <x v="0"/>
    <n v="0"/>
    <m/>
    <m/>
    <m/>
    <m/>
    <x v="1"/>
    <m/>
    <m/>
    <m/>
    <m/>
    <n v="1"/>
  </r>
  <r>
    <m/>
    <m/>
    <m/>
    <n v="0"/>
    <n v="3"/>
    <n v="12"/>
    <n v="2017"/>
    <s v="2017-12"/>
    <x v="6"/>
    <m/>
    <m/>
    <m/>
    <m/>
    <m/>
    <m/>
    <m/>
    <s v="OT-0130494"/>
    <m/>
    <m/>
    <x v="0"/>
    <x v="0"/>
    <n v="0"/>
    <m/>
    <m/>
    <m/>
    <m/>
    <x v="1"/>
    <m/>
    <m/>
    <m/>
    <m/>
    <n v="0"/>
  </r>
  <r>
    <m/>
    <m/>
    <m/>
    <n v="0"/>
    <n v="3"/>
    <n v="11"/>
    <n v="2017"/>
    <s v="2017-11"/>
    <x v="4"/>
    <m/>
    <m/>
    <m/>
    <m/>
    <m/>
    <m/>
    <m/>
    <s v="OT-0130501"/>
    <m/>
    <m/>
    <x v="0"/>
    <x v="0"/>
    <n v="0"/>
    <m/>
    <m/>
    <m/>
    <m/>
    <x v="16"/>
    <m/>
    <m/>
    <m/>
    <m/>
    <n v="1"/>
  </r>
  <r>
    <m/>
    <m/>
    <m/>
    <n v="0"/>
    <n v="3"/>
    <n v="12"/>
    <n v="2017"/>
    <s v="2017-12"/>
    <x v="1"/>
    <m/>
    <m/>
    <m/>
    <m/>
    <m/>
    <m/>
    <m/>
    <s v="OT-0130627"/>
    <m/>
    <m/>
    <x v="0"/>
    <x v="0"/>
    <n v="0"/>
    <m/>
    <m/>
    <m/>
    <m/>
    <x v="4"/>
    <m/>
    <m/>
    <m/>
    <m/>
    <n v="1"/>
  </r>
  <r>
    <m/>
    <m/>
    <m/>
    <n v="0"/>
    <n v="3"/>
    <n v="13"/>
    <n v="2017"/>
    <s v="2017-13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4"/>
    <n v="13"/>
    <n v="2017"/>
    <s v="2017-13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4"/>
    <n v="14"/>
    <n v="2017"/>
    <s v="2017-14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4"/>
    <n v="15"/>
    <n v="2017"/>
    <s v="2017-15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4"/>
    <n v="16"/>
    <n v="2017"/>
    <s v="2017-16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4"/>
    <n v="17"/>
    <n v="2017"/>
    <s v="2017-17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5"/>
    <n v="18"/>
    <n v="2017"/>
    <s v="2017-18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5"/>
    <n v="19"/>
    <n v="2017"/>
    <s v="2017-19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5"/>
    <n v="20"/>
    <n v="2017"/>
    <s v="2017-20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5"/>
    <n v="21"/>
    <n v="2017"/>
    <s v="2017-21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5"/>
    <n v="22"/>
    <n v="2017"/>
    <s v="2017-22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6"/>
    <n v="22"/>
    <n v="2017"/>
    <s v="2017-22"/>
    <x v="1"/>
    <m/>
    <m/>
    <m/>
    <m/>
    <m/>
    <m/>
    <m/>
    <s v="OT-0130627"/>
    <m/>
    <m/>
    <x v="0"/>
    <x v="0"/>
    <n v="0"/>
    <m/>
    <m/>
    <m/>
    <m/>
    <x v="4"/>
    <m/>
    <m/>
    <m/>
    <m/>
    <n v="0"/>
  </r>
  <r>
    <m/>
    <m/>
    <m/>
    <n v="0"/>
    <n v="6"/>
    <n v="23"/>
    <n v="2017"/>
    <s v="2017-23"/>
    <x v="1"/>
    <m/>
    <m/>
    <m/>
    <m/>
    <m/>
    <m/>
    <m/>
    <s v="OT-0130627"/>
    <m/>
    <m/>
    <x v="0"/>
    <x v="0"/>
    <n v="0.92"/>
    <m/>
    <m/>
    <m/>
    <m/>
    <x v="4"/>
    <m/>
    <m/>
    <m/>
    <m/>
    <n v="0"/>
  </r>
  <r>
    <m/>
    <m/>
    <m/>
    <n v="0"/>
    <n v="3"/>
    <n v="12"/>
    <n v="2017"/>
    <s v="2017-12"/>
    <x v="7"/>
    <m/>
    <m/>
    <m/>
    <m/>
    <m/>
    <m/>
    <m/>
    <s v="OT-0130720"/>
    <m/>
    <m/>
    <x v="2"/>
    <x v="2"/>
    <n v="2.76"/>
    <m/>
    <m/>
    <m/>
    <m/>
    <x v="11"/>
    <m/>
    <m/>
    <m/>
    <m/>
    <n v="1"/>
  </r>
  <r>
    <m/>
    <m/>
    <m/>
    <n v="0"/>
    <n v="3"/>
    <n v="13"/>
    <n v="2017"/>
    <s v="2017-13"/>
    <x v="7"/>
    <m/>
    <m/>
    <m/>
    <m/>
    <m/>
    <m/>
    <m/>
    <s v="OT-0130720"/>
    <m/>
    <m/>
    <x v="2"/>
    <x v="2"/>
    <n v="0.03"/>
    <m/>
    <m/>
    <m/>
    <m/>
    <x v="11"/>
    <m/>
    <m/>
    <m/>
    <m/>
    <n v="0"/>
  </r>
  <r>
    <m/>
    <m/>
    <m/>
    <n v="0"/>
    <n v="3"/>
    <n v="12"/>
    <n v="2017"/>
    <s v="2017-12"/>
    <x v="10"/>
    <m/>
    <m/>
    <m/>
    <m/>
    <m/>
    <m/>
    <m/>
    <s v="OT-0130735"/>
    <m/>
    <m/>
    <x v="2"/>
    <x v="2"/>
    <n v="8.16"/>
    <m/>
    <m/>
    <m/>
    <m/>
    <x v="4"/>
    <m/>
    <m/>
    <m/>
    <m/>
    <n v="1"/>
  </r>
  <r>
    <m/>
    <m/>
    <m/>
    <n v="0"/>
    <n v="3"/>
    <n v="13"/>
    <n v="2017"/>
    <s v="2017-13"/>
    <x v="10"/>
    <m/>
    <m/>
    <m/>
    <m/>
    <m/>
    <m/>
    <m/>
    <s v="OT-0130735"/>
    <m/>
    <m/>
    <x v="2"/>
    <x v="2"/>
    <n v="0.01"/>
    <m/>
    <m/>
    <m/>
    <m/>
    <x v="4"/>
    <m/>
    <m/>
    <m/>
    <m/>
    <n v="0"/>
  </r>
  <r>
    <m/>
    <m/>
    <m/>
    <n v="0"/>
    <n v="3"/>
    <n v="12"/>
    <n v="2017"/>
    <s v="2017-12"/>
    <x v="10"/>
    <m/>
    <m/>
    <m/>
    <m/>
    <m/>
    <m/>
    <m/>
    <s v="OT-0130888"/>
    <m/>
    <m/>
    <x v="2"/>
    <x v="2"/>
    <n v="30"/>
    <m/>
    <m/>
    <m/>
    <m/>
    <x v="4"/>
    <m/>
    <m/>
    <m/>
    <m/>
    <n v="1"/>
  </r>
  <r>
    <m/>
    <m/>
    <m/>
    <n v="0"/>
    <n v="3"/>
    <n v="13"/>
    <n v="2017"/>
    <s v="2017-13"/>
    <x v="10"/>
    <m/>
    <m/>
    <m/>
    <m/>
    <m/>
    <m/>
    <m/>
    <s v="OT-0130888"/>
    <m/>
    <m/>
    <x v="2"/>
    <x v="2"/>
    <n v="0.03"/>
    <m/>
    <m/>
    <m/>
    <m/>
    <x v="4"/>
    <m/>
    <m/>
    <m/>
    <m/>
    <n v="0"/>
  </r>
  <r>
    <m/>
    <m/>
    <m/>
    <n v="0"/>
    <n v="3"/>
    <n v="12"/>
    <n v="2017"/>
    <s v="2017-12"/>
    <x v="12"/>
    <m/>
    <m/>
    <m/>
    <m/>
    <m/>
    <m/>
    <m/>
    <s v="OT-0130963"/>
    <m/>
    <m/>
    <x v="1"/>
    <x v="1"/>
    <n v="2.79"/>
    <m/>
    <m/>
    <m/>
    <m/>
    <x v="9"/>
    <m/>
    <m/>
    <m/>
    <m/>
    <n v="1"/>
  </r>
  <r>
    <m/>
    <m/>
    <m/>
    <n v="0"/>
    <n v="3"/>
    <n v="12"/>
    <n v="2017"/>
    <s v="2017-12"/>
    <x v="14"/>
    <m/>
    <m/>
    <m/>
    <m/>
    <m/>
    <m/>
    <m/>
    <s v="OT-0131008"/>
    <m/>
    <m/>
    <x v="1"/>
    <x v="1"/>
    <n v="3.21"/>
    <m/>
    <m/>
    <m/>
    <m/>
    <x v="9"/>
    <m/>
    <m/>
    <m/>
    <m/>
    <n v="1"/>
  </r>
  <r>
    <m/>
    <m/>
    <m/>
    <n v="0"/>
    <n v="3"/>
    <n v="12"/>
    <n v="2017"/>
    <s v="2017-12"/>
    <x v="12"/>
    <m/>
    <m/>
    <m/>
    <m/>
    <m/>
    <m/>
    <m/>
    <s v="OT-0131053"/>
    <m/>
    <m/>
    <x v="2"/>
    <x v="2"/>
    <n v="4.8600000000000003"/>
    <m/>
    <m/>
    <m/>
    <m/>
    <x v="9"/>
    <m/>
    <m/>
    <m/>
    <m/>
    <n v="1"/>
  </r>
  <r>
    <m/>
    <m/>
    <m/>
    <n v="0"/>
    <n v="3"/>
    <n v="13"/>
    <n v="2017"/>
    <s v="2017-13"/>
    <x v="12"/>
    <m/>
    <m/>
    <m/>
    <m/>
    <m/>
    <m/>
    <m/>
    <s v="OT-0131053"/>
    <m/>
    <m/>
    <x v="2"/>
    <x v="2"/>
    <n v="0.01"/>
    <m/>
    <m/>
    <m/>
    <m/>
    <x v="9"/>
    <m/>
    <m/>
    <m/>
    <m/>
    <n v="0"/>
  </r>
  <r>
    <m/>
    <m/>
    <m/>
    <n v="0"/>
    <n v="3"/>
    <n v="12"/>
    <n v="2017"/>
    <s v="2017-12"/>
    <x v="7"/>
    <m/>
    <m/>
    <m/>
    <m/>
    <m/>
    <m/>
    <m/>
    <s v="OT-0131054"/>
    <m/>
    <m/>
    <x v="2"/>
    <x v="2"/>
    <n v="4.04"/>
    <m/>
    <m/>
    <m/>
    <m/>
    <x v="16"/>
    <m/>
    <m/>
    <m/>
    <m/>
    <n v="1"/>
  </r>
  <r>
    <m/>
    <m/>
    <m/>
    <n v="0"/>
    <n v="3"/>
    <n v="13"/>
    <n v="2017"/>
    <s v="2017-13"/>
    <x v="7"/>
    <m/>
    <m/>
    <m/>
    <m/>
    <m/>
    <m/>
    <m/>
    <s v="OT-0131054"/>
    <m/>
    <m/>
    <x v="2"/>
    <x v="2"/>
    <n v="0"/>
    <m/>
    <m/>
    <m/>
    <m/>
    <x v="16"/>
    <m/>
    <m/>
    <m/>
    <m/>
    <n v="0"/>
  </r>
  <r>
    <m/>
    <m/>
    <m/>
    <n v="0"/>
    <n v="3"/>
    <n v="12"/>
    <n v="2017"/>
    <s v="2017-12"/>
    <x v="3"/>
    <m/>
    <m/>
    <m/>
    <m/>
    <m/>
    <m/>
    <m/>
    <s v="OT-0131061"/>
    <m/>
    <m/>
    <x v="0"/>
    <x v="0"/>
    <n v="5.95"/>
    <m/>
    <m/>
    <m/>
    <m/>
    <x v="0"/>
    <m/>
    <m/>
    <m/>
    <m/>
    <n v="1"/>
  </r>
  <r>
    <m/>
    <m/>
    <m/>
    <n v="0"/>
    <n v="3"/>
    <n v="13"/>
    <n v="2017"/>
    <s v="2017-13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4"/>
    <n v="13"/>
    <n v="2017"/>
    <s v="2017-13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4"/>
    <n v="14"/>
    <n v="2017"/>
    <s v="2017-14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4"/>
    <n v="15"/>
    <n v="2017"/>
    <s v="2017-15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4"/>
    <n v="16"/>
    <n v="2017"/>
    <s v="2017-16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4"/>
    <n v="17"/>
    <n v="2017"/>
    <s v="2017-17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5"/>
    <n v="18"/>
    <n v="2017"/>
    <s v="2017-18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5"/>
    <n v="19"/>
    <n v="2017"/>
    <s v="2017-19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5"/>
    <n v="20"/>
    <n v="2017"/>
    <s v="2017-20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5"/>
    <n v="21"/>
    <n v="2017"/>
    <s v="2017-21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5"/>
    <n v="22"/>
    <n v="2017"/>
    <s v="2017-22"/>
    <x v="3"/>
    <m/>
    <m/>
    <m/>
    <m/>
    <m/>
    <m/>
    <m/>
    <s v="OT-0131061"/>
    <m/>
    <m/>
    <x v="0"/>
    <x v="0"/>
    <n v="0"/>
    <m/>
    <m/>
    <m/>
    <m/>
    <x v="0"/>
    <m/>
    <m/>
    <m/>
    <m/>
    <n v="0"/>
  </r>
  <r>
    <m/>
    <m/>
    <m/>
    <n v="0"/>
    <n v="6"/>
    <n v="22"/>
    <n v="2017"/>
    <s v="2017-22"/>
    <x v="3"/>
    <m/>
    <m/>
    <m/>
    <m/>
    <m/>
    <m/>
    <m/>
    <s v="OT-0131061"/>
    <m/>
    <m/>
    <x v="0"/>
    <x v="0"/>
    <n v="0.01"/>
    <m/>
    <m/>
    <m/>
    <m/>
    <x v="0"/>
    <m/>
    <m/>
    <m/>
    <m/>
    <n v="0"/>
  </r>
  <r>
    <m/>
    <m/>
    <m/>
    <n v="0"/>
    <n v="3"/>
    <n v="12"/>
    <n v="2017"/>
    <s v="2017-12"/>
    <x v="11"/>
    <m/>
    <m/>
    <m/>
    <m/>
    <m/>
    <m/>
    <m/>
    <s v="OT-0131074"/>
    <m/>
    <m/>
    <x v="0"/>
    <x v="0"/>
    <n v="0"/>
    <m/>
    <m/>
    <m/>
    <m/>
    <x v="1"/>
    <m/>
    <m/>
    <m/>
    <m/>
    <n v="1"/>
  </r>
  <r>
    <m/>
    <m/>
    <m/>
    <n v="0"/>
    <n v="3"/>
    <n v="12"/>
    <n v="2017"/>
    <s v="2017-12"/>
    <x v="10"/>
    <m/>
    <m/>
    <m/>
    <m/>
    <m/>
    <m/>
    <m/>
    <s v="OT-0131090"/>
    <m/>
    <m/>
    <x v="0"/>
    <x v="0"/>
    <n v="0.03"/>
    <m/>
    <m/>
    <m/>
    <m/>
    <x v="0"/>
    <m/>
    <m/>
    <m/>
    <m/>
    <n v="1"/>
  </r>
  <r>
    <m/>
    <m/>
    <m/>
    <n v="0"/>
    <n v="3"/>
    <n v="12"/>
    <n v="2017"/>
    <s v="2017-12"/>
    <x v="5"/>
    <m/>
    <m/>
    <m/>
    <m/>
    <m/>
    <m/>
    <m/>
    <s v="OT-0131111"/>
    <m/>
    <m/>
    <x v="1"/>
    <x v="1"/>
    <n v="5.45"/>
    <m/>
    <m/>
    <m/>
    <m/>
    <x v="17"/>
    <m/>
    <m/>
    <m/>
    <m/>
    <n v="1"/>
  </r>
  <r>
    <m/>
    <m/>
    <m/>
    <n v="0"/>
    <n v="3"/>
    <n v="12"/>
    <n v="2017"/>
    <s v="2017-12"/>
    <x v="12"/>
    <m/>
    <m/>
    <m/>
    <m/>
    <m/>
    <m/>
    <m/>
    <s v="OT-0131132"/>
    <m/>
    <m/>
    <x v="2"/>
    <x v="2"/>
    <n v="1.9"/>
    <m/>
    <m/>
    <m/>
    <m/>
    <x v="9"/>
    <m/>
    <m/>
    <m/>
    <m/>
    <n v="1"/>
  </r>
  <r>
    <m/>
    <m/>
    <m/>
    <n v="0"/>
    <n v="3"/>
    <n v="13"/>
    <n v="2017"/>
    <s v="2017-13"/>
    <x v="12"/>
    <m/>
    <m/>
    <m/>
    <m/>
    <m/>
    <m/>
    <m/>
    <s v="OT-0131132"/>
    <m/>
    <m/>
    <x v="2"/>
    <x v="2"/>
    <n v="0.01"/>
    <m/>
    <m/>
    <m/>
    <m/>
    <x v="9"/>
    <m/>
    <m/>
    <m/>
    <m/>
    <n v="0"/>
  </r>
  <r>
    <m/>
    <m/>
    <m/>
    <n v="0"/>
    <n v="3"/>
    <n v="12"/>
    <n v="2017"/>
    <s v="2017-12"/>
    <x v="0"/>
    <m/>
    <m/>
    <m/>
    <m/>
    <m/>
    <m/>
    <m/>
    <s v="OT-0131171"/>
    <m/>
    <m/>
    <x v="0"/>
    <x v="0"/>
    <n v="9.39"/>
    <m/>
    <m/>
    <m/>
    <m/>
    <x v="4"/>
    <m/>
    <m/>
    <m/>
    <m/>
    <n v="1"/>
  </r>
  <r>
    <m/>
    <m/>
    <m/>
    <n v="0"/>
    <n v="3"/>
    <n v="12"/>
    <n v="2017"/>
    <s v="2017-12"/>
    <x v="8"/>
    <m/>
    <m/>
    <m/>
    <m/>
    <m/>
    <m/>
    <m/>
    <s v="OT-0131231"/>
    <m/>
    <m/>
    <x v="1"/>
    <x v="1"/>
    <n v="3.32"/>
    <m/>
    <m/>
    <m/>
    <m/>
    <x v="11"/>
    <m/>
    <m/>
    <m/>
    <m/>
    <n v="1"/>
  </r>
  <r>
    <m/>
    <m/>
    <m/>
    <n v="0"/>
    <n v="3"/>
    <n v="12"/>
    <n v="2017"/>
    <s v="2017-12"/>
    <x v="5"/>
    <m/>
    <m/>
    <m/>
    <m/>
    <m/>
    <m/>
    <m/>
    <s v="OT-0131281"/>
    <m/>
    <m/>
    <x v="1"/>
    <x v="1"/>
    <n v="1.99"/>
    <m/>
    <m/>
    <m/>
    <m/>
    <x v="9"/>
    <m/>
    <m/>
    <m/>
    <m/>
    <n v="1"/>
  </r>
  <r>
    <m/>
    <m/>
    <m/>
    <n v="0"/>
    <n v="3"/>
    <n v="12"/>
    <n v="2017"/>
    <s v="2017-12"/>
    <x v="2"/>
    <m/>
    <m/>
    <m/>
    <m/>
    <m/>
    <m/>
    <m/>
    <s v="OT-0131350"/>
    <m/>
    <m/>
    <x v="0"/>
    <x v="0"/>
    <n v="0"/>
    <m/>
    <m/>
    <m/>
    <m/>
    <x v="15"/>
    <m/>
    <m/>
    <m/>
    <m/>
    <n v="1"/>
  </r>
  <r>
    <m/>
    <m/>
    <m/>
    <n v="0"/>
    <n v="3"/>
    <n v="12"/>
    <n v="2017"/>
    <s v="2017-12"/>
    <x v="2"/>
    <m/>
    <m/>
    <m/>
    <m/>
    <m/>
    <m/>
    <m/>
    <s v="OT-0131351"/>
    <m/>
    <m/>
    <x v="0"/>
    <x v="0"/>
    <n v="0"/>
    <m/>
    <m/>
    <m/>
    <m/>
    <x v="15"/>
    <m/>
    <m/>
    <m/>
    <m/>
    <n v="1"/>
  </r>
  <r>
    <m/>
    <m/>
    <m/>
    <n v="0"/>
    <n v="3"/>
    <n v="13"/>
    <n v="2017"/>
    <s v="2017-13"/>
    <x v="2"/>
    <m/>
    <m/>
    <m/>
    <m/>
    <m/>
    <m/>
    <m/>
    <s v="OT-0131399"/>
    <m/>
    <m/>
    <x v="2"/>
    <x v="2"/>
    <n v="7.12"/>
    <m/>
    <m/>
    <m/>
    <m/>
    <x v="5"/>
    <m/>
    <m/>
    <m/>
    <m/>
    <n v="1"/>
  </r>
  <r>
    <m/>
    <m/>
    <m/>
    <n v="0"/>
    <n v="3"/>
    <n v="13"/>
    <n v="2017"/>
    <s v="2017-13"/>
    <x v="3"/>
    <m/>
    <m/>
    <m/>
    <m/>
    <m/>
    <m/>
    <m/>
    <s v="OT-0131503"/>
    <m/>
    <m/>
    <x v="1"/>
    <x v="1"/>
    <n v="2.82"/>
    <m/>
    <m/>
    <m/>
    <m/>
    <x v="5"/>
    <m/>
    <m/>
    <m/>
    <m/>
    <n v="1"/>
  </r>
  <r>
    <m/>
    <m/>
    <m/>
    <n v="0"/>
    <n v="3"/>
    <n v="13"/>
    <n v="2017"/>
    <s v="2017-13"/>
    <x v="13"/>
    <m/>
    <m/>
    <m/>
    <m/>
    <m/>
    <m/>
    <m/>
    <s v="OT-0131512"/>
    <m/>
    <m/>
    <x v="1"/>
    <x v="1"/>
    <n v="3.77"/>
    <m/>
    <m/>
    <m/>
    <m/>
    <x v="18"/>
    <m/>
    <m/>
    <m/>
    <m/>
    <n v="1"/>
  </r>
  <r>
    <m/>
    <m/>
    <m/>
    <n v="0"/>
    <n v="3"/>
    <n v="13"/>
    <n v="2017"/>
    <s v="2017-13"/>
    <x v="1"/>
    <m/>
    <m/>
    <m/>
    <m/>
    <m/>
    <m/>
    <m/>
    <s v="OT-0131587"/>
    <m/>
    <m/>
    <x v="1"/>
    <x v="1"/>
    <n v="8.24"/>
    <m/>
    <m/>
    <m/>
    <m/>
    <x v="1"/>
    <m/>
    <m/>
    <m/>
    <m/>
    <n v="1"/>
  </r>
  <r>
    <m/>
    <m/>
    <m/>
    <n v="0"/>
    <n v="3"/>
    <n v="13"/>
    <n v="2017"/>
    <s v="2017-13"/>
    <x v="10"/>
    <m/>
    <m/>
    <m/>
    <m/>
    <m/>
    <m/>
    <m/>
    <s v="OT-0131588"/>
    <m/>
    <m/>
    <x v="2"/>
    <x v="2"/>
    <n v="2.27"/>
    <m/>
    <m/>
    <m/>
    <m/>
    <x v="9"/>
    <m/>
    <m/>
    <m/>
    <m/>
    <n v="1"/>
  </r>
  <r>
    <m/>
    <m/>
    <m/>
    <n v="0"/>
    <n v="4"/>
    <n v="13"/>
    <n v="2017"/>
    <s v="2017-13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4"/>
    <n v="14"/>
    <n v="2017"/>
    <s v="2017-14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4"/>
    <n v="15"/>
    <n v="2017"/>
    <s v="2017-15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4"/>
    <n v="16"/>
    <n v="2017"/>
    <s v="2017-16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4"/>
    <n v="17"/>
    <n v="2017"/>
    <s v="2017-17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5"/>
    <n v="18"/>
    <n v="2017"/>
    <s v="2017-18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5"/>
    <n v="19"/>
    <n v="2017"/>
    <s v="2017-19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5"/>
    <n v="20"/>
    <n v="2017"/>
    <s v="2017-20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5"/>
    <n v="21"/>
    <n v="2017"/>
    <s v="2017-21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5"/>
    <n v="22"/>
    <n v="2017"/>
    <s v="2017-22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6"/>
    <n v="22"/>
    <n v="2017"/>
    <s v="2017-22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6"/>
    <n v="23"/>
    <n v="2017"/>
    <s v="2017-23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6"/>
    <n v="24"/>
    <n v="2017"/>
    <s v="2017-24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6"/>
    <n v="25"/>
    <n v="2017"/>
    <s v="2017-25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6"/>
    <n v="26"/>
    <n v="2017"/>
    <s v="2017-26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7"/>
    <n v="26"/>
    <n v="2017"/>
    <s v="2017-26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7"/>
    <n v="27"/>
    <n v="2017"/>
    <s v="2017-27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7"/>
    <n v="28"/>
    <n v="2017"/>
    <s v="2017-28"/>
    <x v="10"/>
    <m/>
    <m/>
    <m/>
    <m/>
    <m/>
    <m/>
    <m/>
    <s v="OT-0131588"/>
    <m/>
    <m/>
    <x v="2"/>
    <x v="2"/>
    <n v="0"/>
    <m/>
    <m/>
    <m/>
    <m/>
    <x v="9"/>
    <m/>
    <m/>
    <m/>
    <m/>
    <n v="0"/>
  </r>
  <r>
    <m/>
    <m/>
    <m/>
    <n v="0"/>
    <n v="3"/>
    <n v="13"/>
    <n v="2017"/>
    <s v="2017-13"/>
    <x v="12"/>
    <m/>
    <m/>
    <m/>
    <m/>
    <m/>
    <m/>
    <m/>
    <s v="OT-0131606"/>
    <m/>
    <m/>
    <x v="2"/>
    <x v="2"/>
    <n v="22.8"/>
    <m/>
    <m/>
    <m/>
    <m/>
    <x v="2"/>
    <m/>
    <m/>
    <m/>
    <m/>
    <n v="1"/>
  </r>
  <r>
    <m/>
    <m/>
    <m/>
    <n v="0"/>
    <n v="3"/>
    <n v="13"/>
    <n v="2017"/>
    <s v="2017-13"/>
    <x v="7"/>
    <m/>
    <m/>
    <m/>
    <m/>
    <m/>
    <m/>
    <m/>
    <s v="OT-0131710"/>
    <m/>
    <m/>
    <x v="2"/>
    <x v="2"/>
    <n v="8.49"/>
    <m/>
    <m/>
    <m/>
    <m/>
    <x v="2"/>
    <m/>
    <m/>
    <m/>
    <m/>
    <n v="1"/>
  </r>
  <r>
    <m/>
    <m/>
    <m/>
    <n v="0"/>
    <n v="3"/>
    <n v="13"/>
    <n v="2017"/>
    <s v="2017-13"/>
    <x v="5"/>
    <m/>
    <m/>
    <m/>
    <m/>
    <m/>
    <m/>
    <m/>
    <s v="OT-0131884"/>
    <m/>
    <m/>
    <x v="1"/>
    <x v="1"/>
    <n v="4.78"/>
    <m/>
    <m/>
    <m/>
    <m/>
    <x v="9"/>
    <m/>
    <m/>
    <m/>
    <m/>
    <n v="1"/>
  </r>
  <r>
    <m/>
    <m/>
    <m/>
    <n v="0"/>
    <n v="3"/>
    <n v="13"/>
    <n v="2017"/>
    <s v="2017-13"/>
    <x v="0"/>
    <m/>
    <m/>
    <m/>
    <m/>
    <m/>
    <m/>
    <m/>
    <s v="OT-0131981"/>
    <m/>
    <m/>
    <x v="0"/>
    <x v="0"/>
    <n v="0"/>
    <m/>
    <m/>
    <m/>
    <m/>
    <x v="4"/>
    <m/>
    <m/>
    <m/>
    <m/>
    <n v="1"/>
  </r>
  <r>
    <m/>
    <m/>
    <m/>
    <n v="0"/>
    <n v="4"/>
    <n v="13"/>
    <n v="2017"/>
    <s v="2017-13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4"/>
    <n v="14"/>
    <n v="2017"/>
    <s v="2017-14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4"/>
    <n v="15"/>
    <n v="2017"/>
    <s v="2017-15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4"/>
    <n v="16"/>
    <n v="2017"/>
    <s v="2017-16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4"/>
    <n v="17"/>
    <n v="2017"/>
    <s v="2017-17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5"/>
    <n v="18"/>
    <n v="2017"/>
    <s v="2017-18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5"/>
    <n v="19"/>
    <n v="2017"/>
    <s v="2017-19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5"/>
    <n v="20"/>
    <n v="2017"/>
    <s v="2017-20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5"/>
    <n v="21"/>
    <n v="2017"/>
    <s v="2017-21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5"/>
    <n v="22"/>
    <n v="2017"/>
    <s v="2017-22"/>
    <x v="0"/>
    <m/>
    <m/>
    <m/>
    <m/>
    <m/>
    <m/>
    <m/>
    <s v="OT-0131981"/>
    <m/>
    <m/>
    <x v="0"/>
    <x v="0"/>
    <n v="0"/>
    <m/>
    <m/>
    <m/>
    <m/>
    <x v="4"/>
    <m/>
    <m/>
    <m/>
    <m/>
    <n v="0"/>
  </r>
  <r>
    <m/>
    <m/>
    <m/>
    <n v="0"/>
    <n v="6"/>
    <n v="22"/>
    <n v="2017"/>
    <s v="2017-22"/>
    <x v="0"/>
    <m/>
    <m/>
    <m/>
    <m/>
    <m/>
    <m/>
    <m/>
    <s v="OT-0131981"/>
    <m/>
    <m/>
    <x v="0"/>
    <x v="0"/>
    <n v="0.01"/>
    <m/>
    <m/>
    <m/>
    <m/>
    <x v="4"/>
    <m/>
    <m/>
    <m/>
    <m/>
    <n v="0"/>
  </r>
  <r>
    <m/>
    <m/>
    <m/>
    <n v="0"/>
    <n v="3"/>
    <n v="13"/>
    <n v="2017"/>
    <s v="2017-13"/>
    <x v="13"/>
    <m/>
    <m/>
    <m/>
    <m/>
    <m/>
    <m/>
    <m/>
    <s v="OT-0132031"/>
    <m/>
    <m/>
    <x v="1"/>
    <x v="1"/>
    <n v="20.04"/>
    <m/>
    <m/>
    <m/>
    <m/>
    <x v="18"/>
    <m/>
    <m/>
    <m/>
    <m/>
    <n v="1"/>
  </r>
  <r>
    <m/>
    <m/>
    <m/>
    <n v="0"/>
    <n v="3"/>
    <n v="13"/>
    <n v="2017"/>
    <s v="2017-13"/>
    <x v="11"/>
    <m/>
    <m/>
    <m/>
    <m/>
    <m/>
    <m/>
    <m/>
    <s v="OT-0132053"/>
    <m/>
    <m/>
    <x v="1"/>
    <x v="1"/>
    <n v="7.16"/>
    <m/>
    <m/>
    <m/>
    <m/>
    <x v="4"/>
    <m/>
    <m/>
    <m/>
    <m/>
    <n v="1"/>
  </r>
  <r>
    <m/>
    <m/>
    <m/>
    <n v="0"/>
    <n v="3"/>
    <n v="13"/>
    <n v="2017"/>
    <s v="2017-13"/>
    <x v="7"/>
    <m/>
    <m/>
    <m/>
    <m/>
    <m/>
    <m/>
    <m/>
    <s v="OT-0132106"/>
    <m/>
    <m/>
    <x v="2"/>
    <x v="2"/>
    <n v="4.4800000000000004"/>
    <m/>
    <m/>
    <m/>
    <m/>
    <x v="2"/>
    <m/>
    <m/>
    <m/>
    <m/>
    <n v="1"/>
  </r>
  <r>
    <m/>
    <m/>
    <m/>
    <n v="0"/>
    <n v="4"/>
    <n v="13"/>
    <n v="2017"/>
    <s v="2017-13"/>
    <x v="7"/>
    <m/>
    <m/>
    <m/>
    <m/>
    <m/>
    <m/>
    <m/>
    <s v="OT-0132106"/>
    <m/>
    <m/>
    <x v="2"/>
    <x v="2"/>
    <n v="0"/>
    <m/>
    <m/>
    <m/>
    <m/>
    <x v="2"/>
    <m/>
    <m/>
    <m/>
    <m/>
    <n v="0"/>
  </r>
  <r>
    <m/>
    <m/>
    <m/>
    <n v="0"/>
    <n v="4"/>
    <n v="14"/>
    <n v="2017"/>
    <s v="2017-14"/>
    <x v="7"/>
    <m/>
    <m/>
    <m/>
    <m/>
    <m/>
    <m/>
    <m/>
    <s v="OT-0132106"/>
    <m/>
    <m/>
    <x v="2"/>
    <x v="2"/>
    <n v="0"/>
    <m/>
    <m/>
    <m/>
    <m/>
    <x v="2"/>
    <m/>
    <m/>
    <m/>
    <m/>
    <n v="0"/>
  </r>
  <r>
    <m/>
    <m/>
    <m/>
    <n v="0"/>
    <n v="3"/>
    <n v="13"/>
    <n v="2017"/>
    <s v="2017-13"/>
    <x v="10"/>
    <m/>
    <m/>
    <m/>
    <m/>
    <m/>
    <m/>
    <m/>
    <s v="OT-0132137"/>
    <m/>
    <m/>
    <x v="2"/>
    <x v="2"/>
    <n v="9.51"/>
    <m/>
    <m/>
    <m/>
    <m/>
    <x v="4"/>
    <m/>
    <m/>
    <m/>
    <m/>
    <n v="1"/>
  </r>
  <r>
    <m/>
    <m/>
    <m/>
    <n v="0"/>
    <n v="4"/>
    <n v="13"/>
    <n v="2017"/>
    <s v="2017-13"/>
    <x v="10"/>
    <m/>
    <m/>
    <m/>
    <m/>
    <m/>
    <m/>
    <m/>
    <s v="OT-0132137"/>
    <m/>
    <m/>
    <x v="2"/>
    <x v="2"/>
    <n v="48"/>
    <m/>
    <m/>
    <m/>
    <m/>
    <x v="4"/>
    <m/>
    <m/>
    <m/>
    <m/>
    <n v="0"/>
  </r>
  <r>
    <m/>
    <m/>
    <m/>
    <n v="0"/>
    <n v="4"/>
    <n v="14"/>
    <n v="2017"/>
    <s v="2017-14"/>
    <x v="10"/>
    <m/>
    <m/>
    <m/>
    <m/>
    <m/>
    <m/>
    <m/>
    <s v="OT-0132137"/>
    <m/>
    <m/>
    <x v="2"/>
    <x v="2"/>
    <n v="15.6"/>
    <m/>
    <m/>
    <m/>
    <m/>
    <x v="4"/>
    <m/>
    <m/>
    <m/>
    <m/>
    <n v="0"/>
  </r>
  <r>
    <m/>
    <m/>
    <m/>
    <n v="0"/>
    <n v="3"/>
    <n v="13"/>
    <n v="2017"/>
    <s v="2017-13"/>
    <x v="3"/>
    <m/>
    <m/>
    <m/>
    <m/>
    <m/>
    <m/>
    <m/>
    <s v="OT-0132180"/>
    <m/>
    <m/>
    <x v="1"/>
    <x v="1"/>
    <n v="9.32"/>
    <m/>
    <m/>
    <m/>
    <m/>
    <x v="19"/>
    <m/>
    <m/>
    <m/>
    <m/>
    <n v="1"/>
  </r>
  <r>
    <m/>
    <m/>
    <m/>
    <n v="0"/>
    <n v="4"/>
    <n v="13"/>
    <n v="2017"/>
    <s v="2017-13"/>
    <x v="6"/>
    <m/>
    <m/>
    <m/>
    <m/>
    <m/>
    <m/>
    <m/>
    <s v="OT-0132505"/>
    <m/>
    <m/>
    <x v="1"/>
    <x v="2"/>
    <n v="5.42"/>
    <m/>
    <m/>
    <m/>
    <m/>
    <x v="12"/>
    <m/>
    <m/>
    <m/>
    <m/>
    <n v="1"/>
  </r>
  <r>
    <m/>
    <m/>
    <m/>
    <n v="0"/>
    <n v="4"/>
    <n v="14"/>
    <n v="2017"/>
    <s v="2017-14"/>
    <x v="6"/>
    <m/>
    <m/>
    <m/>
    <m/>
    <m/>
    <m/>
    <m/>
    <s v="OT-0132505"/>
    <m/>
    <m/>
    <x v="1"/>
    <x v="2"/>
    <n v="0"/>
    <m/>
    <m/>
    <m/>
    <m/>
    <x v="12"/>
    <m/>
    <m/>
    <m/>
    <m/>
    <n v="0"/>
  </r>
  <r>
    <m/>
    <m/>
    <m/>
    <n v="0"/>
    <n v="4"/>
    <n v="14"/>
    <n v="2017"/>
    <s v="2017-14"/>
    <x v="6"/>
    <m/>
    <m/>
    <m/>
    <m/>
    <m/>
    <m/>
    <m/>
    <s v="OT-0132505"/>
    <m/>
    <m/>
    <x v="2"/>
    <x v="2"/>
    <n v="0"/>
    <m/>
    <m/>
    <m/>
    <m/>
    <x v="12"/>
    <m/>
    <m/>
    <m/>
    <m/>
    <n v="0"/>
  </r>
  <r>
    <m/>
    <m/>
    <m/>
    <n v="0"/>
    <n v="4"/>
    <n v="14"/>
    <n v="2017"/>
    <s v="2017-14"/>
    <x v="7"/>
    <m/>
    <m/>
    <m/>
    <m/>
    <m/>
    <m/>
    <m/>
    <s v="OT-0132540"/>
    <m/>
    <m/>
    <x v="2"/>
    <x v="2"/>
    <n v="2.1"/>
    <m/>
    <m/>
    <m/>
    <m/>
    <x v="2"/>
    <m/>
    <m/>
    <m/>
    <m/>
    <n v="1"/>
  </r>
  <r>
    <m/>
    <m/>
    <m/>
    <n v="0"/>
    <n v="4"/>
    <n v="14"/>
    <n v="2017"/>
    <s v="2017-14"/>
    <x v="13"/>
    <m/>
    <m/>
    <m/>
    <m/>
    <m/>
    <m/>
    <m/>
    <s v="OT-0132674"/>
    <m/>
    <m/>
    <x v="1"/>
    <x v="1"/>
    <n v="1.64"/>
    <m/>
    <m/>
    <m/>
    <m/>
    <x v="9"/>
    <m/>
    <m/>
    <m/>
    <m/>
    <n v="1"/>
  </r>
  <r>
    <m/>
    <m/>
    <m/>
    <n v="0"/>
    <n v="4"/>
    <n v="14"/>
    <n v="2017"/>
    <s v="2017-14"/>
    <x v="5"/>
    <m/>
    <m/>
    <m/>
    <m/>
    <m/>
    <m/>
    <m/>
    <s v="OT-0132682"/>
    <m/>
    <m/>
    <x v="1"/>
    <x v="1"/>
    <n v="2.97"/>
    <m/>
    <m/>
    <m/>
    <m/>
    <x v="17"/>
    <m/>
    <m/>
    <m/>
    <m/>
    <n v="1"/>
  </r>
  <r>
    <m/>
    <m/>
    <m/>
    <n v="0"/>
    <n v="4"/>
    <n v="15"/>
    <n v="2017"/>
    <s v="2017-15"/>
    <x v="5"/>
    <m/>
    <m/>
    <m/>
    <m/>
    <m/>
    <m/>
    <m/>
    <s v="OT-0132682"/>
    <m/>
    <m/>
    <x v="1"/>
    <x v="1"/>
    <n v="0"/>
    <m/>
    <m/>
    <m/>
    <m/>
    <x v="17"/>
    <m/>
    <m/>
    <m/>
    <m/>
    <n v="0"/>
  </r>
  <r>
    <m/>
    <m/>
    <m/>
    <n v="0"/>
    <n v="4"/>
    <n v="16"/>
    <n v="2017"/>
    <s v="2017-16"/>
    <x v="5"/>
    <m/>
    <m/>
    <m/>
    <m/>
    <m/>
    <m/>
    <m/>
    <s v="OT-0132682"/>
    <m/>
    <m/>
    <x v="1"/>
    <x v="1"/>
    <n v="0"/>
    <m/>
    <m/>
    <m/>
    <m/>
    <x v="17"/>
    <m/>
    <m/>
    <m/>
    <m/>
    <n v="0"/>
  </r>
  <r>
    <m/>
    <m/>
    <m/>
    <n v="0"/>
    <n v="4"/>
    <n v="17"/>
    <n v="2017"/>
    <s v="2017-17"/>
    <x v="5"/>
    <m/>
    <m/>
    <m/>
    <m/>
    <m/>
    <m/>
    <m/>
    <s v="OT-0132682"/>
    <m/>
    <m/>
    <x v="1"/>
    <x v="1"/>
    <n v="0"/>
    <m/>
    <m/>
    <m/>
    <m/>
    <x v="17"/>
    <m/>
    <m/>
    <m/>
    <m/>
    <n v="0"/>
  </r>
  <r>
    <m/>
    <m/>
    <m/>
    <n v="0"/>
    <n v="4"/>
    <n v="14"/>
    <n v="2017"/>
    <s v="2017-14"/>
    <x v="10"/>
    <m/>
    <m/>
    <m/>
    <m/>
    <m/>
    <m/>
    <m/>
    <s v="OT-0132727"/>
    <m/>
    <m/>
    <x v="2"/>
    <x v="0"/>
    <n v="0"/>
    <m/>
    <m/>
    <m/>
    <m/>
    <x v="8"/>
    <m/>
    <m/>
    <m/>
    <m/>
    <n v="1"/>
  </r>
  <r>
    <m/>
    <m/>
    <m/>
    <n v="0"/>
    <n v="4"/>
    <n v="14"/>
    <n v="2017"/>
    <s v="2017-14"/>
    <x v="10"/>
    <m/>
    <m/>
    <m/>
    <m/>
    <m/>
    <m/>
    <m/>
    <s v="OT-0132727"/>
    <m/>
    <m/>
    <x v="0"/>
    <x v="0"/>
    <n v="0"/>
    <m/>
    <m/>
    <m/>
    <m/>
    <x v="8"/>
    <m/>
    <m/>
    <m/>
    <m/>
    <n v="0"/>
  </r>
  <r>
    <m/>
    <m/>
    <m/>
    <n v="0"/>
    <n v="4"/>
    <n v="15"/>
    <n v="2017"/>
    <s v="2017-15"/>
    <x v="10"/>
    <m/>
    <m/>
    <m/>
    <m/>
    <m/>
    <m/>
    <m/>
    <s v="OT-0132727"/>
    <m/>
    <m/>
    <x v="0"/>
    <x v="0"/>
    <n v="0"/>
    <m/>
    <m/>
    <m/>
    <m/>
    <x v="8"/>
    <m/>
    <m/>
    <m/>
    <m/>
    <n v="0"/>
  </r>
  <r>
    <m/>
    <m/>
    <m/>
    <n v="0"/>
    <n v="4"/>
    <n v="16"/>
    <n v="2017"/>
    <s v="2017-16"/>
    <x v="10"/>
    <m/>
    <m/>
    <m/>
    <m/>
    <m/>
    <m/>
    <m/>
    <s v="OT-0132727"/>
    <m/>
    <m/>
    <x v="0"/>
    <x v="0"/>
    <n v="0"/>
    <m/>
    <m/>
    <m/>
    <m/>
    <x v="8"/>
    <m/>
    <m/>
    <m/>
    <m/>
    <n v="0"/>
  </r>
  <r>
    <m/>
    <m/>
    <m/>
    <n v="0"/>
    <n v="4"/>
    <n v="17"/>
    <n v="2017"/>
    <s v="2017-17"/>
    <x v="10"/>
    <m/>
    <m/>
    <m/>
    <m/>
    <m/>
    <m/>
    <m/>
    <s v="OT-0132727"/>
    <m/>
    <m/>
    <x v="0"/>
    <x v="0"/>
    <n v="0"/>
    <m/>
    <m/>
    <m/>
    <m/>
    <x v="8"/>
    <m/>
    <m/>
    <m/>
    <m/>
    <n v="0"/>
  </r>
  <r>
    <m/>
    <m/>
    <m/>
    <n v="0"/>
    <n v="5"/>
    <n v="18"/>
    <n v="2017"/>
    <s v="2017-18"/>
    <x v="10"/>
    <m/>
    <m/>
    <m/>
    <m/>
    <m/>
    <m/>
    <m/>
    <s v="OT-0132727"/>
    <m/>
    <m/>
    <x v="0"/>
    <x v="0"/>
    <n v="0"/>
    <m/>
    <m/>
    <m/>
    <m/>
    <x v="8"/>
    <m/>
    <m/>
    <m/>
    <m/>
    <n v="0"/>
  </r>
  <r>
    <m/>
    <m/>
    <m/>
    <n v="0"/>
    <n v="4"/>
    <n v="14"/>
    <n v="2017"/>
    <s v="2017-14"/>
    <x v="12"/>
    <m/>
    <m/>
    <m/>
    <m/>
    <m/>
    <m/>
    <m/>
    <s v="OT-0132872"/>
    <m/>
    <m/>
    <x v="2"/>
    <x v="2"/>
    <n v="1.5"/>
    <m/>
    <m/>
    <m/>
    <m/>
    <x v="9"/>
    <m/>
    <m/>
    <m/>
    <m/>
    <n v="1"/>
  </r>
  <r>
    <m/>
    <m/>
    <m/>
    <n v="0"/>
    <n v="4"/>
    <n v="14"/>
    <n v="2017"/>
    <s v="2017-14"/>
    <x v="6"/>
    <m/>
    <m/>
    <m/>
    <m/>
    <m/>
    <m/>
    <m/>
    <s v="OT-0132913"/>
    <m/>
    <m/>
    <x v="0"/>
    <x v="0"/>
    <n v="20"/>
    <m/>
    <m/>
    <m/>
    <m/>
    <x v="6"/>
    <m/>
    <m/>
    <m/>
    <m/>
    <n v="1"/>
  </r>
  <r>
    <m/>
    <m/>
    <m/>
    <n v="0"/>
    <n v="4"/>
    <n v="14"/>
    <n v="2017"/>
    <s v="2017-14"/>
    <x v="12"/>
    <m/>
    <m/>
    <m/>
    <m/>
    <m/>
    <m/>
    <m/>
    <s v="OT-0132991"/>
    <m/>
    <m/>
    <x v="2"/>
    <x v="2"/>
    <n v="11.02"/>
    <m/>
    <m/>
    <m/>
    <m/>
    <x v="9"/>
    <m/>
    <m/>
    <m/>
    <m/>
    <n v="1"/>
  </r>
  <r>
    <m/>
    <m/>
    <m/>
    <n v="0"/>
    <n v="4"/>
    <n v="14"/>
    <n v="2017"/>
    <s v="2017-14"/>
    <x v="15"/>
    <m/>
    <m/>
    <m/>
    <m/>
    <m/>
    <m/>
    <m/>
    <s v="OT-0133339"/>
    <m/>
    <m/>
    <x v="1"/>
    <x v="1"/>
    <n v="5.52"/>
    <m/>
    <m/>
    <m/>
    <m/>
    <x v="20"/>
    <m/>
    <m/>
    <m/>
    <m/>
    <n v="1"/>
  </r>
  <r>
    <m/>
    <m/>
    <m/>
    <n v="0"/>
    <n v="4"/>
    <n v="14"/>
    <n v="2017"/>
    <s v="2017-14"/>
    <x v="3"/>
    <m/>
    <m/>
    <m/>
    <m/>
    <m/>
    <m/>
    <m/>
    <s v="OT-0133353"/>
    <m/>
    <m/>
    <x v="1"/>
    <x v="1"/>
    <n v="3.86"/>
    <m/>
    <m/>
    <m/>
    <m/>
    <x v="9"/>
    <m/>
    <m/>
    <m/>
    <m/>
    <n v="1"/>
  </r>
  <r>
    <m/>
    <m/>
    <m/>
    <n v="0"/>
    <n v="4"/>
    <n v="14"/>
    <n v="2017"/>
    <s v="2017-14"/>
    <x v="11"/>
    <m/>
    <m/>
    <m/>
    <m/>
    <m/>
    <m/>
    <m/>
    <s v="OT-0133397"/>
    <m/>
    <m/>
    <x v="1"/>
    <x v="1"/>
    <n v="1.62"/>
    <m/>
    <m/>
    <m/>
    <m/>
    <x v="2"/>
    <m/>
    <m/>
    <m/>
    <m/>
    <n v="1"/>
  </r>
  <r>
    <m/>
    <m/>
    <m/>
    <n v="0"/>
    <n v="4"/>
    <n v="14"/>
    <n v="2017"/>
    <s v="2017-14"/>
    <x v="5"/>
    <m/>
    <m/>
    <m/>
    <m/>
    <m/>
    <m/>
    <m/>
    <s v="OT-0133426"/>
    <m/>
    <m/>
    <x v="1"/>
    <x v="1"/>
    <n v="5.19"/>
    <m/>
    <m/>
    <m/>
    <m/>
    <x v="9"/>
    <m/>
    <m/>
    <m/>
    <m/>
    <n v="1"/>
  </r>
  <r>
    <m/>
    <m/>
    <m/>
    <n v="0"/>
    <n v="4"/>
    <n v="14"/>
    <n v="2017"/>
    <s v="2017-14"/>
    <x v="10"/>
    <m/>
    <m/>
    <m/>
    <m/>
    <m/>
    <m/>
    <m/>
    <s v="OT-0133496"/>
    <m/>
    <m/>
    <x v="2"/>
    <x v="2"/>
    <n v="7.09"/>
    <m/>
    <m/>
    <m/>
    <m/>
    <x v="12"/>
    <m/>
    <m/>
    <m/>
    <m/>
    <n v="1"/>
  </r>
  <r>
    <m/>
    <m/>
    <m/>
    <n v="0"/>
    <n v="4"/>
    <n v="14"/>
    <n v="2017"/>
    <s v="2017-14"/>
    <x v="11"/>
    <m/>
    <m/>
    <m/>
    <m/>
    <m/>
    <m/>
    <m/>
    <s v="OT-0133640"/>
    <m/>
    <m/>
    <x v="0"/>
    <x v="0"/>
    <n v="0"/>
    <m/>
    <m/>
    <m/>
    <m/>
    <x v="1"/>
    <m/>
    <m/>
    <m/>
    <m/>
    <n v="1"/>
  </r>
  <r>
    <m/>
    <m/>
    <m/>
    <n v="0"/>
    <n v="4"/>
    <n v="15"/>
    <n v="2017"/>
    <s v="2017-15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4"/>
    <n v="16"/>
    <n v="2017"/>
    <s v="2017-16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4"/>
    <n v="17"/>
    <n v="2017"/>
    <s v="2017-17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5"/>
    <n v="18"/>
    <n v="2017"/>
    <s v="2017-18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5"/>
    <n v="19"/>
    <n v="2017"/>
    <s v="2017-19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5"/>
    <n v="20"/>
    <n v="2017"/>
    <s v="2017-20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5"/>
    <n v="21"/>
    <n v="2017"/>
    <s v="2017-21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5"/>
    <n v="22"/>
    <n v="2017"/>
    <s v="2017-22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6"/>
    <n v="22"/>
    <n v="2017"/>
    <s v="2017-22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6"/>
    <n v="23"/>
    <n v="2017"/>
    <s v="2017-23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6"/>
    <n v="24"/>
    <n v="2017"/>
    <s v="2017-24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6"/>
    <n v="25"/>
    <n v="2017"/>
    <s v="2017-25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6"/>
    <n v="26"/>
    <n v="2017"/>
    <s v="2017-26"/>
    <x v="11"/>
    <m/>
    <m/>
    <m/>
    <m/>
    <m/>
    <m/>
    <m/>
    <s v="OT-0133640"/>
    <m/>
    <m/>
    <x v="0"/>
    <x v="0"/>
    <n v="0"/>
    <m/>
    <m/>
    <m/>
    <m/>
    <x v="1"/>
    <m/>
    <m/>
    <m/>
    <m/>
    <n v="0"/>
  </r>
  <r>
    <m/>
    <m/>
    <m/>
    <n v="0"/>
    <n v="4"/>
    <n v="15"/>
    <n v="2017"/>
    <s v="2017-15"/>
    <x v="10"/>
    <m/>
    <m/>
    <m/>
    <m/>
    <m/>
    <m/>
    <m/>
    <s v="OT-0133747"/>
    <m/>
    <m/>
    <x v="2"/>
    <x v="2"/>
    <n v="1.28"/>
    <m/>
    <m/>
    <m/>
    <m/>
    <x v="9"/>
    <m/>
    <m/>
    <m/>
    <m/>
    <n v="1"/>
  </r>
  <r>
    <m/>
    <m/>
    <m/>
    <n v="0"/>
    <n v="4"/>
    <n v="15"/>
    <n v="2017"/>
    <s v="2017-15"/>
    <x v="4"/>
    <m/>
    <m/>
    <m/>
    <m/>
    <m/>
    <m/>
    <m/>
    <s v="OT-0133825"/>
    <m/>
    <m/>
    <x v="1"/>
    <x v="1"/>
    <n v="1.04"/>
    <m/>
    <m/>
    <m/>
    <m/>
    <x v="9"/>
    <m/>
    <m/>
    <m/>
    <m/>
    <n v="1"/>
  </r>
  <r>
    <m/>
    <m/>
    <m/>
    <n v="0"/>
    <n v="4"/>
    <n v="15"/>
    <n v="2017"/>
    <s v="2017-15"/>
    <x v="10"/>
    <m/>
    <m/>
    <m/>
    <m/>
    <m/>
    <m/>
    <m/>
    <s v="OT-0133826"/>
    <m/>
    <m/>
    <x v="2"/>
    <x v="2"/>
    <n v="1.06"/>
    <m/>
    <m/>
    <m/>
    <m/>
    <x v="12"/>
    <m/>
    <m/>
    <m/>
    <m/>
    <n v="1"/>
  </r>
  <r>
    <m/>
    <m/>
    <m/>
    <n v="0"/>
    <n v="4"/>
    <n v="15"/>
    <n v="2017"/>
    <s v="2017-15"/>
    <x v="9"/>
    <m/>
    <m/>
    <m/>
    <m/>
    <m/>
    <m/>
    <m/>
    <s v="OT-0133830"/>
    <m/>
    <m/>
    <x v="2"/>
    <x v="2"/>
    <n v="151.44999999999999"/>
    <m/>
    <m/>
    <m/>
    <m/>
    <x v="8"/>
    <m/>
    <m/>
    <m/>
    <m/>
    <n v="1"/>
  </r>
  <r>
    <m/>
    <m/>
    <m/>
    <n v="0"/>
    <n v="4"/>
    <n v="16"/>
    <n v="2017"/>
    <s v="2017-16"/>
    <x v="9"/>
    <m/>
    <m/>
    <m/>
    <m/>
    <m/>
    <m/>
    <m/>
    <s v="OT-0133830"/>
    <m/>
    <m/>
    <x v="2"/>
    <x v="2"/>
    <n v="59.58"/>
    <m/>
    <m/>
    <m/>
    <m/>
    <x v="8"/>
    <m/>
    <m/>
    <m/>
    <m/>
    <n v="0"/>
  </r>
  <r>
    <m/>
    <m/>
    <m/>
    <n v="0"/>
    <n v="4"/>
    <n v="15"/>
    <n v="2017"/>
    <s v="2017-15"/>
    <x v="3"/>
    <m/>
    <m/>
    <m/>
    <m/>
    <m/>
    <m/>
    <m/>
    <s v="OT-0133844"/>
    <m/>
    <m/>
    <x v="1"/>
    <x v="1"/>
    <n v="0.71"/>
    <m/>
    <m/>
    <m/>
    <m/>
    <x v="9"/>
    <m/>
    <m/>
    <m/>
    <m/>
    <n v="1"/>
  </r>
  <r>
    <m/>
    <m/>
    <m/>
    <n v="0"/>
    <n v="4"/>
    <n v="15"/>
    <n v="2017"/>
    <s v="2017-15"/>
    <x v="2"/>
    <m/>
    <m/>
    <m/>
    <m/>
    <m/>
    <m/>
    <m/>
    <s v="OT-0133894"/>
    <m/>
    <m/>
    <x v="2"/>
    <x v="2"/>
    <n v="6.93"/>
    <m/>
    <m/>
    <m/>
    <m/>
    <x v="1"/>
    <m/>
    <m/>
    <m/>
    <m/>
    <n v="1"/>
  </r>
  <r>
    <m/>
    <m/>
    <m/>
    <n v="0"/>
    <n v="4"/>
    <n v="16"/>
    <n v="2017"/>
    <s v="2017-16"/>
    <x v="2"/>
    <m/>
    <m/>
    <m/>
    <m/>
    <m/>
    <m/>
    <m/>
    <s v="OT-0133894"/>
    <m/>
    <m/>
    <x v="2"/>
    <x v="2"/>
    <n v="0"/>
    <m/>
    <m/>
    <m/>
    <m/>
    <x v="1"/>
    <m/>
    <m/>
    <m/>
    <m/>
    <n v="0"/>
  </r>
  <r>
    <m/>
    <m/>
    <m/>
    <n v="0"/>
    <n v="4"/>
    <n v="17"/>
    <n v="2017"/>
    <s v="2017-17"/>
    <x v="2"/>
    <m/>
    <m/>
    <m/>
    <m/>
    <m/>
    <m/>
    <m/>
    <s v="OT-0133894"/>
    <m/>
    <m/>
    <x v="2"/>
    <x v="2"/>
    <n v="0"/>
    <m/>
    <m/>
    <m/>
    <m/>
    <x v="1"/>
    <m/>
    <m/>
    <m/>
    <m/>
    <n v="0"/>
  </r>
  <r>
    <m/>
    <m/>
    <m/>
    <n v="0"/>
    <n v="5"/>
    <n v="18"/>
    <n v="2017"/>
    <s v="2017-18"/>
    <x v="2"/>
    <m/>
    <m/>
    <m/>
    <m/>
    <m/>
    <m/>
    <m/>
    <s v="OT-0133894"/>
    <m/>
    <m/>
    <x v="2"/>
    <x v="2"/>
    <n v="0"/>
    <m/>
    <m/>
    <m/>
    <m/>
    <x v="1"/>
    <m/>
    <m/>
    <m/>
    <m/>
    <n v="0"/>
  </r>
  <r>
    <m/>
    <m/>
    <m/>
    <n v="0"/>
    <n v="5"/>
    <n v="19"/>
    <n v="2017"/>
    <s v="2017-19"/>
    <x v="2"/>
    <m/>
    <m/>
    <m/>
    <m/>
    <m/>
    <m/>
    <m/>
    <s v="OT-0133894"/>
    <m/>
    <m/>
    <x v="2"/>
    <x v="2"/>
    <n v="0"/>
    <m/>
    <m/>
    <m/>
    <m/>
    <x v="1"/>
    <m/>
    <m/>
    <m/>
    <m/>
    <n v="0"/>
  </r>
  <r>
    <m/>
    <m/>
    <m/>
    <n v="0"/>
    <n v="5"/>
    <n v="20"/>
    <n v="2017"/>
    <s v="2017-20"/>
    <x v="2"/>
    <m/>
    <m/>
    <m/>
    <m/>
    <m/>
    <m/>
    <m/>
    <s v="OT-0133894"/>
    <m/>
    <m/>
    <x v="2"/>
    <x v="2"/>
    <n v="0"/>
    <m/>
    <m/>
    <m/>
    <m/>
    <x v="1"/>
    <m/>
    <m/>
    <m/>
    <m/>
    <n v="0"/>
  </r>
  <r>
    <m/>
    <m/>
    <m/>
    <n v="0"/>
    <n v="5"/>
    <n v="21"/>
    <n v="2017"/>
    <s v="2017-21"/>
    <x v="2"/>
    <m/>
    <m/>
    <m/>
    <m/>
    <m/>
    <m/>
    <m/>
    <s v="OT-0133894"/>
    <m/>
    <m/>
    <x v="2"/>
    <x v="2"/>
    <n v="0"/>
    <m/>
    <m/>
    <m/>
    <m/>
    <x v="1"/>
    <m/>
    <m/>
    <m/>
    <m/>
    <n v="0"/>
  </r>
  <r>
    <m/>
    <m/>
    <m/>
    <n v="0"/>
    <n v="4"/>
    <n v="15"/>
    <n v="2017"/>
    <s v="2017-15"/>
    <x v="3"/>
    <m/>
    <m/>
    <m/>
    <m/>
    <m/>
    <m/>
    <m/>
    <s v="OT-0134217"/>
    <m/>
    <m/>
    <x v="1"/>
    <x v="1"/>
    <n v="3.1"/>
    <m/>
    <m/>
    <m/>
    <m/>
    <x v="9"/>
    <m/>
    <m/>
    <m/>
    <m/>
    <n v="1"/>
  </r>
  <r>
    <m/>
    <m/>
    <m/>
    <n v="0"/>
    <n v="4"/>
    <n v="15"/>
    <n v="2017"/>
    <s v="2017-15"/>
    <x v="2"/>
    <m/>
    <m/>
    <m/>
    <m/>
    <m/>
    <m/>
    <m/>
    <s v="OT-0134248"/>
    <m/>
    <m/>
    <x v="2"/>
    <x v="2"/>
    <n v="20.71"/>
    <m/>
    <m/>
    <m/>
    <m/>
    <x v="9"/>
    <m/>
    <m/>
    <m/>
    <m/>
    <n v="1"/>
  </r>
  <r>
    <m/>
    <m/>
    <m/>
    <n v="0"/>
    <n v="4"/>
    <n v="16"/>
    <n v="2017"/>
    <s v="2017-16"/>
    <x v="2"/>
    <m/>
    <m/>
    <m/>
    <m/>
    <m/>
    <m/>
    <m/>
    <s v="OT-0134248"/>
    <m/>
    <m/>
    <x v="2"/>
    <x v="2"/>
    <n v="0"/>
    <m/>
    <m/>
    <m/>
    <m/>
    <x v="9"/>
    <m/>
    <m/>
    <m/>
    <m/>
    <n v="0"/>
  </r>
  <r>
    <m/>
    <m/>
    <m/>
    <n v="0"/>
    <n v="4"/>
    <n v="15"/>
    <n v="2017"/>
    <s v="2017-15"/>
    <x v="1"/>
    <m/>
    <m/>
    <m/>
    <m/>
    <m/>
    <m/>
    <m/>
    <s v="OT-0134338"/>
    <m/>
    <m/>
    <x v="1"/>
    <x v="1"/>
    <n v="5.22"/>
    <m/>
    <m/>
    <m/>
    <m/>
    <x v="0"/>
    <m/>
    <m/>
    <m/>
    <m/>
    <n v="1"/>
  </r>
  <r>
    <m/>
    <m/>
    <m/>
    <n v="0"/>
    <n v="4"/>
    <n v="15"/>
    <n v="2017"/>
    <s v="2017-15"/>
    <x v="6"/>
    <m/>
    <m/>
    <m/>
    <m/>
    <m/>
    <m/>
    <m/>
    <s v="OT-0134453"/>
    <m/>
    <m/>
    <x v="2"/>
    <x v="2"/>
    <n v="4.7300000000000004"/>
    <m/>
    <m/>
    <m/>
    <m/>
    <x v="6"/>
    <m/>
    <m/>
    <m/>
    <m/>
    <n v="1"/>
  </r>
  <r>
    <m/>
    <m/>
    <m/>
    <n v="0"/>
    <n v="4"/>
    <n v="15"/>
    <n v="2017"/>
    <s v="2017-15"/>
    <x v="0"/>
    <m/>
    <m/>
    <m/>
    <m/>
    <m/>
    <m/>
    <m/>
    <s v="OT-0134538"/>
    <m/>
    <m/>
    <x v="2"/>
    <x v="2"/>
    <n v="60.54"/>
    <m/>
    <m/>
    <m/>
    <m/>
    <x v="0"/>
    <m/>
    <m/>
    <m/>
    <m/>
    <n v="1"/>
  </r>
  <r>
    <m/>
    <m/>
    <m/>
    <n v="0"/>
    <n v="4"/>
    <n v="16"/>
    <n v="2017"/>
    <s v="2017-16"/>
    <x v="0"/>
    <m/>
    <m/>
    <m/>
    <m/>
    <m/>
    <m/>
    <m/>
    <s v="OT-0134538"/>
    <m/>
    <m/>
    <x v="2"/>
    <x v="2"/>
    <n v="83.54"/>
    <m/>
    <m/>
    <m/>
    <m/>
    <x v="0"/>
    <m/>
    <m/>
    <m/>
    <m/>
    <n v="0"/>
  </r>
  <r>
    <m/>
    <m/>
    <m/>
    <n v="0"/>
    <n v="4"/>
    <n v="16"/>
    <n v="2017"/>
    <s v="2017-16"/>
    <x v="3"/>
    <m/>
    <m/>
    <m/>
    <m/>
    <m/>
    <m/>
    <m/>
    <s v="OT-0134564"/>
    <m/>
    <m/>
    <x v="0"/>
    <x v="0"/>
    <n v="0"/>
    <m/>
    <m/>
    <m/>
    <m/>
    <x v="9"/>
    <m/>
    <m/>
    <m/>
    <m/>
    <n v="1"/>
  </r>
  <r>
    <m/>
    <m/>
    <m/>
    <n v="0"/>
    <n v="4"/>
    <n v="16"/>
    <n v="2017"/>
    <s v="2017-16"/>
    <x v="13"/>
    <m/>
    <m/>
    <m/>
    <m/>
    <m/>
    <m/>
    <m/>
    <s v="OT-0134617"/>
    <m/>
    <m/>
    <x v="2"/>
    <x v="2"/>
    <n v="19.48"/>
    <m/>
    <m/>
    <m/>
    <m/>
    <x v="9"/>
    <m/>
    <m/>
    <m/>
    <m/>
    <n v="1"/>
  </r>
  <r>
    <m/>
    <m/>
    <m/>
    <n v="0"/>
    <n v="4"/>
    <n v="16"/>
    <n v="2017"/>
    <s v="2017-16"/>
    <x v="1"/>
    <m/>
    <m/>
    <m/>
    <m/>
    <m/>
    <m/>
    <m/>
    <s v="OT-0134646"/>
    <m/>
    <m/>
    <x v="1"/>
    <x v="1"/>
    <n v="4.6100000000000003"/>
    <m/>
    <m/>
    <m/>
    <m/>
    <x v="13"/>
    <m/>
    <m/>
    <m/>
    <m/>
    <n v="1"/>
  </r>
  <r>
    <m/>
    <m/>
    <m/>
    <n v="0"/>
    <n v="4"/>
    <n v="16"/>
    <n v="2017"/>
    <s v="2017-16"/>
    <x v="13"/>
    <m/>
    <m/>
    <m/>
    <m/>
    <m/>
    <m/>
    <m/>
    <s v="OT-0134765"/>
    <m/>
    <m/>
    <x v="2"/>
    <x v="2"/>
    <n v="0.96"/>
    <m/>
    <m/>
    <m/>
    <m/>
    <x v="9"/>
    <m/>
    <m/>
    <m/>
    <m/>
    <n v="1"/>
  </r>
  <r>
    <m/>
    <m/>
    <m/>
    <n v="0"/>
    <n v="4"/>
    <n v="16"/>
    <n v="2017"/>
    <s v="2017-16"/>
    <x v="12"/>
    <m/>
    <m/>
    <m/>
    <m/>
    <m/>
    <m/>
    <m/>
    <s v="OT-0134786"/>
    <m/>
    <m/>
    <x v="2"/>
    <x v="2"/>
    <n v="4.97"/>
    <m/>
    <m/>
    <m/>
    <m/>
    <x v="4"/>
    <m/>
    <m/>
    <m/>
    <m/>
    <n v="1"/>
  </r>
  <r>
    <m/>
    <m/>
    <m/>
    <n v="0"/>
    <n v="4"/>
    <n v="17"/>
    <n v="2017"/>
    <s v="2017-17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5"/>
    <n v="18"/>
    <n v="2017"/>
    <s v="2017-18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5"/>
    <n v="19"/>
    <n v="2017"/>
    <s v="2017-19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5"/>
    <n v="20"/>
    <n v="2017"/>
    <s v="2017-20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5"/>
    <n v="21"/>
    <n v="2017"/>
    <s v="2017-21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5"/>
    <n v="22"/>
    <n v="2017"/>
    <s v="2017-22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6"/>
    <n v="22"/>
    <n v="2017"/>
    <s v="2017-22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6"/>
    <n v="23"/>
    <n v="2017"/>
    <s v="2017-23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6"/>
    <n v="24"/>
    <n v="2017"/>
    <s v="2017-24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6"/>
    <n v="25"/>
    <n v="2017"/>
    <s v="2017-25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6"/>
    <n v="26"/>
    <n v="2017"/>
    <s v="2017-26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7"/>
    <n v="26"/>
    <n v="2017"/>
    <s v="2017-26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7"/>
    <n v="27"/>
    <n v="2017"/>
    <s v="2017-27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7"/>
    <n v="28"/>
    <n v="2017"/>
    <s v="2017-28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7"/>
    <n v="29"/>
    <n v="2017"/>
    <s v="2017-29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7"/>
    <n v="30"/>
    <n v="2017"/>
    <s v="2017-30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7"/>
    <n v="31"/>
    <n v="2017"/>
    <s v="2017-31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8"/>
    <n v="31"/>
    <n v="2017"/>
    <s v="2017-31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8"/>
    <n v="32"/>
    <n v="2017"/>
    <s v="2017-32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8"/>
    <n v="33"/>
    <n v="2017"/>
    <s v="2017-33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8"/>
    <n v="34"/>
    <n v="2017"/>
    <s v="2017-34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8"/>
    <n v="35"/>
    <n v="2017"/>
    <s v="2017-35"/>
    <x v="12"/>
    <m/>
    <m/>
    <m/>
    <m/>
    <m/>
    <m/>
    <m/>
    <s v="OT-0134786"/>
    <m/>
    <m/>
    <x v="2"/>
    <x v="2"/>
    <n v="0"/>
    <m/>
    <m/>
    <m/>
    <m/>
    <x v="4"/>
    <m/>
    <m/>
    <m/>
    <m/>
    <n v="0"/>
  </r>
  <r>
    <m/>
    <m/>
    <m/>
    <n v="0"/>
    <n v="4"/>
    <n v="16"/>
    <n v="2017"/>
    <s v="2017-16"/>
    <x v="13"/>
    <m/>
    <m/>
    <m/>
    <m/>
    <m/>
    <m/>
    <m/>
    <s v="OT-0134919"/>
    <m/>
    <m/>
    <x v="2"/>
    <x v="2"/>
    <n v="21.14"/>
    <m/>
    <m/>
    <m/>
    <m/>
    <x v="9"/>
    <m/>
    <m/>
    <m/>
    <m/>
    <n v="1"/>
  </r>
  <r>
    <m/>
    <m/>
    <m/>
    <n v="0"/>
    <n v="4"/>
    <n v="16"/>
    <n v="2017"/>
    <s v="2017-16"/>
    <x v="11"/>
    <m/>
    <m/>
    <m/>
    <m/>
    <m/>
    <m/>
    <m/>
    <s v="OT-0134951"/>
    <m/>
    <m/>
    <x v="1"/>
    <x v="1"/>
    <n v="2.38"/>
    <m/>
    <m/>
    <m/>
    <m/>
    <x v="1"/>
    <m/>
    <m/>
    <m/>
    <m/>
    <n v="1"/>
  </r>
  <r>
    <m/>
    <m/>
    <m/>
    <n v="0"/>
    <n v="4"/>
    <n v="17"/>
    <n v="2017"/>
    <s v="2017-17"/>
    <x v="11"/>
    <m/>
    <m/>
    <m/>
    <m/>
    <m/>
    <m/>
    <m/>
    <s v="OT-0134951"/>
    <m/>
    <m/>
    <x v="1"/>
    <x v="1"/>
    <n v="0"/>
    <m/>
    <m/>
    <m/>
    <m/>
    <x v="1"/>
    <m/>
    <m/>
    <m/>
    <m/>
    <n v="0"/>
  </r>
  <r>
    <m/>
    <m/>
    <m/>
    <n v="0"/>
    <n v="5"/>
    <n v="18"/>
    <n v="2017"/>
    <s v="2017-18"/>
    <x v="11"/>
    <m/>
    <m/>
    <m/>
    <m/>
    <m/>
    <m/>
    <m/>
    <s v="OT-0134951"/>
    <m/>
    <m/>
    <x v="1"/>
    <x v="1"/>
    <n v="0"/>
    <m/>
    <m/>
    <m/>
    <m/>
    <x v="1"/>
    <m/>
    <m/>
    <m/>
    <m/>
    <n v="0"/>
  </r>
  <r>
    <m/>
    <m/>
    <m/>
    <n v="0"/>
    <n v="5"/>
    <n v="19"/>
    <n v="2017"/>
    <s v="2017-19"/>
    <x v="11"/>
    <m/>
    <m/>
    <m/>
    <m/>
    <m/>
    <m/>
    <m/>
    <s v="OT-0134951"/>
    <m/>
    <m/>
    <x v="1"/>
    <x v="1"/>
    <n v="0"/>
    <m/>
    <m/>
    <m/>
    <m/>
    <x v="1"/>
    <m/>
    <m/>
    <m/>
    <m/>
    <n v="0"/>
  </r>
  <r>
    <m/>
    <m/>
    <m/>
    <n v="0"/>
    <n v="4"/>
    <n v="16"/>
    <n v="2017"/>
    <s v="2017-16"/>
    <x v="9"/>
    <m/>
    <m/>
    <m/>
    <m/>
    <m/>
    <m/>
    <m/>
    <s v="OT-0134985"/>
    <m/>
    <m/>
    <x v="1"/>
    <x v="1"/>
    <n v="3.44"/>
    <m/>
    <m/>
    <m/>
    <m/>
    <x v="5"/>
    <m/>
    <m/>
    <m/>
    <m/>
    <n v="1"/>
  </r>
  <r>
    <m/>
    <m/>
    <m/>
    <n v="0"/>
    <n v="4"/>
    <n v="16"/>
    <n v="2017"/>
    <s v="2017-16"/>
    <x v="14"/>
    <m/>
    <m/>
    <m/>
    <m/>
    <m/>
    <m/>
    <m/>
    <s v="OT-0135030"/>
    <m/>
    <m/>
    <x v="2"/>
    <x v="2"/>
    <n v="1.03"/>
    <m/>
    <m/>
    <m/>
    <m/>
    <x v="9"/>
    <m/>
    <m/>
    <m/>
    <m/>
    <n v="1"/>
  </r>
  <r>
    <m/>
    <m/>
    <m/>
    <n v="0"/>
    <n v="4"/>
    <n v="17"/>
    <n v="2017"/>
    <s v="2017-17"/>
    <x v="9"/>
    <m/>
    <m/>
    <m/>
    <m/>
    <m/>
    <m/>
    <m/>
    <s v="OT-0135190"/>
    <m/>
    <m/>
    <x v="1"/>
    <x v="1"/>
    <n v="6.94"/>
    <m/>
    <m/>
    <m/>
    <m/>
    <x v="12"/>
    <m/>
    <m/>
    <m/>
    <m/>
    <n v="1"/>
  </r>
  <r>
    <m/>
    <m/>
    <m/>
    <n v="0"/>
    <n v="4"/>
    <n v="17"/>
    <n v="2017"/>
    <s v="2017-17"/>
    <x v="5"/>
    <m/>
    <m/>
    <m/>
    <m/>
    <m/>
    <m/>
    <m/>
    <s v="OT-0135201"/>
    <m/>
    <m/>
    <x v="1"/>
    <x v="1"/>
    <n v="3.39"/>
    <m/>
    <m/>
    <m/>
    <m/>
    <x v="9"/>
    <m/>
    <m/>
    <m/>
    <m/>
    <n v="1"/>
  </r>
  <r>
    <m/>
    <m/>
    <m/>
    <n v="0"/>
    <n v="4"/>
    <n v="17"/>
    <n v="2017"/>
    <s v="2017-17"/>
    <x v="12"/>
    <m/>
    <m/>
    <m/>
    <m/>
    <m/>
    <m/>
    <m/>
    <s v="OT-0135217"/>
    <m/>
    <m/>
    <x v="2"/>
    <x v="2"/>
    <n v="33.47"/>
    <m/>
    <m/>
    <m/>
    <m/>
    <x v="12"/>
    <m/>
    <m/>
    <m/>
    <m/>
    <n v="1"/>
  </r>
  <r>
    <m/>
    <m/>
    <m/>
    <n v="0"/>
    <n v="4"/>
    <n v="17"/>
    <n v="2017"/>
    <s v="2017-17"/>
    <x v="5"/>
    <m/>
    <m/>
    <m/>
    <m/>
    <m/>
    <m/>
    <m/>
    <s v="OT-0135487"/>
    <m/>
    <m/>
    <x v="1"/>
    <x v="1"/>
    <n v="0.72"/>
    <m/>
    <m/>
    <m/>
    <m/>
    <x v="17"/>
    <m/>
    <m/>
    <m/>
    <m/>
    <n v="1"/>
  </r>
  <r>
    <m/>
    <m/>
    <m/>
    <n v="0"/>
    <n v="4"/>
    <n v="17"/>
    <n v="2017"/>
    <s v="2017-17"/>
    <x v="6"/>
    <m/>
    <m/>
    <m/>
    <m/>
    <m/>
    <m/>
    <m/>
    <s v="OT-0135591"/>
    <m/>
    <m/>
    <x v="0"/>
    <x v="0"/>
    <n v="0"/>
    <m/>
    <m/>
    <m/>
    <m/>
    <x v="1"/>
    <m/>
    <m/>
    <m/>
    <m/>
    <n v="1"/>
  </r>
  <r>
    <m/>
    <m/>
    <m/>
    <n v="0"/>
    <n v="5"/>
    <n v="18"/>
    <n v="2017"/>
    <s v="2017-18"/>
    <x v="6"/>
    <m/>
    <m/>
    <m/>
    <m/>
    <m/>
    <m/>
    <m/>
    <s v="OT-0135591"/>
    <m/>
    <m/>
    <x v="0"/>
    <x v="0"/>
    <n v="0"/>
    <m/>
    <m/>
    <m/>
    <m/>
    <x v="1"/>
    <m/>
    <m/>
    <m/>
    <m/>
    <n v="0"/>
  </r>
  <r>
    <m/>
    <m/>
    <m/>
    <n v="0"/>
    <n v="4"/>
    <n v="17"/>
    <n v="2017"/>
    <s v="2017-17"/>
    <x v="4"/>
    <m/>
    <m/>
    <m/>
    <m/>
    <m/>
    <m/>
    <m/>
    <s v="OT-0135703"/>
    <m/>
    <m/>
    <x v="0"/>
    <x v="0"/>
    <n v="0"/>
    <m/>
    <m/>
    <m/>
    <m/>
    <x v="10"/>
    <m/>
    <m/>
    <m/>
    <m/>
    <n v="1"/>
  </r>
  <r>
    <m/>
    <m/>
    <m/>
    <n v="0"/>
    <n v="4"/>
    <n v="17"/>
    <n v="2017"/>
    <s v="2017-17"/>
    <x v="11"/>
    <m/>
    <m/>
    <m/>
    <m/>
    <m/>
    <m/>
    <m/>
    <s v="OT-0135725"/>
    <m/>
    <m/>
    <x v="0"/>
    <x v="0"/>
    <n v="0"/>
    <m/>
    <m/>
    <m/>
    <m/>
    <x v="10"/>
    <m/>
    <m/>
    <m/>
    <m/>
    <n v="1"/>
  </r>
  <r>
    <m/>
    <m/>
    <m/>
    <n v="0"/>
    <n v="4"/>
    <n v="17"/>
    <n v="2017"/>
    <s v="2017-17"/>
    <x v="0"/>
    <m/>
    <m/>
    <m/>
    <m/>
    <m/>
    <m/>
    <m/>
    <s v="OT-0135732"/>
    <m/>
    <m/>
    <x v="1"/>
    <x v="1"/>
    <n v="4.8099999999999996"/>
    <m/>
    <m/>
    <m/>
    <m/>
    <x v="9"/>
    <m/>
    <m/>
    <m/>
    <m/>
    <n v="1"/>
  </r>
  <r>
    <m/>
    <m/>
    <m/>
    <n v="0"/>
    <n v="4"/>
    <n v="17"/>
    <n v="2017"/>
    <s v="2017-17"/>
    <x v="12"/>
    <m/>
    <m/>
    <m/>
    <m/>
    <m/>
    <m/>
    <m/>
    <s v="OT-0135772"/>
    <m/>
    <m/>
    <x v="2"/>
    <x v="2"/>
    <n v="5.52"/>
    <m/>
    <m/>
    <m/>
    <m/>
    <x v="4"/>
    <m/>
    <m/>
    <m/>
    <m/>
    <n v="1"/>
  </r>
  <r>
    <m/>
    <m/>
    <m/>
    <n v="0"/>
    <n v="5"/>
    <n v="18"/>
    <n v="2017"/>
    <s v="2017-18"/>
    <x v="0"/>
    <m/>
    <m/>
    <m/>
    <m/>
    <m/>
    <m/>
    <m/>
    <s v="OT-0136053"/>
    <m/>
    <m/>
    <x v="1"/>
    <x v="1"/>
    <n v="5.0199999999999996"/>
    <m/>
    <m/>
    <m/>
    <m/>
    <x v="12"/>
    <m/>
    <m/>
    <m/>
    <m/>
    <n v="1"/>
  </r>
  <r>
    <m/>
    <m/>
    <m/>
    <n v="0"/>
    <n v="5"/>
    <n v="18"/>
    <n v="2017"/>
    <s v="2017-18"/>
    <x v="0"/>
    <m/>
    <m/>
    <m/>
    <m/>
    <m/>
    <m/>
    <m/>
    <s v="OT-0136055"/>
    <m/>
    <m/>
    <x v="1"/>
    <x v="1"/>
    <n v="5"/>
    <m/>
    <m/>
    <m/>
    <m/>
    <x v="12"/>
    <m/>
    <m/>
    <m/>
    <m/>
    <n v="1"/>
  </r>
  <r>
    <m/>
    <m/>
    <m/>
    <n v="0"/>
    <n v="5"/>
    <n v="18"/>
    <n v="2017"/>
    <s v="2017-18"/>
    <x v="12"/>
    <m/>
    <m/>
    <m/>
    <m/>
    <m/>
    <m/>
    <m/>
    <s v="OT-0136060"/>
    <m/>
    <m/>
    <x v="0"/>
    <x v="0"/>
    <n v="0"/>
    <m/>
    <m/>
    <m/>
    <m/>
    <x v="3"/>
    <m/>
    <m/>
    <m/>
    <m/>
    <n v="1"/>
  </r>
  <r>
    <m/>
    <m/>
    <m/>
    <n v="0"/>
    <n v="5"/>
    <n v="18"/>
    <n v="2017"/>
    <s v="2017-18"/>
    <x v="13"/>
    <m/>
    <m/>
    <m/>
    <m/>
    <m/>
    <m/>
    <m/>
    <s v="OT-0136102"/>
    <m/>
    <m/>
    <x v="2"/>
    <x v="2"/>
    <n v="9.11"/>
    <m/>
    <m/>
    <m/>
    <m/>
    <x v="5"/>
    <m/>
    <m/>
    <m/>
    <m/>
    <n v="1"/>
  </r>
  <r>
    <m/>
    <m/>
    <m/>
    <n v="0"/>
    <n v="5"/>
    <n v="18"/>
    <n v="2017"/>
    <s v="2017-18"/>
    <x v="0"/>
    <m/>
    <m/>
    <m/>
    <m/>
    <m/>
    <m/>
    <m/>
    <s v="OT-0136292"/>
    <m/>
    <m/>
    <x v="1"/>
    <x v="1"/>
    <n v="3.7"/>
    <m/>
    <m/>
    <m/>
    <m/>
    <x v="3"/>
    <m/>
    <m/>
    <m/>
    <m/>
    <n v="1"/>
  </r>
  <r>
    <m/>
    <m/>
    <m/>
    <n v="0"/>
    <n v="5"/>
    <n v="18"/>
    <n v="2017"/>
    <s v="2017-18"/>
    <x v="0"/>
    <m/>
    <m/>
    <m/>
    <m/>
    <m/>
    <m/>
    <m/>
    <s v="OT-0136366"/>
    <m/>
    <m/>
    <x v="1"/>
    <x v="1"/>
    <n v="3.46"/>
    <m/>
    <m/>
    <m/>
    <m/>
    <x v="3"/>
    <m/>
    <m/>
    <m/>
    <m/>
    <n v="1"/>
  </r>
  <r>
    <m/>
    <m/>
    <m/>
    <n v="0"/>
    <n v="5"/>
    <n v="18"/>
    <n v="2017"/>
    <s v="2017-18"/>
    <x v="5"/>
    <m/>
    <m/>
    <m/>
    <m/>
    <m/>
    <m/>
    <m/>
    <s v="OT-0136458"/>
    <m/>
    <m/>
    <x v="1"/>
    <x v="1"/>
    <n v="8.1"/>
    <m/>
    <m/>
    <m/>
    <m/>
    <x v="17"/>
    <m/>
    <m/>
    <m/>
    <m/>
    <n v="1"/>
  </r>
  <r>
    <m/>
    <m/>
    <m/>
    <n v="0"/>
    <n v="5"/>
    <n v="18"/>
    <n v="2017"/>
    <s v="2017-18"/>
    <x v="4"/>
    <m/>
    <m/>
    <m/>
    <m/>
    <m/>
    <m/>
    <m/>
    <s v="OT-0136489"/>
    <m/>
    <m/>
    <x v="2"/>
    <x v="2"/>
    <n v="2.86"/>
    <m/>
    <m/>
    <m/>
    <m/>
    <x v="9"/>
    <m/>
    <m/>
    <m/>
    <m/>
    <n v="1"/>
  </r>
  <r>
    <m/>
    <m/>
    <m/>
    <n v="0"/>
    <n v="5"/>
    <n v="18"/>
    <n v="2017"/>
    <s v="2017-18"/>
    <x v="12"/>
    <m/>
    <m/>
    <m/>
    <m/>
    <m/>
    <m/>
    <m/>
    <s v="OT-0136561"/>
    <m/>
    <m/>
    <x v="1"/>
    <x v="1"/>
    <n v="2.86"/>
    <m/>
    <m/>
    <m/>
    <m/>
    <x v="3"/>
    <m/>
    <m/>
    <m/>
    <m/>
    <n v="1"/>
  </r>
  <r>
    <m/>
    <m/>
    <m/>
    <n v="0"/>
    <n v="5"/>
    <n v="18"/>
    <n v="2017"/>
    <s v="2017-18"/>
    <x v="11"/>
    <m/>
    <m/>
    <m/>
    <m/>
    <m/>
    <m/>
    <m/>
    <s v="OT-0136568"/>
    <m/>
    <m/>
    <x v="1"/>
    <x v="1"/>
    <n v="3.07"/>
    <m/>
    <m/>
    <m/>
    <m/>
    <x v="5"/>
    <m/>
    <m/>
    <m/>
    <m/>
    <n v="1"/>
  </r>
  <r>
    <m/>
    <m/>
    <m/>
    <n v="0"/>
    <n v="5"/>
    <n v="19"/>
    <n v="2017"/>
    <s v="2017-19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5"/>
    <n v="20"/>
    <n v="2017"/>
    <s v="2017-20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5"/>
    <n v="21"/>
    <n v="2017"/>
    <s v="2017-21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5"/>
    <n v="22"/>
    <n v="2017"/>
    <s v="2017-22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6"/>
    <n v="22"/>
    <n v="2017"/>
    <s v="2017-22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6"/>
    <n v="23"/>
    <n v="2017"/>
    <s v="2017-23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6"/>
    <n v="24"/>
    <n v="2017"/>
    <s v="2017-24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6"/>
    <n v="25"/>
    <n v="2017"/>
    <s v="2017-25"/>
    <x v="11"/>
    <m/>
    <m/>
    <m/>
    <m/>
    <m/>
    <m/>
    <m/>
    <s v="OT-0136568"/>
    <m/>
    <m/>
    <x v="1"/>
    <x v="1"/>
    <n v="0"/>
    <m/>
    <m/>
    <m/>
    <m/>
    <x v="5"/>
    <m/>
    <m/>
    <m/>
    <m/>
    <n v="0"/>
  </r>
  <r>
    <m/>
    <m/>
    <m/>
    <n v="0"/>
    <n v="5"/>
    <n v="19"/>
    <n v="2017"/>
    <s v="2017-19"/>
    <x v="5"/>
    <m/>
    <m/>
    <m/>
    <m/>
    <m/>
    <m/>
    <m/>
    <s v="OT-0136682"/>
    <m/>
    <m/>
    <x v="1"/>
    <x v="1"/>
    <n v="8.42"/>
    <m/>
    <m/>
    <m/>
    <m/>
    <x v="8"/>
    <m/>
    <m/>
    <m/>
    <m/>
    <n v="1"/>
  </r>
  <r>
    <m/>
    <m/>
    <m/>
    <n v="0"/>
    <n v="5"/>
    <n v="20"/>
    <n v="2017"/>
    <s v="2017-20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5"/>
    <n v="21"/>
    <n v="2017"/>
    <s v="2017-21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5"/>
    <n v="22"/>
    <n v="2017"/>
    <s v="2017-22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6"/>
    <n v="22"/>
    <n v="2017"/>
    <s v="2017-22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6"/>
    <n v="23"/>
    <n v="2017"/>
    <s v="2017-23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6"/>
    <n v="24"/>
    <n v="2017"/>
    <s v="2017-24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6"/>
    <n v="25"/>
    <n v="2017"/>
    <s v="2017-25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6"/>
    <n v="26"/>
    <n v="2017"/>
    <s v="2017-26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7"/>
    <n v="26"/>
    <n v="2017"/>
    <s v="2017-26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7"/>
    <n v="27"/>
    <n v="2017"/>
    <s v="2017-27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7"/>
    <n v="28"/>
    <n v="2017"/>
    <s v="2017-28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7"/>
    <n v="29"/>
    <n v="2017"/>
    <s v="2017-29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7"/>
    <n v="30"/>
    <n v="2017"/>
    <s v="2017-30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7"/>
    <n v="31"/>
    <n v="2017"/>
    <s v="2017-31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8"/>
    <n v="31"/>
    <n v="2017"/>
    <s v="2017-31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8"/>
    <n v="32"/>
    <n v="2017"/>
    <s v="2017-32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8"/>
    <n v="33"/>
    <n v="2017"/>
    <s v="2017-33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8"/>
    <n v="34"/>
    <n v="2017"/>
    <s v="2017-34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8"/>
    <n v="35"/>
    <n v="2017"/>
    <s v="2017-35"/>
    <x v="5"/>
    <m/>
    <m/>
    <m/>
    <m/>
    <m/>
    <m/>
    <m/>
    <s v="OT-0136682"/>
    <m/>
    <m/>
    <x v="1"/>
    <x v="1"/>
    <n v="0"/>
    <m/>
    <m/>
    <m/>
    <m/>
    <x v="8"/>
    <m/>
    <m/>
    <m/>
    <m/>
    <n v="0"/>
  </r>
  <r>
    <m/>
    <m/>
    <m/>
    <n v="0"/>
    <n v="5"/>
    <n v="19"/>
    <n v="2017"/>
    <s v="2017-19"/>
    <x v="0"/>
    <m/>
    <m/>
    <m/>
    <m/>
    <m/>
    <m/>
    <m/>
    <s v="OT-0136829"/>
    <m/>
    <m/>
    <x v="1"/>
    <x v="1"/>
    <n v="4.49"/>
    <m/>
    <m/>
    <m/>
    <m/>
    <x v="6"/>
    <m/>
    <m/>
    <m/>
    <m/>
    <n v="1"/>
  </r>
  <r>
    <m/>
    <m/>
    <m/>
    <n v="0"/>
    <n v="5"/>
    <n v="19"/>
    <n v="2017"/>
    <s v="2017-19"/>
    <x v="10"/>
    <m/>
    <m/>
    <m/>
    <m/>
    <m/>
    <m/>
    <m/>
    <s v="OT-0136834"/>
    <m/>
    <m/>
    <x v="2"/>
    <x v="2"/>
    <n v="1.86"/>
    <m/>
    <m/>
    <m/>
    <m/>
    <x v="12"/>
    <m/>
    <m/>
    <m/>
    <m/>
    <n v="1"/>
  </r>
  <r>
    <m/>
    <m/>
    <m/>
    <n v="0"/>
    <n v="5"/>
    <n v="19"/>
    <n v="2017"/>
    <s v="2017-19"/>
    <x v="6"/>
    <m/>
    <m/>
    <m/>
    <m/>
    <m/>
    <m/>
    <m/>
    <s v="OT-0136852"/>
    <m/>
    <m/>
    <x v="2"/>
    <x v="2"/>
    <n v="2.5"/>
    <m/>
    <m/>
    <m/>
    <m/>
    <x v="6"/>
    <m/>
    <m/>
    <m/>
    <m/>
    <n v="1"/>
  </r>
  <r>
    <m/>
    <m/>
    <m/>
    <n v="0"/>
    <n v="5"/>
    <n v="19"/>
    <n v="2017"/>
    <s v="2017-19"/>
    <x v="7"/>
    <m/>
    <m/>
    <m/>
    <m/>
    <m/>
    <m/>
    <m/>
    <s v="OT-0136860"/>
    <m/>
    <m/>
    <x v="2"/>
    <x v="2"/>
    <n v="17.29"/>
    <m/>
    <m/>
    <m/>
    <m/>
    <x v="14"/>
    <m/>
    <m/>
    <m/>
    <m/>
    <n v="1"/>
  </r>
  <r>
    <m/>
    <m/>
    <m/>
    <n v="0"/>
    <n v="5"/>
    <n v="20"/>
    <n v="2017"/>
    <s v="2017-20"/>
    <x v="7"/>
    <m/>
    <m/>
    <m/>
    <m/>
    <m/>
    <m/>
    <m/>
    <s v="OT-0136860"/>
    <m/>
    <m/>
    <x v="2"/>
    <x v="2"/>
    <n v="0"/>
    <m/>
    <m/>
    <m/>
    <m/>
    <x v="14"/>
    <m/>
    <m/>
    <m/>
    <m/>
    <n v="0"/>
  </r>
  <r>
    <m/>
    <m/>
    <m/>
    <n v="0"/>
    <n v="5"/>
    <n v="21"/>
    <n v="2017"/>
    <s v="2017-21"/>
    <x v="7"/>
    <m/>
    <m/>
    <m/>
    <m/>
    <m/>
    <m/>
    <m/>
    <s v="OT-0136860"/>
    <m/>
    <m/>
    <x v="2"/>
    <x v="2"/>
    <n v="0"/>
    <m/>
    <m/>
    <m/>
    <m/>
    <x v="14"/>
    <m/>
    <m/>
    <m/>
    <m/>
    <n v="0"/>
  </r>
  <r>
    <m/>
    <m/>
    <m/>
    <n v="0"/>
    <n v="5"/>
    <n v="19"/>
    <n v="2017"/>
    <s v="2017-19"/>
    <x v="11"/>
    <m/>
    <m/>
    <m/>
    <m/>
    <m/>
    <m/>
    <m/>
    <s v="OT-0136863"/>
    <m/>
    <m/>
    <x v="1"/>
    <x v="1"/>
    <n v="19.809999999999999"/>
    <m/>
    <m/>
    <m/>
    <m/>
    <x v="5"/>
    <m/>
    <m/>
    <m/>
    <m/>
    <n v="1"/>
  </r>
  <r>
    <m/>
    <m/>
    <m/>
    <n v="0"/>
    <n v="5"/>
    <n v="20"/>
    <n v="2017"/>
    <s v="2017-20"/>
    <x v="11"/>
    <m/>
    <m/>
    <m/>
    <m/>
    <m/>
    <m/>
    <m/>
    <s v="OT-0136863"/>
    <m/>
    <m/>
    <x v="1"/>
    <x v="1"/>
    <n v="0"/>
    <m/>
    <m/>
    <m/>
    <m/>
    <x v="5"/>
    <m/>
    <m/>
    <m/>
    <m/>
    <n v="0"/>
  </r>
  <r>
    <m/>
    <m/>
    <m/>
    <n v="0"/>
    <n v="5"/>
    <n v="21"/>
    <n v="2017"/>
    <s v="2017-21"/>
    <x v="11"/>
    <m/>
    <m/>
    <m/>
    <m/>
    <m/>
    <m/>
    <m/>
    <s v="OT-0136863"/>
    <m/>
    <m/>
    <x v="1"/>
    <x v="1"/>
    <n v="0"/>
    <m/>
    <m/>
    <m/>
    <m/>
    <x v="5"/>
    <m/>
    <m/>
    <m/>
    <m/>
    <n v="0"/>
  </r>
  <r>
    <m/>
    <m/>
    <m/>
    <n v="0"/>
    <n v="5"/>
    <n v="22"/>
    <n v="2017"/>
    <s v="2017-22"/>
    <x v="11"/>
    <m/>
    <m/>
    <m/>
    <m/>
    <m/>
    <m/>
    <m/>
    <s v="OT-0136863"/>
    <m/>
    <m/>
    <x v="1"/>
    <x v="1"/>
    <n v="0"/>
    <m/>
    <m/>
    <m/>
    <m/>
    <x v="5"/>
    <m/>
    <m/>
    <m/>
    <m/>
    <n v="0"/>
  </r>
  <r>
    <m/>
    <m/>
    <m/>
    <n v="0"/>
    <n v="6"/>
    <n v="22"/>
    <n v="2017"/>
    <s v="2017-22"/>
    <x v="11"/>
    <m/>
    <m/>
    <m/>
    <m/>
    <m/>
    <m/>
    <m/>
    <s v="OT-0136863"/>
    <m/>
    <m/>
    <x v="1"/>
    <x v="1"/>
    <n v="0"/>
    <m/>
    <m/>
    <m/>
    <m/>
    <x v="5"/>
    <m/>
    <m/>
    <m/>
    <m/>
    <n v="0"/>
  </r>
  <r>
    <m/>
    <m/>
    <m/>
    <n v="0"/>
    <n v="5"/>
    <n v="19"/>
    <n v="2017"/>
    <s v="2017-19"/>
    <x v="5"/>
    <m/>
    <m/>
    <m/>
    <m/>
    <m/>
    <m/>
    <m/>
    <s v="OT-0136963"/>
    <m/>
    <m/>
    <x v="1"/>
    <x v="1"/>
    <n v="8.33"/>
    <m/>
    <m/>
    <m/>
    <m/>
    <x v="9"/>
    <m/>
    <m/>
    <m/>
    <m/>
    <n v="1"/>
  </r>
  <r>
    <m/>
    <m/>
    <m/>
    <n v="0"/>
    <n v="5"/>
    <n v="19"/>
    <n v="2017"/>
    <s v="2017-19"/>
    <x v="7"/>
    <m/>
    <m/>
    <m/>
    <m/>
    <m/>
    <m/>
    <m/>
    <s v="OT-0137179"/>
    <m/>
    <m/>
    <x v="2"/>
    <x v="2"/>
    <n v="10.210000000000001"/>
    <m/>
    <m/>
    <m/>
    <m/>
    <x v="21"/>
    <m/>
    <m/>
    <m/>
    <m/>
    <n v="1"/>
  </r>
  <r>
    <m/>
    <m/>
    <m/>
    <n v="0"/>
    <n v="5"/>
    <n v="20"/>
    <n v="2017"/>
    <s v="2017-20"/>
    <x v="7"/>
    <m/>
    <m/>
    <m/>
    <m/>
    <m/>
    <m/>
    <m/>
    <s v="OT-0137179"/>
    <m/>
    <m/>
    <x v="2"/>
    <x v="2"/>
    <n v="0"/>
    <m/>
    <m/>
    <m/>
    <m/>
    <x v="21"/>
    <m/>
    <m/>
    <m/>
    <m/>
    <n v="0"/>
  </r>
  <r>
    <m/>
    <m/>
    <m/>
    <n v="0"/>
    <n v="5"/>
    <n v="21"/>
    <n v="2017"/>
    <s v="2017-21"/>
    <x v="7"/>
    <m/>
    <m/>
    <m/>
    <m/>
    <m/>
    <m/>
    <m/>
    <s v="OT-0137179"/>
    <m/>
    <m/>
    <x v="2"/>
    <x v="2"/>
    <n v="0"/>
    <m/>
    <m/>
    <m/>
    <m/>
    <x v="21"/>
    <m/>
    <m/>
    <m/>
    <m/>
    <n v="0"/>
  </r>
  <r>
    <m/>
    <m/>
    <m/>
    <n v="0"/>
    <n v="5"/>
    <n v="22"/>
    <n v="2017"/>
    <s v="2017-22"/>
    <x v="7"/>
    <m/>
    <m/>
    <m/>
    <m/>
    <m/>
    <m/>
    <m/>
    <s v="OT-0137179"/>
    <m/>
    <m/>
    <x v="2"/>
    <x v="2"/>
    <n v="0"/>
    <m/>
    <m/>
    <m/>
    <m/>
    <x v="21"/>
    <m/>
    <m/>
    <m/>
    <m/>
    <n v="0"/>
  </r>
  <r>
    <m/>
    <m/>
    <m/>
    <n v="0"/>
    <n v="6"/>
    <n v="22"/>
    <n v="2017"/>
    <s v="2017-22"/>
    <x v="7"/>
    <m/>
    <m/>
    <m/>
    <m/>
    <m/>
    <m/>
    <m/>
    <s v="OT-0137179"/>
    <m/>
    <m/>
    <x v="2"/>
    <x v="2"/>
    <n v="0"/>
    <m/>
    <m/>
    <m/>
    <m/>
    <x v="21"/>
    <m/>
    <m/>
    <m/>
    <m/>
    <n v="0"/>
  </r>
  <r>
    <m/>
    <m/>
    <m/>
    <n v="0"/>
    <n v="5"/>
    <n v="19"/>
    <n v="2017"/>
    <s v="2017-19"/>
    <x v="11"/>
    <m/>
    <m/>
    <m/>
    <m/>
    <m/>
    <m/>
    <m/>
    <s v="OT-0137216"/>
    <m/>
    <m/>
    <x v="0"/>
    <x v="0"/>
    <n v="0"/>
    <m/>
    <m/>
    <m/>
    <m/>
    <x v="1"/>
    <m/>
    <m/>
    <m/>
    <m/>
    <n v="1"/>
  </r>
  <r>
    <m/>
    <m/>
    <m/>
    <n v="0"/>
    <n v="5"/>
    <n v="19"/>
    <n v="2017"/>
    <s v="2017-19"/>
    <x v="2"/>
    <m/>
    <m/>
    <m/>
    <m/>
    <m/>
    <m/>
    <m/>
    <s v="OT-0137273"/>
    <m/>
    <m/>
    <x v="1"/>
    <x v="1"/>
    <n v="0.3"/>
    <m/>
    <m/>
    <m/>
    <m/>
    <x v="16"/>
    <m/>
    <m/>
    <m/>
    <m/>
    <n v="1"/>
  </r>
  <r>
    <m/>
    <m/>
    <m/>
    <n v="0"/>
    <n v="5"/>
    <n v="19"/>
    <n v="2017"/>
    <s v="2017-19"/>
    <x v="10"/>
    <m/>
    <m/>
    <m/>
    <m/>
    <m/>
    <m/>
    <m/>
    <s v="OT-0137306"/>
    <m/>
    <m/>
    <x v="2"/>
    <x v="2"/>
    <n v="1.62"/>
    <m/>
    <m/>
    <m/>
    <m/>
    <x v="9"/>
    <m/>
    <m/>
    <m/>
    <m/>
    <n v="1"/>
  </r>
  <r>
    <m/>
    <m/>
    <m/>
    <n v="0"/>
    <n v="5"/>
    <n v="19"/>
    <n v="2017"/>
    <s v="2017-19"/>
    <x v="0"/>
    <m/>
    <m/>
    <m/>
    <m/>
    <m/>
    <m/>
    <m/>
    <s v="OT-0137324"/>
    <m/>
    <m/>
    <x v="1"/>
    <x v="1"/>
    <n v="5.69"/>
    <m/>
    <m/>
    <m/>
    <m/>
    <x v="0"/>
    <m/>
    <m/>
    <m/>
    <m/>
    <n v="1"/>
  </r>
  <r>
    <m/>
    <m/>
    <m/>
    <n v="0"/>
    <n v="5"/>
    <n v="19"/>
    <n v="2017"/>
    <s v="2017-19"/>
    <x v="5"/>
    <m/>
    <m/>
    <m/>
    <m/>
    <m/>
    <m/>
    <m/>
    <s v="OT-0137445"/>
    <m/>
    <m/>
    <x v="1"/>
    <x v="1"/>
    <n v="7.55"/>
    <m/>
    <m/>
    <m/>
    <m/>
    <x v="3"/>
    <m/>
    <m/>
    <m/>
    <m/>
    <n v="1"/>
  </r>
  <r>
    <m/>
    <m/>
    <m/>
    <n v="0"/>
    <n v="5"/>
    <n v="20"/>
    <n v="2017"/>
    <s v="2017-20"/>
    <x v="1"/>
    <m/>
    <m/>
    <m/>
    <m/>
    <m/>
    <m/>
    <m/>
    <s v="OT-0137557"/>
    <m/>
    <m/>
    <x v="1"/>
    <x v="1"/>
    <n v="1.77"/>
    <m/>
    <m/>
    <m/>
    <m/>
    <x v="13"/>
    <m/>
    <m/>
    <m/>
    <m/>
    <n v="1"/>
  </r>
  <r>
    <m/>
    <m/>
    <m/>
    <n v="0"/>
    <n v="5"/>
    <n v="20"/>
    <n v="2017"/>
    <s v="2017-20"/>
    <x v="10"/>
    <m/>
    <m/>
    <m/>
    <m/>
    <m/>
    <m/>
    <m/>
    <s v="OT-0137690"/>
    <m/>
    <m/>
    <x v="2"/>
    <x v="2"/>
    <n v="3.19"/>
    <m/>
    <m/>
    <m/>
    <m/>
    <x v="9"/>
    <m/>
    <m/>
    <m/>
    <m/>
    <n v="1"/>
  </r>
  <r>
    <m/>
    <m/>
    <m/>
    <n v="0"/>
    <n v="5"/>
    <n v="20"/>
    <n v="2017"/>
    <s v="2017-20"/>
    <x v="7"/>
    <m/>
    <m/>
    <m/>
    <m/>
    <m/>
    <m/>
    <m/>
    <s v="OT-0137886"/>
    <m/>
    <m/>
    <x v="2"/>
    <x v="2"/>
    <n v="1.97"/>
    <m/>
    <m/>
    <m/>
    <m/>
    <x v="14"/>
    <m/>
    <m/>
    <m/>
    <m/>
    <n v="1"/>
  </r>
  <r>
    <m/>
    <m/>
    <m/>
    <n v="0"/>
    <n v="5"/>
    <n v="20"/>
    <n v="2017"/>
    <s v="2017-20"/>
    <x v="14"/>
    <m/>
    <m/>
    <m/>
    <m/>
    <m/>
    <m/>
    <m/>
    <s v="OT-0137901"/>
    <m/>
    <m/>
    <x v="1"/>
    <x v="1"/>
    <n v="6.21"/>
    <m/>
    <m/>
    <m/>
    <m/>
    <x v="18"/>
    <m/>
    <m/>
    <m/>
    <m/>
    <n v="1"/>
  </r>
  <r>
    <m/>
    <m/>
    <m/>
    <n v="0"/>
    <n v="5"/>
    <n v="20"/>
    <n v="2017"/>
    <s v="2017-20"/>
    <x v="7"/>
    <m/>
    <m/>
    <m/>
    <m/>
    <m/>
    <m/>
    <m/>
    <s v="OT-0137989"/>
    <m/>
    <m/>
    <x v="2"/>
    <x v="2"/>
    <n v="17.260000000000002"/>
    <m/>
    <m/>
    <m/>
    <m/>
    <x v="6"/>
    <m/>
    <m/>
    <m/>
    <m/>
    <n v="1"/>
  </r>
  <r>
    <m/>
    <m/>
    <m/>
    <n v="0"/>
    <n v="5"/>
    <n v="21"/>
    <n v="2017"/>
    <s v="2017-21"/>
    <x v="7"/>
    <m/>
    <m/>
    <m/>
    <m/>
    <m/>
    <m/>
    <m/>
    <s v="OT-0137989"/>
    <m/>
    <m/>
    <x v="2"/>
    <x v="2"/>
    <n v="0"/>
    <m/>
    <m/>
    <m/>
    <m/>
    <x v="6"/>
    <m/>
    <m/>
    <m/>
    <m/>
    <n v="0"/>
  </r>
  <r>
    <m/>
    <m/>
    <m/>
    <n v="0"/>
    <n v="5"/>
    <n v="20"/>
    <n v="2017"/>
    <s v="2017-20"/>
    <x v="2"/>
    <m/>
    <m/>
    <m/>
    <m/>
    <m/>
    <m/>
    <m/>
    <s v="OT-0138106"/>
    <m/>
    <m/>
    <x v="0"/>
    <x v="0"/>
    <n v="0"/>
    <m/>
    <m/>
    <m/>
    <m/>
    <x v="9"/>
    <m/>
    <m/>
    <m/>
    <m/>
    <n v="1"/>
  </r>
  <r>
    <m/>
    <m/>
    <m/>
    <n v="0"/>
    <n v="5"/>
    <n v="21"/>
    <n v="2017"/>
    <s v="2017-21"/>
    <x v="2"/>
    <m/>
    <m/>
    <m/>
    <m/>
    <m/>
    <m/>
    <m/>
    <s v="OT-0138106"/>
    <m/>
    <m/>
    <x v="0"/>
    <x v="0"/>
    <n v="0"/>
    <m/>
    <m/>
    <m/>
    <m/>
    <x v="9"/>
    <m/>
    <m/>
    <m/>
    <m/>
    <n v="0"/>
  </r>
  <r>
    <m/>
    <m/>
    <m/>
    <n v="0"/>
    <n v="5"/>
    <n v="21"/>
    <n v="2017"/>
    <s v="2017-21"/>
    <x v="4"/>
    <m/>
    <m/>
    <m/>
    <m/>
    <m/>
    <m/>
    <m/>
    <s v="OT-0138219"/>
    <m/>
    <m/>
    <x v="2"/>
    <x v="2"/>
    <n v="8.83"/>
    <m/>
    <m/>
    <m/>
    <m/>
    <x v="21"/>
    <m/>
    <m/>
    <m/>
    <m/>
    <n v="1"/>
  </r>
  <r>
    <m/>
    <m/>
    <m/>
    <n v="0"/>
    <n v="5"/>
    <n v="21"/>
    <n v="2017"/>
    <s v="2017-21"/>
    <x v="10"/>
    <m/>
    <m/>
    <m/>
    <m/>
    <m/>
    <m/>
    <m/>
    <s v="OT-0138220"/>
    <m/>
    <m/>
    <x v="2"/>
    <x v="2"/>
    <n v="8.83"/>
    <m/>
    <m/>
    <m/>
    <m/>
    <x v="21"/>
    <m/>
    <m/>
    <m/>
    <m/>
    <n v="1"/>
  </r>
  <r>
    <m/>
    <m/>
    <m/>
    <n v="0"/>
    <n v="5"/>
    <n v="21"/>
    <n v="2017"/>
    <s v="2017-21"/>
    <x v="1"/>
    <m/>
    <m/>
    <m/>
    <m/>
    <m/>
    <m/>
    <m/>
    <s v="OT-0138236"/>
    <m/>
    <m/>
    <x v="0"/>
    <x v="0"/>
    <n v="7.09"/>
    <m/>
    <m/>
    <m/>
    <m/>
    <x v="3"/>
    <m/>
    <m/>
    <m/>
    <m/>
    <n v="1"/>
  </r>
  <r>
    <m/>
    <m/>
    <m/>
    <n v="0"/>
    <n v="5"/>
    <n v="21"/>
    <n v="2017"/>
    <s v="2017-21"/>
    <x v="14"/>
    <m/>
    <m/>
    <m/>
    <m/>
    <m/>
    <m/>
    <m/>
    <s v="OT-0138250"/>
    <m/>
    <m/>
    <x v="1"/>
    <x v="1"/>
    <n v="1.4"/>
    <m/>
    <m/>
    <m/>
    <m/>
    <x v="6"/>
    <m/>
    <m/>
    <m/>
    <m/>
    <n v="1"/>
  </r>
  <r>
    <m/>
    <m/>
    <m/>
    <n v="0"/>
    <n v="5"/>
    <n v="21"/>
    <n v="2017"/>
    <s v="2017-21"/>
    <x v="8"/>
    <m/>
    <m/>
    <m/>
    <m/>
    <m/>
    <m/>
    <m/>
    <s v="OT-0138394"/>
    <m/>
    <m/>
    <x v="2"/>
    <x v="2"/>
    <n v="7.68"/>
    <m/>
    <m/>
    <m/>
    <m/>
    <x v="0"/>
    <m/>
    <m/>
    <m/>
    <m/>
    <n v="1"/>
  </r>
  <r>
    <m/>
    <m/>
    <m/>
    <n v="0"/>
    <n v="5"/>
    <n v="22"/>
    <n v="2017"/>
    <s v="2017-22"/>
    <x v="8"/>
    <m/>
    <m/>
    <m/>
    <m/>
    <m/>
    <m/>
    <m/>
    <s v="OT-0138394"/>
    <m/>
    <m/>
    <x v="2"/>
    <x v="2"/>
    <n v="0"/>
    <m/>
    <m/>
    <m/>
    <m/>
    <x v="0"/>
    <m/>
    <m/>
    <m/>
    <m/>
    <n v="0"/>
  </r>
  <r>
    <m/>
    <m/>
    <m/>
    <n v="0"/>
    <n v="6"/>
    <n v="22"/>
    <n v="2017"/>
    <s v="2017-22"/>
    <x v="8"/>
    <m/>
    <m/>
    <m/>
    <m/>
    <m/>
    <m/>
    <m/>
    <s v="OT-0138394"/>
    <m/>
    <m/>
    <x v="2"/>
    <x v="2"/>
    <n v="0"/>
    <m/>
    <m/>
    <m/>
    <m/>
    <x v="0"/>
    <m/>
    <m/>
    <m/>
    <m/>
    <n v="0"/>
  </r>
  <r>
    <m/>
    <m/>
    <m/>
    <n v="0"/>
    <n v="6"/>
    <n v="23"/>
    <n v="2017"/>
    <s v="2017-23"/>
    <x v="8"/>
    <m/>
    <m/>
    <m/>
    <m/>
    <m/>
    <m/>
    <m/>
    <s v="OT-0138394"/>
    <m/>
    <m/>
    <x v="2"/>
    <x v="2"/>
    <n v="0"/>
    <m/>
    <m/>
    <m/>
    <m/>
    <x v="0"/>
    <m/>
    <m/>
    <m/>
    <m/>
    <n v="0"/>
  </r>
  <r>
    <m/>
    <m/>
    <m/>
    <n v="0"/>
    <n v="6"/>
    <n v="24"/>
    <n v="2017"/>
    <s v="2017-24"/>
    <x v="8"/>
    <m/>
    <m/>
    <m/>
    <m/>
    <m/>
    <m/>
    <m/>
    <s v="OT-0138394"/>
    <m/>
    <m/>
    <x v="2"/>
    <x v="2"/>
    <n v="0"/>
    <m/>
    <m/>
    <m/>
    <m/>
    <x v="0"/>
    <m/>
    <m/>
    <m/>
    <m/>
    <n v="0"/>
  </r>
  <r>
    <m/>
    <m/>
    <m/>
    <n v="0"/>
    <n v="6"/>
    <n v="25"/>
    <n v="2017"/>
    <s v="2017-25"/>
    <x v="8"/>
    <m/>
    <m/>
    <m/>
    <m/>
    <m/>
    <m/>
    <m/>
    <s v="OT-0138394"/>
    <m/>
    <m/>
    <x v="2"/>
    <x v="2"/>
    <n v="0"/>
    <m/>
    <m/>
    <m/>
    <m/>
    <x v="0"/>
    <m/>
    <m/>
    <m/>
    <m/>
    <n v="0"/>
  </r>
  <r>
    <m/>
    <m/>
    <m/>
    <n v="0"/>
    <n v="5"/>
    <n v="21"/>
    <n v="2017"/>
    <s v="2017-21"/>
    <x v="3"/>
    <m/>
    <m/>
    <m/>
    <m/>
    <m/>
    <m/>
    <m/>
    <s v="OT-0138567"/>
    <m/>
    <m/>
    <x v="1"/>
    <x v="1"/>
    <n v="4.62"/>
    <m/>
    <m/>
    <m/>
    <m/>
    <x v="8"/>
    <m/>
    <m/>
    <m/>
    <m/>
    <n v="1"/>
  </r>
  <r>
    <m/>
    <m/>
    <m/>
    <n v="0"/>
    <n v="5"/>
    <n v="22"/>
    <n v="2017"/>
    <s v="2017-22"/>
    <x v="4"/>
    <m/>
    <m/>
    <m/>
    <m/>
    <m/>
    <m/>
    <m/>
    <s v="OT-0138826"/>
    <m/>
    <m/>
    <x v="2"/>
    <x v="2"/>
    <n v="3.49"/>
    <m/>
    <m/>
    <m/>
    <m/>
    <x v="9"/>
    <m/>
    <m/>
    <m/>
    <m/>
    <n v="1"/>
  </r>
  <r>
    <m/>
    <m/>
    <m/>
    <n v="0"/>
    <n v="5"/>
    <n v="22"/>
    <n v="2017"/>
    <s v="2017-22"/>
    <x v="6"/>
    <m/>
    <m/>
    <m/>
    <m/>
    <m/>
    <m/>
    <m/>
    <s v="OT-0138860"/>
    <m/>
    <m/>
    <x v="1"/>
    <x v="1"/>
    <n v="2.4500000000000002"/>
    <m/>
    <m/>
    <m/>
    <m/>
    <x v="12"/>
    <m/>
    <m/>
    <m/>
    <m/>
    <n v="1"/>
  </r>
  <r>
    <m/>
    <m/>
    <m/>
    <n v="0"/>
    <n v="5"/>
    <n v="22"/>
    <n v="2017"/>
    <s v="2017-22"/>
    <x v="14"/>
    <m/>
    <m/>
    <m/>
    <m/>
    <m/>
    <m/>
    <m/>
    <s v="OT-0138870"/>
    <m/>
    <m/>
    <x v="0"/>
    <x v="0"/>
    <n v="24.28"/>
    <m/>
    <m/>
    <m/>
    <m/>
    <x v="22"/>
    <m/>
    <m/>
    <m/>
    <m/>
    <n v="1"/>
  </r>
  <r>
    <m/>
    <m/>
    <m/>
    <n v="0"/>
    <n v="5"/>
    <n v="22"/>
    <n v="2017"/>
    <s v="2017-22"/>
    <x v="14"/>
    <m/>
    <m/>
    <m/>
    <m/>
    <m/>
    <m/>
    <m/>
    <s v="OT-0138871"/>
    <m/>
    <m/>
    <x v="0"/>
    <x v="0"/>
    <n v="0.1"/>
    <m/>
    <m/>
    <m/>
    <m/>
    <x v="23"/>
    <m/>
    <m/>
    <m/>
    <m/>
    <n v="1"/>
  </r>
  <r>
    <m/>
    <m/>
    <m/>
    <n v="0"/>
    <n v="5"/>
    <n v="22"/>
    <n v="2017"/>
    <s v="2017-22"/>
    <x v="3"/>
    <m/>
    <m/>
    <m/>
    <m/>
    <m/>
    <m/>
    <m/>
    <s v="OT-0138941"/>
    <m/>
    <m/>
    <x v="1"/>
    <x v="1"/>
    <n v="2.5299999999999998"/>
    <m/>
    <m/>
    <m/>
    <m/>
    <x v="22"/>
    <m/>
    <m/>
    <m/>
    <m/>
    <n v="1"/>
  </r>
  <r>
    <m/>
    <m/>
    <m/>
    <n v="0"/>
    <n v="5"/>
    <n v="22"/>
    <n v="2017"/>
    <s v="2017-22"/>
    <x v="4"/>
    <m/>
    <m/>
    <m/>
    <m/>
    <m/>
    <m/>
    <m/>
    <s v="OT-0138990"/>
    <m/>
    <m/>
    <x v="2"/>
    <x v="2"/>
    <n v="5.86"/>
    <m/>
    <m/>
    <m/>
    <m/>
    <x v="9"/>
    <m/>
    <m/>
    <m/>
    <m/>
    <n v="1"/>
  </r>
  <r>
    <m/>
    <m/>
    <m/>
    <n v="0"/>
    <n v="6"/>
    <n v="22"/>
    <n v="2017"/>
    <s v="2017-22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6"/>
    <n v="23"/>
    <n v="2017"/>
    <s v="2017-23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6"/>
    <n v="24"/>
    <n v="2017"/>
    <s v="2017-24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6"/>
    <n v="25"/>
    <n v="2017"/>
    <s v="2017-25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6"/>
    <n v="26"/>
    <n v="2017"/>
    <s v="2017-26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7"/>
    <n v="26"/>
    <n v="2017"/>
    <s v="2017-26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7"/>
    <n v="27"/>
    <n v="2017"/>
    <s v="2017-27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7"/>
    <n v="28"/>
    <n v="2017"/>
    <s v="2017-28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7"/>
    <n v="29"/>
    <n v="2017"/>
    <s v="2017-29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7"/>
    <n v="30"/>
    <n v="2017"/>
    <s v="2017-30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7"/>
    <n v="31"/>
    <n v="2017"/>
    <s v="2017-31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8"/>
    <n v="31"/>
    <n v="2017"/>
    <s v="2017-31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8"/>
    <n v="32"/>
    <n v="2017"/>
    <s v="2017-32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8"/>
    <n v="33"/>
    <n v="2017"/>
    <s v="2017-33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8"/>
    <n v="34"/>
    <n v="2017"/>
    <s v="2017-34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8"/>
    <n v="35"/>
    <n v="2017"/>
    <s v="2017-35"/>
    <x v="4"/>
    <m/>
    <m/>
    <m/>
    <m/>
    <m/>
    <m/>
    <m/>
    <s v="OT-0138990"/>
    <m/>
    <m/>
    <x v="2"/>
    <x v="2"/>
    <n v="0"/>
    <m/>
    <m/>
    <m/>
    <m/>
    <x v="9"/>
    <m/>
    <m/>
    <m/>
    <m/>
    <n v="0"/>
  </r>
  <r>
    <m/>
    <m/>
    <m/>
    <n v="0"/>
    <n v="5"/>
    <n v="22"/>
    <n v="2017"/>
    <s v="2017-22"/>
    <x v="10"/>
    <m/>
    <m/>
    <m/>
    <m/>
    <m/>
    <m/>
    <m/>
    <s v="OT-0138991"/>
    <m/>
    <m/>
    <x v="2"/>
    <x v="2"/>
    <n v="6.09"/>
    <m/>
    <m/>
    <m/>
    <m/>
    <x v="9"/>
    <m/>
    <m/>
    <m/>
    <m/>
    <n v="1"/>
  </r>
  <r>
    <m/>
    <m/>
    <m/>
    <n v="0"/>
    <n v="6"/>
    <n v="22"/>
    <n v="2017"/>
    <s v="2017-22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6"/>
    <n v="23"/>
    <n v="2017"/>
    <s v="2017-23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6"/>
    <n v="24"/>
    <n v="2017"/>
    <s v="2017-24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6"/>
    <n v="25"/>
    <n v="2017"/>
    <s v="2017-25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6"/>
    <n v="26"/>
    <n v="2017"/>
    <s v="2017-26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7"/>
    <n v="26"/>
    <n v="2017"/>
    <s v="2017-26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7"/>
    <n v="27"/>
    <n v="2017"/>
    <s v="2017-27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7"/>
    <n v="28"/>
    <n v="2017"/>
    <s v="2017-28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7"/>
    <n v="29"/>
    <n v="2017"/>
    <s v="2017-29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7"/>
    <n v="30"/>
    <n v="2017"/>
    <s v="2017-30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7"/>
    <n v="31"/>
    <n v="2017"/>
    <s v="2017-31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8"/>
    <n v="31"/>
    <n v="2017"/>
    <s v="2017-31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8"/>
    <n v="32"/>
    <n v="2017"/>
    <s v="2017-32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8"/>
    <n v="33"/>
    <n v="2017"/>
    <s v="2017-33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8"/>
    <n v="34"/>
    <n v="2017"/>
    <s v="2017-34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8"/>
    <n v="35"/>
    <n v="2017"/>
    <s v="2017-35"/>
    <x v="10"/>
    <m/>
    <m/>
    <m/>
    <m/>
    <m/>
    <m/>
    <m/>
    <s v="OT-0138991"/>
    <m/>
    <m/>
    <x v="2"/>
    <x v="2"/>
    <n v="0"/>
    <m/>
    <m/>
    <m/>
    <m/>
    <x v="9"/>
    <m/>
    <m/>
    <m/>
    <m/>
    <n v="0"/>
  </r>
  <r>
    <m/>
    <m/>
    <m/>
    <n v="0"/>
    <n v="5"/>
    <n v="22"/>
    <n v="2017"/>
    <s v="2017-22"/>
    <x v="7"/>
    <m/>
    <m/>
    <m/>
    <m/>
    <m/>
    <m/>
    <m/>
    <s v="OT-0139224"/>
    <m/>
    <m/>
    <x v="2"/>
    <x v="2"/>
    <n v="4.29"/>
    <m/>
    <m/>
    <m/>
    <m/>
    <x v="11"/>
    <m/>
    <m/>
    <m/>
    <m/>
    <n v="1"/>
  </r>
  <r>
    <m/>
    <m/>
    <m/>
    <n v="0"/>
    <n v="6"/>
    <n v="22"/>
    <n v="2017"/>
    <s v="2017-22"/>
    <x v="7"/>
    <m/>
    <m/>
    <m/>
    <m/>
    <m/>
    <m/>
    <m/>
    <s v="OT-0139224"/>
    <m/>
    <m/>
    <x v="2"/>
    <x v="2"/>
    <n v="0"/>
    <m/>
    <m/>
    <m/>
    <m/>
    <x v="11"/>
    <m/>
    <m/>
    <m/>
    <m/>
    <n v="0"/>
  </r>
  <r>
    <m/>
    <m/>
    <m/>
    <n v="0"/>
    <n v="5"/>
    <n v="22"/>
    <n v="2017"/>
    <s v="2017-22"/>
    <x v="8"/>
    <m/>
    <m/>
    <m/>
    <m/>
    <m/>
    <m/>
    <m/>
    <s v="OT-0139239"/>
    <m/>
    <m/>
    <x v="1"/>
    <x v="1"/>
    <n v="3.24"/>
    <m/>
    <m/>
    <m/>
    <m/>
    <x v="4"/>
    <m/>
    <m/>
    <m/>
    <m/>
    <n v="1"/>
  </r>
  <r>
    <m/>
    <m/>
    <m/>
    <n v="0"/>
    <n v="6"/>
    <n v="22"/>
    <n v="2017"/>
    <s v="2017-22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6"/>
    <n v="23"/>
    <n v="2017"/>
    <s v="2017-23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6"/>
    <n v="24"/>
    <n v="2017"/>
    <s v="2017-24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6"/>
    <n v="25"/>
    <n v="2017"/>
    <s v="2017-25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6"/>
    <n v="26"/>
    <n v="2017"/>
    <s v="2017-26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7"/>
    <n v="26"/>
    <n v="2017"/>
    <s v="2017-26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7"/>
    <n v="27"/>
    <n v="2017"/>
    <s v="2017-27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7"/>
    <n v="28"/>
    <n v="2017"/>
    <s v="2017-28"/>
    <x v="8"/>
    <m/>
    <m/>
    <m/>
    <m/>
    <m/>
    <m/>
    <m/>
    <s v="OT-0139239"/>
    <m/>
    <m/>
    <x v="1"/>
    <x v="1"/>
    <n v="0"/>
    <m/>
    <m/>
    <m/>
    <m/>
    <x v="4"/>
    <m/>
    <m/>
    <m/>
    <m/>
    <n v="0"/>
  </r>
  <r>
    <m/>
    <m/>
    <m/>
    <n v="0"/>
    <n v="5"/>
    <n v="22"/>
    <n v="2017"/>
    <s v="2017-22"/>
    <x v="2"/>
    <m/>
    <m/>
    <m/>
    <m/>
    <m/>
    <m/>
    <m/>
    <s v="OT-0139258"/>
    <m/>
    <m/>
    <x v="1"/>
    <x v="1"/>
    <n v="1.1100000000000001"/>
    <m/>
    <m/>
    <m/>
    <m/>
    <x v="9"/>
    <m/>
    <m/>
    <m/>
    <m/>
    <n v="1"/>
  </r>
  <r>
    <m/>
    <m/>
    <m/>
    <n v="0"/>
    <n v="6"/>
    <n v="22"/>
    <n v="2017"/>
    <s v="2017-22"/>
    <x v="2"/>
    <m/>
    <m/>
    <m/>
    <m/>
    <m/>
    <m/>
    <m/>
    <s v="OT-0139258"/>
    <m/>
    <m/>
    <x v="1"/>
    <x v="1"/>
    <n v="3.54"/>
    <m/>
    <m/>
    <m/>
    <m/>
    <x v="9"/>
    <m/>
    <m/>
    <m/>
    <m/>
    <n v="0"/>
  </r>
  <r>
    <m/>
    <m/>
    <m/>
    <n v="0"/>
    <n v="6"/>
    <n v="22"/>
    <n v="2017"/>
    <s v="2017-22"/>
    <x v="11"/>
    <m/>
    <m/>
    <m/>
    <m/>
    <m/>
    <m/>
    <m/>
    <s v="OT-0139509"/>
    <m/>
    <m/>
    <x v="0"/>
    <x v="0"/>
    <n v="0"/>
    <m/>
    <m/>
    <m/>
    <m/>
    <x v="9"/>
    <m/>
    <m/>
    <m/>
    <m/>
    <n v="1"/>
  </r>
  <r>
    <m/>
    <m/>
    <m/>
    <n v="0"/>
    <n v="6"/>
    <n v="22"/>
    <n v="2017"/>
    <s v="2017-22"/>
    <x v="5"/>
    <m/>
    <m/>
    <m/>
    <m/>
    <m/>
    <m/>
    <m/>
    <s v="OT-0139634"/>
    <m/>
    <m/>
    <x v="1"/>
    <x v="1"/>
    <n v="14.41"/>
    <m/>
    <m/>
    <m/>
    <m/>
    <x v="6"/>
    <m/>
    <m/>
    <m/>
    <m/>
    <n v="1"/>
  </r>
  <r>
    <m/>
    <m/>
    <m/>
    <n v="0"/>
    <n v="6"/>
    <n v="23"/>
    <n v="2017"/>
    <s v="2017-23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6"/>
    <n v="24"/>
    <n v="2017"/>
    <s v="2017-24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6"/>
    <n v="25"/>
    <n v="2017"/>
    <s v="2017-25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6"/>
    <n v="26"/>
    <n v="2017"/>
    <s v="2017-26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7"/>
    <n v="26"/>
    <n v="2017"/>
    <s v="2017-26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7"/>
    <n v="27"/>
    <n v="2017"/>
    <s v="2017-27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7"/>
    <n v="28"/>
    <n v="2017"/>
    <s v="2017-28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7"/>
    <n v="29"/>
    <n v="2017"/>
    <s v="2017-29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7"/>
    <n v="30"/>
    <n v="2017"/>
    <s v="2017-30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7"/>
    <n v="31"/>
    <n v="2017"/>
    <s v="2017-31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8"/>
    <n v="31"/>
    <n v="2017"/>
    <s v="2017-31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8"/>
    <n v="32"/>
    <n v="2017"/>
    <s v="2017-32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8"/>
    <n v="33"/>
    <n v="2017"/>
    <s v="2017-33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8"/>
    <n v="34"/>
    <n v="2017"/>
    <s v="2017-34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8"/>
    <n v="35"/>
    <n v="2017"/>
    <s v="2017-35"/>
    <x v="5"/>
    <m/>
    <m/>
    <m/>
    <m/>
    <m/>
    <m/>
    <m/>
    <s v="OT-0139634"/>
    <m/>
    <m/>
    <x v="1"/>
    <x v="1"/>
    <n v="0"/>
    <m/>
    <m/>
    <m/>
    <m/>
    <x v="6"/>
    <m/>
    <m/>
    <m/>
    <m/>
    <n v="0"/>
  </r>
  <r>
    <m/>
    <m/>
    <m/>
    <n v="0"/>
    <n v="6"/>
    <n v="22"/>
    <n v="2017"/>
    <s v="2017-22"/>
    <x v="11"/>
    <m/>
    <m/>
    <m/>
    <m/>
    <m/>
    <m/>
    <m/>
    <s v="OT-0139641"/>
    <m/>
    <m/>
    <x v="1"/>
    <x v="1"/>
    <n v="31.84"/>
    <m/>
    <m/>
    <m/>
    <m/>
    <x v="9"/>
    <m/>
    <m/>
    <m/>
    <m/>
    <n v="1"/>
  </r>
  <r>
    <m/>
    <m/>
    <m/>
    <n v="0"/>
    <n v="6"/>
    <n v="22"/>
    <n v="2017"/>
    <s v="2017-22"/>
    <x v="12"/>
    <m/>
    <m/>
    <m/>
    <m/>
    <m/>
    <m/>
    <m/>
    <s v="OT-0139647"/>
    <m/>
    <m/>
    <x v="2"/>
    <x v="2"/>
    <n v="0.19"/>
    <m/>
    <m/>
    <m/>
    <m/>
    <x v="12"/>
    <m/>
    <m/>
    <m/>
    <m/>
    <n v="1"/>
  </r>
  <r>
    <m/>
    <m/>
    <m/>
    <n v="0"/>
    <n v="6"/>
    <n v="23"/>
    <n v="2017"/>
    <s v="2017-23"/>
    <x v="12"/>
    <m/>
    <m/>
    <m/>
    <m/>
    <m/>
    <m/>
    <m/>
    <s v="OT-0139728"/>
    <m/>
    <m/>
    <x v="0"/>
    <x v="0"/>
    <n v="0"/>
    <m/>
    <m/>
    <m/>
    <m/>
    <x v="10"/>
    <m/>
    <m/>
    <m/>
    <m/>
    <n v="1"/>
  </r>
  <r>
    <m/>
    <m/>
    <m/>
    <n v="0"/>
    <n v="6"/>
    <n v="23"/>
    <n v="2017"/>
    <s v="2017-23"/>
    <x v="8"/>
    <m/>
    <m/>
    <m/>
    <m/>
    <m/>
    <m/>
    <m/>
    <s v="OT-0139731"/>
    <m/>
    <m/>
    <x v="1"/>
    <x v="1"/>
    <n v="1.87"/>
    <m/>
    <m/>
    <m/>
    <m/>
    <x v="4"/>
    <m/>
    <m/>
    <m/>
    <m/>
    <n v="1"/>
  </r>
  <r>
    <m/>
    <m/>
    <m/>
    <n v="0"/>
    <n v="6"/>
    <n v="24"/>
    <n v="2017"/>
    <s v="2017-24"/>
    <x v="8"/>
    <m/>
    <m/>
    <m/>
    <m/>
    <m/>
    <m/>
    <m/>
    <s v="OT-0139731"/>
    <m/>
    <m/>
    <x v="1"/>
    <x v="1"/>
    <n v="0"/>
    <m/>
    <m/>
    <m/>
    <m/>
    <x v="4"/>
    <m/>
    <m/>
    <m/>
    <m/>
    <n v="0"/>
  </r>
  <r>
    <m/>
    <m/>
    <m/>
    <n v="0"/>
    <n v="6"/>
    <n v="25"/>
    <n v="2017"/>
    <s v="2017-25"/>
    <x v="8"/>
    <m/>
    <m/>
    <m/>
    <m/>
    <m/>
    <m/>
    <m/>
    <s v="OT-0139731"/>
    <m/>
    <m/>
    <x v="1"/>
    <x v="1"/>
    <n v="0"/>
    <m/>
    <m/>
    <m/>
    <m/>
    <x v="4"/>
    <m/>
    <m/>
    <m/>
    <m/>
    <n v="0"/>
  </r>
  <r>
    <m/>
    <m/>
    <m/>
    <n v="0"/>
    <n v="6"/>
    <n v="23"/>
    <n v="2017"/>
    <s v="2017-23"/>
    <x v="9"/>
    <m/>
    <m/>
    <m/>
    <m/>
    <m/>
    <m/>
    <m/>
    <s v="OT-0139759"/>
    <m/>
    <m/>
    <x v="2"/>
    <x v="2"/>
    <n v="2.19"/>
    <m/>
    <m/>
    <m/>
    <m/>
    <x v="3"/>
    <m/>
    <m/>
    <m/>
    <m/>
    <n v="1"/>
  </r>
  <r>
    <m/>
    <m/>
    <m/>
    <n v="0"/>
    <n v="6"/>
    <n v="23"/>
    <n v="2017"/>
    <s v="2017-23"/>
    <x v="11"/>
    <m/>
    <m/>
    <m/>
    <m/>
    <m/>
    <m/>
    <m/>
    <s v="OT-0140153"/>
    <m/>
    <m/>
    <x v="0"/>
    <x v="0"/>
    <n v="0.01"/>
    <m/>
    <m/>
    <m/>
    <m/>
    <x v="9"/>
    <m/>
    <m/>
    <m/>
    <m/>
    <n v="1"/>
  </r>
  <r>
    <m/>
    <m/>
    <m/>
    <n v="0"/>
    <n v="6"/>
    <n v="23"/>
    <n v="2017"/>
    <s v="2017-23"/>
    <x v="12"/>
    <m/>
    <m/>
    <m/>
    <m/>
    <m/>
    <m/>
    <m/>
    <s v="OT-0140247"/>
    <m/>
    <m/>
    <x v="0"/>
    <x v="0"/>
    <n v="0"/>
    <m/>
    <m/>
    <m/>
    <m/>
    <x v="10"/>
    <m/>
    <m/>
    <m/>
    <m/>
    <n v="1"/>
  </r>
  <r>
    <m/>
    <m/>
    <m/>
    <n v="0"/>
    <n v="6"/>
    <n v="24"/>
    <n v="2017"/>
    <s v="2017-24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6"/>
    <n v="25"/>
    <n v="2017"/>
    <s v="2017-25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6"/>
    <n v="26"/>
    <n v="2017"/>
    <s v="2017-26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7"/>
    <n v="26"/>
    <n v="2017"/>
    <s v="2017-26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7"/>
    <n v="27"/>
    <n v="2017"/>
    <s v="2017-27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7"/>
    <n v="28"/>
    <n v="2017"/>
    <s v="2017-28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7"/>
    <n v="29"/>
    <n v="2017"/>
    <s v="2017-29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7"/>
    <n v="30"/>
    <n v="2017"/>
    <s v="2017-30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7"/>
    <n v="31"/>
    <n v="2017"/>
    <s v="2017-31"/>
    <x v="12"/>
    <m/>
    <m/>
    <m/>
    <m/>
    <m/>
    <m/>
    <m/>
    <s v="OT-0140247"/>
    <m/>
    <m/>
    <x v="0"/>
    <x v="0"/>
    <n v="0"/>
    <m/>
    <m/>
    <m/>
    <m/>
    <x v="10"/>
    <m/>
    <m/>
    <m/>
    <m/>
    <n v="0"/>
  </r>
  <r>
    <m/>
    <m/>
    <m/>
    <n v="0"/>
    <n v="6"/>
    <n v="24"/>
    <n v="2017"/>
    <s v="2017-24"/>
    <x v="9"/>
    <m/>
    <m/>
    <m/>
    <m/>
    <m/>
    <m/>
    <m/>
    <s v="OT-0140761"/>
    <m/>
    <m/>
    <x v="2"/>
    <x v="2"/>
    <n v="3.78"/>
    <m/>
    <m/>
    <m/>
    <m/>
    <x v="3"/>
    <m/>
    <m/>
    <m/>
    <m/>
    <n v="1"/>
  </r>
  <r>
    <m/>
    <m/>
    <m/>
    <n v="0"/>
    <n v="6"/>
    <n v="24"/>
    <n v="2017"/>
    <s v="2017-24"/>
    <x v="7"/>
    <m/>
    <m/>
    <m/>
    <m/>
    <m/>
    <m/>
    <m/>
    <s v="OT-0141086"/>
    <m/>
    <m/>
    <x v="2"/>
    <x v="2"/>
    <n v="4.1399999999999997"/>
    <m/>
    <m/>
    <m/>
    <m/>
    <x v="8"/>
    <m/>
    <m/>
    <m/>
    <m/>
    <n v="1"/>
  </r>
  <r>
    <m/>
    <m/>
    <m/>
    <n v="0"/>
    <n v="6"/>
    <n v="25"/>
    <n v="2017"/>
    <s v="2017-25"/>
    <x v="10"/>
    <m/>
    <m/>
    <m/>
    <m/>
    <m/>
    <m/>
    <m/>
    <s v="OT-0141282"/>
    <m/>
    <m/>
    <x v="2"/>
    <x v="2"/>
    <n v="2.93"/>
    <m/>
    <m/>
    <m/>
    <m/>
    <x v="9"/>
    <m/>
    <m/>
    <m/>
    <m/>
    <n v="1"/>
  </r>
  <r>
    <m/>
    <m/>
    <m/>
    <n v="0"/>
    <n v="6"/>
    <n v="26"/>
    <n v="2017"/>
    <s v="2017-26"/>
    <x v="10"/>
    <m/>
    <m/>
    <m/>
    <m/>
    <m/>
    <m/>
    <m/>
    <s v="OT-0141282"/>
    <m/>
    <m/>
    <x v="2"/>
    <x v="2"/>
    <n v="0"/>
    <m/>
    <m/>
    <m/>
    <m/>
    <x v="9"/>
    <m/>
    <m/>
    <m/>
    <m/>
    <n v="0"/>
  </r>
  <r>
    <m/>
    <m/>
    <m/>
    <n v="0"/>
    <n v="7"/>
    <n v="26"/>
    <n v="2017"/>
    <s v="2017-26"/>
    <x v="10"/>
    <m/>
    <m/>
    <m/>
    <m/>
    <m/>
    <m/>
    <m/>
    <s v="OT-0141282"/>
    <m/>
    <m/>
    <x v="2"/>
    <x v="2"/>
    <n v="0"/>
    <m/>
    <m/>
    <m/>
    <m/>
    <x v="9"/>
    <m/>
    <m/>
    <m/>
    <m/>
    <n v="0"/>
  </r>
  <r>
    <m/>
    <m/>
    <m/>
    <n v="0"/>
    <n v="7"/>
    <n v="27"/>
    <n v="2017"/>
    <s v="2017-27"/>
    <x v="10"/>
    <m/>
    <m/>
    <m/>
    <m/>
    <m/>
    <m/>
    <m/>
    <s v="OT-0141282"/>
    <m/>
    <m/>
    <x v="2"/>
    <x v="2"/>
    <n v="0"/>
    <m/>
    <m/>
    <m/>
    <m/>
    <x v="9"/>
    <m/>
    <m/>
    <m/>
    <m/>
    <n v="0"/>
  </r>
  <r>
    <m/>
    <m/>
    <m/>
    <n v="0"/>
    <n v="7"/>
    <n v="28"/>
    <n v="2017"/>
    <s v="2017-28"/>
    <x v="10"/>
    <m/>
    <m/>
    <m/>
    <m/>
    <m/>
    <m/>
    <m/>
    <s v="OT-0141282"/>
    <m/>
    <m/>
    <x v="2"/>
    <x v="2"/>
    <n v="0"/>
    <m/>
    <m/>
    <m/>
    <m/>
    <x v="9"/>
    <m/>
    <m/>
    <m/>
    <m/>
    <n v="0"/>
  </r>
  <r>
    <m/>
    <m/>
    <m/>
    <n v="0"/>
    <n v="6"/>
    <n v="25"/>
    <n v="2017"/>
    <s v="2017-25"/>
    <x v="10"/>
    <m/>
    <m/>
    <m/>
    <m/>
    <m/>
    <m/>
    <m/>
    <s v="OT-0141328"/>
    <m/>
    <m/>
    <x v="2"/>
    <x v="2"/>
    <n v="5.07"/>
    <m/>
    <m/>
    <m/>
    <m/>
    <x v="9"/>
    <m/>
    <m/>
    <m/>
    <m/>
    <n v="1"/>
  </r>
  <r>
    <m/>
    <m/>
    <m/>
    <n v="0"/>
    <n v="6"/>
    <n v="26"/>
    <n v="2017"/>
    <s v="2017-26"/>
    <x v="10"/>
    <m/>
    <m/>
    <m/>
    <m/>
    <m/>
    <m/>
    <m/>
    <s v="OT-0141328"/>
    <m/>
    <m/>
    <x v="2"/>
    <x v="2"/>
    <n v="0"/>
    <m/>
    <m/>
    <m/>
    <m/>
    <x v="9"/>
    <m/>
    <m/>
    <m/>
    <m/>
    <n v="0"/>
  </r>
  <r>
    <m/>
    <m/>
    <m/>
    <n v="0"/>
    <n v="7"/>
    <n v="26"/>
    <n v="2017"/>
    <s v="2017-26"/>
    <x v="10"/>
    <m/>
    <m/>
    <m/>
    <m/>
    <m/>
    <m/>
    <m/>
    <s v="OT-0141328"/>
    <m/>
    <m/>
    <x v="2"/>
    <x v="2"/>
    <n v="0"/>
    <m/>
    <m/>
    <m/>
    <m/>
    <x v="9"/>
    <m/>
    <m/>
    <m/>
    <m/>
    <n v="0"/>
  </r>
  <r>
    <m/>
    <m/>
    <m/>
    <n v="0"/>
    <n v="7"/>
    <n v="27"/>
    <n v="2017"/>
    <s v="2017-27"/>
    <x v="10"/>
    <m/>
    <m/>
    <m/>
    <m/>
    <m/>
    <m/>
    <m/>
    <s v="OT-0141328"/>
    <m/>
    <m/>
    <x v="2"/>
    <x v="2"/>
    <n v="0"/>
    <m/>
    <m/>
    <m/>
    <m/>
    <x v="9"/>
    <m/>
    <m/>
    <m/>
    <m/>
    <n v="0"/>
  </r>
  <r>
    <m/>
    <m/>
    <m/>
    <n v="0"/>
    <n v="7"/>
    <n v="28"/>
    <n v="2017"/>
    <s v="2017-28"/>
    <x v="10"/>
    <m/>
    <m/>
    <m/>
    <m/>
    <m/>
    <m/>
    <m/>
    <s v="OT-0141328"/>
    <m/>
    <m/>
    <x v="2"/>
    <x v="2"/>
    <n v="0"/>
    <m/>
    <m/>
    <m/>
    <m/>
    <x v="9"/>
    <m/>
    <m/>
    <m/>
    <m/>
    <n v="0"/>
  </r>
  <r>
    <m/>
    <m/>
    <m/>
    <n v="0"/>
    <n v="6"/>
    <n v="25"/>
    <n v="2017"/>
    <s v="2017-25"/>
    <x v="15"/>
    <m/>
    <m/>
    <m/>
    <m/>
    <m/>
    <m/>
    <m/>
    <s v="OT-0141438"/>
    <m/>
    <m/>
    <x v="1"/>
    <x v="1"/>
    <n v="12"/>
    <m/>
    <m/>
    <m/>
    <m/>
    <x v="15"/>
    <m/>
    <m/>
    <m/>
    <m/>
    <n v="1"/>
  </r>
  <r>
    <m/>
    <m/>
    <m/>
    <n v="0"/>
    <n v="6"/>
    <n v="25"/>
    <n v="2017"/>
    <s v="2017-25"/>
    <x v="14"/>
    <m/>
    <m/>
    <m/>
    <m/>
    <m/>
    <m/>
    <m/>
    <s v="OT-0141496"/>
    <m/>
    <m/>
    <x v="1"/>
    <x v="1"/>
    <n v="2.12"/>
    <m/>
    <m/>
    <m/>
    <m/>
    <x v="24"/>
    <m/>
    <m/>
    <m/>
    <m/>
    <n v="1"/>
  </r>
  <r>
    <m/>
    <m/>
    <m/>
    <n v="0"/>
    <n v="6"/>
    <n v="25"/>
    <n v="2017"/>
    <s v="2017-25"/>
    <x v="10"/>
    <m/>
    <m/>
    <m/>
    <m/>
    <m/>
    <m/>
    <m/>
    <s v="OT-0141548"/>
    <m/>
    <m/>
    <x v="1"/>
    <x v="1"/>
    <n v="0.43"/>
    <m/>
    <m/>
    <m/>
    <m/>
    <x v="9"/>
    <m/>
    <m/>
    <m/>
    <m/>
    <n v="1"/>
  </r>
  <r>
    <m/>
    <m/>
    <m/>
    <n v="0"/>
    <n v="6"/>
    <n v="25"/>
    <n v="2017"/>
    <s v="2017-25"/>
    <x v="15"/>
    <m/>
    <m/>
    <m/>
    <m/>
    <m/>
    <m/>
    <m/>
    <s v="OT-0141559"/>
    <m/>
    <m/>
    <x v="1"/>
    <x v="1"/>
    <n v="3.07"/>
    <m/>
    <m/>
    <m/>
    <m/>
    <x v="15"/>
    <m/>
    <m/>
    <m/>
    <m/>
    <n v="1"/>
  </r>
  <r>
    <m/>
    <m/>
    <m/>
    <n v="0"/>
    <n v="6"/>
    <n v="25"/>
    <n v="2017"/>
    <s v="2017-25"/>
    <x v="15"/>
    <m/>
    <m/>
    <m/>
    <m/>
    <m/>
    <m/>
    <m/>
    <s v="OT-0141620"/>
    <m/>
    <m/>
    <x v="1"/>
    <x v="1"/>
    <n v="16.54"/>
    <m/>
    <m/>
    <m/>
    <m/>
    <x v="15"/>
    <m/>
    <m/>
    <m/>
    <m/>
    <n v="1"/>
  </r>
  <r>
    <m/>
    <m/>
    <m/>
    <n v="0"/>
    <n v="6"/>
    <n v="25"/>
    <n v="2017"/>
    <s v="2017-25"/>
    <x v="11"/>
    <m/>
    <m/>
    <m/>
    <m/>
    <m/>
    <m/>
    <m/>
    <s v="OT-0141657"/>
    <m/>
    <m/>
    <x v="0"/>
    <x v="0"/>
    <n v="0"/>
    <m/>
    <m/>
    <m/>
    <m/>
    <x v="6"/>
    <m/>
    <m/>
    <m/>
    <m/>
    <n v="1"/>
  </r>
  <r>
    <m/>
    <m/>
    <m/>
    <n v="0"/>
    <n v="6"/>
    <n v="25"/>
    <n v="2017"/>
    <s v="2017-25"/>
    <x v="15"/>
    <m/>
    <m/>
    <m/>
    <m/>
    <m/>
    <m/>
    <m/>
    <s v="OT-0141794"/>
    <m/>
    <m/>
    <x v="1"/>
    <x v="1"/>
    <n v="17.73"/>
    <m/>
    <m/>
    <m/>
    <m/>
    <x v="23"/>
    <m/>
    <m/>
    <m/>
    <m/>
    <n v="1"/>
  </r>
  <r>
    <m/>
    <m/>
    <m/>
    <n v="0"/>
    <n v="6"/>
    <n v="25"/>
    <n v="2017"/>
    <s v="2017-25"/>
    <x v="6"/>
    <m/>
    <m/>
    <m/>
    <m/>
    <m/>
    <m/>
    <m/>
    <s v="OT-0141892"/>
    <m/>
    <m/>
    <x v="2"/>
    <x v="2"/>
    <n v="19.32"/>
    <m/>
    <m/>
    <m/>
    <m/>
    <x v="0"/>
    <m/>
    <m/>
    <m/>
    <m/>
    <n v="1"/>
  </r>
  <r>
    <m/>
    <m/>
    <m/>
    <n v="0"/>
    <n v="6"/>
    <n v="26"/>
    <n v="2017"/>
    <s v="2017-26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7"/>
    <n v="26"/>
    <n v="2017"/>
    <s v="2017-26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7"/>
    <n v="27"/>
    <n v="2017"/>
    <s v="2017-27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7"/>
    <n v="28"/>
    <n v="2017"/>
    <s v="2017-28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7"/>
    <n v="29"/>
    <n v="2017"/>
    <s v="2017-29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7"/>
    <n v="30"/>
    <n v="2017"/>
    <s v="2017-30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7"/>
    <n v="31"/>
    <n v="2017"/>
    <s v="2017-31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8"/>
    <n v="31"/>
    <n v="2017"/>
    <s v="2017-31"/>
    <x v="6"/>
    <m/>
    <m/>
    <m/>
    <m/>
    <m/>
    <m/>
    <m/>
    <s v="OT-0141892"/>
    <m/>
    <m/>
    <x v="2"/>
    <x v="2"/>
    <n v="0"/>
    <m/>
    <m/>
    <m/>
    <m/>
    <x v="0"/>
    <m/>
    <m/>
    <m/>
    <m/>
    <n v="0"/>
  </r>
  <r>
    <m/>
    <m/>
    <m/>
    <n v="0"/>
    <n v="6"/>
    <n v="25"/>
    <n v="2017"/>
    <s v="2017-25"/>
    <x v="12"/>
    <m/>
    <m/>
    <m/>
    <m/>
    <m/>
    <m/>
    <m/>
    <s v="OT-0141925"/>
    <m/>
    <m/>
    <x v="1"/>
    <x v="1"/>
    <n v="3.69"/>
    <m/>
    <m/>
    <m/>
    <m/>
    <x v="9"/>
    <m/>
    <m/>
    <m/>
    <m/>
    <n v="1"/>
  </r>
  <r>
    <m/>
    <m/>
    <m/>
    <n v="0"/>
    <n v="6"/>
    <n v="25"/>
    <n v="2017"/>
    <s v="2017-25"/>
    <x v="5"/>
    <m/>
    <m/>
    <m/>
    <m/>
    <m/>
    <m/>
    <m/>
    <s v="OT-0142074"/>
    <m/>
    <m/>
    <x v="1"/>
    <x v="1"/>
    <n v="52.01"/>
    <m/>
    <m/>
    <m/>
    <m/>
    <x v="2"/>
    <m/>
    <m/>
    <m/>
    <m/>
    <n v="1"/>
  </r>
  <r>
    <m/>
    <m/>
    <m/>
    <n v="0"/>
    <n v="6"/>
    <n v="26"/>
    <n v="2017"/>
    <s v="2017-26"/>
    <x v="5"/>
    <m/>
    <m/>
    <m/>
    <m/>
    <m/>
    <m/>
    <m/>
    <s v="OT-0142074"/>
    <m/>
    <m/>
    <x v="1"/>
    <x v="1"/>
    <n v="11.47"/>
    <m/>
    <m/>
    <m/>
    <m/>
    <x v="2"/>
    <m/>
    <m/>
    <m/>
    <m/>
    <n v="0"/>
  </r>
  <r>
    <m/>
    <m/>
    <m/>
    <n v="0"/>
    <n v="6"/>
    <n v="25"/>
    <n v="2017"/>
    <s v="2017-25"/>
    <x v="6"/>
    <m/>
    <m/>
    <m/>
    <m/>
    <m/>
    <m/>
    <m/>
    <s v="OT-0142092"/>
    <m/>
    <m/>
    <x v="1"/>
    <x v="1"/>
    <n v="0.84"/>
    <m/>
    <m/>
    <m/>
    <m/>
    <x v="12"/>
    <m/>
    <m/>
    <m/>
    <m/>
    <n v="1"/>
  </r>
  <r>
    <m/>
    <m/>
    <m/>
    <n v="0"/>
    <n v="6"/>
    <n v="26"/>
    <n v="2017"/>
    <s v="2017-26"/>
    <x v="12"/>
    <m/>
    <m/>
    <m/>
    <m/>
    <m/>
    <m/>
    <m/>
    <s v="OT-0142157"/>
    <m/>
    <m/>
    <x v="0"/>
    <x v="0"/>
    <n v="0"/>
    <m/>
    <m/>
    <m/>
    <m/>
    <x v="3"/>
    <m/>
    <m/>
    <m/>
    <m/>
    <n v="1"/>
  </r>
  <r>
    <m/>
    <m/>
    <m/>
    <n v="0"/>
    <n v="6"/>
    <n v="26"/>
    <n v="2017"/>
    <s v="2017-26"/>
    <x v="12"/>
    <m/>
    <m/>
    <m/>
    <m/>
    <m/>
    <m/>
    <m/>
    <s v="OT-0142200"/>
    <m/>
    <m/>
    <x v="2"/>
    <x v="2"/>
    <n v="5.83"/>
    <m/>
    <m/>
    <m/>
    <m/>
    <x v="1"/>
    <m/>
    <m/>
    <m/>
    <m/>
    <n v="1"/>
  </r>
  <r>
    <m/>
    <m/>
    <m/>
    <n v="0"/>
    <n v="6"/>
    <n v="26"/>
    <n v="2017"/>
    <s v="2017-26"/>
    <x v="11"/>
    <m/>
    <m/>
    <m/>
    <m/>
    <m/>
    <m/>
    <m/>
    <s v="OT-0142390"/>
    <m/>
    <m/>
    <x v="1"/>
    <x v="1"/>
    <n v="38.86"/>
    <m/>
    <m/>
    <m/>
    <m/>
    <x v="12"/>
    <m/>
    <m/>
    <m/>
    <m/>
    <n v="1"/>
  </r>
  <r>
    <m/>
    <m/>
    <m/>
    <n v="0"/>
    <n v="7"/>
    <n v="26"/>
    <n v="2017"/>
    <s v="2017-26"/>
    <x v="11"/>
    <m/>
    <m/>
    <m/>
    <m/>
    <m/>
    <m/>
    <m/>
    <s v="OT-0142390"/>
    <m/>
    <m/>
    <x v="1"/>
    <x v="1"/>
    <n v="0"/>
    <m/>
    <m/>
    <m/>
    <m/>
    <x v="12"/>
    <m/>
    <m/>
    <m/>
    <m/>
    <n v="0"/>
  </r>
  <r>
    <m/>
    <m/>
    <m/>
    <n v="0"/>
    <n v="7"/>
    <n v="27"/>
    <n v="2017"/>
    <s v="2017-27"/>
    <x v="11"/>
    <m/>
    <m/>
    <m/>
    <m/>
    <m/>
    <m/>
    <m/>
    <s v="OT-0142390"/>
    <m/>
    <m/>
    <x v="1"/>
    <x v="1"/>
    <n v="0"/>
    <m/>
    <m/>
    <m/>
    <m/>
    <x v="12"/>
    <m/>
    <m/>
    <m/>
    <m/>
    <n v="0"/>
  </r>
  <r>
    <m/>
    <m/>
    <m/>
    <n v="0"/>
    <n v="7"/>
    <n v="28"/>
    <n v="2017"/>
    <s v="2017-28"/>
    <x v="11"/>
    <m/>
    <m/>
    <m/>
    <m/>
    <m/>
    <m/>
    <m/>
    <s v="OT-0142390"/>
    <m/>
    <m/>
    <x v="1"/>
    <x v="1"/>
    <n v="0"/>
    <m/>
    <m/>
    <m/>
    <m/>
    <x v="12"/>
    <m/>
    <m/>
    <m/>
    <m/>
    <n v="0"/>
  </r>
  <r>
    <m/>
    <m/>
    <m/>
    <n v="0"/>
    <n v="6"/>
    <n v="26"/>
    <n v="2017"/>
    <s v="2017-26"/>
    <x v="12"/>
    <m/>
    <m/>
    <m/>
    <m/>
    <m/>
    <m/>
    <m/>
    <s v="OT-0142414"/>
    <m/>
    <m/>
    <x v="2"/>
    <x v="2"/>
    <n v="1.54"/>
    <m/>
    <m/>
    <m/>
    <m/>
    <x v="1"/>
    <m/>
    <m/>
    <m/>
    <m/>
    <n v="1"/>
  </r>
  <r>
    <m/>
    <m/>
    <m/>
    <n v="0"/>
    <n v="6"/>
    <n v="26"/>
    <n v="2017"/>
    <s v="2017-26"/>
    <x v="2"/>
    <m/>
    <m/>
    <m/>
    <m/>
    <m/>
    <m/>
    <m/>
    <s v="OT-0142452"/>
    <m/>
    <m/>
    <x v="1"/>
    <x v="1"/>
    <n v="66.22"/>
    <m/>
    <m/>
    <m/>
    <m/>
    <x v="18"/>
    <m/>
    <m/>
    <m/>
    <m/>
    <n v="1"/>
  </r>
  <r>
    <m/>
    <m/>
    <m/>
    <n v="0"/>
    <n v="7"/>
    <n v="26"/>
    <n v="2017"/>
    <s v="2017-26"/>
    <x v="2"/>
    <m/>
    <m/>
    <m/>
    <m/>
    <m/>
    <m/>
    <m/>
    <s v="OT-0142452"/>
    <m/>
    <m/>
    <x v="1"/>
    <x v="1"/>
    <n v="48"/>
    <m/>
    <m/>
    <m/>
    <m/>
    <x v="18"/>
    <m/>
    <m/>
    <m/>
    <m/>
    <n v="0"/>
  </r>
  <r>
    <m/>
    <m/>
    <m/>
    <n v="0"/>
    <n v="7"/>
    <n v="27"/>
    <n v="2017"/>
    <s v="2017-27"/>
    <x v="2"/>
    <m/>
    <m/>
    <m/>
    <m/>
    <m/>
    <m/>
    <m/>
    <s v="OT-0142452"/>
    <m/>
    <m/>
    <x v="1"/>
    <x v="1"/>
    <n v="46.81"/>
    <m/>
    <m/>
    <m/>
    <m/>
    <x v="18"/>
    <m/>
    <m/>
    <m/>
    <m/>
    <n v="0"/>
  </r>
  <r>
    <m/>
    <m/>
    <m/>
    <n v="0"/>
    <n v="7"/>
    <n v="28"/>
    <n v="2017"/>
    <s v="2017-28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7"/>
    <n v="29"/>
    <n v="2017"/>
    <s v="2017-29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7"/>
    <n v="30"/>
    <n v="2017"/>
    <s v="2017-30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7"/>
    <n v="31"/>
    <n v="2017"/>
    <s v="2017-31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8"/>
    <n v="31"/>
    <n v="2017"/>
    <s v="2017-31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8"/>
    <n v="32"/>
    <n v="2017"/>
    <s v="2017-32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8"/>
    <n v="33"/>
    <n v="2017"/>
    <s v="2017-33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8"/>
    <n v="34"/>
    <n v="2017"/>
    <s v="2017-34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8"/>
    <n v="35"/>
    <n v="2017"/>
    <s v="2017-35"/>
    <x v="2"/>
    <m/>
    <m/>
    <m/>
    <m/>
    <m/>
    <m/>
    <m/>
    <s v="OT-0142452"/>
    <m/>
    <m/>
    <x v="1"/>
    <x v="1"/>
    <n v="0"/>
    <m/>
    <m/>
    <m/>
    <m/>
    <x v="18"/>
    <m/>
    <m/>
    <m/>
    <m/>
    <n v="0"/>
  </r>
  <r>
    <m/>
    <m/>
    <m/>
    <n v="0"/>
    <n v="6"/>
    <n v="26"/>
    <n v="2017"/>
    <s v="2017-26"/>
    <x v="5"/>
    <m/>
    <m/>
    <m/>
    <m/>
    <m/>
    <m/>
    <m/>
    <s v="OT-0142702"/>
    <m/>
    <m/>
    <x v="1"/>
    <x v="1"/>
    <n v="3"/>
    <m/>
    <m/>
    <m/>
    <m/>
    <x v="9"/>
    <m/>
    <m/>
    <m/>
    <m/>
    <n v="1"/>
  </r>
  <r>
    <m/>
    <m/>
    <m/>
    <n v="0"/>
    <n v="7"/>
    <n v="26"/>
    <n v="2017"/>
    <s v="2017-26"/>
    <x v="5"/>
    <m/>
    <m/>
    <m/>
    <m/>
    <m/>
    <m/>
    <m/>
    <s v="OT-0142702"/>
    <m/>
    <m/>
    <x v="1"/>
    <x v="1"/>
    <n v="0"/>
    <m/>
    <m/>
    <m/>
    <m/>
    <x v="9"/>
    <m/>
    <m/>
    <m/>
    <m/>
    <n v="0"/>
  </r>
  <r>
    <m/>
    <m/>
    <m/>
    <n v="0"/>
    <n v="7"/>
    <n v="27"/>
    <n v="2017"/>
    <s v="2017-27"/>
    <x v="5"/>
    <m/>
    <m/>
    <m/>
    <m/>
    <m/>
    <m/>
    <m/>
    <s v="OT-0142702"/>
    <m/>
    <m/>
    <x v="1"/>
    <x v="1"/>
    <n v="0"/>
    <m/>
    <m/>
    <m/>
    <m/>
    <x v="9"/>
    <m/>
    <m/>
    <m/>
    <m/>
    <n v="0"/>
  </r>
  <r>
    <m/>
    <m/>
    <m/>
    <n v="0"/>
    <n v="6"/>
    <n v="26"/>
    <n v="2017"/>
    <s v="2017-26"/>
    <x v="9"/>
    <m/>
    <m/>
    <m/>
    <m/>
    <m/>
    <m/>
    <m/>
    <s v="OT-0142733"/>
    <m/>
    <m/>
    <x v="2"/>
    <x v="2"/>
    <n v="0.03"/>
    <m/>
    <m/>
    <m/>
    <m/>
    <x v="3"/>
    <m/>
    <m/>
    <m/>
    <m/>
    <n v="1"/>
  </r>
  <r>
    <m/>
    <m/>
    <m/>
    <n v="0"/>
    <n v="6"/>
    <n v="26"/>
    <n v="2017"/>
    <s v="2017-26"/>
    <x v="11"/>
    <m/>
    <m/>
    <m/>
    <m/>
    <m/>
    <m/>
    <m/>
    <s v="OT-0142738"/>
    <m/>
    <m/>
    <x v="1"/>
    <x v="1"/>
    <n v="3"/>
    <m/>
    <m/>
    <m/>
    <m/>
    <x v="12"/>
    <m/>
    <m/>
    <m/>
    <m/>
    <n v="1"/>
  </r>
  <r>
    <m/>
    <m/>
    <m/>
    <n v="0"/>
    <n v="6"/>
    <n v="26"/>
    <n v="2017"/>
    <s v="2017-26"/>
    <x v="11"/>
    <m/>
    <m/>
    <m/>
    <m/>
    <m/>
    <m/>
    <m/>
    <s v="OT-0142751"/>
    <m/>
    <m/>
    <x v="1"/>
    <x v="1"/>
    <n v="6.31"/>
    <m/>
    <m/>
    <m/>
    <m/>
    <x v="12"/>
    <m/>
    <m/>
    <m/>
    <m/>
    <n v="1"/>
  </r>
  <r>
    <m/>
    <m/>
    <m/>
    <n v="0"/>
    <n v="6"/>
    <n v="26"/>
    <n v="2017"/>
    <s v="2017-26"/>
    <x v="9"/>
    <m/>
    <m/>
    <m/>
    <m/>
    <m/>
    <m/>
    <m/>
    <s v="OT-0142831"/>
    <m/>
    <m/>
    <x v="0"/>
    <x v="0"/>
    <n v="0.01"/>
    <m/>
    <m/>
    <m/>
    <m/>
    <x v="3"/>
    <m/>
    <m/>
    <m/>
    <m/>
    <n v="1"/>
  </r>
  <r>
    <m/>
    <m/>
    <m/>
    <n v="0"/>
    <n v="6"/>
    <n v="26"/>
    <n v="2017"/>
    <s v="2017-26"/>
    <x v="11"/>
    <m/>
    <m/>
    <m/>
    <m/>
    <m/>
    <m/>
    <m/>
    <s v="OT-0142948"/>
    <m/>
    <m/>
    <x v="1"/>
    <x v="1"/>
    <n v="2.85"/>
    <m/>
    <m/>
    <m/>
    <m/>
    <x v="12"/>
    <m/>
    <m/>
    <m/>
    <m/>
    <n v="1"/>
  </r>
  <r>
    <m/>
    <m/>
    <m/>
    <n v="0"/>
    <n v="7"/>
    <n v="26"/>
    <n v="2017"/>
    <s v="2017-26"/>
    <x v="11"/>
    <m/>
    <m/>
    <m/>
    <m/>
    <m/>
    <m/>
    <m/>
    <s v="OT-0142948"/>
    <m/>
    <m/>
    <x v="1"/>
    <x v="1"/>
    <n v="45.02"/>
    <m/>
    <m/>
    <m/>
    <m/>
    <x v="12"/>
    <m/>
    <m/>
    <m/>
    <m/>
    <n v="0"/>
  </r>
  <r>
    <m/>
    <m/>
    <m/>
    <n v="0"/>
    <n v="7"/>
    <n v="27"/>
    <n v="2017"/>
    <s v="2017-27"/>
    <x v="11"/>
    <m/>
    <m/>
    <m/>
    <m/>
    <m/>
    <m/>
    <m/>
    <s v="OT-0142948"/>
    <m/>
    <m/>
    <x v="1"/>
    <x v="1"/>
    <n v="0"/>
    <m/>
    <m/>
    <m/>
    <m/>
    <x v="12"/>
    <m/>
    <m/>
    <m/>
    <m/>
    <n v="0"/>
  </r>
  <r>
    <m/>
    <m/>
    <m/>
    <n v="0"/>
    <n v="7"/>
    <n v="27"/>
    <n v="2017"/>
    <s v="2017-27"/>
    <x v="8"/>
    <m/>
    <m/>
    <m/>
    <m/>
    <m/>
    <m/>
    <m/>
    <s v="OT-0143081"/>
    <m/>
    <m/>
    <x v="1"/>
    <x v="1"/>
    <n v="1.1000000000000001"/>
    <m/>
    <m/>
    <m/>
    <m/>
    <x v="11"/>
    <m/>
    <m/>
    <m/>
    <m/>
    <n v="1"/>
  </r>
  <r>
    <m/>
    <m/>
    <m/>
    <n v="0"/>
    <n v="7"/>
    <n v="27"/>
    <n v="2017"/>
    <s v="2017-27"/>
    <x v="11"/>
    <m/>
    <m/>
    <m/>
    <m/>
    <m/>
    <m/>
    <m/>
    <s v="OT-0143099"/>
    <m/>
    <m/>
    <x v="1"/>
    <x v="1"/>
    <n v="12.57"/>
    <m/>
    <m/>
    <m/>
    <m/>
    <x v="12"/>
    <m/>
    <m/>
    <m/>
    <m/>
    <n v="1"/>
  </r>
  <r>
    <m/>
    <m/>
    <m/>
    <n v="0"/>
    <n v="7"/>
    <n v="28"/>
    <n v="2017"/>
    <s v="2017-28"/>
    <x v="11"/>
    <m/>
    <m/>
    <m/>
    <m/>
    <m/>
    <m/>
    <m/>
    <s v="OT-0143099"/>
    <m/>
    <m/>
    <x v="1"/>
    <x v="1"/>
    <n v="0"/>
    <m/>
    <m/>
    <m/>
    <m/>
    <x v="12"/>
    <m/>
    <m/>
    <m/>
    <m/>
    <n v="0"/>
  </r>
  <r>
    <m/>
    <m/>
    <m/>
    <n v="0"/>
    <n v="7"/>
    <n v="29"/>
    <n v="2017"/>
    <s v="2017-29"/>
    <x v="11"/>
    <m/>
    <m/>
    <m/>
    <m/>
    <m/>
    <m/>
    <m/>
    <s v="OT-0143099"/>
    <m/>
    <m/>
    <x v="1"/>
    <x v="1"/>
    <n v="0"/>
    <m/>
    <m/>
    <m/>
    <m/>
    <x v="12"/>
    <m/>
    <m/>
    <m/>
    <m/>
    <n v="0"/>
  </r>
  <r>
    <m/>
    <m/>
    <m/>
    <n v="0"/>
    <n v="7"/>
    <n v="27"/>
    <n v="2017"/>
    <s v="2017-27"/>
    <x v="3"/>
    <m/>
    <m/>
    <m/>
    <m/>
    <m/>
    <m/>
    <m/>
    <s v="OT-0143149"/>
    <m/>
    <m/>
    <x v="1"/>
    <x v="1"/>
    <n v="15.72"/>
    <m/>
    <m/>
    <m/>
    <m/>
    <x v="24"/>
    <m/>
    <m/>
    <m/>
    <m/>
    <n v="1"/>
  </r>
  <r>
    <m/>
    <m/>
    <m/>
    <n v="0"/>
    <n v="7"/>
    <n v="27"/>
    <n v="2017"/>
    <s v="2017-27"/>
    <x v="11"/>
    <m/>
    <m/>
    <m/>
    <m/>
    <m/>
    <m/>
    <m/>
    <s v="OT-0143508"/>
    <m/>
    <m/>
    <x v="1"/>
    <x v="1"/>
    <n v="0.3"/>
    <m/>
    <m/>
    <m/>
    <m/>
    <x v="3"/>
    <m/>
    <m/>
    <m/>
    <m/>
    <n v="1"/>
  </r>
  <r>
    <m/>
    <m/>
    <m/>
    <n v="0"/>
    <n v="7"/>
    <n v="27"/>
    <n v="2017"/>
    <s v="2017-27"/>
    <x v="5"/>
    <m/>
    <m/>
    <m/>
    <m/>
    <m/>
    <m/>
    <m/>
    <s v="OT-0143625"/>
    <m/>
    <m/>
    <x v="1"/>
    <x v="1"/>
    <n v="2.4"/>
    <m/>
    <m/>
    <m/>
    <m/>
    <x v="5"/>
    <m/>
    <m/>
    <m/>
    <m/>
    <n v="1"/>
  </r>
  <r>
    <m/>
    <m/>
    <m/>
    <n v="0"/>
    <n v="7"/>
    <n v="27"/>
    <n v="2017"/>
    <s v="2017-27"/>
    <x v="8"/>
    <m/>
    <m/>
    <m/>
    <m/>
    <m/>
    <m/>
    <m/>
    <s v="OT-0143626"/>
    <m/>
    <m/>
    <x v="1"/>
    <x v="1"/>
    <n v="2.2799999999999998"/>
    <m/>
    <m/>
    <m/>
    <m/>
    <x v="11"/>
    <m/>
    <m/>
    <m/>
    <m/>
    <n v="1"/>
  </r>
  <r>
    <m/>
    <m/>
    <m/>
    <n v="0"/>
    <n v="7"/>
    <n v="27"/>
    <n v="2017"/>
    <s v="2017-27"/>
    <x v="6"/>
    <m/>
    <m/>
    <m/>
    <m/>
    <m/>
    <m/>
    <m/>
    <s v="OT-0143780"/>
    <m/>
    <m/>
    <x v="2"/>
    <x v="2"/>
    <n v="2.13"/>
    <m/>
    <m/>
    <m/>
    <m/>
    <x v="9"/>
    <m/>
    <m/>
    <m/>
    <m/>
    <n v="1"/>
  </r>
  <r>
    <m/>
    <m/>
    <m/>
    <n v="0"/>
    <n v="7"/>
    <n v="27"/>
    <n v="2017"/>
    <s v="2017-27"/>
    <x v="6"/>
    <m/>
    <m/>
    <m/>
    <m/>
    <m/>
    <m/>
    <m/>
    <s v="OT-0143796"/>
    <m/>
    <m/>
    <x v="2"/>
    <x v="2"/>
    <n v="0.72"/>
    <m/>
    <m/>
    <m/>
    <m/>
    <x v="9"/>
    <m/>
    <m/>
    <m/>
    <m/>
    <n v="1"/>
  </r>
  <r>
    <m/>
    <m/>
    <m/>
    <n v="0"/>
    <n v="7"/>
    <n v="27"/>
    <n v="2017"/>
    <s v="2017-27"/>
    <x v="0"/>
    <m/>
    <m/>
    <m/>
    <m/>
    <m/>
    <m/>
    <m/>
    <s v="OT-0143816"/>
    <m/>
    <m/>
    <x v="0"/>
    <x v="0"/>
    <n v="0"/>
    <m/>
    <m/>
    <m/>
    <m/>
    <x v="13"/>
    <m/>
    <m/>
    <m/>
    <m/>
    <n v="1"/>
  </r>
  <r>
    <m/>
    <m/>
    <m/>
    <n v="0"/>
    <n v="7"/>
    <n v="28"/>
    <n v="2017"/>
    <s v="2017-28"/>
    <x v="15"/>
    <m/>
    <m/>
    <m/>
    <m/>
    <m/>
    <m/>
    <m/>
    <s v="OT-0143864"/>
    <m/>
    <m/>
    <x v="1"/>
    <x v="1"/>
    <n v="1.32"/>
    <m/>
    <m/>
    <m/>
    <m/>
    <x v="6"/>
    <m/>
    <m/>
    <m/>
    <m/>
    <n v="1"/>
  </r>
  <r>
    <m/>
    <m/>
    <m/>
    <n v="0"/>
    <n v="7"/>
    <n v="28"/>
    <n v="2017"/>
    <s v="2017-28"/>
    <x v="9"/>
    <m/>
    <m/>
    <m/>
    <m/>
    <m/>
    <m/>
    <m/>
    <s v="OT-0143992"/>
    <m/>
    <m/>
    <x v="2"/>
    <x v="2"/>
    <n v="7.52"/>
    <m/>
    <m/>
    <m/>
    <m/>
    <x v="12"/>
    <m/>
    <m/>
    <m/>
    <m/>
    <n v="1"/>
  </r>
  <r>
    <m/>
    <m/>
    <m/>
    <n v="0"/>
    <n v="7"/>
    <n v="28"/>
    <n v="2017"/>
    <s v="2017-28"/>
    <x v="11"/>
    <m/>
    <m/>
    <m/>
    <m/>
    <m/>
    <m/>
    <m/>
    <s v="OT-0144084"/>
    <m/>
    <m/>
    <x v="1"/>
    <x v="1"/>
    <n v="2.1800000000000002"/>
    <m/>
    <m/>
    <m/>
    <m/>
    <x v="3"/>
    <m/>
    <m/>
    <m/>
    <m/>
    <n v="1"/>
  </r>
  <r>
    <m/>
    <m/>
    <m/>
    <n v="0"/>
    <n v="7"/>
    <n v="28"/>
    <n v="2017"/>
    <s v="2017-28"/>
    <x v="2"/>
    <m/>
    <m/>
    <m/>
    <m/>
    <m/>
    <m/>
    <m/>
    <s v="OT-0144111"/>
    <m/>
    <m/>
    <x v="1"/>
    <x v="1"/>
    <n v="1.69"/>
    <m/>
    <m/>
    <m/>
    <m/>
    <x v="9"/>
    <m/>
    <m/>
    <m/>
    <m/>
    <n v="1"/>
  </r>
  <r>
    <m/>
    <m/>
    <m/>
    <n v="0"/>
    <n v="7"/>
    <n v="29"/>
    <n v="2017"/>
    <s v="2017-29"/>
    <x v="2"/>
    <m/>
    <m/>
    <m/>
    <m/>
    <m/>
    <m/>
    <m/>
    <s v="OT-0144111"/>
    <m/>
    <m/>
    <x v="1"/>
    <x v="1"/>
    <n v="0"/>
    <m/>
    <m/>
    <m/>
    <m/>
    <x v="9"/>
    <m/>
    <m/>
    <m/>
    <m/>
    <n v="0"/>
  </r>
  <r>
    <m/>
    <m/>
    <m/>
    <n v="0"/>
    <n v="7"/>
    <n v="28"/>
    <n v="2017"/>
    <s v="2017-28"/>
    <x v="2"/>
    <m/>
    <m/>
    <m/>
    <m/>
    <m/>
    <m/>
    <m/>
    <s v="OT-0144275"/>
    <m/>
    <m/>
    <x v="1"/>
    <x v="1"/>
    <n v="0.73"/>
    <m/>
    <m/>
    <m/>
    <m/>
    <x v="9"/>
    <m/>
    <m/>
    <m/>
    <m/>
    <n v="1"/>
  </r>
  <r>
    <m/>
    <m/>
    <m/>
    <n v="0"/>
    <n v="7"/>
    <n v="29"/>
    <n v="2017"/>
    <s v="2017-29"/>
    <x v="2"/>
    <m/>
    <m/>
    <m/>
    <m/>
    <m/>
    <m/>
    <m/>
    <s v="OT-0144275"/>
    <m/>
    <m/>
    <x v="1"/>
    <x v="1"/>
    <n v="0"/>
    <m/>
    <m/>
    <m/>
    <m/>
    <x v="9"/>
    <m/>
    <m/>
    <m/>
    <m/>
    <n v="0"/>
  </r>
  <r>
    <m/>
    <m/>
    <m/>
    <n v="0"/>
    <n v="7"/>
    <n v="28"/>
    <n v="2017"/>
    <s v="2017-28"/>
    <x v="12"/>
    <m/>
    <m/>
    <m/>
    <m/>
    <m/>
    <m/>
    <m/>
    <s v="OT-0144292"/>
    <m/>
    <m/>
    <x v="2"/>
    <x v="2"/>
    <n v="1.3"/>
    <m/>
    <m/>
    <m/>
    <m/>
    <x v="9"/>
    <m/>
    <m/>
    <m/>
    <m/>
    <n v="1"/>
  </r>
  <r>
    <m/>
    <m/>
    <m/>
    <n v="0"/>
    <n v="7"/>
    <n v="29"/>
    <n v="2017"/>
    <s v="2017-29"/>
    <x v="12"/>
    <m/>
    <m/>
    <m/>
    <m/>
    <m/>
    <m/>
    <m/>
    <s v="OT-0144292"/>
    <m/>
    <m/>
    <x v="2"/>
    <x v="2"/>
    <n v="0"/>
    <m/>
    <m/>
    <m/>
    <m/>
    <x v="9"/>
    <m/>
    <m/>
    <m/>
    <m/>
    <n v="0"/>
  </r>
  <r>
    <m/>
    <m/>
    <m/>
    <n v="0"/>
    <n v="7"/>
    <n v="28"/>
    <n v="2017"/>
    <s v="2017-28"/>
    <x v="13"/>
    <m/>
    <m/>
    <m/>
    <m/>
    <m/>
    <m/>
    <m/>
    <s v="OT-0144615"/>
    <m/>
    <m/>
    <x v="0"/>
    <x v="0"/>
    <n v="4.55"/>
    <m/>
    <m/>
    <m/>
    <m/>
    <x v="9"/>
    <m/>
    <m/>
    <m/>
    <m/>
    <n v="1"/>
  </r>
  <r>
    <m/>
    <m/>
    <m/>
    <n v="0"/>
    <n v="7"/>
    <n v="28"/>
    <n v="2017"/>
    <s v="2017-28"/>
    <x v="1"/>
    <m/>
    <m/>
    <m/>
    <m/>
    <m/>
    <m/>
    <m/>
    <s v="OT-0144637"/>
    <m/>
    <m/>
    <x v="1"/>
    <x v="1"/>
    <n v="5.27"/>
    <m/>
    <m/>
    <m/>
    <m/>
    <x v="9"/>
    <m/>
    <m/>
    <m/>
    <m/>
    <n v="1"/>
  </r>
  <r>
    <m/>
    <m/>
    <m/>
    <n v="0"/>
    <n v="7"/>
    <n v="29"/>
    <n v="2017"/>
    <s v="2017-29"/>
    <x v="11"/>
    <m/>
    <m/>
    <m/>
    <m/>
    <m/>
    <m/>
    <m/>
    <s v="OT-0144742"/>
    <m/>
    <m/>
    <x v="0"/>
    <x v="0"/>
    <n v="23.59"/>
    <m/>
    <m/>
    <m/>
    <m/>
    <x v="3"/>
    <m/>
    <m/>
    <m/>
    <m/>
    <n v="1"/>
  </r>
  <r>
    <m/>
    <m/>
    <m/>
    <n v="0"/>
    <n v="7"/>
    <n v="30"/>
    <n v="2017"/>
    <s v="2017-30"/>
    <x v="11"/>
    <m/>
    <m/>
    <m/>
    <m/>
    <m/>
    <m/>
    <m/>
    <s v="OT-0144742"/>
    <m/>
    <m/>
    <x v="0"/>
    <x v="0"/>
    <n v="0"/>
    <m/>
    <m/>
    <m/>
    <m/>
    <x v="3"/>
    <m/>
    <m/>
    <m/>
    <m/>
    <n v="0"/>
  </r>
  <r>
    <m/>
    <m/>
    <m/>
    <n v="0"/>
    <n v="7"/>
    <n v="31"/>
    <n v="2017"/>
    <s v="2017-31"/>
    <x v="11"/>
    <m/>
    <m/>
    <m/>
    <m/>
    <m/>
    <m/>
    <m/>
    <s v="OT-0144742"/>
    <m/>
    <m/>
    <x v="0"/>
    <x v="0"/>
    <n v="0"/>
    <m/>
    <m/>
    <m/>
    <m/>
    <x v="3"/>
    <m/>
    <m/>
    <m/>
    <m/>
    <n v="0"/>
  </r>
  <r>
    <m/>
    <m/>
    <m/>
    <n v="0"/>
    <n v="8"/>
    <n v="31"/>
    <n v="2017"/>
    <s v="2017-31"/>
    <x v="11"/>
    <m/>
    <m/>
    <m/>
    <m/>
    <m/>
    <m/>
    <m/>
    <s v="OT-0144742"/>
    <m/>
    <m/>
    <x v="0"/>
    <x v="0"/>
    <n v="0"/>
    <m/>
    <m/>
    <m/>
    <m/>
    <x v="3"/>
    <m/>
    <m/>
    <m/>
    <m/>
    <n v="0"/>
  </r>
  <r>
    <m/>
    <m/>
    <m/>
    <n v="0"/>
    <n v="8"/>
    <n v="32"/>
    <n v="2017"/>
    <s v="2017-32"/>
    <x v="11"/>
    <m/>
    <m/>
    <m/>
    <m/>
    <m/>
    <m/>
    <m/>
    <s v="OT-0144742"/>
    <m/>
    <m/>
    <x v="0"/>
    <x v="0"/>
    <n v="0"/>
    <m/>
    <m/>
    <m/>
    <m/>
    <x v="3"/>
    <m/>
    <m/>
    <m/>
    <m/>
    <n v="0"/>
  </r>
  <r>
    <m/>
    <m/>
    <m/>
    <n v="0"/>
    <n v="7"/>
    <n v="29"/>
    <n v="2017"/>
    <s v="2017-29"/>
    <x v="11"/>
    <m/>
    <m/>
    <m/>
    <m/>
    <m/>
    <m/>
    <m/>
    <s v="OT-0144791"/>
    <m/>
    <m/>
    <x v="1"/>
    <x v="1"/>
    <n v="2.19"/>
    <m/>
    <m/>
    <m/>
    <m/>
    <x v="3"/>
    <m/>
    <m/>
    <m/>
    <m/>
    <n v="1"/>
  </r>
  <r>
    <m/>
    <m/>
    <m/>
    <n v="0"/>
    <n v="7"/>
    <n v="29"/>
    <n v="2017"/>
    <s v="2017-29"/>
    <x v="1"/>
    <m/>
    <m/>
    <m/>
    <m/>
    <m/>
    <m/>
    <m/>
    <s v="OT-0144932"/>
    <m/>
    <m/>
    <x v="1"/>
    <x v="1"/>
    <n v="2.11"/>
    <m/>
    <m/>
    <m/>
    <m/>
    <x v="13"/>
    <m/>
    <m/>
    <m/>
    <m/>
    <n v="1"/>
  </r>
  <r>
    <m/>
    <m/>
    <m/>
    <n v="0"/>
    <n v="7"/>
    <n v="29"/>
    <n v="2017"/>
    <s v="2017-29"/>
    <x v="14"/>
    <m/>
    <m/>
    <m/>
    <m/>
    <m/>
    <m/>
    <m/>
    <s v="OT-0145022"/>
    <m/>
    <m/>
    <x v="1"/>
    <x v="1"/>
    <n v="10.62"/>
    <m/>
    <m/>
    <m/>
    <m/>
    <x v="4"/>
    <m/>
    <m/>
    <m/>
    <m/>
    <n v="1"/>
  </r>
  <r>
    <m/>
    <m/>
    <m/>
    <n v="0"/>
    <n v="7"/>
    <n v="30"/>
    <n v="2017"/>
    <s v="2017-30"/>
    <x v="14"/>
    <m/>
    <m/>
    <m/>
    <m/>
    <m/>
    <m/>
    <m/>
    <s v="OT-0145022"/>
    <m/>
    <m/>
    <x v="1"/>
    <x v="1"/>
    <n v="0"/>
    <m/>
    <m/>
    <m/>
    <m/>
    <x v="4"/>
    <m/>
    <m/>
    <m/>
    <m/>
    <n v="0"/>
  </r>
  <r>
    <m/>
    <m/>
    <m/>
    <n v="0"/>
    <n v="7"/>
    <n v="31"/>
    <n v="2017"/>
    <s v="2017-31"/>
    <x v="14"/>
    <m/>
    <m/>
    <m/>
    <m/>
    <m/>
    <m/>
    <m/>
    <s v="OT-0145022"/>
    <m/>
    <m/>
    <x v="1"/>
    <x v="1"/>
    <n v="0"/>
    <m/>
    <m/>
    <m/>
    <m/>
    <x v="4"/>
    <m/>
    <m/>
    <m/>
    <m/>
    <n v="0"/>
  </r>
  <r>
    <m/>
    <m/>
    <m/>
    <n v="0"/>
    <n v="8"/>
    <n v="31"/>
    <n v="2017"/>
    <s v="2017-31"/>
    <x v="14"/>
    <m/>
    <m/>
    <m/>
    <m/>
    <m/>
    <m/>
    <m/>
    <s v="OT-0145022"/>
    <m/>
    <m/>
    <x v="1"/>
    <x v="1"/>
    <n v="0"/>
    <m/>
    <m/>
    <m/>
    <m/>
    <x v="4"/>
    <m/>
    <m/>
    <m/>
    <m/>
    <n v="0"/>
  </r>
  <r>
    <m/>
    <m/>
    <m/>
    <n v="0"/>
    <n v="7"/>
    <n v="29"/>
    <n v="2017"/>
    <s v="2017-29"/>
    <x v="10"/>
    <m/>
    <m/>
    <m/>
    <m/>
    <m/>
    <m/>
    <m/>
    <s v="OT-0145043"/>
    <m/>
    <m/>
    <x v="2"/>
    <x v="2"/>
    <n v="2.69"/>
    <m/>
    <m/>
    <m/>
    <m/>
    <x v="6"/>
    <m/>
    <m/>
    <m/>
    <m/>
    <n v="1"/>
  </r>
  <r>
    <m/>
    <m/>
    <m/>
    <n v="0"/>
    <n v="7"/>
    <n v="29"/>
    <n v="2017"/>
    <s v="2017-29"/>
    <x v="10"/>
    <m/>
    <m/>
    <m/>
    <m/>
    <m/>
    <m/>
    <m/>
    <s v="OT-0145062"/>
    <m/>
    <m/>
    <x v="2"/>
    <x v="2"/>
    <n v="8.4700000000000006"/>
    <m/>
    <m/>
    <m/>
    <m/>
    <x v="3"/>
    <m/>
    <m/>
    <m/>
    <m/>
    <n v="1"/>
  </r>
  <r>
    <m/>
    <m/>
    <m/>
    <n v="0"/>
    <n v="7"/>
    <n v="29"/>
    <n v="2017"/>
    <s v="2017-29"/>
    <x v="12"/>
    <m/>
    <m/>
    <m/>
    <m/>
    <m/>
    <m/>
    <m/>
    <s v="OT-0145154"/>
    <m/>
    <m/>
    <x v="2"/>
    <x v="2"/>
    <n v="32.68"/>
    <m/>
    <m/>
    <m/>
    <m/>
    <x v="9"/>
    <m/>
    <m/>
    <m/>
    <m/>
    <n v="1"/>
  </r>
  <r>
    <m/>
    <m/>
    <m/>
    <n v="0"/>
    <n v="7"/>
    <n v="30"/>
    <n v="2017"/>
    <s v="2017-30"/>
    <x v="12"/>
    <m/>
    <m/>
    <m/>
    <m/>
    <m/>
    <m/>
    <m/>
    <s v="OT-0145154"/>
    <m/>
    <m/>
    <x v="2"/>
    <x v="2"/>
    <n v="0"/>
    <m/>
    <m/>
    <m/>
    <m/>
    <x v="9"/>
    <m/>
    <m/>
    <m/>
    <m/>
    <n v="0"/>
  </r>
  <r>
    <m/>
    <m/>
    <m/>
    <n v="0"/>
    <n v="7"/>
    <n v="31"/>
    <n v="2017"/>
    <s v="2017-31"/>
    <x v="12"/>
    <m/>
    <m/>
    <m/>
    <m/>
    <m/>
    <m/>
    <m/>
    <s v="OT-0145154"/>
    <m/>
    <m/>
    <x v="2"/>
    <x v="2"/>
    <n v="0"/>
    <m/>
    <m/>
    <m/>
    <m/>
    <x v="9"/>
    <m/>
    <m/>
    <m/>
    <m/>
    <n v="0"/>
  </r>
  <r>
    <m/>
    <m/>
    <m/>
    <n v="0"/>
    <n v="8"/>
    <n v="31"/>
    <n v="2017"/>
    <s v="2017-31"/>
    <x v="12"/>
    <m/>
    <m/>
    <m/>
    <m/>
    <m/>
    <m/>
    <m/>
    <s v="OT-0145154"/>
    <m/>
    <m/>
    <x v="2"/>
    <x v="2"/>
    <n v="0"/>
    <m/>
    <m/>
    <m/>
    <m/>
    <x v="9"/>
    <m/>
    <m/>
    <m/>
    <m/>
    <n v="0"/>
  </r>
  <r>
    <m/>
    <m/>
    <m/>
    <n v="0"/>
    <n v="7"/>
    <n v="29"/>
    <n v="2017"/>
    <s v="2017-29"/>
    <x v="10"/>
    <m/>
    <m/>
    <m/>
    <m/>
    <m/>
    <m/>
    <m/>
    <s v="OT-0145271"/>
    <m/>
    <m/>
    <x v="2"/>
    <x v="2"/>
    <n v="1.39"/>
    <m/>
    <m/>
    <m/>
    <m/>
    <x v="9"/>
    <m/>
    <m/>
    <m/>
    <m/>
    <n v="1"/>
  </r>
  <r>
    <m/>
    <m/>
    <m/>
    <n v="0"/>
    <n v="7"/>
    <n v="30"/>
    <n v="2017"/>
    <s v="2017-30"/>
    <x v="10"/>
    <m/>
    <m/>
    <m/>
    <m/>
    <m/>
    <m/>
    <m/>
    <s v="OT-0145271"/>
    <m/>
    <m/>
    <x v="2"/>
    <x v="2"/>
    <n v="0"/>
    <m/>
    <m/>
    <m/>
    <m/>
    <x v="9"/>
    <m/>
    <m/>
    <m/>
    <m/>
    <n v="0"/>
  </r>
  <r>
    <m/>
    <m/>
    <m/>
    <n v="0"/>
    <n v="7"/>
    <n v="31"/>
    <n v="2017"/>
    <s v="2017-31"/>
    <x v="10"/>
    <m/>
    <m/>
    <m/>
    <m/>
    <m/>
    <m/>
    <m/>
    <s v="OT-0145271"/>
    <m/>
    <m/>
    <x v="2"/>
    <x v="2"/>
    <n v="0"/>
    <m/>
    <m/>
    <m/>
    <m/>
    <x v="9"/>
    <m/>
    <m/>
    <m/>
    <m/>
    <n v="0"/>
  </r>
  <r>
    <m/>
    <m/>
    <m/>
    <n v="0"/>
    <n v="8"/>
    <n v="31"/>
    <n v="2017"/>
    <s v="2017-31"/>
    <x v="10"/>
    <m/>
    <m/>
    <m/>
    <m/>
    <m/>
    <m/>
    <m/>
    <s v="OT-0145271"/>
    <m/>
    <m/>
    <x v="2"/>
    <x v="2"/>
    <n v="0"/>
    <m/>
    <m/>
    <m/>
    <m/>
    <x v="9"/>
    <m/>
    <m/>
    <m/>
    <m/>
    <n v="0"/>
  </r>
  <r>
    <m/>
    <m/>
    <m/>
    <n v="0"/>
    <n v="8"/>
    <n v="32"/>
    <n v="2017"/>
    <s v="2017-32"/>
    <x v="10"/>
    <m/>
    <m/>
    <m/>
    <m/>
    <m/>
    <m/>
    <m/>
    <s v="OT-0145271"/>
    <m/>
    <m/>
    <x v="2"/>
    <x v="2"/>
    <n v="0"/>
    <m/>
    <m/>
    <m/>
    <m/>
    <x v="9"/>
    <m/>
    <m/>
    <m/>
    <m/>
    <n v="0"/>
  </r>
  <r>
    <m/>
    <m/>
    <m/>
    <n v="0"/>
    <n v="8"/>
    <n v="33"/>
    <n v="2017"/>
    <s v="2017-33"/>
    <x v="10"/>
    <m/>
    <m/>
    <m/>
    <m/>
    <m/>
    <m/>
    <m/>
    <s v="OT-0145271"/>
    <m/>
    <m/>
    <x v="2"/>
    <x v="2"/>
    <n v="0"/>
    <m/>
    <m/>
    <m/>
    <m/>
    <x v="9"/>
    <m/>
    <m/>
    <m/>
    <m/>
    <n v="0"/>
  </r>
  <r>
    <m/>
    <m/>
    <m/>
    <n v="0"/>
    <n v="8"/>
    <n v="34"/>
    <n v="2017"/>
    <s v="2017-34"/>
    <x v="10"/>
    <m/>
    <m/>
    <m/>
    <m/>
    <m/>
    <m/>
    <m/>
    <s v="OT-0145271"/>
    <m/>
    <m/>
    <x v="2"/>
    <x v="2"/>
    <n v="0"/>
    <m/>
    <m/>
    <m/>
    <m/>
    <x v="9"/>
    <m/>
    <m/>
    <m/>
    <m/>
    <n v="0"/>
  </r>
  <r>
    <m/>
    <m/>
    <m/>
    <n v="0"/>
    <n v="7"/>
    <n v="29"/>
    <n v="2017"/>
    <s v="2017-29"/>
    <x v="5"/>
    <m/>
    <m/>
    <m/>
    <m/>
    <m/>
    <m/>
    <m/>
    <s v="OT-0145447"/>
    <m/>
    <m/>
    <x v="0"/>
    <x v="0"/>
    <n v="0"/>
    <m/>
    <m/>
    <m/>
    <m/>
    <x v="5"/>
    <m/>
    <m/>
    <m/>
    <m/>
    <n v="1"/>
  </r>
  <r>
    <m/>
    <m/>
    <m/>
    <n v="0"/>
    <n v="7"/>
    <n v="29"/>
    <n v="2017"/>
    <s v="2017-29"/>
    <x v="11"/>
    <m/>
    <m/>
    <m/>
    <m/>
    <m/>
    <m/>
    <m/>
    <s v="OT-0145456"/>
    <m/>
    <m/>
    <x v="0"/>
    <x v="0"/>
    <n v="0"/>
    <m/>
    <m/>
    <m/>
    <m/>
    <x v="3"/>
    <m/>
    <m/>
    <m/>
    <m/>
    <n v="1"/>
  </r>
  <r>
    <m/>
    <m/>
    <m/>
    <n v="0"/>
    <n v="7"/>
    <n v="30"/>
    <n v="2017"/>
    <s v="2017-30"/>
    <x v="11"/>
    <m/>
    <m/>
    <m/>
    <m/>
    <m/>
    <m/>
    <m/>
    <s v="OT-0145456"/>
    <m/>
    <m/>
    <x v="0"/>
    <x v="0"/>
    <n v="0"/>
    <m/>
    <m/>
    <m/>
    <m/>
    <x v="3"/>
    <m/>
    <m/>
    <m/>
    <m/>
    <n v="0"/>
  </r>
  <r>
    <m/>
    <m/>
    <m/>
    <n v="0"/>
    <n v="7"/>
    <n v="31"/>
    <n v="2017"/>
    <s v="2017-31"/>
    <x v="11"/>
    <m/>
    <m/>
    <m/>
    <m/>
    <m/>
    <m/>
    <m/>
    <s v="OT-0145456"/>
    <m/>
    <m/>
    <x v="0"/>
    <x v="0"/>
    <n v="0"/>
    <m/>
    <m/>
    <m/>
    <m/>
    <x v="3"/>
    <m/>
    <m/>
    <m/>
    <m/>
    <n v="0"/>
  </r>
  <r>
    <m/>
    <m/>
    <m/>
    <n v="0"/>
    <n v="8"/>
    <n v="31"/>
    <n v="2017"/>
    <s v="2017-31"/>
    <x v="11"/>
    <m/>
    <m/>
    <m/>
    <m/>
    <m/>
    <m/>
    <m/>
    <s v="OT-0145456"/>
    <m/>
    <m/>
    <x v="0"/>
    <x v="0"/>
    <n v="0"/>
    <m/>
    <m/>
    <m/>
    <m/>
    <x v="3"/>
    <m/>
    <m/>
    <m/>
    <m/>
    <n v="0"/>
  </r>
  <r>
    <m/>
    <m/>
    <m/>
    <n v="0"/>
    <n v="8"/>
    <n v="32"/>
    <n v="2017"/>
    <s v="2017-32"/>
    <x v="11"/>
    <m/>
    <m/>
    <m/>
    <m/>
    <m/>
    <m/>
    <m/>
    <s v="OT-0145456"/>
    <m/>
    <m/>
    <x v="0"/>
    <x v="0"/>
    <n v="0"/>
    <m/>
    <m/>
    <m/>
    <m/>
    <x v="3"/>
    <m/>
    <m/>
    <m/>
    <m/>
    <n v="0"/>
  </r>
  <r>
    <m/>
    <m/>
    <m/>
    <n v="0"/>
    <n v="8"/>
    <n v="33"/>
    <n v="2017"/>
    <s v="2017-33"/>
    <x v="11"/>
    <m/>
    <m/>
    <m/>
    <m/>
    <m/>
    <m/>
    <m/>
    <s v="OT-0145456"/>
    <m/>
    <m/>
    <x v="0"/>
    <x v="0"/>
    <n v="0"/>
    <m/>
    <m/>
    <m/>
    <m/>
    <x v="3"/>
    <m/>
    <m/>
    <m/>
    <m/>
    <n v="0"/>
  </r>
  <r>
    <m/>
    <m/>
    <m/>
    <n v="0"/>
    <n v="8"/>
    <n v="34"/>
    <n v="2017"/>
    <s v="2017-34"/>
    <x v="11"/>
    <m/>
    <m/>
    <m/>
    <m/>
    <m/>
    <m/>
    <m/>
    <s v="OT-0145456"/>
    <m/>
    <m/>
    <x v="0"/>
    <x v="0"/>
    <n v="0"/>
    <m/>
    <m/>
    <m/>
    <m/>
    <x v="3"/>
    <m/>
    <m/>
    <m/>
    <m/>
    <n v="0"/>
  </r>
  <r>
    <m/>
    <m/>
    <m/>
    <n v="0"/>
    <n v="8"/>
    <n v="35"/>
    <n v="2017"/>
    <s v="2017-35"/>
    <x v="11"/>
    <m/>
    <m/>
    <m/>
    <m/>
    <m/>
    <m/>
    <m/>
    <s v="OT-0145456"/>
    <m/>
    <m/>
    <x v="0"/>
    <x v="0"/>
    <n v="0"/>
    <m/>
    <m/>
    <m/>
    <m/>
    <x v="3"/>
    <m/>
    <m/>
    <m/>
    <m/>
    <n v="0"/>
  </r>
  <r>
    <m/>
    <m/>
    <m/>
    <n v="0"/>
    <n v="7"/>
    <n v="30"/>
    <n v="2017"/>
    <s v="2017-30"/>
    <x v="13"/>
    <m/>
    <m/>
    <m/>
    <m/>
    <m/>
    <m/>
    <m/>
    <s v="OT-0145633"/>
    <m/>
    <m/>
    <x v="1"/>
    <x v="1"/>
    <n v="2.5"/>
    <m/>
    <m/>
    <m/>
    <m/>
    <x v="9"/>
    <m/>
    <m/>
    <m/>
    <m/>
    <n v="1"/>
  </r>
  <r>
    <m/>
    <m/>
    <m/>
    <n v="0"/>
    <n v="7"/>
    <n v="30"/>
    <n v="2017"/>
    <s v="2017-30"/>
    <x v="12"/>
    <m/>
    <m/>
    <m/>
    <m/>
    <m/>
    <m/>
    <m/>
    <s v="OT-0145665"/>
    <m/>
    <m/>
    <x v="2"/>
    <x v="2"/>
    <n v="4.5"/>
    <m/>
    <m/>
    <m/>
    <m/>
    <x v="9"/>
    <m/>
    <m/>
    <m/>
    <m/>
    <n v="1"/>
  </r>
  <r>
    <m/>
    <m/>
    <m/>
    <n v="0"/>
    <n v="7"/>
    <n v="30"/>
    <n v="2017"/>
    <s v="2017-30"/>
    <x v="2"/>
    <m/>
    <m/>
    <m/>
    <m/>
    <m/>
    <m/>
    <m/>
    <s v="OT-0145780"/>
    <m/>
    <m/>
    <x v="1"/>
    <x v="1"/>
    <n v="2.65"/>
    <m/>
    <m/>
    <m/>
    <m/>
    <x v="12"/>
    <m/>
    <m/>
    <m/>
    <m/>
    <n v="1"/>
  </r>
  <r>
    <m/>
    <m/>
    <m/>
    <n v="0"/>
    <n v="7"/>
    <n v="30"/>
    <n v="2017"/>
    <s v="2017-30"/>
    <x v="13"/>
    <m/>
    <m/>
    <m/>
    <m/>
    <m/>
    <m/>
    <m/>
    <s v="OT-0145840"/>
    <m/>
    <m/>
    <x v="1"/>
    <x v="1"/>
    <n v="10"/>
    <m/>
    <m/>
    <m/>
    <m/>
    <x v="9"/>
    <m/>
    <m/>
    <m/>
    <m/>
    <n v="1"/>
  </r>
  <r>
    <m/>
    <m/>
    <m/>
    <n v="0"/>
    <n v="7"/>
    <n v="30"/>
    <n v="2017"/>
    <s v="2017-30"/>
    <x v="5"/>
    <m/>
    <m/>
    <m/>
    <m/>
    <m/>
    <m/>
    <m/>
    <s v="OT-0145881"/>
    <m/>
    <m/>
    <x v="1"/>
    <x v="1"/>
    <n v="1.54"/>
    <m/>
    <m/>
    <m/>
    <m/>
    <x v="8"/>
    <m/>
    <m/>
    <m/>
    <m/>
    <n v="1"/>
  </r>
  <r>
    <m/>
    <m/>
    <m/>
    <n v="0"/>
    <n v="7"/>
    <n v="31"/>
    <n v="2017"/>
    <s v="2017-31"/>
    <x v="5"/>
    <m/>
    <m/>
    <m/>
    <m/>
    <m/>
    <m/>
    <m/>
    <s v="OT-0145881"/>
    <m/>
    <m/>
    <x v="1"/>
    <x v="1"/>
    <n v="0"/>
    <m/>
    <m/>
    <m/>
    <m/>
    <x v="8"/>
    <m/>
    <m/>
    <m/>
    <m/>
    <n v="0"/>
  </r>
  <r>
    <m/>
    <m/>
    <m/>
    <n v="0"/>
    <n v="8"/>
    <n v="31"/>
    <n v="2017"/>
    <s v="2017-31"/>
    <x v="5"/>
    <m/>
    <m/>
    <m/>
    <m/>
    <m/>
    <m/>
    <m/>
    <s v="OT-0145881"/>
    <m/>
    <m/>
    <x v="1"/>
    <x v="1"/>
    <n v="0"/>
    <m/>
    <m/>
    <m/>
    <m/>
    <x v="8"/>
    <m/>
    <m/>
    <m/>
    <m/>
    <n v="0"/>
  </r>
  <r>
    <m/>
    <m/>
    <m/>
    <n v="0"/>
    <n v="7"/>
    <n v="30"/>
    <n v="2017"/>
    <s v="2017-30"/>
    <x v="1"/>
    <m/>
    <m/>
    <m/>
    <m/>
    <m/>
    <m/>
    <m/>
    <s v="OT-0145916"/>
    <m/>
    <m/>
    <x v="0"/>
    <x v="0"/>
    <n v="13.22"/>
    <m/>
    <m/>
    <m/>
    <m/>
    <x v="13"/>
    <m/>
    <m/>
    <m/>
    <m/>
    <n v="1"/>
  </r>
  <r>
    <m/>
    <m/>
    <m/>
    <n v="0"/>
    <n v="7"/>
    <n v="30"/>
    <n v="2017"/>
    <s v="2017-30"/>
    <x v="6"/>
    <m/>
    <m/>
    <m/>
    <m/>
    <m/>
    <m/>
    <m/>
    <s v="OT-0146102"/>
    <m/>
    <m/>
    <x v="2"/>
    <x v="2"/>
    <n v="5.84"/>
    <m/>
    <m/>
    <m/>
    <m/>
    <x v="12"/>
    <m/>
    <m/>
    <m/>
    <m/>
    <n v="1"/>
  </r>
  <r>
    <m/>
    <m/>
    <m/>
    <n v="0"/>
    <n v="7"/>
    <n v="31"/>
    <n v="2017"/>
    <s v="2017-31"/>
    <x v="6"/>
    <m/>
    <m/>
    <m/>
    <m/>
    <m/>
    <m/>
    <m/>
    <s v="OT-0146102"/>
    <m/>
    <m/>
    <x v="2"/>
    <x v="2"/>
    <n v="0"/>
    <m/>
    <m/>
    <m/>
    <m/>
    <x v="12"/>
    <m/>
    <m/>
    <m/>
    <m/>
    <n v="0"/>
  </r>
  <r>
    <m/>
    <m/>
    <m/>
    <n v="0"/>
    <n v="8"/>
    <n v="31"/>
    <n v="2017"/>
    <s v="2017-31"/>
    <x v="6"/>
    <m/>
    <m/>
    <m/>
    <m/>
    <m/>
    <m/>
    <m/>
    <s v="OT-0146102"/>
    <m/>
    <m/>
    <x v="2"/>
    <x v="2"/>
    <n v="0"/>
    <m/>
    <m/>
    <m/>
    <m/>
    <x v="12"/>
    <m/>
    <m/>
    <m/>
    <m/>
    <n v="0"/>
  </r>
  <r>
    <m/>
    <m/>
    <m/>
    <n v="0"/>
    <n v="7"/>
    <n v="30"/>
    <n v="2017"/>
    <s v="2017-30"/>
    <x v="11"/>
    <m/>
    <m/>
    <m/>
    <m/>
    <m/>
    <m/>
    <m/>
    <s v="OT-0146153"/>
    <m/>
    <m/>
    <x v="1"/>
    <x v="1"/>
    <n v="0.3"/>
    <m/>
    <m/>
    <m/>
    <m/>
    <x v="9"/>
    <m/>
    <m/>
    <m/>
    <m/>
    <n v="1"/>
  </r>
  <r>
    <m/>
    <m/>
    <m/>
    <n v="0"/>
    <n v="7"/>
    <n v="30"/>
    <n v="2017"/>
    <s v="2017-30"/>
    <x v="12"/>
    <m/>
    <m/>
    <m/>
    <m/>
    <m/>
    <m/>
    <m/>
    <s v="OT-0146162"/>
    <m/>
    <m/>
    <x v="0"/>
    <x v="0"/>
    <n v="0"/>
    <m/>
    <m/>
    <m/>
    <m/>
    <x v="10"/>
    <m/>
    <m/>
    <m/>
    <m/>
    <n v="1"/>
  </r>
  <r>
    <m/>
    <m/>
    <m/>
    <n v="0"/>
    <n v="7"/>
    <n v="31"/>
    <n v="2017"/>
    <s v="2017-31"/>
    <x v="12"/>
    <m/>
    <m/>
    <m/>
    <m/>
    <m/>
    <m/>
    <m/>
    <s v="OT-0146170"/>
    <m/>
    <m/>
    <x v="1"/>
    <x v="1"/>
    <n v="0.42"/>
    <m/>
    <m/>
    <m/>
    <m/>
    <x v="9"/>
    <m/>
    <m/>
    <m/>
    <m/>
    <n v="1"/>
  </r>
  <r>
    <m/>
    <m/>
    <m/>
    <n v="0"/>
    <n v="8"/>
    <n v="31"/>
    <n v="2017"/>
    <s v="2017-31"/>
    <x v="12"/>
    <m/>
    <m/>
    <m/>
    <m/>
    <m/>
    <m/>
    <m/>
    <s v="OT-0146170"/>
    <m/>
    <m/>
    <x v="1"/>
    <x v="1"/>
    <n v="0"/>
    <m/>
    <m/>
    <m/>
    <m/>
    <x v="9"/>
    <m/>
    <m/>
    <m/>
    <m/>
    <n v="0"/>
  </r>
  <r>
    <m/>
    <m/>
    <m/>
    <n v="0"/>
    <n v="8"/>
    <n v="32"/>
    <n v="2017"/>
    <s v="2017-32"/>
    <x v="12"/>
    <m/>
    <m/>
    <m/>
    <m/>
    <m/>
    <m/>
    <m/>
    <s v="OT-0146170"/>
    <m/>
    <m/>
    <x v="1"/>
    <x v="1"/>
    <n v="0"/>
    <m/>
    <m/>
    <m/>
    <m/>
    <x v="9"/>
    <m/>
    <m/>
    <m/>
    <m/>
    <n v="0"/>
  </r>
  <r>
    <m/>
    <m/>
    <m/>
    <n v="0"/>
    <n v="7"/>
    <n v="31"/>
    <n v="2017"/>
    <s v="2017-31"/>
    <x v="6"/>
    <m/>
    <m/>
    <m/>
    <m/>
    <m/>
    <m/>
    <m/>
    <s v="OT-0146216"/>
    <m/>
    <m/>
    <x v="1"/>
    <x v="1"/>
    <n v="1.28"/>
    <m/>
    <m/>
    <m/>
    <m/>
    <x v="12"/>
    <m/>
    <m/>
    <m/>
    <m/>
    <n v="1"/>
  </r>
  <r>
    <m/>
    <m/>
    <m/>
    <n v="0"/>
    <n v="7"/>
    <n v="30"/>
    <n v="2017"/>
    <s v="2017-30"/>
    <x v="13"/>
    <m/>
    <m/>
    <m/>
    <m/>
    <m/>
    <m/>
    <m/>
    <s v="OT-0146285"/>
    <m/>
    <m/>
    <x v="1"/>
    <x v="1"/>
    <n v="64.44"/>
    <m/>
    <m/>
    <m/>
    <m/>
    <x v="9"/>
    <m/>
    <m/>
    <m/>
    <m/>
    <n v="1"/>
  </r>
  <r>
    <m/>
    <m/>
    <m/>
    <n v="0"/>
    <n v="7"/>
    <n v="31"/>
    <n v="2017"/>
    <s v="2017-31"/>
    <x v="13"/>
    <m/>
    <m/>
    <m/>
    <m/>
    <m/>
    <m/>
    <m/>
    <s v="OT-0146285"/>
    <m/>
    <m/>
    <x v="1"/>
    <x v="1"/>
    <n v="19.760000000000002"/>
    <m/>
    <m/>
    <m/>
    <m/>
    <x v="9"/>
    <m/>
    <m/>
    <m/>
    <m/>
    <n v="0"/>
  </r>
  <r>
    <m/>
    <m/>
    <m/>
    <n v="0"/>
    <n v="8"/>
    <n v="31"/>
    <n v="2017"/>
    <s v="2017-31"/>
    <x v="11"/>
    <m/>
    <m/>
    <m/>
    <m/>
    <m/>
    <m/>
    <m/>
    <s v="OT-0146421"/>
    <m/>
    <m/>
    <x v="1"/>
    <x v="1"/>
    <n v="3.4"/>
    <m/>
    <m/>
    <m/>
    <m/>
    <x v="3"/>
    <m/>
    <m/>
    <m/>
    <m/>
    <n v="1"/>
  </r>
  <r>
    <m/>
    <m/>
    <m/>
    <n v="0"/>
    <n v="8"/>
    <n v="31"/>
    <n v="2017"/>
    <s v="2017-31"/>
    <x v="6"/>
    <m/>
    <m/>
    <m/>
    <m/>
    <m/>
    <m/>
    <m/>
    <s v="OT-0146716"/>
    <m/>
    <m/>
    <x v="2"/>
    <x v="2"/>
    <n v="4.72"/>
    <m/>
    <m/>
    <m/>
    <m/>
    <x v="9"/>
    <m/>
    <m/>
    <m/>
    <m/>
    <n v="1"/>
  </r>
  <r>
    <m/>
    <m/>
    <m/>
    <n v="0"/>
    <n v="8"/>
    <n v="31"/>
    <n v="2017"/>
    <s v="2017-31"/>
    <x v="11"/>
    <m/>
    <m/>
    <m/>
    <m/>
    <m/>
    <m/>
    <m/>
    <s v="OT-0146754"/>
    <m/>
    <m/>
    <x v="1"/>
    <x v="1"/>
    <n v="1.18"/>
    <m/>
    <m/>
    <m/>
    <m/>
    <x v="9"/>
    <m/>
    <m/>
    <m/>
    <m/>
    <n v="1"/>
  </r>
  <r>
    <m/>
    <m/>
    <m/>
    <n v="0"/>
    <n v="8"/>
    <n v="31"/>
    <n v="2017"/>
    <s v="2017-31"/>
    <x v="11"/>
    <m/>
    <m/>
    <m/>
    <m/>
    <m/>
    <m/>
    <m/>
    <s v="OT-0146784"/>
    <m/>
    <m/>
    <x v="1"/>
    <x v="1"/>
    <n v="1.1599999999999999"/>
    <m/>
    <m/>
    <m/>
    <m/>
    <x v="9"/>
    <m/>
    <m/>
    <m/>
    <m/>
    <n v="1"/>
  </r>
  <r>
    <m/>
    <m/>
    <m/>
    <n v="0"/>
    <n v="8"/>
    <n v="32"/>
    <n v="2017"/>
    <s v="2017-32"/>
    <x v="11"/>
    <m/>
    <m/>
    <m/>
    <m/>
    <m/>
    <m/>
    <m/>
    <s v="OT-0146784"/>
    <m/>
    <m/>
    <x v="1"/>
    <x v="1"/>
    <n v="0"/>
    <m/>
    <m/>
    <m/>
    <m/>
    <x v="9"/>
    <m/>
    <m/>
    <m/>
    <m/>
    <n v="0"/>
  </r>
  <r>
    <m/>
    <m/>
    <m/>
    <n v="0"/>
    <n v="8"/>
    <n v="31"/>
    <n v="2017"/>
    <s v="2017-31"/>
    <x v="1"/>
    <m/>
    <m/>
    <m/>
    <m/>
    <m/>
    <m/>
    <m/>
    <s v="OT-0146911"/>
    <m/>
    <m/>
    <x v="0"/>
    <x v="0"/>
    <n v="0"/>
    <m/>
    <m/>
    <m/>
    <m/>
    <x v="13"/>
    <m/>
    <m/>
    <m/>
    <m/>
    <n v="1"/>
  </r>
  <r>
    <m/>
    <m/>
    <m/>
    <n v="0"/>
    <n v="8"/>
    <n v="32"/>
    <n v="2017"/>
    <s v="2017-32"/>
    <x v="1"/>
    <m/>
    <m/>
    <m/>
    <m/>
    <m/>
    <m/>
    <m/>
    <s v="OT-0146911"/>
    <m/>
    <m/>
    <x v="0"/>
    <x v="0"/>
    <n v="0"/>
    <m/>
    <m/>
    <m/>
    <m/>
    <x v="13"/>
    <m/>
    <m/>
    <m/>
    <m/>
    <n v="0"/>
  </r>
  <r>
    <m/>
    <m/>
    <m/>
    <n v="0"/>
    <n v="8"/>
    <n v="33"/>
    <n v="2017"/>
    <s v="2017-33"/>
    <x v="1"/>
    <m/>
    <m/>
    <m/>
    <m/>
    <m/>
    <m/>
    <m/>
    <s v="OT-0146911"/>
    <m/>
    <m/>
    <x v="0"/>
    <x v="0"/>
    <n v="0"/>
    <m/>
    <m/>
    <m/>
    <m/>
    <x v="13"/>
    <m/>
    <m/>
    <m/>
    <m/>
    <n v="0"/>
  </r>
  <r>
    <m/>
    <m/>
    <m/>
    <n v="0"/>
    <n v="8"/>
    <n v="34"/>
    <n v="2017"/>
    <s v="2017-34"/>
    <x v="1"/>
    <m/>
    <m/>
    <m/>
    <m/>
    <m/>
    <m/>
    <m/>
    <s v="OT-0146911"/>
    <m/>
    <m/>
    <x v="0"/>
    <x v="0"/>
    <n v="0"/>
    <m/>
    <m/>
    <m/>
    <m/>
    <x v="13"/>
    <m/>
    <m/>
    <m/>
    <m/>
    <n v="0"/>
  </r>
  <r>
    <m/>
    <m/>
    <m/>
    <n v="0"/>
    <n v="8"/>
    <n v="35"/>
    <n v="2017"/>
    <s v="2017-35"/>
    <x v="1"/>
    <m/>
    <m/>
    <m/>
    <m/>
    <m/>
    <m/>
    <m/>
    <s v="OT-0146911"/>
    <m/>
    <m/>
    <x v="0"/>
    <x v="0"/>
    <n v="0"/>
    <m/>
    <m/>
    <m/>
    <m/>
    <x v="13"/>
    <m/>
    <m/>
    <m/>
    <m/>
    <n v="0"/>
  </r>
  <r>
    <m/>
    <m/>
    <m/>
    <n v="0"/>
    <n v="8"/>
    <n v="32"/>
    <n v="2017"/>
    <s v="2017-32"/>
    <x v="2"/>
    <m/>
    <m/>
    <m/>
    <m/>
    <m/>
    <m/>
    <m/>
    <s v="OT-0147112"/>
    <m/>
    <m/>
    <x v="1"/>
    <x v="1"/>
    <n v="1.35"/>
    <m/>
    <m/>
    <m/>
    <m/>
    <x v="3"/>
    <m/>
    <m/>
    <m/>
    <m/>
    <n v="1"/>
  </r>
  <r>
    <m/>
    <m/>
    <m/>
    <n v="0"/>
    <n v="8"/>
    <n v="32"/>
    <n v="2017"/>
    <s v="2017-32"/>
    <x v="2"/>
    <m/>
    <m/>
    <m/>
    <m/>
    <m/>
    <m/>
    <m/>
    <s v="OT-0147135"/>
    <m/>
    <m/>
    <x v="1"/>
    <x v="1"/>
    <n v="2.66"/>
    <m/>
    <m/>
    <m/>
    <m/>
    <x v="9"/>
    <m/>
    <m/>
    <m/>
    <m/>
    <n v="1"/>
  </r>
  <r>
    <m/>
    <m/>
    <m/>
    <n v="0"/>
    <n v="8"/>
    <n v="32"/>
    <n v="2017"/>
    <s v="2017-32"/>
    <x v="5"/>
    <m/>
    <m/>
    <m/>
    <m/>
    <m/>
    <m/>
    <m/>
    <s v="OT-0147147"/>
    <m/>
    <m/>
    <x v="1"/>
    <x v="1"/>
    <n v="1.42"/>
    <m/>
    <m/>
    <m/>
    <m/>
    <x v="15"/>
    <m/>
    <m/>
    <m/>
    <m/>
    <n v="1"/>
  </r>
  <r>
    <m/>
    <m/>
    <m/>
    <n v="0"/>
    <n v="8"/>
    <n v="32"/>
    <n v="2017"/>
    <s v="2017-32"/>
    <x v="4"/>
    <m/>
    <m/>
    <m/>
    <m/>
    <m/>
    <m/>
    <m/>
    <s v="OT-0147148"/>
    <m/>
    <m/>
    <x v="2"/>
    <x v="2"/>
    <n v="1.67"/>
    <m/>
    <m/>
    <m/>
    <m/>
    <x v="9"/>
    <m/>
    <m/>
    <m/>
    <m/>
    <n v="1"/>
  </r>
  <r>
    <m/>
    <m/>
    <m/>
    <n v="0"/>
    <n v="8"/>
    <n v="32"/>
    <n v="2017"/>
    <s v="2017-32"/>
    <x v="6"/>
    <m/>
    <m/>
    <m/>
    <m/>
    <m/>
    <m/>
    <m/>
    <s v="OT-0147194"/>
    <m/>
    <m/>
    <x v="0"/>
    <x v="0"/>
    <n v="0"/>
    <m/>
    <m/>
    <m/>
    <m/>
    <x v="14"/>
    <m/>
    <m/>
    <m/>
    <m/>
    <n v="1"/>
  </r>
  <r>
    <m/>
    <m/>
    <m/>
    <n v="0"/>
    <n v="8"/>
    <n v="32"/>
    <n v="2017"/>
    <s v="2017-32"/>
    <x v="11"/>
    <m/>
    <m/>
    <m/>
    <m/>
    <m/>
    <m/>
    <m/>
    <s v="OT-0147292"/>
    <m/>
    <m/>
    <x v="1"/>
    <x v="1"/>
    <n v="2.39"/>
    <m/>
    <m/>
    <m/>
    <m/>
    <x v="9"/>
    <m/>
    <m/>
    <m/>
    <m/>
    <n v="1"/>
  </r>
  <r>
    <m/>
    <m/>
    <m/>
    <n v="0"/>
    <n v="8"/>
    <n v="33"/>
    <n v="2017"/>
    <s v="2017-33"/>
    <x v="11"/>
    <m/>
    <m/>
    <m/>
    <m/>
    <m/>
    <m/>
    <m/>
    <s v="OT-0147292"/>
    <m/>
    <m/>
    <x v="1"/>
    <x v="1"/>
    <n v="0"/>
    <m/>
    <m/>
    <m/>
    <m/>
    <x v="9"/>
    <m/>
    <m/>
    <m/>
    <m/>
    <n v="0"/>
  </r>
  <r>
    <m/>
    <m/>
    <m/>
    <n v="0"/>
    <n v="8"/>
    <n v="34"/>
    <n v="2017"/>
    <s v="2017-34"/>
    <x v="11"/>
    <m/>
    <m/>
    <m/>
    <m/>
    <m/>
    <m/>
    <m/>
    <s v="OT-0147292"/>
    <m/>
    <m/>
    <x v="1"/>
    <x v="1"/>
    <n v="0"/>
    <m/>
    <m/>
    <m/>
    <m/>
    <x v="9"/>
    <m/>
    <m/>
    <m/>
    <m/>
    <n v="0"/>
  </r>
  <r>
    <m/>
    <m/>
    <m/>
    <n v="0"/>
    <n v="8"/>
    <n v="35"/>
    <n v="2017"/>
    <s v="2017-35"/>
    <x v="11"/>
    <m/>
    <m/>
    <m/>
    <m/>
    <m/>
    <m/>
    <m/>
    <s v="OT-0147292"/>
    <m/>
    <m/>
    <x v="1"/>
    <x v="1"/>
    <n v="0"/>
    <m/>
    <m/>
    <m/>
    <m/>
    <x v="9"/>
    <m/>
    <m/>
    <m/>
    <m/>
    <n v="0"/>
  </r>
  <r>
    <m/>
    <m/>
    <m/>
    <n v="0"/>
    <n v="8"/>
    <n v="32"/>
    <n v="2017"/>
    <s v="2017-32"/>
    <x v="12"/>
    <m/>
    <m/>
    <m/>
    <m/>
    <m/>
    <m/>
    <m/>
    <s v="OT-0147404"/>
    <m/>
    <m/>
    <x v="2"/>
    <x v="2"/>
    <n v="21.47"/>
    <m/>
    <m/>
    <m/>
    <m/>
    <x v="9"/>
    <m/>
    <m/>
    <m/>
    <m/>
    <n v="1"/>
  </r>
  <r>
    <m/>
    <m/>
    <m/>
    <n v="0"/>
    <n v="8"/>
    <n v="32"/>
    <n v="2017"/>
    <s v="2017-32"/>
    <x v="6"/>
    <m/>
    <m/>
    <m/>
    <m/>
    <m/>
    <m/>
    <m/>
    <s v="OT-0147475"/>
    <m/>
    <m/>
    <x v="2"/>
    <x v="2"/>
    <n v="4.9400000000000004"/>
    <m/>
    <m/>
    <m/>
    <m/>
    <x v="9"/>
    <m/>
    <m/>
    <m/>
    <m/>
    <n v="1"/>
  </r>
  <r>
    <m/>
    <m/>
    <m/>
    <n v="0"/>
    <n v="8"/>
    <n v="33"/>
    <n v="2017"/>
    <s v="2017-33"/>
    <x v="6"/>
    <m/>
    <m/>
    <m/>
    <m/>
    <m/>
    <m/>
    <m/>
    <s v="OT-0147475"/>
    <m/>
    <m/>
    <x v="2"/>
    <x v="2"/>
    <n v="0"/>
    <m/>
    <m/>
    <m/>
    <m/>
    <x v="9"/>
    <m/>
    <m/>
    <m/>
    <m/>
    <n v="0"/>
  </r>
  <r>
    <m/>
    <m/>
    <m/>
    <n v="0"/>
    <n v="8"/>
    <n v="34"/>
    <n v="2017"/>
    <s v="2017-34"/>
    <x v="6"/>
    <m/>
    <m/>
    <m/>
    <m/>
    <m/>
    <m/>
    <m/>
    <s v="OT-0147475"/>
    <m/>
    <m/>
    <x v="2"/>
    <x v="2"/>
    <n v="0"/>
    <m/>
    <m/>
    <m/>
    <m/>
    <x v="9"/>
    <m/>
    <m/>
    <m/>
    <m/>
    <n v="0"/>
  </r>
  <r>
    <m/>
    <m/>
    <m/>
    <n v="0"/>
    <n v="8"/>
    <n v="35"/>
    <n v="2017"/>
    <s v="2017-35"/>
    <x v="6"/>
    <m/>
    <m/>
    <m/>
    <m/>
    <m/>
    <m/>
    <m/>
    <s v="OT-0147475"/>
    <m/>
    <m/>
    <x v="2"/>
    <x v="2"/>
    <n v="0"/>
    <m/>
    <m/>
    <m/>
    <m/>
    <x v="9"/>
    <m/>
    <m/>
    <m/>
    <m/>
    <n v="0"/>
  </r>
  <r>
    <m/>
    <m/>
    <m/>
    <n v="0"/>
    <n v="8"/>
    <n v="32"/>
    <n v="2017"/>
    <s v="2017-32"/>
    <x v="1"/>
    <m/>
    <m/>
    <m/>
    <m/>
    <m/>
    <m/>
    <m/>
    <s v="OT-0147499"/>
    <m/>
    <m/>
    <x v="0"/>
    <x v="0"/>
    <n v="23.35"/>
    <m/>
    <m/>
    <m/>
    <m/>
    <x v="1"/>
    <m/>
    <m/>
    <m/>
    <m/>
    <n v="1"/>
  </r>
  <r>
    <m/>
    <m/>
    <m/>
    <n v="0"/>
    <n v="8"/>
    <n v="32"/>
    <n v="2017"/>
    <s v="2017-32"/>
    <x v="6"/>
    <m/>
    <m/>
    <m/>
    <m/>
    <m/>
    <m/>
    <m/>
    <s v="OT-0147510"/>
    <m/>
    <m/>
    <x v="0"/>
    <x v="0"/>
    <n v="0.03"/>
    <m/>
    <m/>
    <m/>
    <m/>
    <x v="1"/>
    <m/>
    <m/>
    <m/>
    <m/>
    <n v="1"/>
  </r>
  <r>
    <m/>
    <m/>
    <m/>
    <n v="0"/>
    <n v="8"/>
    <n v="33"/>
    <n v="2017"/>
    <s v="2017-33"/>
    <x v="11"/>
    <m/>
    <m/>
    <m/>
    <m/>
    <m/>
    <m/>
    <m/>
    <s v="OT-0148574"/>
    <m/>
    <m/>
    <x v="0"/>
    <x v="0"/>
    <n v="0"/>
    <m/>
    <m/>
    <m/>
    <m/>
    <x v="13"/>
    <m/>
    <m/>
    <m/>
    <m/>
    <n v="1"/>
  </r>
  <r>
    <m/>
    <m/>
    <m/>
    <n v="0"/>
    <n v="8"/>
    <n v="33"/>
    <n v="2017"/>
    <s v="2017-33"/>
    <x v="2"/>
    <m/>
    <m/>
    <m/>
    <m/>
    <m/>
    <m/>
    <m/>
    <s v="OT-0148596"/>
    <m/>
    <m/>
    <x v="1"/>
    <x v="1"/>
    <n v="0.53"/>
    <m/>
    <m/>
    <m/>
    <m/>
    <x v="9"/>
    <m/>
    <m/>
    <m/>
    <m/>
    <n v="1"/>
  </r>
  <r>
    <m/>
    <m/>
    <m/>
    <n v="0"/>
    <n v="8"/>
    <n v="33"/>
    <n v="2017"/>
    <s v="2017-33"/>
    <x v="10"/>
    <m/>
    <m/>
    <m/>
    <m/>
    <m/>
    <m/>
    <m/>
    <s v="OT-0148666"/>
    <m/>
    <m/>
    <x v="2"/>
    <x v="2"/>
    <n v="1.4"/>
    <m/>
    <m/>
    <m/>
    <m/>
    <x v="3"/>
    <m/>
    <m/>
    <m/>
    <m/>
    <n v="1"/>
  </r>
  <r>
    <m/>
    <m/>
    <m/>
    <n v="0"/>
    <n v="8"/>
    <n v="33"/>
    <n v="2017"/>
    <s v="2017-33"/>
    <x v="14"/>
    <m/>
    <m/>
    <m/>
    <m/>
    <m/>
    <m/>
    <m/>
    <s v="OT-0148795"/>
    <m/>
    <m/>
    <x v="0"/>
    <x v="0"/>
    <n v="0"/>
    <m/>
    <m/>
    <m/>
    <m/>
    <x v="12"/>
    <m/>
    <m/>
    <m/>
    <m/>
    <n v="1"/>
  </r>
  <r>
    <m/>
    <m/>
    <m/>
    <n v="0"/>
    <n v="8"/>
    <n v="33"/>
    <n v="2017"/>
    <s v="2017-33"/>
    <x v="0"/>
    <m/>
    <m/>
    <m/>
    <m/>
    <m/>
    <m/>
    <m/>
    <s v="OT-0148924"/>
    <m/>
    <m/>
    <x v="1"/>
    <x v="1"/>
    <n v="1.83"/>
    <m/>
    <m/>
    <m/>
    <m/>
    <x v="4"/>
    <m/>
    <m/>
    <m/>
    <m/>
    <n v="1"/>
  </r>
  <r>
    <m/>
    <m/>
    <m/>
    <n v="0"/>
    <n v="8"/>
    <n v="34"/>
    <n v="2017"/>
    <s v="2017-34"/>
    <x v="13"/>
    <m/>
    <m/>
    <m/>
    <m/>
    <m/>
    <m/>
    <m/>
    <s v="OT-0148974"/>
    <m/>
    <m/>
    <x v="1"/>
    <x v="1"/>
    <n v="5.5"/>
    <m/>
    <m/>
    <m/>
    <m/>
    <x v="4"/>
    <m/>
    <m/>
    <m/>
    <m/>
    <n v="1"/>
  </r>
  <r>
    <m/>
    <m/>
    <m/>
    <n v="0"/>
    <n v="8"/>
    <n v="35"/>
    <n v="2017"/>
    <s v="2017-35"/>
    <x v="13"/>
    <m/>
    <m/>
    <m/>
    <m/>
    <m/>
    <m/>
    <m/>
    <s v="OT-0148974"/>
    <m/>
    <m/>
    <x v="1"/>
    <x v="1"/>
    <n v="0.05"/>
    <m/>
    <m/>
    <m/>
    <m/>
    <x v="4"/>
    <m/>
    <m/>
    <m/>
    <m/>
    <n v="0"/>
  </r>
  <r>
    <m/>
    <m/>
    <m/>
    <n v="0"/>
    <n v="8"/>
    <n v="34"/>
    <n v="2017"/>
    <s v="2017-34"/>
    <x v="2"/>
    <m/>
    <m/>
    <m/>
    <m/>
    <m/>
    <m/>
    <m/>
    <s v="OT-0149064"/>
    <m/>
    <m/>
    <x v="1"/>
    <x v="1"/>
    <n v="5.2"/>
    <m/>
    <m/>
    <m/>
    <m/>
    <x v="9"/>
    <m/>
    <m/>
    <m/>
    <m/>
    <n v="1"/>
  </r>
  <r>
    <m/>
    <m/>
    <m/>
    <n v="0"/>
    <n v="8"/>
    <n v="34"/>
    <n v="2017"/>
    <s v="2017-34"/>
    <x v="9"/>
    <m/>
    <m/>
    <m/>
    <m/>
    <m/>
    <m/>
    <m/>
    <s v="OT-0149102"/>
    <m/>
    <m/>
    <x v="1"/>
    <x v="1"/>
    <n v="3.61"/>
    <m/>
    <m/>
    <m/>
    <m/>
    <x v="9"/>
    <m/>
    <m/>
    <m/>
    <m/>
    <n v="1"/>
  </r>
  <r>
    <m/>
    <m/>
    <m/>
    <n v="0"/>
    <n v="8"/>
    <n v="34"/>
    <n v="2017"/>
    <s v="2017-34"/>
    <x v="9"/>
    <m/>
    <m/>
    <m/>
    <m/>
    <m/>
    <m/>
    <m/>
    <s v="OT-0149194"/>
    <m/>
    <m/>
    <x v="1"/>
    <x v="1"/>
    <n v="7.09"/>
    <m/>
    <m/>
    <m/>
    <m/>
    <x v="9"/>
    <m/>
    <m/>
    <m/>
    <m/>
    <n v="1"/>
  </r>
  <r>
    <m/>
    <m/>
    <m/>
    <n v="0"/>
    <n v="8"/>
    <n v="34"/>
    <n v="2017"/>
    <s v="2017-34"/>
    <x v="9"/>
    <m/>
    <m/>
    <m/>
    <m/>
    <m/>
    <m/>
    <m/>
    <s v="OT-0149205"/>
    <m/>
    <m/>
    <x v="1"/>
    <x v="1"/>
    <n v="6.92"/>
    <m/>
    <m/>
    <m/>
    <m/>
    <x v="9"/>
    <m/>
    <m/>
    <m/>
    <m/>
    <n v="1"/>
  </r>
  <r>
    <m/>
    <m/>
    <m/>
    <n v="0"/>
    <n v="8"/>
    <n v="34"/>
    <n v="2017"/>
    <s v="2017-34"/>
    <x v="12"/>
    <m/>
    <m/>
    <m/>
    <m/>
    <m/>
    <m/>
    <m/>
    <s v="OT-0149283"/>
    <m/>
    <m/>
    <x v="2"/>
    <x v="2"/>
    <n v="1.28"/>
    <m/>
    <m/>
    <m/>
    <m/>
    <x v="9"/>
    <m/>
    <m/>
    <m/>
    <m/>
    <n v="1"/>
  </r>
  <r>
    <m/>
    <m/>
    <m/>
    <n v="0"/>
    <n v="8"/>
    <n v="35"/>
    <n v="2017"/>
    <s v="2017-35"/>
    <x v="12"/>
    <m/>
    <m/>
    <m/>
    <m/>
    <m/>
    <m/>
    <m/>
    <s v="OT-0149283"/>
    <m/>
    <m/>
    <x v="2"/>
    <x v="2"/>
    <n v="0"/>
    <m/>
    <m/>
    <m/>
    <m/>
    <x v="9"/>
    <m/>
    <m/>
    <m/>
    <m/>
    <n v="0"/>
  </r>
  <r>
    <m/>
    <m/>
    <m/>
    <n v="0"/>
    <n v="8"/>
    <n v="34"/>
    <n v="2017"/>
    <s v="2017-34"/>
    <x v="2"/>
    <m/>
    <m/>
    <m/>
    <m/>
    <m/>
    <m/>
    <m/>
    <s v="OT-0149288"/>
    <m/>
    <m/>
    <x v="1"/>
    <x v="1"/>
    <n v="15.93"/>
    <m/>
    <m/>
    <m/>
    <m/>
    <x v="9"/>
    <m/>
    <m/>
    <m/>
    <m/>
    <n v="1"/>
  </r>
  <r>
    <m/>
    <m/>
    <m/>
    <n v="0"/>
    <n v="8"/>
    <n v="34"/>
    <n v="2017"/>
    <s v="2017-34"/>
    <x v="6"/>
    <m/>
    <m/>
    <m/>
    <m/>
    <m/>
    <m/>
    <m/>
    <s v="OT-0149366"/>
    <m/>
    <m/>
    <x v="2"/>
    <x v="2"/>
    <n v="2.3199999999999998"/>
    <m/>
    <m/>
    <m/>
    <m/>
    <x v="9"/>
    <m/>
    <m/>
    <m/>
    <m/>
    <n v="1"/>
  </r>
  <r>
    <m/>
    <m/>
    <m/>
    <n v="0"/>
    <n v="8"/>
    <n v="35"/>
    <n v="2017"/>
    <s v="2017-35"/>
    <x v="6"/>
    <m/>
    <m/>
    <m/>
    <m/>
    <m/>
    <m/>
    <m/>
    <s v="OT-0149366"/>
    <m/>
    <m/>
    <x v="2"/>
    <x v="2"/>
    <n v="0"/>
    <m/>
    <m/>
    <m/>
    <m/>
    <x v="9"/>
    <m/>
    <m/>
    <m/>
    <m/>
    <n v="0"/>
  </r>
  <r>
    <m/>
    <m/>
    <m/>
    <n v="0"/>
    <n v="8"/>
    <n v="34"/>
    <n v="2017"/>
    <s v="2017-34"/>
    <x v="11"/>
    <m/>
    <m/>
    <m/>
    <m/>
    <m/>
    <m/>
    <m/>
    <s v="OT-0149397"/>
    <m/>
    <m/>
    <x v="0"/>
    <x v="0"/>
    <n v="0"/>
    <m/>
    <m/>
    <m/>
    <m/>
    <x v="3"/>
    <m/>
    <m/>
    <m/>
    <m/>
    <n v="1"/>
  </r>
  <r>
    <m/>
    <m/>
    <m/>
    <n v="0"/>
    <n v="8"/>
    <n v="34"/>
    <n v="2017"/>
    <s v="2017-34"/>
    <x v="13"/>
    <m/>
    <m/>
    <m/>
    <m/>
    <m/>
    <m/>
    <m/>
    <s v="OT-0149415"/>
    <m/>
    <m/>
    <x v="0"/>
    <x v="0"/>
    <n v="15.9"/>
    <m/>
    <m/>
    <m/>
    <m/>
    <x v="25"/>
    <m/>
    <m/>
    <m/>
    <m/>
    <n v="1"/>
  </r>
  <r>
    <m/>
    <m/>
    <m/>
    <n v="0"/>
    <n v="8"/>
    <n v="34"/>
    <n v="2017"/>
    <s v="2017-34"/>
    <x v="2"/>
    <m/>
    <m/>
    <m/>
    <m/>
    <m/>
    <m/>
    <m/>
    <s v="OT-0149430"/>
    <m/>
    <m/>
    <x v="1"/>
    <x v="1"/>
    <n v="1.1100000000000001"/>
    <m/>
    <m/>
    <m/>
    <m/>
    <x v="9"/>
    <m/>
    <m/>
    <m/>
    <m/>
    <n v="1"/>
  </r>
  <r>
    <m/>
    <m/>
    <m/>
    <n v="0"/>
    <n v="8"/>
    <n v="35"/>
    <n v="2017"/>
    <s v="2017-35"/>
    <x v="2"/>
    <m/>
    <m/>
    <m/>
    <m/>
    <m/>
    <m/>
    <m/>
    <s v="OT-0149430"/>
    <m/>
    <m/>
    <x v="1"/>
    <x v="1"/>
    <n v="1.77"/>
    <m/>
    <m/>
    <m/>
    <m/>
    <x v="9"/>
    <m/>
    <m/>
    <m/>
    <m/>
    <n v="0"/>
  </r>
  <r>
    <m/>
    <m/>
    <m/>
    <n v="0"/>
    <n v="8"/>
    <n v="35"/>
    <n v="2017"/>
    <s v="2017-35"/>
    <x v="5"/>
    <m/>
    <m/>
    <m/>
    <m/>
    <m/>
    <m/>
    <m/>
    <s v="OT-0149642"/>
    <m/>
    <m/>
    <x v="1"/>
    <x v="1"/>
    <n v="11.88"/>
    <m/>
    <m/>
    <m/>
    <m/>
    <x v="3"/>
    <m/>
    <m/>
    <m/>
    <m/>
    <n v="1"/>
  </r>
  <r>
    <m/>
    <m/>
    <m/>
    <n v="0"/>
    <n v="8"/>
    <n v="35"/>
    <n v="2017"/>
    <s v="2017-35"/>
    <x v="9"/>
    <m/>
    <m/>
    <m/>
    <m/>
    <m/>
    <m/>
    <m/>
    <s v="OT-0149683"/>
    <m/>
    <m/>
    <x v="2"/>
    <x v="2"/>
    <n v="3.38"/>
    <m/>
    <m/>
    <m/>
    <m/>
    <x v="12"/>
    <m/>
    <m/>
    <m/>
    <m/>
    <n v="1"/>
  </r>
  <r>
    <m/>
    <m/>
    <m/>
    <n v="0"/>
    <n v="8"/>
    <n v="35"/>
    <n v="2017"/>
    <s v="2017-35"/>
    <x v="8"/>
    <m/>
    <m/>
    <m/>
    <m/>
    <m/>
    <m/>
    <m/>
    <s v="OT-0149691"/>
    <m/>
    <m/>
    <x v="2"/>
    <x v="2"/>
    <n v="2.29"/>
    <m/>
    <m/>
    <m/>
    <m/>
    <x v="0"/>
    <m/>
    <m/>
    <m/>
    <m/>
    <n v="1"/>
  </r>
  <r>
    <m/>
    <m/>
    <m/>
    <n v="0"/>
    <n v="8"/>
    <n v="35"/>
    <n v="2017"/>
    <s v="2017-35"/>
    <x v="9"/>
    <m/>
    <m/>
    <m/>
    <m/>
    <m/>
    <m/>
    <m/>
    <s v="OT-0149729"/>
    <m/>
    <m/>
    <x v="1"/>
    <x v="1"/>
    <n v="1.87"/>
    <m/>
    <m/>
    <m/>
    <m/>
    <x v="14"/>
    <m/>
    <m/>
    <m/>
    <m/>
    <n v="1"/>
  </r>
  <r>
    <m/>
    <m/>
    <m/>
    <n v="0"/>
    <n v="8"/>
    <n v="35"/>
    <n v="2017"/>
    <s v="2017-35"/>
    <x v="6"/>
    <m/>
    <m/>
    <m/>
    <m/>
    <m/>
    <m/>
    <m/>
    <s v="OT-0149777"/>
    <m/>
    <m/>
    <x v="2"/>
    <x v="2"/>
    <n v="6.56"/>
    <m/>
    <m/>
    <m/>
    <m/>
    <x v="12"/>
    <m/>
    <m/>
    <m/>
    <m/>
    <n v="1"/>
  </r>
  <r>
    <m/>
    <m/>
    <m/>
    <n v="0"/>
    <n v="8"/>
    <n v="35"/>
    <n v="2017"/>
    <s v="2017-35"/>
    <x v="10"/>
    <m/>
    <m/>
    <m/>
    <m/>
    <m/>
    <m/>
    <m/>
    <s v="OT-0149819"/>
    <m/>
    <m/>
    <x v="2"/>
    <x v="2"/>
    <n v="8.14"/>
    <m/>
    <m/>
    <m/>
    <m/>
    <x v="3"/>
    <m/>
    <m/>
    <m/>
    <m/>
    <n v="1"/>
  </r>
  <r>
    <m/>
    <m/>
    <m/>
    <n v="0"/>
    <n v="8"/>
    <n v="35"/>
    <n v="2017"/>
    <s v="2017-35"/>
    <x v="13"/>
    <m/>
    <m/>
    <m/>
    <m/>
    <m/>
    <m/>
    <m/>
    <s v="OT-0149903"/>
    <m/>
    <m/>
    <x v="1"/>
    <x v="1"/>
    <n v="1.23"/>
    <m/>
    <m/>
    <m/>
    <m/>
    <x v="6"/>
    <m/>
    <m/>
    <m/>
    <m/>
    <n v="1"/>
  </r>
  <r>
    <m/>
    <m/>
    <m/>
    <n v="0"/>
    <n v="8"/>
    <n v="35"/>
    <n v="2017"/>
    <s v="2017-35"/>
    <x v="13"/>
    <m/>
    <m/>
    <m/>
    <m/>
    <m/>
    <m/>
    <m/>
    <s v="OT-0150016"/>
    <m/>
    <m/>
    <x v="2"/>
    <x v="2"/>
    <n v="2.0699999999999998"/>
    <m/>
    <m/>
    <m/>
    <m/>
    <x v="15"/>
    <m/>
    <m/>
    <m/>
    <m/>
    <n v="1"/>
  </r>
  <r>
    <m/>
    <m/>
    <m/>
    <n v="0"/>
    <n v="8"/>
    <n v="35"/>
    <n v="2017"/>
    <s v="2017-35"/>
    <x v="6"/>
    <m/>
    <m/>
    <m/>
    <m/>
    <m/>
    <m/>
    <m/>
    <s v="OT-0150056"/>
    <m/>
    <m/>
    <x v="2"/>
    <x v="2"/>
    <n v="2.09"/>
    <m/>
    <m/>
    <m/>
    <m/>
    <x v="12"/>
    <m/>
    <m/>
    <m/>
    <m/>
    <n v="1"/>
  </r>
  <r>
    <m/>
    <m/>
    <m/>
    <n v="0"/>
    <n v="8"/>
    <n v="35"/>
    <n v="2017"/>
    <s v="2017-35"/>
    <x v="2"/>
    <m/>
    <m/>
    <m/>
    <m/>
    <m/>
    <m/>
    <m/>
    <s v="OT-0150075"/>
    <m/>
    <m/>
    <x v="1"/>
    <x v="1"/>
    <n v="3.1"/>
    <m/>
    <m/>
    <m/>
    <m/>
    <x v="18"/>
    <m/>
    <m/>
    <m/>
    <m/>
    <n v="1"/>
  </r>
  <r>
    <m/>
    <m/>
    <m/>
    <n v="0"/>
    <n v="8"/>
    <n v="35"/>
    <n v="2017"/>
    <s v="2017-35"/>
    <x v="12"/>
    <m/>
    <m/>
    <m/>
    <m/>
    <m/>
    <m/>
    <m/>
    <s v="OT-0150113"/>
    <m/>
    <m/>
    <x v="0"/>
    <x v="0"/>
    <n v="0.01"/>
    <m/>
    <m/>
    <m/>
    <m/>
    <x v="1"/>
    <m/>
    <m/>
    <m/>
    <m/>
    <n v="1"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  <r>
    <m/>
    <m/>
    <m/>
    <m/>
    <m/>
    <m/>
    <m/>
    <m/>
    <x v="16"/>
    <m/>
    <m/>
    <m/>
    <m/>
    <m/>
    <m/>
    <m/>
    <m/>
    <m/>
    <m/>
    <x v="3"/>
    <x v="3"/>
    <m/>
    <m/>
    <m/>
    <m/>
    <m/>
    <x v="26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outline="1" outlineData="1" multipleFieldFilters="0" rowHeaderCaption="FCT 3 ELEMENTS">
  <location ref="B1:C69" firstHeaderRow="1" firstDataRow="1" firstDataCol="1"/>
  <pivotFields count="33"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showAll="0">
      <items count="18">
        <item x="16"/>
        <item x="3"/>
        <item x="15"/>
        <item x="13"/>
        <item x="0"/>
        <item x="14"/>
        <item x="11"/>
        <item x="8"/>
        <item x="10"/>
        <item x="1"/>
        <item x="5"/>
        <item x="6"/>
        <item x="12"/>
        <item x="9"/>
        <item x="2"/>
        <item x="4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5">
        <item x="1"/>
        <item x="2"/>
        <item h="1" x="0"/>
        <item h="1" x="3"/>
        <item t="default"/>
      </items>
    </pivotField>
    <pivotField axis="axisRow" showAll="0">
      <items count="5">
        <item sd="0" x="0"/>
        <item sd="0" x="2"/>
        <item sd="0" x="1"/>
        <item h="1" x="3"/>
        <item t="default"/>
      </items>
    </pivotField>
    <pivotField dataField="1" showAll="0"/>
    <pivotField showAll="0"/>
    <pivotField showAll="0"/>
    <pivotField showAll="0"/>
    <pivotField showAll="0"/>
    <pivotField axis="axisRow" showAll="0" measureFilter="1" sortType="descending">
      <items count="28">
        <item sd="0" x="26"/>
        <item sd="0" x="6"/>
        <item sd="0" x="0"/>
        <item sd="0" x="1"/>
        <item sd="0" x="2"/>
        <item sd="0" x="3"/>
        <item sd="0" x="4"/>
        <item sd="0" x="5"/>
        <item sd="0" x="8"/>
        <item sd="0" x="22"/>
        <item sd="0" x="9"/>
        <item sd="0" x="12"/>
        <item sd="0" x="13"/>
        <item sd="0" x="14"/>
        <item sd="0" x="15"/>
        <item sd="0" x="17"/>
        <item sd="0" x="18"/>
        <item sd="0" x="23"/>
        <item sd="0" x="11"/>
        <item sd="0" x="19"/>
        <item sd="0" x="24"/>
        <item sd="0" x="25"/>
        <item sd="0" x="7"/>
        <item sd="0" x="10"/>
        <item sd="0" x="16"/>
        <item sd="0" x="21"/>
        <item sd="0" x="20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 defaultSubtotal="0"/>
    <pivotField showAll="0" defaultSubtotal="0">
      <items count="3">
        <item x="0"/>
        <item x="1"/>
        <item x="2"/>
      </items>
    </pivotField>
  </pivotFields>
  <rowFields count="3">
    <field x="8"/>
    <field x="26"/>
    <field x="20"/>
  </rowFields>
  <rowItems count="68">
    <i>
      <x v="1"/>
    </i>
    <i r="1">
      <x v="20"/>
    </i>
    <i r="1">
      <x v="19"/>
    </i>
    <i r="1">
      <x v="10"/>
    </i>
    <i>
      <x v="2"/>
    </i>
    <i r="1">
      <x v="14"/>
    </i>
    <i r="1">
      <x v="17"/>
    </i>
    <i r="1">
      <x v="26"/>
    </i>
    <i>
      <x v="3"/>
    </i>
    <i r="1">
      <x v="10"/>
    </i>
    <i r="1">
      <x v="16"/>
    </i>
    <i r="1">
      <x v="21"/>
    </i>
    <i>
      <x v="4"/>
    </i>
    <i r="1">
      <x v="2"/>
    </i>
    <i r="1">
      <x v="6"/>
    </i>
    <i r="1">
      <x v="11"/>
    </i>
    <i>
      <x v="5"/>
    </i>
    <i r="1">
      <x v="9"/>
    </i>
    <i r="1">
      <x v="6"/>
    </i>
    <i r="1">
      <x v="16"/>
    </i>
    <i>
      <x v="6"/>
    </i>
    <i r="1">
      <x v="11"/>
    </i>
    <i r="1">
      <x v="10"/>
    </i>
    <i r="1">
      <x v="5"/>
    </i>
    <i>
      <x v="7"/>
    </i>
    <i r="1">
      <x v="2"/>
    </i>
    <i r="1">
      <x v="18"/>
    </i>
    <i r="1">
      <x v="6"/>
    </i>
    <i>
      <x v="8"/>
    </i>
    <i r="1">
      <x v="6"/>
    </i>
    <i r="1">
      <x v="10"/>
    </i>
    <i r="1">
      <x v="5"/>
    </i>
    <i>
      <x v="9"/>
    </i>
    <i r="1">
      <x v="3"/>
    </i>
    <i r="1">
      <x v="12"/>
    </i>
    <i r="1">
      <x v="5"/>
    </i>
    <i>
      <x v="10"/>
    </i>
    <i r="1">
      <x v="4"/>
    </i>
    <i r="1">
      <x v="10"/>
    </i>
    <i r="1">
      <x v="5"/>
    </i>
    <i>
      <x v="11"/>
    </i>
    <i r="1">
      <x v="10"/>
    </i>
    <i r="1">
      <x v="1"/>
    </i>
    <i r="1">
      <x v="11"/>
    </i>
    <i>
      <x v="12"/>
    </i>
    <i r="1">
      <x v="10"/>
    </i>
    <i r="1">
      <x v="11"/>
    </i>
    <i r="1">
      <x v="4"/>
    </i>
    <i>
      <x v="13"/>
    </i>
    <i r="1">
      <x v="8"/>
    </i>
    <i r="1">
      <x v="11"/>
    </i>
    <i r="1">
      <x v="10"/>
    </i>
    <i>
      <x v="14"/>
    </i>
    <i r="1">
      <x v="16"/>
    </i>
    <i r="1">
      <x v="10"/>
    </i>
    <i r="1">
      <x v="22"/>
    </i>
    <i>
      <x v="15"/>
    </i>
    <i r="1">
      <x v="10"/>
    </i>
    <i r="1">
      <x v="25"/>
    </i>
    <i r="1">
      <x v="7"/>
    </i>
    <i r="1">
      <x v="24"/>
    </i>
    <i r="1">
      <x v="1"/>
    </i>
    <i r="1">
      <x v="23"/>
    </i>
    <i>
      <x v="16"/>
    </i>
    <i r="1">
      <x v="13"/>
    </i>
    <i r="1">
      <x v="1"/>
    </i>
    <i r="1">
      <x v="4"/>
    </i>
    <i t="grand">
      <x/>
    </i>
  </rowItems>
  <colItems count="1">
    <i/>
  </colItems>
  <dataFields count="1">
    <dataField name="Somme de fct" fld="21" baseField="8" baseItem="1" numFmtId="1"/>
  </dataFields>
  <formats count="45">
    <format dxfId="361">
      <pivotArea dataOnly="0" labelOnly="1" outline="0" axis="axisValues" fieldPosition="0"/>
    </format>
    <format dxfId="360">
      <pivotArea field="8" type="button" dataOnly="0" labelOnly="1" outline="0" axis="axisRow" fieldPosition="0"/>
    </format>
    <format dxfId="359">
      <pivotArea dataOnly="0" labelOnly="1" outline="0" axis="axisValues" fieldPosition="0"/>
    </format>
    <format dxfId="358">
      <pivotArea outline="0" collapsedLevelsAreSubtotals="1" fieldPosition="0"/>
    </format>
    <format dxfId="357">
      <pivotArea outline="0" collapsedLevelsAreSubtotals="1" fieldPosition="0"/>
    </format>
    <format dxfId="356">
      <pivotArea field="8" type="button" dataOnly="0" labelOnly="1" outline="0" axis="axisRow" fieldPosition="0"/>
    </format>
    <format dxfId="35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4">
      <pivotArea field="8" type="button" dataOnly="0" labelOnly="1" outline="0" axis="axisRow" fieldPosition="0"/>
    </format>
    <format dxfId="35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2">
      <pivotArea dataOnly="0" labelOnly="1" outline="0" axis="axisValues" fieldPosition="0"/>
    </format>
    <format dxfId="351">
      <pivotArea type="all" dataOnly="0" outline="0" fieldPosition="0"/>
    </format>
    <format dxfId="350">
      <pivotArea field="8" type="button" dataOnly="0" labelOnly="1" outline="0" axis="axisRow" fieldPosition="0"/>
    </format>
    <format dxfId="349">
      <pivotArea dataOnly="0" labelOnly="1" outline="0" axis="axisValues" fieldPosition="0"/>
    </format>
    <format dxfId="348">
      <pivotArea dataOnly="0" labelOnly="1" fieldPosition="0">
        <references count="1">
          <reference field="8" count="0"/>
        </references>
      </pivotArea>
    </format>
    <format dxfId="347">
      <pivotArea field="8" type="button" dataOnly="0" labelOnly="1" outline="0" axis="axisRow" fieldPosition="0"/>
    </format>
    <format dxfId="346">
      <pivotArea dataOnly="0" labelOnly="1" outline="0" axis="axisValues" fieldPosition="0"/>
    </format>
    <format dxfId="345">
      <pivotArea grandRow="1" outline="0" collapsedLevelsAreSubtotals="1" fieldPosition="0"/>
    </format>
    <format dxfId="344">
      <pivotArea dataOnly="0" labelOnly="1" grandRow="1" outline="0" fieldPosition="0"/>
    </format>
    <format dxfId="343">
      <pivotArea type="all" dataOnly="0" outline="0" fieldPosition="0"/>
    </format>
    <format dxfId="342">
      <pivotArea outline="0" collapsedLevelsAreSubtotals="1" fieldPosition="0"/>
    </format>
    <format dxfId="341">
      <pivotArea dataOnly="0" labelOnly="1" outline="0" axis="axisValues" fieldPosition="0"/>
    </format>
    <format dxfId="340">
      <pivotArea outline="0" collapsedLevelsAreSubtotals="1" fieldPosition="0"/>
    </format>
    <format dxfId="339">
      <pivotArea dataOnly="0" labelOnly="1" outline="0" axis="axisValues" fieldPosition="0"/>
    </format>
    <format dxfId="338">
      <pivotArea type="all" dataOnly="0" outline="0" fieldPosition="0"/>
    </format>
    <format dxfId="337">
      <pivotArea outline="0" collapsedLevelsAreSubtotals="1" fieldPosition="0"/>
    </format>
    <format dxfId="336">
      <pivotArea field="8" type="button" dataOnly="0" labelOnly="1" outline="0" axis="axisRow" fieldPosition="0"/>
    </format>
    <format dxfId="335">
      <pivotArea dataOnly="0" labelOnly="1" outline="0" axis="axisValues" fieldPosition="0"/>
    </format>
    <format dxfId="334">
      <pivotArea dataOnly="0" labelOnly="1" grandRow="1" outline="0" fieldPosition="0"/>
    </format>
    <format dxfId="333">
      <pivotArea type="all" dataOnly="0" outline="0" fieldPosition="0"/>
    </format>
    <format dxfId="332">
      <pivotArea outline="0" collapsedLevelsAreSubtotals="1" fieldPosition="0"/>
    </format>
    <format dxfId="331">
      <pivotArea field="8" type="button" dataOnly="0" labelOnly="1" outline="0" axis="axisRow" fieldPosition="0"/>
    </format>
    <format dxfId="330">
      <pivotArea dataOnly="0" labelOnly="1" outline="0" axis="axisValues" fieldPosition="0"/>
    </format>
    <format dxfId="329">
      <pivotArea dataOnly="0" labelOnly="1" grandRow="1" outline="0" fieldPosition="0"/>
    </format>
    <format dxfId="328">
      <pivotArea grandRow="1" outline="0" collapsedLevelsAreSubtotals="1" fieldPosition="0"/>
    </format>
    <format dxfId="327">
      <pivotArea dataOnly="0" labelOnly="1" grandRow="1" outline="0" fieldPosition="0"/>
    </format>
    <format dxfId="326">
      <pivotArea dataOnly="0" labelOnly="1" grandRow="1" outline="0" fieldPosition="0"/>
    </format>
    <format dxfId="325">
      <pivotArea outline="0" collapsedLevelsAreSubtotals="1" fieldPosition="0"/>
    </format>
    <format dxfId="324">
      <pivotArea dataOnly="0" labelOnly="1" grandRow="1" outline="0" fieldPosition="0"/>
    </format>
    <format dxfId="323">
      <pivotArea type="all" dataOnly="0" outline="0" fieldPosition="0"/>
    </format>
    <format dxfId="322">
      <pivotArea outline="0" collapsedLevelsAreSubtotals="1" fieldPosition="0"/>
    </format>
    <format dxfId="321">
      <pivotArea field="8" type="button" dataOnly="0" labelOnly="1" outline="0" axis="axisRow" fieldPosition="0"/>
    </format>
    <format dxfId="320">
      <pivotArea dataOnly="0" labelOnly="1" outline="0" axis="axisValues" fieldPosition="0"/>
    </format>
    <format dxfId="319">
      <pivotArea dataOnly="0" labelOnly="1" grandRow="1" outline="0" fieldPosition="0"/>
    </format>
    <format dxfId="318">
      <pivotArea grandRow="1" outline="0" collapsedLevelsAreSubtotals="1" fieldPosition="0"/>
    </format>
    <format dxfId="317">
      <pivotArea dataOnly="0" labelOnly="1" grandRow="1" outline="0" fieldPosition="0"/>
    </format>
  </formats>
  <pivotTableStyleInfo name="PivotStyleLight13 2" showRowHeaders="1" showColHeaders="1" showRowStripes="0" showColStripes="0" showLastColumn="1"/>
  <filters count="1">
    <filter fld="26" type="count" evalOrder="-1" id="2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LOPS ORGANES TOTAUX">
  <location ref="G1:I18" firstHeaderRow="0" firstDataRow="1" firstDataCol="1"/>
  <pivotFields count="33"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showAll="0">
      <items count="18">
        <item sd="0" x="16"/>
        <item sd="0" x="3"/>
        <item sd="0" x="15"/>
        <item sd="0" x="13"/>
        <item sd="0" x="0"/>
        <item sd="0" x="14"/>
        <item sd="0" x="11"/>
        <item sd="0" x="8"/>
        <item sd="0" x="10"/>
        <item sd="0" x="1"/>
        <item sd="0" x="5"/>
        <item sd="0" x="6"/>
        <item sd="0" x="12"/>
        <item sd="0" x="9"/>
        <item sd="0" x="2"/>
        <item sd="0" x="4"/>
        <item sd="0" x="7"/>
        <item t="default" sd="0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5">
        <item x="1"/>
        <item x="2"/>
        <item h="1" x="0"/>
        <item h="1" x="3"/>
        <item t="default"/>
      </items>
    </pivotField>
    <pivotField axis="axisRow" showAll="0">
      <items count="5">
        <item x="0"/>
        <item x="2"/>
        <item x="1"/>
        <item h="1" x="3"/>
        <item t="default"/>
      </items>
    </pivotField>
    <pivotField dataField="1" showAll="0"/>
    <pivotField showAll="0"/>
    <pivotField showAll="0"/>
    <pivotField showAll="0"/>
    <pivotField showAll="0"/>
    <pivotField axis="axisRow" showAll="0" sortType="descending">
      <items count="28">
        <item sd="0" x="26"/>
        <item x="6"/>
        <item x="0"/>
        <item x="1"/>
        <item x="2"/>
        <item x="3"/>
        <item x="4"/>
        <item x="5"/>
        <item x="8"/>
        <item x="22"/>
        <item x="9"/>
        <item x="12"/>
        <item x="13"/>
        <item x="14"/>
        <item x="15"/>
        <item x="17"/>
        <item x="18"/>
        <item x="23"/>
        <item x="11"/>
        <item x="19"/>
        <item x="24"/>
        <item x="25"/>
        <item x="7"/>
        <item x="10"/>
        <item x="16"/>
        <item x="21"/>
        <item x="2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 defaultSubtotal="0"/>
    <pivotField showAll="0" defaultSubtotal="0">
      <items count="3">
        <item x="0"/>
        <item x="1"/>
        <item x="2"/>
      </items>
    </pivotField>
  </pivotFields>
  <rowFields count="3">
    <field x="8"/>
    <field x="26"/>
    <field x="20"/>
  </rowFields>
  <rowItems count="1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A" fld="21" baseField="8" baseItem="0" numFmtId="164"/>
    <dataField name="% DU TA TOTAL" fld="21" showDataAs="percentOfTotal" baseField="8" baseItem="0" numFmtId="10"/>
  </dataFields>
  <formats count="41">
    <format dxfId="402">
      <pivotArea dataOnly="0" labelOnly="1" outline="0" axis="axisValues" fieldPosition="0"/>
    </format>
    <format dxfId="401">
      <pivotArea field="8" type="button" dataOnly="0" labelOnly="1" outline="0" axis="axisRow" fieldPosition="0"/>
    </format>
    <format dxfId="400">
      <pivotArea outline="0" fieldPosition="0">
        <references count="1">
          <reference field="4294967294" count="1">
            <x v="1"/>
          </reference>
        </references>
      </pivotArea>
    </format>
    <format dxfId="39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9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97">
      <pivotArea field="8" type="button" dataOnly="0" labelOnly="1" outline="0" axis="axisRow" fieldPosition="0"/>
    </format>
    <format dxfId="39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95">
      <pivotArea dataOnly="0" grandRow="1" axis="axisRow" fieldPosition="0"/>
    </format>
    <format dxfId="394">
      <pivotArea dataOnly="0" labelOnly="1" fieldPosition="0">
        <references count="1">
          <reference field="8" count="0"/>
        </references>
      </pivotArea>
    </format>
    <format dxfId="393">
      <pivotArea field="8" type="button" dataOnly="0" labelOnly="1" outline="0" axis="axisRow" fieldPosition="0"/>
    </format>
    <format dxfId="3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91">
      <pivotArea grandRow="1" outline="0" collapsedLevelsAreSubtotals="1" fieldPosition="0"/>
    </format>
    <format dxfId="390">
      <pivotArea dataOnly="0" labelOnly="1" grandRow="1" outline="0" fieldPosition="0"/>
    </format>
    <format dxfId="389">
      <pivotArea field="8" type="button" dataOnly="0" labelOnly="1" outline="0" axis="axisRow" fieldPosition="0"/>
    </format>
    <format dxfId="38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7">
      <pivotArea outline="0" collapsedLevelsAreSubtotals="1" fieldPosition="0"/>
    </format>
    <format dxfId="386">
      <pivotArea field="8" type="button" dataOnly="0" labelOnly="1" outline="0" axis="axisRow" fieldPosition="0"/>
    </format>
    <format dxfId="38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4">
      <pivotArea dataOnly="0" labelOnly="1" fieldPosition="0">
        <references count="1">
          <reference field="8" count="0"/>
        </references>
      </pivotArea>
    </format>
    <format dxfId="383">
      <pivotArea outline="0" collapsedLevelsAreSubtotals="1" fieldPosition="0"/>
    </format>
    <format dxfId="382">
      <pivotArea dataOnly="0" labelOnly="1" grandRow="1" outline="0" fieldPosition="0"/>
    </format>
    <format dxfId="381">
      <pivotArea type="all" dataOnly="0" outline="0" fieldPosition="0"/>
    </format>
    <format dxfId="380">
      <pivotArea outline="0" collapsedLevelsAreSubtotals="1" fieldPosition="0"/>
    </format>
    <format dxfId="379">
      <pivotArea field="8" type="button" dataOnly="0" labelOnly="1" outline="0" axis="axisRow" fieldPosition="0"/>
    </format>
    <format dxfId="378">
      <pivotArea dataOnly="0" labelOnly="1" grandRow="1" outline="0" fieldPosition="0"/>
    </format>
    <format dxfId="3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76">
      <pivotArea type="all" dataOnly="0" outline="0" fieldPosition="0"/>
    </format>
    <format dxfId="375">
      <pivotArea outline="0" collapsedLevelsAreSubtotals="1" fieldPosition="0"/>
    </format>
    <format dxfId="374">
      <pivotArea field="8" type="button" dataOnly="0" labelOnly="1" outline="0" axis="axisRow" fieldPosition="0"/>
    </format>
    <format dxfId="373">
      <pivotArea dataOnly="0" labelOnly="1" grandRow="1" outline="0" fieldPosition="0"/>
    </format>
    <format dxfId="37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71">
      <pivotArea type="all" dataOnly="0" outline="0" fieldPosition="0"/>
    </format>
    <format dxfId="370">
      <pivotArea outline="0" collapsedLevelsAreSubtotals="1" fieldPosition="0"/>
    </format>
    <format dxfId="369">
      <pivotArea field="8" type="button" dataOnly="0" labelOnly="1" outline="0" axis="axisRow" fieldPosition="0"/>
    </format>
    <format dxfId="368">
      <pivotArea dataOnly="0" labelOnly="1" grandRow="1" outline="0" fieldPosition="0"/>
    </format>
    <format dxfId="36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6">
      <pivotArea type="all" dataOnly="0" outline="0" fieldPosition="0"/>
    </format>
    <format dxfId="365">
      <pivotArea outline="0" collapsedLevelsAreSubtotals="1" fieldPosition="0"/>
    </format>
    <format dxfId="364">
      <pivotArea field="8" type="button" dataOnly="0" labelOnly="1" outline="0" axis="axisRow" fieldPosition="0"/>
    </format>
    <format dxfId="363">
      <pivotArea dataOnly="0" labelOnly="1" grandRow="1" outline="0" fieldPosition="0"/>
    </format>
    <format dxfId="36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3 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0000"/>
      </a:accent1>
      <a:accent2>
        <a:srgbClr val="993300"/>
      </a:accent2>
      <a:accent3>
        <a:srgbClr val="FFC000"/>
      </a:accent3>
      <a:accent4>
        <a:srgbClr val="ED7D31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E354"/>
  <sheetViews>
    <sheetView zoomScaleNormal="100" workbookViewId="0">
      <pane ySplit="1" topLeftCell="A70" activePane="bottomLeft" state="frozen"/>
      <selection pane="bottomLeft" activeCell="C330" sqref="C330"/>
    </sheetView>
  </sheetViews>
  <sheetFormatPr baseColWidth="10" defaultRowHeight="12.75" x14ac:dyDescent="0.2"/>
  <cols>
    <col min="1" max="1" width="22" bestFit="1" customWidth="1"/>
    <col min="2" max="2" width="40" customWidth="1"/>
    <col min="3" max="3" width="28.28515625" style="4" bestFit="1" customWidth="1"/>
    <col min="4" max="4" width="13.7109375" bestFit="1" customWidth="1"/>
    <col min="5" max="5" width="39.140625" bestFit="1" customWidth="1"/>
    <col min="6" max="223" width="9.140625" customWidth="1"/>
    <col min="224" max="224" width="27.140625" customWidth="1"/>
    <col min="225" max="225" width="9.140625" customWidth="1"/>
    <col min="226" max="226" width="23.140625" customWidth="1"/>
    <col min="227" max="227" width="9.140625" customWidth="1"/>
    <col min="228" max="228" width="37.85546875" customWidth="1"/>
    <col min="229" max="229" width="9.140625" customWidth="1"/>
    <col min="230" max="230" width="50.7109375" customWidth="1"/>
    <col min="231" max="231" width="9.140625" customWidth="1"/>
    <col min="232" max="232" width="17.85546875" customWidth="1"/>
    <col min="233" max="233" width="9.140625" customWidth="1"/>
    <col min="234" max="234" width="46.7109375" customWidth="1"/>
    <col min="235" max="235" width="9.140625" customWidth="1"/>
    <col min="236" max="236" width="5.28515625" customWidth="1"/>
    <col min="237" max="237" width="9.140625" customWidth="1"/>
    <col min="238" max="238" width="15.42578125" customWidth="1"/>
    <col min="239" max="239" width="9.140625" customWidth="1"/>
    <col min="240" max="240" width="8.5703125" customWidth="1"/>
    <col min="241" max="241" width="9.140625" customWidth="1"/>
    <col min="242" max="242" width="23.7109375" customWidth="1"/>
    <col min="243" max="243" width="9.140625" customWidth="1"/>
    <col min="244" max="244" width="17.85546875" customWidth="1"/>
    <col min="245" max="245" width="9.140625" customWidth="1"/>
    <col min="246" max="246" width="11.140625" customWidth="1"/>
    <col min="247" max="247" width="9.140625" customWidth="1"/>
    <col min="248" max="248" width="39.28515625" customWidth="1"/>
    <col min="249" max="249" width="9.140625" customWidth="1"/>
    <col min="250" max="250" width="52.42578125" customWidth="1"/>
    <col min="251" max="251" width="9.140625" customWidth="1"/>
    <col min="252" max="252" width="52.42578125" customWidth="1"/>
    <col min="253" max="479" width="9.140625" customWidth="1"/>
    <col min="480" max="480" width="27.140625" customWidth="1"/>
    <col min="481" max="481" width="9.140625" customWidth="1"/>
    <col min="482" max="482" width="23.140625" customWidth="1"/>
    <col min="483" max="483" width="9.140625" customWidth="1"/>
    <col min="484" max="484" width="37.85546875" customWidth="1"/>
    <col min="485" max="485" width="9.140625" customWidth="1"/>
    <col min="486" max="486" width="50.7109375" customWidth="1"/>
    <col min="487" max="487" width="9.140625" customWidth="1"/>
    <col min="488" max="488" width="17.85546875" customWidth="1"/>
    <col min="489" max="489" width="9.140625" customWidth="1"/>
    <col min="490" max="490" width="46.7109375" customWidth="1"/>
    <col min="491" max="491" width="9.140625" customWidth="1"/>
    <col min="492" max="492" width="5.28515625" customWidth="1"/>
    <col min="493" max="493" width="9.140625" customWidth="1"/>
    <col min="494" max="494" width="15.42578125" customWidth="1"/>
    <col min="495" max="495" width="9.140625" customWidth="1"/>
    <col min="496" max="496" width="8.5703125" customWidth="1"/>
    <col min="497" max="497" width="9.140625" customWidth="1"/>
    <col min="498" max="498" width="23.7109375" customWidth="1"/>
    <col min="499" max="499" width="9.140625" customWidth="1"/>
    <col min="500" max="500" width="17.85546875" customWidth="1"/>
    <col min="501" max="501" width="9.140625" customWidth="1"/>
    <col min="502" max="502" width="11.140625" customWidth="1"/>
    <col min="503" max="503" width="9.140625" customWidth="1"/>
    <col min="504" max="504" width="39.28515625" customWidth="1"/>
    <col min="505" max="505" width="9.140625" customWidth="1"/>
    <col min="506" max="506" width="52.42578125" customWidth="1"/>
    <col min="507" max="507" width="9.140625" customWidth="1"/>
    <col min="508" max="508" width="52.42578125" customWidth="1"/>
    <col min="509" max="735" width="9.140625" customWidth="1"/>
    <col min="736" max="736" width="27.140625" customWidth="1"/>
    <col min="737" max="737" width="9.140625" customWidth="1"/>
    <col min="738" max="738" width="23.140625" customWidth="1"/>
    <col min="739" max="739" width="9.140625" customWidth="1"/>
    <col min="740" max="740" width="37.85546875" customWidth="1"/>
    <col min="741" max="741" width="9.140625" customWidth="1"/>
    <col min="742" max="742" width="50.7109375" customWidth="1"/>
    <col min="743" max="743" width="9.140625" customWidth="1"/>
    <col min="744" max="744" width="17.85546875" customWidth="1"/>
    <col min="745" max="745" width="9.140625" customWidth="1"/>
    <col min="746" max="746" width="46.7109375" customWidth="1"/>
    <col min="747" max="747" width="9.140625" customWidth="1"/>
    <col min="748" max="748" width="5.28515625" customWidth="1"/>
    <col min="749" max="749" width="9.140625" customWidth="1"/>
    <col min="750" max="750" width="15.42578125" customWidth="1"/>
    <col min="751" max="751" width="9.140625" customWidth="1"/>
    <col min="752" max="752" width="8.5703125" customWidth="1"/>
    <col min="753" max="753" width="9.140625" customWidth="1"/>
    <col min="754" max="754" width="23.7109375" customWidth="1"/>
    <col min="755" max="755" width="9.140625" customWidth="1"/>
    <col min="756" max="756" width="17.85546875" customWidth="1"/>
    <col min="757" max="757" width="9.140625" customWidth="1"/>
    <col min="758" max="758" width="11.140625" customWidth="1"/>
    <col min="759" max="759" width="9.140625" customWidth="1"/>
    <col min="760" max="760" width="39.28515625" customWidth="1"/>
    <col min="761" max="761" width="9.140625" customWidth="1"/>
    <col min="762" max="762" width="52.42578125" customWidth="1"/>
    <col min="763" max="763" width="9.140625" customWidth="1"/>
    <col min="764" max="764" width="52.42578125" customWidth="1"/>
    <col min="765" max="991" width="9.140625" customWidth="1"/>
    <col min="992" max="992" width="27.140625" customWidth="1"/>
    <col min="993" max="993" width="9.140625" customWidth="1"/>
    <col min="994" max="994" width="23.140625" customWidth="1"/>
    <col min="995" max="995" width="9.140625" customWidth="1"/>
    <col min="996" max="996" width="37.85546875" customWidth="1"/>
    <col min="997" max="997" width="9.140625" customWidth="1"/>
    <col min="998" max="998" width="50.7109375" customWidth="1"/>
    <col min="999" max="999" width="9.140625" customWidth="1"/>
    <col min="1000" max="1000" width="17.85546875" customWidth="1"/>
    <col min="1001" max="1001" width="9.140625" customWidth="1"/>
    <col min="1002" max="1002" width="46.7109375" customWidth="1"/>
    <col min="1003" max="1003" width="9.140625" customWidth="1"/>
    <col min="1004" max="1004" width="5.28515625" customWidth="1"/>
    <col min="1005" max="1005" width="9.140625" customWidth="1"/>
    <col min="1006" max="1006" width="15.42578125" customWidth="1"/>
    <col min="1007" max="1007" width="9.140625" customWidth="1"/>
    <col min="1008" max="1008" width="8.5703125" customWidth="1"/>
    <col min="1009" max="1009" width="9.140625" customWidth="1"/>
    <col min="1010" max="1010" width="23.7109375" customWidth="1"/>
    <col min="1011" max="1011" width="9.140625" customWidth="1"/>
    <col min="1012" max="1012" width="17.85546875" customWidth="1"/>
    <col min="1013" max="1013" width="9.140625" customWidth="1"/>
    <col min="1014" max="1014" width="11.140625" customWidth="1"/>
    <col min="1015" max="1015" width="9.140625" customWidth="1"/>
    <col min="1016" max="1016" width="39.28515625" customWidth="1"/>
    <col min="1017" max="1017" width="9.140625" customWidth="1"/>
    <col min="1018" max="1018" width="52.42578125" customWidth="1"/>
    <col min="1019" max="1019" width="9.140625" customWidth="1"/>
    <col min="1020" max="1020" width="52.42578125" customWidth="1"/>
    <col min="1021" max="1247" width="9.140625" customWidth="1"/>
    <col min="1248" max="1248" width="27.140625" customWidth="1"/>
    <col min="1249" max="1249" width="9.140625" customWidth="1"/>
    <col min="1250" max="1250" width="23.140625" customWidth="1"/>
    <col min="1251" max="1251" width="9.140625" customWidth="1"/>
    <col min="1252" max="1252" width="37.85546875" customWidth="1"/>
    <col min="1253" max="1253" width="9.140625" customWidth="1"/>
    <col min="1254" max="1254" width="50.7109375" customWidth="1"/>
    <col min="1255" max="1255" width="9.140625" customWidth="1"/>
    <col min="1256" max="1256" width="17.85546875" customWidth="1"/>
    <col min="1257" max="1257" width="9.140625" customWidth="1"/>
    <col min="1258" max="1258" width="46.7109375" customWidth="1"/>
    <col min="1259" max="1259" width="9.140625" customWidth="1"/>
    <col min="1260" max="1260" width="5.28515625" customWidth="1"/>
    <col min="1261" max="1261" width="9.140625" customWidth="1"/>
    <col min="1262" max="1262" width="15.42578125" customWidth="1"/>
    <col min="1263" max="1263" width="9.140625" customWidth="1"/>
    <col min="1264" max="1264" width="8.5703125" customWidth="1"/>
    <col min="1265" max="1265" width="9.140625" customWidth="1"/>
    <col min="1266" max="1266" width="23.7109375" customWidth="1"/>
    <col min="1267" max="1267" width="9.140625" customWidth="1"/>
    <col min="1268" max="1268" width="17.85546875" customWidth="1"/>
    <col min="1269" max="1269" width="9.140625" customWidth="1"/>
    <col min="1270" max="1270" width="11.140625" customWidth="1"/>
    <col min="1271" max="1271" width="9.140625" customWidth="1"/>
    <col min="1272" max="1272" width="39.28515625" customWidth="1"/>
    <col min="1273" max="1273" width="9.140625" customWidth="1"/>
    <col min="1274" max="1274" width="52.42578125" customWidth="1"/>
    <col min="1275" max="1275" width="9.140625" customWidth="1"/>
    <col min="1276" max="1276" width="52.42578125" customWidth="1"/>
    <col min="1277" max="1503" width="9.140625" customWidth="1"/>
    <col min="1504" max="1504" width="27.140625" customWidth="1"/>
    <col min="1505" max="1505" width="9.140625" customWidth="1"/>
    <col min="1506" max="1506" width="23.140625" customWidth="1"/>
    <col min="1507" max="1507" width="9.140625" customWidth="1"/>
    <col min="1508" max="1508" width="37.85546875" customWidth="1"/>
    <col min="1509" max="1509" width="9.140625" customWidth="1"/>
    <col min="1510" max="1510" width="50.7109375" customWidth="1"/>
    <col min="1511" max="1511" width="9.140625" customWidth="1"/>
    <col min="1512" max="1512" width="17.85546875" customWidth="1"/>
    <col min="1513" max="1513" width="9.140625" customWidth="1"/>
    <col min="1514" max="1514" width="46.7109375" customWidth="1"/>
    <col min="1515" max="1515" width="9.140625" customWidth="1"/>
    <col min="1516" max="1516" width="5.28515625" customWidth="1"/>
    <col min="1517" max="1517" width="9.140625" customWidth="1"/>
    <col min="1518" max="1518" width="15.42578125" customWidth="1"/>
    <col min="1519" max="1519" width="9.140625" customWidth="1"/>
    <col min="1520" max="1520" width="8.5703125" customWidth="1"/>
    <col min="1521" max="1521" width="9.140625" customWidth="1"/>
    <col min="1522" max="1522" width="23.7109375" customWidth="1"/>
    <col min="1523" max="1523" width="9.140625" customWidth="1"/>
    <col min="1524" max="1524" width="17.85546875" customWidth="1"/>
    <col min="1525" max="1525" width="9.140625" customWidth="1"/>
    <col min="1526" max="1526" width="11.140625" customWidth="1"/>
    <col min="1527" max="1527" width="9.140625" customWidth="1"/>
    <col min="1528" max="1528" width="39.28515625" customWidth="1"/>
    <col min="1529" max="1529" width="9.140625" customWidth="1"/>
    <col min="1530" max="1530" width="52.42578125" customWidth="1"/>
    <col min="1531" max="1531" width="9.140625" customWidth="1"/>
    <col min="1532" max="1532" width="52.42578125" customWidth="1"/>
    <col min="1533" max="1759" width="9.140625" customWidth="1"/>
    <col min="1760" max="1760" width="27.140625" customWidth="1"/>
    <col min="1761" max="1761" width="9.140625" customWidth="1"/>
    <col min="1762" max="1762" width="23.140625" customWidth="1"/>
    <col min="1763" max="1763" width="9.140625" customWidth="1"/>
    <col min="1764" max="1764" width="37.85546875" customWidth="1"/>
    <col min="1765" max="1765" width="9.140625" customWidth="1"/>
    <col min="1766" max="1766" width="50.7109375" customWidth="1"/>
    <col min="1767" max="1767" width="9.140625" customWidth="1"/>
    <col min="1768" max="1768" width="17.85546875" customWidth="1"/>
    <col min="1769" max="1769" width="9.140625" customWidth="1"/>
    <col min="1770" max="1770" width="46.7109375" customWidth="1"/>
    <col min="1771" max="1771" width="9.140625" customWidth="1"/>
    <col min="1772" max="1772" width="5.28515625" customWidth="1"/>
    <col min="1773" max="1773" width="9.140625" customWidth="1"/>
    <col min="1774" max="1774" width="15.42578125" customWidth="1"/>
    <col min="1775" max="1775" width="9.140625" customWidth="1"/>
    <col min="1776" max="1776" width="8.5703125" customWidth="1"/>
    <col min="1777" max="1777" width="9.140625" customWidth="1"/>
    <col min="1778" max="1778" width="23.7109375" customWidth="1"/>
    <col min="1779" max="1779" width="9.140625" customWidth="1"/>
    <col min="1780" max="1780" width="17.85546875" customWidth="1"/>
    <col min="1781" max="1781" width="9.140625" customWidth="1"/>
    <col min="1782" max="1782" width="11.140625" customWidth="1"/>
    <col min="1783" max="1783" width="9.140625" customWidth="1"/>
    <col min="1784" max="1784" width="39.28515625" customWidth="1"/>
    <col min="1785" max="1785" width="9.140625" customWidth="1"/>
    <col min="1786" max="1786" width="52.42578125" customWidth="1"/>
    <col min="1787" max="1787" width="9.140625" customWidth="1"/>
    <col min="1788" max="1788" width="52.42578125" customWidth="1"/>
    <col min="1789" max="2015" width="9.140625" customWidth="1"/>
    <col min="2016" max="2016" width="27.140625" customWidth="1"/>
    <col min="2017" max="2017" width="9.140625" customWidth="1"/>
    <col min="2018" max="2018" width="23.140625" customWidth="1"/>
    <col min="2019" max="2019" width="9.140625" customWidth="1"/>
    <col min="2020" max="2020" width="37.85546875" customWidth="1"/>
    <col min="2021" max="2021" width="9.140625" customWidth="1"/>
    <col min="2022" max="2022" width="50.7109375" customWidth="1"/>
    <col min="2023" max="2023" width="9.140625" customWidth="1"/>
    <col min="2024" max="2024" width="17.85546875" customWidth="1"/>
    <col min="2025" max="2025" width="9.140625" customWidth="1"/>
    <col min="2026" max="2026" width="46.7109375" customWidth="1"/>
    <col min="2027" max="2027" width="9.140625" customWidth="1"/>
    <col min="2028" max="2028" width="5.28515625" customWidth="1"/>
    <col min="2029" max="2029" width="9.140625" customWidth="1"/>
    <col min="2030" max="2030" width="15.42578125" customWidth="1"/>
    <col min="2031" max="2031" width="9.140625" customWidth="1"/>
    <col min="2032" max="2032" width="8.5703125" customWidth="1"/>
    <col min="2033" max="2033" width="9.140625" customWidth="1"/>
    <col min="2034" max="2034" width="23.7109375" customWidth="1"/>
    <col min="2035" max="2035" width="9.140625" customWidth="1"/>
    <col min="2036" max="2036" width="17.85546875" customWidth="1"/>
    <col min="2037" max="2037" width="9.140625" customWidth="1"/>
    <col min="2038" max="2038" width="11.140625" customWidth="1"/>
    <col min="2039" max="2039" width="9.140625" customWidth="1"/>
    <col min="2040" max="2040" width="39.28515625" customWidth="1"/>
    <col min="2041" max="2041" width="9.140625" customWidth="1"/>
    <col min="2042" max="2042" width="52.42578125" customWidth="1"/>
    <col min="2043" max="2043" width="9.140625" customWidth="1"/>
    <col min="2044" max="2044" width="52.42578125" customWidth="1"/>
    <col min="2045" max="2271" width="9.140625" customWidth="1"/>
    <col min="2272" max="2272" width="27.140625" customWidth="1"/>
    <col min="2273" max="2273" width="9.140625" customWidth="1"/>
    <col min="2274" max="2274" width="23.140625" customWidth="1"/>
    <col min="2275" max="2275" width="9.140625" customWidth="1"/>
    <col min="2276" max="2276" width="37.85546875" customWidth="1"/>
    <col min="2277" max="2277" width="9.140625" customWidth="1"/>
    <col min="2278" max="2278" width="50.7109375" customWidth="1"/>
    <col min="2279" max="2279" width="9.140625" customWidth="1"/>
    <col min="2280" max="2280" width="17.85546875" customWidth="1"/>
    <col min="2281" max="2281" width="9.140625" customWidth="1"/>
    <col min="2282" max="2282" width="46.7109375" customWidth="1"/>
    <col min="2283" max="2283" width="9.140625" customWidth="1"/>
    <col min="2284" max="2284" width="5.28515625" customWidth="1"/>
    <col min="2285" max="2285" width="9.140625" customWidth="1"/>
    <col min="2286" max="2286" width="15.42578125" customWidth="1"/>
    <col min="2287" max="2287" width="9.140625" customWidth="1"/>
    <col min="2288" max="2288" width="8.5703125" customWidth="1"/>
    <col min="2289" max="2289" width="9.140625" customWidth="1"/>
    <col min="2290" max="2290" width="23.7109375" customWidth="1"/>
    <col min="2291" max="2291" width="9.140625" customWidth="1"/>
    <col min="2292" max="2292" width="17.85546875" customWidth="1"/>
    <col min="2293" max="2293" width="9.140625" customWidth="1"/>
    <col min="2294" max="2294" width="11.140625" customWidth="1"/>
    <col min="2295" max="2295" width="9.140625" customWidth="1"/>
    <col min="2296" max="2296" width="39.28515625" customWidth="1"/>
    <col min="2297" max="2297" width="9.140625" customWidth="1"/>
    <col min="2298" max="2298" width="52.42578125" customWidth="1"/>
    <col min="2299" max="2299" width="9.140625" customWidth="1"/>
    <col min="2300" max="2300" width="52.42578125" customWidth="1"/>
    <col min="2301" max="2527" width="9.140625" customWidth="1"/>
    <col min="2528" max="2528" width="27.140625" customWidth="1"/>
    <col min="2529" max="2529" width="9.140625" customWidth="1"/>
    <col min="2530" max="2530" width="23.140625" customWidth="1"/>
    <col min="2531" max="2531" width="9.140625" customWidth="1"/>
    <col min="2532" max="2532" width="37.85546875" customWidth="1"/>
    <col min="2533" max="2533" width="9.140625" customWidth="1"/>
    <col min="2534" max="2534" width="50.7109375" customWidth="1"/>
    <col min="2535" max="2535" width="9.140625" customWidth="1"/>
    <col min="2536" max="2536" width="17.85546875" customWidth="1"/>
    <col min="2537" max="2537" width="9.140625" customWidth="1"/>
    <col min="2538" max="2538" width="46.7109375" customWidth="1"/>
    <col min="2539" max="2539" width="9.140625" customWidth="1"/>
    <col min="2540" max="2540" width="5.28515625" customWidth="1"/>
    <col min="2541" max="2541" width="9.140625" customWidth="1"/>
    <col min="2542" max="2542" width="15.42578125" customWidth="1"/>
    <col min="2543" max="2543" width="9.140625" customWidth="1"/>
    <col min="2544" max="2544" width="8.5703125" customWidth="1"/>
    <col min="2545" max="2545" width="9.140625" customWidth="1"/>
    <col min="2546" max="2546" width="23.7109375" customWidth="1"/>
    <col min="2547" max="2547" width="9.140625" customWidth="1"/>
    <col min="2548" max="2548" width="17.85546875" customWidth="1"/>
    <col min="2549" max="2549" width="9.140625" customWidth="1"/>
    <col min="2550" max="2550" width="11.140625" customWidth="1"/>
    <col min="2551" max="2551" width="9.140625" customWidth="1"/>
    <col min="2552" max="2552" width="39.28515625" customWidth="1"/>
    <col min="2553" max="2553" width="9.140625" customWidth="1"/>
    <col min="2554" max="2554" width="52.42578125" customWidth="1"/>
    <col min="2555" max="2555" width="9.140625" customWidth="1"/>
    <col min="2556" max="2556" width="52.42578125" customWidth="1"/>
    <col min="2557" max="2783" width="9.140625" customWidth="1"/>
    <col min="2784" max="2784" width="27.140625" customWidth="1"/>
    <col min="2785" max="2785" width="9.140625" customWidth="1"/>
    <col min="2786" max="2786" width="23.140625" customWidth="1"/>
    <col min="2787" max="2787" width="9.140625" customWidth="1"/>
    <col min="2788" max="2788" width="37.85546875" customWidth="1"/>
    <col min="2789" max="2789" width="9.140625" customWidth="1"/>
    <col min="2790" max="2790" width="50.7109375" customWidth="1"/>
    <col min="2791" max="2791" width="9.140625" customWidth="1"/>
    <col min="2792" max="2792" width="17.85546875" customWidth="1"/>
    <col min="2793" max="2793" width="9.140625" customWidth="1"/>
    <col min="2794" max="2794" width="46.7109375" customWidth="1"/>
    <col min="2795" max="2795" width="9.140625" customWidth="1"/>
    <col min="2796" max="2796" width="5.28515625" customWidth="1"/>
    <col min="2797" max="2797" width="9.140625" customWidth="1"/>
    <col min="2798" max="2798" width="15.42578125" customWidth="1"/>
    <col min="2799" max="2799" width="9.140625" customWidth="1"/>
    <col min="2800" max="2800" width="8.5703125" customWidth="1"/>
    <col min="2801" max="2801" width="9.140625" customWidth="1"/>
    <col min="2802" max="2802" width="23.7109375" customWidth="1"/>
    <col min="2803" max="2803" width="9.140625" customWidth="1"/>
    <col min="2804" max="2804" width="17.85546875" customWidth="1"/>
    <col min="2805" max="2805" width="9.140625" customWidth="1"/>
    <col min="2806" max="2806" width="11.140625" customWidth="1"/>
    <col min="2807" max="2807" width="9.140625" customWidth="1"/>
    <col min="2808" max="2808" width="39.28515625" customWidth="1"/>
    <col min="2809" max="2809" width="9.140625" customWidth="1"/>
    <col min="2810" max="2810" width="52.42578125" customWidth="1"/>
    <col min="2811" max="2811" width="9.140625" customWidth="1"/>
    <col min="2812" max="2812" width="52.42578125" customWidth="1"/>
    <col min="2813" max="3039" width="9.140625" customWidth="1"/>
    <col min="3040" max="3040" width="27.140625" customWidth="1"/>
    <col min="3041" max="3041" width="9.140625" customWidth="1"/>
    <col min="3042" max="3042" width="23.140625" customWidth="1"/>
    <col min="3043" max="3043" width="9.140625" customWidth="1"/>
    <col min="3044" max="3044" width="37.85546875" customWidth="1"/>
    <col min="3045" max="3045" width="9.140625" customWidth="1"/>
    <col min="3046" max="3046" width="50.7109375" customWidth="1"/>
    <col min="3047" max="3047" width="9.140625" customWidth="1"/>
    <col min="3048" max="3048" width="17.85546875" customWidth="1"/>
    <col min="3049" max="3049" width="9.140625" customWidth="1"/>
    <col min="3050" max="3050" width="46.7109375" customWidth="1"/>
    <col min="3051" max="3051" width="9.140625" customWidth="1"/>
    <col min="3052" max="3052" width="5.28515625" customWidth="1"/>
    <col min="3053" max="3053" width="9.140625" customWidth="1"/>
    <col min="3054" max="3054" width="15.42578125" customWidth="1"/>
    <col min="3055" max="3055" width="9.140625" customWidth="1"/>
    <col min="3056" max="3056" width="8.5703125" customWidth="1"/>
    <col min="3057" max="3057" width="9.140625" customWidth="1"/>
    <col min="3058" max="3058" width="23.7109375" customWidth="1"/>
    <col min="3059" max="3059" width="9.140625" customWidth="1"/>
    <col min="3060" max="3060" width="17.85546875" customWidth="1"/>
    <col min="3061" max="3061" width="9.140625" customWidth="1"/>
    <col min="3062" max="3062" width="11.140625" customWidth="1"/>
    <col min="3063" max="3063" width="9.140625" customWidth="1"/>
    <col min="3064" max="3064" width="39.28515625" customWidth="1"/>
    <col min="3065" max="3065" width="9.140625" customWidth="1"/>
    <col min="3066" max="3066" width="52.42578125" customWidth="1"/>
    <col min="3067" max="3067" width="9.140625" customWidth="1"/>
    <col min="3068" max="3068" width="52.42578125" customWidth="1"/>
    <col min="3069" max="3295" width="9.140625" customWidth="1"/>
    <col min="3296" max="3296" width="27.140625" customWidth="1"/>
    <col min="3297" max="3297" width="9.140625" customWidth="1"/>
    <col min="3298" max="3298" width="23.140625" customWidth="1"/>
    <col min="3299" max="3299" width="9.140625" customWidth="1"/>
    <col min="3300" max="3300" width="37.85546875" customWidth="1"/>
    <col min="3301" max="3301" width="9.140625" customWidth="1"/>
    <col min="3302" max="3302" width="50.7109375" customWidth="1"/>
    <col min="3303" max="3303" width="9.140625" customWidth="1"/>
    <col min="3304" max="3304" width="17.85546875" customWidth="1"/>
    <col min="3305" max="3305" width="9.140625" customWidth="1"/>
    <col min="3306" max="3306" width="46.7109375" customWidth="1"/>
    <col min="3307" max="3307" width="9.140625" customWidth="1"/>
    <col min="3308" max="3308" width="5.28515625" customWidth="1"/>
    <col min="3309" max="3309" width="9.140625" customWidth="1"/>
    <col min="3310" max="3310" width="15.42578125" customWidth="1"/>
    <col min="3311" max="3311" width="9.140625" customWidth="1"/>
    <col min="3312" max="3312" width="8.5703125" customWidth="1"/>
    <col min="3313" max="3313" width="9.140625" customWidth="1"/>
    <col min="3314" max="3314" width="23.7109375" customWidth="1"/>
    <col min="3315" max="3315" width="9.140625" customWidth="1"/>
    <col min="3316" max="3316" width="17.85546875" customWidth="1"/>
    <col min="3317" max="3317" width="9.140625" customWidth="1"/>
    <col min="3318" max="3318" width="11.140625" customWidth="1"/>
    <col min="3319" max="3319" width="9.140625" customWidth="1"/>
    <col min="3320" max="3320" width="39.28515625" customWidth="1"/>
    <col min="3321" max="3321" width="9.140625" customWidth="1"/>
    <col min="3322" max="3322" width="52.42578125" customWidth="1"/>
    <col min="3323" max="3323" width="9.140625" customWidth="1"/>
    <col min="3324" max="3324" width="52.42578125" customWidth="1"/>
    <col min="3325" max="3551" width="9.140625" customWidth="1"/>
    <col min="3552" max="3552" width="27.140625" customWidth="1"/>
    <col min="3553" max="3553" width="9.140625" customWidth="1"/>
    <col min="3554" max="3554" width="23.140625" customWidth="1"/>
    <col min="3555" max="3555" width="9.140625" customWidth="1"/>
    <col min="3556" max="3556" width="37.85546875" customWidth="1"/>
    <col min="3557" max="3557" width="9.140625" customWidth="1"/>
    <col min="3558" max="3558" width="50.7109375" customWidth="1"/>
    <col min="3559" max="3559" width="9.140625" customWidth="1"/>
    <col min="3560" max="3560" width="17.85546875" customWidth="1"/>
    <col min="3561" max="3561" width="9.140625" customWidth="1"/>
    <col min="3562" max="3562" width="46.7109375" customWidth="1"/>
    <col min="3563" max="3563" width="9.140625" customWidth="1"/>
    <col min="3564" max="3564" width="5.28515625" customWidth="1"/>
    <col min="3565" max="3565" width="9.140625" customWidth="1"/>
    <col min="3566" max="3566" width="15.42578125" customWidth="1"/>
    <col min="3567" max="3567" width="9.140625" customWidth="1"/>
    <col min="3568" max="3568" width="8.5703125" customWidth="1"/>
    <col min="3569" max="3569" width="9.140625" customWidth="1"/>
    <col min="3570" max="3570" width="23.7109375" customWidth="1"/>
    <col min="3571" max="3571" width="9.140625" customWidth="1"/>
    <col min="3572" max="3572" width="17.85546875" customWidth="1"/>
    <col min="3573" max="3573" width="9.140625" customWidth="1"/>
    <col min="3574" max="3574" width="11.140625" customWidth="1"/>
    <col min="3575" max="3575" width="9.140625" customWidth="1"/>
    <col min="3576" max="3576" width="39.28515625" customWidth="1"/>
    <col min="3577" max="3577" width="9.140625" customWidth="1"/>
    <col min="3578" max="3578" width="52.42578125" customWidth="1"/>
    <col min="3579" max="3579" width="9.140625" customWidth="1"/>
    <col min="3580" max="3580" width="52.42578125" customWidth="1"/>
    <col min="3581" max="3807" width="9.140625" customWidth="1"/>
    <col min="3808" max="3808" width="27.140625" customWidth="1"/>
    <col min="3809" max="3809" width="9.140625" customWidth="1"/>
    <col min="3810" max="3810" width="23.140625" customWidth="1"/>
    <col min="3811" max="3811" width="9.140625" customWidth="1"/>
    <col min="3812" max="3812" width="37.85546875" customWidth="1"/>
    <col min="3813" max="3813" width="9.140625" customWidth="1"/>
    <col min="3814" max="3814" width="50.7109375" customWidth="1"/>
    <col min="3815" max="3815" width="9.140625" customWidth="1"/>
    <col min="3816" max="3816" width="17.85546875" customWidth="1"/>
    <col min="3817" max="3817" width="9.140625" customWidth="1"/>
    <col min="3818" max="3818" width="46.7109375" customWidth="1"/>
    <col min="3819" max="3819" width="9.140625" customWidth="1"/>
    <col min="3820" max="3820" width="5.28515625" customWidth="1"/>
    <col min="3821" max="3821" width="9.140625" customWidth="1"/>
    <col min="3822" max="3822" width="15.42578125" customWidth="1"/>
    <col min="3823" max="3823" width="9.140625" customWidth="1"/>
    <col min="3824" max="3824" width="8.5703125" customWidth="1"/>
    <col min="3825" max="3825" width="9.140625" customWidth="1"/>
    <col min="3826" max="3826" width="23.7109375" customWidth="1"/>
    <col min="3827" max="3827" width="9.140625" customWidth="1"/>
    <col min="3828" max="3828" width="17.85546875" customWidth="1"/>
    <col min="3829" max="3829" width="9.140625" customWidth="1"/>
    <col min="3830" max="3830" width="11.140625" customWidth="1"/>
    <col min="3831" max="3831" width="9.140625" customWidth="1"/>
    <col min="3832" max="3832" width="39.28515625" customWidth="1"/>
    <col min="3833" max="3833" width="9.140625" customWidth="1"/>
    <col min="3834" max="3834" width="52.42578125" customWidth="1"/>
    <col min="3835" max="3835" width="9.140625" customWidth="1"/>
    <col min="3836" max="3836" width="52.42578125" customWidth="1"/>
    <col min="3837" max="4063" width="9.140625" customWidth="1"/>
    <col min="4064" max="4064" width="27.140625" customWidth="1"/>
    <col min="4065" max="4065" width="9.140625" customWidth="1"/>
    <col min="4066" max="4066" width="23.140625" customWidth="1"/>
    <col min="4067" max="4067" width="9.140625" customWidth="1"/>
    <col min="4068" max="4068" width="37.85546875" customWidth="1"/>
    <col min="4069" max="4069" width="9.140625" customWidth="1"/>
    <col min="4070" max="4070" width="50.7109375" customWidth="1"/>
    <col min="4071" max="4071" width="9.140625" customWidth="1"/>
    <col min="4072" max="4072" width="17.85546875" customWidth="1"/>
    <col min="4073" max="4073" width="9.140625" customWidth="1"/>
    <col min="4074" max="4074" width="46.7109375" customWidth="1"/>
    <col min="4075" max="4075" width="9.140625" customWidth="1"/>
    <col min="4076" max="4076" width="5.28515625" customWidth="1"/>
    <col min="4077" max="4077" width="9.140625" customWidth="1"/>
    <col min="4078" max="4078" width="15.42578125" customWidth="1"/>
    <col min="4079" max="4079" width="9.140625" customWidth="1"/>
    <col min="4080" max="4080" width="8.5703125" customWidth="1"/>
    <col min="4081" max="4081" width="9.140625" customWidth="1"/>
    <col min="4082" max="4082" width="23.7109375" customWidth="1"/>
    <col min="4083" max="4083" width="9.140625" customWidth="1"/>
    <col min="4084" max="4084" width="17.85546875" customWidth="1"/>
    <col min="4085" max="4085" width="9.140625" customWidth="1"/>
    <col min="4086" max="4086" width="11.140625" customWidth="1"/>
    <col min="4087" max="4087" width="9.140625" customWidth="1"/>
    <col min="4088" max="4088" width="39.28515625" customWidth="1"/>
    <col min="4089" max="4089" width="9.140625" customWidth="1"/>
    <col min="4090" max="4090" width="52.42578125" customWidth="1"/>
    <col min="4091" max="4091" width="9.140625" customWidth="1"/>
    <col min="4092" max="4092" width="52.42578125" customWidth="1"/>
    <col min="4093" max="4319" width="9.140625" customWidth="1"/>
    <col min="4320" max="4320" width="27.140625" customWidth="1"/>
    <col min="4321" max="4321" width="9.140625" customWidth="1"/>
    <col min="4322" max="4322" width="23.140625" customWidth="1"/>
    <col min="4323" max="4323" width="9.140625" customWidth="1"/>
    <col min="4324" max="4324" width="37.85546875" customWidth="1"/>
    <col min="4325" max="4325" width="9.140625" customWidth="1"/>
    <col min="4326" max="4326" width="50.7109375" customWidth="1"/>
    <col min="4327" max="4327" width="9.140625" customWidth="1"/>
    <col min="4328" max="4328" width="17.85546875" customWidth="1"/>
    <col min="4329" max="4329" width="9.140625" customWidth="1"/>
    <col min="4330" max="4330" width="46.7109375" customWidth="1"/>
    <col min="4331" max="4331" width="9.140625" customWidth="1"/>
    <col min="4332" max="4332" width="5.28515625" customWidth="1"/>
    <col min="4333" max="4333" width="9.140625" customWidth="1"/>
    <col min="4334" max="4334" width="15.42578125" customWidth="1"/>
    <col min="4335" max="4335" width="9.140625" customWidth="1"/>
    <col min="4336" max="4336" width="8.5703125" customWidth="1"/>
    <col min="4337" max="4337" width="9.140625" customWidth="1"/>
    <col min="4338" max="4338" width="23.7109375" customWidth="1"/>
    <col min="4339" max="4339" width="9.140625" customWidth="1"/>
    <col min="4340" max="4340" width="17.85546875" customWidth="1"/>
    <col min="4341" max="4341" width="9.140625" customWidth="1"/>
    <col min="4342" max="4342" width="11.140625" customWidth="1"/>
    <col min="4343" max="4343" width="9.140625" customWidth="1"/>
    <col min="4344" max="4344" width="39.28515625" customWidth="1"/>
    <col min="4345" max="4345" width="9.140625" customWidth="1"/>
    <col min="4346" max="4346" width="52.42578125" customWidth="1"/>
    <col min="4347" max="4347" width="9.140625" customWidth="1"/>
    <col min="4348" max="4348" width="52.42578125" customWidth="1"/>
    <col min="4349" max="4575" width="9.140625" customWidth="1"/>
    <col min="4576" max="4576" width="27.140625" customWidth="1"/>
    <col min="4577" max="4577" width="9.140625" customWidth="1"/>
    <col min="4578" max="4578" width="23.140625" customWidth="1"/>
    <col min="4579" max="4579" width="9.140625" customWidth="1"/>
    <col min="4580" max="4580" width="37.85546875" customWidth="1"/>
    <col min="4581" max="4581" width="9.140625" customWidth="1"/>
    <col min="4582" max="4582" width="50.7109375" customWidth="1"/>
    <col min="4583" max="4583" width="9.140625" customWidth="1"/>
    <col min="4584" max="4584" width="17.85546875" customWidth="1"/>
    <col min="4585" max="4585" width="9.140625" customWidth="1"/>
    <col min="4586" max="4586" width="46.7109375" customWidth="1"/>
    <col min="4587" max="4587" width="9.140625" customWidth="1"/>
    <col min="4588" max="4588" width="5.28515625" customWidth="1"/>
    <col min="4589" max="4589" width="9.140625" customWidth="1"/>
    <col min="4590" max="4590" width="15.42578125" customWidth="1"/>
    <col min="4591" max="4591" width="9.140625" customWidth="1"/>
    <col min="4592" max="4592" width="8.5703125" customWidth="1"/>
    <col min="4593" max="4593" width="9.140625" customWidth="1"/>
    <col min="4594" max="4594" width="23.7109375" customWidth="1"/>
    <col min="4595" max="4595" width="9.140625" customWidth="1"/>
    <col min="4596" max="4596" width="17.85546875" customWidth="1"/>
    <col min="4597" max="4597" width="9.140625" customWidth="1"/>
    <col min="4598" max="4598" width="11.140625" customWidth="1"/>
    <col min="4599" max="4599" width="9.140625" customWidth="1"/>
    <col min="4600" max="4600" width="39.28515625" customWidth="1"/>
    <col min="4601" max="4601" width="9.140625" customWidth="1"/>
    <col min="4602" max="4602" width="52.42578125" customWidth="1"/>
    <col min="4603" max="4603" width="9.140625" customWidth="1"/>
    <col min="4604" max="4604" width="52.42578125" customWidth="1"/>
    <col min="4605" max="4831" width="9.140625" customWidth="1"/>
    <col min="4832" max="4832" width="27.140625" customWidth="1"/>
    <col min="4833" max="4833" width="9.140625" customWidth="1"/>
    <col min="4834" max="4834" width="23.140625" customWidth="1"/>
    <col min="4835" max="4835" width="9.140625" customWidth="1"/>
    <col min="4836" max="4836" width="37.85546875" customWidth="1"/>
    <col min="4837" max="4837" width="9.140625" customWidth="1"/>
    <col min="4838" max="4838" width="50.7109375" customWidth="1"/>
    <col min="4839" max="4839" width="9.140625" customWidth="1"/>
    <col min="4840" max="4840" width="17.85546875" customWidth="1"/>
    <col min="4841" max="4841" width="9.140625" customWidth="1"/>
    <col min="4842" max="4842" width="46.7109375" customWidth="1"/>
    <col min="4843" max="4843" width="9.140625" customWidth="1"/>
    <col min="4844" max="4844" width="5.28515625" customWidth="1"/>
    <col min="4845" max="4845" width="9.140625" customWidth="1"/>
    <col min="4846" max="4846" width="15.42578125" customWidth="1"/>
    <col min="4847" max="4847" width="9.140625" customWidth="1"/>
    <col min="4848" max="4848" width="8.5703125" customWidth="1"/>
    <col min="4849" max="4849" width="9.140625" customWidth="1"/>
    <col min="4850" max="4850" width="23.7109375" customWidth="1"/>
    <col min="4851" max="4851" width="9.140625" customWidth="1"/>
    <col min="4852" max="4852" width="17.85546875" customWidth="1"/>
    <col min="4853" max="4853" width="9.140625" customWidth="1"/>
    <col min="4854" max="4854" width="11.140625" customWidth="1"/>
    <col min="4855" max="4855" width="9.140625" customWidth="1"/>
    <col min="4856" max="4856" width="39.28515625" customWidth="1"/>
    <col min="4857" max="4857" width="9.140625" customWidth="1"/>
    <col min="4858" max="4858" width="52.42578125" customWidth="1"/>
    <col min="4859" max="4859" width="9.140625" customWidth="1"/>
    <col min="4860" max="4860" width="52.42578125" customWidth="1"/>
    <col min="4861" max="5087" width="9.140625" customWidth="1"/>
    <col min="5088" max="5088" width="27.140625" customWidth="1"/>
    <col min="5089" max="5089" width="9.140625" customWidth="1"/>
    <col min="5090" max="5090" width="23.140625" customWidth="1"/>
    <col min="5091" max="5091" width="9.140625" customWidth="1"/>
    <col min="5092" max="5092" width="37.85546875" customWidth="1"/>
    <col min="5093" max="5093" width="9.140625" customWidth="1"/>
    <col min="5094" max="5094" width="50.7109375" customWidth="1"/>
    <col min="5095" max="5095" width="9.140625" customWidth="1"/>
    <col min="5096" max="5096" width="17.85546875" customWidth="1"/>
    <col min="5097" max="5097" width="9.140625" customWidth="1"/>
    <col min="5098" max="5098" width="46.7109375" customWidth="1"/>
    <col min="5099" max="5099" width="9.140625" customWidth="1"/>
    <col min="5100" max="5100" width="5.28515625" customWidth="1"/>
    <col min="5101" max="5101" width="9.140625" customWidth="1"/>
    <col min="5102" max="5102" width="15.42578125" customWidth="1"/>
    <col min="5103" max="5103" width="9.140625" customWidth="1"/>
    <col min="5104" max="5104" width="8.5703125" customWidth="1"/>
    <col min="5105" max="5105" width="9.140625" customWidth="1"/>
    <col min="5106" max="5106" width="23.7109375" customWidth="1"/>
    <col min="5107" max="5107" width="9.140625" customWidth="1"/>
    <col min="5108" max="5108" width="17.85546875" customWidth="1"/>
    <col min="5109" max="5109" width="9.140625" customWidth="1"/>
    <col min="5110" max="5110" width="11.140625" customWidth="1"/>
    <col min="5111" max="5111" width="9.140625" customWidth="1"/>
    <col min="5112" max="5112" width="39.28515625" customWidth="1"/>
    <col min="5113" max="5113" width="9.140625" customWidth="1"/>
    <col min="5114" max="5114" width="52.42578125" customWidth="1"/>
    <col min="5115" max="5115" width="9.140625" customWidth="1"/>
    <col min="5116" max="5116" width="52.42578125" customWidth="1"/>
    <col min="5117" max="5343" width="9.140625" customWidth="1"/>
    <col min="5344" max="5344" width="27.140625" customWidth="1"/>
    <col min="5345" max="5345" width="9.140625" customWidth="1"/>
    <col min="5346" max="5346" width="23.140625" customWidth="1"/>
    <col min="5347" max="5347" width="9.140625" customWidth="1"/>
    <col min="5348" max="5348" width="37.85546875" customWidth="1"/>
    <col min="5349" max="5349" width="9.140625" customWidth="1"/>
    <col min="5350" max="5350" width="50.7109375" customWidth="1"/>
    <col min="5351" max="5351" width="9.140625" customWidth="1"/>
    <col min="5352" max="5352" width="17.85546875" customWidth="1"/>
    <col min="5353" max="5353" width="9.140625" customWidth="1"/>
    <col min="5354" max="5354" width="46.7109375" customWidth="1"/>
    <col min="5355" max="5355" width="9.140625" customWidth="1"/>
    <col min="5356" max="5356" width="5.28515625" customWidth="1"/>
    <col min="5357" max="5357" width="9.140625" customWidth="1"/>
    <col min="5358" max="5358" width="15.42578125" customWidth="1"/>
    <col min="5359" max="5359" width="9.140625" customWidth="1"/>
    <col min="5360" max="5360" width="8.5703125" customWidth="1"/>
    <col min="5361" max="5361" width="9.140625" customWidth="1"/>
    <col min="5362" max="5362" width="23.7109375" customWidth="1"/>
    <col min="5363" max="5363" width="9.140625" customWidth="1"/>
    <col min="5364" max="5364" width="17.85546875" customWidth="1"/>
    <col min="5365" max="5365" width="9.140625" customWidth="1"/>
    <col min="5366" max="5366" width="11.140625" customWidth="1"/>
    <col min="5367" max="5367" width="9.140625" customWidth="1"/>
    <col min="5368" max="5368" width="39.28515625" customWidth="1"/>
    <col min="5369" max="5369" width="9.140625" customWidth="1"/>
    <col min="5370" max="5370" width="52.42578125" customWidth="1"/>
    <col min="5371" max="5371" width="9.140625" customWidth="1"/>
    <col min="5372" max="5372" width="52.42578125" customWidth="1"/>
    <col min="5373" max="5599" width="9.140625" customWidth="1"/>
    <col min="5600" max="5600" width="27.140625" customWidth="1"/>
    <col min="5601" max="5601" width="9.140625" customWidth="1"/>
    <col min="5602" max="5602" width="23.140625" customWidth="1"/>
    <col min="5603" max="5603" width="9.140625" customWidth="1"/>
    <col min="5604" max="5604" width="37.85546875" customWidth="1"/>
    <col min="5605" max="5605" width="9.140625" customWidth="1"/>
    <col min="5606" max="5606" width="50.7109375" customWidth="1"/>
    <col min="5607" max="5607" width="9.140625" customWidth="1"/>
    <col min="5608" max="5608" width="17.85546875" customWidth="1"/>
    <col min="5609" max="5609" width="9.140625" customWidth="1"/>
    <col min="5610" max="5610" width="46.7109375" customWidth="1"/>
    <col min="5611" max="5611" width="9.140625" customWidth="1"/>
    <col min="5612" max="5612" width="5.28515625" customWidth="1"/>
    <col min="5613" max="5613" width="9.140625" customWidth="1"/>
    <col min="5614" max="5614" width="15.42578125" customWidth="1"/>
    <col min="5615" max="5615" width="9.140625" customWidth="1"/>
    <col min="5616" max="5616" width="8.5703125" customWidth="1"/>
    <col min="5617" max="5617" width="9.140625" customWidth="1"/>
    <col min="5618" max="5618" width="23.7109375" customWidth="1"/>
    <col min="5619" max="5619" width="9.140625" customWidth="1"/>
    <col min="5620" max="5620" width="17.85546875" customWidth="1"/>
    <col min="5621" max="5621" width="9.140625" customWidth="1"/>
    <col min="5622" max="5622" width="11.140625" customWidth="1"/>
    <col min="5623" max="5623" width="9.140625" customWidth="1"/>
    <col min="5624" max="5624" width="39.28515625" customWidth="1"/>
    <col min="5625" max="5625" width="9.140625" customWidth="1"/>
    <col min="5626" max="5626" width="52.42578125" customWidth="1"/>
    <col min="5627" max="5627" width="9.140625" customWidth="1"/>
    <col min="5628" max="5628" width="52.42578125" customWidth="1"/>
    <col min="5629" max="5855" width="9.140625" customWidth="1"/>
    <col min="5856" max="5856" width="27.140625" customWidth="1"/>
    <col min="5857" max="5857" width="9.140625" customWidth="1"/>
    <col min="5858" max="5858" width="23.140625" customWidth="1"/>
    <col min="5859" max="5859" width="9.140625" customWidth="1"/>
    <col min="5860" max="5860" width="37.85546875" customWidth="1"/>
    <col min="5861" max="5861" width="9.140625" customWidth="1"/>
    <col min="5862" max="5862" width="50.7109375" customWidth="1"/>
    <col min="5863" max="5863" width="9.140625" customWidth="1"/>
    <col min="5864" max="5864" width="17.85546875" customWidth="1"/>
    <col min="5865" max="5865" width="9.140625" customWidth="1"/>
    <col min="5866" max="5866" width="46.7109375" customWidth="1"/>
    <col min="5867" max="5867" width="9.140625" customWidth="1"/>
    <col min="5868" max="5868" width="5.28515625" customWidth="1"/>
    <col min="5869" max="5869" width="9.140625" customWidth="1"/>
    <col min="5870" max="5870" width="15.42578125" customWidth="1"/>
    <col min="5871" max="5871" width="9.140625" customWidth="1"/>
    <col min="5872" max="5872" width="8.5703125" customWidth="1"/>
    <col min="5873" max="5873" width="9.140625" customWidth="1"/>
    <col min="5874" max="5874" width="23.7109375" customWidth="1"/>
    <col min="5875" max="5875" width="9.140625" customWidth="1"/>
    <col min="5876" max="5876" width="17.85546875" customWidth="1"/>
    <col min="5877" max="5877" width="9.140625" customWidth="1"/>
    <col min="5878" max="5878" width="11.140625" customWidth="1"/>
    <col min="5879" max="5879" width="9.140625" customWidth="1"/>
    <col min="5880" max="5880" width="39.28515625" customWidth="1"/>
    <col min="5881" max="5881" width="9.140625" customWidth="1"/>
    <col min="5882" max="5882" width="52.42578125" customWidth="1"/>
    <col min="5883" max="5883" width="9.140625" customWidth="1"/>
    <col min="5884" max="5884" width="52.42578125" customWidth="1"/>
    <col min="5885" max="6111" width="9.140625" customWidth="1"/>
    <col min="6112" max="6112" width="27.140625" customWidth="1"/>
    <col min="6113" max="6113" width="9.140625" customWidth="1"/>
    <col min="6114" max="6114" width="23.140625" customWidth="1"/>
    <col min="6115" max="6115" width="9.140625" customWidth="1"/>
    <col min="6116" max="6116" width="37.85546875" customWidth="1"/>
    <col min="6117" max="6117" width="9.140625" customWidth="1"/>
    <col min="6118" max="6118" width="50.7109375" customWidth="1"/>
    <col min="6119" max="6119" width="9.140625" customWidth="1"/>
    <col min="6120" max="6120" width="17.85546875" customWidth="1"/>
    <col min="6121" max="6121" width="9.140625" customWidth="1"/>
    <col min="6122" max="6122" width="46.7109375" customWidth="1"/>
    <col min="6123" max="6123" width="9.140625" customWidth="1"/>
    <col min="6124" max="6124" width="5.28515625" customWidth="1"/>
    <col min="6125" max="6125" width="9.140625" customWidth="1"/>
    <col min="6126" max="6126" width="15.42578125" customWidth="1"/>
    <col min="6127" max="6127" width="9.140625" customWidth="1"/>
    <col min="6128" max="6128" width="8.5703125" customWidth="1"/>
    <col min="6129" max="6129" width="9.140625" customWidth="1"/>
    <col min="6130" max="6130" width="23.7109375" customWidth="1"/>
    <col min="6131" max="6131" width="9.140625" customWidth="1"/>
    <col min="6132" max="6132" width="17.85546875" customWidth="1"/>
    <col min="6133" max="6133" width="9.140625" customWidth="1"/>
    <col min="6134" max="6134" width="11.140625" customWidth="1"/>
    <col min="6135" max="6135" width="9.140625" customWidth="1"/>
    <col min="6136" max="6136" width="39.28515625" customWidth="1"/>
    <col min="6137" max="6137" width="9.140625" customWidth="1"/>
    <col min="6138" max="6138" width="52.42578125" customWidth="1"/>
    <col min="6139" max="6139" width="9.140625" customWidth="1"/>
    <col min="6140" max="6140" width="52.42578125" customWidth="1"/>
    <col min="6141" max="6367" width="9.140625" customWidth="1"/>
    <col min="6368" max="6368" width="27.140625" customWidth="1"/>
    <col min="6369" max="6369" width="9.140625" customWidth="1"/>
    <col min="6370" max="6370" width="23.140625" customWidth="1"/>
    <col min="6371" max="6371" width="9.140625" customWidth="1"/>
    <col min="6372" max="6372" width="37.85546875" customWidth="1"/>
    <col min="6373" max="6373" width="9.140625" customWidth="1"/>
    <col min="6374" max="6374" width="50.7109375" customWidth="1"/>
    <col min="6375" max="6375" width="9.140625" customWidth="1"/>
    <col min="6376" max="6376" width="17.85546875" customWidth="1"/>
    <col min="6377" max="6377" width="9.140625" customWidth="1"/>
    <col min="6378" max="6378" width="46.7109375" customWidth="1"/>
    <col min="6379" max="6379" width="9.140625" customWidth="1"/>
    <col min="6380" max="6380" width="5.28515625" customWidth="1"/>
    <col min="6381" max="6381" width="9.140625" customWidth="1"/>
    <col min="6382" max="6382" width="15.42578125" customWidth="1"/>
    <col min="6383" max="6383" width="9.140625" customWidth="1"/>
    <col min="6384" max="6384" width="8.5703125" customWidth="1"/>
    <col min="6385" max="6385" width="9.140625" customWidth="1"/>
    <col min="6386" max="6386" width="23.7109375" customWidth="1"/>
    <col min="6387" max="6387" width="9.140625" customWidth="1"/>
    <col min="6388" max="6388" width="17.85546875" customWidth="1"/>
    <col min="6389" max="6389" width="9.140625" customWidth="1"/>
    <col min="6390" max="6390" width="11.140625" customWidth="1"/>
    <col min="6391" max="6391" width="9.140625" customWidth="1"/>
    <col min="6392" max="6392" width="39.28515625" customWidth="1"/>
    <col min="6393" max="6393" width="9.140625" customWidth="1"/>
    <col min="6394" max="6394" width="52.42578125" customWidth="1"/>
    <col min="6395" max="6395" width="9.140625" customWidth="1"/>
    <col min="6396" max="6396" width="52.42578125" customWidth="1"/>
    <col min="6397" max="6623" width="9.140625" customWidth="1"/>
    <col min="6624" max="6624" width="27.140625" customWidth="1"/>
    <col min="6625" max="6625" width="9.140625" customWidth="1"/>
    <col min="6626" max="6626" width="23.140625" customWidth="1"/>
    <col min="6627" max="6627" width="9.140625" customWidth="1"/>
    <col min="6628" max="6628" width="37.85546875" customWidth="1"/>
    <col min="6629" max="6629" width="9.140625" customWidth="1"/>
    <col min="6630" max="6630" width="50.7109375" customWidth="1"/>
    <col min="6631" max="6631" width="9.140625" customWidth="1"/>
    <col min="6632" max="6632" width="17.85546875" customWidth="1"/>
    <col min="6633" max="6633" width="9.140625" customWidth="1"/>
    <col min="6634" max="6634" width="46.7109375" customWidth="1"/>
    <col min="6635" max="6635" width="9.140625" customWidth="1"/>
    <col min="6636" max="6636" width="5.28515625" customWidth="1"/>
    <col min="6637" max="6637" width="9.140625" customWidth="1"/>
    <col min="6638" max="6638" width="15.42578125" customWidth="1"/>
    <col min="6639" max="6639" width="9.140625" customWidth="1"/>
    <col min="6640" max="6640" width="8.5703125" customWidth="1"/>
    <col min="6641" max="6641" width="9.140625" customWidth="1"/>
    <col min="6642" max="6642" width="23.7109375" customWidth="1"/>
    <col min="6643" max="6643" width="9.140625" customWidth="1"/>
    <col min="6644" max="6644" width="17.85546875" customWidth="1"/>
    <col min="6645" max="6645" width="9.140625" customWidth="1"/>
    <col min="6646" max="6646" width="11.140625" customWidth="1"/>
    <col min="6647" max="6647" width="9.140625" customWidth="1"/>
    <col min="6648" max="6648" width="39.28515625" customWidth="1"/>
    <col min="6649" max="6649" width="9.140625" customWidth="1"/>
    <col min="6650" max="6650" width="52.42578125" customWidth="1"/>
    <col min="6651" max="6651" width="9.140625" customWidth="1"/>
    <col min="6652" max="6652" width="52.42578125" customWidth="1"/>
    <col min="6653" max="6879" width="9.140625" customWidth="1"/>
    <col min="6880" max="6880" width="27.140625" customWidth="1"/>
    <col min="6881" max="6881" width="9.140625" customWidth="1"/>
    <col min="6882" max="6882" width="23.140625" customWidth="1"/>
    <col min="6883" max="6883" width="9.140625" customWidth="1"/>
    <col min="6884" max="6884" width="37.85546875" customWidth="1"/>
    <col min="6885" max="6885" width="9.140625" customWidth="1"/>
    <col min="6886" max="6886" width="50.7109375" customWidth="1"/>
    <col min="6887" max="6887" width="9.140625" customWidth="1"/>
    <col min="6888" max="6888" width="17.85546875" customWidth="1"/>
    <col min="6889" max="6889" width="9.140625" customWidth="1"/>
    <col min="6890" max="6890" width="46.7109375" customWidth="1"/>
    <col min="6891" max="6891" width="9.140625" customWidth="1"/>
    <col min="6892" max="6892" width="5.28515625" customWidth="1"/>
    <col min="6893" max="6893" width="9.140625" customWidth="1"/>
    <col min="6894" max="6894" width="15.42578125" customWidth="1"/>
    <col min="6895" max="6895" width="9.140625" customWidth="1"/>
    <col min="6896" max="6896" width="8.5703125" customWidth="1"/>
    <col min="6897" max="6897" width="9.140625" customWidth="1"/>
    <col min="6898" max="6898" width="23.7109375" customWidth="1"/>
    <col min="6899" max="6899" width="9.140625" customWidth="1"/>
    <col min="6900" max="6900" width="17.85546875" customWidth="1"/>
    <col min="6901" max="6901" width="9.140625" customWidth="1"/>
    <col min="6902" max="6902" width="11.140625" customWidth="1"/>
    <col min="6903" max="6903" width="9.140625" customWidth="1"/>
    <col min="6904" max="6904" width="39.28515625" customWidth="1"/>
    <col min="6905" max="6905" width="9.140625" customWidth="1"/>
    <col min="6906" max="6906" width="52.42578125" customWidth="1"/>
    <col min="6907" max="6907" width="9.140625" customWidth="1"/>
    <col min="6908" max="6908" width="52.42578125" customWidth="1"/>
    <col min="6909" max="7135" width="9.140625" customWidth="1"/>
    <col min="7136" max="7136" width="27.140625" customWidth="1"/>
    <col min="7137" max="7137" width="9.140625" customWidth="1"/>
    <col min="7138" max="7138" width="23.140625" customWidth="1"/>
    <col min="7139" max="7139" width="9.140625" customWidth="1"/>
    <col min="7140" max="7140" width="37.85546875" customWidth="1"/>
    <col min="7141" max="7141" width="9.140625" customWidth="1"/>
    <col min="7142" max="7142" width="50.7109375" customWidth="1"/>
    <col min="7143" max="7143" width="9.140625" customWidth="1"/>
    <col min="7144" max="7144" width="17.85546875" customWidth="1"/>
    <col min="7145" max="7145" width="9.140625" customWidth="1"/>
    <col min="7146" max="7146" width="46.7109375" customWidth="1"/>
    <col min="7147" max="7147" width="9.140625" customWidth="1"/>
    <col min="7148" max="7148" width="5.28515625" customWidth="1"/>
    <col min="7149" max="7149" width="9.140625" customWidth="1"/>
    <col min="7150" max="7150" width="15.42578125" customWidth="1"/>
    <col min="7151" max="7151" width="9.140625" customWidth="1"/>
    <col min="7152" max="7152" width="8.5703125" customWidth="1"/>
    <col min="7153" max="7153" width="9.140625" customWidth="1"/>
    <col min="7154" max="7154" width="23.7109375" customWidth="1"/>
    <col min="7155" max="7155" width="9.140625" customWidth="1"/>
    <col min="7156" max="7156" width="17.85546875" customWidth="1"/>
    <col min="7157" max="7157" width="9.140625" customWidth="1"/>
    <col min="7158" max="7158" width="11.140625" customWidth="1"/>
    <col min="7159" max="7159" width="9.140625" customWidth="1"/>
    <col min="7160" max="7160" width="39.28515625" customWidth="1"/>
    <col min="7161" max="7161" width="9.140625" customWidth="1"/>
    <col min="7162" max="7162" width="52.42578125" customWidth="1"/>
    <col min="7163" max="7163" width="9.140625" customWidth="1"/>
    <col min="7164" max="7164" width="52.42578125" customWidth="1"/>
    <col min="7165" max="7391" width="9.140625" customWidth="1"/>
    <col min="7392" max="7392" width="27.140625" customWidth="1"/>
    <col min="7393" max="7393" width="9.140625" customWidth="1"/>
    <col min="7394" max="7394" width="23.140625" customWidth="1"/>
    <col min="7395" max="7395" width="9.140625" customWidth="1"/>
    <col min="7396" max="7396" width="37.85546875" customWidth="1"/>
    <col min="7397" max="7397" width="9.140625" customWidth="1"/>
    <col min="7398" max="7398" width="50.7109375" customWidth="1"/>
    <col min="7399" max="7399" width="9.140625" customWidth="1"/>
    <col min="7400" max="7400" width="17.85546875" customWidth="1"/>
    <col min="7401" max="7401" width="9.140625" customWidth="1"/>
    <col min="7402" max="7402" width="46.7109375" customWidth="1"/>
    <col min="7403" max="7403" width="9.140625" customWidth="1"/>
    <col min="7404" max="7404" width="5.28515625" customWidth="1"/>
    <col min="7405" max="7405" width="9.140625" customWidth="1"/>
    <col min="7406" max="7406" width="15.42578125" customWidth="1"/>
    <col min="7407" max="7407" width="9.140625" customWidth="1"/>
    <col min="7408" max="7408" width="8.5703125" customWidth="1"/>
    <col min="7409" max="7409" width="9.140625" customWidth="1"/>
    <col min="7410" max="7410" width="23.7109375" customWidth="1"/>
    <col min="7411" max="7411" width="9.140625" customWidth="1"/>
    <col min="7412" max="7412" width="17.85546875" customWidth="1"/>
    <col min="7413" max="7413" width="9.140625" customWidth="1"/>
    <col min="7414" max="7414" width="11.140625" customWidth="1"/>
    <col min="7415" max="7415" width="9.140625" customWidth="1"/>
    <col min="7416" max="7416" width="39.28515625" customWidth="1"/>
    <col min="7417" max="7417" width="9.140625" customWidth="1"/>
    <col min="7418" max="7418" width="52.42578125" customWidth="1"/>
    <col min="7419" max="7419" width="9.140625" customWidth="1"/>
    <col min="7420" max="7420" width="52.42578125" customWidth="1"/>
    <col min="7421" max="7647" width="9.140625" customWidth="1"/>
    <col min="7648" max="7648" width="27.140625" customWidth="1"/>
    <col min="7649" max="7649" width="9.140625" customWidth="1"/>
    <col min="7650" max="7650" width="23.140625" customWidth="1"/>
    <col min="7651" max="7651" width="9.140625" customWidth="1"/>
    <col min="7652" max="7652" width="37.85546875" customWidth="1"/>
    <col min="7653" max="7653" width="9.140625" customWidth="1"/>
    <col min="7654" max="7654" width="50.7109375" customWidth="1"/>
    <col min="7655" max="7655" width="9.140625" customWidth="1"/>
    <col min="7656" max="7656" width="17.85546875" customWidth="1"/>
    <col min="7657" max="7657" width="9.140625" customWidth="1"/>
    <col min="7658" max="7658" width="46.7109375" customWidth="1"/>
    <col min="7659" max="7659" width="9.140625" customWidth="1"/>
    <col min="7660" max="7660" width="5.28515625" customWidth="1"/>
    <col min="7661" max="7661" width="9.140625" customWidth="1"/>
    <col min="7662" max="7662" width="15.42578125" customWidth="1"/>
    <col min="7663" max="7663" width="9.140625" customWidth="1"/>
    <col min="7664" max="7664" width="8.5703125" customWidth="1"/>
    <col min="7665" max="7665" width="9.140625" customWidth="1"/>
    <col min="7666" max="7666" width="23.7109375" customWidth="1"/>
    <col min="7667" max="7667" width="9.140625" customWidth="1"/>
    <col min="7668" max="7668" width="17.85546875" customWidth="1"/>
    <col min="7669" max="7669" width="9.140625" customWidth="1"/>
    <col min="7670" max="7670" width="11.140625" customWidth="1"/>
    <col min="7671" max="7671" width="9.140625" customWidth="1"/>
    <col min="7672" max="7672" width="39.28515625" customWidth="1"/>
    <col min="7673" max="7673" width="9.140625" customWidth="1"/>
    <col min="7674" max="7674" width="52.42578125" customWidth="1"/>
    <col min="7675" max="7675" width="9.140625" customWidth="1"/>
    <col min="7676" max="7676" width="52.42578125" customWidth="1"/>
    <col min="7677" max="7903" width="9.140625" customWidth="1"/>
    <col min="7904" max="7904" width="27.140625" customWidth="1"/>
    <col min="7905" max="7905" width="9.140625" customWidth="1"/>
    <col min="7906" max="7906" width="23.140625" customWidth="1"/>
    <col min="7907" max="7907" width="9.140625" customWidth="1"/>
    <col min="7908" max="7908" width="37.85546875" customWidth="1"/>
    <col min="7909" max="7909" width="9.140625" customWidth="1"/>
    <col min="7910" max="7910" width="50.7109375" customWidth="1"/>
    <col min="7911" max="7911" width="9.140625" customWidth="1"/>
    <col min="7912" max="7912" width="17.85546875" customWidth="1"/>
    <col min="7913" max="7913" width="9.140625" customWidth="1"/>
    <col min="7914" max="7914" width="46.7109375" customWidth="1"/>
    <col min="7915" max="7915" width="9.140625" customWidth="1"/>
    <col min="7916" max="7916" width="5.28515625" customWidth="1"/>
    <col min="7917" max="7917" width="9.140625" customWidth="1"/>
    <col min="7918" max="7918" width="15.42578125" customWidth="1"/>
    <col min="7919" max="7919" width="9.140625" customWidth="1"/>
    <col min="7920" max="7920" width="8.5703125" customWidth="1"/>
    <col min="7921" max="7921" width="9.140625" customWidth="1"/>
    <col min="7922" max="7922" width="23.7109375" customWidth="1"/>
    <col min="7923" max="7923" width="9.140625" customWidth="1"/>
    <col min="7924" max="7924" width="17.85546875" customWidth="1"/>
    <col min="7925" max="7925" width="9.140625" customWidth="1"/>
    <col min="7926" max="7926" width="11.140625" customWidth="1"/>
    <col min="7927" max="7927" width="9.140625" customWidth="1"/>
    <col min="7928" max="7928" width="39.28515625" customWidth="1"/>
    <col min="7929" max="7929" width="9.140625" customWidth="1"/>
    <col min="7930" max="7930" width="52.42578125" customWidth="1"/>
    <col min="7931" max="7931" width="9.140625" customWidth="1"/>
    <col min="7932" max="7932" width="52.42578125" customWidth="1"/>
    <col min="7933" max="8159" width="9.140625" customWidth="1"/>
    <col min="8160" max="8160" width="27.140625" customWidth="1"/>
    <col min="8161" max="8161" width="9.140625" customWidth="1"/>
    <col min="8162" max="8162" width="23.140625" customWidth="1"/>
    <col min="8163" max="8163" width="9.140625" customWidth="1"/>
    <col min="8164" max="8164" width="37.85546875" customWidth="1"/>
    <col min="8165" max="8165" width="9.140625" customWidth="1"/>
    <col min="8166" max="8166" width="50.7109375" customWidth="1"/>
    <col min="8167" max="8167" width="9.140625" customWidth="1"/>
    <col min="8168" max="8168" width="17.85546875" customWidth="1"/>
    <col min="8169" max="8169" width="9.140625" customWidth="1"/>
    <col min="8170" max="8170" width="46.7109375" customWidth="1"/>
    <col min="8171" max="8171" width="9.140625" customWidth="1"/>
    <col min="8172" max="8172" width="5.28515625" customWidth="1"/>
    <col min="8173" max="8173" width="9.140625" customWidth="1"/>
    <col min="8174" max="8174" width="15.42578125" customWidth="1"/>
    <col min="8175" max="8175" width="9.140625" customWidth="1"/>
    <col min="8176" max="8176" width="8.5703125" customWidth="1"/>
    <col min="8177" max="8177" width="9.140625" customWidth="1"/>
    <col min="8178" max="8178" width="23.7109375" customWidth="1"/>
    <col min="8179" max="8179" width="9.140625" customWidth="1"/>
    <col min="8180" max="8180" width="17.85546875" customWidth="1"/>
    <col min="8181" max="8181" width="9.140625" customWidth="1"/>
    <col min="8182" max="8182" width="11.140625" customWidth="1"/>
    <col min="8183" max="8183" width="9.140625" customWidth="1"/>
    <col min="8184" max="8184" width="39.28515625" customWidth="1"/>
    <col min="8185" max="8185" width="9.140625" customWidth="1"/>
    <col min="8186" max="8186" width="52.42578125" customWidth="1"/>
    <col min="8187" max="8187" width="9.140625" customWidth="1"/>
    <col min="8188" max="8188" width="52.42578125" customWidth="1"/>
    <col min="8189" max="8415" width="9.140625" customWidth="1"/>
    <col min="8416" max="8416" width="27.140625" customWidth="1"/>
    <col min="8417" max="8417" width="9.140625" customWidth="1"/>
    <col min="8418" max="8418" width="23.140625" customWidth="1"/>
    <col min="8419" max="8419" width="9.140625" customWidth="1"/>
    <col min="8420" max="8420" width="37.85546875" customWidth="1"/>
    <col min="8421" max="8421" width="9.140625" customWidth="1"/>
    <col min="8422" max="8422" width="50.7109375" customWidth="1"/>
    <col min="8423" max="8423" width="9.140625" customWidth="1"/>
    <col min="8424" max="8424" width="17.85546875" customWidth="1"/>
    <col min="8425" max="8425" width="9.140625" customWidth="1"/>
    <col min="8426" max="8426" width="46.7109375" customWidth="1"/>
    <col min="8427" max="8427" width="9.140625" customWidth="1"/>
    <col min="8428" max="8428" width="5.28515625" customWidth="1"/>
    <col min="8429" max="8429" width="9.140625" customWidth="1"/>
    <col min="8430" max="8430" width="15.42578125" customWidth="1"/>
    <col min="8431" max="8431" width="9.140625" customWidth="1"/>
    <col min="8432" max="8432" width="8.5703125" customWidth="1"/>
    <col min="8433" max="8433" width="9.140625" customWidth="1"/>
    <col min="8434" max="8434" width="23.7109375" customWidth="1"/>
    <col min="8435" max="8435" width="9.140625" customWidth="1"/>
    <col min="8436" max="8436" width="17.85546875" customWidth="1"/>
    <col min="8437" max="8437" width="9.140625" customWidth="1"/>
    <col min="8438" max="8438" width="11.140625" customWidth="1"/>
    <col min="8439" max="8439" width="9.140625" customWidth="1"/>
    <col min="8440" max="8440" width="39.28515625" customWidth="1"/>
    <col min="8441" max="8441" width="9.140625" customWidth="1"/>
    <col min="8442" max="8442" width="52.42578125" customWidth="1"/>
    <col min="8443" max="8443" width="9.140625" customWidth="1"/>
    <col min="8444" max="8444" width="52.42578125" customWidth="1"/>
    <col min="8445" max="8671" width="9.140625" customWidth="1"/>
    <col min="8672" max="8672" width="27.140625" customWidth="1"/>
    <col min="8673" max="8673" width="9.140625" customWidth="1"/>
    <col min="8674" max="8674" width="23.140625" customWidth="1"/>
    <col min="8675" max="8675" width="9.140625" customWidth="1"/>
    <col min="8676" max="8676" width="37.85546875" customWidth="1"/>
    <col min="8677" max="8677" width="9.140625" customWidth="1"/>
    <col min="8678" max="8678" width="50.7109375" customWidth="1"/>
    <col min="8679" max="8679" width="9.140625" customWidth="1"/>
    <col min="8680" max="8680" width="17.85546875" customWidth="1"/>
    <col min="8681" max="8681" width="9.140625" customWidth="1"/>
    <col min="8682" max="8682" width="46.7109375" customWidth="1"/>
    <col min="8683" max="8683" width="9.140625" customWidth="1"/>
    <col min="8684" max="8684" width="5.28515625" customWidth="1"/>
    <col min="8685" max="8685" width="9.140625" customWidth="1"/>
    <col min="8686" max="8686" width="15.42578125" customWidth="1"/>
    <col min="8687" max="8687" width="9.140625" customWidth="1"/>
    <col min="8688" max="8688" width="8.5703125" customWidth="1"/>
    <col min="8689" max="8689" width="9.140625" customWidth="1"/>
    <col min="8690" max="8690" width="23.7109375" customWidth="1"/>
    <col min="8691" max="8691" width="9.140625" customWidth="1"/>
    <col min="8692" max="8692" width="17.85546875" customWidth="1"/>
    <col min="8693" max="8693" width="9.140625" customWidth="1"/>
    <col min="8694" max="8694" width="11.140625" customWidth="1"/>
    <col min="8695" max="8695" width="9.140625" customWidth="1"/>
    <col min="8696" max="8696" width="39.28515625" customWidth="1"/>
    <col min="8697" max="8697" width="9.140625" customWidth="1"/>
    <col min="8698" max="8698" width="52.42578125" customWidth="1"/>
    <col min="8699" max="8699" width="9.140625" customWidth="1"/>
    <col min="8700" max="8700" width="52.42578125" customWidth="1"/>
    <col min="8701" max="8927" width="9.140625" customWidth="1"/>
    <col min="8928" max="8928" width="27.140625" customWidth="1"/>
    <col min="8929" max="8929" width="9.140625" customWidth="1"/>
    <col min="8930" max="8930" width="23.140625" customWidth="1"/>
    <col min="8931" max="8931" width="9.140625" customWidth="1"/>
    <col min="8932" max="8932" width="37.85546875" customWidth="1"/>
    <col min="8933" max="8933" width="9.140625" customWidth="1"/>
    <col min="8934" max="8934" width="50.7109375" customWidth="1"/>
    <col min="8935" max="8935" width="9.140625" customWidth="1"/>
    <col min="8936" max="8936" width="17.85546875" customWidth="1"/>
    <col min="8937" max="8937" width="9.140625" customWidth="1"/>
    <col min="8938" max="8938" width="46.7109375" customWidth="1"/>
    <col min="8939" max="8939" width="9.140625" customWidth="1"/>
    <col min="8940" max="8940" width="5.28515625" customWidth="1"/>
    <col min="8941" max="8941" width="9.140625" customWidth="1"/>
    <col min="8942" max="8942" width="15.42578125" customWidth="1"/>
    <col min="8943" max="8943" width="9.140625" customWidth="1"/>
    <col min="8944" max="8944" width="8.5703125" customWidth="1"/>
    <col min="8945" max="8945" width="9.140625" customWidth="1"/>
    <col min="8946" max="8946" width="23.7109375" customWidth="1"/>
    <col min="8947" max="8947" width="9.140625" customWidth="1"/>
    <col min="8948" max="8948" width="17.85546875" customWidth="1"/>
    <col min="8949" max="8949" width="9.140625" customWidth="1"/>
    <col min="8950" max="8950" width="11.140625" customWidth="1"/>
    <col min="8951" max="8951" width="9.140625" customWidth="1"/>
    <col min="8952" max="8952" width="39.28515625" customWidth="1"/>
    <col min="8953" max="8953" width="9.140625" customWidth="1"/>
    <col min="8954" max="8954" width="52.42578125" customWidth="1"/>
    <col min="8955" max="8955" width="9.140625" customWidth="1"/>
    <col min="8956" max="8956" width="52.42578125" customWidth="1"/>
    <col min="8957" max="9183" width="9.140625" customWidth="1"/>
    <col min="9184" max="9184" width="27.140625" customWidth="1"/>
    <col min="9185" max="9185" width="9.140625" customWidth="1"/>
    <col min="9186" max="9186" width="23.140625" customWidth="1"/>
    <col min="9187" max="9187" width="9.140625" customWidth="1"/>
    <col min="9188" max="9188" width="37.85546875" customWidth="1"/>
    <col min="9189" max="9189" width="9.140625" customWidth="1"/>
    <col min="9190" max="9190" width="50.7109375" customWidth="1"/>
    <col min="9191" max="9191" width="9.140625" customWidth="1"/>
    <col min="9192" max="9192" width="17.85546875" customWidth="1"/>
    <col min="9193" max="9193" width="9.140625" customWidth="1"/>
    <col min="9194" max="9194" width="46.7109375" customWidth="1"/>
    <col min="9195" max="9195" width="9.140625" customWidth="1"/>
    <col min="9196" max="9196" width="5.28515625" customWidth="1"/>
    <col min="9197" max="9197" width="9.140625" customWidth="1"/>
    <col min="9198" max="9198" width="15.42578125" customWidth="1"/>
    <col min="9199" max="9199" width="9.140625" customWidth="1"/>
    <col min="9200" max="9200" width="8.5703125" customWidth="1"/>
    <col min="9201" max="9201" width="9.140625" customWidth="1"/>
    <col min="9202" max="9202" width="23.7109375" customWidth="1"/>
    <col min="9203" max="9203" width="9.140625" customWidth="1"/>
    <col min="9204" max="9204" width="17.85546875" customWidth="1"/>
    <col min="9205" max="9205" width="9.140625" customWidth="1"/>
    <col min="9206" max="9206" width="11.140625" customWidth="1"/>
    <col min="9207" max="9207" width="9.140625" customWidth="1"/>
    <col min="9208" max="9208" width="39.28515625" customWidth="1"/>
    <col min="9209" max="9209" width="9.140625" customWidth="1"/>
    <col min="9210" max="9210" width="52.42578125" customWidth="1"/>
    <col min="9211" max="9211" width="9.140625" customWidth="1"/>
    <col min="9212" max="9212" width="52.42578125" customWidth="1"/>
    <col min="9213" max="9439" width="9.140625" customWidth="1"/>
    <col min="9440" max="9440" width="27.140625" customWidth="1"/>
    <col min="9441" max="9441" width="9.140625" customWidth="1"/>
    <col min="9442" max="9442" width="23.140625" customWidth="1"/>
    <col min="9443" max="9443" width="9.140625" customWidth="1"/>
    <col min="9444" max="9444" width="37.85546875" customWidth="1"/>
    <col min="9445" max="9445" width="9.140625" customWidth="1"/>
    <col min="9446" max="9446" width="50.7109375" customWidth="1"/>
    <col min="9447" max="9447" width="9.140625" customWidth="1"/>
    <col min="9448" max="9448" width="17.85546875" customWidth="1"/>
    <col min="9449" max="9449" width="9.140625" customWidth="1"/>
    <col min="9450" max="9450" width="46.7109375" customWidth="1"/>
    <col min="9451" max="9451" width="9.140625" customWidth="1"/>
    <col min="9452" max="9452" width="5.28515625" customWidth="1"/>
    <col min="9453" max="9453" width="9.140625" customWidth="1"/>
    <col min="9454" max="9454" width="15.42578125" customWidth="1"/>
    <col min="9455" max="9455" width="9.140625" customWidth="1"/>
    <col min="9456" max="9456" width="8.5703125" customWidth="1"/>
    <col min="9457" max="9457" width="9.140625" customWidth="1"/>
    <col min="9458" max="9458" width="23.7109375" customWidth="1"/>
    <col min="9459" max="9459" width="9.140625" customWidth="1"/>
    <col min="9460" max="9460" width="17.85546875" customWidth="1"/>
    <col min="9461" max="9461" width="9.140625" customWidth="1"/>
    <col min="9462" max="9462" width="11.140625" customWidth="1"/>
    <col min="9463" max="9463" width="9.140625" customWidth="1"/>
    <col min="9464" max="9464" width="39.28515625" customWidth="1"/>
    <col min="9465" max="9465" width="9.140625" customWidth="1"/>
    <col min="9466" max="9466" width="52.42578125" customWidth="1"/>
    <col min="9467" max="9467" width="9.140625" customWidth="1"/>
    <col min="9468" max="9468" width="52.42578125" customWidth="1"/>
    <col min="9469" max="9695" width="9.140625" customWidth="1"/>
    <col min="9696" max="9696" width="27.140625" customWidth="1"/>
    <col min="9697" max="9697" width="9.140625" customWidth="1"/>
    <col min="9698" max="9698" width="23.140625" customWidth="1"/>
    <col min="9699" max="9699" width="9.140625" customWidth="1"/>
    <col min="9700" max="9700" width="37.85546875" customWidth="1"/>
    <col min="9701" max="9701" width="9.140625" customWidth="1"/>
    <col min="9702" max="9702" width="50.7109375" customWidth="1"/>
    <col min="9703" max="9703" width="9.140625" customWidth="1"/>
    <col min="9704" max="9704" width="17.85546875" customWidth="1"/>
    <col min="9705" max="9705" width="9.140625" customWidth="1"/>
    <col min="9706" max="9706" width="46.7109375" customWidth="1"/>
    <col min="9707" max="9707" width="9.140625" customWidth="1"/>
    <col min="9708" max="9708" width="5.28515625" customWidth="1"/>
    <col min="9709" max="9709" width="9.140625" customWidth="1"/>
    <col min="9710" max="9710" width="15.42578125" customWidth="1"/>
    <col min="9711" max="9711" width="9.140625" customWidth="1"/>
    <col min="9712" max="9712" width="8.5703125" customWidth="1"/>
    <col min="9713" max="9713" width="9.140625" customWidth="1"/>
    <col min="9714" max="9714" width="23.7109375" customWidth="1"/>
    <col min="9715" max="9715" width="9.140625" customWidth="1"/>
    <col min="9716" max="9716" width="17.85546875" customWidth="1"/>
    <col min="9717" max="9717" width="9.140625" customWidth="1"/>
    <col min="9718" max="9718" width="11.140625" customWidth="1"/>
    <col min="9719" max="9719" width="9.140625" customWidth="1"/>
    <col min="9720" max="9720" width="39.28515625" customWidth="1"/>
    <col min="9721" max="9721" width="9.140625" customWidth="1"/>
    <col min="9722" max="9722" width="52.42578125" customWidth="1"/>
    <col min="9723" max="9723" width="9.140625" customWidth="1"/>
    <col min="9724" max="9724" width="52.42578125" customWidth="1"/>
    <col min="9725" max="9951" width="9.140625" customWidth="1"/>
    <col min="9952" max="9952" width="27.140625" customWidth="1"/>
    <col min="9953" max="9953" width="9.140625" customWidth="1"/>
    <col min="9954" max="9954" width="23.140625" customWidth="1"/>
    <col min="9955" max="9955" width="9.140625" customWidth="1"/>
    <col min="9956" max="9956" width="37.85546875" customWidth="1"/>
    <col min="9957" max="9957" width="9.140625" customWidth="1"/>
    <col min="9958" max="9958" width="50.7109375" customWidth="1"/>
    <col min="9959" max="9959" width="9.140625" customWidth="1"/>
    <col min="9960" max="9960" width="17.85546875" customWidth="1"/>
    <col min="9961" max="9961" width="9.140625" customWidth="1"/>
    <col min="9962" max="9962" width="46.7109375" customWidth="1"/>
    <col min="9963" max="9963" width="9.140625" customWidth="1"/>
    <col min="9964" max="9964" width="5.28515625" customWidth="1"/>
    <col min="9965" max="9965" width="9.140625" customWidth="1"/>
    <col min="9966" max="9966" width="15.42578125" customWidth="1"/>
    <col min="9967" max="9967" width="9.140625" customWidth="1"/>
    <col min="9968" max="9968" width="8.5703125" customWidth="1"/>
    <col min="9969" max="9969" width="9.140625" customWidth="1"/>
    <col min="9970" max="9970" width="23.7109375" customWidth="1"/>
    <col min="9971" max="9971" width="9.140625" customWidth="1"/>
    <col min="9972" max="9972" width="17.85546875" customWidth="1"/>
    <col min="9973" max="9973" width="9.140625" customWidth="1"/>
    <col min="9974" max="9974" width="11.140625" customWidth="1"/>
    <col min="9975" max="9975" width="9.140625" customWidth="1"/>
    <col min="9976" max="9976" width="39.28515625" customWidth="1"/>
    <col min="9977" max="9977" width="9.140625" customWidth="1"/>
    <col min="9978" max="9978" width="52.42578125" customWidth="1"/>
    <col min="9979" max="9979" width="9.140625" customWidth="1"/>
    <col min="9980" max="9980" width="52.42578125" customWidth="1"/>
    <col min="9981" max="10207" width="9.140625" customWidth="1"/>
    <col min="10208" max="10208" width="27.140625" customWidth="1"/>
    <col min="10209" max="10209" width="9.140625" customWidth="1"/>
    <col min="10210" max="10210" width="23.140625" customWidth="1"/>
    <col min="10211" max="10211" width="9.140625" customWidth="1"/>
    <col min="10212" max="10212" width="37.85546875" customWidth="1"/>
    <col min="10213" max="10213" width="9.140625" customWidth="1"/>
    <col min="10214" max="10214" width="50.7109375" customWidth="1"/>
    <col min="10215" max="10215" width="9.140625" customWidth="1"/>
    <col min="10216" max="10216" width="17.85546875" customWidth="1"/>
    <col min="10217" max="10217" width="9.140625" customWidth="1"/>
    <col min="10218" max="10218" width="46.7109375" customWidth="1"/>
    <col min="10219" max="10219" width="9.140625" customWidth="1"/>
    <col min="10220" max="10220" width="5.28515625" customWidth="1"/>
    <col min="10221" max="10221" width="9.140625" customWidth="1"/>
    <col min="10222" max="10222" width="15.42578125" customWidth="1"/>
    <col min="10223" max="10223" width="9.140625" customWidth="1"/>
    <col min="10224" max="10224" width="8.5703125" customWidth="1"/>
    <col min="10225" max="10225" width="9.140625" customWidth="1"/>
    <col min="10226" max="10226" width="23.7109375" customWidth="1"/>
    <col min="10227" max="10227" width="9.140625" customWidth="1"/>
    <col min="10228" max="10228" width="17.85546875" customWidth="1"/>
    <col min="10229" max="10229" width="9.140625" customWidth="1"/>
    <col min="10230" max="10230" width="11.140625" customWidth="1"/>
    <col min="10231" max="10231" width="9.140625" customWidth="1"/>
    <col min="10232" max="10232" width="39.28515625" customWidth="1"/>
    <col min="10233" max="10233" width="9.140625" customWidth="1"/>
    <col min="10234" max="10234" width="52.42578125" customWidth="1"/>
    <col min="10235" max="10235" width="9.140625" customWidth="1"/>
    <col min="10236" max="10236" width="52.42578125" customWidth="1"/>
    <col min="10237" max="10463" width="9.140625" customWidth="1"/>
    <col min="10464" max="10464" width="27.140625" customWidth="1"/>
    <col min="10465" max="10465" width="9.140625" customWidth="1"/>
    <col min="10466" max="10466" width="23.140625" customWidth="1"/>
    <col min="10467" max="10467" width="9.140625" customWidth="1"/>
    <col min="10468" max="10468" width="37.85546875" customWidth="1"/>
    <col min="10469" max="10469" width="9.140625" customWidth="1"/>
    <col min="10470" max="10470" width="50.7109375" customWidth="1"/>
    <col min="10471" max="10471" width="9.140625" customWidth="1"/>
    <col min="10472" max="10472" width="17.85546875" customWidth="1"/>
    <col min="10473" max="10473" width="9.140625" customWidth="1"/>
    <col min="10474" max="10474" width="46.7109375" customWidth="1"/>
    <col min="10475" max="10475" width="9.140625" customWidth="1"/>
    <col min="10476" max="10476" width="5.28515625" customWidth="1"/>
    <col min="10477" max="10477" width="9.140625" customWidth="1"/>
    <col min="10478" max="10478" width="15.42578125" customWidth="1"/>
    <col min="10479" max="10479" width="9.140625" customWidth="1"/>
    <col min="10480" max="10480" width="8.5703125" customWidth="1"/>
    <col min="10481" max="10481" width="9.140625" customWidth="1"/>
    <col min="10482" max="10482" width="23.7109375" customWidth="1"/>
    <col min="10483" max="10483" width="9.140625" customWidth="1"/>
    <col min="10484" max="10484" width="17.85546875" customWidth="1"/>
    <col min="10485" max="10485" width="9.140625" customWidth="1"/>
    <col min="10486" max="10486" width="11.140625" customWidth="1"/>
    <col min="10487" max="10487" width="9.140625" customWidth="1"/>
    <col min="10488" max="10488" width="39.28515625" customWidth="1"/>
    <col min="10489" max="10489" width="9.140625" customWidth="1"/>
    <col min="10490" max="10490" width="52.42578125" customWidth="1"/>
    <col min="10491" max="10491" width="9.140625" customWidth="1"/>
    <col min="10492" max="10492" width="52.42578125" customWidth="1"/>
    <col min="10493" max="10719" width="9.140625" customWidth="1"/>
    <col min="10720" max="10720" width="27.140625" customWidth="1"/>
    <col min="10721" max="10721" width="9.140625" customWidth="1"/>
    <col min="10722" max="10722" width="23.140625" customWidth="1"/>
    <col min="10723" max="10723" width="9.140625" customWidth="1"/>
    <col min="10724" max="10724" width="37.85546875" customWidth="1"/>
    <col min="10725" max="10725" width="9.140625" customWidth="1"/>
    <col min="10726" max="10726" width="50.7109375" customWidth="1"/>
    <col min="10727" max="10727" width="9.140625" customWidth="1"/>
    <col min="10728" max="10728" width="17.85546875" customWidth="1"/>
    <col min="10729" max="10729" width="9.140625" customWidth="1"/>
    <col min="10730" max="10730" width="46.7109375" customWidth="1"/>
    <col min="10731" max="10731" width="9.140625" customWidth="1"/>
    <col min="10732" max="10732" width="5.28515625" customWidth="1"/>
    <col min="10733" max="10733" width="9.140625" customWidth="1"/>
    <col min="10734" max="10734" width="15.42578125" customWidth="1"/>
    <col min="10735" max="10735" width="9.140625" customWidth="1"/>
    <col min="10736" max="10736" width="8.5703125" customWidth="1"/>
    <col min="10737" max="10737" width="9.140625" customWidth="1"/>
    <col min="10738" max="10738" width="23.7109375" customWidth="1"/>
    <col min="10739" max="10739" width="9.140625" customWidth="1"/>
    <col min="10740" max="10740" width="17.85546875" customWidth="1"/>
    <col min="10741" max="10741" width="9.140625" customWidth="1"/>
    <col min="10742" max="10742" width="11.140625" customWidth="1"/>
    <col min="10743" max="10743" width="9.140625" customWidth="1"/>
    <col min="10744" max="10744" width="39.28515625" customWidth="1"/>
    <col min="10745" max="10745" width="9.140625" customWidth="1"/>
    <col min="10746" max="10746" width="52.42578125" customWidth="1"/>
    <col min="10747" max="10747" width="9.140625" customWidth="1"/>
    <col min="10748" max="10748" width="52.42578125" customWidth="1"/>
    <col min="10749" max="10975" width="9.140625" customWidth="1"/>
    <col min="10976" max="10976" width="27.140625" customWidth="1"/>
    <col min="10977" max="10977" width="9.140625" customWidth="1"/>
    <col min="10978" max="10978" width="23.140625" customWidth="1"/>
    <col min="10979" max="10979" width="9.140625" customWidth="1"/>
    <col min="10980" max="10980" width="37.85546875" customWidth="1"/>
    <col min="10981" max="10981" width="9.140625" customWidth="1"/>
    <col min="10982" max="10982" width="50.7109375" customWidth="1"/>
    <col min="10983" max="10983" width="9.140625" customWidth="1"/>
    <col min="10984" max="10984" width="17.85546875" customWidth="1"/>
    <col min="10985" max="10985" width="9.140625" customWidth="1"/>
    <col min="10986" max="10986" width="46.7109375" customWidth="1"/>
    <col min="10987" max="10987" width="9.140625" customWidth="1"/>
    <col min="10988" max="10988" width="5.28515625" customWidth="1"/>
    <col min="10989" max="10989" width="9.140625" customWidth="1"/>
    <col min="10990" max="10990" width="15.42578125" customWidth="1"/>
    <col min="10991" max="10991" width="9.140625" customWidth="1"/>
    <col min="10992" max="10992" width="8.5703125" customWidth="1"/>
    <col min="10993" max="10993" width="9.140625" customWidth="1"/>
    <col min="10994" max="10994" width="23.7109375" customWidth="1"/>
    <col min="10995" max="10995" width="9.140625" customWidth="1"/>
    <col min="10996" max="10996" width="17.85546875" customWidth="1"/>
    <col min="10997" max="10997" width="9.140625" customWidth="1"/>
    <col min="10998" max="10998" width="11.140625" customWidth="1"/>
    <col min="10999" max="10999" width="9.140625" customWidth="1"/>
    <col min="11000" max="11000" width="39.28515625" customWidth="1"/>
    <col min="11001" max="11001" width="9.140625" customWidth="1"/>
    <col min="11002" max="11002" width="52.42578125" customWidth="1"/>
    <col min="11003" max="11003" width="9.140625" customWidth="1"/>
    <col min="11004" max="11004" width="52.42578125" customWidth="1"/>
    <col min="11005" max="11231" width="9.140625" customWidth="1"/>
    <col min="11232" max="11232" width="27.140625" customWidth="1"/>
    <col min="11233" max="11233" width="9.140625" customWidth="1"/>
    <col min="11234" max="11234" width="23.140625" customWidth="1"/>
    <col min="11235" max="11235" width="9.140625" customWidth="1"/>
    <col min="11236" max="11236" width="37.85546875" customWidth="1"/>
    <col min="11237" max="11237" width="9.140625" customWidth="1"/>
    <col min="11238" max="11238" width="50.7109375" customWidth="1"/>
    <col min="11239" max="11239" width="9.140625" customWidth="1"/>
    <col min="11240" max="11240" width="17.85546875" customWidth="1"/>
    <col min="11241" max="11241" width="9.140625" customWidth="1"/>
    <col min="11242" max="11242" width="46.7109375" customWidth="1"/>
    <col min="11243" max="11243" width="9.140625" customWidth="1"/>
    <col min="11244" max="11244" width="5.28515625" customWidth="1"/>
    <col min="11245" max="11245" width="9.140625" customWidth="1"/>
    <col min="11246" max="11246" width="15.42578125" customWidth="1"/>
    <col min="11247" max="11247" width="9.140625" customWidth="1"/>
    <col min="11248" max="11248" width="8.5703125" customWidth="1"/>
    <col min="11249" max="11249" width="9.140625" customWidth="1"/>
    <col min="11250" max="11250" width="23.7109375" customWidth="1"/>
    <col min="11251" max="11251" width="9.140625" customWidth="1"/>
    <col min="11252" max="11252" width="17.85546875" customWidth="1"/>
    <col min="11253" max="11253" width="9.140625" customWidth="1"/>
    <col min="11254" max="11254" width="11.140625" customWidth="1"/>
    <col min="11255" max="11255" width="9.140625" customWidth="1"/>
    <col min="11256" max="11256" width="39.28515625" customWidth="1"/>
    <col min="11257" max="11257" width="9.140625" customWidth="1"/>
    <col min="11258" max="11258" width="52.42578125" customWidth="1"/>
    <col min="11259" max="11259" width="9.140625" customWidth="1"/>
    <col min="11260" max="11260" width="52.42578125" customWidth="1"/>
    <col min="11261" max="11487" width="9.140625" customWidth="1"/>
    <col min="11488" max="11488" width="27.140625" customWidth="1"/>
    <col min="11489" max="11489" width="9.140625" customWidth="1"/>
    <col min="11490" max="11490" width="23.140625" customWidth="1"/>
    <col min="11491" max="11491" width="9.140625" customWidth="1"/>
    <col min="11492" max="11492" width="37.85546875" customWidth="1"/>
    <col min="11493" max="11493" width="9.140625" customWidth="1"/>
    <col min="11494" max="11494" width="50.7109375" customWidth="1"/>
    <col min="11495" max="11495" width="9.140625" customWidth="1"/>
    <col min="11496" max="11496" width="17.85546875" customWidth="1"/>
    <col min="11497" max="11497" width="9.140625" customWidth="1"/>
    <col min="11498" max="11498" width="46.7109375" customWidth="1"/>
    <col min="11499" max="11499" width="9.140625" customWidth="1"/>
    <col min="11500" max="11500" width="5.28515625" customWidth="1"/>
    <col min="11501" max="11501" width="9.140625" customWidth="1"/>
    <col min="11502" max="11502" width="15.42578125" customWidth="1"/>
    <col min="11503" max="11503" width="9.140625" customWidth="1"/>
    <col min="11504" max="11504" width="8.5703125" customWidth="1"/>
    <col min="11505" max="11505" width="9.140625" customWidth="1"/>
    <col min="11506" max="11506" width="23.7109375" customWidth="1"/>
    <col min="11507" max="11507" width="9.140625" customWidth="1"/>
    <col min="11508" max="11508" width="17.85546875" customWidth="1"/>
    <col min="11509" max="11509" width="9.140625" customWidth="1"/>
    <col min="11510" max="11510" width="11.140625" customWidth="1"/>
    <col min="11511" max="11511" width="9.140625" customWidth="1"/>
    <col min="11512" max="11512" width="39.28515625" customWidth="1"/>
    <col min="11513" max="11513" width="9.140625" customWidth="1"/>
    <col min="11514" max="11514" width="52.42578125" customWidth="1"/>
    <col min="11515" max="11515" width="9.140625" customWidth="1"/>
    <col min="11516" max="11516" width="52.42578125" customWidth="1"/>
    <col min="11517" max="11743" width="9.140625" customWidth="1"/>
    <col min="11744" max="11744" width="27.140625" customWidth="1"/>
    <col min="11745" max="11745" width="9.140625" customWidth="1"/>
    <col min="11746" max="11746" width="23.140625" customWidth="1"/>
    <col min="11747" max="11747" width="9.140625" customWidth="1"/>
    <col min="11748" max="11748" width="37.85546875" customWidth="1"/>
    <col min="11749" max="11749" width="9.140625" customWidth="1"/>
    <col min="11750" max="11750" width="50.7109375" customWidth="1"/>
    <col min="11751" max="11751" width="9.140625" customWidth="1"/>
    <col min="11752" max="11752" width="17.85546875" customWidth="1"/>
    <col min="11753" max="11753" width="9.140625" customWidth="1"/>
    <col min="11754" max="11754" width="46.7109375" customWidth="1"/>
    <col min="11755" max="11755" width="9.140625" customWidth="1"/>
    <col min="11756" max="11756" width="5.28515625" customWidth="1"/>
    <col min="11757" max="11757" width="9.140625" customWidth="1"/>
    <col min="11758" max="11758" width="15.42578125" customWidth="1"/>
    <col min="11759" max="11759" width="9.140625" customWidth="1"/>
    <col min="11760" max="11760" width="8.5703125" customWidth="1"/>
    <col min="11761" max="11761" width="9.140625" customWidth="1"/>
    <col min="11762" max="11762" width="23.7109375" customWidth="1"/>
    <col min="11763" max="11763" width="9.140625" customWidth="1"/>
    <col min="11764" max="11764" width="17.85546875" customWidth="1"/>
    <col min="11765" max="11765" width="9.140625" customWidth="1"/>
    <col min="11766" max="11766" width="11.140625" customWidth="1"/>
    <col min="11767" max="11767" width="9.140625" customWidth="1"/>
    <col min="11768" max="11768" width="39.28515625" customWidth="1"/>
    <col min="11769" max="11769" width="9.140625" customWidth="1"/>
    <col min="11770" max="11770" width="52.42578125" customWidth="1"/>
    <col min="11771" max="11771" width="9.140625" customWidth="1"/>
    <col min="11772" max="11772" width="52.42578125" customWidth="1"/>
    <col min="11773" max="11999" width="9.140625" customWidth="1"/>
    <col min="12000" max="12000" width="27.140625" customWidth="1"/>
    <col min="12001" max="12001" width="9.140625" customWidth="1"/>
    <col min="12002" max="12002" width="23.140625" customWidth="1"/>
    <col min="12003" max="12003" width="9.140625" customWidth="1"/>
    <col min="12004" max="12004" width="37.85546875" customWidth="1"/>
    <col min="12005" max="12005" width="9.140625" customWidth="1"/>
    <col min="12006" max="12006" width="50.7109375" customWidth="1"/>
    <col min="12007" max="12007" width="9.140625" customWidth="1"/>
    <col min="12008" max="12008" width="17.85546875" customWidth="1"/>
    <col min="12009" max="12009" width="9.140625" customWidth="1"/>
    <col min="12010" max="12010" width="46.7109375" customWidth="1"/>
    <col min="12011" max="12011" width="9.140625" customWidth="1"/>
    <col min="12012" max="12012" width="5.28515625" customWidth="1"/>
    <col min="12013" max="12013" width="9.140625" customWidth="1"/>
    <col min="12014" max="12014" width="15.42578125" customWidth="1"/>
    <col min="12015" max="12015" width="9.140625" customWidth="1"/>
    <col min="12016" max="12016" width="8.5703125" customWidth="1"/>
    <col min="12017" max="12017" width="9.140625" customWidth="1"/>
    <col min="12018" max="12018" width="23.7109375" customWidth="1"/>
    <col min="12019" max="12019" width="9.140625" customWidth="1"/>
    <col min="12020" max="12020" width="17.85546875" customWidth="1"/>
    <col min="12021" max="12021" width="9.140625" customWidth="1"/>
    <col min="12022" max="12022" width="11.140625" customWidth="1"/>
    <col min="12023" max="12023" width="9.140625" customWidth="1"/>
    <col min="12024" max="12024" width="39.28515625" customWidth="1"/>
    <col min="12025" max="12025" width="9.140625" customWidth="1"/>
    <col min="12026" max="12026" width="52.42578125" customWidth="1"/>
    <col min="12027" max="12027" width="9.140625" customWidth="1"/>
    <col min="12028" max="12028" width="52.42578125" customWidth="1"/>
    <col min="12029" max="12255" width="9.140625" customWidth="1"/>
    <col min="12256" max="12256" width="27.140625" customWidth="1"/>
    <col min="12257" max="12257" width="9.140625" customWidth="1"/>
    <col min="12258" max="12258" width="23.140625" customWidth="1"/>
    <col min="12259" max="12259" width="9.140625" customWidth="1"/>
    <col min="12260" max="12260" width="37.85546875" customWidth="1"/>
    <col min="12261" max="12261" width="9.140625" customWidth="1"/>
    <col min="12262" max="12262" width="50.7109375" customWidth="1"/>
    <col min="12263" max="12263" width="9.140625" customWidth="1"/>
    <col min="12264" max="12264" width="17.85546875" customWidth="1"/>
    <col min="12265" max="12265" width="9.140625" customWidth="1"/>
    <col min="12266" max="12266" width="46.7109375" customWidth="1"/>
    <col min="12267" max="12267" width="9.140625" customWidth="1"/>
    <col min="12268" max="12268" width="5.28515625" customWidth="1"/>
    <col min="12269" max="12269" width="9.140625" customWidth="1"/>
    <col min="12270" max="12270" width="15.42578125" customWidth="1"/>
    <col min="12271" max="12271" width="9.140625" customWidth="1"/>
    <col min="12272" max="12272" width="8.5703125" customWidth="1"/>
    <col min="12273" max="12273" width="9.140625" customWidth="1"/>
    <col min="12274" max="12274" width="23.7109375" customWidth="1"/>
    <col min="12275" max="12275" width="9.140625" customWidth="1"/>
    <col min="12276" max="12276" width="17.85546875" customWidth="1"/>
    <col min="12277" max="12277" width="9.140625" customWidth="1"/>
    <col min="12278" max="12278" width="11.140625" customWidth="1"/>
    <col min="12279" max="12279" width="9.140625" customWidth="1"/>
    <col min="12280" max="12280" width="39.28515625" customWidth="1"/>
    <col min="12281" max="12281" width="9.140625" customWidth="1"/>
    <col min="12282" max="12282" width="52.42578125" customWidth="1"/>
    <col min="12283" max="12283" width="9.140625" customWidth="1"/>
    <col min="12284" max="12284" width="52.42578125" customWidth="1"/>
    <col min="12285" max="12511" width="9.140625" customWidth="1"/>
    <col min="12512" max="12512" width="27.140625" customWidth="1"/>
    <col min="12513" max="12513" width="9.140625" customWidth="1"/>
    <col min="12514" max="12514" width="23.140625" customWidth="1"/>
    <col min="12515" max="12515" width="9.140625" customWidth="1"/>
    <col min="12516" max="12516" width="37.85546875" customWidth="1"/>
    <col min="12517" max="12517" width="9.140625" customWidth="1"/>
    <col min="12518" max="12518" width="50.7109375" customWidth="1"/>
    <col min="12519" max="12519" width="9.140625" customWidth="1"/>
    <col min="12520" max="12520" width="17.85546875" customWidth="1"/>
    <col min="12521" max="12521" width="9.140625" customWidth="1"/>
    <col min="12522" max="12522" width="46.7109375" customWidth="1"/>
    <col min="12523" max="12523" width="9.140625" customWidth="1"/>
    <col min="12524" max="12524" width="5.28515625" customWidth="1"/>
    <col min="12525" max="12525" width="9.140625" customWidth="1"/>
    <col min="12526" max="12526" width="15.42578125" customWidth="1"/>
    <col min="12527" max="12527" width="9.140625" customWidth="1"/>
    <col min="12528" max="12528" width="8.5703125" customWidth="1"/>
    <col min="12529" max="12529" width="9.140625" customWidth="1"/>
    <col min="12530" max="12530" width="23.7109375" customWidth="1"/>
    <col min="12531" max="12531" width="9.140625" customWidth="1"/>
    <col min="12532" max="12532" width="17.85546875" customWidth="1"/>
    <col min="12533" max="12533" width="9.140625" customWidth="1"/>
    <col min="12534" max="12534" width="11.140625" customWidth="1"/>
    <col min="12535" max="12535" width="9.140625" customWidth="1"/>
    <col min="12536" max="12536" width="39.28515625" customWidth="1"/>
    <col min="12537" max="12537" width="9.140625" customWidth="1"/>
    <col min="12538" max="12538" width="52.42578125" customWidth="1"/>
    <col min="12539" max="12539" width="9.140625" customWidth="1"/>
    <col min="12540" max="12540" width="52.42578125" customWidth="1"/>
    <col min="12541" max="12767" width="9.140625" customWidth="1"/>
    <col min="12768" max="12768" width="27.140625" customWidth="1"/>
    <col min="12769" max="12769" width="9.140625" customWidth="1"/>
    <col min="12770" max="12770" width="23.140625" customWidth="1"/>
    <col min="12771" max="12771" width="9.140625" customWidth="1"/>
    <col min="12772" max="12772" width="37.85546875" customWidth="1"/>
    <col min="12773" max="12773" width="9.140625" customWidth="1"/>
    <col min="12774" max="12774" width="50.7109375" customWidth="1"/>
    <col min="12775" max="12775" width="9.140625" customWidth="1"/>
    <col min="12776" max="12776" width="17.85546875" customWidth="1"/>
    <col min="12777" max="12777" width="9.140625" customWidth="1"/>
    <col min="12778" max="12778" width="46.7109375" customWidth="1"/>
    <col min="12779" max="12779" width="9.140625" customWidth="1"/>
    <col min="12780" max="12780" width="5.28515625" customWidth="1"/>
    <col min="12781" max="12781" width="9.140625" customWidth="1"/>
    <col min="12782" max="12782" width="15.42578125" customWidth="1"/>
    <col min="12783" max="12783" width="9.140625" customWidth="1"/>
    <col min="12784" max="12784" width="8.5703125" customWidth="1"/>
    <col min="12785" max="12785" width="9.140625" customWidth="1"/>
    <col min="12786" max="12786" width="23.7109375" customWidth="1"/>
    <col min="12787" max="12787" width="9.140625" customWidth="1"/>
    <col min="12788" max="12788" width="17.85546875" customWidth="1"/>
    <col min="12789" max="12789" width="9.140625" customWidth="1"/>
    <col min="12790" max="12790" width="11.140625" customWidth="1"/>
    <col min="12791" max="12791" width="9.140625" customWidth="1"/>
    <col min="12792" max="12792" width="39.28515625" customWidth="1"/>
    <col min="12793" max="12793" width="9.140625" customWidth="1"/>
    <col min="12794" max="12794" width="52.42578125" customWidth="1"/>
    <col min="12795" max="12795" width="9.140625" customWidth="1"/>
    <col min="12796" max="12796" width="52.42578125" customWidth="1"/>
    <col min="12797" max="13023" width="9.140625" customWidth="1"/>
    <col min="13024" max="13024" width="27.140625" customWidth="1"/>
    <col min="13025" max="13025" width="9.140625" customWidth="1"/>
    <col min="13026" max="13026" width="23.140625" customWidth="1"/>
    <col min="13027" max="13027" width="9.140625" customWidth="1"/>
    <col min="13028" max="13028" width="37.85546875" customWidth="1"/>
    <col min="13029" max="13029" width="9.140625" customWidth="1"/>
    <col min="13030" max="13030" width="50.7109375" customWidth="1"/>
    <col min="13031" max="13031" width="9.140625" customWidth="1"/>
    <col min="13032" max="13032" width="17.85546875" customWidth="1"/>
    <col min="13033" max="13033" width="9.140625" customWidth="1"/>
    <col min="13034" max="13034" width="46.7109375" customWidth="1"/>
    <col min="13035" max="13035" width="9.140625" customWidth="1"/>
    <col min="13036" max="13036" width="5.28515625" customWidth="1"/>
    <col min="13037" max="13037" width="9.140625" customWidth="1"/>
    <col min="13038" max="13038" width="15.42578125" customWidth="1"/>
    <col min="13039" max="13039" width="9.140625" customWidth="1"/>
    <col min="13040" max="13040" width="8.5703125" customWidth="1"/>
    <col min="13041" max="13041" width="9.140625" customWidth="1"/>
    <col min="13042" max="13042" width="23.7109375" customWidth="1"/>
    <col min="13043" max="13043" width="9.140625" customWidth="1"/>
    <col min="13044" max="13044" width="17.85546875" customWidth="1"/>
    <col min="13045" max="13045" width="9.140625" customWidth="1"/>
    <col min="13046" max="13046" width="11.140625" customWidth="1"/>
    <col min="13047" max="13047" width="9.140625" customWidth="1"/>
    <col min="13048" max="13048" width="39.28515625" customWidth="1"/>
    <col min="13049" max="13049" width="9.140625" customWidth="1"/>
    <col min="13050" max="13050" width="52.42578125" customWidth="1"/>
    <col min="13051" max="13051" width="9.140625" customWidth="1"/>
    <col min="13052" max="13052" width="52.42578125" customWidth="1"/>
    <col min="13053" max="13279" width="9.140625" customWidth="1"/>
    <col min="13280" max="13280" width="27.140625" customWidth="1"/>
    <col min="13281" max="13281" width="9.140625" customWidth="1"/>
    <col min="13282" max="13282" width="23.140625" customWidth="1"/>
    <col min="13283" max="13283" width="9.140625" customWidth="1"/>
    <col min="13284" max="13284" width="37.85546875" customWidth="1"/>
    <col min="13285" max="13285" width="9.140625" customWidth="1"/>
    <col min="13286" max="13286" width="50.7109375" customWidth="1"/>
    <col min="13287" max="13287" width="9.140625" customWidth="1"/>
    <col min="13288" max="13288" width="17.85546875" customWidth="1"/>
    <col min="13289" max="13289" width="9.140625" customWidth="1"/>
    <col min="13290" max="13290" width="46.7109375" customWidth="1"/>
    <col min="13291" max="13291" width="9.140625" customWidth="1"/>
    <col min="13292" max="13292" width="5.28515625" customWidth="1"/>
    <col min="13293" max="13293" width="9.140625" customWidth="1"/>
    <col min="13294" max="13294" width="15.42578125" customWidth="1"/>
    <col min="13295" max="13295" width="9.140625" customWidth="1"/>
    <col min="13296" max="13296" width="8.5703125" customWidth="1"/>
    <col min="13297" max="13297" width="9.140625" customWidth="1"/>
    <col min="13298" max="13298" width="23.7109375" customWidth="1"/>
    <col min="13299" max="13299" width="9.140625" customWidth="1"/>
    <col min="13300" max="13300" width="17.85546875" customWidth="1"/>
    <col min="13301" max="13301" width="9.140625" customWidth="1"/>
    <col min="13302" max="13302" width="11.140625" customWidth="1"/>
    <col min="13303" max="13303" width="9.140625" customWidth="1"/>
    <col min="13304" max="13304" width="39.28515625" customWidth="1"/>
    <col min="13305" max="13305" width="9.140625" customWidth="1"/>
    <col min="13306" max="13306" width="52.42578125" customWidth="1"/>
    <col min="13307" max="13307" width="9.140625" customWidth="1"/>
    <col min="13308" max="13308" width="52.42578125" customWidth="1"/>
    <col min="13309" max="13535" width="9.140625" customWidth="1"/>
    <col min="13536" max="13536" width="27.140625" customWidth="1"/>
    <col min="13537" max="13537" width="9.140625" customWidth="1"/>
    <col min="13538" max="13538" width="23.140625" customWidth="1"/>
    <col min="13539" max="13539" width="9.140625" customWidth="1"/>
    <col min="13540" max="13540" width="37.85546875" customWidth="1"/>
    <col min="13541" max="13541" width="9.140625" customWidth="1"/>
    <col min="13542" max="13542" width="50.7109375" customWidth="1"/>
    <col min="13543" max="13543" width="9.140625" customWidth="1"/>
    <col min="13544" max="13544" width="17.85546875" customWidth="1"/>
    <col min="13545" max="13545" width="9.140625" customWidth="1"/>
    <col min="13546" max="13546" width="46.7109375" customWidth="1"/>
    <col min="13547" max="13547" width="9.140625" customWidth="1"/>
    <col min="13548" max="13548" width="5.28515625" customWidth="1"/>
    <col min="13549" max="13549" width="9.140625" customWidth="1"/>
    <col min="13550" max="13550" width="15.42578125" customWidth="1"/>
    <col min="13551" max="13551" width="9.140625" customWidth="1"/>
    <col min="13552" max="13552" width="8.5703125" customWidth="1"/>
    <col min="13553" max="13553" width="9.140625" customWidth="1"/>
    <col min="13554" max="13554" width="23.7109375" customWidth="1"/>
    <col min="13555" max="13555" width="9.140625" customWidth="1"/>
    <col min="13556" max="13556" width="17.85546875" customWidth="1"/>
    <col min="13557" max="13557" width="9.140625" customWidth="1"/>
    <col min="13558" max="13558" width="11.140625" customWidth="1"/>
    <col min="13559" max="13559" width="9.140625" customWidth="1"/>
    <col min="13560" max="13560" width="39.28515625" customWidth="1"/>
    <col min="13561" max="13561" width="9.140625" customWidth="1"/>
    <col min="13562" max="13562" width="52.42578125" customWidth="1"/>
    <col min="13563" max="13563" width="9.140625" customWidth="1"/>
    <col min="13564" max="13564" width="52.42578125" customWidth="1"/>
    <col min="13565" max="13791" width="9.140625" customWidth="1"/>
    <col min="13792" max="13792" width="27.140625" customWidth="1"/>
    <col min="13793" max="13793" width="9.140625" customWidth="1"/>
    <col min="13794" max="13794" width="23.140625" customWidth="1"/>
    <col min="13795" max="13795" width="9.140625" customWidth="1"/>
    <col min="13796" max="13796" width="37.85546875" customWidth="1"/>
    <col min="13797" max="13797" width="9.140625" customWidth="1"/>
    <col min="13798" max="13798" width="50.7109375" customWidth="1"/>
    <col min="13799" max="13799" width="9.140625" customWidth="1"/>
    <col min="13800" max="13800" width="17.85546875" customWidth="1"/>
    <col min="13801" max="13801" width="9.140625" customWidth="1"/>
    <col min="13802" max="13802" width="46.7109375" customWidth="1"/>
    <col min="13803" max="13803" width="9.140625" customWidth="1"/>
    <col min="13804" max="13804" width="5.28515625" customWidth="1"/>
    <col min="13805" max="13805" width="9.140625" customWidth="1"/>
    <col min="13806" max="13806" width="15.42578125" customWidth="1"/>
    <col min="13807" max="13807" width="9.140625" customWidth="1"/>
    <col min="13808" max="13808" width="8.5703125" customWidth="1"/>
    <col min="13809" max="13809" width="9.140625" customWidth="1"/>
    <col min="13810" max="13810" width="23.7109375" customWidth="1"/>
    <col min="13811" max="13811" width="9.140625" customWidth="1"/>
    <col min="13812" max="13812" width="17.85546875" customWidth="1"/>
    <col min="13813" max="13813" width="9.140625" customWidth="1"/>
    <col min="13814" max="13814" width="11.140625" customWidth="1"/>
    <col min="13815" max="13815" width="9.140625" customWidth="1"/>
    <col min="13816" max="13816" width="39.28515625" customWidth="1"/>
    <col min="13817" max="13817" width="9.140625" customWidth="1"/>
    <col min="13818" max="13818" width="52.42578125" customWidth="1"/>
    <col min="13819" max="13819" width="9.140625" customWidth="1"/>
    <col min="13820" max="13820" width="52.42578125" customWidth="1"/>
    <col min="13821" max="14047" width="9.140625" customWidth="1"/>
    <col min="14048" max="14048" width="27.140625" customWidth="1"/>
    <col min="14049" max="14049" width="9.140625" customWidth="1"/>
    <col min="14050" max="14050" width="23.140625" customWidth="1"/>
    <col min="14051" max="14051" width="9.140625" customWidth="1"/>
    <col min="14052" max="14052" width="37.85546875" customWidth="1"/>
    <col min="14053" max="14053" width="9.140625" customWidth="1"/>
    <col min="14054" max="14054" width="50.7109375" customWidth="1"/>
    <col min="14055" max="14055" width="9.140625" customWidth="1"/>
    <col min="14056" max="14056" width="17.85546875" customWidth="1"/>
    <col min="14057" max="14057" width="9.140625" customWidth="1"/>
    <col min="14058" max="14058" width="46.7109375" customWidth="1"/>
    <col min="14059" max="14059" width="9.140625" customWidth="1"/>
    <col min="14060" max="14060" width="5.28515625" customWidth="1"/>
    <col min="14061" max="14061" width="9.140625" customWidth="1"/>
    <col min="14062" max="14062" width="15.42578125" customWidth="1"/>
    <col min="14063" max="14063" width="9.140625" customWidth="1"/>
    <col min="14064" max="14064" width="8.5703125" customWidth="1"/>
    <col min="14065" max="14065" width="9.140625" customWidth="1"/>
    <col min="14066" max="14066" width="23.7109375" customWidth="1"/>
    <col min="14067" max="14067" width="9.140625" customWidth="1"/>
    <col min="14068" max="14068" width="17.85546875" customWidth="1"/>
    <col min="14069" max="14069" width="9.140625" customWidth="1"/>
    <col min="14070" max="14070" width="11.140625" customWidth="1"/>
    <col min="14071" max="14071" width="9.140625" customWidth="1"/>
    <col min="14072" max="14072" width="39.28515625" customWidth="1"/>
    <col min="14073" max="14073" width="9.140625" customWidth="1"/>
    <col min="14074" max="14074" width="52.42578125" customWidth="1"/>
    <col min="14075" max="14075" width="9.140625" customWidth="1"/>
    <col min="14076" max="14076" width="52.42578125" customWidth="1"/>
    <col min="14077" max="14303" width="9.140625" customWidth="1"/>
    <col min="14304" max="14304" width="27.140625" customWidth="1"/>
    <col min="14305" max="14305" width="9.140625" customWidth="1"/>
    <col min="14306" max="14306" width="23.140625" customWidth="1"/>
    <col min="14307" max="14307" width="9.140625" customWidth="1"/>
    <col min="14308" max="14308" width="37.85546875" customWidth="1"/>
    <col min="14309" max="14309" width="9.140625" customWidth="1"/>
    <col min="14310" max="14310" width="50.7109375" customWidth="1"/>
    <col min="14311" max="14311" width="9.140625" customWidth="1"/>
    <col min="14312" max="14312" width="17.85546875" customWidth="1"/>
    <col min="14313" max="14313" width="9.140625" customWidth="1"/>
    <col min="14314" max="14314" width="46.7109375" customWidth="1"/>
    <col min="14315" max="14315" width="9.140625" customWidth="1"/>
    <col min="14316" max="14316" width="5.28515625" customWidth="1"/>
    <col min="14317" max="14317" width="9.140625" customWidth="1"/>
    <col min="14318" max="14318" width="15.42578125" customWidth="1"/>
    <col min="14319" max="14319" width="9.140625" customWidth="1"/>
    <col min="14320" max="14320" width="8.5703125" customWidth="1"/>
    <col min="14321" max="14321" width="9.140625" customWidth="1"/>
    <col min="14322" max="14322" width="23.7109375" customWidth="1"/>
    <col min="14323" max="14323" width="9.140625" customWidth="1"/>
    <col min="14324" max="14324" width="17.85546875" customWidth="1"/>
    <col min="14325" max="14325" width="9.140625" customWidth="1"/>
    <col min="14326" max="14326" width="11.140625" customWidth="1"/>
    <col min="14327" max="14327" width="9.140625" customWidth="1"/>
    <col min="14328" max="14328" width="39.28515625" customWidth="1"/>
    <col min="14329" max="14329" width="9.140625" customWidth="1"/>
    <col min="14330" max="14330" width="52.42578125" customWidth="1"/>
    <col min="14331" max="14331" width="9.140625" customWidth="1"/>
    <col min="14332" max="14332" width="52.42578125" customWidth="1"/>
    <col min="14333" max="14559" width="9.140625" customWidth="1"/>
    <col min="14560" max="14560" width="27.140625" customWidth="1"/>
    <col min="14561" max="14561" width="9.140625" customWidth="1"/>
    <col min="14562" max="14562" width="23.140625" customWidth="1"/>
    <col min="14563" max="14563" width="9.140625" customWidth="1"/>
    <col min="14564" max="14564" width="37.85546875" customWidth="1"/>
    <col min="14565" max="14565" width="9.140625" customWidth="1"/>
    <col min="14566" max="14566" width="50.7109375" customWidth="1"/>
    <col min="14567" max="14567" width="9.140625" customWidth="1"/>
    <col min="14568" max="14568" width="17.85546875" customWidth="1"/>
    <col min="14569" max="14569" width="9.140625" customWidth="1"/>
    <col min="14570" max="14570" width="46.7109375" customWidth="1"/>
    <col min="14571" max="14571" width="9.140625" customWidth="1"/>
    <col min="14572" max="14572" width="5.28515625" customWidth="1"/>
    <col min="14573" max="14573" width="9.140625" customWidth="1"/>
    <col min="14574" max="14574" width="15.42578125" customWidth="1"/>
    <col min="14575" max="14575" width="9.140625" customWidth="1"/>
    <col min="14576" max="14576" width="8.5703125" customWidth="1"/>
    <col min="14577" max="14577" width="9.140625" customWidth="1"/>
    <col min="14578" max="14578" width="23.7109375" customWidth="1"/>
    <col min="14579" max="14579" width="9.140625" customWidth="1"/>
    <col min="14580" max="14580" width="17.85546875" customWidth="1"/>
    <col min="14581" max="14581" width="9.140625" customWidth="1"/>
    <col min="14582" max="14582" width="11.140625" customWidth="1"/>
    <col min="14583" max="14583" width="9.140625" customWidth="1"/>
    <col min="14584" max="14584" width="39.28515625" customWidth="1"/>
    <col min="14585" max="14585" width="9.140625" customWidth="1"/>
    <col min="14586" max="14586" width="52.42578125" customWidth="1"/>
    <col min="14587" max="14587" width="9.140625" customWidth="1"/>
    <col min="14588" max="14588" width="52.42578125" customWidth="1"/>
    <col min="14589" max="14815" width="9.140625" customWidth="1"/>
    <col min="14816" max="14816" width="27.140625" customWidth="1"/>
    <col min="14817" max="14817" width="9.140625" customWidth="1"/>
    <col min="14818" max="14818" width="23.140625" customWidth="1"/>
    <col min="14819" max="14819" width="9.140625" customWidth="1"/>
    <col min="14820" max="14820" width="37.85546875" customWidth="1"/>
    <col min="14821" max="14821" width="9.140625" customWidth="1"/>
    <col min="14822" max="14822" width="50.7109375" customWidth="1"/>
    <col min="14823" max="14823" width="9.140625" customWidth="1"/>
    <col min="14824" max="14824" width="17.85546875" customWidth="1"/>
    <col min="14825" max="14825" width="9.140625" customWidth="1"/>
    <col min="14826" max="14826" width="46.7109375" customWidth="1"/>
    <col min="14827" max="14827" width="9.140625" customWidth="1"/>
    <col min="14828" max="14828" width="5.28515625" customWidth="1"/>
    <col min="14829" max="14829" width="9.140625" customWidth="1"/>
    <col min="14830" max="14830" width="15.42578125" customWidth="1"/>
    <col min="14831" max="14831" width="9.140625" customWidth="1"/>
    <col min="14832" max="14832" width="8.5703125" customWidth="1"/>
    <col min="14833" max="14833" width="9.140625" customWidth="1"/>
    <col min="14834" max="14834" width="23.7109375" customWidth="1"/>
    <col min="14835" max="14835" width="9.140625" customWidth="1"/>
    <col min="14836" max="14836" width="17.85546875" customWidth="1"/>
    <col min="14837" max="14837" width="9.140625" customWidth="1"/>
    <col min="14838" max="14838" width="11.140625" customWidth="1"/>
    <col min="14839" max="14839" width="9.140625" customWidth="1"/>
    <col min="14840" max="14840" width="39.28515625" customWidth="1"/>
    <col min="14841" max="14841" width="9.140625" customWidth="1"/>
    <col min="14842" max="14842" width="52.42578125" customWidth="1"/>
    <col min="14843" max="14843" width="9.140625" customWidth="1"/>
    <col min="14844" max="14844" width="52.42578125" customWidth="1"/>
    <col min="14845" max="15071" width="9.140625" customWidth="1"/>
    <col min="15072" max="15072" width="27.140625" customWidth="1"/>
    <col min="15073" max="15073" width="9.140625" customWidth="1"/>
    <col min="15074" max="15074" width="23.140625" customWidth="1"/>
    <col min="15075" max="15075" width="9.140625" customWidth="1"/>
    <col min="15076" max="15076" width="37.85546875" customWidth="1"/>
    <col min="15077" max="15077" width="9.140625" customWidth="1"/>
    <col min="15078" max="15078" width="50.7109375" customWidth="1"/>
    <col min="15079" max="15079" width="9.140625" customWidth="1"/>
    <col min="15080" max="15080" width="17.85546875" customWidth="1"/>
    <col min="15081" max="15081" width="9.140625" customWidth="1"/>
    <col min="15082" max="15082" width="46.7109375" customWidth="1"/>
    <col min="15083" max="15083" width="9.140625" customWidth="1"/>
    <col min="15084" max="15084" width="5.28515625" customWidth="1"/>
    <col min="15085" max="15085" width="9.140625" customWidth="1"/>
    <col min="15086" max="15086" width="15.42578125" customWidth="1"/>
    <col min="15087" max="15087" width="9.140625" customWidth="1"/>
    <col min="15088" max="15088" width="8.5703125" customWidth="1"/>
    <col min="15089" max="15089" width="9.140625" customWidth="1"/>
    <col min="15090" max="15090" width="23.7109375" customWidth="1"/>
    <col min="15091" max="15091" width="9.140625" customWidth="1"/>
    <col min="15092" max="15092" width="17.85546875" customWidth="1"/>
    <col min="15093" max="15093" width="9.140625" customWidth="1"/>
    <col min="15094" max="15094" width="11.140625" customWidth="1"/>
    <col min="15095" max="15095" width="9.140625" customWidth="1"/>
    <col min="15096" max="15096" width="39.28515625" customWidth="1"/>
    <col min="15097" max="15097" width="9.140625" customWidth="1"/>
    <col min="15098" max="15098" width="52.42578125" customWidth="1"/>
    <col min="15099" max="15099" width="9.140625" customWidth="1"/>
    <col min="15100" max="15100" width="52.42578125" customWidth="1"/>
    <col min="15101" max="15327" width="9.140625" customWidth="1"/>
    <col min="15328" max="15328" width="27.140625" customWidth="1"/>
    <col min="15329" max="15329" width="9.140625" customWidth="1"/>
    <col min="15330" max="15330" width="23.140625" customWidth="1"/>
    <col min="15331" max="15331" width="9.140625" customWidth="1"/>
    <col min="15332" max="15332" width="37.85546875" customWidth="1"/>
    <col min="15333" max="15333" width="9.140625" customWidth="1"/>
    <col min="15334" max="15334" width="50.7109375" customWidth="1"/>
    <col min="15335" max="15335" width="9.140625" customWidth="1"/>
    <col min="15336" max="15336" width="17.85546875" customWidth="1"/>
    <col min="15337" max="15337" width="9.140625" customWidth="1"/>
    <col min="15338" max="15338" width="46.7109375" customWidth="1"/>
    <col min="15339" max="15339" width="9.140625" customWidth="1"/>
    <col min="15340" max="15340" width="5.28515625" customWidth="1"/>
    <col min="15341" max="15341" width="9.140625" customWidth="1"/>
    <col min="15342" max="15342" width="15.42578125" customWidth="1"/>
    <col min="15343" max="15343" width="9.140625" customWidth="1"/>
    <col min="15344" max="15344" width="8.5703125" customWidth="1"/>
    <col min="15345" max="15345" width="9.140625" customWidth="1"/>
    <col min="15346" max="15346" width="23.7109375" customWidth="1"/>
    <col min="15347" max="15347" width="9.140625" customWidth="1"/>
    <col min="15348" max="15348" width="17.85546875" customWidth="1"/>
    <col min="15349" max="15349" width="9.140625" customWidth="1"/>
    <col min="15350" max="15350" width="11.140625" customWidth="1"/>
    <col min="15351" max="15351" width="9.140625" customWidth="1"/>
    <col min="15352" max="15352" width="39.28515625" customWidth="1"/>
    <col min="15353" max="15353" width="9.140625" customWidth="1"/>
    <col min="15354" max="15354" width="52.42578125" customWidth="1"/>
    <col min="15355" max="15355" width="9.140625" customWidth="1"/>
    <col min="15356" max="15356" width="52.42578125" customWidth="1"/>
    <col min="15357" max="15583" width="9.140625" customWidth="1"/>
    <col min="15584" max="15584" width="27.140625" customWidth="1"/>
    <col min="15585" max="15585" width="9.140625" customWidth="1"/>
    <col min="15586" max="15586" width="23.140625" customWidth="1"/>
    <col min="15587" max="15587" width="9.140625" customWidth="1"/>
    <col min="15588" max="15588" width="37.85546875" customWidth="1"/>
    <col min="15589" max="15589" width="9.140625" customWidth="1"/>
    <col min="15590" max="15590" width="50.7109375" customWidth="1"/>
    <col min="15591" max="15591" width="9.140625" customWidth="1"/>
    <col min="15592" max="15592" width="17.85546875" customWidth="1"/>
    <col min="15593" max="15593" width="9.140625" customWidth="1"/>
    <col min="15594" max="15594" width="46.7109375" customWidth="1"/>
    <col min="15595" max="15595" width="9.140625" customWidth="1"/>
    <col min="15596" max="15596" width="5.28515625" customWidth="1"/>
    <col min="15597" max="15597" width="9.140625" customWidth="1"/>
    <col min="15598" max="15598" width="15.42578125" customWidth="1"/>
    <col min="15599" max="15599" width="9.140625" customWidth="1"/>
    <col min="15600" max="15600" width="8.5703125" customWidth="1"/>
    <col min="15601" max="15601" width="9.140625" customWidth="1"/>
    <col min="15602" max="15602" width="23.7109375" customWidth="1"/>
    <col min="15603" max="15603" width="9.140625" customWidth="1"/>
    <col min="15604" max="15604" width="17.85546875" customWidth="1"/>
    <col min="15605" max="15605" width="9.140625" customWidth="1"/>
    <col min="15606" max="15606" width="11.140625" customWidth="1"/>
    <col min="15607" max="15607" width="9.140625" customWidth="1"/>
    <col min="15608" max="15608" width="39.28515625" customWidth="1"/>
    <col min="15609" max="15609" width="9.140625" customWidth="1"/>
    <col min="15610" max="15610" width="52.42578125" customWidth="1"/>
    <col min="15611" max="15611" width="9.140625" customWidth="1"/>
    <col min="15612" max="15612" width="52.42578125" customWidth="1"/>
    <col min="15613" max="15839" width="9.140625" customWidth="1"/>
    <col min="15840" max="15840" width="27.140625" customWidth="1"/>
    <col min="15841" max="15841" width="9.140625" customWidth="1"/>
    <col min="15842" max="15842" width="23.140625" customWidth="1"/>
    <col min="15843" max="15843" width="9.140625" customWidth="1"/>
    <col min="15844" max="15844" width="37.85546875" customWidth="1"/>
    <col min="15845" max="15845" width="9.140625" customWidth="1"/>
    <col min="15846" max="15846" width="50.7109375" customWidth="1"/>
    <col min="15847" max="15847" width="9.140625" customWidth="1"/>
    <col min="15848" max="15848" width="17.85546875" customWidth="1"/>
    <col min="15849" max="15849" width="9.140625" customWidth="1"/>
    <col min="15850" max="15850" width="46.7109375" customWidth="1"/>
    <col min="15851" max="15851" width="9.140625" customWidth="1"/>
    <col min="15852" max="15852" width="5.28515625" customWidth="1"/>
    <col min="15853" max="15853" width="9.140625" customWidth="1"/>
    <col min="15854" max="15854" width="15.42578125" customWidth="1"/>
    <col min="15855" max="15855" width="9.140625" customWidth="1"/>
    <col min="15856" max="15856" width="8.5703125" customWidth="1"/>
    <col min="15857" max="15857" width="9.140625" customWidth="1"/>
    <col min="15858" max="15858" width="23.7109375" customWidth="1"/>
    <col min="15859" max="15859" width="9.140625" customWidth="1"/>
    <col min="15860" max="15860" width="17.85546875" customWidth="1"/>
    <col min="15861" max="15861" width="9.140625" customWidth="1"/>
    <col min="15862" max="15862" width="11.140625" customWidth="1"/>
    <col min="15863" max="15863" width="9.140625" customWidth="1"/>
    <col min="15864" max="15864" width="39.28515625" customWidth="1"/>
    <col min="15865" max="15865" width="9.140625" customWidth="1"/>
    <col min="15866" max="15866" width="52.42578125" customWidth="1"/>
    <col min="15867" max="15867" width="9.140625" customWidth="1"/>
    <col min="15868" max="15868" width="52.42578125" customWidth="1"/>
    <col min="15869" max="16095" width="9.140625" customWidth="1"/>
    <col min="16096" max="16096" width="27.140625" customWidth="1"/>
    <col min="16097" max="16097" width="9.140625" customWidth="1"/>
    <col min="16098" max="16098" width="23.140625" customWidth="1"/>
    <col min="16099" max="16099" width="9.140625" customWidth="1"/>
    <col min="16100" max="16100" width="37.85546875" customWidth="1"/>
    <col min="16101" max="16101" width="9.140625" customWidth="1"/>
    <col min="16102" max="16102" width="50.7109375" customWidth="1"/>
    <col min="16103" max="16103" width="9.140625" customWidth="1"/>
    <col min="16104" max="16104" width="17.85546875" customWidth="1"/>
    <col min="16105" max="16105" width="9.140625" customWidth="1"/>
    <col min="16106" max="16106" width="46.7109375" customWidth="1"/>
    <col min="16107" max="16107" width="9.140625" customWidth="1"/>
    <col min="16108" max="16108" width="5.28515625" customWidth="1"/>
    <col min="16109" max="16109" width="9.140625" customWidth="1"/>
    <col min="16110" max="16110" width="15.42578125" customWidth="1"/>
    <col min="16111" max="16111" width="9.140625" customWidth="1"/>
    <col min="16112" max="16112" width="8.5703125" customWidth="1"/>
    <col min="16113" max="16113" width="9.140625" customWidth="1"/>
    <col min="16114" max="16114" width="23.7109375" customWidth="1"/>
    <col min="16115" max="16115" width="9.140625" customWidth="1"/>
    <col min="16116" max="16116" width="17.85546875" customWidth="1"/>
    <col min="16117" max="16117" width="9.140625" customWidth="1"/>
    <col min="16118" max="16118" width="11.140625" customWidth="1"/>
    <col min="16119" max="16119" width="9.140625" customWidth="1"/>
    <col min="16120" max="16120" width="39.28515625" customWidth="1"/>
    <col min="16121" max="16121" width="9.140625" customWidth="1"/>
    <col min="16122" max="16122" width="52.42578125" customWidth="1"/>
    <col min="16123" max="16123" width="9.140625" customWidth="1"/>
    <col min="16124" max="16124" width="52.42578125" customWidth="1"/>
    <col min="16125" max="16384" width="9.140625" customWidth="1"/>
  </cols>
  <sheetData>
    <row r="1" spans="1:5" x14ac:dyDescent="0.2">
      <c r="A1" t="s">
        <v>116</v>
      </c>
      <c r="B1" t="s">
        <v>119</v>
      </c>
      <c r="C1" s="4" t="s">
        <v>13</v>
      </c>
      <c r="D1" t="s">
        <v>118</v>
      </c>
      <c r="E1" t="s">
        <v>117</v>
      </c>
    </row>
    <row r="2" spans="1:5" x14ac:dyDescent="0.2">
      <c r="A2" s="2">
        <v>10434</v>
      </c>
      <c r="B2" t="s">
        <v>121</v>
      </c>
      <c r="C2" s="4" t="s">
        <v>436</v>
      </c>
      <c r="D2" t="s">
        <v>39</v>
      </c>
      <c r="E2" t="s">
        <v>120</v>
      </c>
    </row>
    <row r="3" spans="1:5" x14ac:dyDescent="0.2">
      <c r="A3" s="2">
        <v>22478</v>
      </c>
      <c r="B3" t="s">
        <v>124</v>
      </c>
      <c r="C3" s="4" t="s">
        <v>421</v>
      </c>
      <c r="D3" t="s">
        <v>39</v>
      </c>
      <c r="E3" t="s">
        <v>123</v>
      </c>
    </row>
    <row r="4" spans="1:5" x14ac:dyDescent="0.2">
      <c r="A4" s="2">
        <v>22817</v>
      </c>
      <c r="B4" t="s">
        <v>125</v>
      </c>
      <c r="C4" s="4" t="s">
        <v>436</v>
      </c>
      <c r="D4" t="s">
        <v>39</v>
      </c>
      <c r="E4" t="s">
        <v>120</v>
      </c>
    </row>
    <row r="5" spans="1:5" x14ac:dyDescent="0.2">
      <c r="A5" s="2">
        <v>22908</v>
      </c>
      <c r="B5" t="s">
        <v>126</v>
      </c>
      <c r="C5" s="4" t="s">
        <v>422</v>
      </c>
      <c r="D5" t="s">
        <v>30</v>
      </c>
      <c r="E5" t="s">
        <v>123</v>
      </c>
    </row>
    <row r="6" spans="1:5" x14ac:dyDescent="0.2">
      <c r="A6" s="2">
        <v>23023</v>
      </c>
      <c r="B6" t="s">
        <v>127</v>
      </c>
      <c r="C6" s="4" t="s">
        <v>426</v>
      </c>
      <c r="D6" t="s">
        <v>35</v>
      </c>
      <c r="E6" t="s">
        <v>123</v>
      </c>
    </row>
    <row r="7" spans="1:5" x14ac:dyDescent="0.2">
      <c r="A7" s="2">
        <v>23057</v>
      </c>
      <c r="B7" t="s">
        <v>126</v>
      </c>
      <c r="C7" s="4" t="s">
        <v>422</v>
      </c>
      <c r="D7" t="s">
        <v>30</v>
      </c>
      <c r="E7" t="s">
        <v>123</v>
      </c>
    </row>
    <row r="8" spans="1:5" x14ac:dyDescent="0.2">
      <c r="A8" s="2">
        <v>23181</v>
      </c>
      <c r="B8" t="s">
        <v>129</v>
      </c>
      <c r="C8" s="4" t="s">
        <v>412</v>
      </c>
      <c r="D8" t="s">
        <v>39</v>
      </c>
      <c r="E8" t="s">
        <v>128</v>
      </c>
    </row>
    <row r="9" spans="1:5" x14ac:dyDescent="0.2">
      <c r="A9" s="2">
        <v>23347</v>
      </c>
      <c r="B9" t="s">
        <v>130</v>
      </c>
      <c r="C9" s="4" t="s">
        <v>423</v>
      </c>
      <c r="D9" t="s">
        <v>39</v>
      </c>
      <c r="E9" t="s">
        <v>123</v>
      </c>
    </row>
    <row r="10" spans="1:5" x14ac:dyDescent="0.2">
      <c r="A10" s="2">
        <v>23480</v>
      </c>
      <c r="B10" t="s">
        <v>131</v>
      </c>
      <c r="C10" s="4" t="s">
        <v>433</v>
      </c>
      <c r="D10" t="s">
        <v>35</v>
      </c>
      <c r="E10" t="s">
        <v>123</v>
      </c>
    </row>
    <row r="11" spans="1:5" x14ac:dyDescent="0.2">
      <c r="A11" s="2">
        <v>23496</v>
      </c>
      <c r="B11" t="s">
        <v>132</v>
      </c>
      <c r="C11" s="4" t="s">
        <v>433</v>
      </c>
      <c r="D11" t="s">
        <v>30</v>
      </c>
      <c r="E11" t="s">
        <v>123</v>
      </c>
    </row>
    <row r="12" spans="1:5" x14ac:dyDescent="0.2">
      <c r="A12" s="2">
        <v>23497</v>
      </c>
      <c r="B12" t="s">
        <v>134</v>
      </c>
      <c r="C12" s="4" t="s">
        <v>437</v>
      </c>
      <c r="D12" t="s">
        <v>39</v>
      </c>
      <c r="E12" t="s">
        <v>133</v>
      </c>
    </row>
    <row r="13" spans="1:5" x14ac:dyDescent="0.2">
      <c r="A13" s="2">
        <v>23508</v>
      </c>
      <c r="B13" t="s">
        <v>136</v>
      </c>
      <c r="C13" s="4" t="s">
        <v>438</v>
      </c>
      <c r="D13" t="s">
        <v>35</v>
      </c>
      <c r="E13" t="s">
        <v>135</v>
      </c>
    </row>
    <row r="14" spans="1:5" x14ac:dyDescent="0.2">
      <c r="A14" s="2">
        <v>23509</v>
      </c>
      <c r="B14" t="s">
        <v>137</v>
      </c>
      <c r="C14" s="4" t="s">
        <v>433</v>
      </c>
      <c r="D14" t="s">
        <v>30</v>
      </c>
      <c r="E14" t="s">
        <v>123</v>
      </c>
    </row>
    <row r="15" spans="1:5" x14ac:dyDescent="0.2">
      <c r="A15" s="2">
        <v>23510</v>
      </c>
      <c r="B15" t="s">
        <v>138</v>
      </c>
      <c r="C15" s="5" t="s">
        <v>460</v>
      </c>
      <c r="D15" t="s">
        <v>35</v>
      </c>
      <c r="E15" t="s">
        <v>133</v>
      </c>
    </row>
    <row r="16" spans="1:5" x14ac:dyDescent="0.2">
      <c r="A16" s="2">
        <v>23513</v>
      </c>
      <c r="B16" t="s">
        <v>139</v>
      </c>
      <c r="C16" s="4" t="s">
        <v>439</v>
      </c>
      <c r="D16" t="s">
        <v>35</v>
      </c>
      <c r="E16" t="s">
        <v>133</v>
      </c>
    </row>
    <row r="17" spans="1:5" x14ac:dyDescent="0.2">
      <c r="A17" s="2">
        <v>23536</v>
      </c>
      <c r="B17" t="s">
        <v>140</v>
      </c>
      <c r="C17" s="4" t="s">
        <v>433</v>
      </c>
      <c r="D17" t="s">
        <v>30</v>
      </c>
      <c r="E17" t="s">
        <v>123</v>
      </c>
    </row>
    <row r="18" spans="1:5" x14ac:dyDescent="0.2">
      <c r="A18" s="2">
        <v>23559</v>
      </c>
      <c r="B18" t="s">
        <v>141</v>
      </c>
      <c r="C18" s="4" t="s">
        <v>440</v>
      </c>
      <c r="D18" t="s">
        <v>39</v>
      </c>
      <c r="E18" t="s">
        <v>133</v>
      </c>
    </row>
    <row r="19" spans="1:5" x14ac:dyDescent="0.2">
      <c r="A19" s="2">
        <v>23560</v>
      </c>
      <c r="B19" t="s">
        <v>142</v>
      </c>
      <c r="C19" s="4" t="s">
        <v>441</v>
      </c>
      <c r="D19" t="s">
        <v>30</v>
      </c>
      <c r="E19" t="s">
        <v>133</v>
      </c>
    </row>
    <row r="20" spans="1:5" x14ac:dyDescent="0.2">
      <c r="A20" s="2">
        <v>23595</v>
      </c>
      <c r="B20" t="s">
        <v>143</v>
      </c>
      <c r="C20" s="4" t="s">
        <v>424</v>
      </c>
      <c r="D20" t="s">
        <v>30</v>
      </c>
      <c r="E20" t="s">
        <v>123</v>
      </c>
    </row>
    <row r="21" spans="1:5" x14ac:dyDescent="0.2">
      <c r="A21" s="2">
        <v>23618</v>
      </c>
      <c r="B21" t="s">
        <v>144</v>
      </c>
      <c r="C21" s="4" t="s">
        <v>424</v>
      </c>
      <c r="D21" t="s">
        <v>30</v>
      </c>
      <c r="E21" t="s">
        <v>123</v>
      </c>
    </row>
    <row r="22" spans="1:5" x14ac:dyDescent="0.2">
      <c r="A22" s="2">
        <v>23619</v>
      </c>
      <c r="B22" t="s">
        <v>144</v>
      </c>
      <c r="C22" s="4" t="s">
        <v>442</v>
      </c>
      <c r="D22" t="s">
        <v>30</v>
      </c>
      <c r="E22" t="s">
        <v>133</v>
      </c>
    </row>
    <row r="23" spans="1:5" x14ac:dyDescent="0.2">
      <c r="A23" s="2">
        <v>23620</v>
      </c>
      <c r="B23" t="s">
        <v>145</v>
      </c>
      <c r="C23" s="5" t="s">
        <v>460</v>
      </c>
      <c r="D23" t="s">
        <v>35</v>
      </c>
      <c r="E23" t="s">
        <v>133</v>
      </c>
    </row>
    <row r="24" spans="1:5" x14ac:dyDescent="0.2">
      <c r="A24" s="2">
        <v>23621</v>
      </c>
      <c r="B24" t="s">
        <v>144</v>
      </c>
      <c r="C24" s="4" t="s">
        <v>424</v>
      </c>
      <c r="D24" t="s">
        <v>30</v>
      </c>
      <c r="E24" t="s">
        <v>123</v>
      </c>
    </row>
    <row r="25" spans="1:5" x14ac:dyDescent="0.2">
      <c r="A25" s="2">
        <v>23622</v>
      </c>
      <c r="B25" t="s">
        <v>144</v>
      </c>
      <c r="C25" s="4" t="s">
        <v>424</v>
      </c>
      <c r="D25" t="s">
        <v>30</v>
      </c>
      <c r="E25" t="s">
        <v>123</v>
      </c>
    </row>
    <row r="26" spans="1:5" x14ac:dyDescent="0.2">
      <c r="A26" s="2">
        <v>23623</v>
      </c>
      <c r="B26" t="s">
        <v>144</v>
      </c>
      <c r="C26" s="4" t="s">
        <v>424</v>
      </c>
      <c r="D26" t="s">
        <v>30</v>
      </c>
      <c r="E26" t="s">
        <v>123</v>
      </c>
    </row>
    <row r="27" spans="1:5" x14ac:dyDescent="0.2">
      <c r="A27" s="2">
        <v>23624</v>
      </c>
      <c r="B27" t="s">
        <v>144</v>
      </c>
      <c r="C27" s="4" t="s">
        <v>424</v>
      </c>
      <c r="D27" t="s">
        <v>30</v>
      </c>
      <c r="E27" t="s">
        <v>123</v>
      </c>
    </row>
    <row r="28" spans="1:5" x14ac:dyDescent="0.2">
      <c r="A28" s="2">
        <v>23641</v>
      </c>
      <c r="B28" t="s">
        <v>126</v>
      </c>
      <c r="C28" s="4" t="s">
        <v>422</v>
      </c>
      <c r="D28" t="s">
        <v>30</v>
      </c>
      <c r="E28" t="s">
        <v>123</v>
      </c>
    </row>
    <row r="29" spans="1:5" x14ac:dyDescent="0.2">
      <c r="A29" s="2">
        <v>23678</v>
      </c>
      <c r="B29" t="s">
        <v>146</v>
      </c>
      <c r="C29" s="4" t="s">
        <v>424</v>
      </c>
      <c r="D29" t="s">
        <v>35</v>
      </c>
      <c r="E29" t="s">
        <v>123</v>
      </c>
    </row>
    <row r="30" spans="1:5" x14ac:dyDescent="0.2">
      <c r="A30">
        <v>23689</v>
      </c>
      <c r="B30" t="s">
        <v>147</v>
      </c>
      <c r="C30" s="4" t="s">
        <v>434</v>
      </c>
      <c r="D30" t="s">
        <v>35</v>
      </c>
      <c r="E30" t="s">
        <v>123</v>
      </c>
    </row>
    <row r="31" spans="1:5" x14ac:dyDescent="0.2">
      <c r="A31" s="2">
        <v>23693</v>
      </c>
      <c r="B31" t="s">
        <v>148</v>
      </c>
      <c r="C31" s="4" t="s">
        <v>437</v>
      </c>
      <c r="D31" t="s">
        <v>39</v>
      </c>
      <c r="E31" t="s">
        <v>133</v>
      </c>
    </row>
    <row r="32" spans="1:5" x14ac:dyDescent="0.2">
      <c r="A32" s="2">
        <v>23698</v>
      </c>
      <c r="B32" t="s">
        <v>149</v>
      </c>
      <c r="C32" s="5" t="s">
        <v>461</v>
      </c>
      <c r="D32" t="s">
        <v>39</v>
      </c>
      <c r="E32" t="s">
        <v>135</v>
      </c>
    </row>
    <row r="33" spans="1:5" x14ac:dyDescent="0.2">
      <c r="A33" s="2">
        <v>23699</v>
      </c>
      <c r="B33" t="s">
        <v>150</v>
      </c>
      <c r="C33" s="4" t="s">
        <v>424</v>
      </c>
      <c r="D33" t="s">
        <v>30</v>
      </c>
      <c r="E33" t="s">
        <v>123</v>
      </c>
    </row>
    <row r="34" spans="1:5" x14ac:dyDescent="0.2">
      <c r="A34" s="2">
        <v>23700</v>
      </c>
      <c r="B34" t="s">
        <v>151</v>
      </c>
      <c r="C34" s="4" t="s">
        <v>424</v>
      </c>
      <c r="D34" t="s">
        <v>30</v>
      </c>
      <c r="E34" t="s">
        <v>123</v>
      </c>
    </row>
    <row r="35" spans="1:5" x14ac:dyDescent="0.2">
      <c r="A35" s="2">
        <v>37240</v>
      </c>
      <c r="B35" t="s">
        <v>152</v>
      </c>
      <c r="C35" s="4" t="s">
        <v>424</v>
      </c>
      <c r="D35" t="s">
        <v>30</v>
      </c>
      <c r="E35" t="s">
        <v>123</v>
      </c>
    </row>
    <row r="36" spans="1:5" x14ac:dyDescent="0.2">
      <c r="A36" s="2">
        <v>37241</v>
      </c>
      <c r="B36" t="s">
        <v>152</v>
      </c>
      <c r="C36" s="4" t="s">
        <v>50</v>
      </c>
      <c r="D36" t="s">
        <v>39</v>
      </c>
      <c r="E36" t="s">
        <v>135</v>
      </c>
    </row>
    <row r="37" spans="1:5" x14ac:dyDescent="0.2">
      <c r="A37" s="2">
        <v>37242</v>
      </c>
      <c r="B37" t="s">
        <v>152</v>
      </c>
      <c r="C37" s="4" t="s">
        <v>424</v>
      </c>
      <c r="D37" t="s">
        <v>35</v>
      </c>
      <c r="E37" t="s">
        <v>123</v>
      </c>
    </row>
    <row r="38" spans="1:5" x14ac:dyDescent="0.2">
      <c r="A38" s="2">
        <v>53434</v>
      </c>
      <c r="B38" t="s">
        <v>153</v>
      </c>
      <c r="C38" s="5" t="s">
        <v>462</v>
      </c>
      <c r="D38" t="s">
        <v>39</v>
      </c>
      <c r="E38" t="s">
        <v>135</v>
      </c>
    </row>
    <row r="39" spans="1:5" x14ac:dyDescent="0.2">
      <c r="A39" s="2">
        <v>53508</v>
      </c>
      <c r="B39" t="s">
        <v>154</v>
      </c>
      <c r="C39" s="4" t="s">
        <v>443</v>
      </c>
      <c r="D39" t="s">
        <v>30</v>
      </c>
      <c r="E39" t="s">
        <v>135</v>
      </c>
    </row>
    <row r="40" spans="1:5" x14ac:dyDescent="0.2">
      <c r="A40" s="2">
        <v>53756</v>
      </c>
      <c r="B40" t="s">
        <v>155</v>
      </c>
      <c r="C40" s="4" t="s">
        <v>444</v>
      </c>
      <c r="D40" t="s">
        <v>39</v>
      </c>
      <c r="E40" t="s">
        <v>133</v>
      </c>
    </row>
    <row r="41" spans="1:5" x14ac:dyDescent="0.2">
      <c r="A41" s="2">
        <v>53910</v>
      </c>
      <c r="B41" t="s">
        <v>156</v>
      </c>
      <c r="C41" s="4" t="s">
        <v>436</v>
      </c>
      <c r="D41" t="s">
        <v>35</v>
      </c>
      <c r="E41" t="s">
        <v>120</v>
      </c>
    </row>
    <row r="42" spans="1:5" x14ac:dyDescent="0.2">
      <c r="A42" s="2">
        <v>54015</v>
      </c>
      <c r="B42" t="s">
        <v>157</v>
      </c>
      <c r="C42" s="4" t="s">
        <v>436</v>
      </c>
      <c r="D42" t="s">
        <v>35</v>
      </c>
      <c r="E42" t="s">
        <v>120</v>
      </c>
    </row>
    <row r="43" spans="1:5" x14ac:dyDescent="0.2">
      <c r="A43" s="2">
        <v>54382</v>
      </c>
      <c r="B43" t="s">
        <v>158</v>
      </c>
      <c r="C43" s="4" t="s">
        <v>445</v>
      </c>
      <c r="D43" t="s">
        <v>35</v>
      </c>
      <c r="E43" t="s">
        <v>135</v>
      </c>
    </row>
    <row r="44" spans="1:5" x14ac:dyDescent="0.2">
      <c r="A44" s="2">
        <v>54443</v>
      </c>
      <c r="B44" t="s">
        <v>159</v>
      </c>
      <c r="C44" s="4" t="s">
        <v>446</v>
      </c>
      <c r="D44" t="s">
        <v>39</v>
      </c>
      <c r="E44" t="s">
        <v>135</v>
      </c>
    </row>
    <row r="45" spans="1:5" x14ac:dyDescent="0.2">
      <c r="A45" s="2">
        <v>54494</v>
      </c>
      <c r="B45" t="s">
        <v>160</v>
      </c>
      <c r="C45" s="4" t="s">
        <v>445</v>
      </c>
      <c r="D45" t="s">
        <v>35</v>
      </c>
      <c r="E45" t="s">
        <v>135</v>
      </c>
    </row>
    <row r="46" spans="1:5" x14ac:dyDescent="0.2">
      <c r="A46" s="2">
        <v>54685</v>
      </c>
      <c r="B46" t="s">
        <v>161</v>
      </c>
      <c r="C46" s="4" t="s">
        <v>447</v>
      </c>
      <c r="D46" t="s">
        <v>39</v>
      </c>
      <c r="E46" t="s">
        <v>135</v>
      </c>
    </row>
    <row r="47" spans="1:5" x14ac:dyDescent="0.2">
      <c r="A47" s="2">
        <v>54802</v>
      </c>
      <c r="B47" t="s">
        <v>162</v>
      </c>
      <c r="C47" s="4" t="s">
        <v>436</v>
      </c>
      <c r="D47" t="s">
        <v>39</v>
      </c>
      <c r="E47" t="s">
        <v>120</v>
      </c>
    </row>
    <row r="48" spans="1:5" x14ac:dyDescent="0.2">
      <c r="A48" s="2">
        <v>55039</v>
      </c>
      <c r="B48" t="s">
        <v>163</v>
      </c>
      <c r="C48" s="4" t="s">
        <v>446</v>
      </c>
      <c r="D48" t="s">
        <v>35</v>
      </c>
      <c r="E48" t="s">
        <v>135</v>
      </c>
    </row>
    <row r="49" spans="1:5" x14ac:dyDescent="0.2">
      <c r="A49" s="2">
        <v>55098</v>
      </c>
      <c r="B49" t="s">
        <v>164</v>
      </c>
      <c r="C49" s="4" t="s">
        <v>445</v>
      </c>
      <c r="D49" t="s">
        <v>35</v>
      </c>
      <c r="E49" t="s">
        <v>135</v>
      </c>
    </row>
    <row r="50" spans="1:5" x14ac:dyDescent="0.2">
      <c r="A50" s="2">
        <v>55264</v>
      </c>
      <c r="B50" t="s">
        <v>165</v>
      </c>
      <c r="C50" s="4" t="s">
        <v>444</v>
      </c>
      <c r="D50" t="s">
        <v>39</v>
      </c>
      <c r="E50" t="s">
        <v>133</v>
      </c>
    </row>
    <row r="51" spans="1:5" x14ac:dyDescent="0.2">
      <c r="A51" s="2">
        <v>55265</v>
      </c>
      <c r="B51" t="s">
        <v>165</v>
      </c>
      <c r="C51" s="4" t="s">
        <v>448</v>
      </c>
      <c r="D51" t="s">
        <v>39</v>
      </c>
      <c r="E51" t="s">
        <v>135</v>
      </c>
    </row>
    <row r="52" spans="1:5" x14ac:dyDescent="0.2">
      <c r="A52" s="2">
        <v>55296</v>
      </c>
      <c r="B52" t="s">
        <v>166</v>
      </c>
      <c r="C52" s="6" t="s">
        <v>444</v>
      </c>
      <c r="D52" t="s">
        <v>35</v>
      </c>
      <c r="E52" t="s">
        <v>133</v>
      </c>
    </row>
    <row r="53" spans="1:5" x14ac:dyDescent="0.2">
      <c r="A53" s="2">
        <v>55385</v>
      </c>
      <c r="B53" t="s">
        <v>167</v>
      </c>
      <c r="C53" s="4" t="s">
        <v>449</v>
      </c>
      <c r="D53" t="s">
        <v>30</v>
      </c>
      <c r="E53" t="s">
        <v>135</v>
      </c>
    </row>
    <row r="54" spans="1:5" x14ac:dyDescent="0.2">
      <c r="A54" s="2">
        <v>55406</v>
      </c>
      <c r="B54" t="s">
        <v>168</v>
      </c>
      <c r="C54" s="4" t="s">
        <v>449</v>
      </c>
      <c r="D54" t="s">
        <v>30</v>
      </c>
      <c r="E54" t="s">
        <v>135</v>
      </c>
    </row>
    <row r="55" spans="1:5" x14ac:dyDescent="0.2">
      <c r="A55" s="2">
        <v>55409</v>
      </c>
      <c r="B55" t="s">
        <v>169</v>
      </c>
      <c r="C55" s="4" t="s">
        <v>450</v>
      </c>
      <c r="D55" t="s">
        <v>30</v>
      </c>
      <c r="E55" t="s">
        <v>135</v>
      </c>
    </row>
    <row r="56" spans="1:5" x14ac:dyDescent="0.2">
      <c r="A56" s="2">
        <v>55413</v>
      </c>
      <c r="B56" t="s">
        <v>170</v>
      </c>
      <c r="C56" s="4" t="s">
        <v>450</v>
      </c>
      <c r="D56" t="s">
        <v>30</v>
      </c>
      <c r="E56" t="s">
        <v>135</v>
      </c>
    </row>
    <row r="57" spans="1:5" x14ac:dyDescent="0.2">
      <c r="A57" s="2">
        <v>55454</v>
      </c>
      <c r="B57" t="s">
        <v>171</v>
      </c>
      <c r="C57" s="4" t="s">
        <v>451</v>
      </c>
      <c r="D57" t="s">
        <v>39</v>
      </c>
      <c r="E57" t="s">
        <v>133</v>
      </c>
    </row>
    <row r="58" spans="1:5" x14ac:dyDescent="0.2">
      <c r="A58" s="2">
        <v>55456</v>
      </c>
      <c r="B58" t="s">
        <v>171</v>
      </c>
      <c r="C58" s="4" t="s">
        <v>448</v>
      </c>
      <c r="D58" t="s">
        <v>39</v>
      </c>
      <c r="E58" t="s">
        <v>135</v>
      </c>
    </row>
    <row r="59" spans="1:5" x14ac:dyDescent="0.2">
      <c r="A59" s="2">
        <v>55457</v>
      </c>
      <c r="B59" t="s">
        <v>171</v>
      </c>
      <c r="C59" s="4" t="s">
        <v>448</v>
      </c>
      <c r="D59" t="s">
        <v>39</v>
      </c>
      <c r="E59" t="s">
        <v>135</v>
      </c>
    </row>
    <row r="60" spans="1:5" x14ac:dyDescent="0.2">
      <c r="A60" s="2">
        <v>55458</v>
      </c>
      <c r="B60" t="s">
        <v>171</v>
      </c>
      <c r="C60" s="4" t="s">
        <v>451</v>
      </c>
      <c r="D60" t="s">
        <v>39</v>
      </c>
      <c r="E60" t="s">
        <v>133</v>
      </c>
    </row>
    <row r="61" spans="1:5" x14ac:dyDescent="0.2">
      <c r="A61" s="2">
        <v>55479</v>
      </c>
      <c r="B61" t="s">
        <v>172</v>
      </c>
      <c r="C61" s="4" t="s">
        <v>452</v>
      </c>
      <c r="D61" t="s">
        <v>35</v>
      </c>
      <c r="E61" t="s">
        <v>135</v>
      </c>
    </row>
    <row r="62" spans="1:5" x14ac:dyDescent="0.2">
      <c r="A62" s="2">
        <v>55480</v>
      </c>
      <c r="B62" t="s">
        <v>173</v>
      </c>
      <c r="C62" s="4" t="s">
        <v>463</v>
      </c>
      <c r="D62" t="s">
        <v>35</v>
      </c>
      <c r="E62" t="s">
        <v>135</v>
      </c>
    </row>
    <row r="63" spans="1:5" x14ac:dyDescent="0.2">
      <c r="A63" s="2">
        <v>55484</v>
      </c>
      <c r="B63" t="s">
        <v>171</v>
      </c>
      <c r="C63" s="4" t="s">
        <v>444</v>
      </c>
      <c r="D63" t="s">
        <v>39</v>
      </c>
      <c r="E63" t="s">
        <v>133</v>
      </c>
    </row>
    <row r="64" spans="1:5" x14ac:dyDescent="0.2">
      <c r="A64" s="2">
        <v>55536</v>
      </c>
      <c r="B64" t="s">
        <v>174</v>
      </c>
      <c r="C64" s="4" t="s">
        <v>447</v>
      </c>
      <c r="D64" t="s">
        <v>39</v>
      </c>
      <c r="E64" t="s">
        <v>135</v>
      </c>
    </row>
    <row r="65" spans="1:5" x14ac:dyDescent="0.2">
      <c r="A65" s="2">
        <v>55618</v>
      </c>
      <c r="B65" t="s">
        <v>175</v>
      </c>
      <c r="C65" s="4" t="s">
        <v>413</v>
      </c>
      <c r="D65" t="s">
        <v>30</v>
      </c>
      <c r="E65" t="s">
        <v>128</v>
      </c>
    </row>
    <row r="66" spans="1:5" x14ac:dyDescent="0.2">
      <c r="A66" s="2">
        <v>55622</v>
      </c>
      <c r="B66" t="s">
        <v>171</v>
      </c>
      <c r="C66" s="4" t="s">
        <v>426</v>
      </c>
      <c r="D66" t="s">
        <v>39</v>
      </c>
      <c r="E66" t="s">
        <v>123</v>
      </c>
    </row>
    <row r="67" spans="1:5" x14ac:dyDescent="0.2">
      <c r="A67" s="2">
        <v>55635</v>
      </c>
      <c r="B67" t="s">
        <v>176</v>
      </c>
      <c r="C67" s="4" t="s">
        <v>444</v>
      </c>
      <c r="D67" t="s">
        <v>39</v>
      </c>
      <c r="E67" t="s">
        <v>133</v>
      </c>
    </row>
    <row r="68" spans="1:5" x14ac:dyDescent="0.2">
      <c r="A68" s="2">
        <v>55641</v>
      </c>
      <c r="B68" t="s">
        <v>171</v>
      </c>
      <c r="C68" s="4" t="s">
        <v>451</v>
      </c>
      <c r="D68" t="s">
        <v>39</v>
      </c>
      <c r="E68" t="s">
        <v>133</v>
      </c>
    </row>
    <row r="69" spans="1:5" x14ac:dyDescent="0.2">
      <c r="A69" s="2">
        <v>55644</v>
      </c>
      <c r="B69" t="s">
        <v>171</v>
      </c>
      <c r="C69" s="4" t="s">
        <v>448</v>
      </c>
      <c r="D69" t="s">
        <v>39</v>
      </c>
      <c r="E69" t="s">
        <v>135</v>
      </c>
    </row>
    <row r="70" spans="1:5" x14ac:dyDescent="0.2">
      <c r="A70" s="2">
        <v>55645</v>
      </c>
      <c r="B70" t="s">
        <v>171</v>
      </c>
      <c r="C70" s="4" t="s">
        <v>444</v>
      </c>
      <c r="D70" t="s">
        <v>39</v>
      </c>
      <c r="E70" t="s">
        <v>133</v>
      </c>
    </row>
    <row r="71" spans="1:5" x14ac:dyDescent="0.2">
      <c r="A71" s="2">
        <v>55646</v>
      </c>
      <c r="B71" t="s">
        <v>171</v>
      </c>
      <c r="C71" s="4" t="s">
        <v>444</v>
      </c>
      <c r="D71" t="s">
        <v>39</v>
      </c>
      <c r="E71" t="s">
        <v>133</v>
      </c>
    </row>
    <row r="72" spans="1:5" x14ac:dyDescent="0.2">
      <c r="A72" s="2">
        <v>55648</v>
      </c>
      <c r="B72" t="s">
        <v>171</v>
      </c>
      <c r="C72" s="4" t="s">
        <v>451</v>
      </c>
      <c r="D72" t="s">
        <v>39</v>
      </c>
      <c r="E72" t="s">
        <v>133</v>
      </c>
    </row>
    <row r="73" spans="1:5" x14ac:dyDescent="0.2">
      <c r="A73" s="2">
        <v>55649</v>
      </c>
      <c r="B73" t="s">
        <v>171</v>
      </c>
      <c r="C73" s="4" t="s">
        <v>444</v>
      </c>
      <c r="D73" t="s">
        <v>39</v>
      </c>
      <c r="E73" t="s">
        <v>133</v>
      </c>
    </row>
    <row r="74" spans="1:5" x14ac:dyDescent="0.2">
      <c r="A74" s="2">
        <v>55651</v>
      </c>
      <c r="B74" t="s">
        <v>171</v>
      </c>
      <c r="C74" s="4" t="s">
        <v>444</v>
      </c>
      <c r="D74" t="s">
        <v>39</v>
      </c>
      <c r="E74" t="s">
        <v>133</v>
      </c>
    </row>
    <row r="75" spans="1:5" x14ac:dyDescent="0.2">
      <c r="A75" s="2">
        <v>55710</v>
      </c>
      <c r="B75" t="s">
        <v>177</v>
      </c>
      <c r="C75" s="4" t="s">
        <v>436</v>
      </c>
      <c r="D75" t="s">
        <v>35</v>
      </c>
      <c r="E75" t="s">
        <v>120</v>
      </c>
    </row>
    <row r="76" spans="1:5" x14ac:dyDescent="0.2">
      <c r="A76" s="2">
        <v>55725</v>
      </c>
      <c r="B76" t="s">
        <v>178</v>
      </c>
      <c r="C76" s="4" t="s">
        <v>464</v>
      </c>
      <c r="D76" t="s">
        <v>30</v>
      </c>
      <c r="E76" t="s">
        <v>135</v>
      </c>
    </row>
    <row r="77" spans="1:5" x14ac:dyDescent="0.2">
      <c r="A77" s="2">
        <v>55732</v>
      </c>
      <c r="B77" t="s">
        <v>179</v>
      </c>
      <c r="C77" s="4" t="s">
        <v>453</v>
      </c>
      <c r="D77" t="s">
        <v>35</v>
      </c>
      <c r="E77" t="s">
        <v>135</v>
      </c>
    </row>
    <row r="78" spans="1:5" x14ac:dyDescent="0.2">
      <c r="A78" s="2">
        <v>55747</v>
      </c>
      <c r="B78" t="s">
        <v>180</v>
      </c>
      <c r="C78" s="4" t="s">
        <v>436</v>
      </c>
      <c r="D78" t="s">
        <v>39</v>
      </c>
      <c r="E78" t="s">
        <v>120</v>
      </c>
    </row>
    <row r="79" spans="1:5" x14ac:dyDescent="0.2">
      <c r="A79" s="2">
        <v>55757</v>
      </c>
      <c r="B79" t="s">
        <v>165</v>
      </c>
      <c r="C79" s="4" t="s">
        <v>436</v>
      </c>
      <c r="D79" t="s">
        <v>39</v>
      </c>
      <c r="E79" t="s">
        <v>120</v>
      </c>
    </row>
    <row r="80" spans="1:5" x14ac:dyDescent="0.2">
      <c r="A80" s="2">
        <v>55759</v>
      </c>
      <c r="B80" t="s">
        <v>165</v>
      </c>
      <c r="C80" s="4" t="s">
        <v>436</v>
      </c>
      <c r="D80" t="s">
        <v>39</v>
      </c>
      <c r="E80" t="s">
        <v>120</v>
      </c>
    </row>
    <row r="81" spans="1:5" x14ac:dyDescent="0.2">
      <c r="A81" s="2">
        <v>55760</v>
      </c>
      <c r="B81" t="s">
        <v>165</v>
      </c>
      <c r="C81" s="4" t="s">
        <v>436</v>
      </c>
      <c r="D81" t="s">
        <v>39</v>
      </c>
      <c r="E81" t="s">
        <v>120</v>
      </c>
    </row>
    <row r="82" spans="1:5" x14ac:dyDescent="0.2">
      <c r="A82" s="2">
        <v>55801</v>
      </c>
      <c r="B82" t="s">
        <v>181</v>
      </c>
      <c r="C82" s="4" t="s">
        <v>453</v>
      </c>
      <c r="D82" t="s">
        <v>35</v>
      </c>
      <c r="E82" t="s">
        <v>135</v>
      </c>
    </row>
    <row r="83" spans="1:5" x14ac:dyDescent="0.2">
      <c r="A83" s="2">
        <v>55891</v>
      </c>
      <c r="B83" t="s">
        <v>180</v>
      </c>
      <c r="C83" s="4" t="s">
        <v>436</v>
      </c>
      <c r="D83" t="s">
        <v>39</v>
      </c>
      <c r="E83" t="s">
        <v>120</v>
      </c>
    </row>
    <row r="84" spans="1:5" x14ac:dyDescent="0.2">
      <c r="A84" s="2">
        <v>55913</v>
      </c>
      <c r="B84" t="s">
        <v>182</v>
      </c>
      <c r="C84" s="4" t="s">
        <v>463</v>
      </c>
      <c r="D84" t="s">
        <v>35</v>
      </c>
      <c r="E84" t="s">
        <v>135</v>
      </c>
    </row>
    <row r="85" spans="1:5" x14ac:dyDescent="0.2">
      <c r="A85" s="2">
        <v>55953</v>
      </c>
      <c r="B85" t="s">
        <v>183</v>
      </c>
      <c r="C85" s="4" t="s">
        <v>451</v>
      </c>
      <c r="D85" t="s">
        <v>39</v>
      </c>
      <c r="E85" t="s">
        <v>133</v>
      </c>
    </row>
    <row r="86" spans="1:5" x14ac:dyDescent="0.2">
      <c r="A86" s="2">
        <v>55956</v>
      </c>
      <c r="B86" t="s">
        <v>176</v>
      </c>
      <c r="C86" s="4" t="s">
        <v>444</v>
      </c>
      <c r="D86" t="s">
        <v>39</v>
      </c>
      <c r="E86" t="s">
        <v>133</v>
      </c>
    </row>
    <row r="87" spans="1:5" x14ac:dyDescent="0.2">
      <c r="A87" s="2">
        <v>55957</v>
      </c>
      <c r="B87" t="s">
        <v>176</v>
      </c>
      <c r="C87" s="4" t="s">
        <v>444</v>
      </c>
      <c r="D87" t="s">
        <v>39</v>
      </c>
      <c r="E87" t="s">
        <v>133</v>
      </c>
    </row>
    <row r="88" spans="1:5" x14ac:dyDescent="0.2">
      <c r="A88" s="2">
        <v>56117</v>
      </c>
      <c r="B88" t="s">
        <v>180</v>
      </c>
      <c r="C88" s="4" t="s">
        <v>436</v>
      </c>
      <c r="D88" t="s">
        <v>39</v>
      </c>
      <c r="E88" t="s">
        <v>120</v>
      </c>
    </row>
    <row r="89" spans="1:5" x14ac:dyDescent="0.2">
      <c r="A89" s="2">
        <v>56193</v>
      </c>
      <c r="B89" t="s">
        <v>184</v>
      </c>
      <c r="C89" s="4" t="s">
        <v>442</v>
      </c>
      <c r="D89" t="s">
        <v>35</v>
      </c>
      <c r="E89" t="s">
        <v>133</v>
      </c>
    </row>
    <row r="90" spans="1:5" x14ac:dyDescent="0.2">
      <c r="A90" s="2">
        <v>56204</v>
      </c>
      <c r="B90" t="s">
        <v>185</v>
      </c>
      <c r="C90" s="4" t="s">
        <v>444</v>
      </c>
      <c r="D90" t="s">
        <v>39</v>
      </c>
      <c r="E90" t="s">
        <v>133</v>
      </c>
    </row>
    <row r="91" spans="1:5" x14ac:dyDescent="0.2">
      <c r="A91" s="2">
        <v>56250</v>
      </c>
      <c r="B91" t="s">
        <v>186</v>
      </c>
      <c r="C91" s="4" t="s">
        <v>443</v>
      </c>
      <c r="D91" t="s">
        <v>30</v>
      </c>
      <c r="E91" t="s">
        <v>135</v>
      </c>
    </row>
    <row r="92" spans="1:5" x14ac:dyDescent="0.2">
      <c r="A92" s="2">
        <v>56284</v>
      </c>
      <c r="B92" t="s">
        <v>187</v>
      </c>
      <c r="C92" s="4" t="s">
        <v>444</v>
      </c>
      <c r="D92" t="s">
        <v>39</v>
      </c>
      <c r="E92" t="s">
        <v>133</v>
      </c>
    </row>
    <row r="93" spans="1:5" x14ac:dyDescent="0.2">
      <c r="A93" s="2">
        <v>56300</v>
      </c>
      <c r="B93" t="s">
        <v>189</v>
      </c>
      <c r="C93" s="4" t="s">
        <v>444</v>
      </c>
      <c r="D93" t="s">
        <v>35</v>
      </c>
      <c r="E93" t="s">
        <v>133</v>
      </c>
    </row>
    <row r="94" spans="1:5" x14ac:dyDescent="0.2">
      <c r="A94" s="2">
        <v>56301</v>
      </c>
      <c r="B94" t="s">
        <v>190</v>
      </c>
      <c r="C94" s="4" t="s">
        <v>444</v>
      </c>
      <c r="D94" t="s">
        <v>35</v>
      </c>
      <c r="E94" t="s">
        <v>133</v>
      </c>
    </row>
    <row r="95" spans="1:5" x14ac:dyDescent="0.2">
      <c r="A95" s="2">
        <v>56377</v>
      </c>
      <c r="B95" t="s">
        <v>191</v>
      </c>
      <c r="C95" s="4" t="s">
        <v>425</v>
      </c>
      <c r="D95" t="s">
        <v>35</v>
      </c>
      <c r="E95" t="s">
        <v>123</v>
      </c>
    </row>
    <row r="96" spans="1:5" x14ac:dyDescent="0.2">
      <c r="A96" s="2">
        <v>56384</v>
      </c>
      <c r="B96" t="s">
        <v>192</v>
      </c>
      <c r="C96" s="4" t="s">
        <v>426</v>
      </c>
      <c r="D96" t="s">
        <v>39</v>
      </c>
      <c r="E96" t="s">
        <v>123</v>
      </c>
    </row>
    <row r="97" spans="1:5" x14ac:dyDescent="0.2">
      <c r="A97" s="2">
        <v>56395</v>
      </c>
      <c r="B97" t="s">
        <v>193</v>
      </c>
      <c r="C97" s="4" t="s">
        <v>436</v>
      </c>
      <c r="D97" t="s">
        <v>35</v>
      </c>
      <c r="E97" t="s">
        <v>120</v>
      </c>
    </row>
    <row r="98" spans="1:5" x14ac:dyDescent="0.2">
      <c r="A98" s="2">
        <v>56420</v>
      </c>
      <c r="B98" t="s">
        <v>194</v>
      </c>
      <c r="C98" s="4" t="s">
        <v>426</v>
      </c>
      <c r="D98" t="s">
        <v>35</v>
      </c>
      <c r="E98" t="s">
        <v>123</v>
      </c>
    </row>
    <row r="99" spans="1:5" x14ac:dyDescent="0.2">
      <c r="A99" s="2">
        <v>56431</v>
      </c>
      <c r="B99" t="s">
        <v>195</v>
      </c>
      <c r="C99" s="4" t="s">
        <v>427</v>
      </c>
      <c r="D99" t="s">
        <v>39</v>
      </c>
      <c r="E99" t="s">
        <v>123</v>
      </c>
    </row>
    <row r="100" spans="1:5" x14ac:dyDescent="0.2">
      <c r="A100" s="2">
        <v>56517</v>
      </c>
      <c r="B100" t="s">
        <v>196</v>
      </c>
      <c r="C100" s="4" t="s">
        <v>425</v>
      </c>
      <c r="D100" t="s">
        <v>35</v>
      </c>
      <c r="E100" t="s">
        <v>123</v>
      </c>
    </row>
    <row r="101" spans="1:5" x14ac:dyDescent="0.2">
      <c r="A101" s="2">
        <v>56533</v>
      </c>
      <c r="B101" t="s">
        <v>197</v>
      </c>
      <c r="C101" s="4" t="s">
        <v>436</v>
      </c>
      <c r="D101" t="s">
        <v>35</v>
      </c>
      <c r="E101" t="s">
        <v>120</v>
      </c>
    </row>
    <row r="102" spans="1:5" x14ac:dyDescent="0.2">
      <c r="A102" s="2">
        <v>56541</v>
      </c>
      <c r="B102" t="s">
        <v>198</v>
      </c>
      <c r="C102" s="4" t="s">
        <v>428</v>
      </c>
      <c r="D102" t="s">
        <v>35</v>
      </c>
      <c r="E102" t="s">
        <v>123</v>
      </c>
    </row>
    <row r="103" spans="1:5" x14ac:dyDescent="0.2">
      <c r="A103" s="2">
        <v>56543</v>
      </c>
      <c r="B103" t="s">
        <v>196</v>
      </c>
      <c r="C103" s="4" t="s">
        <v>425</v>
      </c>
      <c r="D103" t="s">
        <v>35</v>
      </c>
      <c r="E103" t="s">
        <v>123</v>
      </c>
    </row>
    <row r="104" spans="1:5" x14ac:dyDescent="0.2">
      <c r="A104" s="2">
        <v>56545</v>
      </c>
      <c r="B104" t="s">
        <v>187</v>
      </c>
      <c r="C104" s="4" t="s">
        <v>422</v>
      </c>
      <c r="D104" t="s">
        <v>35</v>
      </c>
      <c r="E104" t="s">
        <v>123</v>
      </c>
    </row>
    <row r="105" spans="1:5" x14ac:dyDescent="0.2">
      <c r="A105" s="2">
        <v>56548</v>
      </c>
      <c r="B105" t="s">
        <v>199</v>
      </c>
      <c r="C105" s="4" t="s">
        <v>425</v>
      </c>
      <c r="D105" t="s">
        <v>35</v>
      </c>
      <c r="E105" t="s">
        <v>123</v>
      </c>
    </row>
    <row r="106" spans="1:5" x14ac:dyDescent="0.2">
      <c r="A106" s="2">
        <v>56551</v>
      </c>
      <c r="B106" t="s">
        <v>200</v>
      </c>
      <c r="C106" s="4" t="s">
        <v>436</v>
      </c>
      <c r="D106" t="s">
        <v>35</v>
      </c>
      <c r="E106" t="s">
        <v>120</v>
      </c>
    </row>
    <row r="107" spans="1:5" x14ac:dyDescent="0.2">
      <c r="A107" s="2">
        <v>56568</v>
      </c>
      <c r="B107" t="s">
        <v>197</v>
      </c>
      <c r="C107" s="4" t="s">
        <v>436</v>
      </c>
      <c r="D107" t="s">
        <v>39</v>
      </c>
      <c r="E107" t="s">
        <v>120</v>
      </c>
    </row>
    <row r="108" spans="1:5" x14ac:dyDescent="0.2">
      <c r="A108" s="2">
        <v>56664</v>
      </c>
      <c r="B108" t="s">
        <v>125</v>
      </c>
      <c r="C108" s="4" t="s">
        <v>451</v>
      </c>
      <c r="D108" t="s">
        <v>39</v>
      </c>
      <c r="E108" t="s">
        <v>133</v>
      </c>
    </row>
    <row r="109" spans="1:5" x14ac:dyDescent="0.2">
      <c r="A109" s="2">
        <v>56665</v>
      </c>
      <c r="B109" t="s">
        <v>125</v>
      </c>
      <c r="C109" s="4" t="s">
        <v>451</v>
      </c>
      <c r="D109" t="s">
        <v>39</v>
      </c>
      <c r="E109" t="s">
        <v>133</v>
      </c>
    </row>
    <row r="110" spans="1:5" x14ac:dyDescent="0.2">
      <c r="A110" s="2">
        <v>56674</v>
      </c>
      <c r="B110" t="s">
        <v>201</v>
      </c>
      <c r="C110" s="4" t="s">
        <v>442</v>
      </c>
      <c r="D110" t="s">
        <v>35</v>
      </c>
      <c r="E110" t="s">
        <v>133</v>
      </c>
    </row>
    <row r="111" spans="1:5" x14ac:dyDescent="0.2">
      <c r="A111" s="2">
        <v>56682</v>
      </c>
      <c r="B111" t="s">
        <v>202</v>
      </c>
      <c r="C111" s="4" t="s">
        <v>454</v>
      </c>
      <c r="D111" t="s">
        <v>35</v>
      </c>
      <c r="E111" t="s">
        <v>133</v>
      </c>
    </row>
    <row r="112" spans="1:5" x14ac:dyDescent="0.2">
      <c r="A112" s="2">
        <v>56683</v>
      </c>
      <c r="B112" t="s">
        <v>203</v>
      </c>
      <c r="C112" s="4" t="s">
        <v>454</v>
      </c>
      <c r="D112" t="s">
        <v>35</v>
      </c>
      <c r="E112" t="s">
        <v>133</v>
      </c>
    </row>
    <row r="113" spans="1:5" x14ac:dyDescent="0.2">
      <c r="A113" s="2">
        <v>56693</v>
      </c>
      <c r="B113" t="s">
        <v>204</v>
      </c>
      <c r="C113" s="4" t="s">
        <v>452</v>
      </c>
      <c r="D113" t="s">
        <v>35</v>
      </c>
      <c r="E113" t="s">
        <v>135</v>
      </c>
    </row>
    <row r="114" spans="1:5" x14ac:dyDescent="0.2">
      <c r="A114" s="2">
        <v>56698</v>
      </c>
      <c r="B114" t="s">
        <v>205</v>
      </c>
      <c r="C114" s="4" t="s">
        <v>443</v>
      </c>
      <c r="D114" t="s">
        <v>30</v>
      </c>
      <c r="E114" t="s">
        <v>135</v>
      </c>
    </row>
    <row r="115" spans="1:5" x14ac:dyDescent="0.2">
      <c r="A115" s="2">
        <v>56720</v>
      </c>
      <c r="B115" t="s">
        <v>217</v>
      </c>
      <c r="C115" s="4" t="s">
        <v>428</v>
      </c>
      <c r="D115" t="s">
        <v>35</v>
      </c>
      <c r="E115" t="s">
        <v>123</v>
      </c>
    </row>
    <row r="116" spans="1:5" x14ac:dyDescent="0.2">
      <c r="A116" s="2">
        <v>56738</v>
      </c>
      <c r="B116" t="s">
        <v>206</v>
      </c>
      <c r="C116" s="4" t="s">
        <v>426</v>
      </c>
      <c r="D116" t="s">
        <v>39</v>
      </c>
      <c r="E116" t="s">
        <v>123</v>
      </c>
    </row>
    <row r="117" spans="1:5" x14ac:dyDescent="0.2">
      <c r="A117" s="2">
        <v>56739</v>
      </c>
      <c r="B117" t="s">
        <v>207</v>
      </c>
      <c r="C117" s="4" t="s">
        <v>425</v>
      </c>
      <c r="D117" t="s">
        <v>35</v>
      </c>
      <c r="E117" t="s">
        <v>123</v>
      </c>
    </row>
    <row r="118" spans="1:5" x14ac:dyDescent="0.2">
      <c r="A118" s="2">
        <v>56753</v>
      </c>
      <c r="B118" t="s">
        <v>208</v>
      </c>
      <c r="C118" s="4" t="s">
        <v>436</v>
      </c>
      <c r="D118" t="s">
        <v>39</v>
      </c>
      <c r="E118" t="s">
        <v>120</v>
      </c>
    </row>
    <row r="119" spans="1:5" x14ac:dyDescent="0.2">
      <c r="A119" s="2">
        <v>56819</v>
      </c>
      <c r="B119" t="s">
        <v>209</v>
      </c>
      <c r="C119" s="4" t="s">
        <v>454</v>
      </c>
      <c r="D119" t="s">
        <v>35</v>
      </c>
      <c r="E119" t="s">
        <v>133</v>
      </c>
    </row>
    <row r="120" spans="1:5" x14ac:dyDescent="0.2">
      <c r="A120" s="2">
        <v>56847</v>
      </c>
      <c r="B120" t="s">
        <v>210</v>
      </c>
      <c r="C120" s="4" t="s">
        <v>425</v>
      </c>
      <c r="D120" t="s">
        <v>35</v>
      </c>
      <c r="E120" t="s">
        <v>123</v>
      </c>
    </row>
    <row r="121" spans="1:5" x14ac:dyDescent="0.2">
      <c r="A121" s="2">
        <v>56855</v>
      </c>
      <c r="B121" t="s">
        <v>211</v>
      </c>
      <c r="C121" s="4" t="s">
        <v>50</v>
      </c>
      <c r="D121" t="s">
        <v>35</v>
      </c>
      <c r="E121" t="s">
        <v>135</v>
      </c>
    </row>
    <row r="122" spans="1:5" x14ac:dyDescent="0.2">
      <c r="A122" s="2">
        <v>56860</v>
      </c>
      <c r="B122" t="s">
        <v>212</v>
      </c>
      <c r="C122" s="4" t="s">
        <v>436</v>
      </c>
      <c r="D122" t="s">
        <v>35</v>
      </c>
      <c r="E122" t="s">
        <v>120</v>
      </c>
    </row>
    <row r="123" spans="1:5" x14ac:dyDescent="0.2">
      <c r="A123" s="2">
        <v>56877</v>
      </c>
      <c r="B123" t="s">
        <v>213</v>
      </c>
      <c r="C123" s="4" t="s">
        <v>436</v>
      </c>
      <c r="D123" t="s">
        <v>35</v>
      </c>
      <c r="E123" t="s">
        <v>120</v>
      </c>
    </row>
    <row r="124" spans="1:5" x14ac:dyDescent="0.2">
      <c r="A124" s="2">
        <v>56889</v>
      </c>
      <c r="B124" t="s">
        <v>214</v>
      </c>
      <c r="C124" s="4" t="s">
        <v>423</v>
      </c>
      <c r="D124" t="s">
        <v>35</v>
      </c>
      <c r="E124" t="s">
        <v>123</v>
      </c>
    </row>
    <row r="125" spans="1:5" x14ac:dyDescent="0.2">
      <c r="A125" s="2">
        <v>56898</v>
      </c>
      <c r="B125" t="s">
        <v>215</v>
      </c>
      <c r="C125" s="4" t="s">
        <v>429</v>
      </c>
      <c r="D125" t="s">
        <v>35</v>
      </c>
      <c r="E125" t="s">
        <v>123</v>
      </c>
    </row>
    <row r="126" spans="1:5" x14ac:dyDescent="0.2">
      <c r="A126" s="2">
        <v>56903</v>
      </c>
      <c r="B126" t="s">
        <v>216</v>
      </c>
      <c r="C126" s="4" t="s">
        <v>436</v>
      </c>
      <c r="D126" t="s">
        <v>39</v>
      </c>
      <c r="E126" t="s">
        <v>120</v>
      </c>
    </row>
    <row r="127" spans="1:5" x14ac:dyDescent="0.2">
      <c r="A127" s="2">
        <v>56952</v>
      </c>
      <c r="B127" t="s">
        <v>187</v>
      </c>
      <c r="C127" s="4" t="s">
        <v>445</v>
      </c>
      <c r="D127" t="s">
        <v>35</v>
      </c>
      <c r="E127" t="s">
        <v>135</v>
      </c>
    </row>
    <row r="128" spans="1:5" x14ac:dyDescent="0.2">
      <c r="A128" s="2">
        <v>56963</v>
      </c>
      <c r="B128" t="s">
        <v>217</v>
      </c>
      <c r="C128" s="4" t="s">
        <v>428</v>
      </c>
      <c r="D128" t="s">
        <v>30</v>
      </c>
      <c r="E128" t="s">
        <v>123</v>
      </c>
    </row>
    <row r="129" spans="1:5" x14ac:dyDescent="0.2">
      <c r="A129" s="2">
        <v>56982</v>
      </c>
      <c r="B129" t="s">
        <v>218</v>
      </c>
      <c r="C129" s="4" t="s">
        <v>436</v>
      </c>
      <c r="D129" t="s">
        <v>39</v>
      </c>
      <c r="E129" t="s">
        <v>120</v>
      </c>
    </row>
    <row r="130" spans="1:5" x14ac:dyDescent="0.2">
      <c r="A130" s="2">
        <v>56994</v>
      </c>
      <c r="B130" t="s">
        <v>219</v>
      </c>
      <c r="C130" s="4" t="s">
        <v>429</v>
      </c>
      <c r="D130" t="s">
        <v>35</v>
      </c>
      <c r="E130" t="s">
        <v>123</v>
      </c>
    </row>
    <row r="131" spans="1:5" x14ac:dyDescent="0.2">
      <c r="A131" s="2">
        <v>57015</v>
      </c>
      <c r="B131" t="s">
        <v>220</v>
      </c>
      <c r="C131" s="4" t="s">
        <v>429</v>
      </c>
      <c r="D131" t="s">
        <v>35</v>
      </c>
      <c r="E131" t="s">
        <v>123</v>
      </c>
    </row>
    <row r="132" spans="1:5" x14ac:dyDescent="0.2">
      <c r="A132" s="2">
        <v>57016</v>
      </c>
      <c r="B132" t="s">
        <v>221</v>
      </c>
      <c r="C132" s="4" t="s">
        <v>429</v>
      </c>
      <c r="D132" t="s">
        <v>35</v>
      </c>
      <c r="E132" t="s">
        <v>123</v>
      </c>
    </row>
    <row r="133" spans="1:5" x14ac:dyDescent="0.2">
      <c r="A133" s="2">
        <v>57025</v>
      </c>
      <c r="B133" t="s">
        <v>222</v>
      </c>
      <c r="C133" s="4" t="s">
        <v>450</v>
      </c>
      <c r="D133" t="s">
        <v>35</v>
      </c>
      <c r="E133" t="s">
        <v>135</v>
      </c>
    </row>
    <row r="134" spans="1:5" x14ac:dyDescent="0.2">
      <c r="A134" s="2">
        <v>57037</v>
      </c>
      <c r="B134" t="s">
        <v>218</v>
      </c>
      <c r="C134" s="4" t="s">
        <v>455</v>
      </c>
      <c r="D134" t="s">
        <v>39</v>
      </c>
      <c r="E134" t="s">
        <v>135</v>
      </c>
    </row>
    <row r="135" spans="1:5" x14ac:dyDescent="0.2">
      <c r="A135" s="2">
        <v>57038</v>
      </c>
      <c r="B135" t="s">
        <v>223</v>
      </c>
      <c r="C135" s="4" t="s">
        <v>443</v>
      </c>
      <c r="D135" t="s">
        <v>30</v>
      </c>
      <c r="E135" t="s">
        <v>135</v>
      </c>
    </row>
    <row r="136" spans="1:5" x14ac:dyDescent="0.2">
      <c r="A136" s="2">
        <v>57084</v>
      </c>
      <c r="B136" t="s">
        <v>224</v>
      </c>
      <c r="C136" s="4" t="s">
        <v>421</v>
      </c>
      <c r="D136" t="s">
        <v>39</v>
      </c>
      <c r="E136" t="s">
        <v>123</v>
      </c>
    </row>
    <row r="137" spans="1:5" x14ac:dyDescent="0.2">
      <c r="A137" s="2">
        <v>57117</v>
      </c>
      <c r="B137" t="s">
        <v>197</v>
      </c>
      <c r="C137" s="4" t="s">
        <v>436</v>
      </c>
      <c r="D137" t="s">
        <v>35</v>
      </c>
      <c r="E137" t="s">
        <v>120</v>
      </c>
    </row>
    <row r="138" spans="1:5" x14ac:dyDescent="0.2">
      <c r="A138" s="2">
        <v>57118</v>
      </c>
      <c r="B138" t="s">
        <v>197</v>
      </c>
      <c r="C138" s="4" t="s">
        <v>436</v>
      </c>
      <c r="D138" t="s">
        <v>35</v>
      </c>
      <c r="E138" t="s">
        <v>120</v>
      </c>
    </row>
    <row r="139" spans="1:5" x14ac:dyDescent="0.2">
      <c r="A139" s="2">
        <v>57126</v>
      </c>
      <c r="B139" t="s">
        <v>225</v>
      </c>
      <c r="C139" s="4" t="s">
        <v>436</v>
      </c>
      <c r="D139" t="s">
        <v>35</v>
      </c>
      <c r="E139" t="s">
        <v>120</v>
      </c>
    </row>
    <row r="140" spans="1:5" x14ac:dyDescent="0.2">
      <c r="A140" s="2">
        <v>57139</v>
      </c>
      <c r="B140" t="s">
        <v>187</v>
      </c>
      <c r="C140" s="4" t="s">
        <v>426</v>
      </c>
      <c r="D140" t="s">
        <v>35</v>
      </c>
      <c r="E140" t="s">
        <v>123</v>
      </c>
    </row>
    <row r="141" spans="1:5" x14ac:dyDescent="0.2">
      <c r="A141" s="2">
        <v>57237</v>
      </c>
      <c r="B141" t="s">
        <v>226</v>
      </c>
      <c r="C141" s="4" t="s">
        <v>449</v>
      </c>
      <c r="D141" t="s">
        <v>30</v>
      </c>
      <c r="E141" t="s">
        <v>135</v>
      </c>
    </row>
    <row r="142" spans="1:5" x14ac:dyDescent="0.2">
      <c r="A142" s="2">
        <v>57248</v>
      </c>
      <c r="B142" t="s">
        <v>227</v>
      </c>
      <c r="C142" s="4" t="s">
        <v>423</v>
      </c>
      <c r="D142" t="s">
        <v>30</v>
      </c>
      <c r="E142" t="s">
        <v>123</v>
      </c>
    </row>
    <row r="143" spans="1:5" x14ac:dyDescent="0.2">
      <c r="A143" s="2">
        <v>57255</v>
      </c>
      <c r="B143" t="s">
        <v>228</v>
      </c>
      <c r="C143" s="4" t="s">
        <v>438</v>
      </c>
      <c r="D143" t="s">
        <v>35</v>
      </c>
      <c r="E143" t="s">
        <v>135</v>
      </c>
    </row>
    <row r="144" spans="1:5" x14ac:dyDescent="0.2">
      <c r="A144" s="2">
        <v>57268</v>
      </c>
      <c r="B144" t="s">
        <v>229</v>
      </c>
      <c r="C144" s="4" t="s">
        <v>449</v>
      </c>
      <c r="D144" t="s">
        <v>35</v>
      </c>
      <c r="E144" t="s">
        <v>135</v>
      </c>
    </row>
    <row r="145" spans="1:5" x14ac:dyDescent="0.2">
      <c r="A145" s="2">
        <v>57271</v>
      </c>
      <c r="B145" t="s">
        <v>230</v>
      </c>
      <c r="C145" s="4" t="s">
        <v>450</v>
      </c>
      <c r="D145" t="s">
        <v>35</v>
      </c>
      <c r="E145" t="s">
        <v>135</v>
      </c>
    </row>
    <row r="146" spans="1:5" x14ac:dyDescent="0.2">
      <c r="A146" s="2">
        <v>57276</v>
      </c>
      <c r="B146" t="s">
        <v>231</v>
      </c>
      <c r="C146" s="4" t="s">
        <v>34</v>
      </c>
      <c r="D146" t="s">
        <v>35</v>
      </c>
      <c r="E146" t="s">
        <v>133</v>
      </c>
    </row>
    <row r="147" spans="1:5" x14ac:dyDescent="0.2">
      <c r="A147" s="2">
        <v>57309</v>
      </c>
      <c r="B147" t="s">
        <v>232</v>
      </c>
      <c r="C147" s="4" t="s">
        <v>448</v>
      </c>
      <c r="D147" t="s">
        <v>39</v>
      </c>
      <c r="E147" t="s">
        <v>135</v>
      </c>
    </row>
    <row r="148" spans="1:5" x14ac:dyDescent="0.2">
      <c r="A148" s="2">
        <v>57316</v>
      </c>
      <c r="B148" t="s">
        <v>233</v>
      </c>
      <c r="C148" s="4" t="s">
        <v>34</v>
      </c>
      <c r="D148" t="s">
        <v>35</v>
      </c>
      <c r="E148" t="s">
        <v>133</v>
      </c>
    </row>
    <row r="149" spans="1:5" x14ac:dyDescent="0.2">
      <c r="A149" s="2">
        <v>57327</v>
      </c>
      <c r="B149" t="s">
        <v>234</v>
      </c>
      <c r="C149" s="4" t="s">
        <v>464</v>
      </c>
      <c r="D149" t="s">
        <v>35</v>
      </c>
      <c r="E149" t="s">
        <v>135</v>
      </c>
    </row>
    <row r="150" spans="1:5" x14ac:dyDescent="0.2">
      <c r="A150" s="2">
        <v>57347</v>
      </c>
      <c r="B150" t="s">
        <v>235</v>
      </c>
      <c r="C150" s="4" t="s">
        <v>34</v>
      </c>
      <c r="D150" t="s">
        <v>35</v>
      </c>
      <c r="E150" t="s">
        <v>133</v>
      </c>
    </row>
    <row r="151" spans="1:5" x14ac:dyDescent="0.2">
      <c r="A151" s="2">
        <v>57352</v>
      </c>
      <c r="B151" t="s">
        <v>236</v>
      </c>
      <c r="C151" s="4" t="s">
        <v>443</v>
      </c>
      <c r="D151" t="s">
        <v>35</v>
      </c>
      <c r="E151" t="s">
        <v>135</v>
      </c>
    </row>
    <row r="152" spans="1:5" x14ac:dyDescent="0.2">
      <c r="A152" s="2">
        <v>57368</v>
      </c>
      <c r="B152" t="s">
        <v>237</v>
      </c>
      <c r="C152" s="4" t="s">
        <v>450</v>
      </c>
      <c r="D152" t="s">
        <v>35</v>
      </c>
      <c r="E152" t="s">
        <v>135</v>
      </c>
    </row>
    <row r="153" spans="1:5" x14ac:dyDescent="0.2">
      <c r="A153" s="2">
        <v>57387</v>
      </c>
      <c r="B153" t="s">
        <v>238</v>
      </c>
      <c r="C153" s="4" t="s">
        <v>34</v>
      </c>
      <c r="D153" t="s">
        <v>35</v>
      </c>
      <c r="E153" t="s">
        <v>133</v>
      </c>
    </row>
    <row r="154" spans="1:5" x14ac:dyDescent="0.2">
      <c r="A154" s="2">
        <v>57409</v>
      </c>
      <c r="B154" t="s">
        <v>239</v>
      </c>
      <c r="C154" s="4" t="s">
        <v>448</v>
      </c>
      <c r="D154" t="s">
        <v>35</v>
      </c>
      <c r="E154" t="s">
        <v>135</v>
      </c>
    </row>
    <row r="155" spans="1:5" x14ac:dyDescent="0.2">
      <c r="A155" s="2">
        <v>57420</v>
      </c>
      <c r="B155" t="s">
        <v>240</v>
      </c>
      <c r="C155" s="4" t="s">
        <v>430</v>
      </c>
      <c r="D155" t="s">
        <v>35</v>
      </c>
      <c r="E155" t="s">
        <v>123</v>
      </c>
    </row>
    <row r="156" spans="1:5" x14ac:dyDescent="0.2">
      <c r="A156" s="2">
        <v>57421</v>
      </c>
      <c r="B156" t="s">
        <v>241</v>
      </c>
      <c r="C156" s="4" t="s">
        <v>423</v>
      </c>
      <c r="D156" t="s">
        <v>30</v>
      </c>
      <c r="E156" t="s">
        <v>123</v>
      </c>
    </row>
    <row r="157" spans="1:5" x14ac:dyDescent="0.2">
      <c r="A157" s="2">
        <v>57563</v>
      </c>
      <c r="B157" t="s">
        <v>242</v>
      </c>
      <c r="C157" s="4" t="s">
        <v>431</v>
      </c>
      <c r="D157" t="s">
        <v>30</v>
      </c>
      <c r="E157" t="s">
        <v>123</v>
      </c>
    </row>
    <row r="158" spans="1:5" x14ac:dyDescent="0.2">
      <c r="A158" s="2">
        <v>57565</v>
      </c>
      <c r="B158" t="s">
        <v>243</v>
      </c>
      <c r="C158" s="4" t="s">
        <v>429</v>
      </c>
      <c r="D158" t="s">
        <v>35</v>
      </c>
      <c r="E158" t="s">
        <v>123</v>
      </c>
    </row>
    <row r="159" spans="1:5" x14ac:dyDescent="0.2">
      <c r="A159" s="2">
        <v>98002</v>
      </c>
      <c r="B159" t="s">
        <v>244</v>
      </c>
      <c r="C159" s="4" t="s">
        <v>455</v>
      </c>
      <c r="D159" t="s">
        <v>39</v>
      </c>
      <c r="E159" t="s">
        <v>135</v>
      </c>
    </row>
    <row r="160" spans="1:5" x14ac:dyDescent="0.2">
      <c r="A160" s="2">
        <v>98003</v>
      </c>
      <c r="B160" t="s">
        <v>245</v>
      </c>
      <c r="C160" s="4" t="s">
        <v>453</v>
      </c>
      <c r="D160" t="s">
        <v>35</v>
      </c>
      <c r="E160" t="s">
        <v>135</v>
      </c>
    </row>
    <row r="161" spans="1:5" x14ac:dyDescent="0.2">
      <c r="A161" s="2">
        <v>98005</v>
      </c>
      <c r="B161" t="s">
        <v>246</v>
      </c>
      <c r="C161" s="4" t="s">
        <v>436</v>
      </c>
      <c r="D161" t="s">
        <v>30</v>
      </c>
      <c r="E161" t="s">
        <v>120</v>
      </c>
    </row>
    <row r="162" spans="1:5" x14ac:dyDescent="0.2">
      <c r="A162" s="2">
        <v>98006</v>
      </c>
      <c r="B162" t="s">
        <v>247</v>
      </c>
      <c r="C162" s="4" t="s">
        <v>436</v>
      </c>
      <c r="D162" t="s">
        <v>35</v>
      </c>
      <c r="E162" t="s">
        <v>120</v>
      </c>
    </row>
    <row r="163" spans="1:5" x14ac:dyDescent="0.2">
      <c r="A163" s="2">
        <v>98007</v>
      </c>
      <c r="B163" t="s">
        <v>248</v>
      </c>
      <c r="C163" s="4" t="s">
        <v>431</v>
      </c>
      <c r="D163" t="s">
        <v>39</v>
      </c>
      <c r="E163" t="s">
        <v>123</v>
      </c>
    </row>
    <row r="164" spans="1:5" x14ac:dyDescent="0.2">
      <c r="A164" s="2">
        <v>98012</v>
      </c>
      <c r="B164" t="s">
        <v>249</v>
      </c>
      <c r="C164" s="4" t="s">
        <v>421</v>
      </c>
      <c r="D164" t="s">
        <v>35</v>
      </c>
      <c r="E164" t="s">
        <v>123</v>
      </c>
    </row>
    <row r="165" spans="1:5" x14ac:dyDescent="0.2">
      <c r="A165" s="2">
        <v>98014</v>
      </c>
      <c r="B165" t="s">
        <v>250</v>
      </c>
      <c r="C165" s="4" t="s">
        <v>412</v>
      </c>
      <c r="D165" t="s">
        <v>39</v>
      </c>
      <c r="E165" t="s">
        <v>128</v>
      </c>
    </row>
    <row r="166" spans="1:5" x14ac:dyDescent="0.2">
      <c r="A166" s="2">
        <v>98015</v>
      </c>
      <c r="B166" t="s">
        <v>251</v>
      </c>
      <c r="C166" s="4" t="s">
        <v>412</v>
      </c>
      <c r="D166" t="s">
        <v>39</v>
      </c>
      <c r="E166" t="s">
        <v>128</v>
      </c>
    </row>
    <row r="167" spans="1:5" x14ac:dyDescent="0.2">
      <c r="A167" s="2">
        <v>98016</v>
      </c>
      <c r="B167" t="s">
        <v>252</v>
      </c>
      <c r="C167" s="4" t="s">
        <v>449</v>
      </c>
      <c r="D167" t="s">
        <v>39</v>
      </c>
      <c r="E167" t="s">
        <v>135</v>
      </c>
    </row>
    <row r="168" spans="1:5" x14ac:dyDescent="0.2">
      <c r="A168" s="2">
        <v>98018</v>
      </c>
      <c r="B168" t="s">
        <v>48</v>
      </c>
      <c r="C168" s="4" t="s">
        <v>425</v>
      </c>
      <c r="D168" t="s">
        <v>39</v>
      </c>
      <c r="E168" t="s">
        <v>123</v>
      </c>
    </row>
    <row r="169" spans="1:5" x14ac:dyDescent="0.2">
      <c r="A169" s="2">
        <v>99035</v>
      </c>
      <c r="B169" t="s">
        <v>253</v>
      </c>
      <c r="C169" s="4" t="s">
        <v>431</v>
      </c>
      <c r="D169" t="s">
        <v>30</v>
      </c>
      <c r="E169" t="s">
        <v>123</v>
      </c>
    </row>
    <row r="170" spans="1:5" x14ac:dyDescent="0.2">
      <c r="A170" s="2">
        <v>99087</v>
      </c>
      <c r="B170" t="s">
        <v>254</v>
      </c>
      <c r="C170" s="4" t="s">
        <v>436</v>
      </c>
      <c r="D170" t="s">
        <v>39</v>
      </c>
      <c r="E170" t="s">
        <v>120</v>
      </c>
    </row>
    <row r="171" spans="1:5" x14ac:dyDescent="0.2">
      <c r="A171" s="2">
        <v>99093</v>
      </c>
      <c r="B171" t="s">
        <v>254</v>
      </c>
      <c r="C171" s="4" t="s">
        <v>464</v>
      </c>
      <c r="D171" t="s">
        <v>35</v>
      </c>
      <c r="E171" t="s">
        <v>135</v>
      </c>
    </row>
    <row r="172" spans="1:5" x14ac:dyDescent="0.2">
      <c r="A172" s="2">
        <v>99094</v>
      </c>
      <c r="B172" t="s">
        <v>254</v>
      </c>
      <c r="C172" s="4" t="s">
        <v>464</v>
      </c>
      <c r="D172" t="s">
        <v>35</v>
      </c>
      <c r="E172" t="s">
        <v>135</v>
      </c>
    </row>
    <row r="173" spans="1:5" x14ac:dyDescent="0.2">
      <c r="A173" s="2">
        <v>99098</v>
      </c>
      <c r="B173" t="s">
        <v>254</v>
      </c>
      <c r="C173" s="4" t="s">
        <v>413</v>
      </c>
      <c r="D173" t="s">
        <v>39</v>
      </c>
      <c r="E173" t="s">
        <v>128</v>
      </c>
    </row>
    <row r="174" spans="1:5" x14ac:dyDescent="0.2">
      <c r="A174" s="2">
        <v>99099</v>
      </c>
      <c r="B174" t="s">
        <v>254</v>
      </c>
      <c r="C174" s="4" t="s">
        <v>463</v>
      </c>
      <c r="D174" t="s">
        <v>39</v>
      </c>
      <c r="E174" t="s">
        <v>135</v>
      </c>
    </row>
    <row r="175" spans="1:5" x14ac:dyDescent="0.2">
      <c r="A175" s="2">
        <v>99219</v>
      </c>
      <c r="B175" t="s">
        <v>255</v>
      </c>
      <c r="C175" s="4" t="s">
        <v>449</v>
      </c>
      <c r="D175" t="s">
        <v>39</v>
      </c>
      <c r="E175" t="s">
        <v>135</v>
      </c>
    </row>
    <row r="176" spans="1:5" x14ac:dyDescent="0.2">
      <c r="A176" s="2">
        <v>99246</v>
      </c>
      <c r="B176" t="s">
        <v>256</v>
      </c>
      <c r="C176" s="4" t="s">
        <v>449</v>
      </c>
      <c r="D176" t="s">
        <v>39</v>
      </c>
      <c r="E176" t="s">
        <v>135</v>
      </c>
    </row>
    <row r="177" spans="1:5" x14ac:dyDescent="0.2">
      <c r="A177" s="2">
        <v>99256</v>
      </c>
      <c r="B177" t="s">
        <v>257</v>
      </c>
      <c r="C177" s="4" t="s">
        <v>421</v>
      </c>
      <c r="D177" t="s">
        <v>35</v>
      </c>
      <c r="E177" t="s">
        <v>123</v>
      </c>
    </row>
    <row r="178" spans="1:5" x14ac:dyDescent="0.2">
      <c r="A178" s="2">
        <v>99258</v>
      </c>
      <c r="B178" t="s">
        <v>258</v>
      </c>
      <c r="C178" s="4" t="s">
        <v>421</v>
      </c>
      <c r="D178" t="s">
        <v>39</v>
      </c>
      <c r="E178" t="s">
        <v>123</v>
      </c>
    </row>
    <row r="179" spans="1:5" x14ac:dyDescent="0.2">
      <c r="A179" s="2">
        <v>99261</v>
      </c>
      <c r="B179" t="s">
        <v>259</v>
      </c>
      <c r="C179" s="4" t="s">
        <v>421</v>
      </c>
      <c r="D179" t="s">
        <v>35</v>
      </c>
      <c r="E179" t="s">
        <v>123</v>
      </c>
    </row>
    <row r="180" spans="1:5" x14ac:dyDescent="0.2">
      <c r="A180" s="2">
        <v>99291</v>
      </c>
      <c r="B180" t="s">
        <v>254</v>
      </c>
      <c r="C180" s="4" t="s">
        <v>450</v>
      </c>
      <c r="D180" t="s">
        <v>39</v>
      </c>
      <c r="E180" t="s">
        <v>135</v>
      </c>
    </row>
    <row r="181" spans="1:5" x14ac:dyDescent="0.2">
      <c r="A181" s="2">
        <v>99292</v>
      </c>
      <c r="B181" t="s">
        <v>254</v>
      </c>
      <c r="C181" s="4" t="s">
        <v>413</v>
      </c>
      <c r="D181" t="s">
        <v>39</v>
      </c>
      <c r="E181" t="s">
        <v>128</v>
      </c>
    </row>
    <row r="182" spans="1:5" x14ac:dyDescent="0.2">
      <c r="A182" s="2">
        <v>99294</v>
      </c>
      <c r="B182" t="s">
        <v>254</v>
      </c>
      <c r="C182" s="4" t="s">
        <v>448</v>
      </c>
      <c r="D182" t="s">
        <v>39</v>
      </c>
      <c r="E182" t="s">
        <v>135</v>
      </c>
    </row>
    <row r="183" spans="1:5" x14ac:dyDescent="0.2">
      <c r="A183" s="2">
        <v>99298</v>
      </c>
      <c r="B183" t="s">
        <v>254</v>
      </c>
      <c r="C183" s="4" t="s">
        <v>445</v>
      </c>
      <c r="D183" t="s">
        <v>39</v>
      </c>
      <c r="E183" t="s">
        <v>135</v>
      </c>
    </row>
    <row r="184" spans="1:5" x14ac:dyDescent="0.2">
      <c r="A184" s="2">
        <v>99299</v>
      </c>
      <c r="B184" t="s">
        <v>254</v>
      </c>
      <c r="C184" s="4" t="s">
        <v>452</v>
      </c>
      <c r="D184" t="s">
        <v>39</v>
      </c>
      <c r="E184" t="s">
        <v>135</v>
      </c>
    </row>
    <row r="185" spans="1:5" x14ac:dyDescent="0.2">
      <c r="A185" s="2">
        <v>99300</v>
      </c>
      <c r="B185" t="s">
        <v>254</v>
      </c>
      <c r="C185" s="4" t="s">
        <v>448</v>
      </c>
      <c r="D185" t="s">
        <v>39</v>
      </c>
      <c r="E185" t="s">
        <v>135</v>
      </c>
    </row>
    <row r="186" spans="1:5" x14ac:dyDescent="0.2">
      <c r="A186" s="2">
        <v>99303</v>
      </c>
      <c r="B186" t="s">
        <v>260</v>
      </c>
      <c r="C186" s="4" t="s">
        <v>437</v>
      </c>
      <c r="D186" t="s">
        <v>39</v>
      </c>
      <c r="E186" t="s">
        <v>133</v>
      </c>
    </row>
    <row r="187" spans="1:5" x14ac:dyDescent="0.2">
      <c r="A187" s="2">
        <v>99304</v>
      </c>
      <c r="B187" t="s">
        <v>260</v>
      </c>
      <c r="C187" s="4" t="s">
        <v>441</v>
      </c>
      <c r="D187" t="s">
        <v>39</v>
      </c>
      <c r="E187" t="s">
        <v>133</v>
      </c>
    </row>
    <row r="188" spans="1:5" x14ac:dyDescent="0.2">
      <c r="A188" s="2">
        <v>99305</v>
      </c>
      <c r="B188" t="s">
        <v>260</v>
      </c>
      <c r="C188" s="4" t="s">
        <v>437</v>
      </c>
      <c r="D188" t="s">
        <v>39</v>
      </c>
      <c r="E188" t="s">
        <v>133</v>
      </c>
    </row>
    <row r="189" spans="1:5" x14ac:dyDescent="0.2">
      <c r="A189" s="2">
        <v>99306</v>
      </c>
      <c r="B189" t="s">
        <v>260</v>
      </c>
      <c r="C189" s="4" t="s">
        <v>440</v>
      </c>
      <c r="D189" t="s">
        <v>39</v>
      </c>
      <c r="E189" t="s">
        <v>133</v>
      </c>
    </row>
    <row r="190" spans="1:5" x14ac:dyDescent="0.2">
      <c r="A190" s="2">
        <v>99307</v>
      </c>
      <c r="B190" t="s">
        <v>260</v>
      </c>
      <c r="C190" s="4" t="s">
        <v>439</v>
      </c>
      <c r="D190" t="s">
        <v>39</v>
      </c>
      <c r="E190" t="s">
        <v>133</v>
      </c>
    </row>
    <row r="191" spans="1:5" x14ac:dyDescent="0.2">
      <c r="A191" s="2">
        <v>99308</v>
      </c>
      <c r="B191" t="s">
        <v>260</v>
      </c>
      <c r="C191" s="4" t="s">
        <v>439</v>
      </c>
      <c r="D191" t="s">
        <v>39</v>
      </c>
      <c r="E191" t="s">
        <v>133</v>
      </c>
    </row>
    <row r="192" spans="1:5" x14ac:dyDescent="0.2">
      <c r="A192" s="2">
        <v>99309</v>
      </c>
      <c r="B192" t="s">
        <v>260</v>
      </c>
      <c r="C192" s="4" t="s">
        <v>456</v>
      </c>
      <c r="D192" t="s">
        <v>39</v>
      </c>
      <c r="E192" t="s">
        <v>133</v>
      </c>
    </row>
    <row r="193" spans="1:5" x14ac:dyDescent="0.2">
      <c r="A193" s="2">
        <v>99310</v>
      </c>
      <c r="B193" t="s">
        <v>260</v>
      </c>
      <c r="C193" s="4" t="s">
        <v>456</v>
      </c>
      <c r="D193" t="s">
        <v>39</v>
      </c>
      <c r="E193" t="s">
        <v>133</v>
      </c>
    </row>
    <row r="194" spans="1:5" x14ac:dyDescent="0.2">
      <c r="A194" s="2">
        <v>99311</v>
      </c>
      <c r="B194" t="s">
        <v>260</v>
      </c>
      <c r="C194" s="4" t="s">
        <v>441</v>
      </c>
      <c r="D194" t="s">
        <v>39</v>
      </c>
      <c r="E194" t="s">
        <v>133</v>
      </c>
    </row>
    <row r="195" spans="1:5" x14ac:dyDescent="0.2">
      <c r="A195" s="2">
        <v>99312</v>
      </c>
      <c r="B195" t="s">
        <v>260</v>
      </c>
      <c r="C195" s="4" t="s">
        <v>444</v>
      </c>
      <c r="D195" t="s">
        <v>39</v>
      </c>
      <c r="E195" t="s">
        <v>133</v>
      </c>
    </row>
    <row r="196" spans="1:5" x14ac:dyDescent="0.2">
      <c r="A196" s="2">
        <v>99320</v>
      </c>
      <c r="B196" t="s">
        <v>261</v>
      </c>
      <c r="C196" s="4" t="s">
        <v>448</v>
      </c>
      <c r="D196" t="s">
        <v>39</v>
      </c>
      <c r="E196" t="s">
        <v>135</v>
      </c>
    </row>
    <row r="197" spans="1:5" x14ac:dyDescent="0.2">
      <c r="A197" s="2">
        <v>99323</v>
      </c>
      <c r="B197" t="s">
        <v>261</v>
      </c>
      <c r="C197" s="4" t="s">
        <v>448</v>
      </c>
      <c r="D197" t="s">
        <v>39</v>
      </c>
      <c r="E197" t="s">
        <v>135</v>
      </c>
    </row>
    <row r="198" spans="1:5" x14ac:dyDescent="0.2">
      <c r="A198" s="2">
        <v>99324</v>
      </c>
      <c r="B198" t="s">
        <v>261</v>
      </c>
      <c r="C198" s="4" t="s">
        <v>444</v>
      </c>
      <c r="D198" t="s">
        <v>39</v>
      </c>
      <c r="E198" t="s">
        <v>133</v>
      </c>
    </row>
    <row r="199" spans="1:5" x14ac:dyDescent="0.2">
      <c r="A199" s="2">
        <v>99325</v>
      </c>
      <c r="B199" t="s">
        <v>261</v>
      </c>
      <c r="C199" s="4" t="s">
        <v>444</v>
      </c>
      <c r="D199" t="s">
        <v>39</v>
      </c>
      <c r="E199" t="s">
        <v>133</v>
      </c>
    </row>
    <row r="200" spans="1:5" x14ac:dyDescent="0.2">
      <c r="A200" s="2">
        <v>99328</v>
      </c>
      <c r="B200" t="s">
        <v>261</v>
      </c>
      <c r="C200" s="4" t="s">
        <v>451</v>
      </c>
      <c r="D200" t="s">
        <v>39</v>
      </c>
      <c r="E200" t="s">
        <v>133</v>
      </c>
    </row>
    <row r="201" spans="1:5" x14ac:dyDescent="0.2">
      <c r="A201" s="2">
        <v>99354</v>
      </c>
      <c r="B201" t="s">
        <v>261</v>
      </c>
      <c r="C201" s="4" t="s">
        <v>444</v>
      </c>
      <c r="D201" t="s">
        <v>39</v>
      </c>
      <c r="E201" t="s">
        <v>133</v>
      </c>
    </row>
    <row r="202" spans="1:5" x14ac:dyDescent="0.2">
      <c r="A202" s="2">
        <v>99355</v>
      </c>
      <c r="B202" t="s">
        <v>261</v>
      </c>
      <c r="C202" s="4" t="s">
        <v>444</v>
      </c>
      <c r="D202" t="s">
        <v>39</v>
      </c>
      <c r="E202" t="s">
        <v>133</v>
      </c>
    </row>
    <row r="203" spans="1:5" x14ac:dyDescent="0.2">
      <c r="A203" s="2">
        <v>99356</v>
      </c>
      <c r="B203" t="s">
        <v>261</v>
      </c>
      <c r="C203" s="4" t="s">
        <v>444</v>
      </c>
      <c r="D203" t="s">
        <v>39</v>
      </c>
      <c r="E203" t="s">
        <v>133</v>
      </c>
    </row>
    <row r="204" spans="1:5" x14ac:dyDescent="0.2">
      <c r="A204" s="2">
        <v>99357</v>
      </c>
      <c r="B204" t="s">
        <v>261</v>
      </c>
      <c r="C204" s="4" t="s">
        <v>444</v>
      </c>
      <c r="D204" t="s">
        <v>39</v>
      </c>
      <c r="E204" t="s">
        <v>133</v>
      </c>
    </row>
    <row r="205" spans="1:5" x14ac:dyDescent="0.2">
      <c r="A205" s="2">
        <v>99358</v>
      </c>
      <c r="B205" t="s">
        <v>261</v>
      </c>
      <c r="C205" s="4" t="s">
        <v>426</v>
      </c>
      <c r="D205" t="s">
        <v>39</v>
      </c>
      <c r="E205" t="s">
        <v>123</v>
      </c>
    </row>
    <row r="206" spans="1:5" x14ac:dyDescent="0.2">
      <c r="A206" s="2">
        <v>99413</v>
      </c>
      <c r="B206" t="s">
        <v>254</v>
      </c>
      <c r="C206" s="4" t="s">
        <v>443</v>
      </c>
      <c r="D206" t="s">
        <v>39</v>
      </c>
      <c r="E206" t="s">
        <v>135</v>
      </c>
    </row>
    <row r="207" spans="1:5" x14ac:dyDescent="0.2">
      <c r="A207" s="2">
        <v>99558</v>
      </c>
      <c r="B207" t="s">
        <v>262</v>
      </c>
      <c r="C207" s="4" t="s">
        <v>449</v>
      </c>
      <c r="D207" t="s">
        <v>30</v>
      </c>
      <c r="E207" t="s">
        <v>135</v>
      </c>
    </row>
    <row r="208" spans="1:5" x14ac:dyDescent="0.2">
      <c r="A208" s="2">
        <v>99717</v>
      </c>
      <c r="B208" t="s">
        <v>255</v>
      </c>
      <c r="C208" s="4" t="s">
        <v>449</v>
      </c>
      <c r="D208" t="s">
        <v>39</v>
      </c>
      <c r="E208" t="s">
        <v>135</v>
      </c>
    </row>
    <row r="209" spans="1:5" x14ac:dyDescent="0.2">
      <c r="A209" s="2">
        <v>99718</v>
      </c>
      <c r="B209" t="s">
        <v>263</v>
      </c>
      <c r="C209" s="4" t="s">
        <v>449</v>
      </c>
      <c r="D209" t="s">
        <v>30</v>
      </c>
      <c r="E209" t="s">
        <v>135</v>
      </c>
    </row>
    <row r="210" spans="1:5" x14ac:dyDescent="0.2">
      <c r="A210" s="2">
        <v>99719</v>
      </c>
      <c r="B210" t="s">
        <v>188</v>
      </c>
      <c r="C210" s="4" t="s">
        <v>449</v>
      </c>
      <c r="D210" t="s">
        <v>30</v>
      </c>
      <c r="E210" t="s">
        <v>135</v>
      </c>
    </row>
    <row r="211" spans="1:5" x14ac:dyDescent="0.2">
      <c r="A211" s="2">
        <v>99720</v>
      </c>
      <c r="B211" t="s">
        <v>188</v>
      </c>
      <c r="C211" s="4" t="s">
        <v>443</v>
      </c>
      <c r="D211" t="s">
        <v>30</v>
      </c>
      <c r="E211" t="s">
        <v>135</v>
      </c>
    </row>
    <row r="212" spans="1:5" x14ac:dyDescent="0.2">
      <c r="A212" s="2">
        <v>99722</v>
      </c>
      <c r="B212" t="s">
        <v>264</v>
      </c>
      <c r="C212" s="4" t="s">
        <v>449</v>
      </c>
      <c r="D212" t="s">
        <v>35</v>
      </c>
      <c r="E212" t="s">
        <v>135</v>
      </c>
    </row>
    <row r="213" spans="1:5" x14ac:dyDescent="0.2">
      <c r="A213" s="2">
        <v>99723</v>
      </c>
      <c r="B213" t="s">
        <v>264</v>
      </c>
      <c r="C213" s="4" t="s">
        <v>449</v>
      </c>
      <c r="D213" t="s">
        <v>35</v>
      </c>
      <c r="E213" t="s">
        <v>135</v>
      </c>
    </row>
    <row r="214" spans="1:5" x14ac:dyDescent="0.2">
      <c r="A214" s="2">
        <v>99725</v>
      </c>
      <c r="B214" t="s">
        <v>254</v>
      </c>
      <c r="C214" s="4" t="s">
        <v>453</v>
      </c>
      <c r="D214" t="s">
        <v>39</v>
      </c>
      <c r="E214" t="s">
        <v>135</v>
      </c>
    </row>
    <row r="215" spans="1:5" x14ac:dyDescent="0.2">
      <c r="A215" s="2">
        <v>99731</v>
      </c>
      <c r="B215" t="s">
        <v>265</v>
      </c>
      <c r="C215" s="4" t="s">
        <v>426</v>
      </c>
      <c r="D215" t="s">
        <v>39</v>
      </c>
      <c r="E215" t="s">
        <v>123</v>
      </c>
    </row>
    <row r="216" spans="1:5" x14ac:dyDescent="0.2">
      <c r="A216" s="2">
        <v>99733</v>
      </c>
      <c r="B216" t="s">
        <v>265</v>
      </c>
      <c r="C216" s="4" t="s">
        <v>426</v>
      </c>
      <c r="D216" t="s">
        <v>39</v>
      </c>
      <c r="E216" t="s">
        <v>123</v>
      </c>
    </row>
    <row r="217" spans="1:5" x14ac:dyDescent="0.2">
      <c r="A217" s="2">
        <v>99739</v>
      </c>
      <c r="B217" t="s">
        <v>265</v>
      </c>
      <c r="C217" s="4" t="s">
        <v>426</v>
      </c>
      <c r="D217" t="s">
        <v>39</v>
      </c>
      <c r="E217" t="s">
        <v>123</v>
      </c>
    </row>
    <row r="218" spans="1:5" x14ac:dyDescent="0.2">
      <c r="A218" s="2">
        <v>99742</v>
      </c>
      <c r="B218" t="s">
        <v>266</v>
      </c>
      <c r="C218" s="4" t="s">
        <v>451</v>
      </c>
      <c r="D218" t="s">
        <v>35</v>
      </c>
      <c r="E218" t="s">
        <v>133</v>
      </c>
    </row>
    <row r="219" spans="1:5" x14ac:dyDescent="0.2">
      <c r="A219" s="2">
        <v>99758</v>
      </c>
      <c r="B219" t="s">
        <v>254</v>
      </c>
      <c r="C219" s="4" t="s">
        <v>436</v>
      </c>
      <c r="D219" t="s">
        <v>35</v>
      </c>
      <c r="E219" t="s">
        <v>120</v>
      </c>
    </row>
    <row r="220" spans="1:5" x14ac:dyDescent="0.2">
      <c r="A220" s="2">
        <v>99759</v>
      </c>
      <c r="B220" t="s">
        <v>254</v>
      </c>
      <c r="C220" s="4" t="s">
        <v>436</v>
      </c>
      <c r="D220" t="s">
        <v>39</v>
      </c>
      <c r="E220" t="s">
        <v>120</v>
      </c>
    </row>
    <row r="221" spans="1:5" x14ac:dyDescent="0.2">
      <c r="A221" s="2">
        <v>99760</v>
      </c>
      <c r="B221" t="s">
        <v>254</v>
      </c>
      <c r="C221" s="4" t="s">
        <v>436</v>
      </c>
      <c r="D221" t="s">
        <v>39</v>
      </c>
      <c r="E221" t="s">
        <v>120</v>
      </c>
    </row>
    <row r="222" spans="1:5" x14ac:dyDescent="0.2">
      <c r="A222" s="2">
        <v>99815</v>
      </c>
      <c r="B222" t="s">
        <v>267</v>
      </c>
      <c r="C222" s="4" t="s">
        <v>420</v>
      </c>
      <c r="D222" t="s">
        <v>39</v>
      </c>
      <c r="E222" t="s">
        <v>128</v>
      </c>
    </row>
    <row r="223" spans="1:5" x14ac:dyDescent="0.2">
      <c r="A223" s="2">
        <v>99816</v>
      </c>
      <c r="B223" t="s">
        <v>267</v>
      </c>
      <c r="C223" s="4" t="s">
        <v>420</v>
      </c>
      <c r="D223" t="s">
        <v>39</v>
      </c>
      <c r="E223" t="s">
        <v>128</v>
      </c>
    </row>
    <row r="224" spans="1:5" x14ac:dyDescent="0.2">
      <c r="A224" s="2">
        <v>99820</v>
      </c>
      <c r="B224" t="s">
        <v>267</v>
      </c>
      <c r="C224" s="4" t="s">
        <v>453</v>
      </c>
      <c r="D224" t="s">
        <v>39</v>
      </c>
      <c r="E224" t="s">
        <v>135</v>
      </c>
    </row>
    <row r="225" spans="1:5" x14ac:dyDescent="0.2">
      <c r="A225" s="2">
        <v>99822</v>
      </c>
      <c r="B225" t="s">
        <v>267</v>
      </c>
      <c r="C225" s="4" t="s">
        <v>455</v>
      </c>
      <c r="D225" t="s">
        <v>35</v>
      </c>
      <c r="E225" t="s">
        <v>135</v>
      </c>
    </row>
    <row r="226" spans="1:5" x14ac:dyDescent="0.2">
      <c r="A226" s="2">
        <v>99840</v>
      </c>
      <c r="B226" t="s">
        <v>268</v>
      </c>
      <c r="C226" s="4" t="s">
        <v>432</v>
      </c>
      <c r="D226" t="s">
        <v>30</v>
      </c>
      <c r="E226" t="s">
        <v>123</v>
      </c>
    </row>
    <row r="227" spans="1:5" x14ac:dyDescent="0.2">
      <c r="A227" s="2">
        <v>99841</v>
      </c>
      <c r="B227" t="s">
        <v>269</v>
      </c>
      <c r="C227" s="4" t="s">
        <v>432</v>
      </c>
      <c r="D227" t="s">
        <v>30</v>
      </c>
      <c r="E227" t="s">
        <v>123</v>
      </c>
    </row>
    <row r="228" spans="1:5" x14ac:dyDescent="0.2">
      <c r="A228" s="2">
        <v>99842</v>
      </c>
      <c r="B228" t="s">
        <v>270</v>
      </c>
      <c r="C228" s="4" t="s">
        <v>432</v>
      </c>
      <c r="D228" t="s">
        <v>39</v>
      </c>
      <c r="E228" t="s">
        <v>123</v>
      </c>
    </row>
    <row r="229" spans="1:5" x14ac:dyDescent="0.2">
      <c r="A229" s="2">
        <v>99843</v>
      </c>
      <c r="B229" t="s">
        <v>271</v>
      </c>
      <c r="C229" s="4" t="s">
        <v>432</v>
      </c>
      <c r="D229" t="s">
        <v>39</v>
      </c>
      <c r="E229" t="s">
        <v>123</v>
      </c>
    </row>
    <row r="230" spans="1:5" x14ac:dyDescent="0.2">
      <c r="A230" s="2">
        <v>99844</v>
      </c>
      <c r="B230" t="s">
        <v>272</v>
      </c>
      <c r="C230" s="4" t="s">
        <v>432</v>
      </c>
      <c r="D230" t="s">
        <v>39</v>
      </c>
      <c r="E230" t="s">
        <v>123</v>
      </c>
    </row>
    <row r="231" spans="1:5" x14ac:dyDescent="0.2">
      <c r="A231" s="2">
        <v>99845</v>
      </c>
      <c r="B231" t="s">
        <v>194</v>
      </c>
      <c r="C231" s="4" t="s">
        <v>432</v>
      </c>
      <c r="D231" t="s">
        <v>39</v>
      </c>
      <c r="E231" t="s">
        <v>123</v>
      </c>
    </row>
    <row r="232" spans="1:5" x14ac:dyDescent="0.2">
      <c r="A232" s="2">
        <v>99847</v>
      </c>
      <c r="B232" t="s">
        <v>273</v>
      </c>
      <c r="C232" s="4" t="s">
        <v>432</v>
      </c>
      <c r="D232" t="s">
        <v>39</v>
      </c>
      <c r="E232" t="s">
        <v>123</v>
      </c>
    </row>
    <row r="233" spans="1:5" x14ac:dyDescent="0.2">
      <c r="A233" s="2">
        <v>99848</v>
      </c>
      <c r="B233" t="s">
        <v>274</v>
      </c>
      <c r="C233" s="4" t="s">
        <v>432</v>
      </c>
      <c r="D233" t="s">
        <v>39</v>
      </c>
      <c r="E233" t="s">
        <v>123</v>
      </c>
    </row>
    <row r="234" spans="1:5" x14ac:dyDescent="0.2">
      <c r="A234" s="2">
        <v>99869</v>
      </c>
      <c r="B234" t="s">
        <v>267</v>
      </c>
      <c r="C234" s="4" t="s">
        <v>444</v>
      </c>
      <c r="D234" t="s">
        <v>39</v>
      </c>
      <c r="E234" t="s">
        <v>133</v>
      </c>
    </row>
    <row r="235" spans="1:5" x14ac:dyDescent="0.2">
      <c r="A235" s="2">
        <v>99870</v>
      </c>
      <c r="B235" t="s">
        <v>267</v>
      </c>
      <c r="C235" s="4" t="s">
        <v>444</v>
      </c>
      <c r="D235" t="s">
        <v>39</v>
      </c>
      <c r="E235" t="s">
        <v>133</v>
      </c>
    </row>
    <row r="236" spans="1:5" x14ac:dyDescent="0.2">
      <c r="A236" s="2">
        <v>99871</v>
      </c>
      <c r="B236" t="s">
        <v>267</v>
      </c>
      <c r="C236" s="4" t="s">
        <v>444</v>
      </c>
      <c r="D236" t="s">
        <v>39</v>
      </c>
      <c r="E236" t="s">
        <v>133</v>
      </c>
    </row>
    <row r="237" spans="1:5" x14ac:dyDescent="0.2">
      <c r="A237" s="2">
        <v>99873</v>
      </c>
      <c r="B237" t="s">
        <v>267</v>
      </c>
      <c r="C237" s="4" t="s">
        <v>436</v>
      </c>
      <c r="D237" t="s">
        <v>39</v>
      </c>
      <c r="E237" t="s">
        <v>120</v>
      </c>
    </row>
    <row r="238" spans="1:5" x14ac:dyDescent="0.2">
      <c r="A238" s="2">
        <v>99891</v>
      </c>
      <c r="B238" t="s">
        <v>275</v>
      </c>
      <c r="C238" s="4" t="s">
        <v>50</v>
      </c>
      <c r="D238" t="s">
        <v>39</v>
      </c>
      <c r="E238" t="s">
        <v>135</v>
      </c>
    </row>
    <row r="239" spans="1:5" x14ac:dyDescent="0.2">
      <c r="A239" s="2">
        <v>99900</v>
      </c>
      <c r="B239" t="s">
        <v>276</v>
      </c>
      <c r="C239" s="4" t="s">
        <v>436</v>
      </c>
      <c r="D239" t="s">
        <v>35</v>
      </c>
      <c r="E239" t="s">
        <v>120</v>
      </c>
    </row>
    <row r="240" spans="1:5" x14ac:dyDescent="0.2">
      <c r="A240" s="2">
        <v>99970</v>
      </c>
      <c r="B240" t="s">
        <v>277</v>
      </c>
      <c r="C240" s="4" t="s">
        <v>444</v>
      </c>
      <c r="D240" t="s">
        <v>35</v>
      </c>
      <c r="E240" t="s">
        <v>133</v>
      </c>
    </row>
    <row r="241" spans="1:5" x14ac:dyDescent="0.2">
      <c r="A241" s="2">
        <v>99974</v>
      </c>
      <c r="B241" t="s">
        <v>278</v>
      </c>
      <c r="C241" s="4" t="s">
        <v>47</v>
      </c>
      <c r="D241" t="s">
        <v>30</v>
      </c>
      <c r="E241" t="s">
        <v>135</v>
      </c>
    </row>
    <row r="242" spans="1:5" x14ac:dyDescent="0.2">
      <c r="A242" s="2">
        <v>99979</v>
      </c>
      <c r="B242" t="s">
        <v>279</v>
      </c>
      <c r="C242" s="4" t="s">
        <v>450</v>
      </c>
      <c r="D242" t="s">
        <v>30</v>
      </c>
      <c r="E242" t="s">
        <v>135</v>
      </c>
    </row>
    <row r="243" spans="1:5" x14ac:dyDescent="0.2">
      <c r="A243" s="2">
        <v>99980</v>
      </c>
      <c r="B243" t="s">
        <v>280</v>
      </c>
      <c r="C243" s="4" t="s">
        <v>431</v>
      </c>
      <c r="D243" t="s">
        <v>35</v>
      </c>
      <c r="E243" t="s">
        <v>123</v>
      </c>
    </row>
    <row r="244" spans="1:5" x14ac:dyDescent="0.2">
      <c r="A244" s="2">
        <v>99991</v>
      </c>
      <c r="B244" t="s">
        <v>281</v>
      </c>
      <c r="C244" s="4" t="s">
        <v>445</v>
      </c>
      <c r="D244" t="s">
        <v>35</v>
      </c>
      <c r="E244" t="s">
        <v>135</v>
      </c>
    </row>
    <row r="245" spans="1:5" x14ac:dyDescent="0.2">
      <c r="A245" t="s">
        <v>282</v>
      </c>
      <c r="B245" t="s">
        <v>284</v>
      </c>
      <c r="C245" s="4" t="s">
        <v>287</v>
      </c>
      <c r="D245" t="s">
        <v>39</v>
      </c>
      <c r="E245" t="s">
        <v>283</v>
      </c>
    </row>
    <row r="246" spans="1:5" x14ac:dyDescent="0.2">
      <c r="A246" t="s">
        <v>285</v>
      </c>
      <c r="B246" t="s">
        <v>286</v>
      </c>
      <c r="C246" s="4" t="s">
        <v>426</v>
      </c>
      <c r="D246" t="s">
        <v>39</v>
      </c>
      <c r="E246" t="s">
        <v>123</v>
      </c>
    </row>
    <row r="247" spans="1:5" x14ac:dyDescent="0.2">
      <c r="A247" t="s">
        <v>109</v>
      </c>
      <c r="B247" t="s">
        <v>288</v>
      </c>
      <c r="C247" s="4" t="s">
        <v>442</v>
      </c>
      <c r="D247" t="s">
        <v>39</v>
      </c>
      <c r="E247" t="s">
        <v>133</v>
      </c>
    </row>
    <row r="248" spans="1:5" x14ac:dyDescent="0.2">
      <c r="A248" t="s">
        <v>289</v>
      </c>
      <c r="B248" t="s">
        <v>288</v>
      </c>
      <c r="C248" s="5" t="s">
        <v>457</v>
      </c>
      <c r="D248" t="s">
        <v>39</v>
      </c>
      <c r="E248" t="s">
        <v>135</v>
      </c>
    </row>
    <row r="249" spans="1:5" x14ac:dyDescent="0.2">
      <c r="A249" t="s">
        <v>290</v>
      </c>
      <c r="B249" t="s">
        <v>291</v>
      </c>
      <c r="C249" s="5" t="s">
        <v>457</v>
      </c>
      <c r="D249" t="s">
        <v>39</v>
      </c>
      <c r="E249" t="s">
        <v>135</v>
      </c>
    </row>
    <row r="250" spans="1:5" x14ac:dyDescent="0.2">
      <c r="A250" t="s">
        <v>292</v>
      </c>
      <c r="B250" t="s">
        <v>293</v>
      </c>
      <c r="C250" s="4" t="s">
        <v>426</v>
      </c>
      <c r="D250" t="s">
        <v>39</v>
      </c>
      <c r="E250" t="s">
        <v>123</v>
      </c>
    </row>
    <row r="251" spans="1:5" x14ac:dyDescent="0.2">
      <c r="A251" t="s">
        <v>105</v>
      </c>
      <c r="B251" t="s">
        <v>288</v>
      </c>
      <c r="C251" s="4" t="s">
        <v>443</v>
      </c>
      <c r="D251" t="s">
        <v>39</v>
      </c>
      <c r="E251" t="s">
        <v>135</v>
      </c>
    </row>
    <row r="252" spans="1:5" x14ac:dyDescent="0.2">
      <c r="A252" t="s">
        <v>294</v>
      </c>
      <c r="B252" t="s">
        <v>288</v>
      </c>
      <c r="C252" s="4" t="s">
        <v>445</v>
      </c>
      <c r="D252" t="s">
        <v>39</v>
      </c>
      <c r="E252" t="s">
        <v>135</v>
      </c>
    </row>
    <row r="253" spans="1:5" x14ac:dyDescent="0.2">
      <c r="A253" t="s">
        <v>104</v>
      </c>
      <c r="B253" t="s">
        <v>288</v>
      </c>
      <c r="C253" s="4" t="s">
        <v>450</v>
      </c>
      <c r="D253" t="s">
        <v>39</v>
      </c>
      <c r="E253" t="s">
        <v>135</v>
      </c>
    </row>
    <row r="254" spans="1:5" x14ac:dyDescent="0.2">
      <c r="A254" t="s">
        <v>77</v>
      </c>
      <c r="B254" t="s">
        <v>288</v>
      </c>
      <c r="C254" s="4" t="s">
        <v>449</v>
      </c>
      <c r="D254" t="s">
        <v>39</v>
      </c>
      <c r="E254" t="s">
        <v>135</v>
      </c>
    </row>
    <row r="255" spans="1:5" x14ac:dyDescent="0.2">
      <c r="A255" t="s">
        <v>98</v>
      </c>
      <c r="B255" t="s">
        <v>288</v>
      </c>
      <c r="C255" s="4" t="s">
        <v>448</v>
      </c>
      <c r="D255" t="s">
        <v>39</v>
      </c>
      <c r="E255" t="s">
        <v>135</v>
      </c>
    </row>
    <row r="256" spans="1:5" x14ac:dyDescent="0.2">
      <c r="A256" t="s">
        <v>55</v>
      </c>
      <c r="B256" t="s">
        <v>295</v>
      </c>
      <c r="C256" s="4" t="s">
        <v>449</v>
      </c>
      <c r="D256" t="s">
        <v>30</v>
      </c>
      <c r="E256" t="s">
        <v>135</v>
      </c>
    </row>
    <row r="257" spans="1:5" x14ac:dyDescent="0.2">
      <c r="A257" t="s">
        <v>296</v>
      </c>
      <c r="B257" t="s">
        <v>298</v>
      </c>
      <c r="C257" s="4" t="s">
        <v>287</v>
      </c>
      <c r="D257" t="s">
        <v>39</v>
      </c>
      <c r="E257" t="s">
        <v>297</v>
      </c>
    </row>
    <row r="258" spans="1:5" x14ac:dyDescent="0.2">
      <c r="A258" t="s">
        <v>81</v>
      </c>
      <c r="B258" t="s">
        <v>299</v>
      </c>
      <c r="C258" s="4" t="s">
        <v>458</v>
      </c>
      <c r="D258" t="s">
        <v>30</v>
      </c>
      <c r="E258" t="s">
        <v>133</v>
      </c>
    </row>
    <row r="259" spans="1:5" x14ac:dyDescent="0.2">
      <c r="A259" t="s">
        <v>83</v>
      </c>
      <c r="B259" t="s">
        <v>300</v>
      </c>
      <c r="C259" s="4" t="s">
        <v>458</v>
      </c>
      <c r="D259" t="s">
        <v>30</v>
      </c>
      <c r="E259" t="s">
        <v>135</v>
      </c>
    </row>
    <row r="260" spans="1:5" x14ac:dyDescent="0.2">
      <c r="A260" t="s">
        <v>87</v>
      </c>
      <c r="B260" t="s">
        <v>301</v>
      </c>
      <c r="C260" s="4" t="s">
        <v>458</v>
      </c>
      <c r="D260" t="s">
        <v>30</v>
      </c>
      <c r="E260" t="s">
        <v>133</v>
      </c>
    </row>
    <row r="261" spans="1:5" x14ac:dyDescent="0.2">
      <c r="A261" t="s">
        <v>92</v>
      </c>
      <c r="B261" t="s">
        <v>302</v>
      </c>
      <c r="C261" s="4" t="s">
        <v>436</v>
      </c>
      <c r="D261" t="s">
        <v>30</v>
      </c>
      <c r="E261" t="s">
        <v>120</v>
      </c>
    </row>
    <row r="262" spans="1:5" x14ac:dyDescent="0.2">
      <c r="A262" t="s">
        <v>303</v>
      </c>
      <c r="B262" t="s">
        <v>302</v>
      </c>
      <c r="C262" s="4" t="s">
        <v>436</v>
      </c>
      <c r="D262" t="s">
        <v>35</v>
      </c>
      <c r="E262" t="s">
        <v>120</v>
      </c>
    </row>
    <row r="263" spans="1:5" x14ac:dyDescent="0.2">
      <c r="A263" t="s">
        <v>44</v>
      </c>
      <c r="B263" t="s">
        <v>304</v>
      </c>
      <c r="C263" s="4" t="s">
        <v>423</v>
      </c>
      <c r="D263" t="s">
        <v>122</v>
      </c>
      <c r="E263" t="s">
        <v>123</v>
      </c>
    </row>
    <row r="264" spans="1:5" x14ac:dyDescent="0.2">
      <c r="A264" t="s">
        <v>305</v>
      </c>
      <c r="B264" t="s">
        <v>306</v>
      </c>
      <c r="C264" s="4" t="s">
        <v>430</v>
      </c>
      <c r="D264" t="s">
        <v>35</v>
      </c>
      <c r="E264" t="s">
        <v>123</v>
      </c>
    </row>
    <row r="265" spans="1:5" x14ac:dyDescent="0.2">
      <c r="A265" t="s">
        <v>51</v>
      </c>
      <c r="B265" t="s">
        <v>307</v>
      </c>
      <c r="C265" s="4" t="s">
        <v>423</v>
      </c>
      <c r="D265" t="s">
        <v>30</v>
      </c>
      <c r="E265" t="s">
        <v>123</v>
      </c>
    </row>
    <row r="266" spans="1:5" x14ac:dyDescent="0.2">
      <c r="A266" t="s">
        <v>59</v>
      </c>
      <c r="B266" t="s">
        <v>308</v>
      </c>
      <c r="C266" s="4" t="s">
        <v>458</v>
      </c>
      <c r="D266" t="s">
        <v>30</v>
      </c>
      <c r="E266" t="s">
        <v>135</v>
      </c>
    </row>
    <row r="267" spans="1:5" x14ac:dyDescent="0.2">
      <c r="A267" t="s">
        <v>309</v>
      </c>
      <c r="B267" t="s">
        <v>310</v>
      </c>
      <c r="C267" s="4" t="s">
        <v>455</v>
      </c>
      <c r="D267" t="s">
        <v>39</v>
      </c>
      <c r="E267" t="s">
        <v>135</v>
      </c>
    </row>
    <row r="268" spans="1:5" x14ac:dyDescent="0.2">
      <c r="A268" t="s">
        <v>103</v>
      </c>
      <c r="B268" t="s">
        <v>261</v>
      </c>
      <c r="C268" s="4" t="s">
        <v>451</v>
      </c>
      <c r="D268" t="s">
        <v>39</v>
      </c>
      <c r="E268" t="s">
        <v>133</v>
      </c>
    </row>
    <row r="269" spans="1:5" x14ac:dyDescent="0.2">
      <c r="A269" t="s">
        <v>107</v>
      </c>
      <c r="B269" t="s">
        <v>311</v>
      </c>
      <c r="C269" s="4" t="s">
        <v>443</v>
      </c>
      <c r="D269" t="s">
        <v>39</v>
      </c>
      <c r="E269" t="s">
        <v>135</v>
      </c>
    </row>
    <row r="270" spans="1:5" x14ac:dyDescent="0.2">
      <c r="A270" t="s">
        <v>312</v>
      </c>
      <c r="B270" t="s">
        <v>313</v>
      </c>
      <c r="C270" s="4" t="s">
        <v>431</v>
      </c>
      <c r="D270" t="s">
        <v>35</v>
      </c>
      <c r="E270" t="s">
        <v>123</v>
      </c>
    </row>
    <row r="271" spans="1:5" x14ac:dyDescent="0.2">
      <c r="A271" t="s">
        <v>102</v>
      </c>
      <c r="B271" t="s">
        <v>314</v>
      </c>
      <c r="C271" s="4" t="s">
        <v>445</v>
      </c>
      <c r="D271" t="s">
        <v>35</v>
      </c>
      <c r="E271" t="s">
        <v>135</v>
      </c>
    </row>
    <row r="272" spans="1:5" x14ac:dyDescent="0.2">
      <c r="A272" t="s">
        <v>315</v>
      </c>
      <c r="B272" t="s">
        <v>316</v>
      </c>
      <c r="C272" s="4" t="s">
        <v>436</v>
      </c>
      <c r="D272" t="s">
        <v>35</v>
      </c>
      <c r="E272" t="s">
        <v>120</v>
      </c>
    </row>
    <row r="273" spans="1:5" x14ac:dyDescent="0.2">
      <c r="A273" t="s">
        <v>317</v>
      </c>
      <c r="B273" t="s">
        <v>318</v>
      </c>
      <c r="C273" s="4" t="s">
        <v>287</v>
      </c>
      <c r="D273" t="s">
        <v>39</v>
      </c>
      <c r="E273" t="s">
        <v>297</v>
      </c>
    </row>
    <row r="274" spans="1:5" x14ac:dyDescent="0.2">
      <c r="A274" t="s">
        <v>319</v>
      </c>
      <c r="B274" t="s">
        <v>320</v>
      </c>
      <c r="C274" s="4" t="s">
        <v>438</v>
      </c>
      <c r="D274" t="s">
        <v>39</v>
      </c>
      <c r="E274" t="s">
        <v>135</v>
      </c>
    </row>
    <row r="275" spans="1:5" x14ac:dyDescent="0.2">
      <c r="A275" t="s">
        <v>85</v>
      </c>
      <c r="B275" t="s">
        <v>321</v>
      </c>
      <c r="C275" s="4" t="s">
        <v>453</v>
      </c>
      <c r="D275" t="s">
        <v>39</v>
      </c>
      <c r="E275" t="s">
        <v>135</v>
      </c>
    </row>
    <row r="276" spans="1:5" x14ac:dyDescent="0.2">
      <c r="A276" t="s">
        <v>322</v>
      </c>
      <c r="B276" t="s">
        <v>323</v>
      </c>
      <c r="C276" s="4" t="s">
        <v>438</v>
      </c>
      <c r="D276" t="s">
        <v>39</v>
      </c>
      <c r="E276" t="s">
        <v>135</v>
      </c>
    </row>
    <row r="277" spans="1:5" x14ac:dyDescent="0.2">
      <c r="A277" t="s">
        <v>32</v>
      </c>
      <c r="B277" t="s">
        <v>324</v>
      </c>
      <c r="C277" s="4" t="s">
        <v>449</v>
      </c>
      <c r="D277" t="s">
        <v>30</v>
      </c>
      <c r="E277" t="s">
        <v>135</v>
      </c>
    </row>
    <row r="278" spans="1:5" x14ac:dyDescent="0.2">
      <c r="A278" t="s">
        <v>37</v>
      </c>
      <c r="B278" t="s">
        <v>325</v>
      </c>
      <c r="C278" s="4" t="s">
        <v>443</v>
      </c>
      <c r="D278" t="s">
        <v>35</v>
      </c>
      <c r="E278" t="s">
        <v>135</v>
      </c>
    </row>
    <row r="279" spans="1:5" x14ac:dyDescent="0.2">
      <c r="A279" t="s">
        <v>112</v>
      </c>
      <c r="B279" t="s">
        <v>326</v>
      </c>
      <c r="C279" s="4" t="s">
        <v>50</v>
      </c>
      <c r="D279" t="s">
        <v>39</v>
      </c>
      <c r="E279" t="s">
        <v>135</v>
      </c>
    </row>
    <row r="280" spans="1:5" x14ac:dyDescent="0.2">
      <c r="A280" t="s">
        <v>328</v>
      </c>
      <c r="B280" t="s">
        <v>329</v>
      </c>
      <c r="C280" s="5" t="s">
        <v>465</v>
      </c>
      <c r="D280" t="s">
        <v>39</v>
      </c>
      <c r="E280" t="s">
        <v>135</v>
      </c>
    </row>
    <row r="281" spans="1:5" x14ac:dyDescent="0.2">
      <c r="A281" t="s">
        <v>330</v>
      </c>
      <c r="B281" t="s">
        <v>331</v>
      </c>
      <c r="C281" s="4" t="s">
        <v>449</v>
      </c>
      <c r="D281" t="s">
        <v>39</v>
      </c>
      <c r="E281" t="s">
        <v>135</v>
      </c>
    </row>
    <row r="282" spans="1:5" x14ac:dyDescent="0.2">
      <c r="A282" t="s">
        <v>332</v>
      </c>
      <c r="B282" t="s">
        <v>333</v>
      </c>
      <c r="C282" s="4" t="s">
        <v>445</v>
      </c>
      <c r="D282" t="s">
        <v>39</v>
      </c>
      <c r="E282" t="s">
        <v>135</v>
      </c>
    </row>
    <row r="283" spans="1:5" x14ac:dyDescent="0.2">
      <c r="A283" t="s">
        <v>334</v>
      </c>
      <c r="B283" t="s">
        <v>331</v>
      </c>
      <c r="C283" s="4" t="s">
        <v>443</v>
      </c>
      <c r="D283" t="s">
        <v>39</v>
      </c>
      <c r="E283" t="s">
        <v>135</v>
      </c>
    </row>
    <row r="284" spans="1:5" x14ac:dyDescent="0.2">
      <c r="A284" t="s">
        <v>86</v>
      </c>
      <c r="B284" t="s">
        <v>335</v>
      </c>
      <c r="C284" s="4" t="s">
        <v>453</v>
      </c>
      <c r="D284" t="s">
        <v>39</v>
      </c>
      <c r="E284" t="s">
        <v>135</v>
      </c>
    </row>
    <row r="285" spans="1:5" x14ac:dyDescent="0.2">
      <c r="A285" t="s">
        <v>336</v>
      </c>
      <c r="B285" t="s">
        <v>337</v>
      </c>
      <c r="C285" s="4" t="s">
        <v>442</v>
      </c>
      <c r="D285" t="s">
        <v>35</v>
      </c>
      <c r="E285" t="s">
        <v>133</v>
      </c>
    </row>
    <row r="286" spans="1:5" x14ac:dyDescent="0.2">
      <c r="A286" t="s">
        <v>58</v>
      </c>
      <c r="B286" t="s">
        <v>338</v>
      </c>
      <c r="C286" s="4" t="s">
        <v>442</v>
      </c>
      <c r="D286" t="s">
        <v>35</v>
      </c>
      <c r="E286" t="s">
        <v>133</v>
      </c>
    </row>
    <row r="287" spans="1:5" x14ac:dyDescent="0.2">
      <c r="A287" t="s">
        <v>111</v>
      </c>
      <c r="B287" t="s">
        <v>339</v>
      </c>
      <c r="C287" s="4" t="s">
        <v>448</v>
      </c>
      <c r="D287" t="s">
        <v>39</v>
      </c>
      <c r="E287" t="s">
        <v>135</v>
      </c>
    </row>
    <row r="288" spans="1:5" x14ac:dyDescent="0.2">
      <c r="A288" t="s">
        <v>110</v>
      </c>
      <c r="B288" t="s">
        <v>340</v>
      </c>
      <c r="C288" s="4" t="s">
        <v>448</v>
      </c>
      <c r="D288" t="s">
        <v>39</v>
      </c>
      <c r="E288" t="s">
        <v>135</v>
      </c>
    </row>
    <row r="289" spans="1:5" x14ac:dyDescent="0.2">
      <c r="A289" t="s">
        <v>341</v>
      </c>
      <c r="B289" t="s">
        <v>339</v>
      </c>
      <c r="C289" s="5" t="s">
        <v>459</v>
      </c>
      <c r="D289" t="s">
        <v>39</v>
      </c>
      <c r="E289" t="s">
        <v>135</v>
      </c>
    </row>
    <row r="290" spans="1:5" x14ac:dyDescent="0.2">
      <c r="A290" t="s">
        <v>36</v>
      </c>
      <c r="B290" t="s">
        <v>342</v>
      </c>
      <c r="C290" s="4" t="s">
        <v>452</v>
      </c>
      <c r="D290" t="s">
        <v>35</v>
      </c>
      <c r="E290" t="s">
        <v>135</v>
      </c>
    </row>
    <row r="291" spans="1:5" x14ac:dyDescent="0.2">
      <c r="A291" t="s">
        <v>93</v>
      </c>
      <c r="B291" t="s">
        <v>342</v>
      </c>
      <c r="C291" s="4" t="s">
        <v>463</v>
      </c>
      <c r="D291" t="s">
        <v>35</v>
      </c>
      <c r="E291" t="s">
        <v>135</v>
      </c>
    </row>
    <row r="292" spans="1:5" x14ac:dyDescent="0.2">
      <c r="A292" t="s">
        <v>80</v>
      </c>
      <c r="B292" t="s">
        <v>327</v>
      </c>
      <c r="C292" s="4" t="s">
        <v>413</v>
      </c>
      <c r="D292" t="s">
        <v>39</v>
      </c>
      <c r="E292" t="s">
        <v>128</v>
      </c>
    </row>
    <row r="293" spans="1:5" x14ac:dyDescent="0.2">
      <c r="A293" t="s">
        <v>343</v>
      </c>
      <c r="B293" t="s">
        <v>327</v>
      </c>
      <c r="C293" s="5" t="s">
        <v>459</v>
      </c>
      <c r="D293" t="s">
        <v>39</v>
      </c>
      <c r="E293" t="s">
        <v>135</v>
      </c>
    </row>
    <row r="294" spans="1:5" x14ac:dyDescent="0.2">
      <c r="A294" t="s">
        <v>344</v>
      </c>
      <c r="B294" t="s">
        <v>327</v>
      </c>
      <c r="C294" s="4" t="s">
        <v>448</v>
      </c>
      <c r="D294" t="s">
        <v>39</v>
      </c>
      <c r="E294" t="s">
        <v>135</v>
      </c>
    </row>
    <row r="295" spans="1:5" x14ac:dyDescent="0.2">
      <c r="A295" t="s">
        <v>108</v>
      </c>
      <c r="B295" t="s">
        <v>345</v>
      </c>
      <c r="C295" s="4" t="s">
        <v>415</v>
      </c>
      <c r="D295" t="s">
        <v>39</v>
      </c>
      <c r="E295" t="s">
        <v>128</v>
      </c>
    </row>
    <row r="296" spans="1:5" x14ac:dyDescent="0.2">
      <c r="A296" t="s">
        <v>346</v>
      </c>
      <c r="B296" t="s">
        <v>347</v>
      </c>
      <c r="C296" s="4" t="s">
        <v>416</v>
      </c>
      <c r="D296" t="s">
        <v>39</v>
      </c>
      <c r="E296" t="s">
        <v>128</v>
      </c>
    </row>
    <row r="297" spans="1:5" x14ac:dyDescent="0.2">
      <c r="A297" t="s">
        <v>65</v>
      </c>
      <c r="B297" t="s">
        <v>323</v>
      </c>
      <c r="C297" s="4" t="s">
        <v>34</v>
      </c>
      <c r="D297" t="s">
        <v>39</v>
      </c>
      <c r="E297" t="s">
        <v>133</v>
      </c>
    </row>
    <row r="298" spans="1:5" x14ac:dyDescent="0.2">
      <c r="A298" t="s">
        <v>348</v>
      </c>
      <c r="B298" t="s">
        <v>349</v>
      </c>
      <c r="C298" s="4" t="s">
        <v>414</v>
      </c>
      <c r="D298" t="s">
        <v>39</v>
      </c>
      <c r="E298" t="s">
        <v>128</v>
      </c>
    </row>
    <row r="299" spans="1:5" x14ac:dyDescent="0.2">
      <c r="A299" t="s">
        <v>57</v>
      </c>
      <c r="B299" t="s">
        <v>350</v>
      </c>
      <c r="C299" s="4" t="s">
        <v>414</v>
      </c>
      <c r="D299" t="s">
        <v>39</v>
      </c>
      <c r="E299" t="s">
        <v>128</v>
      </c>
    </row>
    <row r="300" spans="1:5" x14ac:dyDescent="0.2">
      <c r="A300" t="s">
        <v>91</v>
      </c>
      <c r="B300" t="s">
        <v>351</v>
      </c>
      <c r="C300" s="4" t="s">
        <v>420</v>
      </c>
      <c r="D300" t="s">
        <v>35</v>
      </c>
      <c r="E300" t="s">
        <v>128</v>
      </c>
    </row>
    <row r="301" spans="1:5" x14ac:dyDescent="0.2">
      <c r="A301" t="s">
        <v>352</v>
      </c>
      <c r="B301" t="s">
        <v>353</v>
      </c>
      <c r="C301" s="4" t="s">
        <v>433</v>
      </c>
      <c r="D301" t="s">
        <v>39</v>
      </c>
      <c r="E301" t="s">
        <v>123</v>
      </c>
    </row>
    <row r="302" spans="1:5" x14ac:dyDescent="0.2">
      <c r="A302" t="s">
        <v>354</v>
      </c>
      <c r="B302" t="s">
        <v>349</v>
      </c>
      <c r="C302" s="4" t="s">
        <v>431</v>
      </c>
      <c r="D302" t="s">
        <v>39</v>
      </c>
      <c r="E302" t="s">
        <v>123</v>
      </c>
    </row>
    <row r="303" spans="1:5" x14ac:dyDescent="0.2">
      <c r="A303" t="s">
        <v>79</v>
      </c>
      <c r="B303" t="s">
        <v>355</v>
      </c>
      <c r="C303" s="4" t="s">
        <v>426</v>
      </c>
      <c r="D303" t="s">
        <v>39</v>
      </c>
      <c r="E303" t="s">
        <v>123</v>
      </c>
    </row>
    <row r="304" spans="1:5" x14ac:dyDescent="0.2">
      <c r="A304" t="s">
        <v>99</v>
      </c>
      <c r="B304" t="s">
        <v>355</v>
      </c>
      <c r="C304" s="4" t="s">
        <v>426</v>
      </c>
      <c r="D304" t="s">
        <v>39</v>
      </c>
      <c r="E304" t="s">
        <v>123</v>
      </c>
    </row>
    <row r="305" spans="1:5" x14ac:dyDescent="0.2">
      <c r="A305" t="s">
        <v>78</v>
      </c>
      <c r="B305" t="s">
        <v>355</v>
      </c>
      <c r="C305" s="4" t="s">
        <v>426</v>
      </c>
      <c r="D305" t="s">
        <v>39</v>
      </c>
      <c r="E305" t="s">
        <v>123</v>
      </c>
    </row>
    <row r="306" spans="1:5" x14ac:dyDescent="0.2">
      <c r="A306" t="s">
        <v>70</v>
      </c>
      <c r="B306" t="s">
        <v>356</v>
      </c>
      <c r="C306" s="4" t="s">
        <v>426</v>
      </c>
      <c r="D306" t="s">
        <v>39</v>
      </c>
      <c r="E306" t="s">
        <v>123</v>
      </c>
    </row>
    <row r="307" spans="1:5" x14ac:dyDescent="0.2">
      <c r="A307" t="s">
        <v>52</v>
      </c>
      <c r="B307" t="s">
        <v>357</v>
      </c>
      <c r="C307" s="4" t="s">
        <v>448</v>
      </c>
      <c r="D307" t="s">
        <v>35</v>
      </c>
      <c r="E307" t="s">
        <v>135</v>
      </c>
    </row>
    <row r="308" spans="1:5" x14ac:dyDescent="0.2">
      <c r="A308" t="s">
        <v>61</v>
      </c>
      <c r="B308" t="s">
        <v>358</v>
      </c>
      <c r="C308" s="4" t="s">
        <v>414</v>
      </c>
      <c r="D308" t="s">
        <v>39</v>
      </c>
      <c r="E308" t="s">
        <v>128</v>
      </c>
    </row>
    <row r="309" spans="1:5" x14ac:dyDescent="0.2">
      <c r="A309" t="s">
        <v>359</v>
      </c>
      <c r="B309" t="s">
        <v>361</v>
      </c>
      <c r="C309" s="4" t="s">
        <v>287</v>
      </c>
      <c r="D309" t="s">
        <v>39</v>
      </c>
      <c r="E309" t="s">
        <v>360</v>
      </c>
    </row>
    <row r="310" spans="1:5" x14ac:dyDescent="0.2">
      <c r="A310" t="s">
        <v>362</v>
      </c>
      <c r="B310" t="s">
        <v>363</v>
      </c>
      <c r="C310" s="4" t="s">
        <v>436</v>
      </c>
      <c r="D310" t="s">
        <v>39</v>
      </c>
      <c r="E310" t="s">
        <v>120</v>
      </c>
    </row>
    <row r="311" spans="1:5" x14ac:dyDescent="0.2">
      <c r="A311" t="s">
        <v>95</v>
      </c>
      <c r="B311" t="s">
        <v>364</v>
      </c>
      <c r="C311" s="4" t="s">
        <v>436</v>
      </c>
      <c r="D311" t="s">
        <v>39</v>
      </c>
      <c r="E311" t="s">
        <v>120</v>
      </c>
    </row>
    <row r="312" spans="1:5" x14ac:dyDescent="0.2">
      <c r="A312" t="s">
        <v>38</v>
      </c>
      <c r="B312" t="s">
        <v>365</v>
      </c>
      <c r="C312" s="4" t="s">
        <v>436</v>
      </c>
      <c r="D312" t="s">
        <v>39</v>
      </c>
      <c r="E312" t="s">
        <v>120</v>
      </c>
    </row>
    <row r="313" spans="1:5" x14ac:dyDescent="0.2">
      <c r="A313" t="s">
        <v>366</v>
      </c>
      <c r="B313" t="s">
        <v>367</v>
      </c>
      <c r="C313" s="4" t="s">
        <v>436</v>
      </c>
      <c r="D313" t="s">
        <v>39</v>
      </c>
      <c r="E313" t="s">
        <v>120</v>
      </c>
    </row>
    <row r="314" spans="1:5" x14ac:dyDescent="0.2">
      <c r="A314" t="s">
        <v>368</v>
      </c>
      <c r="B314" t="s">
        <v>369</v>
      </c>
      <c r="C314" s="4" t="s">
        <v>436</v>
      </c>
      <c r="D314" t="s">
        <v>35</v>
      </c>
      <c r="E314" t="s">
        <v>120</v>
      </c>
    </row>
    <row r="315" spans="1:5" x14ac:dyDescent="0.2">
      <c r="A315" t="s">
        <v>370</v>
      </c>
      <c r="B315" t="s">
        <v>371</v>
      </c>
      <c r="C315" s="4" t="s">
        <v>436</v>
      </c>
      <c r="D315" t="s">
        <v>39</v>
      </c>
      <c r="E315" t="s">
        <v>120</v>
      </c>
    </row>
    <row r="316" spans="1:5" x14ac:dyDescent="0.2">
      <c r="A316" t="s">
        <v>82</v>
      </c>
      <c r="B316" t="s">
        <v>372</v>
      </c>
      <c r="C316" s="4" t="s">
        <v>436</v>
      </c>
      <c r="D316" t="s">
        <v>30</v>
      </c>
      <c r="E316" t="s">
        <v>120</v>
      </c>
    </row>
    <row r="317" spans="1:5" x14ac:dyDescent="0.2">
      <c r="A317" t="s">
        <v>373</v>
      </c>
      <c r="B317" t="s">
        <v>363</v>
      </c>
      <c r="C317" s="4" t="s">
        <v>436</v>
      </c>
      <c r="D317" t="s">
        <v>39</v>
      </c>
      <c r="E317" t="s">
        <v>120</v>
      </c>
    </row>
    <row r="318" spans="1:5" x14ac:dyDescent="0.2">
      <c r="A318" t="s">
        <v>94</v>
      </c>
      <c r="B318" t="s">
        <v>363</v>
      </c>
      <c r="C318" s="4" t="s">
        <v>436</v>
      </c>
      <c r="D318" t="s">
        <v>39</v>
      </c>
      <c r="E318" t="s">
        <v>120</v>
      </c>
    </row>
    <row r="319" spans="1:5" x14ac:dyDescent="0.2">
      <c r="A319" t="s">
        <v>88</v>
      </c>
      <c r="B319" t="s">
        <v>363</v>
      </c>
      <c r="C319" s="4" t="s">
        <v>436</v>
      </c>
      <c r="D319" t="s">
        <v>39</v>
      </c>
      <c r="E319" t="s">
        <v>120</v>
      </c>
    </row>
    <row r="320" spans="1:5" x14ac:dyDescent="0.2">
      <c r="A320" t="s">
        <v>97</v>
      </c>
      <c r="B320" t="s">
        <v>374</v>
      </c>
      <c r="C320" s="4" t="s">
        <v>34</v>
      </c>
      <c r="D320" t="s">
        <v>39</v>
      </c>
      <c r="E320" t="s">
        <v>133</v>
      </c>
    </row>
    <row r="321" spans="1:5" x14ac:dyDescent="0.2">
      <c r="A321" t="s">
        <v>375</v>
      </c>
      <c r="B321" t="s">
        <v>374</v>
      </c>
      <c r="C321" s="4" t="s">
        <v>34</v>
      </c>
      <c r="D321" t="s">
        <v>39</v>
      </c>
      <c r="E321" t="s">
        <v>133</v>
      </c>
    </row>
    <row r="322" spans="1:5" x14ac:dyDescent="0.2">
      <c r="A322" t="s">
        <v>376</v>
      </c>
      <c r="B322" t="s">
        <v>374</v>
      </c>
      <c r="C322" s="4" t="s">
        <v>34</v>
      </c>
      <c r="D322" t="s">
        <v>39</v>
      </c>
      <c r="E322" t="s">
        <v>133</v>
      </c>
    </row>
    <row r="323" spans="1:5" x14ac:dyDescent="0.2">
      <c r="A323" t="s">
        <v>53</v>
      </c>
      <c r="B323" t="s">
        <v>377</v>
      </c>
      <c r="C323" s="4" t="s">
        <v>426</v>
      </c>
      <c r="D323" t="s">
        <v>39</v>
      </c>
      <c r="E323" t="s">
        <v>123</v>
      </c>
    </row>
    <row r="324" spans="1:5" x14ac:dyDescent="0.2">
      <c r="A324" t="s">
        <v>64</v>
      </c>
      <c r="B324" t="s">
        <v>378</v>
      </c>
      <c r="C324" s="4" t="s">
        <v>420</v>
      </c>
      <c r="D324" t="s">
        <v>35</v>
      </c>
      <c r="E324" t="s">
        <v>128</v>
      </c>
    </row>
    <row r="325" spans="1:5" x14ac:dyDescent="0.2">
      <c r="A325" t="s">
        <v>60</v>
      </c>
      <c r="B325" t="s">
        <v>379</v>
      </c>
      <c r="C325" s="4" t="s">
        <v>414</v>
      </c>
      <c r="D325" t="s">
        <v>35</v>
      </c>
      <c r="E325" t="s">
        <v>128</v>
      </c>
    </row>
    <row r="326" spans="1:5" x14ac:dyDescent="0.2">
      <c r="A326" t="s">
        <v>74</v>
      </c>
      <c r="B326" t="s">
        <v>380</v>
      </c>
      <c r="C326" s="4" t="s">
        <v>419</v>
      </c>
      <c r="D326" t="s">
        <v>35</v>
      </c>
      <c r="E326" t="s">
        <v>128</v>
      </c>
    </row>
    <row r="327" spans="1:5" x14ac:dyDescent="0.2">
      <c r="A327" t="s">
        <v>106</v>
      </c>
      <c r="B327" t="s">
        <v>381</v>
      </c>
      <c r="C327" s="4" t="s">
        <v>418</v>
      </c>
      <c r="D327" t="s">
        <v>35</v>
      </c>
      <c r="E327" t="s">
        <v>128</v>
      </c>
    </row>
    <row r="328" spans="1:5" x14ac:dyDescent="0.2">
      <c r="A328" t="s">
        <v>76</v>
      </c>
      <c r="B328" t="s">
        <v>382</v>
      </c>
      <c r="C328" s="4" t="s">
        <v>416</v>
      </c>
      <c r="D328" t="s">
        <v>35</v>
      </c>
      <c r="E328" t="s">
        <v>128</v>
      </c>
    </row>
    <row r="329" spans="1:5" x14ac:dyDescent="0.2">
      <c r="A329" t="s">
        <v>90</v>
      </c>
      <c r="B329" t="s">
        <v>383</v>
      </c>
      <c r="C329" s="4" t="s">
        <v>415</v>
      </c>
      <c r="D329" t="s">
        <v>35</v>
      </c>
      <c r="E329" t="s">
        <v>128</v>
      </c>
    </row>
    <row r="330" spans="1:5" x14ac:dyDescent="0.2">
      <c r="A330" t="s">
        <v>68</v>
      </c>
      <c r="B330" t="s">
        <v>384</v>
      </c>
      <c r="C330" s="4" t="s">
        <v>417</v>
      </c>
      <c r="D330" t="s">
        <v>30</v>
      </c>
      <c r="E330" t="s">
        <v>128</v>
      </c>
    </row>
    <row r="331" spans="1:5" x14ac:dyDescent="0.2">
      <c r="A331" t="s">
        <v>84</v>
      </c>
      <c r="B331" t="s">
        <v>385</v>
      </c>
      <c r="C331" s="4" t="s">
        <v>413</v>
      </c>
      <c r="D331" t="s">
        <v>30</v>
      </c>
      <c r="E331" t="s">
        <v>128</v>
      </c>
    </row>
    <row r="332" spans="1:5" x14ac:dyDescent="0.2">
      <c r="A332" t="s">
        <v>54</v>
      </c>
      <c r="B332" t="s">
        <v>386</v>
      </c>
      <c r="C332" s="4" t="s">
        <v>420</v>
      </c>
      <c r="D332" t="s">
        <v>35</v>
      </c>
      <c r="E332" t="s">
        <v>128</v>
      </c>
    </row>
    <row r="333" spans="1:5" x14ac:dyDescent="0.2">
      <c r="A333" t="s">
        <v>75</v>
      </c>
      <c r="B333" t="s">
        <v>387</v>
      </c>
      <c r="C333" s="4" t="s">
        <v>416</v>
      </c>
      <c r="D333" t="s">
        <v>30</v>
      </c>
      <c r="E333" t="s">
        <v>128</v>
      </c>
    </row>
    <row r="334" spans="1:5" x14ac:dyDescent="0.2">
      <c r="A334" t="s">
        <v>63</v>
      </c>
      <c r="B334" t="s">
        <v>388</v>
      </c>
      <c r="C334" s="4" t="s">
        <v>415</v>
      </c>
      <c r="D334" t="s">
        <v>30</v>
      </c>
      <c r="E334" t="s">
        <v>128</v>
      </c>
    </row>
    <row r="335" spans="1:5" x14ac:dyDescent="0.2">
      <c r="A335" t="s">
        <v>31</v>
      </c>
      <c r="B335" t="s">
        <v>389</v>
      </c>
      <c r="C335" s="4" t="s">
        <v>419</v>
      </c>
      <c r="D335" t="s">
        <v>30</v>
      </c>
      <c r="E335" t="s">
        <v>128</v>
      </c>
    </row>
    <row r="336" spans="1:5" x14ac:dyDescent="0.2">
      <c r="A336" t="s">
        <v>71</v>
      </c>
      <c r="B336" t="s">
        <v>390</v>
      </c>
      <c r="C336" s="4" t="s">
        <v>419</v>
      </c>
      <c r="D336" t="s">
        <v>35</v>
      </c>
      <c r="E336" t="s">
        <v>128</v>
      </c>
    </row>
    <row r="337" spans="1:5" x14ac:dyDescent="0.2">
      <c r="A337" t="s">
        <v>56</v>
      </c>
      <c r="B337" t="s">
        <v>391</v>
      </c>
      <c r="C337" s="4" t="s">
        <v>418</v>
      </c>
      <c r="D337" t="s">
        <v>39</v>
      </c>
      <c r="E337" t="s">
        <v>128</v>
      </c>
    </row>
    <row r="338" spans="1:5" x14ac:dyDescent="0.2">
      <c r="A338" t="s">
        <v>100</v>
      </c>
      <c r="B338" t="s">
        <v>392</v>
      </c>
      <c r="C338" s="4" t="s">
        <v>418</v>
      </c>
      <c r="D338" t="s">
        <v>39</v>
      </c>
      <c r="E338" t="s">
        <v>128</v>
      </c>
    </row>
    <row r="339" spans="1:5" x14ac:dyDescent="0.2">
      <c r="A339" t="s">
        <v>67</v>
      </c>
      <c r="B339" t="s">
        <v>393</v>
      </c>
      <c r="C339" s="4" t="s">
        <v>417</v>
      </c>
      <c r="D339" t="s">
        <v>35</v>
      </c>
      <c r="E339" t="s">
        <v>128</v>
      </c>
    </row>
    <row r="340" spans="1:5" x14ac:dyDescent="0.2">
      <c r="A340" t="s">
        <v>66</v>
      </c>
      <c r="B340" t="s">
        <v>394</v>
      </c>
      <c r="C340" s="4" t="s">
        <v>417</v>
      </c>
      <c r="D340" t="s">
        <v>39</v>
      </c>
      <c r="E340" t="s">
        <v>128</v>
      </c>
    </row>
    <row r="341" spans="1:5" x14ac:dyDescent="0.2">
      <c r="A341" t="s">
        <v>395</v>
      </c>
      <c r="B341" t="s">
        <v>275</v>
      </c>
      <c r="C341" s="4" t="s">
        <v>438</v>
      </c>
      <c r="D341" t="s">
        <v>39</v>
      </c>
      <c r="E341" t="s">
        <v>135</v>
      </c>
    </row>
    <row r="342" spans="1:5" x14ac:dyDescent="0.2">
      <c r="A342" t="s">
        <v>43</v>
      </c>
      <c r="B342" t="s">
        <v>396</v>
      </c>
      <c r="C342" s="4" t="s">
        <v>443</v>
      </c>
      <c r="D342" t="s">
        <v>30</v>
      </c>
      <c r="E342" t="s">
        <v>135</v>
      </c>
    </row>
    <row r="343" spans="1:5" x14ac:dyDescent="0.2">
      <c r="A343" t="s">
        <v>397</v>
      </c>
      <c r="B343" t="s">
        <v>398</v>
      </c>
      <c r="C343" s="4" t="s">
        <v>421</v>
      </c>
      <c r="D343" t="s">
        <v>35</v>
      </c>
      <c r="E343" t="s">
        <v>123</v>
      </c>
    </row>
    <row r="344" spans="1:5" x14ac:dyDescent="0.2">
      <c r="A344" t="s">
        <v>101</v>
      </c>
      <c r="B344" t="s">
        <v>399</v>
      </c>
      <c r="C344" s="4" t="s">
        <v>421</v>
      </c>
      <c r="D344" t="s">
        <v>35</v>
      </c>
      <c r="E344" t="s">
        <v>123</v>
      </c>
    </row>
    <row r="345" spans="1:5" x14ac:dyDescent="0.2">
      <c r="A345" t="s">
        <v>400</v>
      </c>
      <c r="B345" t="s">
        <v>401</v>
      </c>
      <c r="C345" s="4" t="s">
        <v>436</v>
      </c>
      <c r="D345" t="s">
        <v>39</v>
      </c>
      <c r="E345" t="s">
        <v>120</v>
      </c>
    </row>
    <row r="346" spans="1:5" x14ac:dyDescent="0.2">
      <c r="A346" t="s">
        <v>69</v>
      </c>
      <c r="B346" t="s">
        <v>402</v>
      </c>
      <c r="C346" s="4" t="s">
        <v>428</v>
      </c>
      <c r="D346" t="s">
        <v>30</v>
      </c>
      <c r="E346" t="s">
        <v>123</v>
      </c>
    </row>
    <row r="347" spans="1:5" x14ac:dyDescent="0.2">
      <c r="A347" t="s">
        <v>49</v>
      </c>
      <c r="B347" t="s">
        <v>403</v>
      </c>
      <c r="C347" s="4" t="s">
        <v>449</v>
      </c>
      <c r="D347" t="s">
        <v>30</v>
      </c>
      <c r="E347" t="s">
        <v>135</v>
      </c>
    </row>
    <row r="348" spans="1:5" x14ac:dyDescent="0.2">
      <c r="A348" t="s">
        <v>45</v>
      </c>
      <c r="B348" t="s">
        <v>404</v>
      </c>
      <c r="C348" s="4" t="s">
        <v>443</v>
      </c>
      <c r="D348" t="s">
        <v>30</v>
      </c>
      <c r="E348" t="s">
        <v>135</v>
      </c>
    </row>
    <row r="349" spans="1:5" x14ac:dyDescent="0.2">
      <c r="A349" t="s">
        <v>62</v>
      </c>
      <c r="B349" t="s">
        <v>405</v>
      </c>
      <c r="C349" s="4" t="s">
        <v>429</v>
      </c>
      <c r="D349" t="s">
        <v>35</v>
      </c>
      <c r="E349" t="s">
        <v>123</v>
      </c>
    </row>
    <row r="350" spans="1:5" x14ac:dyDescent="0.2">
      <c r="A350" t="s">
        <v>406</v>
      </c>
      <c r="B350" t="s">
        <v>407</v>
      </c>
      <c r="C350" s="4" t="s">
        <v>34</v>
      </c>
      <c r="D350" t="s">
        <v>30</v>
      </c>
      <c r="E350" t="s">
        <v>133</v>
      </c>
    </row>
    <row r="351" spans="1:5" x14ac:dyDescent="0.2">
      <c r="A351" t="s">
        <v>96</v>
      </c>
      <c r="B351" t="s">
        <v>408</v>
      </c>
      <c r="C351" s="4" t="s">
        <v>450</v>
      </c>
      <c r="D351" t="s">
        <v>35</v>
      </c>
      <c r="E351" t="s">
        <v>135</v>
      </c>
    </row>
    <row r="352" spans="1:5" x14ac:dyDescent="0.2">
      <c r="A352" t="s">
        <v>409</v>
      </c>
      <c r="B352" t="s">
        <v>435</v>
      </c>
      <c r="C352" s="4" t="s">
        <v>428</v>
      </c>
      <c r="D352" t="s">
        <v>30</v>
      </c>
      <c r="E352" t="s">
        <v>123</v>
      </c>
    </row>
    <row r="353" spans="1:5" x14ac:dyDescent="0.2">
      <c r="A353" t="s">
        <v>46</v>
      </c>
      <c r="B353" t="s">
        <v>410</v>
      </c>
      <c r="C353" s="4" t="s">
        <v>414</v>
      </c>
      <c r="D353" t="s">
        <v>30</v>
      </c>
      <c r="E353" t="s">
        <v>128</v>
      </c>
    </row>
    <row r="354" spans="1:5" x14ac:dyDescent="0.2">
      <c r="A354" t="s">
        <v>89</v>
      </c>
      <c r="B354" t="s">
        <v>411</v>
      </c>
      <c r="C354" s="4" t="s">
        <v>414</v>
      </c>
      <c r="D354" t="s">
        <v>30</v>
      </c>
      <c r="E354" t="s">
        <v>128</v>
      </c>
    </row>
  </sheetData>
  <autoFilter ref="A1:E354">
    <sortState ref="A2:E354">
      <sortCondition ref="A1:A35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0" tint="-0.249977111117893"/>
  </sheetPr>
  <dimension ref="A1:AF754"/>
  <sheetViews>
    <sheetView zoomScale="70" zoomScaleNormal="70" workbookViewId="0">
      <pane ySplit="1" topLeftCell="A2" activePane="bottomLeft" state="frozen"/>
      <selection activeCell="D54" sqref="D54"/>
      <selection pane="bottomLeft" activeCell="N19" sqref="N19"/>
    </sheetView>
  </sheetViews>
  <sheetFormatPr baseColWidth="10" defaultColWidth="9.140625" defaultRowHeight="12.75" x14ac:dyDescent="0.2"/>
  <cols>
    <col min="4" max="4" width="11.85546875" style="1" customWidth="1"/>
    <col min="8" max="8" width="20.28515625" customWidth="1"/>
    <col min="9" max="9" width="13.140625" style="2" customWidth="1"/>
    <col min="14" max="14" width="7.28515625" customWidth="1"/>
    <col min="15" max="15" width="6.42578125" style="3" customWidth="1"/>
    <col min="17" max="17" width="5.85546875" customWidth="1"/>
    <col min="19" max="19" width="10.5703125" customWidth="1"/>
    <col min="21" max="21" width="25.140625" customWidth="1"/>
    <col min="25" max="25" width="4.5703125" customWidth="1"/>
    <col min="26" max="26" width="7" customWidth="1"/>
    <col min="27" max="27" width="24.7109375" customWidth="1"/>
    <col min="30" max="31" width="9.140625" customWidth="1"/>
    <col min="32" max="32" width="10.28515625" bestFit="1" customWidth="1"/>
  </cols>
  <sheetData>
    <row r="1" spans="1:32" s="9" customFormat="1" ht="13.5" thickBot="1" x14ac:dyDescent="0.25">
      <c r="A1" s="50" t="s">
        <v>0</v>
      </c>
      <c r="B1" s="49" t="s">
        <v>1</v>
      </c>
      <c r="C1" s="49" t="s">
        <v>2</v>
      </c>
      <c r="D1" s="10" t="s">
        <v>3</v>
      </c>
      <c r="E1" s="9" t="s">
        <v>4</v>
      </c>
      <c r="F1" s="9" t="s">
        <v>5</v>
      </c>
      <c r="G1" s="9" t="s">
        <v>6</v>
      </c>
      <c r="H1" s="9" t="s">
        <v>114</v>
      </c>
      <c r="I1" s="11" t="s">
        <v>7</v>
      </c>
      <c r="J1" s="9" t="s">
        <v>8</v>
      </c>
      <c r="K1" s="49" t="s">
        <v>9</v>
      </c>
      <c r="L1" s="49" t="s">
        <v>10</v>
      </c>
      <c r="M1" s="49" t="s">
        <v>11</v>
      </c>
      <c r="N1" s="49" t="s">
        <v>12</v>
      </c>
      <c r="O1" s="49" t="s">
        <v>13</v>
      </c>
      <c r="P1" s="49" t="s">
        <v>14</v>
      </c>
      <c r="Q1" s="9" t="s">
        <v>15</v>
      </c>
      <c r="R1" s="49" t="s">
        <v>16</v>
      </c>
      <c r="S1" s="49" t="s">
        <v>17</v>
      </c>
      <c r="T1" s="9" t="s">
        <v>18</v>
      </c>
      <c r="U1" s="9" t="s">
        <v>19</v>
      </c>
      <c r="V1" s="9" t="s">
        <v>20</v>
      </c>
      <c r="W1" s="49" t="s">
        <v>21</v>
      </c>
      <c r="X1" s="49" t="s">
        <v>22</v>
      </c>
      <c r="Y1" s="49" t="s">
        <v>23</v>
      </c>
      <c r="Z1" s="49" t="s">
        <v>24</v>
      </c>
      <c r="AA1" s="9" t="s">
        <v>25</v>
      </c>
      <c r="AB1" s="49" t="s">
        <v>26</v>
      </c>
      <c r="AC1" s="49" t="s">
        <v>27</v>
      </c>
      <c r="AD1" s="49" t="s">
        <v>28</v>
      </c>
      <c r="AE1" s="49" t="s">
        <v>29</v>
      </c>
      <c r="AF1" s="9" t="s">
        <v>113</v>
      </c>
    </row>
    <row r="2" spans="1:32" s="13" customFormat="1" x14ac:dyDescent="0.2">
      <c r="D2" s="13">
        <v>0</v>
      </c>
      <c r="E2" s="13">
        <v>3</v>
      </c>
      <c r="F2" s="13">
        <v>9</v>
      </c>
      <c r="G2" s="13">
        <v>2017</v>
      </c>
      <c r="H2" s="13" t="s">
        <v>471</v>
      </c>
      <c r="I2" s="13" t="s">
        <v>775</v>
      </c>
      <c r="Q2" s="13" t="s">
        <v>588</v>
      </c>
      <c r="T2" s="13" t="s">
        <v>33</v>
      </c>
      <c r="U2" s="13" t="s">
        <v>42</v>
      </c>
      <c r="V2" s="13">
        <v>0</v>
      </c>
      <c r="AA2" s="13" t="s">
        <v>793</v>
      </c>
      <c r="AF2" s="13">
        <v>0</v>
      </c>
    </row>
    <row r="3" spans="1:32" s="13" customFormat="1" x14ac:dyDescent="0.2">
      <c r="D3" s="13">
        <v>0</v>
      </c>
      <c r="E3" s="13">
        <v>3</v>
      </c>
      <c r="F3" s="13">
        <v>10</v>
      </c>
      <c r="G3" s="13">
        <v>2017</v>
      </c>
      <c r="H3" s="13" t="s">
        <v>472</v>
      </c>
      <c r="I3" s="13" t="s">
        <v>775</v>
      </c>
      <c r="Q3" s="13" t="s">
        <v>588</v>
      </c>
      <c r="T3" s="13" t="s">
        <v>33</v>
      </c>
      <c r="U3" s="13" t="s">
        <v>42</v>
      </c>
      <c r="V3" s="13">
        <v>0</v>
      </c>
      <c r="AA3" s="13" t="s">
        <v>793</v>
      </c>
      <c r="AF3" s="13">
        <v>0</v>
      </c>
    </row>
    <row r="4" spans="1:32" s="13" customFormat="1" x14ac:dyDescent="0.2">
      <c r="D4" s="13">
        <v>0</v>
      </c>
      <c r="E4" s="13">
        <v>3</v>
      </c>
      <c r="F4" s="13">
        <v>11</v>
      </c>
      <c r="G4" s="13">
        <v>2017</v>
      </c>
      <c r="H4" s="13" t="s">
        <v>473</v>
      </c>
      <c r="I4" s="13" t="s">
        <v>775</v>
      </c>
      <c r="Q4" s="13" t="s">
        <v>588</v>
      </c>
      <c r="T4" s="13" t="s">
        <v>33</v>
      </c>
      <c r="U4" s="13" t="s">
        <v>42</v>
      </c>
      <c r="V4" s="13">
        <v>0</v>
      </c>
      <c r="AA4" s="13" t="s">
        <v>793</v>
      </c>
      <c r="AF4" s="13">
        <v>0</v>
      </c>
    </row>
    <row r="5" spans="1:32" s="13" customFormat="1" x14ac:dyDescent="0.2">
      <c r="D5" s="13">
        <v>0</v>
      </c>
      <c r="E5" s="13">
        <v>3</v>
      </c>
      <c r="F5" s="13">
        <v>12</v>
      </c>
      <c r="G5" s="13">
        <v>2017</v>
      </c>
      <c r="H5" s="13" t="s">
        <v>474</v>
      </c>
      <c r="I5" s="13" t="s">
        <v>775</v>
      </c>
      <c r="Q5" s="13" t="s">
        <v>588</v>
      </c>
      <c r="T5" s="13" t="s">
        <v>33</v>
      </c>
      <c r="U5" s="13" t="s">
        <v>42</v>
      </c>
      <c r="V5" s="13">
        <v>0</v>
      </c>
      <c r="AA5" s="13" t="s">
        <v>793</v>
      </c>
      <c r="AF5" s="13">
        <v>0</v>
      </c>
    </row>
    <row r="6" spans="1:32" s="13" customFormat="1" x14ac:dyDescent="0.2">
      <c r="D6" s="13">
        <v>0</v>
      </c>
      <c r="E6" s="13">
        <v>3</v>
      </c>
      <c r="F6" s="13">
        <v>13</v>
      </c>
      <c r="G6" s="13">
        <v>2017</v>
      </c>
      <c r="H6" s="13" t="s">
        <v>475</v>
      </c>
      <c r="I6" s="13" t="s">
        <v>775</v>
      </c>
      <c r="Q6" s="13" t="s">
        <v>588</v>
      </c>
      <c r="T6" s="13" t="s">
        <v>33</v>
      </c>
      <c r="U6" s="13" t="s">
        <v>42</v>
      </c>
      <c r="V6" s="13">
        <v>0</v>
      </c>
      <c r="AA6" s="13" t="s">
        <v>793</v>
      </c>
      <c r="AF6" s="13">
        <v>0</v>
      </c>
    </row>
    <row r="7" spans="1:32" s="13" customFormat="1" x14ac:dyDescent="0.2">
      <c r="D7" s="13">
        <v>0</v>
      </c>
      <c r="E7" s="13">
        <v>4</v>
      </c>
      <c r="F7" s="13">
        <v>13</v>
      </c>
      <c r="G7" s="13">
        <v>2017</v>
      </c>
      <c r="H7" s="13" t="s">
        <v>475</v>
      </c>
      <c r="I7" s="13" t="s">
        <v>775</v>
      </c>
      <c r="Q7" s="13" t="s">
        <v>588</v>
      </c>
      <c r="T7" s="13" t="s">
        <v>33</v>
      </c>
      <c r="U7" s="13" t="s">
        <v>42</v>
      </c>
      <c r="V7" s="13">
        <v>0</v>
      </c>
      <c r="AA7" s="13" t="s">
        <v>793</v>
      </c>
      <c r="AF7" s="13">
        <v>0</v>
      </c>
    </row>
    <row r="8" spans="1:32" s="13" customFormat="1" x14ac:dyDescent="0.2">
      <c r="D8" s="13">
        <v>0</v>
      </c>
      <c r="E8" s="13">
        <v>4</v>
      </c>
      <c r="F8" s="13">
        <v>14</v>
      </c>
      <c r="G8" s="13">
        <v>2017</v>
      </c>
      <c r="H8" s="13" t="s">
        <v>476</v>
      </c>
      <c r="I8" s="13" t="s">
        <v>775</v>
      </c>
      <c r="Q8" s="13" t="s">
        <v>588</v>
      </c>
      <c r="T8" s="13" t="s">
        <v>33</v>
      </c>
      <c r="U8" s="13" t="s">
        <v>42</v>
      </c>
      <c r="V8" s="13">
        <v>0</v>
      </c>
      <c r="AA8" s="13" t="s">
        <v>793</v>
      </c>
      <c r="AF8" s="13">
        <v>0</v>
      </c>
    </row>
    <row r="9" spans="1:32" s="13" customFormat="1" x14ac:dyDescent="0.2">
      <c r="D9" s="13">
        <v>0</v>
      </c>
      <c r="E9" s="13">
        <v>4</v>
      </c>
      <c r="F9" s="13">
        <v>15</v>
      </c>
      <c r="G9" s="13">
        <v>2017</v>
      </c>
      <c r="H9" s="13" t="s">
        <v>529</v>
      </c>
      <c r="I9" s="13" t="s">
        <v>775</v>
      </c>
      <c r="Q9" s="13" t="s">
        <v>588</v>
      </c>
      <c r="T9" s="13" t="s">
        <v>33</v>
      </c>
      <c r="U9" s="13" t="s">
        <v>42</v>
      </c>
      <c r="V9" s="13">
        <v>0</v>
      </c>
      <c r="AA9" s="13" t="s">
        <v>793</v>
      </c>
      <c r="AF9" s="13">
        <v>0</v>
      </c>
    </row>
    <row r="10" spans="1:32" s="13" customFormat="1" x14ac:dyDescent="0.2">
      <c r="D10" s="13">
        <v>0</v>
      </c>
      <c r="E10" s="13">
        <v>4</v>
      </c>
      <c r="F10" s="13">
        <v>16</v>
      </c>
      <c r="G10" s="13">
        <v>2017</v>
      </c>
      <c r="H10" s="13" t="s">
        <v>536</v>
      </c>
      <c r="I10" s="13" t="s">
        <v>775</v>
      </c>
      <c r="Q10" s="13" t="s">
        <v>588</v>
      </c>
      <c r="T10" s="13" t="s">
        <v>33</v>
      </c>
      <c r="U10" s="13" t="s">
        <v>42</v>
      </c>
      <c r="V10" s="13">
        <v>0</v>
      </c>
      <c r="AA10" s="13" t="s">
        <v>793</v>
      </c>
      <c r="AF10" s="13">
        <v>0</v>
      </c>
    </row>
    <row r="11" spans="1:32" s="13" customFormat="1" x14ac:dyDescent="0.2">
      <c r="D11" s="13">
        <v>0</v>
      </c>
      <c r="E11" s="13">
        <v>4</v>
      </c>
      <c r="F11" s="13">
        <v>17</v>
      </c>
      <c r="G11" s="13">
        <v>2017</v>
      </c>
      <c r="H11" s="13" t="s">
        <v>537</v>
      </c>
      <c r="I11" s="13" t="s">
        <v>775</v>
      </c>
      <c r="Q11" s="13" t="s">
        <v>588</v>
      </c>
      <c r="T11" s="13" t="s">
        <v>33</v>
      </c>
      <c r="U11" s="13" t="s">
        <v>42</v>
      </c>
      <c r="V11" s="13">
        <v>0</v>
      </c>
      <c r="AA11" s="13" t="s">
        <v>793</v>
      </c>
      <c r="AF11" s="13">
        <v>0</v>
      </c>
    </row>
    <row r="12" spans="1:32" s="13" customFormat="1" x14ac:dyDescent="0.2">
      <c r="D12" s="13">
        <v>0</v>
      </c>
      <c r="E12" s="13">
        <v>5</v>
      </c>
      <c r="F12" s="13">
        <v>18</v>
      </c>
      <c r="G12" s="13">
        <v>2017</v>
      </c>
      <c r="H12" s="13" t="s">
        <v>545</v>
      </c>
      <c r="I12" s="13" t="s">
        <v>775</v>
      </c>
      <c r="Q12" s="13" t="s">
        <v>588</v>
      </c>
      <c r="T12" s="13" t="s">
        <v>33</v>
      </c>
      <c r="U12" s="13" t="s">
        <v>42</v>
      </c>
      <c r="V12" s="13">
        <v>0</v>
      </c>
      <c r="AA12" s="13" t="s">
        <v>793</v>
      </c>
      <c r="AF12" s="13">
        <v>0</v>
      </c>
    </row>
    <row r="13" spans="1:32" s="13" customFormat="1" x14ac:dyDescent="0.2">
      <c r="D13" s="13">
        <v>0</v>
      </c>
      <c r="E13" s="13">
        <v>5</v>
      </c>
      <c r="F13" s="13">
        <v>19</v>
      </c>
      <c r="G13" s="13">
        <v>2017</v>
      </c>
      <c r="H13" s="13" t="s">
        <v>546</v>
      </c>
      <c r="I13" s="13" t="s">
        <v>775</v>
      </c>
      <c r="Q13" s="13" t="s">
        <v>588</v>
      </c>
      <c r="T13" s="13" t="s">
        <v>33</v>
      </c>
      <c r="U13" s="13" t="s">
        <v>42</v>
      </c>
      <c r="V13" s="13">
        <v>0</v>
      </c>
      <c r="AA13" s="13" t="s">
        <v>793</v>
      </c>
      <c r="AF13" s="13">
        <v>0</v>
      </c>
    </row>
    <row r="14" spans="1:32" s="13" customFormat="1" x14ac:dyDescent="0.2">
      <c r="D14" s="13">
        <v>0</v>
      </c>
      <c r="E14" s="13">
        <v>5</v>
      </c>
      <c r="F14" s="13">
        <v>20</v>
      </c>
      <c r="G14" s="13">
        <v>2017</v>
      </c>
      <c r="H14" s="13" t="s">
        <v>547</v>
      </c>
      <c r="I14" s="13" t="s">
        <v>775</v>
      </c>
      <c r="Q14" s="13" t="s">
        <v>588</v>
      </c>
      <c r="T14" s="13" t="s">
        <v>33</v>
      </c>
      <c r="U14" s="13" t="s">
        <v>42</v>
      </c>
      <c r="V14" s="13">
        <v>0</v>
      </c>
      <c r="AA14" s="13" t="s">
        <v>793</v>
      </c>
      <c r="AF14" s="13">
        <v>0</v>
      </c>
    </row>
    <row r="15" spans="1:32" s="13" customFormat="1" x14ac:dyDescent="0.2">
      <c r="D15" s="13">
        <v>0</v>
      </c>
      <c r="E15" s="13">
        <v>5</v>
      </c>
      <c r="F15" s="13">
        <v>21</v>
      </c>
      <c r="G15" s="13">
        <v>2017</v>
      </c>
      <c r="H15" s="13" t="s">
        <v>548</v>
      </c>
      <c r="I15" s="13" t="s">
        <v>775</v>
      </c>
      <c r="Q15" s="13" t="s">
        <v>588</v>
      </c>
      <c r="T15" s="13" t="s">
        <v>33</v>
      </c>
      <c r="U15" s="13" t="s">
        <v>42</v>
      </c>
      <c r="V15" s="13">
        <v>0</v>
      </c>
      <c r="AA15" s="13" t="s">
        <v>793</v>
      </c>
      <c r="AF15" s="13">
        <v>0</v>
      </c>
    </row>
    <row r="16" spans="1:32" s="13" customFormat="1" x14ac:dyDescent="0.2">
      <c r="D16" s="13">
        <v>0</v>
      </c>
      <c r="E16" s="13">
        <v>5</v>
      </c>
      <c r="F16" s="13">
        <v>22</v>
      </c>
      <c r="G16" s="13">
        <v>2017</v>
      </c>
      <c r="H16" s="13" t="s">
        <v>549</v>
      </c>
      <c r="I16" s="13" t="s">
        <v>775</v>
      </c>
      <c r="Q16" s="13" t="s">
        <v>588</v>
      </c>
      <c r="T16" s="13" t="s">
        <v>33</v>
      </c>
      <c r="U16" s="13" t="s">
        <v>42</v>
      </c>
      <c r="V16" s="13">
        <v>0</v>
      </c>
      <c r="AA16" s="13" t="s">
        <v>793</v>
      </c>
      <c r="AF16" s="13">
        <v>0</v>
      </c>
    </row>
    <row r="17" spans="4:32" s="13" customFormat="1" x14ac:dyDescent="0.2">
      <c r="D17" s="13">
        <v>0</v>
      </c>
      <c r="E17" s="13">
        <v>6</v>
      </c>
      <c r="F17" s="13">
        <v>22</v>
      </c>
      <c r="G17" s="13">
        <v>2017</v>
      </c>
      <c r="H17" s="13" t="s">
        <v>549</v>
      </c>
      <c r="I17" s="13" t="s">
        <v>775</v>
      </c>
      <c r="Q17" s="13" t="s">
        <v>588</v>
      </c>
      <c r="T17" s="13" t="s">
        <v>33</v>
      </c>
      <c r="U17" s="13" t="s">
        <v>42</v>
      </c>
      <c r="V17" s="13">
        <v>0</v>
      </c>
      <c r="AA17" s="13" t="s">
        <v>793</v>
      </c>
      <c r="AF17" s="13">
        <v>0</v>
      </c>
    </row>
    <row r="18" spans="4:32" s="13" customFormat="1" x14ac:dyDescent="0.2">
      <c r="D18" s="13">
        <v>0</v>
      </c>
      <c r="E18" s="13">
        <v>6</v>
      </c>
      <c r="F18" s="13">
        <v>23</v>
      </c>
      <c r="G18" s="13">
        <v>2017</v>
      </c>
      <c r="H18" s="13" t="s">
        <v>550</v>
      </c>
      <c r="I18" s="13" t="s">
        <v>775</v>
      </c>
      <c r="Q18" s="13" t="s">
        <v>588</v>
      </c>
      <c r="T18" s="13" t="s">
        <v>33</v>
      </c>
      <c r="U18" s="13" t="s">
        <v>42</v>
      </c>
      <c r="V18" s="13">
        <v>0</v>
      </c>
      <c r="AA18" s="13" t="s">
        <v>793</v>
      </c>
      <c r="AF18" s="13">
        <v>0</v>
      </c>
    </row>
    <row r="19" spans="4:32" s="13" customFormat="1" x14ac:dyDescent="0.2">
      <c r="D19" s="13">
        <v>0</v>
      </c>
      <c r="E19" s="13">
        <v>6</v>
      </c>
      <c r="F19" s="13">
        <v>24</v>
      </c>
      <c r="G19" s="13">
        <v>2017</v>
      </c>
      <c r="H19" s="13" t="s">
        <v>551</v>
      </c>
      <c r="I19" s="13" t="s">
        <v>775</v>
      </c>
      <c r="Q19" s="13" t="s">
        <v>588</v>
      </c>
      <c r="T19" s="13" t="s">
        <v>33</v>
      </c>
      <c r="U19" s="13" t="s">
        <v>42</v>
      </c>
      <c r="V19" s="13">
        <v>0</v>
      </c>
      <c r="AA19" s="13" t="s">
        <v>793</v>
      </c>
      <c r="AF19" s="13">
        <v>0</v>
      </c>
    </row>
    <row r="20" spans="4:32" s="13" customFormat="1" x14ac:dyDescent="0.2">
      <c r="D20" s="13">
        <v>0</v>
      </c>
      <c r="E20" s="13">
        <v>6</v>
      </c>
      <c r="F20" s="13">
        <v>25</v>
      </c>
      <c r="G20" s="13">
        <v>2017</v>
      </c>
      <c r="H20" s="13" t="s">
        <v>571</v>
      </c>
      <c r="I20" s="13" t="s">
        <v>775</v>
      </c>
      <c r="Q20" s="13" t="s">
        <v>588</v>
      </c>
      <c r="T20" s="13" t="s">
        <v>33</v>
      </c>
      <c r="U20" s="13" t="s">
        <v>42</v>
      </c>
      <c r="V20" s="13">
        <v>0</v>
      </c>
      <c r="AA20" s="13" t="s">
        <v>793</v>
      </c>
      <c r="AF20" s="13">
        <v>0</v>
      </c>
    </row>
    <row r="21" spans="4:32" s="13" customFormat="1" x14ac:dyDescent="0.2">
      <c r="D21" s="13">
        <v>0</v>
      </c>
      <c r="E21" s="13">
        <v>6</v>
      </c>
      <c r="F21" s="13">
        <v>26</v>
      </c>
      <c r="G21" s="13">
        <v>2017</v>
      </c>
      <c r="H21" s="13" t="s">
        <v>656</v>
      </c>
      <c r="I21" s="13" t="s">
        <v>775</v>
      </c>
      <c r="Q21" s="13" t="s">
        <v>588</v>
      </c>
      <c r="T21" s="13" t="s">
        <v>33</v>
      </c>
      <c r="U21" s="13" t="s">
        <v>42</v>
      </c>
      <c r="V21" s="13">
        <v>0</v>
      </c>
      <c r="AA21" s="13" t="s">
        <v>793</v>
      </c>
      <c r="AF21" s="13">
        <v>0</v>
      </c>
    </row>
    <row r="22" spans="4:32" s="13" customFormat="1" x14ac:dyDescent="0.2">
      <c r="D22" s="13">
        <v>0</v>
      </c>
      <c r="E22" s="13">
        <v>7</v>
      </c>
      <c r="F22" s="13">
        <v>26</v>
      </c>
      <c r="G22" s="13">
        <v>2017</v>
      </c>
      <c r="H22" s="13" t="s">
        <v>656</v>
      </c>
      <c r="I22" s="13" t="s">
        <v>775</v>
      </c>
      <c r="Q22" s="13" t="s">
        <v>588</v>
      </c>
      <c r="T22" s="13" t="s">
        <v>33</v>
      </c>
      <c r="U22" s="13" t="s">
        <v>42</v>
      </c>
      <c r="V22" s="13">
        <v>0</v>
      </c>
      <c r="AA22" s="13" t="s">
        <v>793</v>
      </c>
      <c r="AF22" s="13">
        <v>0</v>
      </c>
    </row>
    <row r="23" spans="4:32" s="13" customFormat="1" x14ac:dyDescent="0.2">
      <c r="D23" s="13">
        <v>0</v>
      </c>
      <c r="E23" s="13">
        <v>7</v>
      </c>
      <c r="F23" s="13">
        <v>27</v>
      </c>
      <c r="G23" s="13">
        <v>2017</v>
      </c>
      <c r="H23" s="13" t="s">
        <v>686</v>
      </c>
      <c r="I23" s="13" t="s">
        <v>775</v>
      </c>
      <c r="Q23" s="13" t="s">
        <v>588</v>
      </c>
      <c r="T23" s="13" t="s">
        <v>33</v>
      </c>
      <c r="U23" s="13" t="s">
        <v>42</v>
      </c>
      <c r="V23" s="13">
        <v>0</v>
      </c>
      <c r="AA23" s="13" t="s">
        <v>793</v>
      </c>
      <c r="AF23" s="13">
        <v>0</v>
      </c>
    </row>
    <row r="24" spans="4:32" s="13" customFormat="1" x14ac:dyDescent="0.2">
      <c r="D24" s="13">
        <v>0</v>
      </c>
      <c r="E24" s="13">
        <v>7</v>
      </c>
      <c r="F24" s="13">
        <v>28</v>
      </c>
      <c r="G24" s="13">
        <v>2017</v>
      </c>
      <c r="H24" s="13" t="s">
        <v>687</v>
      </c>
      <c r="I24" s="13" t="s">
        <v>775</v>
      </c>
      <c r="Q24" s="13" t="s">
        <v>588</v>
      </c>
      <c r="T24" s="13" t="s">
        <v>33</v>
      </c>
      <c r="U24" s="13" t="s">
        <v>42</v>
      </c>
      <c r="V24" s="13">
        <v>0</v>
      </c>
      <c r="AA24" s="13" t="s">
        <v>793</v>
      </c>
      <c r="AF24" s="13">
        <v>0</v>
      </c>
    </row>
    <row r="25" spans="4:32" s="13" customFormat="1" x14ac:dyDescent="0.2">
      <c r="D25" s="13">
        <v>0</v>
      </c>
      <c r="E25" s="13">
        <v>7</v>
      </c>
      <c r="F25" s="13">
        <v>29</v>
      </c>
      <c r="G25" s="13">
        <v>2017</v>
      </c>
      <c r="H25" s="13" t="s">
        <v>688</v>
      </c>
      <c r="I25" s="13" t="s">
        <v>775</v>
      </c>
      <c r="Q25" s="13" t="s">
        <v>588</v>
      </c>
      <c r="T25" s="13" t="s">
        <v>33</v>
      </c>
      <c r="U25" s="13" t="s">
        <v>42</v>
      </c>
      <c r="V25" s="13">
        <v>0</v>
      </c>
      <c r="AA25" s="13" t="s">
        <v>793</v>
      </c>
      <c r="AF25" s="13">
        <v>0</v>
      </c>
    </row>
    <row r="26" spans="4:32" s="13" customFormat="1" x14ac:dyDescent="0.2">
      <c r="D26" s="13">
        <v>0</v>
      </c>
      <c r="E26" s="13">
        <v>7</v>
      </c>
      <c r="F26" s="13">
        <v>30</v>
      </c>
      <c r="G26" s="13">
        <v>2017</v>
      </c>
      <c r="H26" s="13" t="s">
        <v>689</v>
      </c>
      <c r="I26" s="13" t="s">
        <v>775</v>
      </c>
      <c r="Q26" s="13" t="s">
        <v>588</v>
      </c>
      <c r="T26" s="13" t="s">
        <v>33</v>
      </c>
      <c r="U26" s="13" t="s">
        <v>42</v>
      </c>
      <c r="V26" s="13">
        <v>0</v>
      </c>
      <c r="AA26" s="13" t="s">
        <v>793</v>
      </c>
      <c r="AF26" s="13">
        <v>0</v>
      </c>
    </row>
    <row r="27" spans="4:32" s="13" customFormat="1" x14ac:dyDescent="0.2">
      <c r="D27" s="13">
        <v>0</v>
      </c>
      <c r="E27" s="13">
        <v>7</v>
      </c>
      <c r="F27" s="13">
        <v>31</v>
      </c>
      <c r="G27" s="13">
        <v>2017</v>
      </c>
      <c r="H27" s="13" t="s">
        <v>690</v>
      </c>
      <c r="I27" s="13" t="s">
        <v>775</v>
      </c>
      <c r="Q27" s="13" t="s">
        <v>588</v>
      </c>
      <c r="T27" s="13" t="s">
        <v>33</v>
      </c>
      <c r="U27" s="13" t="s">
        <v>42</v>
      </c>
      <c r="V27" s="13">
        <v>0</v>
      </c>
      <c r="AA27" s="13" t="s">
        <v>793</v>
      </c>
      <c r="AF27" s="13">
        <v>0</v>
      </c>
    </row>
    <row r="28" spans="4:32" s="13" customFormat="1" x14ac:dyDescent="0.2">
      <c r="D28" s="13">
        <v>0</v>
      </c>
      <c r="E28" s="13">
        <v>8</v>
      </c>
      <c r="F28" s="13">
        <v>31</v>
      </c>
      <c r="G28" s="13">
        <v>2017</v>
      </c>
      <c r="H28" s="13" t="s">
        <v>690</v>
      </c>
      <c r="I28" s="13" t="s">
        <v>775</v>
      </c>
      <c r="Q28" s="13" t="s">
        <v>588</v>
      </c>
      <c r="T28" s="13" t="s">
        <v>33</v>
      </c>
      <c r="U28" s="13" t="s">
        <v>42</v>
      </c>
      <c r="V28" s="13">
        <v>0</v>
      </c>
      <c r="AA28" s="13" t="s">
        <v>793</v>
      </c>
      <c r="AF28" s="13">
        <v>0</v>
      </c>
    </row>
    <row r="29" spans="4:32" s="13" customFormat="1" x14ac:dyDescent="0.2">
      <c r="D29" s="13">
        <v>0</v>
      </c>
      <c r="E29" s="13">
        <v>8</v>
      </c>
      <c r="F29" s="13">
        <v>32</v>
      </c>
      <c r="G29" s="13">
        <v>2017</v>
      </c>
      <c r="H29" s="13" t="s">
        <v>691</v>
      </c>
      <c r="I29" s="13" t="s">
        <v>775</v>
      </c>
      <c r="Q29" s="13" t="s">
        <v>588</v>
      </c>
      <c r="T29" s="13" t="s">
        <v>33</v>
      </c>
      <c r="U29" s="13" t="s">
        <v>42</v>
      </c>
      <c r="V29" s="13">
        <v>0</v>
      </c>
      <c r="AA29" s="13" t="s">
        <v>793</v>
      </c>
      <c r="AF29" s="13">
        <v>0</v>
      </c>
    </row>
    <row r="30" spans="4:32" s="13" customFormat="1" x14ac:dyDescent="0.2">
      <c r="D30" s="13">
        <v>0</v>
      </c>
      <c r="E30" s="13">
        <v>8</v>
      </c>
      <c r="F30" s="13">
        <v>33</v>
      </c>
      <c r="G30" s="13">
        <v>2017</v>
      </c>
      <c r="H30" s="13" t="s">
        <v>683</v>
      </c>
      <c r="I30" s="13" t="s">
        <v>775</v>
      </c>
      <c r="Q30" s="13" t="s">
        <v>588</v>
      </c>
      <c r="T30" s="13" t="s">
        <v>33</v>
      </c>
      <c r="U30" s="13" t="s">
        <v>42</v>
      </c>
      <c r="V30" s="13">
        <v>0</v>
      </c>
      <c r="AA30" s="13" t="s">
        <v>793</v>
      </c>
      <c r="AF30" s="13">
        <v>0</v>
      </c>
    </row>
    <row r="31" spans="4:32" s="13" customFormat="1" x14ac:dyDescent="0.2">
      <c r="D31" s="13">
        <v>0</v>
      </c>
      <c r="E31" s="13">
        <v>8</v>
      </c>
      <c r="F31" s="13">
        <v>34</v>
      </c>
      <c r="G31" s="13">
        <v>2017</v>
      </c>
      <c r="H31" s="13" t="s">
        <v>684</v>
      </c>
      <c r="I31" s="13" t="s">
        <v>775</v>
      </c>
      <c r="Q31" s="13" t="s">
        <v>588</v>
      </c>
      <c r="T31" s="13" t="s">
        <v>33</v>
      </c>
      <c r="U31" s="13" t="s">
        <v>42</v>
      </c>
      <c r="V31" s="13">
        <v>0</v>
      </c>
      <c r="AA31" s="13" t="s">
        <v>793</v>
      </c>
      <c r="AF31" s="13">
        <v>0</v>
      </c>
    </row>
    <row r="32" spans="4:32" s="13" customFormat="1" x14ac:dyDescent="0.2">
      <c r="D32" s="13">
        <v>0</v>
      </c>
      <c r="E32" s="13">
        <v>8</v>
      </c>
      <c r="F32" s="13">
        <v>35</v>
      </c>
      <c r="G32" s="13">
        <v>2017</v>
      </c>
      <c r="H32" s="13" t="s">
        <v>685</v>
      </c>
      <c r="I32" s="13" t="s">
        <v>775</v>
      </c>
      <c r="Q32" s="13" t="s">
        <v>588</v>
      </c>
      <c r="T32" s="13" t="s">
        <v>33</v>
      </c>
      <c r="U32" s="13" t="s">
        <v>42</v>
      </c>
      <c r="V32" s="13">
        <v>0</v>
      </c>
      <c r="AA32" s="13" t="s">
        <v>793</v>
      </c>
      <c r="AF32" s="13">
        <v>0</v>
      </c>
    </row>
    <row r="33" spans="4:32" s="13" customFormat="1" x14ac:dyDescent="0.2">
      <c r="D33" s="13">
        <v>0</v>
      </c>
      <c r="E33" s="13">
        <v>3</v>
      </c>
      <c r="F33" s="13">
        <v>9</v>
      </c>
      <c r="G33" s="13">
        <v>2017</v>
      </c>
      <c r="H33" s="13" t="s">
        <v>471</v>
      </c>
      <c r="I33" s="13" t="s">
        <v>779</v>
      </c>
      <c r="Q33" s="13" t="s">
        <v>589</v>
      </c>
      <c r="T33" s="13" t="s">
        <v>33</v>
      </c>
      <c r="U33" s="13" t="s">
        <v>42</v>
      </c>
      <c r="V33" s="13">
        <v>0</v>
      </c>
      <c r="AA33" s="13" t="s">
        <v>793</v>
      </c>
      <c r="AF33" s="13">
        <v>0</v>
      </c>
    </row>
    <row r="34" spans="4:32" s="13" customFormat="1" x14ac:dyDescent="0.2">
      <c r="D34" s="13">
        <v>0</v>
      </c>
      <c r="E34" s="13">
        <v>3</v>
      </c>
      <c r="F34" s="13">
        <v>10</v>
      </c>
      <c r="G34" s="13">
        <v>2017</v>
      </c>
      <c r="H34" s="13" t="s">
        <v>472</v>
      </c>
      <c r="I34" s="13" t="s">
        <v>779</v>
      </c>
      <c r="Q34" s="13" t="s">
        <v>589</v>
      </c>
      <c r="T34" s="13" t="s">
        <v>33</v>
      </c>
      <c r="U34" s="13" t="s">
        <v>42</v>
      </c>
      <c r="V34" s="13">
        <v>0</v>
      </c>
      <c r="AA34" s="13" t="s">
        <v>793</v>
      </c>
      <c r="AF34" s="13">
        <v>0</v>
      </c>
    </row>
    <row r="35" spans="4:32" s="13" customFormat="1" x14ac:dyDescent="0.2">
      <c r="D35" s="13">
        <v>0</v>
      </c>
      <c r="E35" s="13">
        <v>3</v>
      </c>
      <c r="F35" s="13">
        <v>11</v>
      </c>
      <c r="G35" s="13">
        <v>2017</v>
      </c>
      <c r="H35" s="13" t="s">
        <v>473</v>
      </c>
      <c r="I35" s="13" t="s">
        <v>779</v>
      </c>
      <c r="Q35" s="13" t="s">
        <v>589</v>
      </c>
      <c r="T35" s="13" t="s">
        <v>33</v>
      </c>
      <c r="U35" s="13" t="s">
        <v>42</v>
      </c>
      <c r="V35" s="13">
        <v>0</v>
      </c>
      <c r="AA35" s="13" t="s">
        <v>793</v>
      </c>
      <c r="AF35" s="13">
        <v>0</v>
      </c>
    </row>
    <row r="36" spans="4:32" s="13" customFormat="1" x14ac:dyDescent="0.2">
      <c r="D36" s="13">
        <v>0</v>
      </c>
      <c r="E36" s="13">
        <v>3</v>
      </c>
      <c r="F36" s="13">
        <v>12</v>
      </c>
      <c r="G36" s="13">
        <v>2017</v>
      </c>
      <c r="H36" s="13" t="s">
        <v>474</v>
      </c>
      <c r="I36" s="13" t="s">
        <v>779</v>
      </c>
      <c r="Q36" s="13" t="s">
        <v>589</v>
      </c>
      <c r="T36" s="13" t="s">
        <v>33</v>
      </c>
      <c r="U36" s="13" t="s">
        <v>42</v>
      </c>
      <c r="V36" s="13">
        <v>0</v>
      </c>
      <c r="AA36" s="13" t="s">
        <v>793</v>
      </c>
      <c r="AF36" s="13">
        <v>0</v>
      </c>
    </row>
    <row r="37" spans="4:32" s="13" customFormat="1" x14ac:dyDescent="0.2">
      <c r="D37" s="13">
        <v>0</v>
      </c>
      <c r="E37" s="13">
        <v>3</v>
      </c>
      <c r="F37" s="13">
        <v>13</v>
      </c>
      <c r="G37" s="13">
        <v>2017</v>
      </c>
      <c r="H37" s="13" t="s">
        <v>475</v>
      </c>
      <c r="I37" s="13" t="s">
        <v>779</v>
      </c>
      <c r="Q37" s="13" t="s">
        <v>589</v>
      </c>
      <c r="T37" s="13" t="s">
        <v>33</v>
      </c>
      <c r="U37" s="13" t="s">
        <v>42</v>
      </c>
      <c r="V37" s="13">
        <v>0</v>
      </c>
      <c r="AA37" s="13" t="s">
        <v>793</v>
      </c>
      <c r="AF37" s="13">
        <v>0</v>
      </c>
    </row>
    <row r="38" spans="4:32" s="13" customFormat="1" x14ac:dyDescent="0.2">
      <c r="D38" s="13">
        <v>0</v>
      </c>
      <c r="E38" s="13">
        <v>4</v>
      </c>
      <c r="F38" s="13">
        <v>13</v>
      </c>
      <c r="G38" s="13">
        <v>2017</v>
      </c>
      <c r="H38" s="13" t="s">
        <v>475</v>
      </c>
      <c r="I38" s="13" t="s">
        <v>779</v>
      </c>
      <c r="Q38" s="13" t="s">
        <v>589</v>
      </c>
      <c r="T38" s="13" t="s">
        <v>33</v>
      </c>
      <c r="U38" s="13" t="s">
        <v>42</v>
      </c>
      <c r="V38" s="13">
        <v>0</v>
      </c>
      <c r="AA38" s="13" t="s">
        <v>793</v>
      </c>
      <c r="AF38" s="13">
        <v>0</v>
      </c>
    </row>
    <row r="39" spans="4:32" s="13" customFormat="1" x14ac:dyDescent="0.2">
      <c r="D39" s="13">
        <v>0</v>
      </c>
      <c r="E39" s="13">
        <v>4</v>
      </c>
      <c r="F39" s="13">
        <v>14</v>
      </c>
      <c r="G39" s="13">
        <v>2017</v>
      </c>
      <c r="H39" s="13" t="s">
        <v>476</v>
      </c>
      <c r="I39" s="13" t="s">
        <v>779</v>
      </c>
      <c r="Q39" s="13" t="s">
        <v>589</v>
      </c>
      <c r="T39" s="13" t="s">
        <v>33</v>
      </c>
      <c r="U39" s="13" t="s">
        <v>42</v>
      </c>
      <c r="V39" s="13">
        <v>0</v>
      </c>
      <c r="AA39" s="13" t="s">
        <v>793</v>
      </c>
      <c r="AF39" s="13">
        <v>0</v>
      </c>
    </row>
    <row r="40" spans="4:32" s="13" customFormat="1" x14ac:dyDescent="0.2">
      <c r="D40" s="13">
        <v>0</v>
      </c>
      <c r="E40" s="13">
        <v>4</v>
      </c>
      <c r="F40" s="13">
        <v>15</v>
      </c>
      <c r="G40" s="13">
        <v>2017</v>
      </c>
      <c r="H40" s="13" t="s">
        <v>529</v>
      </c>
      <c r="I40" s="13" t="s">
        <v>779</v>
      </c>
      <c r="Q40" s="13" t="s">
        <v>589</v>
      </c>
      <c r="T40" s="13" t="s">
        <v>33</v>
      </c>
      <c r="U40" s="13" t="s">
        <v>42</v>
      </c>
      <c r="V40" s="13">
        <v>0</v>
      </c>
      <c r="AA40" s="13" t="s">
        <v>793</v>
      </c>
      <c r="AF40" s="13">
        <v>0</v>
      </c>
    </row>
    <row r="41" spans="4:32" s="13" customFormat="1" x14ac:dyDescent="0.2">
      <c r="D41" s="13">
        <v>0</v>
      </c>
      <c r="E41" s="13">
        <v>4</v>
      </c>
      <c r="F41" s="13">
        <v>16</v>
      </c>
      <c r="G41" s="13">
        <v>2017</v>
      </c>
      <c r="H41" s="13" t="s">
        <v>536</v>
      </c>
      <c r="I41" s="13" t="s">
        <v>779</v>
      </c>
      <c r="Q41" s="13" t="s">
        <v>589</v>
      </c>
      <c r="T41" s="13" t="s">
        <v>33</v>
      </c>
      <c r="U41" s="13" t="s">
        <v>42</v>
      </c>
      <c r="V41" s="13">
        <v>0</v>
      </c>
      <c r="AA41" s="13" t="s">
        <v>793</v>
      </c>
      <c r="AF41" s="13">
        <v>0</v>
      </c>
    </row>
    <row r="42" spans="4:32" s="13" customFormat="1" x14ac:dyDescent="0.2">
      <c r="D42" s="13">
        <v>0</v>
      </c>
      <c r="E42" s="13">
        <v>4</v>
      </c>
      <c r="F42" s="13">
        <v>17</v>
      </c>
      <c r="G42" s="13">
        <v>2017</v>
      </c>
      <c r="H42" s="13" t="s">
        <v>537</v>
      </c>
      <c r="I42" s="13" t="s">
        <v>779</v>
      </c>
      <c r="Q42" s="13" t="s">
        <v>589</v>
      </c>
      <c r="T42" s="13" t="s">
        <v>33</v>
      </c>
      <c r="U42" s="13" t="s">
        <v>42</v>
      </c>
      <c r="V42" s="13">
        <v>0</v>
      </c>
      <c r="AA42" s="13" t="s">
        <v>793</v>
      </c>
      <c r="AF42" s="13">
        <v>0</v>
      </c>
    </row>
    <row r="43" spans="4:32" s="13" customFormat="1" x14ac:dyDescent="0.2">
      <c r="D43" s="13">
        <v>0</v>
      </c>
      <c r="E43" s="13">
        <v>5</v>
      </c>
      <c r="F43" s="13">
        <v>18</v>
      </c>
      <c r="G43" s="13">
        <v>2017</v>
      </c>
      <c r="H43" s="13" t="s">
        <v>545</v>
      </c>
      <c r="I43" s="13" t="s">
        <v>779</v>
      </c>
      <c r="Q43" s="13" t="s">
        <v>589</v>
      </c>
      <c r="T43" s="13" t="s">
        <v>33</v>
      </c>
      <c r="U43" s="13" t="s">
        <v>42</v>
      </c>
      <c r="V43" s="13">
        <v>0</v>
      </c>
      <c r="AA43" s="13" t="s">
        <v>793</v>
      </c>
      <c r="AF43" s="13">
        <v>0</v>
      </c>
    </row>
    <row r="44" spans="4:32" s="13" customFormat="1" x14ac:dyDescent="0.2">
      <c r="D44" s="13">
        <v>0</v>
      </c>
      <c r="E44" s="13">
        <v>5</v>
      </c>
      <c r="F44" s="13">
        <v>19</v>
      </c>
      <c r="G44" s="13">
        <v>2017</v>
      </c>
      <c r="H44" s="13" t="s">
        <v>546</v>
      </c>
      <c r="I44" s="13" t="s">
        <v>779</v>
      </c>
      <c r="Q44" s="13" t="s">
        <v>589</v>
      </c>
      <c r="T44" s="13" t="s">
        <v>33</v>
      </c>
      <c r="U44" s="13" t="s">
        <v>42</v>
      </c>
      <c r="V44" s="13">
        <v>0</v>
      </c>
      <c r="AA44" s="13" t="s">
        <v>793</v>
      </c>
      <c r="AF44" s="13">
        <v>0</v>
      </c>
    </row>
    <row r="45" spans="4:32" s="13" customFormat="1" x14ac:dyDescent="0.2">
      <c r="D45" s="13">
        <v>0</v>
      </c>
      <c r="E45" s="13">
        <v>5</v>
      </c>
      <c r="F45" s="13">
        <v>20</v>
      </c>
      <c r="G45" s="13">
        <v>2017</v>
      </c>
      <c r="H45" s="13" t="s">
        <v>547</v>
      </c>
      <c r="I45" s="13" t="s">
        <v>779</v>
      </c>
      <c r="Q45" s="13" t="s">
        <v>589</v>
      </c>
      <c r="T45" s="13" t="s">
        <v>33</v>
      </c>
      <c r="U45" s="13" t="s">
        <v>42</v>
      </c>
      <c r="V45" s="13">
        <v>0</v>
      </c>
      <c r="AA45" s="13" t="s">
        <v>793</v>
      </c>
      <c r="AF45" s="13">
        <v>0</v>
      </c>
    </row>
    <row r="46" spans="4:32" s="13" customFormat="1" x14ac:dyDescent="0.2">
      <c r="D46" s="13">
        <v>0</v>
      </c>
      <c r="E46" s="13">
        <v>5</v>
      </c>
      <c r="F46" s="13">
        <v>21</v>
      </c>
      <c r="G46" s="13">
        <v>2017</v>
      </c>
      <c r="H46" s="13" t="s">
        <v>548</v>
      </c>
      <c r="I46" s="13" t="s">
        <v>779</v>
      </c>
      <c r="Q46" s="13" t="s">
        <v>589</v>
      </c>
      <c r="T46" s="13" t="s">
        <v>33</v>
      </c>
      <c r="U46" s="13" t="s">
        <v>42</v>
      </c>
      <c r="V46" s="13">
        <v>0</v>
      </c>
      <c r="AA46" s="13" t="s">
        <v>793</v>
      </c>
      <c r="AF46" s="13">
        <v>0</v>
      </c>
    </row>
    <row r="47" spans="4:32" s="13" customFormat="1" x14ac:dyDescent="0.2">
      <c r="D47" s="13">
        <v>0</v>
      </c>
      <c r="E47" s="13">
        <v>5</v>
      </c>
      <c r="F47" s="13">
        <v>22</v>
      </c>
      <c r="G47" s="13">
        <v>2017</v>
      </c>
      <c r="H47" s="13" t="s">
        <v>549</v>
      </c>
      <c r="I47" s="13" t="s">
        <v>779</v>
      </c>
      <c r="Q47" s="13" t="s">
        <v>589</v>
      </c>
      <c r="T47" s="13" t="s">
        <v>33</v>
      </c>
      <c r="U47" s="13" t="s">
        <v>42</v>
      </c>
      <c r="V47" s="13">
        <v>0</v>
      </c>
      <c r="AA47" s="13" t="s">
        <v>793</v>
      </c>
      <c r="AF47" s="13">
        <v>0</v>
      </c>
    </row>
    <row r="48" spans="4:32" s="13" customFormat="1" x14ac:dyDescent="0.2">
      <c r="D48" s="13">
        <v>0</v>
      </c>
      <c r="E48" s="13">
        <v>6</v>
      </c>
      <c r="F48" s="13">
        <v>22</v>
      </c>
      <c r="G48" s="13">
        <v>2017</v>
      </c>
      <c r="H48" s="13" t="s">
        <v>549</v>
      </c>
      <c r="I48" s="13" t="s">
        <v>779</v>
      </c>
      <c r="Q48" s="13" t="s">
        <v>589</v>
      </c>
      <c r="T48" s="13" t="s">
        <v>33</v>
      </c>
      <c r="U48" s="13" t="s">
        <v>42</v>
      </c>
      <c r="V48" s="13">
        <v>0</v>
      </c>
      <c r="AA48" s="13" t="s">
        <v>793</v>
      </c>
      <c r="AF48" s="13">
        <v>0</v>
      </c>
    </row>
    <row r="49" spans="4:32" s="13" customFormat="1" x14ac:dyDescent="0.2">
      <c r="D49" s="13">
        <v>0</v>
      </c>
      <c r="E49" s="13">
        <v>6</v>
      </c>
      <c r="F49" s="13">
        <v>23</v>
      </c>
      <c r="G49" s="13">
        <v>2017</v>
      </c>
      <c r="H49" s="13" t="s">
        <v>550</v>
      </c>
      <c r="I49" s="13" t="s">
        <v>779</v>
      </c>
      <c r="Q49" s="13" t="s">
        <v>589</v>
      </c>
      <c r="T49" s="13" t="s">
        <v>33</v>
      </c>
      <c r="U49" s="13" t="s">
        <v>42</v>
      </c>
      <c r="V49" s="13">
        <v>0</v>
      </c>
      <c r="AA49" s="13" t="s">
        <v>793</v>
      </c>
      <c r="AF49" s="13">
        <v>0</v>
      </c>
    </row>
    <row r="50" spans="4:32" s="13" customFormat="1" x14ac:dyDescent="0.2">
      <c r="D50" s="13">
        <v>0</v>
      </c>
      <c r="E50" s="13">
        <v>6</v>
      </c>
      <c r="F50" s="13">
        <v>24</v>
      </c>
      <c r="G50" s="13">
        <v>2017</v>
      </c>
      <c r="H50" s="13" t="s">
        <v>551</v>
      </c>
      <c r="I50" s="13" t="s">
        <v>779</v>
      </c>
      <c r="Q50" s="13" t="s">
        <v>589</v>
      </c>
      <c r="T50" s="13" t="s">
        <v>33</v>
      </c>
      <c r="U50" s="13" t="s">
        <v>42</v>
      </c>
      <c r="V50" s="13">
        <v>0</v>
      </c>
      <c r="AA50" s="13" t="s">
        <v>793</v>
      </c>
      <c r="AF50" s="13">
        <v>0</v>
      </c>
    </row>
    <row r="51" spans="4:32" s="13" customFormat="1" x14ac:dyDescent="0.2">
      <c r="D51" s="13">
        <v>0</v>
      </c>
      <c r="E51" s="13">
        <v>6</v>
      </c>
      <c r="F51" s="13">
        <v>25</v>
      </c>
      <c r="G51" s="13">
        <v>2017</v>
      </c>
      <c r="H51" s="13" t="s">
        <v>571</v>
      </c>
      <c r="I51" s="13" t="s">
        <v>779</v>
      </c>
      <c r="Q51" s="13" t="s">
        <v>589</v>
      </c>
      <c r="T51" s="13" t="s">
        <v>33</v>
      </c>
      <c r="U51" s="13" t="s">
        <v>42</v>
      </c>
      <c r="V51" s="13">
        <v>0</v>
      </c>
      <c r="AA51" s="13" t="s">
        <v>793</v>
      </c>
      <c r="AF51" s="13">
        <v>0</v>
      </c>
    </row>
    <row r="52" spans="4:32" s="13" customFormat="1" x14ac:dyDescent="0.2">
      <c r="D52" s="13">
        <v>0</v>
      </c>
      <c r="E52" s="13">
        <v>6</v>
      </c>
      <c r="F52" s="13">
        <v>26</v>
      </c>
      <c r="G52" s="13">
        <v>2017</v>
      </c>
      <c r="H52" s="13" t="s">
        <v>656</v>
      </c>
      <c r="I52" s="13" t="s">
        <v>779</v>
      </c>
      <c r="Q52" s="13" t="s">
        <v>589</v>
      </c>
      <c r="T52" s="13" t="s">
        <v>33</v>
      </c>
      <c r="U52" s="13" t="s">
        <v>42</v>
      </c>
      <c r="V52" s="13">
        <v>0</v>
      </c>
      <c r="AA52" s="13" t="s">
        <v>793</v>
      </c>
      <c r="AF52" s="13">
        <v>0</v>
      </c>
    </row>
    <row r="53" spans="4:32" s="13" customFormat="1" x14ac:dyDescent="0.2">
      <c r="D53" s="13">
        <v>0</v>
      </c>
      <c r="E53" s="13">
        <v>7</v>
      </c>
      <c r="F53" s="13">
        <v>26</v>
      </c>
      <c r="G53" s="13">
        <v>2017</v>
      </c>
      <c r="H53" s="13" t="s">
        <v>656</v>
      </c>
      <c r="I53" s="13" t="s">
        <v>779</v>
      </c>
      <c r="Q53" s="13" t="s">
        <v>589</v>
      </c>
      <c r="T53" s="13" t="s">
        <v>33</v>
      </c>
      <c r="U53" s="13" t="s">
        <v>42</v>
      </c>
      <c r="V53" s="13">
        <v>0</v>
      </c>
      <c r="AA53" s="13" t="s">
        <v>793</v>
      </c>
      <c r="AF53" s="13">
        <v>0</v>
      </c>
    </row>
    <row r="54" spans="4:32" s="13" customFormat="1" x14ac:dyDescent="0.2">
      <c r="D54" s="13">
        <v>0</v>
      </c>
      <c r="E54" s="13">
        <v>7</v>
      </c>
      <c r="F54" s="13">
        <v>27</v>
      </c>
      <c r="G54" s="13">
        <v>2017</v>
      </c>
      <c r="H54" s="13" t="s">
        <v>686</v>
      </c>
      <c r="I54" s="13" t="s">
        <v>779</v>
      </c>
      <c r="Q54" s="13" t="s">
        <v>589</v>
      </c>
      <c r="T54" s="13" t="s">
        <v>33</v>
      </c>
      <c r="U54" s="13" t="s">
        <v>42</v>
      </c>
      <c r="V54" s="13">
        <v>0</v>
      </c>
      <c r="AA54" s="13" t="s">
        <v>793</v>
      </c>
      <c r="AF54" s="13">
        <v>0</v>
      </c>
    </row>
    <row r="55" spans="4:32" s="13" customFormat="1" x14ac:dyDescent="0.2">
      <c r="D55" s="13">
        <v>0</v>
      </c>
      <c r="E55" s="13">
        <v>7</v>
      </c>
      <c r="F55" s="13">
        <v>28</v>
      </c>
      <c r="G55" s="13">
        <v>2017</v>
      </c>
      <c r="H55" s="13" t="s">
        <v>687</v>
      </c>
      <c r="I55" s="13" t="s">
        <v>779</v>
      </c>
      <c r="Q55" s="13" t="s">
        <v>589</v>
      </c>
      <c r="T55" s="13" t="s">
        <v>33</v>
      </c>
      <c r="U55" s="13" t="s">
        <v>42</v>
      </c>
      <c r="V55" s="13">
        <v>0</v>
      </c>
      <c r="AA55" s="13" t="s">
        <v>793</v>
      </c>
      <c r="AF55" s="13">
        <v>0</v>
      </c>
    </row>
    <row r="56" spans="4:32" s="13" customFormat="1" x14ac:dyDescent="0.2">
      <c r="D56" s="13">
        <v>0</v>
      </c>
      <c r="E56" s="13">
        <v>7</v>
      </c>
      <c r="F56" s="13">
        <v>29</v>
      </c>
      <c r="G56" s="13">
        <v>2017</v>
      </c>
      <c r="H56" s="13" t="s">
        <v>688</v>
      </c>
      <c r="I56" s="13" t="s">
        <v>779</v>
      </c>
      <c r="Q56" s="13" t="s">
        <v>589</v>
      </c>
      <c r="T56" s="13" t="s">
        <v>33</v>
      </c>
      <c r="U56" s="13" t="s">
        <v>42</v>
      </c>
      <c r="V56" s="13">
        <v>0</v>
      </c>
      <c r="AA56" s="13" t="s">
        <v>793</v>
      </c>
      <c r="AF56" s="13">
        <v>0</v>
      </c>
    </row>
    <row r="57" spans="4:32" s="13" customFormat="1" x14ac:dyDescent="0.2">
      <c r="D57" s="13">
        <v>0</v>
      </c>
      <c r="E57" s="13">
        <v>7</v>
      </c>
      <c r="F57" s="13">
        <v>30</v>
      </c>
      <c r="G57" s="13">
        <v>2017</v>
      </c>
      <c r="H57" s="13" t="s">
        <v>689</v>
      </c>
      <c r="I57" s="13" t="s">
        <v>779</v>
      </c>
      <c r="Q57" s="13" t="s">
        <v>589</v>
      </c>
      <c r="T57" s="13" t="s">
        <v>33</v>
      </c>
      <c r="U57" s="13" t="s">
        <v>42</v>
      </c>
      <c r="V57" s="13">
        <v>0</v>
      </c>
      <c r="AA57" s="13" t="s">
        <v>793</v>
      </c>
      <c r="AF57" s="13">
        <v>0</v>
      </c>
    </row>
    <row r="58" spans="4:32" s="13" customFormat="1" x14ac:dyDescent="0.2">
      <c r="D58" s="13">
        <v>0</v>
      </c>
      <c r="E58" s="13">
        <v>7</v>
      </c>
      <c r="F58" s="13">
        <v>31</v>
      </c>
      <c r="G58" s="13">
        <v>2017</v>
      </c>
      <c r="H58" s="13" t="s">
        <v>690</v>
      </c>
      <c r="I58" s="13" t="s">
        <v>779</v>
      </c>
      <c r="Q58" s="13" t="s">
        <v>589</v>
      </c>
      <c r="T58" s="13" t="s">
        <v>33</v>
      </c>
      <c r="U58" s="13" t="s">
        <v>42</v>
      </c>
      <c r="V58" s="13">
        <v>0</v>
      </c>
      <c r="AA58" s="13" t="s">
        <v>793</v>
      </c>
      <c r="AF58" s="13">
        <v>0</v>
      </c>
    </row>
    <row r="59" spans="4:32" s="13" customFormat="1" x14ac:dyDescent="0.2">
      <c r="D59" s="13">
        <v>0</v>
      </c>
      <c r="E59" s="13">
        <v>8</v>
      </c>
      <c r="F59" s="13">
        <v>31</v>
      </c>
      <c r="G59" s="13">
        <v>2017</v>
      </c>
      <c r="H59" s="13" t="s">
        <v>690</v>
      </c>
      <c r="I59" s="13" t="s">
        <v>779</v>
      </c>
      <c r="Q59" s="13" t="s">
        <v>589</v>
      </c>
      <c r="T59" s="13" t="s">
        <v>33</v>
      </c>
      <c r="U59" s="13" t="s">
        <v>42</v>
      </c>
      <c r="V59" s="13">
        <v>0</v>
      </c>
      <c r="AA59" s="13" t="s">
        <v>793</v>
      </c>
      <c r="AF59" s="13">
        <v>0</v>
      </c>
    </row>
    <row r="60" spans="4:32" s="13" customFormat="1" x14ac:dyDescent="0.2">
      <c r="D60" s="13">
        <v>0</v>
      </c>
      <c r="E60" s="13">
        <v>8</v>
      </c>
      <c r="F60" s="13">
        <v>32</v>
      </c>
      <c r="G60" s="13">
        <v>2017</v>
      </c>
      <c r="H60" s="13" t="s">
        <v>691</v>
      </c>
      <c r="I60" s="13" t="s">
        <v>779</v>
      </c>
      <c r="Q60" s="13" t="s">
        <v>589</v>
      </c>
      <c r="T60" s="13" t="s">
        <v>33</v>
      </c>
      <c r="U60" s="13" t="s">
        <v>42</v>
      </c>
      <c r="V60" s="13">
        <v>0</v>
      </c>
      <c r="AA60" s="13" t="s">
        <v>793</v>
      </c>
      <c r="AF60" s="13">
        <v>0</v>
      </c>
    </row>
    <row r="61" spans="4:32" s="13" customFormat="1" x14ac:dyDescent="0.2">
      <c r="D61" s="13">
        <v>0</v>
      </c>
      <c r="E61" s="13">
        <v>8</v>
      </c>
      <c r="F61" s="13">
        <v>33</v>
      </c>
      <c r="G61" s="13">
        <v>2017</v>
      </c>
      <c r="H61" s="13" t="s">
        <v>683</v>
      </c>
      <c r="I61" s="13" t="s">
        <v>779</v>
      </c>
      <c r="Q61" s="13" t="s">
        <v>589</v>
      </c>
      <c r="T61" s="13" t="s">
        <v>33</v>
      </c>
      <c r="U61" s="13" t="s">
        <v>42</v>
      </c>
      <c r="V61" s="13">
        <v>0</v>
      </c>
      <c r="AA61" s="13" t="s">
        <v>793</v>
      </c>
      <c r="AF61" s="13">
        <v>0</v>
      </c>
    </row>
    <row r="62" spans="4:32" s="13" customFormat="1" x14ac:dyDescent="0.2">
      <c r="D62" s="13">
        <v>0</v>
      </c>
      <c r="E62" s="13">
        <v>8</v>
      </c>
      <c r="F62" s="13">
        <v>34</v>
      </c>
      <c r="G62" s="13">
        <v>2017</v>
      </c>
      <c r="H62" s="13" t="s">
        <v>684</v>
      </c>
      <c r="I62" s="13" t="s">
        <v>779</v>
      </c>
      <c r="Q62" s="13" t="s">
        <v>589</v>
      </c>
      <c r="T62" s="13" t="s">
        <v>33</v>
      </c>
      <c r="U62" s="13" t="s">
        <v>42</v>
      </c>
      <c r="V62" s="13">
        <v>0</v>
      </c>
      <c r="AA62" s="13" t="s">
        <v>793</v>
      </c>
      <c r="AF62" s="13">
        <v>0</v>
      </c>
    </row>
    <row r="63" spans="4:32" s="13" customFormat="1" x14ac:dyDescent="0.2">
      <c r="D63" s="13">
        <v>0</v>
      </c>
      <c r="E63" s="13">
        <v>8</v>
      </c>
      <c r="F63" s="13">
        <v>35</v>
      </c>
      <c r="G63" s="13">
        <v>2017</v>
      </c>
      <c r="H63" s="13" t="s">
        <v>685</v>
      </c>
      <c r="I63" s="13" t="s">
        <v>779</v>
      </c>
      <c r="Q63" s="13" t="s">
        <v>589</v>
      </c>
      <c r="T63" s="13" t="s">
        <v>33</v>
      </c>
      <c r="U63" s="13" t="s">
        <v>42</v>
      </c>
      <c r="V63" s="13">
        <v>0</v>
      </c>
      <c r="AA63" s="13" t="s">
        <v>793</v>
      </c>
      <c r="AF63" s="13">
        <v>0</v>
      </c>
    </row>
    <row r="64" spans="4:32" s="13" customFormat="1" x14ac:dyDescent="0.2">
      <c r="D64" s="13">
        <v>0</v>
      </c>
      <c r="E64" s="13">
        <v>3</v>
      </c>
      <c r="F64" s="13">
        <v>9</v>
      </c>
      <c r="G64" s="13">
        <v>2017</v>
      </c>
      <c r="H64" s="13" t="s">
        <v>471</v>
      </c>
      <c r="I64" s="13" t="s">
        <v>780</v>
      </c>
      <c r="Q64" s="13" t="s">
        <v>468</v>
      </c>
      <c r="T64" s="13" t="s">
        <v>33</v>
      </c>
      <c r="U64" s="13" t="s">
        <v>42</v>
      </c>
      <c r="V64" s="13">
        <v>0</v>
      </c>
      <c r="AA64" s="13" t="s">
        <v>805</v>
      </c>
      <c r="AF64" s="13">
        <v>0</v>
      </c>
    </row>
    <row r="65" spans="4:32" s="13" customFormat="1" x14ac:dyDescent="0.2">
      <c r="D65" s="13">
        <v>0</v>
      </c>
      <c r="E65" s="13">
        <v>3</v>
      </c>
      <c r="F65" s="13">
        <v>10</v>
      </c>
      <c r="G65" s="13">
        <v>2017</v>
      </c>
      <c r="H65" s="13" t="s">
        <v>472</v>
      </c>
      <c r="I65" s="13" t="s">
        <v>780</v>
      </c>
      <c r="Q65" s="13" t="s">
        <v>468</v>
      </c>
      <c r="T65" s="13" t="s">
        <v>33</v>
      </c>
      <c r="U65" s="13" t="s">
        <v>42</v>
      </c>
      <c r="V65" s="13">
        <v>0</v>
      </c>
      <c r="AA65" s="13" t="s">
        <v>805</v>
      </c>
      <c r="AF65" s="13">
        <v>0</v>
      </c>
    </row>
    <row r="66" spans="4:32" s="13" customFormat="1" x14ac:dyDescent="0.2">
      <c r="D66" s="13">
        <v>0</v>
      </c>
      <c r="E66" s="13">
        <v>3</v>
      </c>
      <c r="F66" s="13">
        <v>11</v>
      </c>
      <c r="G66" s="13">
        <v>2017</v>
      </c>
      <c r="H66" s="13" t="s">
        <v>473</v>
      </c>
      <c r="I66" s="13" t="s">
        <v>780</v>
      </c>
      <c r="Q66" s="13" t="s">
        <v>468</v>
      </c>
      <c r="T66" s="13" t="s">
        <v>33</v>
      </c>
      <c r="U66" s="13" t="s">
        <v>42</v>
      </c>
      <c r="V66" s="13">
        <v>0</v>
      </c>
      <c r="AA66" s="13" t="s">
        <v>805</v>
      </c>
      <c r="AF66" s="13">
        <v>0</v>
      </c>
    </row>
    <row r="67" spans="4:32" s="13" customFormat="1" x14ac:dyDescent="0.2">
      <c r="D67" s="13">
        <v>0</v>
      </c>
      <c r="E67" s="13">
        <v>3</v>
      </c>
      <c r="F67" s="13">
        <v>12</v>
      </c>
      <c r="G67" s="13">
        <v>2017</v>
      </c>
      <c r="H67" s="13" t="s">
        <v>474</v>
      </c>
      <c r="I67" s="13" t="s">
        <v>780</v>
      </c>
      <c r="Q67" s="13" t="s">
        <v>468</v>
      </c>
      <c r="T67" s="13" t="s">
        <v>33</v>
      </c>
      <c r="U67" s="13" t="s">
        <v>42</v>
      </c>
      <c r="V67" s="13">
        <v>0</v>
      </c>
      <c r="AA67" s="13" t="s">
        <v>805</v>
      </c>
      <c r="AF67" s="13">
        <v>0</v>
      </c>
    </row>
    <row r="68" spans="4:32" s="13" customFormat="1" x14ac:dyDescent="0.2">
      <c r="D68" s="13">
        <v>0</v>
      </c>
      <c r="E68" s="13">
        <v>3</v>
      </c>
      <c r="F68" s="13">
        <v>13</v>
      </c>
      <c r="G68" s="13">
        <v>2017</v>
      </c>
      <c r="H68" s="13" t="s">
        <v>475</v>
      </c>
      <c r="I68" s="13" t="s">
        <v>780</v>
      </c>
      <c r="Q68" s="13" t="s">
        <v>468</v>
      </c>
      <c r="T68" s="13" t="s">
        <v>33</v>
      </c>
      <c r="U68" s="13" t="s">
        <v>42</v>
      </c>
      <c r="V68" s="13">
        <v>0</v>
      </c>
      <c r="AA68" s="13" t="s">
        <v>805</v>
      </c>
      <c r="AF68" s="13">
        <v>0</v>
      </c>
    </row>
    <row r="69" spans="4:32" s="13" customFormat="1" x14ac:dyDescent="0.2">
      <c r="D69" s="13">
        <v>0</v>
      </c>
      <c r="E69" s="13">
        <v>3</v>
      </c>
      <c r="F69" s="13">
        <v>9</v>
      </c>
      <c r="G69" s="13">
        <v>2017</v>
      </c>
      <c r="H69" s="13" t="s">
        <v>471</v>
      </c>
      <c r="I69" s="13" t="s">
        <v>780</v>
      </c>
      <c r="Q69" s="13" t="s">
        <v>469</v>
      </c>
      <c r="T69" s="13" t="s">
        <v>33</v>
      </c>
      <c r="U69" s="13" t="s">
        <v>42</v>
      </c>
      <c r="V69" s="13">
        <v>0</v>
      </c>
      <c r="AA69" s="13" t="s">
        <v>793</v>
      </c>
      <c r="AF69" s="13">
        <v>0</v>
      </c>
    </row>
    <row r="70" spans="4:32" s="13" customFormat="1" x14ac:dyDescent="0.2">
      <c r="D70" s="13">
        <v>0</v>
      </c>
      <c r="E70" s="13">
        <v>3</v>
      </c>
      <c r="F70" s="13">
        <v>10</v>
      </c>
      <c r="G70" s="13">
        <v>2017</v>
      </c>
      <c r="H70" s="13" t="s">
        <v>472</v>
      </c>
      <c r="I70" s="13" t="s">
        <v>780</v>
      </c>
      <c r="Q70" s="13" t="s">
        <v>469</v>
      </c>
      <c r="T70" s="13" t="s">
        <v>33</v>
      </c>
      <c r="U70" s="13" t="s">
        <v>42</v>
      </c>
      <c r="V70" s="13">
        <v>0</v>
      </c>
      <c r="AA70" s="13" t="s">
        <v>793</v>
      </c>
      <c r="AF70" s="13">
        <v>0</v>
      </c>
    </row>
    <row r="71" spans="4:32" s="13" customFormat="1" x14ac:dyDescent="0.2">
      <c r="D71" s="13">
        <v>0</v>
      </c>
      <c r="E71" s="13">
        <v>3</v>
      </c>
      <c r="F71" s="13">
        <v>11</v>
      </c>
      <c r="G71" s="13">
        <v>2017</v>
      </c>
      <c r="H71" s="13" t="s">
        <v>473</v>
      </c>
      <c r="I71" s="13" t="s">
        <v>780</v>
      </c>
      <c r="Q71" s="13" t="s">
        <v>469</v>
      </c>
      <c r="T71" s="13" t="s">
        <v>33</v>
      </c>
      <c r="U71" s="13" t="s">
        <v>42</v>
      </c>
      <c r="V71" s="13">
        <v>0</v>
      </c>
      <c r="AA71" s="13" t="s">
        <v>793</v>
      </c>
      <c r="AF71" s="13">
        <v>0</v>
      </c>
    </row>
    <row r="72" spans="4:32" s="13" customFormat="1" x14ac:dyDescent="0.2">
      <c r="D72" s="13">
        <v>0</v>
      </c>
      <c r="E72" s="13">
        <v>3</v>
      </c>
      <c r="F72" s="13">
        <v>12</v>
      </c>
      <c r="G72" s="13">
        <v>2017</v>
      </c>
      <c r="H72" s="13" t="s">
        <v>474</v>
      </c>
      <c r="I72" s="13" t="s">
        <v>780</v>
      </c>
      <c r="Q72" s="13" t="s">
        <v>469</v>
      </c>
      <c r="T72" s="13" t="s">
        <v>33</v>
      </c>
      <c r="U72" s="13" t="s">
        <v>42</v>
      </c>
      <c r="V72" s="13">
        <v>0</v>
      </c>
      <c r="AA72" s="13" t="s">
        <v>793</v>
      </c>
      <c r="AF72" s="13">
        <v>0</v>
      </c>
    </row>
    <row r="73" spans="4:32" s="13" customFormat="1" x14ac:dyDescent="0.2">
      <c r="D73" s="13">
        <v>0</v>
      </c>
      <c r="E73" s="13">
        <v>3</v>
      </c>
      <c r="F73" s="13">
        <v>13</v>
      </c>
      <c r="G73" s="13">
        <v>2017</v>
      </c>
      <c r="H73" s="13" t="s">
        <v>475</v>
      </c>
      <c r="I73" s="13" t="s">
        <v>780</v>
      </c>
      <c r="Q73" s="13" t="s">
        <v>469</v>
      </c>
      <c r="T73" s="13" t="s">
        <v>33</v>
      </c>
      <c r="U73" s="13" t="s">
        <v>42</v>
      </c>
      <c r="V73" s="13">
        <v>0</v>
      </c>
      <c r="AA73" s="13" t="s">
        <v>793</v>
      </c>
      <c r="AF73" s="13">
        <v>0</v>
      </c>
    </row>
    <row r="74" spans="4:32" s="13" customFormat="1" x14ac:dyDescent="0.2">
      <c r="D74" s="13">
        <v>0</v>
      </c>
      <c r="E74" s="13">
        <v>4</v>
      </c>
      <c r="F74" s="13">
        <v>13</v>
      </c>
      <c r="G74" s="13">
        <v>2017</v>
      </c>
      <c r="H74" s="13" t="s">
        <v>475</v>
      </c>
      <c r="I74" s="13" t="s">
        <v>780</v>
      </c>
      <c r="Q74" s="13" t="s">
        <v>469</v>
      </c>
      <c r="T74" s="13" t="s">
        <v>33</v>
      </c>
      <c r="U74" s="13" t="s">
        <v>42</v>
      </c>
      <c r="V74" s="13">
        <v>0</v>
      </c>
      <c r="AA74" s="13" t="s">
        <v>793</v>
      </c>
      <c r="AF74" s="13">
        <v>0</v>
      </c>
    </row>
    <row r="75" spans="4:32" s="13" customFormat="1" x14ac:dyDescent="0.2">
      <c r="D75" s="13">
        <v>0</v>
      </c>
      <c r="E75" s="13">
        <v>4</v>
      </c>
      <c r="F75" s="13">
        <v>14</v>
      </c>
      <c r="G75" s="13">
        <v>2017</v>
      </c>
      <c r="H75" s="13" t="s">
        <v>476</v>
      </c>
      <c r="I75" s="13" t="s">
        <v>780</v>
      </c>
      <c r="Q75" s="13" t="s">
        <v>469</v>
      </c>
      <c r="T75" s="13" t="s">
        <v>33</v>
      </c>
      <c r="U75" s="13" t="s">
        <v>42</v>
      </c>
      <c r="V75" s="13">
        <v>0</v>
      </c>
      <c r="AA75" s="13" t="s">
        <v>793</v>
      </c>
      <c r="AF75" s="13">
        <v>0</v>
      </c>
    </row>
    <row r="76" spans="4:32" s="13" customFormat="1" x14ac:dyDescent="0.2">
      <c r="D76" s="13">
        <v>0</v>
      </c>
      <c r="E76" s="13">
        <v>4</v>
      </c>
      <c r="F76" s="13">
        <v>15</v>
      </c>
      <c r="G76" s="13">
        <v>2017</v>
      </c>
      <c r="H76" s="13" t="s">
        <v>529</v>
      </c>
      <c r="I76" s="13" t="s">
        <v>780</v>
      </c>
      <c r="Q76" s="13" t="s">
        <v>469</v>
      </c>
      <c r="T76" s="13" t="s">
        <v>33</v>
      </c>
      <c r="U76" s="13" t="s">
        <v>42</v>
      </c>
      <c r="V76" s="13">
        <v>0</v>
      </c>
      <c r="AA76" s="13" t="s">
        <v>793</v>
      </c>
      <c r="AF76" s="13">
        <v>0</v>
      </c>
    </row>
    <row r="77" spans="4:32" s="13" customFormat="1" x14ac:dyDescent="0.2">
      <c r="D77" s="13">
        <v>0</v>
      </c>
      <c r="E77" s="13">
        <v>4</v>
      </c>
      <c r="F77" s="13">
        <v>16</v>
      </c>
      <c r="G77" s="13">
        <v>2017</v>
      </c>
      <c r="H77" s="13" t="s">
        <v>536</v>
      </c>
      <c r="I77" s="13" t="s">
        <v>780</v>
      </c>
      <c r="Q77" s="13" t="s">
        <v>469</v>
      </c>
      <c r="T77" s="13" t="s">
        <v>33</v>
      </c>
      <c r="U77" s="13" t="s">
        <v>42</v>
      </c>
      <c r="V77" s="13">
        <v>0</v>
      </c>
      <c r="AA77" s="13" t="s">
        <v>793</v>
      </c>
      <c r="AF77" s="13">
        <v>0</v>
      </c>
    </row>
    <row r="78" spans="4:32" s="13" customFormat="1" x14ac:dyDescent="0.2">
      <c r="D78" s="13">
        <v>0</v>
      </c>
      <c r="E78" s="13">
        <v>4</v>
      </c>
      <c r="F78" s="13">
        <v>17</v>
      </c>
      <c r="G78" s="13">
        <v>2017</v>
      </c>
      <c r="H78" s="13" t="s">
        <v>537</v>
      </c>
      <c r="I78" s="13" t="s">
        <v>780</v>
      </c>
      <c r="Q78" s="13" t="s">
        <v>469</v>
      </c>
      <c r="T78" s="13" t="s">
        <v>33</v>
      </c>
      <c r="U78" s="13" t="s">
        <v>42</v>
      </c>
      <c r="V78" s="13">
        <v>0</v>
      </c>
      <c r="AA78" s="13" t="s">
        <v>793</v>
      </c>
      <c r="AF78" s="13">
        <v>0</v>
      </c>
    </row>
    <row r="79" spans="4:32" s="13" customFormat="1" x14ac:dyDescent="0.2">
      <c r="D79" s="13">
        <v>0</v>
      </c>
      <c r="E79" s="13">
        <v>5</v>
      </c>
      <c r="F79" s="13">
        <v>18</v>
      </c>
      <c r="G79" s="13">
        <v>2017</v>
      </c>
      <c r="H79" s="13" t="s">
        <v>545</v>
      </c>
      <c r="I79" s="13" t="s">
        <v>780</v>
      </c>
      <c r="Q79" s="13" t="s">
        <v>469</v>
      </c>
      <c r="T79" s="13" t="s">
        <v>33</v>
      </c>
      <c r="U79" s="13" t="s">
        <v>42</v>
      </c>
      <c r="V79" s="13">
        <v>0</v>
      </c>
      <c r="AA79" s="13" t="s">
        <v>793</v>
      </c>
      <c r="AF79" s="13">
        <v>0</v>
      </c>
    </row>
    <row r="80" spans="4:32" s="13" customFormat="1" x14ac:dyDescent="0.2">
      <c r="D80" s="13">
        <v>0</v>
      </c>
      <c r="E80" s="13">
        <v>5</v>
      </c>
      <c r="F80" s="13">
        <v>19</v>
      </c>
      <c r="G80" s="13">
        <v>2017</v>
      </c>
      <c r="H80" s="13" t="s">
        <v>546</v>
      </c>
      <c r="I80" s="13" t="s">
        <v>780</v>
      </c>
      <c r="Q80" s="13" t="s">
        <v>469</v>
      </c>
      <c r="T80" s="13" t="s">
        <v>33</v>
      </c>
      <c r="U80" s="13" t="s">
        <v>42</v>
      </c>
      <c r="V80" s="13">
        <v>0</v>
      </c>
      <c r="AA80" s="13" t="s">
        <v>793</v>
      </c>
      <c r="AF80" s="13">
        <v>0</v>
      </c>
    </row>
    <row r="81" spans="4:32" s="13" customFormat="1" x14ac:dyDescent="0.2">
      <c r="D81" s="13">
        <v>0</v>
      </c>
      <c r="E81" s="13">
        <v>5</v>
      </c>
      <c r="F81" s="13">
        <v>20</v>
      </c>
      <c r="G81" s="13">
        <v>2017</v>
      </c>
      <c r="H81" s="13" t="s">
        <v>547</v>
      </c>
      <c r="I81" s="13" t="s">
        <v>780</v>
      </c>
      <c r="Q81" s="13" t="s">
        <v>469</v>
      </c>
      <c r="T81" s="13" t="s">
        <v>33</v>
      </c>
      <c r="U81" s="13" t="s">
        <v>42</v>
      </c>
      <c r="V81" s="13">
        <v>0</v>
      </c>
      <c r="AA81" s="13" t="s">
        <v>793</v>
      </c>
      <c r="AF81" s="13">
        <v>0</v>
      </c>
    </row>
    <row r="82" spans="4:32" s="13" customFormat="1" x14ac:dyDescent="0.2">
      <c r="D82" s="13">
        <v>0</v>
      </c>
      <c r="E82" s="13">
        <v>5</v>
      </c>
      <c r="F82" s="13">
        <v>21</v>
      </c>
      <c r="G82" s="13">
        <v>2017</v>
      </c>
      <c r="H82" s="13" t="s">
        <v>548</v>
      </c>
      <c r="I82" s="13" t="s">
        <v>780</v>
      </c>
      <c r="Q82" s="13" t="s">
        <v>469</v>
      </c>
      <c r="T82" s="13" t="s">
        <v>33</v>
      </c>
      <c r="U82" s="13" t="s">
        <v>42</v>
      </c>
      <c r="V82" s="13">
        <v>0</v>
      </c>
      <c r="AA82" s="13" t="s">
        <v>793</v>
      </c>
      <c r="AF82" s="13">
        <v>0</v>
      </c>
    </row>
    <row r="83" spans="4:32" s="13" customFormat="1" x14ac:dyDescent="0.2">
      <c r="D83" s="13">
        <v>0</v>
      </c>
      <c r="E83" s="13">
        <v>5</v>
      </c>
      <c r="F83" s="13">
        <v>22</v>
      </c>
      <c r="G83" s="13">
        <v>2017</v>
      </c>
      <c r="H83" s="13" t="s">
        <v>549</v>
      </c>
      <c r="I83" s="13" t="s">
        <v>780</v>
      </c>
      <c r="Q83" s="13" t="s">
        <v>469</v>
      </c>
      <c r="T83" s="13" t="s">
        <v>33</v>
      </c>
      <c r="U83" s="13" t="s">
        <v>42</v>
      </c>
      <c r="V83" s="13">
        <v>0</v>
      </c>
      <c r="AA83" s="13" t="s">
        <v>793</v>
      </c>
      <c r="AF83" s="13">
        <v>0</v>
      </c>
    </row>
    <row r="84" spans="4:32" s="13" customFormat="1" x14ac:dyDescent="0.2">
      <c r="D84" s="13">
        <v>0</v>
      </c>
      <c r="E84" s="13">
        <v>6</v>
      </c>
      <c r="F84" s="13">
        <v>22</v>
      </c>
      <c r="G84" s="13">
        <v>2017</v>
      </c>
      <c r="H84" s="13" t="s">
        <v>549</v>
      </c>
      <c r="I84" s="13" t="s">
        <v>780</v>
      </c>
      <c r="Q84" s="13" t="s">
        <v>469</v>
      </c>
      <c r="T84" s="13" t="s">
        <v>33</v>
      </c>
      <c r="U84" s="13" t="s">
        <v>42</v>
      </c>
      <c r="V84" s="13">
        <v>0</v>
      </c>
      <c r="AA84" s="13" t="s">
        <v>793</v>
      </c>
      <c r="AF84" s="13">
        <v>0</v>
      </c>
    </row>
    <row r="85" spans="4:32" s="13" customFormat="1" x14ac:dyDescent="0.2">
      <c r="D85" s="13">
        <v>0</v>
      </c>
      <c r="E85" s="13">
        <v>6</v>
      </c>
      <c r="F85" s="13">
        <v>23</v>
      </c>
      <c r="G85" s="13">
        <v>2017</v>
      </c>
      <c r="H85" s="13" t="s">
        <v>550</v>
      </c>
      <c r="I85" s="13" t="s">
        <v>780</v>
      </c>
      <c r="Q85" s="13" t="s">
        <v>469</v>
      </c>
      <c r="T85" s="13" t="s">
        <v>33</v>
      </c>
      <c r="U85" s="13" t="s">
        <v>42</v>
      </c>
      <c r="V85" s="13">
        <v>0</v>
      </c>
      <c r="AA85" s="13" t="s">
        <v>793</v>
      </c>
      <c r="AF85" s="13">
        <v>0</v>
      </c>
    </row>
    <row r="86" spans="4:32" s="13" customFormat="1" x14ac:dyDescent="0.2">
      <c r="D86" s="13">
        <v>0</v>
      </c>
      <c r="E86" s="13">
        <v>6</v>
      </c>
      <c r="F86" s="13">
        <v>24</v>
      </c>
      <c r="G86" s="13">
        <v>2017</v>
      </c>
      <c r="H86" s="13" t="s">
        <v>551</v>
      </c>
      <c r="I86" s="13" t="s">
        <v>780</v>
      </c>
      <c r="Q86" s="13" t="s">
        <v>469</v>
      </c>
      <c r="T86" s="13" t="s">
        <v>33</v>
      </c>
      <c r="U86" s="13" t="s">
        <v>42</v>
      </c>
      <c r="V86" s="13">
        <v>0</v>
      </c>
      <c r="AA86" s="13" t="s">
        <v>793</v>
      </c>
      <c r="AF86" s="13">
        <v>0</v>
      </c>
    </row>
    <row r="87" spans="4:32" s="13" customFormat="1" x14ac:dyDescent="0.2">
      <c r="D87" s="13">
        <v>0</v>
      </c>
      <c r="E87" s="13">
        <v>3</v>
      </c>
      <c r="F87" s="13">
        <v>9</v>
      </c>
      <c r="G87" s="13">
        <v>2017</v>
      </c>
      <c r="H87" s="13" t="s">
        <v>471</v>
      </c>
      <c r="I87" s="13" t="s">
        <v>774</v>
      </c>
      <c r="Q87" s="13" t="s">
        <v>614</v>
      </c>
      <c r="T87" s="13" t="s">
        <v>33</v>
      </c>
      <c r="U87" s="13" t="s">
        <v>42</v>
      </c>
      <c r="V87" s="13">
        <v>0</v>
      </c>
      <c r="AA87" s="13" t="s">
        <v>795</v>
      </c>
      <c r="AF87" s="13">
        <v>0</v>
      </c>
    </row>
    <row r="88" spans="4:32" s="13" customFormat="1" x14ac:dyDescent="0.2">
      <c r="D88" s="13">
        <v>0</v>
      </c>
      <c r="E88" s="13">
        <v>3</v>
      </c>
      <c r="F88" s="13">
        <v>10</v>
      </c>
      <c r="G88" s="13">
        <v>2017</v>
      </c>
      <c r="H88" s="13" t="s">
        <v>472</v>
      </c>
      <c r="I88" s="13" t="s">
        <v>774</v>
      </c>
      <c r="Q88" s="13" t="s">
        <v>614</v>
      </c>
      <c r="T88" s="13" t="s">
        <v>33</v>
      </c>
      <c r="U88" s="13" t="s">
        <v>42</v>
      </c>
      <c r="V88" s="13">
        <v>0</v>
      </c>
      <c r="AA88" s="13" t="s">
        <v>795</v>
      </c>
      <c r="AF88" s="13">
        <v>0</v>
      </c>
    </row>
    <row r="89" spans="4:32" s="13" customFormat="1" x14ac:dyDescent="0.2">
      <c r="D89" s="13">
        <v>0</v>
      </c>
      <c r="E89" s="13">
        <v>3</v>
      </c>
      <c r="F89" s="13">
        <v>11</v>
      </c>
      <c r="G89" s="13">
        <v>2017</v>
      </c>
      <c r="H89" s="13" t="s">
        <v>473</v>
      </c>
      <c r="I89" s="13" t="s">
        <v>774</v>
      </c>
      <c r="Q89" s="13" t="s">
        <v>614</v>
      </c>
      <c r="T89" s="13" t="s">
        <v>33</v>
      </c>
      <c r="U89" s="13" t="s">
        <v>42</v>
      </c>
      <c r="V89" s="13">
        <v>0</v>
      </c>
      <c r="AA89" s="13" t="s">
        <v>795</v>
      </c>
      <c r="AF89" s="13">
        <v>0</v>
      </c>
    </row>
    <row r="90" spans="4:32" s="13" customFormat="1" x14ac:dyDescent="0.2">
      <c r="D90" s="13">
        <v>0</v>
      </c>
      <c r="E90" s="13">
        <v>3</v>
      </c>
      <c r="F90" s="13">
        <v>12</v>
      </c>
      <c r="G90" s="13">
        <v>2017</v>
      </c>
      <c r="H90" s="13" t="s">
        <v>474</v>
      </c>
      <c r="I90" s="13" t="s">
        <v>774</v>
      </c>
      <c r="Q90" s="13" t="s">
        <v>614</v>
      </c>
      <c r="T90" s="13" t="s">
        <v>33</v>
      </c>
      <c r="U90" s="13" t="s">
        <v>42</v>
      </c>
      <c r="V90" s="13">
        <v>0.01</v>
      </c>
      <c r="AA90" s="13" t="s">
        <v>795</v>
      </c>
      <c r="AF90" s="13">
        <v>0</v>
      </c>
    </row>
    <row r="91" spans="4:32" s="13" customFormat="1" x14ac:dyDescent="0.2">
      <c r="D91" s="13">
        <v>0</v>
      </c>
      <c r="E91" s="13">
        <v>3</v>
      </c>
      <c r="F91" s="13">
        <v>9</v>
      </c>
      <c r="G91" s="13">
        <v>2017</v>
      </c>
      <c r="H91" s="13" t="s">
        <v>471</v>
      </c>
      <c r="I91" s="13" t="s">
        <v>775</v>
      </c>
      <c r="Q91" s="13" t="s">
        <v>590</v>
      </c>
      <c r="T91" s="13" t="s">
        <v>33</v>
      </c>
      <c r="U91" s="13" t="s">
        <v>42</v>
      </c>
      <c r="V91" s="13">
        <v>0</v>
      </c>
      <c r="AA91" s="13" t="s">
        <v>803</v>
      </c>
      <c r="AF91" s="13">
        <v>0</v>
      </c>
    </row>
    <row r="92" spans="4:32" s="13" customFormat="1" x14ac:dyDescent="0.2">
      <c r="D92" s="13">
        <v>0</v>
      </c>
      <c r="E92" s="13">
        <v>3</v>
      </c>
      <c r="F92" s="13">
        <v>10</v>
      </c>
      <c r="G92" s="13">
        <v>2017</v>
      </c>
      <c r="H92" s="13" t="s">
        <v>472</v>
      </c>
      <c r="I92" s="13" t="s">
        <v>775</v>
      </c>
      <c r="Q92" s="13" t="s">
        <v>590</v>
      </c>
      <c r="T92" s="13" t="s">
        <v>33</v>
      </c>
      <c r="U92" s="13" t="s">
        <v>42</v>
      </c>
      <c r="V92" s="13">
        <v>0</v>
      </c>
      <c r="AA92" s="13" t="s">
        <v>803</v>
      </c>
      <c r="AF92" s="13">
        <v>0</v>
      </c>
    </row>
    <row r="93" spans="4:32" s="13" customFormat="1" x14ac:dyDescent="0.2">
      <c r="D93" s="13">
        <v>0</v>
      </c>
      <c r="E93" s="13">
        <v>3</v>
      </c>
      <c r="F93" s="13">
        <v>11</v>
      </c>
      <c r="G93" s="13">
        <v>2017</v>
      </c>
      <c r="H93" s="13" t="s">
        <v>473</v>
      </c>
      <c r="I93" s="13" t="s">
        <v>775</v>
      </c>
      <c r="Q93" s="13" t="s">
        <v>590</v>
      </c>
      <c r="T93" s="13" t="s">
        <v>33</v>
      </c>
      <c r="U93" s="13" t="s">
        <v>42</v>
      </c>
      <c r="V93" s="13">
        <v>0</v>
      </c>
      <c r="AA93" s="13" t="s">
        <v>803</v>
      </c>
      <c r="AF93" s="13">
        <v>0</v>
      </c>
    </row>
    <row r="94" spans="4:32" s="13" customFormat="1" x14ac:dyDescent="0.2">
      <c r="D94" s="13">
        <v>0</v>
      </c>
      <c r="E94" s="13">
        <v>3</v>
      </c>
      <c r="F94" s="13">
        <v>12</v>
      </c>
      <c r="G94" s="13">
        <v>2017</v>
      </c>
      <c r="H94" s="13" t="s">
        <v>474</v>
      </c>
      <c r="I94" s="13" t="s">
        <v>775</v>
      </c>
      <c r="Q94" s="13" t="s">
        <v>590</v>
      </c>
      <c r="T94" s="13" t="s">
        <v>33</v>
      </c>
      <c r="U94" s="13" t="s">
        <v>42</v>
      </c>
      <c r="V94" s="13">
        <v>0</v>
      </c>
      <c r="AA94" s="13" t="s">
        <v>803</v>
      </c>
      <c r="AF94" s="13">
        <v>0</v>
      </c>
    </row>
    <row r="95" spans="4:32" s="13" customFormat="1" x14ac:dyDescent="0.2">
      <c r="D95" s="13">
        <v>0</v>
      </c>
      <c r="E95" s="13">
        <v>3</v>
      </c>
      <c r="F95" s="13">
        <v>13</v>
      </c>
      <c r="G95" s="13">
        <v>2017</v>
      </c>
      <c r="H95" s="13" t="s">
        <v>475</v>
      </c>
      <c r="I95" s="13" t="s">
        <v>775</v>
      </c>
      <c r="Q95" s="13" t="s">
        <v>590</v>
      </c>
      <c r="T95" s="13" t="s">
        <v>33</v>
      </c>
      <c r="U95" s="13" t="s">
        <v>42</v>
      </c>
      <c r="V95" s="13">
        <v>0</v>
      </c>
      <c r="AA95" s="13" t="s">
        <v>803</v>
      </c>
      <c r="AF95" s="13">
        <v>0</v>
      </c>
    </row>
    <row r="96" spans="4:32" s="13" customFormat="1" x14ac:dyDescent="0.2">
      <c r="D96" s="13">
        <v>0</v>
      </c>
      <c r="E96" s="13">
        <v>4</v>
      </c>
      <c r="F96" s="13">
        <v>13</v>
      </c>
      <c r="G96" s="13">
        <v>2017</v>
      </c>
      <c r="H96" s="13" t="s">
        <v>475</v>
      </c>
      <c r="I96" s="13" t="s">
        <v>775</v>
      </c>
      <c r="Q96" s="13" t="s">
        <v>590</v>
      </c>
      <c r="T96" s="13" t="s">
        <v>33</v>
      </c>
      <c r="U96" s="13" t="s">
        <v>42</v>
      </c>
      <c r="V96" s="13">
        <v>0</v>
      </c>
      <c r="AA96" s="13" t="s">
        <v>803</v>
      </c>
      <c r="AF96" s="13">
        <v>0</v>
      </c>
    </row>
    <row r="97" spans="4:32" s="13" customFormat="1" x14ac:dyDescent="0.2">
      <c r="D97" s="13">
        <v>0</v>
      </c>
      <c r="E97" s="13">
        <v>4</v>
      </c>
      <c r="F97" s="13">
        <v>14</v>
      </c>
      <c r="G97" s="13">
        <v>2017</v>
      </c>
      <c r="H97" s="13" t="s">
        <v>476</v>
      </c>
      <c r="I97" s="13" t="s">
        <v>775</v>
      </c>
      <c r="Q97" s="13" t="s">
        <v>590</v>
      </c>
      <c r="T97" s="13" t="s">
        <v>33</v>
      </c>
      <c r="U97" s="13" t="s">
        <v>42</v>
      </c>
      <c r="V97" s="13">
        <v>0</v>
      </c>
      <c r="AA97" s="13" t="s">
        <v>803</v>
      </c>
      <c r="AF97" s="13">
        <v>0</v>
      </c>
    </row>
    <row r="98" spans="4:32" s="13" customFormat="1" x14ac:dyDescent="0.2">
      <c r="D98" s="13">
        <v>0</v>
      </c>
      <c r="E98" s="13">
        <v>4</v>
      </c>
      <c r="F98" s="13">
        <v>15</v>
      </c>
      <c r="G98" s="13">
        <v>2017</v>
      </c>
      <c r="H98" s="13" t="s">
        <v>529</v>
      </c>
      <c r="I98" s="13" t="s">
        <v>775</v>
      </c>
      <c r="Q98" s="13" t="s">
        <v>590</v>
      </c>
      <c r="T98" s="13" t="s">
        <v>33</v>
      </c>
      <c r="U98" s="13" t="s">
        <v>42</v>
      </c>
      <c r="V98" s="13">
        <v>0</v>
      </c>
      <c r="AA98" s="13" t="s">
        <v>803</v>
      </c>
      <c r="AF98" s="13">
        <v>0</v>
      </c>
    </row>
    <row r="99" spans="4:32" s="13" customFormat="1" x14ac:dyDescent="0.2">
      <c r="D99" s="13">
        <v>0</v>
      </c>
      <c r="E99" s="13">
        <v>4</v>
      </c>
      <c r="F99" s="13">
        <v>16</v>
      </c>
      <c r="G99" s="13">
        <v>2017</v>
      </c>
      <c r="H99" s="13" t="s">
        <v>536</v>
      </c>
      <c r="I99" s="13" t="s">
        <v>775</v>
      </c>
      <c r="Q99" s="13" t="s">
        <v>590</v>
      </c>
      <c r="T99" s="13" t="s">
        <v>33</v>
      </c>
      <c r="U99" s="13" t="s">
        <v>42</v>
      </c>
      <c r="V99" s="13">
        <v>0</v>
      </c>
      <c r="AA99" s="13" t="s">
        <v>803</v>
      </c>
      <c r="AF99" s="13">
        <v>0</v>
      </c>
    </row>
    <row r="100" spans="4:32" s="13" customFormat="1" x14ac:dyDescent="0.2">
      <c r="D100" s="13">
        <v>0</v>
      </c>
      <c r="E100" s="13">
        <v>4</v>
      </c>
      <c r="F100" s="13">
        <v>17</v>
      </c>
      <c r="G100" s="13">
        <v>2017</v>
      </c>
      <c r="H100" s="13" t="s">
        <v>537</v>
      </c>
      <c r="I100" s="13" t="s">
        <v>775</v>
      </c>
      <c r="Q100" s="13" t="s">
        <v>590</v>
      </c>
      <c r="T100" s="13" t="s">
        <v>33</v>
      </c>
      <c r="U100" s="13" t="s">
        <v>42</v>
      </c>
      <c r="V100" s="13">
        <v>0</v>
      </c>
      <c r="AA100" s="13" t="s">
        <v>803</v>
      </c>
      <c r="AF100" s="13">
        <v>0</v>
      </c>
    </row>
    <row r="101" spans="4:32" s="13" customFormat="1" x14ac:dyDescent="0.2">
      <c r="D101" s="13">
        <v>0</v>
      </c>
      <c r="E101" s="13">
        <v>5</v>
      </c>
      <c r="F101" s="13">
        <v>18</v>
      </c>
      <c r="G101" s="13">
        <v>2017</v>
      </c>
      <c r="H101" s="13" t="s">
        <v>545</v>
      </c>
      <c r="I101" s="13" t="s">
        <v>775</v>
      </c>
      <c r="Q101" s="13" t="s">
        <v>590</v>
      </c>
      <c r="T101" s="13" t="s">
        <v>33</v>
      </c>
      <c r="U101" s="13" t="s">
        <v>42</v>
      </c>
      <c r="V101" s="13">
        <v>0</v>
      </c>
      <c r="AA101" s="13" t="s">
        <v>803</v>
      </c>
      <c r="AF101" s="13">
        <v>0</v>
      </c>
    </row>
    <row r="102" spans="4:32" s="13" customFormat="1" x14ac:dyDescent="0.2">
      <c r="D102" s="13">
        <v>0</v>
      </c>
      <c r="E102" s="13">
        <v>5</v>
      </c>
      <c r="F102" s="13">
        <v>19</v>
      </c>
      <c r="G102" s="13">
        <v>2017</v>
      </c>
      <c r="H102" s="13" t="s">
        <v>546</v>
      </c>
      <c r="I102" s="13" t="s">
        <v>775</v>
      </c>
      <c r="Q102" s="13" t="s">
        <v>590</v>
      </c>
      <c r="T102" s="13" t="s">
        <v>33</v>
      </c>
      <c r="U102" s="13" t="s">
        <v>42</v>
      </c>
      <c r="V102" s="13">
        <v>0</v>
      </c>
      <c r="AA102" s="13" t="s">
        <v>803</v>
      </c>
      <c r="AF102" s="13">
        <v>0</v>
      </c>
    </row>
    <row r="103" spans="4:32" s="13" customFormat="1" x14ac:dyDescent="0.2">
      <c r="D103" s="13">
        <v>0</v>
      </c>
      <c r="E103" s="13">
        <v>5</v>
      </c>
      <c r="F103" s="13">
        <v>20</v>
      </c>
      <c r="G103" s="13">
        <v>2017</v>
      </c>
      <c r="H103" s="13" t="s">
        <v>547</v>
      </c>
      <c r="I103" s="13" t="s">
        <v>775</v>
      </c>
      <c r="Q103" s="13" t="s">
        <v>590</v>
      </c>
      <c r="T103" s="13" t="s">
        <v>33</v>
      </c>
      <c r="U103" s="13" t="s">
        <v>42</v>
      </c>
      <c r="V103" s="13">
        <v>0</v>
      </c>
      <c r="AA103" s="13" t="s">
        <v>803</v>
      </c>
      <c r="AF103" s="13">
        <v>0</v>
      </c>
    </row>
    <row r="104" spans="4:32" s="13" customFormat="1" x14ac:dyDescent="0.2">
      <c r="D104" s="13">
        <v>0</v>
      </c>
      <c r="E104" s="13">
        <v>5</v>
      </c>
      <c r="F104" s="13">
        <v>21</v>
      </c>
      <c r="G104" s="13">
        <v>2017</v>
      </c>
      <c r="H104" s="13" t="s">
        <v>548</v>
      </c>
      <c r="I104" s="13" t="s">
        <v>775</v>
      </c>
      <c r="Q104" s="13" t="s">
        <v>590</v>
      </c>
      <c r="T104" s="13" t="s">
        <v>33</v>
      </c>
      <c r="U104" s="13" t="s">
        <v>42</v>
      </c>
      <c r="V104" s="13">
        <v>0</v>
      </c>
      <c r="AA104" s="13" t="s">
        <v>803</v>
      </c>
      <c r="AF104" s="13">
        <v>0</v>
      </c>
    </row>
    <row r="105" spans="4:32" s="13" customFormat="1" x14ac:dyDescent="0.2">
      <c r="D105" s="13">
        <v>0</v>
      </c>
      <c r="E105" s="13">
        <v>5</v>
      </c>
      <c r="F105" s="13">
        <v>22</v>
      </c>
      <c r="G105" s="13">
        <v>2017</v>
      </c>
      <c r="H105" s="13" t="s">
        <v>549</v>
      </c>
      <c r="I105" s="13" t="s">
        <v>775</v>
      </c>
      <c r="Q105" s="13" t="s">
        <v>590</v>
      </c>
      <c r="T105" s="13" t="s">
        <v>33</v>
      </c>
      <c r="U105" s="13" t="s">
        <v>42</v>
      </c>
      <c r="V105" s="13">
        <v>0</v>
      </c>
      <c r="AA105" s="13" t="s">
        <v>803</v>
      </c>
      <c r="AF105" s="13">
        <v>0</v>
      </c>
    </row>
    <row r="106" spans="4:32" s="13" customFormat="1" x14ac:dyDescent="0.2">
      <c r="D106" s="13">
        <v>0</v>
      </c>
      <c r="E106" s="13">
        <v>6</v>
      </c>
      <c r="F106" s="13">
        <v>22</v>
      </c>
      <c r="G106" s="13">
        <v>2017</v>
      </c>
      <c r="H106" s="13" t="s">
        <v>549</v>
      </c>
      <c r="I106" s="13" t="s">
        <v>775</v>
      </c>
      <c r="Q106" s="13" t="s">
        <v>590</v>
      </c>
      <c r="T106" s="13" t="s">
        <v>33</v>
      </c>
      <c r="U106" s="13" t="s">
        <v>42</v>
      </c>
      <c r="V106" s="13">
        <v>0</v>
      </c>
      <c r="AA106" s="13" t="s">
        <v>803</v>
      </c>
      <c r="AF106" s="13">
        <v>0</v>
      </c>
    </row>
    <row r="107" spans="4:32" s="13" customFormat="1" x14ac:dyDescent="0.2">
      <c r="D107" s="13">
        <v>0</v>
      </c>
      <c r="E107" s="13">
        <v>6</v>
      </c>
      <c r="F107" s="13">
        <v>23</v>
      </c>
      <c r="G107" s="13">
        <v>2017</v>
      </c>
      <c r="H107" s="13" t="s">
        <v>550</v>
      </c>
      <c r="I107" s="13" t="s">
        <v>775</v>
      </c>
      <c r="Q107" s="13" t="s">
        <v>590</v>
      </c>
      <c r="T107" s="13" t="s">
        <v>33</v>
      </c>
      <c r="U107" s="13" t="s">
        <v>42</v>
      </c>
      <c r="V107" s="13">
        <v>0</v>
      </c>
      <c r="AA107" s="13" t="s">
        <v>803</v>
      </c>
      <c r="AF107" s="13">
        <v>0</v>
      </c>
    </row>
    <row r="108" spans="4:32" s="13" customFormat="1" x14ac:dyDescent="0.2">
      <c r="D108" s="13">
        <v>0</v>
      </c>
      <c r="E108" s="13">
        <v>6</v>
      </c>
      <c r="F108" s="13">
        <v>24</v>
      </c>
      <c r="G108" s="13">
        <v>2017</v>
      </c>
      <c r="H108" s="13" t="s">
        <v>551</v>
      </c>
      <c r="I108" s="13" t="s">
        <v>775</v>
      </c>
      <c r="Q108" s="13" t="s">
        <v>590</v>
      </c>
      <c r="T108" s="13" t="s">
        <v>33</v>
      </c>
      <c r="U108" s="13" t="s">
        <v>42</v>
      </c>
      <c r="V108" s="13">
        <v>0</v>
      </c>
      <c r="AA108" s="13" t="s">
        <v>803</v>
      </c>
      <c r="AF108" s="13">
        <v>0</v>
      </c>
    </row>
    <row r="109" spans="4:32" s="13" customFormat="1" x14ac:dyDescent="0.2">
      <c r="D109" s="13">
        <v>0</v>
      </c>
      <c r="E109" s="13">
        <v>6</v>
      </c>
      <c r="F109" s="13">
        <v>25</v>
      </c>
      <c r="G109" s="13">
        <v>2017</v>
      </c>
      <c r="H109" s="13" t="s">
        <v>571</v>
      </c>
      <c r="I109" s="13" t="s">
        <v>775</v>
      </c>
      <c r="Q109" s="13" t="s">
        <v>590</v>
      </c>
      <c r="T109" s="13" t="s">
        <v>33</v>
      </c>
      <c r="U109" s="13" t="s">
        <v>42</v>
      </c>
      <c r="V109" s="13">
        <v>0</v>
      </c>
      <c r="AA109" s="13" t="s">
        <v>803</v>
      </c>
      <c r="AF109" s="13">
        <v>0</v>
      </c>
    </row>
    <row r="110" spans="4:32" s="13" customFormat="1" x14ac:dyDescent="0.2">
      <c r="D110" s="13">
        <v>0</v>
      </c>
      <c r="E110" s="13">
        <v>6</v>
      </c>
      <c r="F110" s="13">
        <v>26</v>
      </c>
      <c r="G110" s="13">
        <v>2017</v>
      </c>
      <c r="H110" s="13" t="s">
        <v>656</v>
      </c>
      <c r="I110" s="13" t="s">
        <v>775</v>
      </c>
      <c r="Q110" s="13" t="s">
        <v>590</v>
      </c>
      <c r="T110" s="13" t="s">
        <v>33</v>
      </c>
      <c r="U110" s="13" t="s">
        <v>42</v>
      </c>
      <c r="V110" s="13">
        <v>0</v>
      </c>
      <c r="AA110" s="13" t="s">
        <v>803</v>
      </c>
      <c r="AF110" s="13">
        <v>0</v>
      </c>
    </row>
    <row r="111" spans="4:32" s="13" customFormat="1" x14ac:dyDescent="0.2">
      <c r="D111" s="13">
        <v>0</v>
      </c>
      <c r="E111" s="13">
        <v>7</v>
      </c>
      <c r="F111" s="13">
        <v>26</v>
      </c>
      <c r="G111" s="13">
        <v>2017</v>
      </c>
      <c r="H111" s="13" t="s">
        <v>656</v>
      </c>
      <c r="I111" s="13" t="s">
        <v>775</v>
      </c>
      <c r="Q111" s="13" t="s">
        <v>590</v>
      </c>
      <c r="T111" s="13" t="s">
        <v>33</v>
      </c>
      <c r="U111" s="13" t="s">
        <v>42</v>
      </c>
      <c r="V111" s="13">
        <v>0</v>
      </c>
      <c r="AA111" s="13" t="s">
        <v>803</v>
      </c>
      <c r="AF111" s="13">
        <v>0</v>
      </c>
    </row>
    <row r="112" spans="4:32" s="13" customFormat="1" x14ac:dyDescent="0.2">
      <c r="D112" s="13">
        <v>0</v>
      </c>
      <c r="E112" s="13">
        <v>7</v>
      </c>
      <c r="F112" s="13">
        <v>27</v>
      </c>
      <c r="G112" s="13">
        <v>2017</v>
      </c>
      <c r="H112" s="13" t="s">
        <v>686</v>
      </c>
      <c r="I112" s="13" t="s">
        <v>775</v>
      </c>
      <c r="Q112" s="13" t="s">
        <v>590</v>
      </c>
      <c r="T112" s="13" t="s">
        <v>33</v>
      </c>
      <c r="U112" s="13" t="s">
        <v>42</v>
      </c>
      <c r="V112" s="13">
        <v>0</v>
      </c>
      <c r="AA112" s="13" t="s">
        <v>803</v>
      </c>
      <c r="AF112" s="13">
        <v>0</v>
      </c>
    </row>
    <row r="113" spans="4:32" s="13" customFormat="1" x14ac:dyDescent="0.2">
      <c r="D113" s="13">
        <v>0</v>
      </c>
      <c r="E113" s="13">
        <v>7</v>
      </c>
      <c r="F113" s="13">
        <v>28</v>
      </c>
      <c r="G113" s="13">
        <v>2017</v>
      </c>
      <c r="H113" s="13" t="s">
        <v>687</v>
      </c>
      <c r="I113" s="13" t="s">
        <v>775</v>
      </c>
      <c r="Q113" s="13" t="s">
        <v>590</v>
      </c>
      <c r="T113" s="13" t="s">
        <v>33</v>
      </c>
      <c r="U113" s="13" t="s">
        <v>42</v>
      </c>
      <c r="V113" s="13">
        <v>0</v>
      </c>
      <c r="AA113" s="13" t="s">
        <v>803</v>
      </c>
      <c r="AF113" s="13">
        <v>0</v>
      </c>
    </row>
    <row r="114" spans="4:32" s="13" customFormat="1" x14ac:dyDescent="0.2">
      <c r="D114" s="13">
        <v>0</v>
      </c>
      <c r="E114" s="13">
        <v>7</v>
      </c>
      <c r="F114" s="13">
        <v>29</v>
      </c>
      <c r="G114" s="13">
        <v>2017</v>
      </c>
      <c r="H114" s="13" t="s">
        <v>688</v>
      </c>
      <c r="I114" s="13" t="s">
        <v>775</v>
      </c>
      <c r="Q114" s="13" t="s">
        <v>590</v>
      </c>
      <c r="T114" s="13" t="s">
        <v>33</v>
      </c>
      <c r="U114" s="13" t="s">
        <v>42</v>
      </c>
      <c r="V114" s="13">
        <v>0</v>
      </c>
      <c r="AA114" s="13" t="s">
        <v>803</v>
      </c>
      <c r="AF114" s="13">
        <v>0</v>
      </c>
    </row>
    <row r="115" spans="4:32" s="13" customFormat="1" x14ac:dyDescent="0.2">
      <c r="D115" s="13">
        <v>0</v>
      </c>
      <c r="E115" s="13">
        <v>7</v>
      </c>
      <c r="F115" s="13">
        <v>30</v>
      </c>
      <c r="G115" s="13">
        <v>2017</v>
      </c>
      <c r="H115" s="13" t="s">
        <v>689</v>
      </c>
      <c r="I115" s="13" t="s">
        <v>775</v>
      </c>
      <c r="Q115" s="13" t="s">
        <v>590</v>
      </c>
      <c r="T115" s="13" t="s">
        <v>33</v>
      </c>
      <c r="U115" s="13" t="s">
        <v>42</v>
      </c>
      <c r="V115" s="13">
        <v>0</v>
      </c>
      <c r="AA115" s="13" t="s">
        <v>803</v>
      </c>
      <c r="AF115" s="13">
        <v>0</v>
      </c>
    </row>
    <row r="116" spans="4:32" s="13" customFormat="1" x14ac:dyDescent="0.2">
      <c r="D116" s="13">
        <v>0</v>
      </c>
      <c r="E116" s="13">
        <v>7</v>
      </c>
      <c r="F116" s="13">
        <v>31</v>
      </c>
      <c r="G116" s="13">
        <v>2017</v>
      </c>
      <c r="H116" s="13" t="s">
        <v>690</v>
      </c>
      <c r="I116" s="13" t="s">
        <v>775</v>
      </c>
      <c r="Q116" s="13" t="s">
        <v>590</v>
      </c>
      <c r="T116" s="13" t="s">
        <v>33</v>
      </c>
      <c r="U116" s="13" t="s">
        <v>42</v>
      </c>
      <c r="V116" s="13">
        <v>0</v>
      </c>
      <c r="AA116" s="13" t="s">
        <v>803</v>
      </c>
      <c r="AF116" s="13">
        <v>0</v>
      </c>
    </row>
    <row r="117" spans="4:32" s="13" customFormat="1" x14ac:dyDescent="0.2">
      <c r="D117" s="13">
        <v>0</v>
      </c>
      <c r="E117" s="13">
        <v>8</v>
      </c>
      <c r="F117" s="13">
        <v>31</v>
      </c>
      <c r="G117" s="13">
        <v>2017</v>
      </c>
      <c r="H117" s="13" t="s">
        <v>690</v>
      </c>
      <c r="I117" s="13" t="s">
        <v>775</v>
      </c>
      <c r="Q117" s="13" t="s">
        <v>590</v>
      </c>
      <c r="T117" s="13" t="s">
        <v>33</v>
      </c>
      <c r="U117" s="13" t="s">
        <v>42</v>
      </c>
      <c r="V117" s="13">
        <v>0</v>
      </c>
      <c r="AA117" s="13" t="s">
        <v>803</v>
      </c>
      <c r="AF117" s="13">
        <v>0</v>
      </c>
    </row>
    <row r="118" spans="4:32" s="13" customFormat="1" x14ac:dyDescent="0.2">
      <c r="D118" s="13">
        <v>0</v>
      </c>
      <c r="E118" s="13">
        <v>8</v>
      </c>
      <c r="F118" s="13">
        <v>32</v>
      </c>
      <c r="G118" s="13">
        <v>2017</v>
      </c>
      <c r="H118" s="13" t="s">
        <v>691</v>
      </c>
      <c r="I118" s="13" t="s">
        <v>775</v>
      </c>
      <c r="Q118" s="13" t="s">
        <v>590</v>
      </c>
      <c r="T118" s="13" t="s">
        <v>33</v>
      </c>
      <c r="U118" s="13" t="s">
        <v>42</v>
      </c>
      <c r="V118" s="13">
        <v>0</v>
      </c>
      <c r="AA118" s="13" t="s">
        <v>803</v>
      </c>
      <c r="AF118" s="13">
        <v>0</v>
      </c>
    </row>
    <row r="119" spans="4:32" s="13" customFormat="1" x14ac:dyDescent="0.2">
      <c r="D119" s="13">
        <v>0</v>
      </c>
      <c r="E119" s="13">
        <v>8</v>
      </c>
      <c r="F119" s="13">
        <v>33</v>
      </c>
      <c r="G119" s="13">
        <v>2017</v>
      </c>
      <c r="H119" s="13" t="s">
        <v>683</v>
      </c>
      <c r="I119" s="13" t="s">
        <v>775</v>
      </c>
      <c r="Q119" s="13" t="s">
        <v>590</v>
      </c>
      <c r="T119" s="13" t="s">
        <v>33</v>
      </c>
      <c r="U119" s="13" t="s">
        <v>42</v>
      </c>
      <c r="V119" s="13">
        <v>0</v>
      </c>
      <c r="AA119" s="13" t="s">
        <v>803</v>
      </c>
      <c r="AF119" s="13">
        <v>0</v>
      </c>
    </row>
    <row r="120" spans="4:32" s="13" customFormat="1" x14ac:dyDescent="0.2">
      <c r="D120" s="13">
        <v>0</v>
      </c>
      <c r="E120" s="13">
        <v>8</v>
      </c>
      <c r="F120" s="13">
        <v>34</v>
      </c>
      <c r="G120" s="13">
        <v>2017</v>
      </c>
      <c r="H120" s="13" t="s">
        <v>684</v>
      </c>
      <c r="I120" s="13" t="s">
        <v>775</v>
      </c>
      <c r="Q120" s="13" t="s">
        <v>590</v>
      </c>
      <c r="T120" s="13" t="s">
        <v>33</v>
      </c>
      <c r="U120" s="13" t="s">
        <v>42</v>
      </c>
      <c r="V120" s="13">
        <v>0</v>
      </c>
      <c r="AA120" s="13" t="s">
        <v>803</v>
      </c>
      <c r="AF120" s="13">
        <v>0</v>
      </c>
    </row>
    <row r="121" spans="4:32" s="13" customFormat="1" x14ac:dyDescent="0.2">
      <c r="D121" s="13">
        <v>0</v>
      </c>
      <c r="E121" s="13">
        <v>8</v>
      </c>
      <c r="F121" s="13">
        <v>35</v>
      </c>
      <c r="G121" s="13">
        <v>2017</v>
      </c>
      <c r="H121" s="13" t="s">
        <v>685</v>
      </c>
      <c r="I121" s="13" t="s">
        <v>775</v>
      </c>
      <c r="Q121" s="13" t="s">
        <v>590</v>
      </c>
      <c r="T121" s="13" t="s">
        <v>33</v>
      </c>
      <c r="U121" s="13" t="s">
        <v>42</v>
      </c>
      <c r="V121" s="13">
        <v>0</v>
      </c>
      <c r="AA121" s="13" t="s">
        <v>803</v>
      </c>
      <c r="AF121" s="13">
        <v>0</v>
      </c>
    </row>
    <row r="122" spans="4:32" s="13" customFormat="1" x14ac:dyDescent="0.2">
      <c r="D122" s="13">
        <v>0</v>
      </c>
      <c r="E122" s="13">
        <v>3</v>
      </c>
      <c r="F122" s="13">
        <v>9</v>
      </c>
      <c r="G122" s="13">
        <v>2017</v>
      </c>
      <c r="H122" s="13" t="s">
        <v>471</v>
      </c>
      <c r="I122" s="13" t="s">
        <v>780</v>
      </c>
      <c r="Q122" s="13" t="s">
        <v>470</v>
      </c>
      <c r="T122" s="13" t="s">
        <v>33</v>
      </c>
      <c r="U122" s="13" t="s">
        <v>42</v>
      </c>
      <c r="V122" s="13">
        <v>0</v>
      </c>
      <c r="AA122" s="13" t="s">
        <v>803</v>
      </c>
      <c r="AF122" s="13">
        <v>0</v>
      </c>
    </row>
    <row r="123" spans="4:32" s="13" customFormat="1" x14ac:dyDescent="0.2">
      <c r="D123" s="13">
        <v>0</v>
      </c>
      <c r="E123" s="13">
        <v>3</v>
      </c>
      <c r="F123" s="13">
        <v>10</v>
      </c>
      <c r="G123" s="13">
        <v>2017</v>
      </c>
      <c r="H123" s="13" t="s">
        <v>472</v>
      </c>
      <c r="I123" s="13" t="s">
        <v>780</v>
      </c>
      <c r="Q123" s="13" t="s">
        <v>470</v>
      </c>
      <c r="T123" s="13" t="s">
        <v>33</v>
      </c>
      <c r="U123" s="13" t="s">
        <v>42</v>
      </c>
      <c r="V123" s="13">
        <v>0.01</v>
      </c>
      <c r="AA123" s="13" t="s">
        <v>803</v>
      </c>
      <c r="AF123" s="13">
        <v>0</v>
      </c>
    </row>
    <row r="124" spans="4:32" s="13" customFormat="1" x14ac:dyDescent="0.2">
      <c r="D124" s="13">
        <v>0</v>
      </c>
      <c r="E124" s="13">
        <v>3</v>
      </c>
      <c r="F124" s="13">
        <v>9</v>
      </c>
      <c r="G124" s="13">
        <v>2017</v>
      </c>
      <c r="H124" s="13" t="s">
        <v>471</v>
      </c>
      <c r="I124" s="13" t="s">
        <v>774</v>
      </c>
      <c r="Q124" s="13" t="s">
        <v>615</v>
      </c>
      <c r="T124" s="13" t="s">
        <v>40</v>
      </c>
      <c r="U124" s="13" t="s">
        <v>41</v>
      </c>
      <c r="V124" s="13">
        <v>0.01</v>
      </c>
      <c r="AA124" s="13" t="s">
        <v>794</v>
      </c>
      <c r="AF124" s="13">
        <v>0</v>
      </c>
    </row>
    <row r="125" spans="4:32" s="13" customFormat="1" x14ac:dyDescent="0.2">
      <c r="D125" s="13">
        <v>0</v>
      </c>
      <c r="E125" s="13">
        <v>3</v>
      </c>
      <c r="F125" s="13">
        <v>10</v>
      </c>
      <c r="G125" s="13">
        <v>2017</v>
      </c>
      <c r="H125" s="13" t="s">
        <v>472</v>
      </c>
      <c r="I125" s="13" t="s">
        <v>774</v>
      </c>
      <c r="Q125" s="13" t="s">
        <v>615</v>
      </c>
      <c r="T125" s="13" t="s">
        <v>40</v>
      </c>
      <c r="U125" s="13" t="s">
        <v>41</v>
      </c>
      <c r="V125" s="13">
        <v>0.01</v>
      </c>
      <c r="AA125" s="13" t="s">
        <v>794</v>
      </c>
      <c r="AF125" s="13">
        <v>0</v>
      </c>
    </row>
    <row r="126" spans="4:32" s="13" customFormat="1" x14ac:dyDescent="0.2">
      <c r="D126" s="13">
        <v>0</v>
      </c>
      <c r="E126" s="13">
        <v>3</v>
      </c>
      <c r="F126" s="13">
        <v>9</v>
      </c>
      <c r="G126" s="13">
        <v>2017</v>
      </c>
      <c r="H126" s="13" t="s">
        <v>471</v>
      </c>
      <c r="I126" s="13" t="s">
        <v>780</v>
      </c>
      <c r="Q126" s="13" t="s">
        <v>477</v>
      </c>
      <c r="T126" s="13" t="s">
        <v>72</v>
      </c>
      <c r="U126" s="13" t="s">
        <v>73</v>
      </c>
      <c r="V126" s="13">
        <v>0</v>
      </c>
      <c r="AA126" s="13" t="s">
        <v>797</v>
      </c>
      <c r="AF126" s="13">
        <v>0</v>
      </c>
    </row>
    <row r="127" spans="4:32" s="13" customFormat="1" x14ac:dyDescent="0.2">
      <c r="D127" s="13">
        <v>0</v>
      </c>
      <c r="E127" s="13">
        <v>3</v>
      </c>
      <c r="F127" s="13">
        <v>10</v>
      </c>
      <c r="G127" s="13">
        <v>2017</v>
      </c>
      <c r="H127" s="13" t="s">
        <v>472</v>
      </c>
      <c r="I127" s="13" t="s">
        <v>780</v>
      </c>
      <c r="Q127" s="13" t="s">
        <v>477</v>
      </c>
      <c r="T127" s="13" t="s">
        <v>72</v>
      </c>
      <c r="U127" s="13" t="s">
        <v>73</v>
      </c>
      <c r="V127" s="13">
        <v>0</v>
      </c>
      <c r="AA127" s="13" t="s">
        <v>797</v>
      </c>
      <c r="AF127" s="13">
        <v>0</v>
      </c>
    </row>
    <row r="128" spans="4:32" s="13" customFormat="1" x14ac:dyDescent="0.2">
      <c r="D128" s="13">
        <v>0</v>
      </c>
      <c r="E128" s="13">
        <v>3</v>
      </c>
      <c r="F128" s="13">
        <v>11</v>
      </c>
      <c r="G128" s="13">
        <v>2017</v>
      </c>
      <c r="H128" s="13" t="s">
        <v>473</v>
      </c>
      <c r="I128" s="13" t="s">
        <v>780</v>
      </c>
      <c r="Q128" s="13" t="s">
        <v>477</v>
      </c>
      <c r="T128" s="13" t="s">
        <v>72</v>
      </c>
      <c r="U128" s="13" t="s">
        <v>73</v>
      </c>
      <c r="V128" s="13">
        <v>0.04</v>
      </c>
      <c r="AA128" s="13" t="s">
        <v>797</v>
      </c>
      <c r="AF128" s="13">
        <v>0</v>
      </c>
    </row>
    <row r="129" spans="4:32" s="13" customFormat="1" x14ac:dyDescent="0.2">
      <c r="D129" s="13">
        <v>0</v>
      </c>
      <c r="E129" s="13">
        <v>3</v>
      </c>
      <c r="F129" s="13">
        <v>9</v>
      </c>
      <c r="G129" s="13">
        <v>2017</v>
      </c>
      <c r="H129" s="13" t="s">
        <v>471</v>
      </c>
      <c r="I129" s="13" t="s">
        <v>785</v>
      </c>
      <c r="Q129" s="13" t="s">
        <v>478</v>
      </c>
      <c r="T129" s="13" t="s">
        <v>72</v>
      </c>
      <c r="U129" s="13" t="s">
        <v>73</v>
      </c>
      <c r="V129" s="13">
        <v>0</v>
      </c>
      <c r="AA129" s="13" t="s">
        <v>796</v>
      </c>
      <c r="AF129" s="13">
        <v>0</v>
      </c>
    </row>
    <row r="130" spans="4:32" s="13" customFormat="1" x14ac:dyDescent="0.2">
      <c r="D130" s="13">
        <v>0</v>
      </c>
      <c r="E130" s="13">
        <v>3</v>
      </c>
      <c r="F130" s="13">
        <v>10</v>
      </c>
      <c r="G130" s="13">
        <v>2017</v>
      </c>
      <c r="H130" s="13" t="s">
        <v>472</v>
      </c>
      <c r="I130" s="13" t="s">
        <v>785</v>
      </c>
      <c r="Q130" s="13" t="s">
        <v>478</v>
      </c>
      <c r="T130" s="13" t="s">
        <v>72</v>
      </c>
      <c r="U130" s="13" t="s">
        <v>73</v>
      </c>
      <c r="V130" s="13">
        <v>0</v>
      </c>
      <c r="AA130" s="13" t="s">
        <v>796</v>
      </c>
      <c r="AF130" s="13">
        <v>0</v>
      </c>
    </row>
    <row r="131" spans="4:32" s="13" customFormat="1" x14ac:dyDescent="0.2">
      <c r="D131" s="13">
        <v>0</v>
      </c>
      <c r="E131" s="13">
        <v>3</v>
      </c>
      <c r="F131" s="13">
        <v>11</v>
      </c>
      <c r="G131" s="13">
        <v>2017</v>
      </c>
      <c r="H131" s="13" t="s">
        <v>473</v>
      </c>
      <c r="I131" s="13" t="s">
        <v>785</v>
      </c>
      <c r="Q131" s="13" t="s">
        <v>478</v>
      </c>
      <c r="T131" s="13" t="s">
        <v>72</v>
      </c>
      <c r="U131" s="13" t="s">
        <v>73</v>
      </c>
      <c r="V131" s="13">
        <v>0</v>
      </c>
      <c r="AA131" s="13" t="s">
        <v>796</v>
      </c>
      <c r="AF131" s="13">
        <v>0</v>
      </c>
    </row>
    <row r="132" spans="4:32" s="13" customFormat="1" x14ac:dyDescent="0.2">
      <c r="D132" s="13">
        <v>0</v>
      </c>
      <c r="E132" s="13">
        <v>3</v>
      </c>
      <c r="F132" s="13">
        <v>9</v>
      </c>
      <c r="G132" s="13">
        <v>2017</v>
      </c>
      <c r="H132" s="13" t="s">
        <v>471</v>
      </c>
      <c r="I132" s="13" t="s">
        <v>782</v>
      </c>
      <c r="Q132" s="13" t="s">
        <v>479</v>
      </c>
      <c r="T132" s="13" t="s">
        <v>33</v>
      </c>
      <c r="U132" s="13" t="s">
        <v>42</v>
      </c>
      <c r="V132" s="13">
        <v>0</v>
      </c>
      <c r="AA132" s="13" t="s">
        <v>810</v>
      </c>
      <c r="AF132" s="13">
        <v>0</v>
      </c>
    </row>
    <row r="133" spans="4:32" s="13" customFormat="1" x14ac:dyDescent="0.2">
      <c r="D133" s="13">
        <v>0</v>
      </c>
      <c r="E133" s="13">
        <v>3</v>
      </c>
      <c r="F133" s="13">
        <v>10</v>
      </c>
      <c r="G133" s="13">
        <v>2017</v>
      </c>
      <c r="H133" s="13" t="s">
        <v>472</v>
      </c>
      <c r="I133" s="13" t="s">
        <v>782</v>
      </c>
      <c r="Q133" s="13" t="s">
        <v>479</v>
      </c>
      <c r="T133" s="13" t="s">
        <v>33</v>
      </c>
      <c r="U133" s="13" t="s">
        <v>42</v>
      </c>
      <c r="V133" s="13">
        <v>0</v>
      </c>
      <c r="AA133" s="13" t="s">
        <v>810</v>
      </c>
      <c r="AF133" s="13">
        <v>0</v>
      </c>
    </row>
    <row r="134" spans="4:32" s="13" customFormat="1" x14ac:dyDescent="0.2">
      <c r="D134" s="13">
        <v>0</v>
      </c>
      <c r="E134" s="13">
        <v>3</v>
      </c>
      <c r="F134" s="13">
        <v>11</v>
      </c>
      <c r="G134" s="13">
        <v>2017</v>
      </c>
      <c r="H134" s="13" t="s">
        <v>473</v>
      </c>
      <c r="I134" s="13" t="s">
        <v>782</v>
      </c>
      <c r="Q134" s="13" t="s">
        <v>479</v>
      </c>
      <c r="T134" s="13" t="s">
        <v>33</v>
      </c>
      <c r="U134" s="13" t="s">
        <v>42</v>
      </c>
      <c r="V134" s="13">
        <v>2.66</v>
      </c>
      <c r="AA134" s="13" t="s">
        <v>810</v>
      </c>
      <c r="AF134" s="13">
        <v>0</v>
      </c>
    </row>
    <row r="135" spans="4:32" s="13" customFormat="1" x14ac:dyDescent="0.2">
      <c r="D135" s="13">
        <v>0</v>
      </c>
      <c r="E135" s="13">
        <v>3</v>
      </c>
      <c r="F135" s="13">
        <v>9</v>
      </c>
      <c r="G135" s="13">
        <v>2017</v>
      </c>
      <c r="H135" s="13" t="s">
        <v>471</v>
      </c>
      <c r="I135" s="13" t="s">
        <v>774</v>
      </c>
      <c r="Q135" s="13" t="s">
        <v>616</v>
      </c>
      <c r="T135" s="13" t="s">
        <v>33</v>
      </c>
      <c r="U135" s="13" t="s">
        <v>42</v>
      </c>
      <c r="V135" s="13">
        <v>0</v>
      </c>
      <c r="AA135" s="13" t="s">
        <v>790</v>
      </c>
      <c r="AF135" s="13">
        <v>0</v>
      </c>
    </row>
    <row r="136" spans="4:32" s="13" customFormat="1" x14ac:dyDescent="0.2">
      <c r="D136" s="13">
        <v>0</v>
      </c>
      <c r="E136" s="13">
        <v>3</v>
      </c>
      <c r="F136" s="13">
        <v>10</v>
      </c>
      <c r="G136" s="13">
        <v>2017</v>
      </c>
      <c r="H136" s="13" t="s">
        <v>472</v>
      </c>
      <c r="I136" s="13" t="s">
        <v>774</v>
      </c>
      <c r="Q136" s="13" t="s">
        <v>616</v>
      </c>
      <c r="T136" s="13" t="s">
        <v>33</v>
      </c>
      <c r="U136" s="13" t="s">
        <v>42</v>
      </c>
      <c r="V136" s="13">
        <v>0.05</v>
      </c>
      <c r="AA136" s="13" t="s">
        <v>790</v>
      </c>
      <c r="AF136" s="13">
        <v>0</v>
      </c>
    </row>
    <row r="137" spans="4:32" s="13" customFormat="1" x14ac:dyDescent="0.2">
      <c r="D137" s="13">
        <v>0</v>
      </c>
      <c r="E137" s="13">
        <v>3</v>
      </c>
      <c r="F137" s="13">
        <v>9</v>
      </c>
      <c r="G137" s="13">
        <v>2017</v>
      </c>
      <c r="H137" s="13" t="s">
        <v>471</v>
      </c>
      <c r="I137" s="13" t="s">
        <v>785</v>
      </c>
      <c r="Q137" s="13" t="s">
        <v>480</v>
      </c>
      <c r="T137" s="13" t="s">
        <v>72</v>
      </c>
      <c r="U137" s="13" t="s">
        <v>73</v>
      </c>
      <c r="V137" s="13">
        <v>0</v>
      </c>
      <c r="AA137" s="13" t="s">
        <v>797</v>
      </c>
      <c r="AF137" s="13">
        <v>0</v>
      </c>
    </row>
    <row r="138" spans="4:32" s="13" customFormat="1" x14ac:dyDescent="0.2">
      <c r="D138" s="13">
        <v>0</v>
      </c>
      <c r="E138" s="13">
        <v>3</v>
      </c>
      <c r="F138" s="13">
        <v>9</v>
      </c>
      <c r="G138" s="13">
        <v>2017</v>
      </c>
      <c r="H138" s="13" t="s">
        <v>471</v>
      </c>
      <c r="I138" s="13" t="s">
        <v>785</v>
      </c>
      <c r="Q138" s="13" t="s">
        <v>481</v>
      </c>
      <c r="T138" s="13" t="s">
        <v>72</v>
      </c>
      <c r="U138" s="13" t="s">
        <v>73</v>
      </c>
      <c r="V138" s="13">
        <v>0</v>
      </c>
      <c r="AA138" s="13" t="s">
        <v>797</v>
      </c>
      <c r="AF138" s="13">
        <v>0</v>
      </c>
    </row>
    <row r="139" spans="4:32" s="13" customFormat="1" x14ac:dyDescent="0.2">
      <c r="D139" s="13">
        <v>0</v>
      </c>
      <c r="E139" s="13">
        <v>3</v>
      </c>
      <c r="F139" s="13">
        <v>9</v>
      </c>
      <c r="G139" s="13">
        <v>2017</v>
      </c>
      <c r="H139" s="13" t="s">
        <v>471</v>
      </c>
      <c r="I139" s="13" t="s">
        <v>781</v>
      </c>
      <c r="Q139" s="13" t="s">
        <v>482</v>
      </c>
      <c r="T139" s="13" t="s">
        <v>72</v>
      </c>
      <c r="U139" s="13" t="s">
        <v>73</v>
      </c>
      <c r="V139" s="13">
        <v>8.01</v>
      </c>
      <c r="AA139" s="13" t="s">
        <v>789</v>
      </c>
      <c r="AF139" s="13">
        <v>1</v>
      </c>
    </row>
    <row r="140" spans="4:32" s="13" customFormat="1" x14ac:dyDescent="0.2">
      <c r="D140" s="13">
        <v>0</v>
      </c>
      <c r="E140" s="13">
        <v>3</v>
      </c>
      <c r="F140" s="13">
        <v>10</v>
      </c>
      <c r="G140" s="13">
        <v>2017</v>
      </c>
      <c r="H140" s="13" t="s">
        <v>472</v>
      </c>
      <c r="I140" s="13" t="s">
        <v>781</v>
      </c>
      <c r="Q140" s="13" t="s">
        <v>482</v>
      </c>
      <c r="T140" s="13" t="s">
        <v>72</v>
      </c>
      <c r="U140" s="13" t="s">
        <v>73</v>
      </c>
      <c r="V140" s="13">
        <v>0</v>
      </c>
      <c r="AA140" s="13" t="s">
        <v>789</v>
      </c>
      <c r="AF140" s="13">
        <v>0</v>
      </c>
    </row>
    <row r="141" spans="4:32" s="13" customFormat="1" x14ac:dyDescent="0.2">
      <c r="D141" s="13">
        <v>0</v>
      </c>
      <c r="E141" s="13">
        <v>3</v>
      </c>
      <c r="F141" s="13">
        <v>11</v>
      </c>
      <c r="G141" s="13">
        <v>2017</v>
      </c>
      <c r="H141" s="13" t="s">
        <v>473</v>
      </c>
      <c r="I141" s="13" t="s">
        <v>781</v>
      </c>
      <c r="Q141" s="13" t="s">
        <v>482</v>
      </c>
      <c r="T141" s="13" t="s">
        <v>72</v>
      </c>
      <c r="U141" s="13" t="s">
        <v>73</v>
      </c>
      <c r="V141" s="13">
        <v>0.01</v>
      </c>
      <c r="AA141" s="13" t="s">
        <v>789</v>
      </c>
      <c r="AF141" s="13">
        <v>0</v>
      </c>
    </row>
    <row r="142" spans="4:32" s="13" customFormat="1" x14ac:dyDescent="0.2">
      <c r="D142" s="13">
        <v>0</v>
      </c>
      <c r="E142" s="13">
        <v>3</v>
      </c>
      <c r="F142" s="13">
        <v>9</v>
      </c>
      <c r="G142" s="13">
        <v>2017</v>
      </c>
      <c r="H142" s="13" t="s">
        <v>471</v>
      </c>
      <c r="I142" s="13" t="s">
        <v>781</v>
      </c>
      <c r="Q142" s="13" t="s">
        <v>483</v>
      </c>
      <c r="T142" s="13" t="s">
        <v>33</v>
      </c>
      <c r="U142" s="13" t="s">
        <v>42</v>
      </c>
      <c r="V142" s="13">
        <v>0</v>
      </c>
      <c r="AA142" s="13" t="s">
        <v>812</v>
      </c>
      <c r="AF142" s="13">
        <v>1</v>
      </c>
    </row>
    <row r="143" spans="4:32" s="13" customFormat="1" x14ac:dyDescent="0.2">
      <c r="D143" s="13">
        <v>0</v>
      </c>
      <c r="E143" s="13">
        <v>3</v>
      </c>
      <c r="F143" s="13">
        <v>9</v>
      </c>
      <c r="G143" s="13">
        <v>2017</v>
      </c>
      <c r="H143" s="13" t="s">
        <v>471</v>
      </c>
      <c r="I143" s="13" t="s">
        <v>787</v>
      </c>
      <c r="Q143" s="13" t="s">
        <v>484</v>
      </c>
      <c r="T143" s="13" t="s">
        <v>33</v>
      </c>
      <c r="U143" s="13" t="s">
        <v>42</v>
      </c>
      <c r="V143" s="13">
        <v>0.01</v>
      </c>
      <c r="AA143" s="13" t="s">
        <v>805</v>
      </c>
      <c r="AF143" s="13">
        <v>1</v>
      </c>
    </row>
    <row r="144" spans="4:32" s="13" customFormat="1" x14ac:dyDescent="0.2">
      <c r="D144" s="13">
        <v>0</v>
      </c>
      <c r="E144" s="13">
        <v>3</v>
      </c>
      <c r="F144" s="13">
        <v>9</v>
      </c>
      <c r="G144" s="13">
        <v>2017</v>
      </c>
      <c r="H144" s="13" t="s">
        <v>471</v>
      </c>
      <c r="I144" s="13" t="s">
        <v>788</v>
      </c>
      <c r="Q144" s="13" t="s">
        <v>485</v>
      </c>
      <c r="T144" s="13" t="s">
        <v>33</v>
      </c>
      <c r="U144" s="13" t="s">
        <v>42</v>
      </c>
      <c r="V144" s="13">
        <v>0</v>
      </c>
      <c r="AA144" s="13" t="s">
        <v>806</v>
      </c>
      <c r="AF144" s="13">
        <v>1</v>
      </c>
    </row>
    <row r="145" spans="4:32" s="13" customFormat="1" x14ac:dyDescent="0.2">
      <c r="D145" s="13">
        <v>0</v>
      </c>
      <c r="E145" s="13">
        <v>3</v>
      </c>
      <c r="F145" s="13">
        <v>10</v>
      </c>
      <c r="G145" s="13">
        <v>2017</v>
      </c>
      <c r="H145" s="13" t="s">
        <v>472</v>
      </c>
      <c r="I145" s="13" t="s">
        <v>788</v>
      </c>
      <c r="Q145" s="13" t="s">
        <v>485</v>
      </c>
      <c r="T145" s="13" t="s">
        <v>33</v>
      </c>
      <c r="U145" s="13" t="s">
        <v>42</v>
      </c>
      <c r="V145" s="13">
        <v>0</v>
      </c>
      <c r="AA145" s="13" t="s">
        <v>806</v>
      </c>
      <c r="AF145" s="13">
        <v>0</v>
      </c>
    </row>
    <row r="146" spans="4:32" s="13" customFormat="1" x14ac:dyDescent="0.2">
      <c r="D146" s="13">
        <v>0</v>
      </c>
      <c r="E146" s="13">
        <v>3</v>
      </c>
      <c r="F146" s="13">
        <v>11</v>
      </c>
      <c r="G146" s="13">
        <v>2017</v>
      </c>
      <c r="H146" s="13" t="s">
        <v>473</v>
      </c>
      <c r="I146" s="13" t="s">
        <v>788</v>
      </c>
      <c r="Q146" s="13" t="s">
        <v>485</v>
      </c>
      <c r="T146" s="13" t="s">
        <v>33</v>
      </c>
      <c r="U146" s="13" t="s">
        <v>42</v>
      </c>
      <c r="V146" s="13">
        <v>0</v>
      </c>
      <c r="AA146" s="13" t="s">
        <v>806</v>
      </c>
      <c r="AF146" s="13">
        <v>0</v>
      </c>
    </row>
    <row r="147" spans="4:32" s="13" customFormat="1" x14ac:dyDescent="0.2">
      <c r="D147" s="13">
        <v>0</v>
      </c>
      <c r="E147" s="13">
        <v>3</v>
      </c>
      <c r="F147" s="13">
        <v>12</v>
      </c>
      <c r="G147" s="13">
        <v>2017</v>
      </c>
      <c r="H147" s="13" t="s">
        <v>474</v>
      </c>
      <c r="I147" s="13" t="s">
        <v>788</v>
      </c>
      <c r="Q147" s="13" t="s">
        <v>485</v>
      </c>
      <c r="T147" s="13" t="s">
        <v>33</v>
      </c>
      <c r="U147" s="13" t="s">
        <v>42</v>
      </c>
      <c r="V147" s="13">
        <v>0</v>
      </c>
      <c r="AA147" s="13" t="s">
        <v>806</v>
      </c>
      <c r="AF147" s="13">
        <v>0</v>
      </c>
    </row>
    <row r="148" spans="4:32" s="13" customFormat="1" x14ac:dyDescent="0.2">
      <c r="D148" s="13">
        <v>0</v>
      </c>
      <c r="E148" s="13">
        <v>3</v>
      </c>
      <c r="F148" s="13">
        <v>13</v>
      </c>
      <c r="G148" s="13">
        <v>2017</v>
      </c>
      <c r="H148" s="13" t="s">
        <v>475</v>
      </c>
      <c r="I148" s="13" t="s">
        <v>788</v>
      </c>
      <c r="Q148" s="13" t="s">
        <v>485</v>
      </c>
      <c r="T148" s="13" t="s">
        <v>33</v>
      </c>
      <c r="U148" s="13" t="s">
        <v>42</v>
      </c>
      <c r="V148" s="13">
        <v>0</v>
      </c>
      <c r="AA148" s="13" t="s">
        <v>806</v>
      </c>
      <c r="AF148" s="13">
        <v>0</v>
      </c>
    </row>
    <row r="149" spans="4:32" s="13" customFormat="1" x14ac:dyDescent="0.2">
      <c r="D149" s="13">
        <v>0</v>
      </c>
      <c r="E149" s="13">
        <v>4</v>
      </c>
      <c r="F149" s="13">
        <v>13</v>
      </c>
      <c r="G149" s="13">
        <v>2017</v>
      </c>
      <c r="H149" s="13" t="s">
        <v>475</v>
      </c>
      <c r="I149" s="13" t="s">
        <v>788</v>
      </c>
      <c r="Q149" s="13" t="s">
        <v>485</v>
      </c>
      <c r="T149" s="13" t="s">
        <v>33</v>
      </c>
      <c r="U149" s="13" t="s">
        <v>42</v>
      </c>
      <c r="V149" s="13">
        <v>0</v>
      </c>
      <c r="AA149" s="13" t="s">
        <v>806</v>
      </c>
      <c r="AF149" s="13">
        <v>0</v>
      </c>
    </row>
    <row r="150" spans="4:32" s="13" customFormat="1" x14ac:dyDescent="0.2">
      <c r="D150" s="13">
        <v>0</v>
      </c>
      <c r="E150" s="13">
        <v>4</v>
      </c>
      <c r="F150" s="13">
        <v>14</v>
      </c>
      <c r="G150" s="13">
        <v>2017</v>
      </c>
      <c r="H150" s="13" t="s">
        <v>476</v>
      </c>
      <c r="I150" s="13" t="s">
        <v>788</v>
      </c>
      <c r="Q150" s="13" t="s">
        <v>485</v>
      </c>
      <c r="T150" s="13" t="s">
        <v>33</v>
      </c>
      <c r="U150" s="13" t="s">
        <v>42</v>
      </c>
      <c r="V150" s="13">
        <v>0</v>
      </c>
      <c r="AA150" s="13" t="s">
        <v>806</v>
      </c>
      <c r="AF150" s="13">
        <v>0</v>
      </c>
    </row>
    <row r="151" spans="4:32" s="13" customFormat="1" x14ac:dyDescent="0.2">
      <c r="D151" s="13">
        <v>0</v>
      </c>
      <c r="E151" s="13">
        <v>4</v>
      </c>
      <c r="F151" s="13">
        <v>15</v>
      </c>
      <c r="G151" s="13">
        <v>2017</v>
      </c>
      <c r="H151" s="13" t="s">
        <v>529</v>
      </c>
      <c r="I151" s="13" t="s">
        <v>788</v>
      </c>
      <c r="Q151" s="13" t="s">
        <v>485</v>
      </c>
      <c r="T151" s="13" t="s">
        <v>33</v>
      </c>
      <c r="U151" s="13" t="s">
        <v>42</v>
      </c>
      <c r="V151" s="13">
        <v>0</v>
      </c>
      <c r="AA151" s="13" t="s">
        <v>806</v>
      </c>
      <c r="AF151" s="13">
        <v>0</v>
      </c>
    </row>
    <row r="152" spans="4:32" s="13" customFormat="1" x14ac:dyDescent="0.2">
      <c r="D152" s="13">
        <v>0</v>
      </c>
      <c r="E152" s="13">
        <v>4</v>
      </c>
      <c r="F152" s="13">
        <v>16</v>
      </c>
      <c r="G152" s="13">
        <v>2017</v>
      </c>
      <c r="H152" s="13" t="s">
        <v>536</v>
      </c>
      <c r="I152" s="13" t="s">
        <v>788</v>
      </c>
      <c r="Q152" s="13" t="s">
        <v>485</v>
      </c>
      <c r="T152" s="13" t="s">
        <v>33</v>
      </c>
      <c r="U152" s="13" t="s">
        <v>42</v>
      </c>
      <c r="V152" s="13">
        <v>0</v>
      </c>
      <c r="AA152" s="13" t="s">
        <v>806</v>
      </c>
      <c r="AF152" s="13">
        <v>0</v>
      </c>
    </row>
    <row r="153" spans="4:32" s="13" customFormat="1" x14ac:dyDescent="0.2">
      <c r="D153" s="13">
        <v>0</v>
      </c>
      <c r="E153" s="13">
        <v>4</v>
      </c>
      <c r="F153" s="13">
        <v>17</v>
      </c>
      <c r="G153" s="13">
        <v>2017</v>
      </c>
      <c r="H153" s="13" t="s">
        <v>537</v>
      </c>
      <c r="I153" s="13" t="s">
        <v>788</v>
      </c>
      <c r="Q153" s="13" t="s">
        <v>485</v>
      </c>
      <c r="T153" s="13" t="s">
        <v>33</v>
      </c>
      <c r="U153" s="13" t="s">
        <v>42</v>
      </c>
      <c r="V153" s="13">
        <v>0</v>
      </c>
      <c r="AA153" s="13" t="s">
        <v>806</v>
      </c>
      <c r="AF153" s="13">
        <v>0</v>
      </c>
    </row>
    <row r="154" spans="4:32" s="13" customFormat="1" x14ac:dyDescent="0.2">
      <c r="D154" s="13">
        <v>0</v>
      </c>
      <c r="E154" s="13">
        <v>5</v>
      </c>
      <c r="F154" s="13">
        <v>18</v>
      </c>
      <c r="G154" s="13">
        <v>2017</v>
      </c>
      <c r="H154" s="13" t="s">
        <v>545</v>
      </c>
      <c r="I154" s="13" t="s">
        <v>788</v>
      </c>
      <c r="Q154" s="13" t="s">
        <v>485</v>
      </c>
      <c r="T154" s="13" t="s">
        <v>33</v>
      </c>
      <c r="U154" s="13" t="s">
        <v>42</v>
      </c>
      <c r="V154" s="13">
        <v>0</v>
      </c>
      <c r="AA154" s="13" t="s">
        <v>806</v>
      </c>
      <c r="AF154" s="13">
        <v>0</v>
      </c>
    </row>
    <row r="155" spans="4:32" s="13" customFormat="1" x14ac:dyDescent="0.2">
      <c r="D155" s="13">
        <v>0</v>
      </c>
      <c r="E155" s="13">
        <v>5</v>
      </c>
      <c r="F155" s="13">
        <v>19</v>
      </c>
      <c r="G155" s="13">
        <v>2017</v>
      </c>
      <c r="H155" s="13" t="s">
        <v>546</v>
      </c>
      <c r="I155" s="13" t="s">
        <v>788</v>
      </c>
      <c r="Q155" s="13" t="s">
        <v>485</v>
      </c>
      <c r="T155" s="13" t="s">
        <v>33</v>
      </c>
      <c r="U155" s="13" t="s">
        <v>42</v>
      </c>
      <c r="V155" s="13">
        <v>0</v>
      </c>
      <c r="AA155" s="13" t="s">
        <v>806</v>
      </c>
      <c r="AF155" s="13">
        <v>0</v>
      </c>
    </row>
    <row r="156" spans="4:32" s="13" customFormat="1" x14ac:dyDescent="0.2">
      <c r="D156" s="13">
        <v>0</v>
      </c>
      <c r="E156" s="13">
        <v>5</v>
      </c>
      <c r="F156" s="13">
        <v>20</v>
      </c>
      <c r="G156" s="13">
        <v>2017</v>
      </c>
      <c r="H156" s="13" t="s">
        <v>547</v>
      </c>
      <c r="I156" s="13" t="s">
        <v>788</v>
      </c>
      <c r="Q156" s="13" t="s">
        <v>485</v>
      </c>
      <c r="T156" s="13" t="s">
        <v>33</v>
      </c>
      <c r="U156" s="13" t="s">
        <v>42</v>
      </c>
      <c r="V156" s="13">
        <v>0</v>
      </c>
      <c r="AA156" s="13" t="s">
        <v>806</v>
      </c>
      <c r="AF156" s="13">
        <v>0</v>
      </c>
    </row>
    <row r="157" spans="4:32" s="13" customFormat="1" x14ac:dyDescent="0.2">
      <c r="D157" s="13">
        <v>0</v>
      </c>
      <c r="E157" s="13">
        <v>5</v>
      </c>
      <c r="F157" s="13">
        <v>21</v>
      </c>
      <c r="G157" s="13">
        <v>2017</v>
      </c>
      <c r="H157" s="13" t="s">
        <v>548</v>
      </c>
      <c r="I157" s="13" t="s">
        <v>788</v>
      </c>
      <c r="Q157" s="13" t="s">
        <v>485</v>
      </c>
      <c r="T157" s="13" t="s">
        <v>33</v>
      </c>
      <c r="U157" s="13" t="s">
        <v>42</v>
      </c>
      <c r="V157" s="13">
        <v>0</v>
      </c>
      <c r="AA157" s="13" t="s">
        <v>806</v>
      </c>
      <c r="AF157" s="13">
        <v>0</v>
      </c>
    </row>
    <row r="158" spans="4:32" s="13" customFormat="1" x14ac:dyDescent="0.2">
      <c r="D158" s="13">
        <v>0</v>
      </c>
      <c r="E158" s="13">
        <v>5</v>
      </c>
      <c r="F158" s="13">
        <v>22</v>
      </c>
      <c r="G158" s="13">
        <v>2017</v>
      </c>
      <c r="H158" s="13" t="s">
        <v>549</v>
      </c>
      <c r="I158" s="13" t="s">
        <v>788</v>
      </c>
      <c r="Q158" s="13" t="s">
        <v>485</v>
      </c>
      <c r="T158" s="13" t="s">
        <v>33</v>
      </c>
      <c r="U158" s="13" t="s">
        <v>42</v>
      </c>
      <c r="V158" s="13">
        <v>0</v>
      </c>
      <c r="AA158" s="13" t="s">
        <v>806</v>
      </c>
      <c r="AF158" s="13">
        <v>0</v>
      </c>
    </row>
    <row r="159" spans="4:32" s="13" customFormat="1" x14ac:dyDescent="0.2">
      <c r="D159" s="13">
        <v>0</v>
      </c>
      <c r="E159" s="13">
        <v>6</v>
      </c>
      <c r="F159" s="13">
        <v>22</v>
      </c>
      <c r="G159" s="13">
        <v>2017</v>
      </c>
      <c r="H159" s="13" t="s">
        <v>549</v>
      </c>
      <c r="I159" s="13" t="s">
        <v>788</v>
      </c>
      <c r="Q159" s="13" t="s">
        <v>485</v>
      </c>
      <c r="T159" s="13" t="s">
        <v>33</v>
      </c>
      <c r="U159" s="13" t="s">
        <v>42</v>
      </c>
      <c r="V159" s="13">
        <v>0</v>
      </c>
      <c r="AA159" s="13" t="s">
        <v>806</v>
      </c>
      <c r="AF159" s="13">
        <v>0</v>
      </c>
    </row>
    <row r="160" spans="4:32" s="13" customFormat="1" x14ac:dyDescent="0.2">
      <c r="D160" s="13">
        <v>0</v>
      </c>
      <c r="E160" s="13">
        <v>3</v>
      </c>
      <c r="F160" s="13">
        <v>9</v>
      </c>
      <c r="G160" s="13">
        <v>2017</v>
      </c>
      <c r="H160" s="13" t="s">
        <v>471</v>
      </c>
      <c r="I160" s="13" t="s">
        <v>773</v>
      </c>
      <c r="Q160" s="13" t="s">
        <v>591</v>
      </c>
      <c r="T160" s="13" t="s">
        <v>40</v>
      </c>
      <c r="U160" s="13" t="s">
        <v>41</v>
      </c>
      <c r="V160" s="13">
        <v>2.7</v>
      </c>
      <c r="AA160" s="13" t="s">
        <v>792</v>
      </c>
      <c r="AF160" s="13">
        <v>1</v>
      </c>
    </row>
    <row r="161" spans="4:32" s="13" customFormat="1" x14ac:dyDescent="0.2">
      <c r="D161" s="13">
        <v>0</v>
      </c>
      <c r="E161" s="13">
        <v>3</v>
      </c>
      <c r="F161" s="13">
        <v>9</v>
      </c>
      <c r="G161" s="13">
        <v>2017</v>
      </c>
      <c r="H161" s="13" t="s">
        <v>471</v>
      </c>
      <c r="I161" s="13" t="s">
        <v>787</v>
      </c>
      <c r="Q161" s="13" t="s">
        <v>486</v>
      </c>
      <c r="T161" s="13" t="s">
        <v>33</v>
      </c>
      <c r="U161" s="13" t="s">
        <v>42</v>
      </c>
      <c r="V161" s="13">
        <v>0</v>
      </c>
      <c r="AA161" s="13" t="s">
        <v>806</v>
      </c>
      <c r="AF161" s="13">
        <v>1</v>
      </c>
    </row>
    <row r="162" spans="4:32" s="13" customFormat="1" x14ac:dyDescent="0.2">
      <c r="D162" s="13">
        <v>0</v>
      </c>
      <c r="E162" s="13">
        <v>3</v>
      </c>
      <c r="F162" s="13">
        <v>10</v>
      </c>
      <c r="G162" s="13">
        <v>2017</v>
      </c>
      <c r="H162" s="13" t="s">
        <v>472</v>
      </c>
      <c r="I162" s="13" t="s">
        <v>774</v>
      </c>
      <c r="Q162" s="13" t="s">
        <v>617</v>
      </c>
      <c r="T162" s="13" t="s">
        <v>40</v>
      </c>
      <c r="U162" s="13" t="s">
        <v>41</v>
      </c>
      <c r="V162" s="13">
        <v>4.29</v>
      </c>
      <c r="AA162" s="13" t="s">
        <v>794</v>
      </c>
      <c r="AF162" s="13">
        <v>1</v>
      </c>
    </row>
    <row r="163" spans="4:32" s="13" customFormat="1" x14ac:dyDescent="0.2">
      <c r="D163" s="13">
        <v>0</v>
      </c>
      <c r="E163" s="13">
        <v>3</v>
      </c>
      <c r="F163" s="13">
        <v>11</v>
      </c>
      <c r="G163" s="13">
        <v>2017</v>
      </c>
      <c r="H163" s="13" t="s">
        <v>473</v>
      </c>
      <c r="I163" s="13" t="s">
        <v>774</v>
      </c>
      <c r="Q163" s="13" t="s">
        <v>617</v>
      </c>
      <c r="T163" s="13" t="s">
        <v>40</v>
      </c>
      <c r="U163" s="13" t="s">
        <v>41</v>
      </c>
      <c r="V163" s="13">
        <v>0</v>
      </c>
      <c r="AA163" s="13" t="s">
        <v>794</v>
      </c>
      <c r="AF163" s="13">
        <v>0</v>
      </c>
    </row>
    <row r="164" spans="4:32" s="13" customFormat="1" x14ac:dyDescent="0.2">
      <c r="D164" s="13">
        <v>0</v>
      </c>
      <c r="E164" s="13">
        <v>3</v>
      </c>
      <c r="F164" s="13">
        <v>12</v>
      </c>
      <c r="G164" s="13">
        <v>2017</v>
      </c>
      <c r="H164" s="13" t="s">
        <v>474</v>
      </c>
      <c r="I164" s="13" t="s">
        <v>774</v>
      </c>
      <c r="Q164" s="13" t="s">
        <v>617</v>
      </c>
      <c r="T164" s="13" t="s">
        <v>40</v>
      </c>
      <c r="U164" s="13" t="s">
        <v>41</v>
      </c>
      <c r="V164" s="13">
        <v>0</v>
      </c>
      <c r="AA164" s="13" t="s">
        <v>794</v>
      </c>
      <c r="AF164" s="13">
        <v>0</v>
      </c>
    </row>
    <row r="165" spans="4:32" s="13" customFormat="1" x14ac:dyDescent="0.2">
      <c r="D165" s="13">
        <v>0</v>
      </c>
      <c r="E165" s="13">
        <v>3</v>
      </c>
      <c r="F165" s="13">
        <v>13</v>
      </c>
      <c r="G165" s="13">
        <v>2017</v>
      </c>
      <c r="H165" s="13" t="s">
        <v>475</v>
      </c>
      <c r="I165" s="13" t="s">
        <v>774</v>
      </c>
      <c r="Q165" s="13" t="s">
        <v>617</v>
      </c>
      <c r="T165" s="13" t="s">
        <v>40</v>
      </c>
      <c r="U165" s="13" t="s">
        <v>41</v>
      </c>
      <c r="V165" s="13">
        <v>0</v>
      </c>
      <c r="AA165" s="13" t="s">
        <v>794</v>
      </c>
      <c r="AF165" s="13">
        <v>0</v>
      </c>
    </row>
    <row r="166" spans="4:32" s="13" customFormat="1" x14ac:dyDescent="0.2">
      <c r="D166" s="13">
        <v>0</v>
      </c>
      <c r="E166" s="13">
        <v>4</v>
      </c>
      <c r="F166" s="13">
        <v>13</v>
      </c>
      <c r="G166" s="13">
        <v>2017</v>
      </c>
      <c r="H166" s="13" t="s">
        <v>475</v>
      </c>
      <c r="I166" s="13" t="s">
        <v>774</v>
      </c>
      <c r="Q166" s="13" t="s">
        <v>617</v>
      </c>
      <c r="T166" s="13" t="s">
        <v>40</v>
      </c>
      <c r="U166" s="13" t="s">
        <v>41</v>
      </c>
      <c r="V166" s="13">
        <v>0</v>
      </c>
      <c r="AA166" s="13" t="s">
        <v>794</v>
      </c>
      <c r="AF166" s="13">
        <v>0</v>
      </c>
    </row>
    <row r="167" spans="4:32" s="13" customFormat="1" x14ac:dyDescent="0.2">
      <c r="D167" s="13">
        <v>0</v>
      </c>
      <c r="E167" s="13">
        <v>4</v>
      </c>
      <c r="F167" s="13">
        <v>14</v>
      </c>
      <c r="G167" s="13">
        <v>2017</v>
      </c>
      <c r="H167" s="13" t="s">
        <v>476</v>
      </c>
      <c r="I167" s="13" t="s">
        <v>774</v>
      </c>
      <c r="Q167" s="13" t="s">
        <v>617</v>
      </c>
      <c r="T167" s="13" t="s">
        <v>40</v>
      </c>
      <c r="U167" s="13" t="s">
        <v>41</v>
      </c>
      <c r="V167" s="13">
        <v>0</v>
      </c>
      <c r="AA167" s="13" t="s">
        <v>794</v>
      </c>
      <c r="AF167" s="13">
        <v>0</v>
      </c>
    </row>
    <row r="168" spans="4:32" s="13" customFormat="1" x14ac:dyDescent="0.2">
      <c r="D168" s="13">
        <v>0</v>
      </c>
      <c r="E168" s="13">
        <v>4</v>
      </c>
      <c r="F168" s="13">
        <v>15</v>
      </c>
      <c r="G168" s="13">
        <v>2017</v>
      </c>
      <c r="H168" s="13" t="s">
        <v>529</v>
      </c>
      <c r="I168" s="13" t="s">
        <v>774</v>
      </c>
      <c r="Q168" s="13" t="s">
        <v>617</v>
      </c>
      <c r="T168" s="13" t="s">
        <v>40</v>
      </c>
      <c r="U168" s="13" t="s">
        <v>41</v>
      </c>
      <c r="V168" s="13">
        <v>0</v>
      </c>
      <c r="AA168" s="13" t="s">
        <v>794</v>
      </c>
      <c r="AF168" s="13">
        <v>0</v>
      </c>
    </row>
    <row r="169" spans="4:32" s="13" customFormat="1" x14ac:dyDescent="0.2">
      <c r="D169" s="13">
        <v>0</v>
      </c>
      <c r="E169" s="13">
        <v>4</v>
      </c>
      <c r="F169" s="13">
        <v>16</v>
      </c>
      <c r="G169" s="13">
        <v>2017</v>
      </c>
      <c r="H169" s="13" t="s">
        <v>536</v>
      </c>
      <c r="I169" s="13" t="s">
        <v>774</v>
      </c>
      <c r="Q169" s="13" t="s">
        <v>617</v>
      </c>
      <c r="T169" s="13" t="s">
        <v>40</v>
      </c>
      <c r="U169" s="13" t="s">
        <v>41</v>
      </c>
      <c r="V169" s="13">
        <v>0</v>
      </c>
      <c r="AA169" s="13" t="s">
        <v>794</v>
      </c>
      <c r="AF169" s="13">
        <v>0</v>
      </c>
    </row>
    <row r="170" spans="4:32" s="13" customFormat="1" x14ac:dyDescent="0.2">
      <c r="D170" s="13">
        <v>0</v>
      </c>
      <c r="E170" s="13">
        <v>4</v>
      </c>
      <c r="F170" s="13">
        <v>17</v>
      </c>
      <c r="G170" s="13">
        <v>2017</v>
      </c>
      <c r="H170" s="13" t="s">
        <v>537</v>
      </c>
      <c r="I170" s="13" t="s">
        <v>774</v>
      </c>
      <c r="Q170" s="13" t="s">
        <v>617</v>
      </c>
      <c r="T170" s="13" t="s">
        <v>40</v>
      </c>
      <c r="U170" s="13" t="s">
        <v>41</v>
      </c>
      <c r="V170" s="13">
        <v>0</v>
      </c>
      <c r="AA170" s="13" t="s">
        <v>794</v>
      </c>
      <c r="AF170" s="13">
        <v>0</v>
      </c>
    </row>
    <row r="171" spans="4:32" s="13" customFormat="1" x14ac:dyDescent="0.2">
      <c r="D171" s="13">
        <v>0</v>
      </c>
      <c r="E171" s="13">
        <v>5</v>
      </c>
      <c r="F171" s="13">
        <v>18</v>
      </c>
      <c r="G171" s="13">
        <v>2017</v>
      </c>
      <c r="H171" s="13" t="s">
        <v>545</v>
      </c>
      <c r="I171" s="13" t="s">
        <v>774</v>
      </c>
      <c r="Q171" s="13" t="s">
        <v>617</v>
      </c>
      <c r="T171" s="13" t="s">
        <v>40</v>
      </c>
      <c r="U171" s="13" t="s">
        <v>41</v>
      </c>
      <c r="V171" s="13">
        <v>0</v>
      </c>
      <c r="AA171" s="13" t="s">
        <v>794</v>
      </c>
      <c r="AF171" s="13">
        <v>0</v>
      </c>
    </row>
    <row r="172" spans="4:32" s="13" customFormat="1" x14ac:dyDescent="0.2">
      <c r="D172" s="13">
        <v>0</v>
      </c>
      <c r="E172" s="13">
        <v>5</v>
      </c>
      <c r="F172" s="13">
        <v>19</v>
      </c>
      <c r="G172" s="13">
        <v>2017</v>
      </c>
      <c r="H172" s="13" t="s">
        <v>546</v>
      </c>
      <c r="I172" s="13" t="s">
        <v>774</v>
      </c>
      <c r="Q172" s="13" t="s">
        <v>617</v>
      </c>
      <c r="T172" s="13" t="s">
        <v>40</v>
      </c>
      <c r="U172" s="13" t="s">
        <v>41</v>
      </c>
      <c r="V172" s="13">
        <v>0</v>
      </c>
      <c r="AA172" s="13" t="s">
        <v>794</v>
      </c>
      <c r="AF172" s="13">
        <v>0</v>
      </c>
    </row>
    <row r="173" spans="4:32" s="13" customFormat="1" x14ac:dyDescent="0.2">
      <c r="D173" s="13">
        <v>0</v>
      </c>
      <c r="E173" s="13">
        <v>5</v>
      </c>
      <c r="F173" s="13">
        <v>20</v>
      </c>
      <c r="G173" s="13">
        <v>2017</v>
      </c>
      <c r="H173" s="13" t="s">
        <v>547</v>
      </c>
      <c r="I173" s="13" t="s">
        <v>774</v>
      </c>
      <c r="Q173" s="13" t="s">
        <v>617</v>
      </c>
      <c r="T173" s="13" t="s">
        <v>40</v>
      </c>
      <c r="U173" s="13" t="s">
        <v>41</v>
      </c>
      <c r="V173" s="13">
        <v>0</v>
      </c>
      <c r="AA173" s="13" t="s">
        <v>794</v>
      </c>
      <c r="AF173" s="13">
        <v>0</v>
      </c>
    </row>
    <row r="174" spans="4:32" s="13" customFormat="1" x14ac:dyDescent="0.2">
      <c r="D174" s="13">
        <v>0</v>
      </c>
      <c r="E174" s="13">
        <v>5</v>
      </c>
      <c r="F174" s="13">
        <v>21</v>
      </c>
      <c r="G174" s="13">
        <v>2017</v>
      </c>
      <c r="H174" s="13" t="s">
        <v>548</v>
      </c>
      <c r="I174" s="13" t="s">
        <v>774</v>
      </c>
      <c r="Q174" s="13" t="s">
        <v>617</v>
      </c>
      <c r="T174" s="13" t="s">
        <v>40</v>
      </c>
      <c r="U174" s="13" t="s">
        <v>41</v>
      </c>
      <c r="V174" s="13">
        <v>0</v>
      </c>
      <c r="AA174" s="13" t="s">
        <v>794</v>
      </c>
      <c r="AF174" s="13">
        <v>0</v>
      </c>
    </row>
    <row r="175" spans="4:32" s="13" customFormat="1" x14ac:dyDescent="0.2">
      <c r="D175" s="13">
        <v>0</v>
      </c>
      <c r="E175" s="13">
        <v>5</v>
      </c>
      <c r="F175" s="13">
        <v>22</v>
      </c>
      <c r="G175" s="13">
        <v>2017</v>
      </c>
      <c r="H175" s="13" t="s">
        <v>549</v>
      </c>
      <c r="I175" s="13" t="s">
        <v>774</v>
      </c>
      <c r="Q175" s="13" t="s">
        <v>617</v>
      </c>
      <c r="T175" s="13" t="s">
        <v>40</v>
      </c>
      <c r="U175" s="13" t="s">
        <v>41</v>
      </c>
      <c r="V175" s="13">
        <v>0</v>
      </c>
      <c r="AA175" s="13" t="s">
        <v>794</v>
      </c>
      <c r="AF175" s="13">
        <v>0</v>
      </c>
    </row>
    <row r="176" spans="4:32" s="13" customFormat="1" x14ac:dyDescent="0.2">
      <c r="D176" s="13">
        <v>0</v>
      </c>
      <c r="E176" s="13">
        <v>3</v>
      </c>
      <c r="F176" s="13">
        <v>10</v>
      </c>
      <c r="G176" s="13">
        <v>2017</v>
      </c>
      <c r="H176" s="13" t="s">
        <v>472</v>
      </c>
      <c r="I176" s="13" t="s">
        <v>779</v>
      </c>
      <c r="Q176" s="13" t="s">
        <v>592</v>
      </c>
      <c r="T176" s="13" t="s">
        <v>33</v>
      </c>
      <c r="U176" s="13" t="s">
        <v>42</v>
      </c>
      <c r="V176" s="13">
        <v>2.59</v>
      </c>
      <c r="AA176" s="13" t="s">
        <v>804</v>
      </c>
      <c r="AF176" s="13">
        <v>1</v>
      </c>
    </row>
    <row r="177" spans="4:32" s="13" customFormat="1" x14ac:dyDescent="0.2">
      <c r="D177" s="13">
        <v>0</v>
      </c>
      <c r="E177" s="13">
        <v>3</v>
      </c>
      <c r="F177" s="13">
        <v>10</v>
      </c>
      <c r="G177" s="13">
        <v>2017</v>
      </c>
      <c r="H177" s="13" t="s">
        <v>472</v>
      </c>
      <c r="I177" s="13" t="s">
        <v>786</v>
      </c>
      <c r="Q177" s="13" t="s">
        <v>487</v>
      </c>
      <c r="T177" s="13" t="s">
        <v>72</v>
      </c>
      <c r="U177" s="13" t="s">
        <v>73</v>
      </c>
      <c r="V177" s="13">
        <v>1.63</v>
      </c>
      <c r="AA177" s="13" t="s">
        <v>789</v>
      </c>
      <c r="AF177" s="13">
        <v>1</v>
      </c>
    </row>
    <row r="178" spans="4:32" s="13" customFormat="1" x14ac:dyDescent="0.2">
      <c r="D178" s="13">
        <v>0</v>
      </c>
      <c r="E178" s="13">
        <v>3</v>
      </c>
      <c r="F178" s="13">
        <v>11</v>
      </c>
      <c r="G178" s="13">
        <v>2017</v>
      </c>
      <c r="H178" s="13" t="s">
        <v>473</v>
      </c>
      <c r="I178" s="13" t="s">
        <v>786</v>
      </c>
      <c r="Q178" s="13" t="s">
        <v>487</v>
      </c>
      <c r="T178" s="13" t="s">
        <v>72</v>
      </c>
      <c r="U178" s="13" t="s">
        <v>73</v>
      </c>
      <c r="V178" s="13">
        <v>0.01</v>
      </c>
      <c r="AA178" s="13" t="s">
        <v>789</v>
      </c>
      <c r="AF178" s="13">
        <v>0</v>
      </c>
    </row>
    <row r="179" spans="4:32" s="13" customFormat="1" x14ac:dyDescent="0.2">
      <c r="D179" s="13">
        <v>0</v>
      </c>
      <c r="E179" s="13">
        <v>3</v>
      </c>
      <c r="F179" s="13">
        <v>10</v>
      </c>
      <c r="G179" s="13">
        <v>2017</v>
      </c>
      <c r="H179" s="13" t="s">
        <v>472</v>
      </c>
      <c r="I179" s="13" t="s">
        <v>783</v>
      </c>
      <c r="Q179" s="13" t="s">
        <v>642</v>
      </c>
      <c r="T179" s="13" t="s">
        <v>40</v>
      </c>
      <c r="U179" s="13" t="s">
        <v>41</v>
      </c>
      <c r="V179" s="13">
        <v>1.1200000000000001</v>
      </c>
      <c r="AA179" s="13" t="s">
        <v>789</v>
      </c>
      <c r="AF179" s="13">
        <v>1</v>
      </c>
    </row>
    <row r="180" spans="4:32" s="13" customFormat="1" x14ac:dyDescent="0.2">
      <c r="D180" s="13">
        <v>0</v>
      </c>
      <c r="E180" s="13">
        <v>3</v>
      </c>
      <c r="F180" s="13">
        <v>10</v>
      </c>
      <c r="G180" s="13">
        <v>2017</v>
      </c>
      <c r="H180" s="13" t="s">
        <v>472</v>
      </c>
      <c r="I180" s="13" t="s">
        <v>781</v>
      </c>
      <c r="Q180" s="13" t="s">
        <v>488</v>
      </c>
      <c r="T180" s="13" t="s">
        <v>72</v>
      </c>
      <c r="U180" s="13" t="s">
        <v>73</v>
      </c>
      <c r="V180" s="13">
        <v>8.5399999999999991</v>
      </c>
      <c r="AA180" s="13" t="s">
        <v>789</v>
      </c>
      <c r="AF180" s="13">
        <v>1</v>
      </c>
    </row>
    <row r="181" spans="4:32" s="13" customFormat="1" x14ac:dyDescent="0.2">
      <c r="D181" s="13">
        <v>0</v>
      </c>
      <c r="E181" s="13">
        <v>3</v>
      </c>
      <c r="F181" s="13">
        <v>10</v>
      </c>
      <c r="G181" s="13">
        <v>2017</v>
      </c>
      <c r="H181" s="13" t="s">
        <v>472</v>
      </c>
      <c r="I181" s="13" t="s">
        <v>780</v>
      </c>
      <c r="Q181" s="13" t="s">
        <v>489</v>
      </c>
      <c r="T181" s="13" t="s">
        <v>72</v>
      </c>
      <c r="U181" s="13" t="s">
        <v>73</v>
      </c>
      <c r="V181" s="13">
        <v>18.27</v>
      </c>
      <c r="AA181" s="13" t="s">
        <v>810</v>
      </c>
      <c r="AF181" s="13">
        <v>1</v>
      </c>
    </row>
    <row r="182" spans="4:32" s="13" customFormat="1" x14ac:dyDescent="0.2">
      <c r="D182" s="13">
        <v>0</v>
      </c>
      <c r="E182" s="13">
        <v>3</v>
      </c>
      <c r="F182" s="13">
        <v>11</v>
      </c>
      <c r="G182" s="13">
        <v>2017</v>
      </c>
      <c r="H182" s="13" t="s">
        <v>473</v>
      </c>
      <c r="I182" s="13" t="s">
        <v>780</v>
      </c>
      <c r="Q182" s="13" t="s">
        <v>489</v>
      </c>
      <c r="T182" s="13" t="s">
        <v>72</v>
      </c>
      <c r="U182" s="13" t="s">
        <v>73</v>
      </c>
      <c r="V182" s="13">
        <v>0.01</v>
      </c>
      <c r="AA182" s="13" t="s">
        <v>810</v>
      </c>
      <c r="AF182" s="13">
        <v>0</v>
      </c>
    </row>
    <row r="183" spans="4:32" s="13" customFormat="1" x14ac:dyDescent="0.2">
      <c r="D183" s="13">
        <v>0</v>
      </c>
      <c r="E183" s="13">
        <v>3</v>
      </c>
      <c r="F183" s="13">
        <v>10</v>
      </c>
      <c r="G183" s="13">
        <v>2017</v>
      </c>
      <c r="H183" s="13" t="s">
        <v>472</v>
      </c>
      <c r="I183" s="13" t="s">
        <v>780</v>
      </c>
      <c r="Q183" s="13" t="s">
        <v>490</v>
      </c>
      <c r="T183" s="13" t="s">
        <v>40</v>
      </c>
      <c r="U183" s="13" t="s">
        <v>41</v>
      </c>
      <c r="V183" s="13">
        <v>0.95</v>
      </c>
      <c r="AA183" s="13" t="s">
        <v>803</v>
      </c>
      <c r="AF183" s="13">
        <v>1</v>
      </c>
    </row>
    <row r="184" spans="4:32" s="13" customFormat="1" x14ac:dyDescent="0.2">
      <c r="D184" s="13">
        <v>0</v>
      </c>
      <c r="E184" s="13">
        <v>3</v>
      </c>
      <c r="F184" s="13">
        <v>10</v>
      </c>
      <c r="G184" s="13">
        <v>2017</v>
      </c>
      <c r="H184" s="13" t="s">
        <v>472</v>
      </c>
      <c r="I184" s="13" t="s">
        <v>783</v>
      </c>
      <c r="Q184" s="13" t="s">
        <v>643</v>
      </c>
      <c r="T184" s="13" t="s">
        <v>33</v>
      </c>
      <c r="U184" s="13" t="s">
        <v>42</v>
      </c>
      <c r="V184" s="13">
        <v>0</v>
      </c>
      <c r="AA184" s="13" t="s">
        <v>805</v>
      </c>
      <c r="AF184" s="13">
        <v>1</v>
      </c>
    </row>
    <row r="185" spans="4:32" s="13" customFormat="1" x14ac:dyDescent="0.2">
      <c r="D185" s="13">
        <v>0</v>
      </c>
      <c r="E185" s="13">
        <v>3</v>
      </c>
      <c r="F185" s="13">
        <v>11</v>
      </c>
      <c r="G185" s="13">
        <v>2017</v>
      </c>
      <c r="H185" s="13" t="s">
        <v>473</v>
      </c>
      <c r="I185" s="13" t="s">
        <v>783</v>
      </c>
      <c r="Q185" s="13" t="s">
        <v>643</v>
      </c>
      <c r="T185" s="13" t="s">
        <v>33</v>
      </c>
      <c r="U185" s="13" t="s">
        <v>42</v>
      </c>
      <c r="V185" s="13">
        <v>0</v>
      </c>
      <c r="AA185" s="13" t="s">
        <v>805</v>
      </c>
      <c r="AF185" s="13">
        <v>0</v>
      </c>
    </row>
    <row r="186" spans="4:32" s="13" customFormat="1" x14ac:dyDescent="0.2">
      <c r="D186" s="13">
        <v>0</v>
      </c>
      <c r="E186" s="13">
        <v>3</v>
      </c>
      <c r="F186" s="13">
        <v>10</v>
      </c>
      <c r="G186" s="13">
        <v>2017</v>
      </c>
      <c r="H186" s="13" t="s">
        <v>472</v>
      </c>
      <c r="I186" s="13" t="s">
        <v>787</v>
      </c>
      <c r="Q186" s="13" t="s">
        <v>491</v>
      </c>
      <c r="T186" s="13" t="s">
        <v>72</v>
      </c>
      <c r="U186" s="13" t="s">
        <v>73</v>
      </c>
      <c r="V186" s="13">
        <v>2.5499999999999998</v>
      </c>
      <c r="AA186" s="13" t="s">
        <v>800</v>
      </c>
      <c r="AF186" s="13">
        <v>1</v>
      </c>
    </row>
    <row r="187" spans="4:32" s="13" customFormat="1" x14ac:dyDescent="0.2">
      <c r="D187" s="13">
        <v>0</v>
      </c>
      <c r="E187" s="13">
        <v>3</v>
      </c>
      <c r="F187" s="13">
        <v>10</v>
      </c>
      <c r="G187" s="13">
        <v>2017</v>
      </c>
      <c r="H187" s="13" t="s">
        <v>472</v>
      </c>
      <c r="I187" s="13" t="s">
        <v>784</v>
      </c>
      <c r="Q187" s="13" t="s">
        <v>492</v>
      </c>
      <c r="T187" s="13" t="s">
        <v>40</v>
      </c>
      <c r="U187" s="13" t="s">
        <v>41</v>
      </c>
      <c r="V187" s="13">
        <v>3.76</v>
      </c>
      <c r="AA187" s="13" t="s">
        <v>805</v>
      </c>
      <c r="AF187" s="13">
        <v>1</v>
      </c>
    </row>
    <row r="188" spans="4:32" s="13" customFormat="1" x14ac:dyDescent="0.2">
      <c r="D188" s="13">
        <v>0</v>
      </c>
      <c r="E188" s="13">
        <v>3</v>
      </c>
      <c r="F188" s="13">
        <v>11</v>
      </c>
      <c r="G188" s="13">
        <v>2017</v>
      </c>
      <c r="H188" s="13" t="s">
        <v>473</v>
      </c>
      <c r="I188" s="13" t="s">
        <v>784</v>
      </c>
      <c r="Q188" s="13" t="s">
        <v>492</v>
      </c>
      <c r="T188" s="13" t="s">
        <v>40</v>
      </c>
      <c r="U188" s="13" t="s">
        <v>41</v>
      </c>
      <c r="V188" s="13">
        <v>9.24</v>
      </c>
      <c r="AA188" s="13" t="s">
        <v>805</v>
      </c>
      <c r="AF188" s="13">
        <v>0</v>
      </c>
    </row>
    <row r="189" spans="4:32" s="13" customFormat="1" x14ac:dyDescent="0.2">
      <c r="D189" s="13">
        <v>0</v>
      </c>
      <c r="E189" s="13">
        <v>3</v>
      </c>
      <c r="F189" s="13">
        <v>11</v>
      </c>
      <c r="G189" s="13">
        <v>2017</v>
      </c>
      <c r="H189" s="13" t="s">
        <v>473</v>
      </c>
      <c r="I189" s="13" t="s">
        <v>787</v>
      </c>
      <c r="Q189" s="13" t="s">
        <v>493</v>
      </c>
      <c r="T189" s="13" t="s">
        <v>72</v>
      </c>
      <c r="U189" s="13" t="s">
        <v>73</v>
      </c>
      <c r="V189" s="13">
        <v>1.93</v>
      </c>
      <c r="AA189" s="13" t="s">
        <v>806</v>
      </c>
      <c r="AF189" s="13">
        <v>1</v>
      </c>
    </row>
    <row r="190" spans="4:32" s="13" customFormat="1" x14ac:dyDescent="0.2">
      <c r="D190" s="13">
        <v>0</v>
      </c>
      <c r="E190" s="13">
        <v>3</v>
      </c>
      <c r="F190" s="13">
        <v>11</v>
      </c>
      <c r="G190" s="13">
        <v>2017</v>
      </c>
      <c r="H190" s="13" t="s">
        <v>473</v>
      </c>
      <c r="I190" s="13" t="s">
        <v>785</v>
      </c>
      <c r="Q190" s="13" t="s">
        <v>494</v>
      </c>
      <c r="T190" s="13" t="s">
        <v>72</v>
      </c>
      <c r="U190" s="13" t="s">
        <v>73</v>
      </c>
      <c r="V190" s="13">
        <v>0.56999999999999995</v>
      </c>
      <c r="AA190" s="13" t="s">
        <v>789</v>
      </c>
      <c r="AF190" s="13">
        <v>1</v>
      </c>
    </row>
    <row r="191" spans="4:32" s="13" customFormat="1" x14ac:dyDescent="0.2">
      <c r="D191" s="13">
        <v>0</v>
      </c>
      <c r="E191" s="13">
        <v>3</v>
      </c>
      <c r="F191" s="13">
        <v>11</v>
      </c>
      <c r="G191" s="13">
        <v>2017</v>
      </c>
      <c r="H191" s="13" t="s">
        <v>473</v>
      </c>
      <c r="I191" s="13" t="s">
        <v>781</v>
      </c>
      <c r="Q191" s="13" t="s">
        <v>495</v>
      </c>
      <c r="T191" s="13" t="s">
        <v>72</v>
      </c>
      <c r="U191" s="13" t="s">
        <v>73</v>
      </c>
      <c r="V191" s="13">
        <v>5.04</v>
      </c>
      <c r="AA191" s="13" t="s">
        <v>789</v>
      </c>
      <c r="AF191" s="13">
        <v>1</v>
      </c>
    </row>
    <row r="192" spans="4:32" s="13" customFormat="1" x14ac:dyDescent="0.2">
      <c r="D192" s="13">
        <v>0</v>
      </c>
      <c r="E192" s="13">
        <v>3</v>
      </c>
      <c r="F192" s="13">
        <v>11</v>
      </c>
      <c r="G192" s="13">
        <v>2017</v>
      </c>
      <c r="H192" s="13" t="s">
        <v>473</v>
      </c>
      <c r="I192" s="13" t="s">
        <v>784</v>
      </c>
      <c r="Q192" s="13" t="s">
        <v>496</v>
      </c>
      <c r="T192" s="13" t="s">
        <v>72</v>
      </c>
      <c r="U192" s="13" t="s">
        <v>73</v>
      </c>
      <c r="V192" s="13">
        <v>1.1399999999999999</v>
      </c>
      <c r="AA192" s="13" t="s">
        <v>798</v>
      </c>
      <c r="AF192" s="13">
        <v>1</v>
      </c>
    </row>
    <row r="193" spans="4:32" s="13" customFormat="1" x14ac:dyDescent="0.2">
      <c r="D193" s="13">
        <v>0</v>
      </c>
      <c r="E193" s="13">
        <v>3</v>
      </c>
      <c r="F193" s="13">
        <v>11</v>
      </c>
      <c r="G193" s="13">
        <v>2017</v>
      </c>
      <c r="H193" s="13" t="s">
        <v>473</v>
      </c>
      <c r="I193" s="13" t="s">
        <v>786</v>
      </c>
      <c r="Q193" s="13" t="s">
        <v>497</v>
      </c>
      <c r="T193" s="13" t="s">
        <v>72</v>
      </c>
      <c r="U193" s="13" t="s">
        <v>73</v>
      </c>
      <c r="V193" s="13">
        <v>1.69</v>
      </c>
      <c r="AA193" s="13" t="s">
        <v>789</v>
      </c>
      <c r="AF193" s="13">
        <v>1</v>
      </c>
    </row>
    <row r="194" spans="4:32" s="13" customFormat="1" x14ac:dyDescent="0.2">
      <c r="D194" s="13">
        <v>0</v>
      </c>
      <c r="E194" s="13">
        <v>3</v>
      </c>
      <c r="F194" s="13">
        <v>11</v>
      </c>
      <c r="G194" s="13">
        <v>2017</v>
      </c>
      <c r="H194" s="13" t="s">
        <v>473</v>
      </c>
      <c r="I194" s="13" t="s">
        <v>777</v>
      </c>
      <c r="Q194" s="13" t="s">
        <v>618</v>
      </c>
      <c r="T194" s="13" t="s">
        <v>33</v>
      </c>
      <c r="U194" s="13" t="s">
        <v>42</v>
      </c>
      <c r="V194" s="13">
        <v>0.96</v>
      </c>
      <c r="AA194" s="13" t="s">
        <v>789</v>
      </c>
      <c r="AF194" s="13">
        <v>1</v>
      </c>
    </row>
    <row r="195" spans="4:32" s="13" customFormat="1" x14ac:dyDescent="0.2">
      <c r="D195" s="13">
        <v>0</v>
      </c>
      <c r="E195" s="13">
        <v>3</v>
      </c>
      <c r="F195" s="13">
        <v>9</v>
      </c>
      <c r="G195" s="13">
        <v>2017</v>
      </c>
      <c r="H195" s="13" t="s">
        <v>471</v>
      </c>
      <c r="I195" s="13" t="s">
        <v>788</v>
      </c>
      <c r="Q195" s="13" t="s">
        <v>467</v>
      </c>
      <c r="T195" s="13" t="s">
        <v>72</v>
      </c>
      <c r="U195" s="13" t="s">
        <v>73</v>
      </c>
      <c r="V195" s="13">
        <v>0</v>
      </c>
      <c r="AA195" s="13" t="s">
        <v>794</v>
      </c>
      <c r="AF195" s="13">
        <v>0</v>
      </c>
    </row>
    <row r="196" spans="4:32" s="13" customFormat="1" x14ac:dyDescent="0.2">
      <c r="D196" s="13">
        <v>0</v>
      </c>
      <c r="E196" s="13">
        <v>3</v>
      </c>
      <c r="F196" s="13">
        <v>10</v>
      </c>
      <c r="G196" s="13">
        <v>2017</v>
      </c>
      <c r="H196" s="13" t="s">
        <v>472</v>
      </c>
      <c r="I196" s="13" t="s">
        <v>788</v>
      </c>
      <c r="Q196" s="13" t="s">
        <v>467</v>
      </c>
      <c r="T196" s="13" t="s">
        <v>72</v>
      </c>
      <c r="U196" s="13" t="s">
        <v>73</v>
      </c>
      <c r="V196" s="13">
        <v>0</v>
      </c>
      <c r="AA196" s="13" t="s">
        <v>794</v>
      </c>
      <c r="AF196" s="13">
        <v>0</v>
      </c>
    </row>
    <row r="197" spans="4:32" s="13" customFormat="1" x14ac:dyDescent="0.2">
      <c r="D197" s="13">
        <v>0</v>
      </c>
      <c r="E197" s="13">
        <v>3</v>
      </c>
      <c r="F197" s="13">
        <v>11</v>
      </c>
      <c r="G197" s="13">
        <v>2017</v>
      </c>
      <c r="H197" s="13" t="s">
        <v>473</v>
      </c>
      <c r="I197" s="13" t="s">
        <v>781</v>
      </c>
      <c r="Q197" s="13" t="s">
        <v>498</v>
      </c>
      <c r="T197" s="13" t="s">
        <v>33</v>
      </c>
      <c r="U197" s="13" t="s">
        <v>42</v>
      </c>
      <c r="V197" s="13">
        <v>0</v>
      </c>
      <c r="AA197" s="13" t="s">
        <v>805</v>
      </c>
      <c r="AF197" s="13">
        <v>1</v>
      </c>
    </row>
    <row r="198" spans="4:32" s="13" customFormat="1" x14ac:dyDescent="0.2">
      <c r="D198" s="13">
        <v>0</v>
      </c>
      <c r="E198" s="13">
        <v>3</v>
      </c>
      <c r="F198" s="13">
        <v>12</v>
      </c>
      <c r="G198" s="13">
        <v>2017</v>
      </c>
      <c r="H198" s="13" t="s">
        <v>474</v>
      </c>
      <c r="I198" s="13" t="s">
        <v>781</v>
      </c>
      <c r="Q198" s="13" t="s">
        <v>498</v>
      </c>
      <c r="T198" s="13" t="s">
        <v>33</v>
      </c>
      <c r="U198" s="13" t="s">
        <v>42</v>
      </c>
      <c r="V198" s="13">
        <v>0</v>
      </c>
      <c r="AA198" s="13" t="s">
        <v>805</v>
      </c>
      <c r="AF198" s="13">
        <v>0</v>
      </c>
    </row>
    <row r="199" spans="4:32" s="13" customFormat="1" x14ac:dyDescent="0.2">
      <c r="D199" s="13">
        <v>0</v>
      </c>
      <c r="E199" s="13">
        <v>3</v>
      </c>
      <c r="F199" s="13">
        <v>11</v>
      </c>
      <c r="G199" s="13">
        <v>2017</v>
      </c>
      <c r="H199" s="13" t="s">
        <v>473</v>
      </c>
      <c r="I199" s="13" t="s">
        <v>785</v>
      </c>
      <c r="Q199" s="13" t="s">
        <v>499</v>
      </c>
      <c r="T199" s="13" t="s">
        <v>33</v>
      </c>
      <c r="U199" s="13" t="s">
        <v>42</v>
      </c>
      <c r="V199" s="13">
        <v>0</v>
      </c>
      <c r="AA199" s="13" t="s">
        <v>813</v>
      </c>
      <c r="AF199" s="13">
        <v>1</v>
      </c>
    </row>
    <row r="200" spans="4:32" s="13" customFormat="1" x14ac:dyDescent="0.2">
      <c r="D200" s="13">
        <v>0</v>
      </c>
      <c r="E200" s="13">
        <v>3</v>
      </c>
      <c r="F200" s="13">
        <v>12</v>
      </c>
      <c r="G200" s="13">
        <v>2017</v>
      </c>
      <c r="H200" s="13" t="s">
        <v>474</v>
      </c>
      <c r="I200" s="13" t="s">
        <v>779</v>
      </c>
      <c r="Q200" s="13" t="s">
        <v>593</v>
      </c>
      <c r="T200" s="13" t="s">
        <v>33</v>
      </c>
      <c r="U200" s="13" t="s">
        <v>42</v>
      </c>
      <c r="V200" s="13">
        <v>0</v>
      </c>
      <c r="AA200" s="13" t="s">
        <v>794</v>
      </c>
      <c r="AF200" s="13">
        <v>1</v>
      </c>
    </row>
    <row r="201" spans="4:32" s="13" customFormat="1" x14ac:dyDescent="0.2">
      <c r="D201" s="13">
        <v>0</v>
      </c>
      <c r="E201" s="13">
        <v>3</v>
      </c>
      <c r="F201" s="13">
        <v>13</v>
      </c>
      <c r="G201" s="13">
        <v>2017</v>
      </c>
      <c r="H201" s="13" t="s">
        <v>475</v>
      </c>
      <c r="I201" s="13" t="s">
        <v>779</v>
      </c>
      <c r="Q201" s="13" t="s">
        <v>593</v>
      </c>
      <c r="T201" s="13" t="s">
        <v>33</v>
      </c>
      <c r="U201" s="13" t="s">
        <v>42</v>
      </c>
      <c r="V201" s="13">
        <v>0</v>
      </c>
      <c r="AA201" s="13" t="s">
        <v>794</v>
      </c>
      <c r="AF201" s="13">
        <v>0</v>
      </c>
    </row>
    <row r="202" spans="4:32" s="13" customFormat="1" x14ac:dyDescent="0.2">
      <c r="D202" s="13">
        <v>0</v>
      </c>
      <c r="E202" s="13">
        <v>4</v>
      </c>
      <c r="F202" s="13">
        <v>13</v>
      </c>
      <c r="G202" s="13">
        <v>2017</v>
      </c>
      <c r="H202" s="13" t="s">
        <v>475</v>
      </c>
      <c r="I202" s="13" t="s">
        <v>779</v>
      </c>
      <c r="Q202" s="13" t="s">
        <v>593</v>
      </c>
      <c r="T202" s="13" t="s">
        <v>33</v>
      </c>
      <c r="U202" s="13" t="s">
        <v>42</v>
      </c>
      <c r="V202" s="13">
        <v>0</v>
      </c>
      <c r="AA202" s="13" t="s">
        <v>794</v>
      </c>
      <c r="AF202" s="13">
        <v>0</v>
      </c>
    </row>
    <row r="203" spans="4:32" s="13" customFormat="1" x14ac:dyDescent="0.2">
      <c r="D203" s="13">
        <v>0</v>
      </c>
      <c r="E203" s="13">
        <v>4</v>
      </c>
      <c r="F203" s="13">
        <v>14</v>
      </c>
      <c r="G203" s="13">
        <v>2017</v>
      </c>
      <c r="H203" s="13" t="s">
        <v>476</v>
      </c>
      <c r="I203" s="13" t="s">
        <v>779</v>
      </c>
      <c r="Q203" s="13" t="s">
        <v>593</v>
      </c>
      <c r="T203" s="13" t="s">
        <v>33</v>
      </c>
      <c r="U203" s="13" t="s">
        <v>42</v>
      </c>
      <c r="V203" s="13">
        <v>0</v>
      </c>
      <c r="AA203" s="13" t="s">
        <v>794</v>
      </c>
      <c r="AF203" s="13">
        <v>0</v>
      </c>
    </row>
    <row r="204" spans="4:32" s="13" customFormat="1" x14ac:dyDescent="0.2">
      <c r="D204" s="13">
        <v>0</v>
      </c>
      <c r="E204" s="13">
        <v>4</v>
      </c>
      <c r="F204" s="13">
        <v>15</v>
      </c>
      <c r="G204" s="13">
        <v>2017</v>
      </c>
      <c r="H204" s="13" t="s">
        <v>529</v>
      </c>
      <c r="I204" s="13" t="s">
        <v>779</v>
      </c>
      <c r="Q204" s="13" t="s">
        <v>593</v>
      </c>
      <c r="T204" s="13" t="s">
        <v>33</v>
      </c>
      <c r="U204" s="13" t="s">
        <v>42</v>
      </c>
      <c r="V204" s="13">
        <v>0</v>
      </c>
      <c r="AA204" s="13" t="s">
        <v>794</v>
      </c>
      <c r="AF204" s="13">
        <v>0</v>
      </c>
    </row>
    <row r="205" spans="4:32" s="13" customFormat="1" x14ac:dyDescent="0.2">
      <c r="D205" s="13">
        <v>0</v>
      </c>
      <c r="E205" s="13">
        <v>4</v>
      </c>
      <c r="F205" s="13">
        <v>16</v>
      </c>
      <c r="G205" s="13">
        <v>2017</v>
      </c>
      <c r="H205" s="13" t="s">
        <v>536</v>
      </c>
      <c r="I205" s="13" t="s">
        <v>779</v>
      </c>
      <c r="Q205" s="13" t="s">
        <v>593</v>
      </c>
      <c r="T205" s="13" t="s">
        <v>33</v>
      </c>
      <c r="U205" s="13" t="s">
        <v>42</v>
      </c>
      <c r="V205" s="13">
        <v>0</v>
      </c>
      <c r="AA205" s="13" t="s">
        <v>794</v>
      </c>
      <c r="AF205" s="13">
        <v>0</v>
      </c>
    </row>
    <row r="206" spans="4:32" s="13" customFormat="1" x14ac:dyDescent="0.2">
      <c r="D206" s="13">
        <v>0</v>
      </c>
      <c r="E206" s="13">
        <v>4</v>
      </c>
      <c r="F206" s="13">
        <v>17</v>
      </c>
      <c r="G206" s="13">
        <v>2017</v>
      </c>
      <c r="H206" s="13" t="s">
        <v>537</v>
      </c>
      <c r="I206" s="13" t="s">
        <v>779</v>
      </c>
      <c r="Q206" s="13" t="s">
        <v>593</v>
      </c>
      <c r="T206" s="13" t="s">
        <v>33</v>
      </c>
      <c r="U206" s="13" t="s">
        <v>42</v>
      </c>
      <c r="V206" s="13">
        <v>0</v>
      </c>
      <c r="AA206" s="13" t="s">
        <v>794</v>
      </c>
      <c r="AF206" s="13">
        <v>0</v>
      </c>
    </row>
    <row r="207" spans="4:32" s="13" customFormat="1" x14ac:dyDescent="0.2">
      <c r="D207" s="13">
        <v>0</v>
      </c>
      <c r="E207" s="13">
        <v>5</v>
      </c>
      <c r="F207" s="13">
        <v>18</v>
      </c>
      <c r="G207" s="13">
        <v>2017</v>
      </c>
      <c r="H207" s="13" t="s">
        <v>545</v>
      </c>
      <c r="I207" s="13" t="s">
        <v>779</v>
      </c>
      <c r="Q207" s="13" t="s">
        <v>593</v>
      </c>
      <c r="T207" s="13" t="s">
        <v>33</v>
      </c>
      <c r="U207" s="13" t="s">
        <v>42</v>
      </c>
      <c r="V207" s="13">
        <v>0</v>
      </c>
      <c r="AA207" s="13" t="s">
        <v>794</v>
      </c>
      <c r="AF207" s="13">
        <v>0</v>
      </c>
    </row>
    <row r="208" spans="4:32" s="13" customFormat="1" x14ac:dyDescent="0.2">
      <c r="D208" s="13">
        <v>0</v>
      </c>
      <c r="E208" s="13">
        <v>5</v>
      </c>
      <c r="F208" s="13">
        <v>19</v>
      </c>
      <c r="G208" s="13">
        <v>2017</v>
      </c>
      <c r="H208" s="13" t="s">
        <v>546</v>
      </c>
      <c r="I208" s="13" t="s">
        <v>779</v>
      </c>
      <c r="Q208" s="13" t="s">
        <v>593</v>
      </c>
      <c r="T208" s="13" t="s">
        <v>33</v>
      </c>
      <c r="U208" s="13" t="s">
        <v>42</v>
      </c>
      <c r="V208" s="13">
        <v>0</v>
      </c>
      <c r="AA208" s="13" t="s">
        <v>794</v>
      </c>
      <c r="AF208" s="13">
        <v>0</v>
      </c>
    </row>
    <row r="209" spans="4:32" s="13" customFormat="1" x14ac:dyDescent="0.2">
      <c r="D209" s="13">
        <v>0</v>
      </c>
      <c r="E209" s="13">
        <v>5</v>
      </c>
      <c r="F209" s="13">
        <v>20</v>
      </c>
      <c r="G209" s="13">
        <v>2017</v>
      </c>
      <c r="H209" s="13" t="s">
        <v>547</v>
      </c>
      <c r="I209" s="13" t="s">
        <v>779</v>
      </c>
      <c r="Q209" s="13" t="s">
        <v>593</v>
      </c>
      <c r="T209" s="13" t="s">
        <v>33</v>
      </c>
      <c r="U209" s="13" t="s">
        <v>42</v>
      </c>
      <c r="V209" s="13">
        <v>0</v>
      </c>
      <c r="AA209" s="13" t="s">
        <v>794</v>
      </c>
      <c r="AF209" s="13">
        <v>0</v>
      </c>
    </row>
    <row r="210" spans="4:32" s="13" customFormat="1" x14ac:dyDescent="0.2">
      <c r="D210" s="13">
        <v>0</v>
      </c>
      <c r="E210" s="13">
        <v>5</v>
      </c>
      <c r="F210" s="13">
        <v>21</v>
      </c>
      <c r="G210" s="13">
        <v>2017</v>
      </c>
      <c r="H210" s="13" t="s">
        <v>548</v>
      </c>
      <c r="I210" s="13" t="s">
        <v>779</v>
      </c>
      <c r="Q210" s="13" t="s">
        <v>593</v>
      </c>
      <c r="T210" s="13" t="s">
        <v>33</v>
      </c>
      <c r="U210" s="13" t="s">
        <v>42</v>
      </c>
      <c r="V210" s="13">
        <v>0</v>
      </c>
      <c r="AA210" s="13" t="s">
        <v>794</v>
      </c>
      <c r="AF210" s="13">
        <v>0</v>
      </c>
    </row>
    <row r="211" spans="4:32" s="13" customFormat="1" x14ac:dyDescent="0.2">
      <c r="D211" s="13">
        <v>0</v>
      </c>
      <c r="E211" s="13">
        <v>5</v>
      </c>
      <c r="F211" s="13">
        <v>22</v>
      </c>
      <c r="G211" s="13">
        <v>2017</v>
      </c>
      <c r="H211" s="13" t="s">
        <v>549</v>
      </c>
      <c r="I211" s="13" t="s">
        <v>779</v>
      </c>
      <c r="Q211" s="13" t="s">
        <v>593</v>
      </c>
      <c r="T211" s="13" t="s">
        <v>33</v>
      </c>
      <c r="U211" s="13" t="s">
        <v>42</v>
      </c>
      <c r="V211" s="13">
        <v>0</v>
      </c>
      <c r="AA211" s="13" t="s">
        <v>794</v>
      </c>
      <c r="AF211" s="13">
        <v>0</v>
      </c>
    </row>
    <row r="212" spans="4:32" s="13" customFormat="1" x14ac:dyDescent="0.2">
      <c r="D212" s="13">
        <v>0</v>
      </c>
      <c r="E212" s="13">
        <v>6</v>
      </c>
      <c r="F212" s="13">
        <v>22</v>
      </c>
      <c r="G212" s="13">
        <v>2017</v>
      </c>
      <c r="H212" s="13" t="s">
        <v>549</v>
      </c>
      <c r="I212" s="13" t="s">
        <v>779</v>
      </c>
      <c r="Q212" s="13" t="s">
        <v>593</v>
      </c>
      <c r="T212" s="13" t="s">
        <v>33</v>
      </c>
      <c r="U212" s="13" t="s">
        <v>42</v>
      </c>
      <c r="V212" s="13">
        <v>0</v>
      </c>
      <c r="AA212" s="13" t="s">
        <v>794</v>
      </c>
      <c r="AF212" s="13">
        <v>0</v>
      </c>
    </row>
    <row r="213" spans="4:32" s="13" customFormat="1" x14ac:dyDescent="0.2">
      <c r="D213" s="13">
        <v>0</v>
      </c>
      <c r="E213" s="13">
        <v>6</v>
      </c>
      <c r="F213" s="13">
        <v>23</v>
      </c>
      <c r="G213" s="13">
        <v>2017</v>
      </c>
      <c r="H213" s="13" t="s">
        <v>550</v>
      </c>
      <c r="I213" s="13" t="s">
        <v>779</v>
      </c>
      <c r="Q213" s="13" t="s">
        <v>593</v>
      </c>
      <c r="T213" s="13" t="s">
        <v>33</v>
      </c>
      <c r="U213" s="13" t="s">
        <v>42</v>
      </c>
      <c r="V213" s="13">
        <v>0.92</v>
      </c>
      <c r="AA213" s="13" t="s">
        <v>794</v>
      </c>
      <c r="AF213" s="13">
        <v>0</v>
      </c>
    </row>
    <row r="214" spans="4:32" s="13" customFormat="1" x14ac:dyDescent="0.2">
      <c r="D214" s="13">
        <v>0</v>
      </c>
      <c r="E214" s="13">
        <v>3</v>
      </c>
      <c r="F214" s="13">
        <v>12</v>
      </c>
      <c r="G214" s="13">
        <v>2017</v>
      </c>
      <c r="H214" s="13" t="s">
        <v>474</v>
      </c>
      <c r="I214" s="13" t="s">
        <v>787</v>
      </c>
      <c r="Q214" s="13" t="s">
        <v>500</v>
      </c>
      <c r="T214" s="13" t="s">
        <v>72</v>
      </c>
      <c r="U214" s="13" t="s">
        <v>73</v>
      </c>
      <c r="V214" s="13">
        <v>2.76</v>
      </c>
      <c r="AA214" s="13" t="s">
        <v>806</v>
      </c>
      <c r="AF214" s="13">
        <v>1</v>
      </c>
    </row>
    <row r="215" spans="4:32" s="13" customFormat="1" x14ac:dyDescent="0.2">
      <c r="D215" s="13">
        <v>0</v>
      </c>
      <c r="E215" s="13">
        <v>3</v>
      </c>
      <c r="F215" s="13">
        <v>13</v>
      </c>
      <c r="G215" s="13">
        <v>2017</v>
      </c>
      <c r="H215" s="13" t="s">
        <v>475</v>
      </c>
      <c r="I215" s="13" t="s">
        <v>787</v>
      </c>
      <c r="Q215" s="13" t="s">
        <v>500</v>
      </c>
      <c r="T215" s="13" t="s">
        <v>72</v>
      </c>
      <c r="U215" s="13" t="s">
        <v>73</v>
      </c>
      <c r="V215" s="13">
        <v>0.03</v>
      </c>
      <c r="AA215" s="13" t="s">
        <v>806</v>
      </c>
      <c r="AF215" s="13">
        <v>0</v>
      </c>
    </row>
    <row r="216" spans="4:32" s="13" customFormat="1" x14ac:dyDescent="0.2">
      <c r="D216" s="13">
        <v>0</v>
      </c>
      <c r="E216" s="13">
        <v>3</v>
      </c>
      <c r="F216" s="13">
        <v>12</v>
      </c>
      <c r="G216" s="13">
        <v>2017</v>
      </c>
      <c r="H216" s="13" t="s">
        <v>474</v>
      </c>
      <c r="I216" s="13" t="s">
        <v>786</v>
      </c>
      <c r="Q216" s="13" t="s">
        <v>501</v>
      </c>
      <c r="T216" s="13" t="s">
        <v>72</v>
      </c>
      <c r="U216" s="13" t="s">
        <v>73</v>
      </c>
      <c r="V216" s="13">
        <v>8.16</v>
      </c>
      <c r="AA216" s="13" t="s">
        <v>794</v>
      </c>
      <c r="AF216" s="13">
        <v>1</v>
      </c>
    </row>
    <row r="217" spans="4:32" s="13" customFormat="1" x14ac:dyDescent="0.2">
      <c r="D217" s="13">
        <v>0</v>
      </c>
      <c r="E217" s="13">
        <v>3</v>
      </c>
      <c r="F217" s="13">
        <v>13</v>
      </c>
      <c r="G217" s="13">
        <v>2017</v>
      </c>
      <c r="H217" s="13" t="s">
        <v>475</v>
      </c>
      <c r="I217" s="13" t="s">
        <v>786</v>
      </c>
      <c r="Q217" s="13" t="s">
        <v>501</v>
      </c>
      <c r="T217" s="13" t="s">
        <v>72</v>
      </c>
      <c r="U217" s="13" t="s">
        <v>73</v>
      </c>
      <c r="V217" s="13">
        <v>0.01</v>
      </c>
      <c r="AA217" s="13" t="s">
        <v>794</v>
      </c>
      <c r="AF217" s="13">
        <v>0</v>
      </c>
    </row>
    <row r="218" spans="4:32" s="13" customFormat="1" x14ac:dyDescent="0.2">
      <c r="D218" s="13">
        <v>0</v>
      </c>
      <c r="E218" s="13">
        <v>3</v>
      </c>
      <c r="F218" s="13">
        <v>12</v>
      </c>
      <c r="G218" s="13">
        <v>2017</v>
      </c>
      <c r="H218" s="13" t="s">
        <v>474</v>
      </c>
      <c r="I218" s="13" t="s">
        <v>786</v>
      </c>
      <c r="Q218" s="13" t="s">
        <v>502</v>
      </c>
      <c r="T218" s="13" t="s">
        <v>72</v>
      </c>
      <c r="U218" s="13" t="s">
        <v>73</v>
      </c>
      <c r="V218" s="13">
        <v>30</v>
      </c>
      <c r="AA218" s="13" t="s">
        <v>794</v>
      </c>
      <c r="AF218" s="13">
        <v>1</v>
      </c>
    </row>
    <row r="219" spans="4:32" s="13" customFormat="1" x14ac:dyDescent="0.2">
      <c r="D219" s="13">
        <v>0</v>
      </c>
      <c r="E219" s="13">
        <v>3</v>
      </c>
      <c r="F219" s="13">
        <v>13</v>
      </c>
      <c r="G219" s="13">
        <v>2017</v>
      </c>
      <c r="H219" s="13" t="s">
        <v>475</v>
      </c>
      <c r="I219" s="13" t="s">
        <v>786</v>
      </c>
      <c r="Q219" s="13" t="s">
        <v>502</v>
      </c>
      <c r="T219" s="13" t="s">
        <v>72</v>
      </c>
      <c r="U219" s="13" t="s">
        <v>73</v>
      </c>
      <c r="V219" s="13">
        <v>0.03</v>
      </c>
      <c r="AA219" s="13" t="s">
        <v>794</v>
      </c>
      <c r="AF219" s="13">
        <v>0</v>
      </c>
    </row>
    <row r="220" spans="4:32" s="13" customFormat="1" x14ac:dyDescent="0.2">
      <c r="D220" s="13">
        <v>0</v>
      </c>
      <c r="E220" s="13">
        <v>3</v>
      </c>
      <c r="F220" s="13">
        <v>12</v>
      </c>
      <c r="G220" s="13">
        <v>2017</v>
      </c>
      <c r="H220" s="13" t="s">
        <v>474</v>
      </c>
      <c r="I220" s="13" t="s">
        <v>784</v>
      </c>
      <c r="Q220" s="13" t="s">
        <v>503</v>
      </c>
      <c r="T220" s="13" t="s">
        <v>40</v>
      </c>
      <c r="U220" s="13" t="s">
        <v>41</v>
      </c>
      <c r="V220" s="13">
        <v>2.79</v>
      </c>
      <c r="AA220" s="13" t="s">
        <v>789</v>
      </c>
      <c r="AF220" s="13">
        <v>1</v>
      </c>
    </row>
    <row r="221" spans="4:32" s="13" customFormat="1" x14ac:dyDescent="0.2">
      <c r="D221" s="13">
        <v>0</v>
      </c>
      <c r="E221" s="13">
        <v>3</v>
      </c>
      <c r="F221" s="13">
        <v>12</v>
      </c>
      <c r="G221" s="13">
        <v>2017</v>
      </c>
      <c r="H221" s="13" t="s">
        <v>474</v>
      </c>
      <c r="I221" s="13" t="s">
        <v>776</v>
      </c>
      <c r="Q221" s="13" t="s">
        <v>619</v>
      </c>
      <c r="T221" s="13" t="s">
        <v>40</v>
      </c>
      <c r="U221" s="13" t="s">
        <v>41</v>
      </c>
      <c r="V221" s="13">
        <v>3.21</v>
      </c>
      <c r="AA221" s="13" t="s">
        <v>789</v>
      </c>
      <c r="AF221" s="13">
        <v>1</v>
      </c>
    </row>
    <row r="222" spans="4:32" s="13" customFormat="1" x14ac:dyDescent="0.2">
      <c r="D222" s="13">
        <v>0</v>
      </c>
      <c r="E222" s="13">
        <v>3</v>
      </c>
      <c r="F222" s="13">
        <v>12</v>
      </c>
      <c r="G222" s="13">
        <v>2017</v>
      </c>
      <c r="H222" s="13" t="s">
        <v>474</v>
      </c>
      <c r="I222" s="13" t="s">
        <v>784</v>
      </c>
      <c r="Q222" s="13" t="s">
        <v>504</v>
      </c>
      <c r="T222" s="13" t="s">
        <v>72</v>
      </c>
      <c r="U222" s="13" t="s">
        <v>73</v>
      </c>
      <c r="V222" s="13">
        <v>4.8600000000000003</v>
      </c>
      <c r="AA222" s="13" t="s">
        <v>789</v>
      </c>
      <c r="AF222" s="13">
        <v>1</v>
      </c>
    </row>
    <row r="223" spans="4:32" s="13" customFormat="1" x14ac:dyDescent="0.2">
      <c r="D223" s="13">
        <v>0</v>
      </c>
      <c r="E223" s="13">
        <v>3</v>
      </c>
      <c r="F223" s="13">
        <v>13</v>
      </c>
      <c r="G223" s="13">
        <v>2017</v>
      </c>
      <c r="H223" s="13" t="s">
        <v>475</v>
      </c>
      <c r="I223" s="13" t="s">
        <v>784</v>
      </c>
      <c r="Q223" s="13" t="s">
        <v>504</v>
      </c>
      <c r="T223" s="13" t="s">
        <v>72</v>
      </c>
      <c r="U223" s="13" t="s">
        <v>73</v>
      </c>
      <c r="V223" s="13">
        <v>0.01</v>
      </c>
      <c r="AA223" s="13" t="s">
        <v>789</v>
      </c>
      <c r="AF223" s="13">
        <v>0</v>
      </c>
    </row>
    <row r="224" spans="4:32" s="13" customFormat="1" x14ac:dyDescent="0.2">
      <c r="D224" s="13">
        <v>0</v>
      </c>
      <c r="E224" s="13">
        <v>3</v>
      </c>
      <c r="F224" s="13">
        <v>12</v>
      </c>
      <c r="G224" s="13">
        <v>2017</v>
      </c>
      <c r="H224" s="13" t="s">
        <v>474</v>
      </c>
      <c r="I224" s="13" t="s">
        <v>787</v>
      </c>
      <c r="Q224" s="13" t="s">
        <v>505</v>
      </c>
      <c r="T224" s="13" t="s">
        <v>72</v>
      </c>
      <c r="U224" s="13" t="s">
        <v>73</v>
      </c>
      <c r="V224" s="13">
        <v>4.04</v>
      </c>
      <c r="AA224" s="13" t="s">
        <v>813</v>
      </c>
      <c r="AF224" s="13">
        <v>1</v>
      </c>
    </row>
    <row r="225" spans="4:32" s="13" customFormat="1" x14ac:dyDescent="0.2">
      <c r="D225" s="13">
        <v>0</v>
      </c>
      <c r="E225" s="13">
        <v>3</v>
      </c>
      <c r="F225" s="13">
        <v>13</v>
      </c>
      <c r="G225" s="13">
        <v>2017</v>
      </c>
      <c r="H225" s="13" t="s">
        <v>475</v>
      </c>
      <c r="I225" s="13" t="s">
        <v>787</v>
      </c>
      <c r="Q225" s="13" t="s">
        <v>505</v>
      </c>
      <c r="T225" s="13" t="s">
        <v>72</v>
      </c>
      <c r="U225" s="13" t="s">
        <v>73</v>
      </c>
      <c r="V225" s="13">
        <v>0</v>
      </c>
      <c r="AA225" s="13" t="s">
        <v>813</v>
      </c>
      <c r="AF225" s="13">
        <v>0</v>
      </c>
    </row>
    <row r="226" spans="4:32" s="13" customFormat="1" x14ac:dyDescent="0.2">
      <c r="D226" s="13">
        <v>0</v>
      </c>
      <c r="E226" s="13">
        <v>3</v>
      </c>
      <c r="F226" s="13">
        <v>12</v>
      </c>
      <c r="G226" s="13">
        <v>2017</v>
      </c>
      <c r="H226" s="13" t="s">
        <v>474</v>
      </c>
      <c r="I226" s="13" t="s">
        <v>774</v>
      </c>
      <c r="Q226" s="13" t="s">
        <v>620</v>
      </c>
      <c r="T226" s="13" t="s">
        <v>33</v>
      </c>
      <c r="U226" s="13" t="s">
        <v>42</v>
      </c>
      <c r="V226" s="13">
        <v>5.95</v>
      </c>
      <c r="AA226" s="13" t="s">
        <v>793</v>
      </c>
      <c r="AF226" s="13">
        <v>1</v>
      </c>
    </row>
    <row r="227" spans="4:32" s="13" customFormat="1" x14ac:dyDescent="0.2">
      <c r="D227" s="13">
        <v>0</v>
      </c>
      <c r="E227" s="13">
        <v>3</v>
      </c>
      <c r="F227" s="13">
        <v>13</v>
      </c>
      <c r="G227" s="13">
        <v>2017</v>
      </c>
      <c r="H227" s="13" t="s">
        <v>475</v>
      </c>
      <c r="I227" s="13" t="s">
        <v>774</v>
      </c>
      <c r="Q227" s="13" t="s">
        <v>620</v>
      </c>
      <c r="T227" s="13" t="s">
        <v>33</v>
      </c>
      <c r="U227" s="13" t="s">
        <v>42</v>
      </c>
      <c r="V227" s="13">
        <v>0</v>
      </c>
      <c r="AA227" s="13" t="s">
        <v>793</v>
      </c>
      <c r="AF227" s="13">
        <v>0</v>
      </c>
    </row>
    <row r="228" spans="4:32" s="13" customFormat="1" x14ac:dyDescent="0.2">
      <c r="D228" s="13">
        <v>0</v>
      </c>
      <c r="E228" s="13">
        <v>4</v>
      </c>
      <c r="F228" s="13">
        <v>13</v>
      </c>
      <c r="G228" s="13">
        <v>2017</v>
      </c>
      <c r="H228" s="13" t="s">
        <v>475</v>
      </c>
      <c r="I228" s="13" t="s">
        <v>774</v>
      </c>
      <c r="Q228" s="13" t="s">
        <v>620</v>
      </c>
      <c r="T228" s="13" t="s">
        <v>33</v>
      </c>
      <c r="U228" s="13" t="s">
        <v>42</v>
      </c>
      <c r="V228" s="13">
        <v>0</v>
      </c>
      <c r="AA228" s="13" t="s">
        <v>793</v>
      </c>
      <c r="AF228" s="13">
        <v>0</v>
      </c>
    </row>
    <row r="229" spans="4:32" s="13" customFormat="1" x14ac:dyDescent="0.2">
      <c r="D229" s="13">
        <v>0</v>
      </c>
      <c r="E229" s="13">
        <v>4</v>
      </c>
      <c r="F229" s="13">
        <v>14</v>
      </c>
      <c r="G229" s="13">
        <v>2017</v>
      </c>
      <c r="H229" s="13" t="s">
        <v>476</v>
      </c>
      <c r="I229" s="13" t="s">
        <v>774</v>
      </c>
      <c r="Q229" s="13" t="s">
        <v>620</v>
      </c>
      <c r="T229" s="13" t="s">
        <v>33</v>
      </c>
      <c r="U229" s="13" t="s">
        <v>42</v>
      </c>
      <c r="V229" s="13">
        <v>0</v>
      </c>
      <c r="AA229" s="13" t="s">
        <v>793</v>
      </c>
      <c r="AF229" s="13">
        <v>0</v>
      </c>
    </row>
    <row r="230" spans="4:32" s="13" customFormat="1" x14ac:dyDescent="0.2">
      <c r="D230" s="13">
        <v>0</v>
      </c>
      <c r="E230" s="13">
        <v>4</v>
      </c>
      <c r="F230" s="13">
        <v>15</v>
      </c>
      <c r="G230" s="13">
        <v>2017</v>
      </c>
      <c r="H230" s="13" t="s">
        <v>529</v>
      </c>
      <c r="I230" s="13" t="s">
        <v>774</v>
      </c>
      <c r="Q230" s="13" t="s">
        <v>620</v>
      </c>
      <c r="T230" s="13" t="s">
        <v>33</v>
      </c>
      <c r="U230" s="13" t="s">
        <v>42</v>
      </c>
      <c r="V230" s="13">
        <v>0</v>
      </c>
      <c r="AA230" s="13" t="s">
        <v>793</v>
      </c>
      <c r="AF230" s="13">
        <v>0</v>
      </c>
    </row>
    <row r="231" spans="4:32" s="13" customFormat="1" x14ac:dyDescent="0.2">
      <c r="D231" s="13">
        <v>0</v>
      </c>
      <c r="E231" s="13">
        <v>4</v>
      </c>
      <c r="F231" s="13">
        <v>16</v>
      </c>
      <c r="G231" s="13">
        <v>2017</v>
      </c>
      <c r="H231" s="13" t="s">
        <v>536</v>
      </c>
      <c r="I231" s="13" t="s">
        <v>774</v>
      </c>
      <c r="Q231" s="13" t="s">
        <v>620</v>
      </c>
      <c r="T231" s="13" t="s">
        <v>33</v>
      </c>
      <c r="U231" s="13" t="s">
        <v>42</v>
      </c>
      <c r="V231" s="13">
        <v>0</v>
      </c>
      <c r="AA231" s="13" t="s">
        <v>793</v>
      </c>
      <c r="AF231" s="13">
        <v>0</v>
      </c>
    </row>
    <row r="232" spans="4:32" s="13" customFormat="1" x14ac:dyDescent="0.2">
      <c r="D232" s="13">
        <v>0</v>
      </c>
      <c r="E232" s="13">
        <v>4</v>
      </c>
      <c r="F232" s="13">
        <v>17</v>
      </c>
      <c r="G232" s="13">
        <v>2017</v>
      </c>
      <c r="H232" s="13" t="s">
        <v>537</v>
      </c>
      <c r="I232" s="13" t="s">
        <v>774</v>
      </c>
      <c r="Q232" s="13" t="s">
        <v>620</v>
      </c>
      <c r="T232" s="13" t="s">
        <v>33</v>
      </c>
      <c r="U232" s="13" t="s">
        <v>42</v>
      </c>
      <c r="V232" s="13">
        <v>0</v>
      </c>
      <c r="AA232" s="13" t="s">
        <v>793</v>
      </c>
      <c r="AF232" s="13">
        <v>0</v>
      </c>
    </row>
    <row r="233" spans="4:32" s="13" customFormat="1" x14ac:dyDescent="0.2">
      <c r="D233" s="13">
        <v>0</v>
      </c>
      <c r="E233" s="13">
        <v>5</v>
      </c>
      <c r="F233" s="13">
        <v>18</v>
      </c>
      <c r="G233" s="13">
        <v>2017</v>
      </c>
      <c r="H233" s="13" t="s">
        <v>545</v>
      </c>
      <c r="I233" s="13" t="s">
        <v>774</v>
      </c>
      <c r="Q233" s="13" t="s">
        <v>620</v>
      </c>
      <c r="T233" s="13" t="s">
        <v>33</v>
      </c>
      <c r="U233" s="13" t="s">
        <v>42</v>
      </c>
      <c r="V233" s="13">
        <v>0</v>
      </c>
      <c r="AA233" s="13" t="s">
        <v>793</v>
      </c>
      <c r="AF233" s="13">
        <v>0</v>
      </c>
    </row>
    <row r="234" spans="4:32" s="13" customFormat="1" x14ac:dyDescent="0.2">
      <c r="D234" s="13">
        <v>0</v>
      </c>
      <c r="E234" s="13">
        <v>5</v>
      </c>
      <c r="F234" s="13">
        <v>19</v>
      </c>
      <c r="G234" s="13">
        <v>2017</v>
      </c>
      <c r="H234" s="13" t="s">
        <v>546</v>
      </c>
      <c r="I234" s="13" t="s">
        <v>774</v>
      </c>
      <c r="Q234" s="13" t="s">
        <v>620</v>
      </c>
      <c r="T234" s="13" t="s">
        <v>33</v>
      </c>
      <c r="U234" s="13" t="s">
        <v>42</v>
      </c>
      <c r="V234" s="13">
        <v>0</v>
      </c>
      <c r="AA234" s="13" t="s">
        <v>793</v>
      </c>
      <c r="AF234" s="13">
        <v>0</v>
      </c>
    </row>
    <row r="235" spans="4:32" s="13" customFormat="1" x14ac:dyDescent="0.2">
      <c r="D235" s="13">
        <v>0</v>
      </c>
      <c r="E235" s="13">
        <v>5</v>
      </c>
      <c r="F235" s="13">
        <v>20</v>
      </c>
      <c r="G235" s="13">
        <v>2017</v>
      </c>
      <c r="H235" s="13" t="s">
        <v>547</v>
      </c>
      <c r="I235" s="13" t="s">
        <v>774</v>
      </c>
      <c r="Q235" s="13" t="s">
        <v>620</v>
      </c>
      <c r="T235" s="13" t="s">
        <v>33</v>
      </c>
      <c r="U235" s="13" t="s">
        <v>42</v>
      </c>
      <c r="V235" s="13">
        <v>0</v>
      </c>
      <c r="AA235" s="13" t="s">
        <v>793</v>
      </c>
      <c r="AF235" s="13">
        <v>0</v>
      </c>
    </row>
    <row r="236" spans="4:32" s="13" customFormat="1" x14ac:dyDescent="0.2">
      <c r="D236" s="13">
        <v>0</v>
      </c>
      <c r="E236" s="13">
        <v>5</v>
      </c>
      <c r="F236" s="13">
        <v>21</v>
      </c>
      <c r="G236" s="13">
        <v>2017</v>
      </c>
      <c r="H236" s="13" t="s">
        <v>548</v>
      </c>
      <c r="I236" s="13" t="s">
        <v>774</v>
      </c>
      <c r="Q236" s="13" t="s">
        <v>620</v>
      </c>
      <c r="T236" s="13" t="s">
        <v>33</v>
      </c>
      <c r="U236" s="13" t="s">
        <v>42</v>
      </c>
      <c r="V236" s="13">
        <v>0</v>
      </c>
      <c r="AA236" s="13" t="s">
        <v>793</v>
      </c>
      <c r="AF236" s="13">
        <v>0</v>
      </c>
    </row>
    <row r="237" spans="4:32" s="13" customFormat="1" x14ac:dyDescent="0.2">
      <c r="D237" s="13">
        <v>0</v>
      </c>
      <c r="E237" s="13">
        <v>5</v>
      </c>
      <c r="F237" s="13">
        <v>22</v>
      </c>
      <c r="G237" s="13">
        <v>2017</v>
      </c>
      <c r="H237" s="13" t="s">
        <v>549</v>
      </c>
      <c r="I237" s="13" t="s">
        <v>774</v>
      </c>
      <c r="Q237" s="13" t="s">
        <v>620</v>
      </c>
      <c r="T237" s="13" t="s">
        <v>33</v>
      </c>
      <c r="U237" s="13" t="s">
        <v>42</v>
      </c>
      <c r="V237" s="13">
        <v>0</v>
      </c>
      <c r="AA237" s="13" t="s">
        <v>793</v>
      </c>
      <c r="AF237" s="13">
        <v>0</v>
      </c>
    </row>
    <row r="238" spans="4:32" s="13" customFormat="1" x14ac:dyDescent="0.2">
      <c r="D238" s="13">
        <v>0</v>
      </c>
      <c r="E238" s="13">
        <v>6</v>
      </c>
      <c r="F238" s="13">
        <v>22</v>
      </c>
      <c r="G238" s="13">
        <v>2017</v>
      </c>
      <c r="H238" s="13" t="s">
        <v>549</v>
      </c>
      <c r="I238" s="13" t="s">
        <v>774</v>
      </c>
      <c r="Q238" s="13" t="s">
        <v>620</v>
      </c>
      <c r="T238" s="13" t="s">
        <v>33</v>
      </c>
      <c r="U238" s="13" t="s">
        <v>42</v>
      </c>
      <c r="V238" s="13">
        <v>0.01</v>
      </c>
      <c r="AA238" s="13" t="s">
        <v>793</v>
      </c>
      <c r="AF238" s="13">
        <v>0</v>
      </c>
    </row>
    <row r="239" spans="4:32" s="13" customFormat="1" x14ac:dyDescent="0.2">
      <c r="D239" s="13">
        <v>0</v>
      </c>
      <c r="E239" s="13">
        <v>3</v>
      </c>
      <c r="F239" s="13">
        <v>12</v>
      </c>
      <c r="G239" s="13">
        <v>2017</v>
      </c>
      <c r="H239" s="13" t="s">
        <v>474</v>
      </c>
      <c r="I239" s="13" t="s">
        <v>783</v>
      </c>
      <c r="Q239" s="13" t="s">
        <v>644</v>
      </c>
      <c r="T239" s="13" t="s">
        <v>33</v>
      </c>
      <c r="U239" s="13" t="s">
        <v>42</v>
      </c>
      <c r="V239" s="13">
        <v>0</v>
      </c>
      <c r="AA239" s="13" t="s">
        <v>805</v>
      </c>
      <c r="AF239" s="13">
        <v>1</v>
      </c>
    </row>
    <row r="240" spans="4:32" s="13" customFormat="1" x14ac:dyDescent="0.2">
      <c r="D240" s="13">
        <v>0</v>
      </c>
      <c r="E240" s="13">
        <v>3</v>
      </c>
      <c r="F240" s="13">
        <v>12</v>
      </c>
      <c r="G240" s="13">
        <v>2017</v>
      </c>
      <c r="H240" s="13" t="s">
        <v>474</v>
      </c>
      <c r="I240" s="13" t="s">
        <v>786</v>
      </c>
      <c r="Q240" s="13" t="s">
        <v>506</v>
      </c>
      <c r="T240" s="13" t="s">
        <v>33</v>
      </c>
      <c r="U240" s="13" t="s">
        <v>42</v>
      </c>
      <c r="V240" s="13">
        <v>0.03</v>
      </c>
      <c r="AA240" s="13" t="s">
        <v>793</v>
      </c>
      <c r="AF240" s="13">
        <v>1</v>
      </c>
    </row>
    <row r="241" spans="4:32" s="13" customFormat="1" x14ac:dyDescent="0.2">
      <c r="D241" s="13">
        <v>0</v>
      </c>
      <c r="E241" s="13">
        <v>3</v>
      </c>
      <c r="F241" s="13">
        <v>12</v>
      </c>
      <c r="G241" s="13">
        <v>2017</v>
      </c>
      <c r="H241" s="13" t="s">
        <v>474</v>
      </c>
      <c r="I241" s="13" t="s">
        <v>782</v>
      </c>
      <c r="Q241" s="13" t="s">
        <v>507</v>
      </c>
      <c r="T241" s="13" t="s">
        <v>40</v>
      </c>
      <c r="U241" s="13" t="s">
        <v>41</v>
      </c>
      <c r="V241" s="13">
        <v>5.45</v>
      </c>
      <c r="AA241" s="13" t="s">
        <v>802</v>
      </c>
      <c r="AF241" s="13">
        <v>1</v>
      </c>
    </row>
    <row r="242" spans="4:32" s="13" customFormat="1" x14ac:dyDescent="0.2">
      <c r="D242" s="13">
        <v>0</v>
      </c>
      <c r="E242" s="13">
        <v>3</v>
      </c>
      <c r="F242" s="13">
        <v>12</v>
      </c>
      <c r="G242" s="13">
        <v>2017</v>
      </c>
      <c r="H242" s="13" t="s">
        <v>474</v>
      </c>
      <c r="I242" s="13" t="s">
        <v>784</v>
      </c>
      <c r="Q242" s="13" t="s">
        <v>508</v>
      </c>
      <c r="T242" s="13" t="s">
        <v>72</v>
      </c>
      <c r="U242" s="13" t="s">
        <v>73</v>
      </c>
      <c r="V242" s="13">
        <v>1.9</v>
      </c>
      <c r="AA242" s="13" t="s">
        <v>789</v>
      </c>
      <c r="AF242" s="13">
        <v>1</v>
      </c>
    </row>
    <row r="243" spans="4:32" s="13" customFormat="1" x14ac:dyDescent="0.2">
      <c r="D243" s="13">
        <v>0</v>
      </c>
      <c r="E243" s="13">
        <v>3</v>
      </c>
      <c r="F243" s="13">
        <v>13</v>
      </c>
      <c r="G243" s="13">
        <v>2017</v>
      </c>
      <c r="H243" s="13" t="s">
        <v>475</v>
      </c>
      <c r="I243" s="13" t="s">
        <v>784</v>
      </c>
      <c r="Q243" s="13" t="s">
        <v>508</v>
      </c>
      <c r="T243" s="13" t="s">
        <v>72</v>
      </c>
      <c r="U243" s="13" t="s">
        <v>73</v>
      </c>
      <c r="V243" s="13">
        <v>0.01</v>
      </c>
      <c r="AA243" s="13" t="s">
        <v>789</v>
      </c>
      <c r="AF243" s="13">
        <v>0</v>
      </c>
    </row>
    <row r="244" spans="4:32" s="13" customFormat="1" x14ac:dyDescent="0.2">
      <c r="D244" s="13">
        <v>0</v>
      </c>
      <c r="E244" s="13">
        <v>3</v>
      </c>
      <c r="F244" s="13">
        <v>12</v>
      </c>
      <c r="G244" s="13">
        <v>2017</v>
      </c>
      <c r="H244" s="13" t="s">
        <v>474</v>
      </c>
      <c r="I244" s="13" t="s">
        <v>775</v>
      </c>
      <c r="Q244" s="13" t="s">
        <v>594</v>
      </c>
      <c r="T244" s="13" t="s">
        <v>33</v>
      </c>
      <c r="U244" s="13" t="s">
        <v>42</v>
      </c>
      <c r="V244" s="13">
        <v>9.39</v>
      </c>
      <c r="AA244" s="13" t="s">
        <v>794</v>
      </c>
      <c r="AF244" s="13">
        <v>1</v>
      </c>
    </row>
    <row r="245" spans="4:32" s="13" customFormat="1" x14ac:dyDescent="0.2">
      <c r="D245" s="13">
        <v>0</v>
      </c>
      <c r="E245" s="13">
        <v>3</v>
      </c>
      <c r="F245" s="13">
        <v>12</v>
      </c>
      <c r="G245" s="13">
        <v>2017</v>
      </c>
      <c r="H245" s="13" t="s">
        <v>474</v>
      </c>
      <c r="I245" s="13" t="s">
        <v>788</v>
      </c>
      <c r="Q245" s="13" t="s">
        <v>509</v>
      </c>
      <c r="T245" s="13" t="s">
        <v>40</v>
      </c>
      <c r="U245" s="13" t="s">
        <v>41</v>
      </c>
      <c r="V245" s="13">
        <v>3.32</v>
      </c>
      <c r="AA245" s="13" t="s">
        <v>806</v>
      </c>
      <c r="AF245" s="13">
        <v>1</v>
      </c>
    </row>
    <row r="246" spans="4:32" s="13" customFormat="1" x14ac:dyDescent="0.2">
      <c r="D246" s="13">
        <v>0</v>
      </c>
      <c r="E246" s="13">
        <v>3</v>
      </c>
      <c r="F246" s="13">
        <v>12</v>
      </c>
      <c r="G246" s="13">
        <v>2017</v>
      </c>
      <c r="H246" s="13" t="s">
        <v>474</v>
      </c>
      <c r="I246" s="13" t="s">
        <v>782</v>
      </c>
      <c r="Q246" s="13" t="s">
        <v>510</v>
      </c>
      <c r="T246" s="13" t="s">
        <v>40</v>
      </c>
      <c r="U246" s="13" t="s">
        <v>41</v>
      </c>
      <c r="V246" s="13">
        <v>1.99</v>
      </c>
      <c r="AA246" s="13" t="s">
        <v>789</v>
      </c>
      <c r="AF246" s="13">
        <v>1</v>
      </c>
    </row>
    <row r="247" spans="4:32" s="13" customFormat="1" x14ac:dyDescent="0.2">
      <c r="D247" s="13">
        <v>0</v>
      </c>
      <c r="E247" s="13">
        <v>3</v>
      </c>
      <c r="F247" s="13">
        <v>12</v>
      </c>
      <c r="G247" s="13">
        <v>2017</v>
      </c>
      <c r="H247" s="13" t="s">
        <v>474</v>
      </c>
      <c r="I247" s="13" t="s">
        <v>780</v>
      </c>
      <c r="Q247" s="13" t="s">
        <v>511</v>
      </c>
      <c r="T247" s="13" t="s">
        <v>33</v>
      </c>
      <c r="U247" s="13" t="s">
        <v>42</v>
      </c>
      <c r="V247" s="13">
        <v>0</v>
      </c>
      <c r="AA247" s="13" t="s">
        <v>798</v>
      </c>
      <c r="AF247" s="13">
        <v>1</v>
      </c>
    </row>
    <row r="248" spans="4:32" s="13" customFormat="1" x14ac:dyDescent="0.2">
      <c r="D248" s="13">
        <v>0</v>
      </c>
      <c r="E248" s="13">
        <v>3</v>
      </c>
      <c r="F248" s="13">
        <v>12</v>
      </c>
      <c r="G248" s="13">
        <v>2017</v>
      </c>
      <c r="H248" s="13" t="s">
        <v>474</v>
      </c>
      <c r="I248" s="13" t="s">
        <v>780</v>
      </c>
      <c r="Q248" s="13" t="s">
        <v>512</v>
      </c>
      <c r="T248" s="13" t="s">
        <v>33</v>
      </c>
      <c r="U248" s="13" t="s">
        <v>42</v>
      </c>
      <c r="V248" s="13">
        <v>0</v>
      </c>
      <c r="AA248" s="13" t="s">
        <v>798</v>
      </c>
      <c r="AF248" s="13">
        <v>1</v>
      </c>
    </row>
    <row r="249" spans="4:32" s="13" customFormat="1" x14ac:dyDescent="0.2">
      <c r="D249" s="13">
        <v>0</v>
      </c>
      <c r="E249" s="13">
        <v>3</v>
      </c>
      <c r="F249" s="13">
        <v>13</v>
      </c>
      <c r="G249" s="13">
        <v>2017</v>
      </c>
      <c r="H249" s="13" t="s">
        <v>475</v>
      </c>
      <c r="I249" s="13" t="s">
        <v>780</v>
      </c>
      <c r="Q249" s="13" t="s">
        <v>513</v>
      </c>
      <c r="T249" s="13" t="s">
        <v>72</v>
      </c>
      <c r="U249" s="13" t="s">
        <v>73</v>
      </c>
      <c r="V249" s="13">
        <v>7.12</v>
      </c>
      <c r="AA249" s="13" t="s">
        <v>797</v>
      </c>
      <c r="AF249" s="13">
        <v>1</v>
      </c>
    </row>
    <row r="250" spans="4:32" s="13" customFormat="1" x14ac:dyDescent="0.2">
      <c r="D250" s="13">
        <v>0</v>
      </c>
      <c r="E250" s="13">
        <v>3</v>
      </c>
      <c r="F250" s="13">
        <v>13</v>
      </c>
      <c r="G250" s="13">
        <v>2017</v>
      </c>
      <c r="H250" s="13" t="s">
        <v>475</v>
      </c>
      <c r="I250" s="13" t="s">
        <v>774</v>
      </c>
      <c r="Q250" s="13" t="s">
        <v>621</v>
      </c>
      <c r="T250" s="13" t="s">
        <v>40</v>
      </c>
      <c r="U250" s="13" t="s">
        <v>41</v>
      </c>
      <c r="V250" s="13">
        <v>2.82</v>
      </c>
      <c r="AA250" s="13" t="s">
        <v>797</v>
      </c>
      <c r="AF250" s="13">
        <v>1</v>
      </c>
    </row>
    <row r="251" spans="4:32" s="13" customFormat="1" x14ac:dyDescent="0.2">
      <c r="D251" s="13">
        <v>0</v>
      </c>
      <c r="E251" s="13">
        <v>3</v>
      </c>
      <c r="F251" s="13">
        <v>13</v>
      </c>
      <c r="G251" s="13">
        <v>2017</v>
      </c>
      <c r="H251" s="13" t="s">
        <v>475</v>
      </c>
      <c r="I251" s="13" t="s">
        <v>777</v>
      </c>
      <c r="Q251" s="13" t="s">
        <v>622</v>
      </c>
      <c r="T251" s="13" t="s">
        <v>40</v>
      </c>
      <c r="U251" s="13" t="s">
        <v>41</v>
      </c>
      <c r="V251" s="13">
        <v>3.77</v>
      </c>
      <c r="AA251" s="13" t="s">
        <v>791</v>
      </c>
      <c r="AF251" s="13">
        <v>1</v>
      </c>
    </row>
    <row r="252" spans="4:32" s="13" customFormat="1" x14ac:dyDescent="0.2">
      <c r="D252" s="13">
        <v>0</v>
      </c>
      <c r="E252" s="13">
        <v>3</v>
      </c>
      <c r="F252" s="13">
        <v>13</v>
      </c>
      <c r="G252" s="13">
        <v>2017</v>
      </c>
      <c r="H252" s="13" t="s">
        <v>475</v>
      </c>
      <c r="I252" s="13" t="s">
        <v>779</v>
      </c>
      <c r="Q252" s="13" t="s">
        <v>595</v>
      </c>
      <c r="T252" s="13" t="s">
        <v>40</v>
      </c>
      <c r="U252" s="13" t="s">
        <v>41</v>
      </c>
      <c r="V252" s="13">
        <v>8.24</v>
      </c>
      <c r="AA252" s="13" t="s">
        <v>805</v>
      </c>
      <c r="AF252" s="13">
        <v>1</v>
      </c>
    </row>
    <row r="253" spans="4:32" s="13" customFormat="1" x14ac:dyDescent="0.2">
      <c r="D253" s="13">
        <v>0</v>
      </c>
      <c r="E253" s="13">
        <v>3</v>
      </c>
      <c r="F253" s="13">
        <v>13</v>
      </c>
      <c r="G253" s="13">
        <v>2017</v>
      </c>
      <c r="H253" s="13" t="s">
        <v>475</v>
      </c>
      <c r="I253" s="13" t="s">
        <v>786</v>
      </c>
      <c r="Q253" s="13" t="s">
        <v>514</v>
      </c>
      <c r="T253" s="13" t="s">
        <v>72</v>
      </c>
      <c r="U253" s="13" t="s">
        <v>73</v>
      </c>
      <c r="V253" s="13">
        <v>2.27</v>
      </c>
      <c r="AA253" s="13" t="s">
        <v>789</v>
      </c>
      <c r="AF253" s="13">
        <v>1</v>
      </c>
    </row>
    <row r="254" spans="4:32" s="13" customFormat="1" x14ac:dyDescent="0.2">
      <c r="D254" s="13">
        <v>0</v>
      </c>
      <c r="E254" s="13">
        <v>4</v>
      </c>
      <c r="F254" s="13">
        <v>13</v>
      </c>
      <c r="G254" s="13">
        <v>2017</v>
      </c>
      <c r="H254" s="13" t="s">
        <v>475</v>
      </c>
      <c r="I254" s="13" t="s">
        <v>786</v>
      </c>
      <c r="Q254" s="13" t="s">
        <v>514</v>
      </c>
      <c r="T254" s="13" t="s">
        <v>72</v>
      </c>
      <c r="U254" s="13" t="s">
        <v>73</v>
      </c>
      <c r="V254" s="13">
        <v>0</v>
      </c>
      <c r="AA254" s="13" t="s">
        <v>789</v>
      </c>
      <c r="AF254" s="13">
        <v>0</v>
      </c>
    </row>
    <row r="255" spans="4:32" s="13" customFormat="1" x14ac:dyDescent="0.2">
      <c r="D255" s="13">
        <v>0</v>
      </c>
      <c r="E255" s="13">
        <v>4</v>
      </c>
      <c r="F255" s="13">
        <v>14</v>
      </c>
      <c r="G255" s="13">
        <v>2017</v>
      </c>
      <c r="H255" s="13" t="s">
        <v>476</v>
      </c>
      <c r="I255" s="13" t="s">
        <v>786</v>
      </c>
      <c r="Q255" s="13" t="s">
        <v>514</v>
      </c>
      <c r="T255" s="13" t="s">
        <v>72</v>
      </c>
      <c r="U255" s="13" t="s">
        <v>73</v>
      </c>
      <c r="V255" s="13">
        <v>0</v>
      </c>
      <c r="AA255" s="13" t="s">
        <v>789</v>
      </c>
      <c r="AF255" s="13">
        <v>0</v>
      </c>
    </row>
    <row r="256" spans="4:32" s="13" customFormat="1" x14ac:dyDescent="0.2">
      <c r="D256" s="13">
        <v>0</v>
      </c>
      <c r="E256" s="13">
        <v>4</v>
      </c>
      <c r="F256" s="13">
        <v>15</v>
      </c>
      <c r="G256" s="13">
        <v>2017</v>
      </c>
      <c r="H256" s="13" t="s">
        <v>529</v>
      </c>
      <c r="I256" s="13" t="s">
        <v>786</v>
      </c>
      <c r="Q256" s="13" t="s">
        <v>514</v>
      </c>
      <c r="T256" s="13" t="s">
        <v>72</v>
      </c>
      <c r="U256" s="13" t="s">
        <v>73</v>
      </c>
      <c r="V256" s="13">
        <v>0</v>
      </c>
      <c r="AA256" s="13" t="s">
        <v>789</v>
      </c>
      <c r="AF256" s="13">
        <v>0</v>
      </c>
    </row>
    <row r="257" spans="4:32" s="13" customFormat="1" x14ac:dyDescent="0.2">
      <c r="D257" s="13">
        <v>0</v>
      </c>
      <c r="E257" s="13">
        <v>4</v>
      </c>
      <c r="F257" s="13">
        <v>16</v>
      </c>
      <c r="G257" s="13">
        <v>2017</v>
      </c>
      <c r="H257" s="13" t="s">
        <v>536</v>
      </c>
      <c r="I257" s="13" t="s">
        <v>786</v>
      </c>
      <c r="Q257" s="13" t="s">
        <v>514</v>
      </c>
      <c r="T257" s="13" t="s">
        <v>72</v>
      </c>
      <c r="U257" s="13" t="s">
        <v>73</v>
      </c>
      <c r="V257" s="13">
        <v>0</v>
      </c>
      <c r="AA257" s="13" t="s">
        <v>789</v>
      </c>
      <c r="AF257" s="13">
        <v>0</v>
      </c>
    </row>
    <row r="258" spans="4:32" s="13" customFormat="1" x14ac:dyDescent="0.2">
      <c r="D258" s="13">
        <v>0</v>
      </c>
      <c r="E258" s="13">
        <v>4</v>
      </c>
      <c r="F258" s="13">
        <v>17</v>
      </c>
      <c r="G258" s="13">
        <v>2017</v>
      </c>
      <c r="H258" s="13" t="s">
        <v>537</v>
      </c>
      <c r="I258" s="13" t="s">
        <v>786</v>
      </c>
      <c r="Q258" s="13" t="s">
        <v>514</v>
      </c>
      <c r="T258" s="13" t="s">
        <v>72</v>
      </c>
      <c r="U258" s="13" t="s">
        <v>73</v>
      </c>
      <c r="V258" s="13">
        <v>0</v>
      </c>
      <c r="AA258" s="13" t="s">
        <v>789</v>
      </c>
      <c r="AF258" s="13">
        <v>0</v>
      </c>
    </row>
    <row r="259" spans="4:32" s="13" customFormat="1" x14ac:dyDescent="0.2">
      <c r="D259" s="13">
        <v>0</v>
      </c>
      <c r="E259" s="13">
        <v>5</v>
      </c>
      <c r="F259" s="13">
        <v>18</v>
      </c>
      <c r="G259" s="13">
        <v>2017</v>
      </c>
      <c r="H259" s="13" t="s">
        <v>545</v>
      </c>
      <c r="I259" s="13" t="s">
        <v>786</v>
      </c>
      <c r="Q259" s="13" t="s">
        <v>514</v>
      </c>
      <c r="T259" s="13" t="s">
        <v>72</v>
      </c>
      <c r="U259" s="13" t="s">
        <v>73</v>
      </c>
      <c r="V259" s="13">
        <v>0</v>
      </c>
      <c r="AA259" s="13" t="s">
        <v>789</v>
      </c>
      <c r="AF259" s="13">
        <v>0</v>
      </c>
    </row>
    <row r="260" spans="4:32" s="13" customFormat="1" x14ac:dyDescent="0.2">
      <c r="D260" s="13">
        <v>0</v>
      </c>
      <c r="E260" s="13">
        <v>5</v>
      </c>
      <c r="F260" s="13">
        <v>19</v>
      </c>
      <c r="G260" s="13">
        <v>2017</v>
      </c>
      <c r="H260" s="13" t="s">
        <v>546</v>
      </c>
      <c r="I260" s="13" t="s">
        <v>786</v>
      </c>
      <c r="Q260" s="13" t="s">
        <v>514</v>
      </c>
      <c r="T260" s="13" t="s">
        <v>72</v>
      </c>
      <c r="U260" s="13" t="s">
        <v>73</v>
      </c>
      <c r="V260" s="13">
        <v>0</v>
      </c>
      <c r="AA260" s="13" t="s">
        <v>789</v>
      </c>
      <c r="AF260" s="13">
        <v>0</v>
      </c>
    </row>
    <row r="261" spans="4:32" s="13" customFormat="1" x14ac:dyDescent="0.2">
      <c r="D261" s="13">
        <v>0</v>
      </c>
      <c r="E261" s="13">
        <v>5</v>
      </c>
      <c r="F261" s="13">
        <v>20</v>
      </c>
      <c r="G261" s="13">
        <v>2017</v>
      </c>
      <c r="H261" s="13" t="s">
        <v>547</v>
      </c>
      <c r="I261" s="13" t="s">
        <v>786</v>
      </c>
      <c r="Q261" s="13" t="s">
        <v>514</v>
      </c>
      <c r="T261" s="13" t="s">
        <v>72</v>
      </c>
      <c r="U261" s="13" t="s">
        <v>73</v>
      </c>
      <c r="V261" s="13">
        <v>0</v>
      </c>
      <c r="AA261" s="13" t="s">
        <v>789</v>
      </c>
      <c r="AF261" s="13">
        <v>0</v>
      </c>
    </row>
    <row r="262" spans="4:32" s="13" customFormat="1" x14ac:dyDescent="0.2">
      <c r="D262" s="13">
        <v>0</v>
      </c>
      <c r="E262" s="13">
        <v>5</v>
      </c>
      <c r="F262" s="13">
        <v>21</v>
      </c>
      <c r="G262" s="13">
        <v>2017</v>
      </c>
      <c r="H262" s="13" t="s">
        <v>548</v>
      </c>
      <c r="I262" s="13" t="s">
        <v>786</v>
      </c>
      <c r="Q262" s="13" t="s">
        <v>514</v>
      </c>
      <c r="T262" s="13" t="s">
        <v>72</v>
      </c>
      <c r="U262" s="13" t="s">
        <v>73</v>
      </c>
      <c r="V262" s="13">
        <v>0</v>
      </c>
      <c r="AA262" s="13" t="s">
        <v>789</v>
      </c>
      <c r="AF262" s="13">
        <v>0</v>
      </c>
    </row>
    <row r="263" spans="4:32" s="13" customFormat="1" x14ac:dyDescent="0.2">
      <c r="D263" s="13">
        <v>0</v>
      </c>
      <c r="E263" s="13">
        <v>5</v>
      </c>
      <c r="F263" s="13">
        <v>22</v>
      </c>
      <c r="G263" s="13">
        <v>2017</v>
      </c>
      <c r="H263" s="13" t="s">
        <v>549</v>
      </c>
      <c r="I263" s="13" t="s">
        <v>786</v>
      </c>
      <c r="Q263" s="13" t="s">
        <v>514</v>
      </c>
      <c r="T263" s="13" t="s">
        <v>72</v>
      </c>
      <c r="U263" s="13" t="s">
        <v>73</v>
      </c>
      <c r="V263" s="13">
        <v>0</v>
      </c>
      <c r="AA263" s="13" t="s">
        <v>789</v>
      </c>
      <c r="AF263" s="13">
        <v>0</v>
      </c>
    </row>
    <row r="264" spans="4:32" s="13" customFormat="1" x14ac:dyDescent="0.2">
      <c r="D264" s="13">
        <v>0</v>
      </c>
      <c r="E264" s="13">
        <v>6</v>
      </c>
      <c r="F264" s="13">
        <v>22</v>
      </c>
      <c r="G264" s="13">
        <v>2017</v>
      </c>
      <c r="H264" s="13" t="s">
        <v>549</v>
      </c>
      <c r="I264" s="13" t="s">
        <v>786</v>
      </c>
      <c r="Q264" s="13" t="s">
        <v>514</v>
      </c>
      <c r="T264" s="13" t="s">
        <v>72</v>
      </c>
      <c r="U264" s="13" t="s">
        <v>73</v>
      </c>
      <c r="V264" s="13">
        <v>0</v>
      </c>
      <c r="AA264" s="13" t="s">
        <v>789</v>
      </c>
      <c r="AF264" s="13">
        <v>0</v>
      </c>
    </row>
    <row r="265" spans="4:32" s="13" customFormat="1" x14ac:dyDescent="0.2">
      <c r="D265" s="13">
        <v>0</v>
      </c>
      <c r="E265" s="13">
        <v>6</v>
      </c>
      <c r="F265" s="13">
        <v>23</v>
      </c>
      <c r="G265" s="13">
        <v>2017</v>
      </c>
      <c r="H265" s="13" t="s">
        <v>550</v>
      </c>
      <c r="I265" s="13" t="s">
        <v>786</v>
      </c>
      <c r="Q265" s="13" t="s">
        <v>514</v>
      </c>
      <c r="T265" s="13" t="s">
        <v>72</v>
      </c>
      <c r="U265" s="13" t="s">
        <v>73</v>
      </c>
      <c r="V265" s="13">
        <v>0</v>
      </c>
      <c r="AA265" s="13" t="s">
        <v>789</v>
      </c>
      <c r="AF265" s="13">
        <v>0</v>
      </c>
    </row>
    <row r="266" spans="4:32" s="13" customFormat="1" x14ac:dyDescent="0.2">
      <c r="D266" s="13">
        <v>0</v>
      </c>
      <c r="E266" s="13">
        <v>6</v>
      </c>
      <c r="F266" s="13">
        <v>24</v>
      </c>
      <c r="G266" s="13">
        <v>2017</v>
      </c>
      <c r="H266" s="13" t="s">
        <v>551</v>
      </c>
      <c r="I266" s="13" t="s">
        <v>786</v>
      </c>
      <c r="Q266" s="13" t="s">
        <v>514</v>
      </c>
      <c r="T266" s="13" t="s">
        <v>72</v>
      </c>
      <c r="U266" s="13" t="s">
        <v>73</v>
      </c>
      <c r="V266" s="13">
        <v>0</v>
      </c>
      <c r="AA266" s="13" t="s">
        <v>789</v>
      </c>
      <c r="AF266" s="13">
        <v>0</v>
      </c>
    </row>
    <row r="267" spans="4:32" s="13" customFormat="1" x14ac:dyDescent="0.2">
      <c r="D267" s="13">
        <v>0</v>
      </c>
      <c r="E267" s="13">
        <v>6</v>
      </c>
      <c r="F267" s="13">
        <v>25</v>
      </c>
      <c r="G267" s="13">
        <v>2017</v>
      </c>
      <c r="H267" s="13" t="s">
        <v>571</v>
      </c>
      <c r="I267" s="13" t="s">
        <v>786</v>
      </c>
      <c r="Q267" s="13" t="s">
        <v>514</v>
      </c>
      <c r="T267" s="13" t="s">
        <v>72</v>
      </c>
      <c r="U267" s="13" t="s">
        <v>73</v>
      </c>
      <c r="V267" s="13">
        <v>0</v>
      </c>
      <c r="AA267" s="13" t="s">
        <v>789</v>
      </c>
      <c r="AF267" s="13">
        <v>0</v>
      </c>
    </row>
    <row r="268" spans="4:32" s="13" customFormat="1" x14ac:dyDescent="0.2">
      <c r="D268" s="13">
        <v>0</v>
      </c>
      <c r="E268" s="13">
        <v>6</v>
      </c>
      <c r="F268" s="13">
        <v>26</v>
      </c>
      <c r="G268" s="13">
        <v>2017</v>
      </c>
      <c r="H268" s="13" t="s">
        <v>656</v>
      </c>
      <c r="I268" s="13" t="s">
        <v>786</v>
      </c>
      <c r="Q268" s="13" t="s">
        <v>514</v>
      </c>
      <c r="T268" s="13" t="s">
        <v>72</v>
      </c>
      <c r="U268" s="13" t="s">
        <v>73</v>
      </c>
      <c r="V268" s="13">
        <v>0</v>
      </c>
      <c r="AA268" s="13" t="s">
        <v>789</v>
      </c>
      <c r="AF268" s="13">
        <v>0</v>
      </c>
    </row>
    <row r="269" spans="4:32" s="13" customFormat="1" x14ac:dyDescent="0.2">
      <c r="D269" s="13">
        <v>0</v>
      </c>
      <c r="E269" s="13">
        <v>7</v>
      </c>
      <c r="F269" s="13">
        <v>26</v>
      </c>
      <c r="G269" s="13">
        <v>2017</v>
      </c>
      <c r="H269" s="13" t="s">
        <v>656</v>
      </c>
      <c r="I269" s="13" t="s">
        <v>786</v>
      </c>
      <c r="Q269" s="13" t="s">
        <v>514</v>
      </c>
      <c r="T269" s="13" t="s">
        <v>72</v>
      </c>
      <c r="U269" s="13" t="s">
        <v>73</v>
      </c>
      <c r="V269" s="13">
        <v>0</v>
      </c>
      <c r="AA269" s="13" t="s">
        <v>789</v>
      </c>
      <c r="AF269" s="13">
        <v>0</v>
      </c>
    </row>
    <row r="270" spans="4:32" s="13" customFormat="1" x14ac:dyDescent="0.2">
      <c r="D270" s="13">
        <v>0</v>
      </c>
      <c r="E270" s="13">
        <v>7</v>
      </c>
      <c r="F270" s="13">
        <v>27</v>
      </c>
      <c r="G270" s="13">
        <v>2017</v>
      </c>
      <c r="H270" s="13" t="s">
        <v>686</v>
      </c>
      <c r="I270" s="13" t="s">
        <v>786</v>
      </c>
      <c r="Q270" s="13" t="s">
        <v>514</v>
      </c>
      <c r="T270" s="13" t="s">
        <v>72</v>
      </c>
      <c r="U270" s="13" t="s">
        <v>73</v>
      </c>
      <c r="V270" s="13">
        <v>0</v>
      </c>
      <c r="AA270" s="13" t="s">
        <v>789</v>
      </c>
      <c r="AF270" s="13">
        <v>0</v>
      </c>
    </row>
    <row r="271" spans="4:32" s="13" customFormat="1" x14ac:dyDescent="0.2">
      <c r="D271" s="13">
        <v>0</v>
      </c>
      <c r="E271" s="13">
        <v>7</v>
      </c>
      <c r="F271" s="13">
        <v>28</v>
      </c>
      <c r="G271" s="13">
        <v>2017</v>
      </c>
      <c r="H271" s="13" t="s">
        <v>687</v>
      </c>
      <c r="I271" s="13" t="s">
        <v>786</v>
      </c>
      <c r="Q271" s="13" t="s">
        <v>514</v>
      </c>
      <c r="T271" s="13" t="s">
        <v>72</v>
      </c>
      <c r="U271" s="13" t="s">
        <v>73</v>
      </c>
      <c r="V271" s="13">
        <v>0</v>
      </c>
      <c r="AA271" s="13" t="s">
        <v>789</v>
      </c>
      <c r="AF271" s="13">
        <v>0</v>
      </c>
    </row>
    <row r="272" spans="4:32" s="13" customFormat="1" x14ac:dyDescent="0.2">
      <c r="D272" s="13">
        <v>0</v>
      </c>
      <c r="E272" s="13">
        <v>3</v>
      </c>
      <c r="F272" s="13">
        <v>13</v>
      </c>
      <c r="G272" s="13">
        <v>2017</v>
      </c>
      <c r="H272" s="13" t="s">
        <v>475</v>
      </c>
      <c r="I272" s="13" t="s">
        <v>784</v>
      </c>
      <c r="Q272" s="13" t="s">
        <v>515</v>
      </c>
      <c r="T272" s="13" t="s">
        <v>72</v>
      </c>
      <c r="U272" s="13" t="s">
        <v>73</v>
      </c>
      <c r="V272" s="13">
        <v>22.8</v>
      </c>
      <c r="AA272" s="13" t="s">
        <v>795</v>
      </c>
      <c r="AF272" s="13">
        <v>1</v>
      </c>
    </row>
    <row r="273" spans="4:32" s="13" customFormat="1" x14ac:dyDescent="0.2">
      <c r="D273" s="13">
        <v>0</v>
      </c>
      <c r="E273" s="13">
        <v>3</v>
      </c>
      <c r="F273" s="13">
        <v>13</v>
      </c>
      <c r="G273" s="13">
        <v>2017</v>
      </c>
      <c r="H273" s="13" t="s">
        <v>475</v>
      </c>
      <c r="I273" s="13" t="s">
        <v>787</v>
      </c>
      <c r="Q273" s="13" t="s">
        <v>516</v>
      </c>
      <c r="T273" s="13" t="s">
        <v>72</v>
      </c>
      <c r="U273" s="13" t="s">
        <v>73</v>
      </c>
      <c r="V273" s="13">
        <v>8.49</v>
      </c>
      <c r="AA273" s="13" t="s">
        <v>795</v>
      </c>
      <c r="AF273" s="13">
        <v>1</v>
      </c>
    </row>
    <row r="274" spans="4:32" s="13" customFormat="1" x14ac:dyDescent="0.2">
      <c r="D274" s="13">
        <v>0</v>
      </c>
      <c r="E274" s="13">
        <v>3</v>
      </c>
      <c r="F274" s="13">
        <v>13</v>
      </c>
      <c r="G274" s="13">
        <v>2017</v>
      </c>
      <c r="H274" s="13" t="s">
        <v>475</v>
      </c>
      <c r="I274" s="13" t="s">
        <v>782</v>
      </c>
      <c r="Q274" s="13" t="s">
        <v>517</v>
      </c>
      <c r="T274" s="13" t="s">
        <v>40</v>
      </c>
      <c r="U274" s="13" t="s">
        <v>41</v>
      </c>
      <c r="V274" s="13">
        <v>4.78</v>
      </c>
      <c r="AA274" s="13" t="s">
        <v>789</v>
      </c>
      <c r="AF274" s="13">
        <v>1</v>
      </c>
    </row>
    <row r="275" spans="4:32" s="13" customFormat="1" x14ac:dyDescent="0.2">
      <c r="D275" s="13">
        <v>0</v>
      </c>
      <c r="E275" s="13">
        <v>3</v>
      </c>
      <c r="F275" s="13">
        <v>13</v>
      </c>
      <c r="G275" s="13">
        <v>2017</v>
      </c>
      <c r="H275" s="13" t="s">
        <v>475</v>
      </c>
      <c r="I275" s="13" t="s">
        <v>775</v>
      </c>
      <c r="Q275" s="13" t="s">
        <v>596</v>
      </c>
      <c r="T275" s="13" t="s">
        <v>33</v>
      </c>
      <c r="U275" s="13" t="s">
        <v>42</v>
      </c>
      <c r="V275" s="13">
        <v>0</v>
      </c>
      <c r="AA275" s="13" t="s">
        <v>794</v>
      </c>
      <c r="AF275" s="13">
        <v>1</v>
      </c>
    </row>
    <row r="276" spans="4:32" s="13" customFormat="1" x14ac:dyDescent="0.2">
      <c r="D276" s="13">
        <v>0</v>
      </c>
      <c r="E276" s="13">
        <v>4</v>
      </c>
      <c r="F276" s="13">
        <v>13</v>
      </c>
      <c r="G276" s="13">
        <v>2017</v>
      </c>
      <c r="H276" s="13" t="s">
        <v>475</v>
      </c>
      <c r="I276" s="13" t="s">
        <v>775</v>
      </c>
      <c r="Q276" s="13" t="s">
        <v>596</v>
      </c>
      <c r="T276" s="13" t="s">
        <v>33</v>
      </c>
      <c r="U276" s="13" t="s">
        <v>42</v>
      </c>
      <c r="V276" s="13">
        <v>0</v>
      </c>
      <c r="AA276" s="13" t="s">
        <v>794</v>
      </c>
      <c r="AF276" s="13">
        <v>0</v>
      </c>
    </row>
    <row r="277" spans="4:32" s="13" customFormat="1" x14ac:dyDescent="0.2">
      <c r="D277" s="13">
        <v>0</v>
      </c>
      <c r="E277" s="13">
        <v>4</v>
      </c>
      <c r="F277" s="13">
        <v>14</v>
      </c>
      <c r="G277" s="13">
        <v>2017</v>
      </c>
      <c r="H277" s="13" t="s">
        <v>476</v>
      </c>
      <c r="I277" s="13" t="s">
        <v>775</v>
      </c>
      <c r="Q277" s="13" t="s">
        <v>596</v>
      </c>
      <c r="T277" s="13" t="s">
        <v>33</v>
      </c>
      <c r="U277" s="13" t="s">
        <v>42</v>
      </c>
      <c r="V277" s="13">
        <v>0</v>
      </c>
      <c r="AA277" s="13" t="s">
        <v>794</v>
      </c>
      <c r="AF277" s="13">
        <v>0</v>
      </c>
    </row>
    <row r="278" spans="4:32" s="13" customFormat="1" x14ac:dyDescent="0.2">
      <c r="D278" s="13">
        <v>0</v>
      </c>
      <c r="E278" s="13">
        <v>4</v>
      </c>
      <c r="F278" s="13">
        <v>15</v>
      </c>
      <c r="G278" s="13">
        <v>2017</v>
      </c>
      <c r="H278" s="13" t="s">
        <v>529</v>
      </c>
      <c r="I278" s="13" t="s">
        <v>775</v>
      </c>
      <c r="Q278" s="13" t="s">
        <v>596</v>
      </c>
      <c r="T278" s="13" t="s">
        <v>33</v>
      </c>
      <c r="U278" s="13" t="s">
        <v>42</v>
      </c>
      <c r="V278" s="13">
        <v>0</v>
      </c>
      <c r="AA278" s="13" t="s">
        <v>794</v>
      </c>
      <c r="AF278" s="13">
        <v>0</v>
      </c>
    </row>
    <row r="279" spans="4:32" s="13" customFormat="1" x14ac:dyDescent="0.2">
      <c r="D279" s="13">
        <v>0</v>
      </c>
      <c r="E279" s="13">
        <v>4</v>
      </c>
      <c r="F279" s="13">
        <v>16</v>
      </c>
      <c r="G279" s="13">
        <v>2017</v>
      </c>
      <c r="H279" s="13" t="s">
        <v>536</v>
      </c>
      <c r="I279" s="13" t="s">
        <v>775</v>
      </c>
      <c r="Q279" s="13" t="s">
        <v>596</v>
      </c>
      <c r="T279" s="13" t="s">
        <v>33</v>
      </c>
      <c r="U279" s="13" t="s">
        <v>42</v>
      </c>
      <c r="V279" s="13">
        <v>0</v>
      </c>
      <c r="AA279" s="13" t="s">
        <v>794</v>
      </c>
      <c r="AF279" s="13">
        <v>0</v>
      </c>
    </row>
    <row r="280" spans="4:32" s="13" customFormat="1" x14ac:dyDescent="0.2">
      <c r="D280" s="13">
        <v>0</v>
      </c>
      <c r="E280" s="13">
        <v>4</v>
      </c>
      <c r="F280" s="13">
        <v>17</v>
      </c>
      <c r="G280" s="13">
        <v>2017</v>
      </c>
      <c r="H280" s="13" t="s">
        <v>537</v>
      </c>
      <c r="I280" s="13" t="s">
        <v>775</v>
      </c>
      <c r="Q280" s="13" t="s">
        <v>596</v>
      </c>
      <c r="T280" s="13" t="s">
        <v>33</v>
      </c>
      <c r="U280" s="13" t="s">
        <v>42</v>
      </c>
      <c r="V280" s="13">
        <v>0</v>
      </c>
      <c r="AA280" s="13" t="s">
        <v>794</v>
      </c>
      <c r="AF280" s="13">
        <v>0</v>
      </c>
    </row>
    <row r="281" spans="4:32" s="13" customFormat="1" x14ac:dyDescent="0.2">
      <c r="D281" s="13">
        <v>0</v>
      </c>
      <c r="E281" s="13">
        <v>5</v>
      </c>
      <c r="F281" s="13">
        <v>18</v>
      </c>
      <c r="G281" s="13">
        <v>2017</v>
      </c>
      <c r="H281" s="13" t="s">
        <v>545</v>
      </c>
      <c r="I281" s="13" t="s">
        <v>775</v>
      </c>
      <c r="Q281" s="13" t="s">
        <v>596</v>
      </c>
      <c r="T281" s="13" t="s">
        <v>33</v>
      </c>
      <c r="U281" s="13" t="s">
        <v>42</v>
      </c>
      <c r="V281" s="13">
        <v>0</v>
      </c>
      <c r="AA281" s="13" t="s">
        <v>794</v>
      </c>
      <c r="AF281" s="13">
        <v>0</v>
      </c>
    </row>
    <row r="282" spans="4:32" s="13" customFormat="1" x14ac:dyDescent="0.2">
      <c r="D282" s="13">
        <v>0</v>
      </c>
      <c r="E282" s="13">
        <v>5</v>
      </c>
      <c r="F282" s="13">
        <v>19</v>
      </c>
      <c r="G282" s="13">
        <v>2017</v>
      </c>
      <c r="H282" s="13" t="s">
        <v>546</v>
      </c>
      <c r="I282" s="13" t="s">
        <v>775</v>
      </c>
      <c r="Q282" s="13" t="s">
        <v>596</v>
      </c>
      <c r="T282" s="13" t="s">
        <v>33</v>
      </c>
      <c r="U282" s="13" t="s">
        <v>42</v>
      </c>
      <c r="V282" s="13">
        <v>0</v>
      </c>
      <c r="AA282" s="13" t="s">
        <v>794</v>
      </c>
      <c r="AF282" s="13">
        <v>0</v>
      </c>
    </row>
    <row r="283" spans="4:32" s="13" customFormat="1" x14ac:dyDescent="0.2">
      <c r="D283" s="13">
        <v>0</v>
      </c>
      <c r="E283" s="13">
        <v>5</v>
      </c>
      <c r="F283" s="13">
        <v>20</v>
      </c>
      <c r="G283" s="13">
        <v>2017</v>
      </c>
      <c r="H283" s="13" t="s">
        <v>547</v>
      </c>
      <c r="I283" s="13" t="s">
        <v>775</v>
      </c>
      <c r="Q283" s="13" t="s">
        <v>596</v>
      </c>
      <c r="T283" s="13" t="s">
        <v>33</v>
      </c>
      <c r="U283" s="13" t="s">
        <v>42</v>
      </c>
      <c r="V283" s="13">
        <v>0</v>
      </c>
      <c r="AA283" s="13" t="s">
        <v>794</v>
      </c>
      <c r="AF283" s="13">
        <v>0</v>
      </c>
    </row>
    <row r="284" spans="4:32" s="13" customFormat="1" x14ac:dyDescent="0.2">
      <c r="D284" s="13">
        <v>0</v>
      </c>
      <c r="E284" s="13">
        <v>5</v>
      </c>
      <c r="F284" s="13">
        <v>21</v>
      </c>
      <c r="G284" s="13">
        <v>2017</v>
      </c>
      <c r="H284" s="13" t="s">
        <v>548</v>
      </c>
      <c r="I284" s="13" t="s">
        <v>775</v>
      </c>
      <c r="Q284" s="13" t="s">
        <v>596</v>
      </c>
      <c r="T284" s="13" t="s">
        <v>33</v>
      </c>
      <c r="U284" s="13" t="s">
        <v>42</v>
      </c>
      <c r="V284" s="13">
        <v>0</v>
      </c>
      <c r="AA284" s="13" t="s">
        <v>794</v>
      </c>
      <c r="AF284" s="13">
        <v>0</v>
      </c>
    </row>
    <row r="285" spans="4:32" s="13" customFormat="1" x14ac:dyDescent="0.2">
      <c r="D285" s="13">
        <v>0</v>
      </c>
      <c r="E285" s="13">
        <v>5</v>
      </c>
      <c r="F285" s="13">
        <v>22</v>
      </c>
      <c r="G285" s="13">
        <v>2017</v>
      </c>
      <c r="H285" s="13" t="s">
        <v>549</v>
      </c>
      <c r="I285" s="13" t="s">
        <v>775</v>
      </c>
      <c r="Q285" s="13" t="s">
        <v>596</v>
      </c>
      <c r="T285" s="13" t="s">
        <v>33</v>
      </c>
      <c r="U285" s="13" t="s">
        <v>42</v>
      </c>
      <c r="V285" s="13">
        <v>0</v>
      </c>
      <c r="AA285" s="13" t="s">
        <v>794</v>
      </c>
      <c r="AF285" s="13">
        <v>0</v>
      </c>
    </row>
    <row r="286" spans="4:32" s="13" customFormat="1" x14ac:dyDescent="0.2">
      <c r="D286" s="13">
        <v>0</v>
      </c>
      <c r="E286" s="13">
        <v>6</v>
      </c>
      <c r="F286" s="13">
        <v>22</v>
      </c>
      <c r="G286" s="13">
        <v>2017</v>
      </c>
      <c r="H286" s="13" t="s">
        <v>549</v>
      </c>
      <c r="I286" s="13" t="s">
        <v>775</v>
      </c>
      <c r="Q286" s="13" t="s">
        <v>596</v>
      </c>
      <c r="T286" s="13" t="s">
        <v>33</v>
      </c>
      <c r="U286" s="13" t="s">
        <v>42</v>
      </c>
      <c r="V286" s="13">
        <v>0.01</v>
      </c>
      <c r="AA286" s="13" t="s">
        <v>794</v>
      </c>
      <c r="AF286" s="13">
        <v>0</v>
      </c>
    </row>
    <row r="287" spans="4:32" s="13" customFormat="1" x14ac:dyDescent="0.2">
      <c r="D287" s="13">
        <v>0</v>
      </c>
      <c r="E287" s="13">
        <v>3</v>
      </c>
      <c r="F287" s="13">
        <v>13</v>
      </c>
      <c r="G287" s="13">
        <v>2017</v>
      </c>
      <c r="H287" s="13" t="s">
        <v>475</v>
      </c>
      <c r="I287" s="13" t="s">
        <v>777</v>
      </c>
      <c r="Q287" s="13" t="s">
        <v>623</v>
      </c>
      <c r="T287" s="13" t="s">
        <v>40</v>
      </c>
      <c r="U287" s="13" t="s">
        <v>41</v>
      </c>
      <c r="V287" s="13">
        <v>20.04</v>
      </c>
      <c r="AA287" s="13" t="s">
        <v>791</v>
      </c>
      <c r="AF287" s="13">
        <v>1</v>
      </c>
    </row>
    <row r="288" spans="4:32" s="13" customFormat="1" x14ac:dyDescent="0.2">
      <c r="D288" s="13">
        <v>0</v>
      </c>
      <c r="E288" s="13">
        <v>3</v>
      </c>
      <c r="F288" s="13">
        <v>13</v>
      </c>
      <c r="G288" s="13">
        <v>2017</v>
      </c>
      <c r="H288" s="13" t="s">
        <v>475</v>
      </c>
      <c r="I288" s="13" t="s">
        <v>783</v>
      </c>
      <c r="Q288" s="13" t="s">
        <v>645</v>
      </c>
      <c r="T288" s="13" t="s">
        <v>40</v>
      </c>
      <c r="U288" s="13" t="s">
        <v>41</v>
      </c>
      <c r="V288" s="13">
        <v>7.16</v>
      </c>
      <c r="AA288" s="13" t="s">
        <v>794</v>
      </c>
      <c r="AF288" s="13">
        <v>1</v>
      </c>
    </row>
    <row r="289" spans="4:32" s="13" customFormat="1" x14ac:dyDescent="0.2">
      <c r="D289" s="13">
        <v>0</v>
      </c>
      <c r="E289" s="13">
        <v>3</v>
      </c>
      <c r="F289" s="13">
        <v>13</v>
      </c>
      <c r="G289" s="13">
        <v>2017</v>
      </c>
      <c r="H289" s="13" t="s">
        <v>475</v>
      </c>
      <c r="I289" s="13" t="s">
        <v>787</v>
      </c>
      <c r="Q289" s="13" t="s">
        <v>518</v>
      </c>
      <c r="T289" s="13" t="s">
        <v>72</v>
      </c>
      <c r="U289" s="13" t="s">
        <v>73</v>
      </c>
      <c r="V289" s="13">
        <v>4.4800000000000004</v>
      </c>
      <c r="AA289" s="13" t="s">
        <v>795</v>
      </c>
      <c r="AF289" s="13">
        <v>1</v>
      </c>
    </row>
    <row r="290" spans="4:32" s="13" customFormat="1" x14ac:dyDescent="0.2">
      <c r="D290" s="13">
        <v>0</v>
      </c>
      <c r="E290" s="13">
        <v>4</v>
      </c>
      <c r="F290" s="13">
        <v>13</v>
      </c>
      <c r="G290" s="13">
        <v>2017</v>
      </c>
      <c r="H290" s="13" t="s">
        <v>475</v>
      </c>
      <c r="I290" s="13" t="s">
        <v>787</v>
      </c>
      <c r="Q290" s="13" t="s">
        <v>518</v>
      </c>
      <c r="T290" s="13" t="s">
        <v>72</v>
      </c>
      <c r="U290" s="13" t="s">
        <v>73</v>
      </c>
      <c r="V290" s="13">
        <v>0</v>
      </c>
      <c r="AA290" s="13" t="s">
        <v>795</v>
      </c>
      <c r="AF290" s="13">
        <v>0</v>
      </c>
    </row>
    <row r="291" spans="4:32" s="13" customFormat="1" x14ac:dyDescent="0.2">
      <c r="D291" s="13">
        <v>0</v>
      </c>
      <c r="E291" s="13">
        <v>4</v>
      </c>
      <c r="F291" s="13">
        <v>14</v>
      </c>
      <c r="G291" s="13">
        <v>2017</v>
      </c>
      <c r="H291" s="13" t="s">
        <v>476</v>
      </c>
      <c r="I291" s="13" t="s">
        <v>787</v>
      </c>
      <c r="Q291" s="13" t="s">
        <v>518</v>
      </c>
      <c r="T291" s="13" t="s">
        <v>72</v>
      </c>
      <c r="U291" s="13" t="s">
        <v>73</v>
      </c>
      <c r="V291" s="13">
        <v>0</v>
      </c>
      <c r="AA291" s="13" t="s">
        <v>795</v>
      </c>
      <c r="AF291" s="13">
        <v>0</v>
      </c>
    </row>
    <row r="292" spans="4:32" s="13" customFormat="1" x14ac:dyDescent="0.2">
      <c r="D292" s="13">
        <v>0</v>
      </c>
      <c r="E292" s="13">
        <v>3</v>
      </c>
      <c r="F292" s="13">
        <v>13</v>
      </c>
      <c r="G292" s="13">
        <v>2017</v>
      </c>
      <c r="H292" s="13" t="s">
        <v>475</v>
      </c>
      <c r="I292" s="13" t="s">
        <v>786</v>
      </c>
      <c r="Q292" s="13" t="s">
        <v>519</v>
      </c>
      <c r="T292" s="13" t="s">
        <v>72</v>
      </c>
      <c r="U292" s="13" t="s">
        <v>73</v>
      </c>
      <c r="V292" s="13">
        <v>9.51</v>
      </c>
      <c r="AA292" s="13" t="s">
        <v>794</v>
      </c>
      <c r="AF292" s="13">
        <v>1</v>
      </c>
    </row>
    <row r="293" spans="4:32" s="13" customFormat="1" x14ac:dyDescent="0.2">
      <c r="D293" s="13">
        <v>0</v>
      </c>
      <c r="E293" s="13">
        <v>4</v>
      </c>
      <c r="F293" s="13">
        <v>13</v>
      </c>
      <c r="G293" s="13">
        <v>2017</v>
      </c>
      <c r="H293" s="13" t="s">
        <v>475</v>
      </c>
      <c r="I293" s="13" t="s">
        <v>786</v>
      </c>
      <c r="Q293" s="13" t="s">
        <v>519</v>
      </c>
      <c r="T293" s="13" t="s">
        <v>72</v>
      </c>
      <c r="U293" s="13" t="s">
        <v>73</v>
      </c>
      <c r="V293" s="13">
        <v>48</v>
      </c>
      <c r="AA293" s="13" t="s">
        <v>794</v>
      </c>
      <c r="AF293" s="13">
        <v>0</v>
      </c>
    </row>
    <row r="294" spans="4:32" s="13" customFormat="1" x14ac:dyDescent="0.2">
      <c r="D294" s="13">
        <v>0</v>
      </c>
      <c r="E294" s="13">
        <v>4</v>
      </c>
      <c r="F294" s="13">
        <v>14</v>
      </c>
      <c r="G294" s="13">
        <v>2017</v>
      </c>
      <c r="H294" s="13" t="s">
        <v>476</v>
      </c>
      <c r="I294" s="13" t="s">
        <v>786</v>
      </c>
      <c r="Q294" s="13" t="s">
        <v>519</v>
      </c>
      <c r="T294" s="13" t="s">
        <v>72</v>
      </c>
      <c r="U294" s="13" t="s">
        <v>73</v>
      </c>
      <c r="V294" s="13">
        <v>15.6</v>
      </c>
      <c r="AA294" s="13" t="s">
        <v>794</v>
      </c>
      <c r="AF294" s="13">
        <v>0</v>
      </c>
    </row>
    <row r="295" spans="4:32" s="13" customFormat="1" x14ac:dyDescent="0.2">
      <c r="D295" s="13">
        <v>0</v>
      </c>
      <c r="E295" s="13">
        <v>3</v>
      </c>
      <c r="F295" s="13">
        <v>13</v>
      </c>
      <c r="G295" s="13">
        <v>2017</v>
      </c>
      <c r="H295" s="13" t="s">
        <v>475</v>
      </c>
      <c r="I295" s="13" t="s">
        <v>774</v>
      </c>
      <c r="Q295" s="13" t="s">
        <v>624</v>
      </c>
      <c r="T295" s="13" t="s">
        <v>40</v>
      </c>
      <c r="U295" s="13" t="s">
        <v>41</v>
      </c>
      <c r="V295" s="13">
        <v>9.32</v>
      </c>
      <c r="AA295" s="13" t="s">
        <v>808</v>
      </c>
      <c r="AF295" s="13">
        <v>1</v>
      </c>
    </row>
    <row r="296" spans="4:32" s="13" customFormat="1" x14ac:dyDescent="0.2">
      <c r="D296" s="13">
        <v>0</v>
      </c>
      <c r="E296" s="13">
        <v>4</v>
      </c>
      <c r="F296" s="13">
        <v>13</v>
      </c>
      <c r="G296" s="13">
        <v>2017</v>
      </c>
      <c r="H296" s="13" t="s">
        <v>475</v>
      </c>
      <c r="I296" s="13" t="s">
        <v>781</v>
      </c>
      <c r="Q296" s="13" t="s">
        <v>520</v>
      </c>
      <c r="T296" s="13" t="s">
        <v>40</v>
      </c>
      <c r="U296" s="13" t="s">
        <v>73</v>
      </c>
      <c r="V296" s="13">
        <v>5.42</v>
      </c>
      <c r="AA296" s="13" t="s">
        <v>792</v>
      </c>
      <c r="AF296" s="13">
        <v>1</v>
      </c>
    </row>
    <row r="297" spans="4:32" s="13" customFormat="1" x14ac:dyDescent="0.2">
      <c r="D297" s="13">
        <v>0</v>
      </c>
      <c r="E297" s="13">
        <v>4</v>
      </c>
      <c r="F297" s="13">
        <v>14</v>
      </c>
      <c r="G297" s="13">
        <v>2017</v>
      </c>
      <c r="H297" s="13" t="s">
        <v>476</v>
      </c>
      <c r="I297" s="13" t="s">
        <v>781</v>
      </c>
      <c r="Q297" s="13" t="s">
        <v>520</v>
      </c>
      <c r="T297" s="13" t="s">
        <v>40</v>
      </c>
      <c r="U297" s="13" t="s">
        <v>73</v>
      </c>
      <c r="V297" s="13">
        <v>0</v>
      </c>
      <c r="AA297" s="13" t="s">
        <v>792</v>
      </c>
      <c r="AF297" s="13">
        <v>0</v>
      </c>
    </row>
    <row r="298" spans="4:32" s="13" customFormat="1" x14ac:dyDescent="0.2">
      <c r="D298" s="13">
        <v>0</v>
      </c>
      <c r="E298" s="13">
        <v>4</v>
      </c>
      <c r="F298" s="13">
        <v>14</v>
      </c>
      <c r="G298" s="13">
        <v>2017</v>
      </c>
      <c r="H298" s="13" t="s">
        <v>476</v>
      </c>
      <c r="I298" s="13" t="s">
        <v>781</v>
      </c>
      <c r="Q298" s="13" t="s">
        <v>520</v>
      </c>
      <c r="T298" s="13" t="s">
        <v>72</v>
      </c>
      <c r="U298" s="13" t="s">
        <v>73</v>
      </c>
      <c r="V298" s="13">
        <v>0</v>
      </c>
      <c r="AA298" s="13" t="s">
        <v>792</v>
      </c>
      <c r="AF298" s="13">
        <v>0</v>
      </c>
    </row>
    <row r="299" spans="4:32" s="13" customFormat="1" x14ac:dyDescent="0.2">
      <c r="D299" s="13">
        <v>0</v>
      </c>
      <c r="E299" s="13">
        <v>4</v>
      </c>
      <c r="F299" s="13">
        <v>14</v>
      </c>
      <c r="G299" s="13">
        <v>2017</v>
      </c>
      <c r="H299" s="13" t="s">
        <v>476</v>
      </c>
      <c r="I299" s="13" t="s">
        <v>787</v>
      </c>
      <c r="Q299" s="13" t="s">
        <v>521</v>
      </c>
      <c r="T299" s="13" t="s">
        <v>72</v>
      </c>
      <c r="U299" s="13" t="s">
        <v>73</v>
      </c>
      <c r="V299" s="13">
        <v>2.1</v>
      </c>
      <c r="AA299" s="13" t="s">
        <v>795</v>
      </c>
      <c r="AF299" s="13">
        <v>1</v>
      </c>
    </row>
    <row r="300" spans="4:32" s="13" customFormat="1" x14ac:dyDescent="0.2">
      <c r="D300" s="13">
        <v>0</v>
      </c>
      <c r="E300" s="13">
        <v>4</v>
      </c>
      <c r="F300" s="13">
        <v>14</v>
      </c>
      <c r="G300" s="13">
        <v>2017</v>
      </c>
      <c r="H300" s="13" t="s">
        <v>476</v>
      </c>
      <c r="I300" s="13" t="s">
        <v>777</v>
      </c>
      <c r="Q300" s="13" t="s">
        <v>625</v>
      </c>
      <c r="T300" s="13" t="s">
        <v>40</v>
      </c>
      <c r="U300" s="13" t="s">
        <v>41</v>
      </c>
      <c r="V300" s="13">
        <v>1.64</v>
      </c>
      <c r="AA300" s="13" t="s">
        <v>789</v>
      </c>
      <c r="AF300" s="13">
        <v>1</v>
      </c>
    </row>
    <row r="301" spans="4:32" s="13" customFormat="1" x14ac:dyDescent="0.2">
      <c r="D301" s="13">
        <v>0</v>
      </c>
      <c r="E301" s="13">
        <v>4</v>
      </c>
      <c r="F301" s="13">
        <v>14</v>
      </c>
      <c r="G301" s="13">
        <v>2017</v>
      </c>
      <c r="H301" s="13" t="s">
        <v>476</v>
      </c>
      <c r="I301" s="13" t="s">
        <v>782</v>
      </c>
      <c r="Q301" s="13" t="s">
        <v>522</v>
      </c>
      <c r="T301" s="13" t="s">
        <v>40</v>
      </c>
      <c r="U301" s="13" t="s">
        <v>41</v>
      </c>
      <c r="V301" s="13">
        <v>2.97</v>
      </c>
      <c r="AA301" s="13" t="s">
        <v>802</v>
      </c>
      <c r="AF301" s="13">
        <v>1</v>
      </c>
    </row>
    <row r="302" spans="4:32" s="13" customFormat="1" x14ac:dyDescent="0.2">
      <c r="D302" s="13">
        <v>0</v>
      </c>
      <c r="E302" s="13">
        <v>4</v>
      </c>
      <c r="F302" s="13">
        <v>15</v>
      </c>
      <c r="G302" s="13">
        <v>2017</v>
      </c>
      <c r="H302" s="13" t="s">
        <v>529</v>
      </c>
      <c r="I302" s="13" t="s">
        <v>782</v>
      </c>
      <c r="Q302" s="13" t="s">
        <v>522</v>
      </c>
      <c r="T302" s="13" t="s">
        <v>40</v>
      </c>
      <c r="U302" s="13" t="s">
        <v>41</v>
      </c>
      <c r="V302" s="13">
        <v>0</v>
      </c>
      <c r="AA302" s="13" t="s">
        <v>802</v>
      </c>
      <c r="AF302" s="13">
        <v>0</v>
      </c>
    </row>
    <row r="303" spans="4:32" s="13" customFormat="1" x14ac:dyDescent="0.2">
      <c r="D303" s="13">
        <v>0</v>
      </c>
      <c r="E303" s="13">
        <v>4</v>
      </c>
      <c r="F303" s="13">
        <v>16</v>
      </c>
      <c r="G303" s="13">
        <v>2017</v>
      </c>
      <c r="H303" s="13" t="s">
        <v>536</v>
      </c>
      <c r="I303" s="13" t="s">
        <v>782</v>
      </c>
      <c r="Q303" s="13" t="s">
        <v>522</v>
      </c>
      <c r="T303" s="13" t="s">
        <v>40</v>
      </c>
      <c r="U303" s="13" t="s">
        <v>41</v>
      </c>
      <c r="V303" s="13">
        <v>0</v>
      </c>
      <c r="AA303" s="13" t="s">
        <v>802</v>
      </c>
      <c r="AF303" s="13">
        <v>0</v>
      </c>
    </row>
    <row r="304" spans="4:32" s="13" customFormat="1" x14ac:dyDescent="0.2">
      <c r="D304" s="13">
        <v>0</v>
      </c>
      <c r="E304" s="13">
        <v>4</v>
      </c>
      <c r="F304" s="13">
        <v>17</v>
      </c>
      <c r="G304" s="13">
        <v>2017</v>
      </c>
      <c r="H304" s="13" t="s">
        <v>537</v>
      </c>
      <c r="I304" s="13" t="s">
        <v>782</v>
      </c>
      <c r="Q304" s="13" t="s">
        <v>522</v>
      </c>
      <c r="T304" s="13" t="s">
        <v>40</v>
      </c>
      <c r="U304" s="13" t="s">
        <v>41</v>
      </c>
      <c r="V304" s="13">
        <v>0</v>
      </c>
      <c r="AA304" s="13" t="s">
        <v>802</v>
      </c>
      <c r="AF304" s="13">
        <v>0</v>
      </c>
    </row>
    <row r="305" spans="4:32" s="13" customFormat="1" x14ac:dyDescent="0.2">
      <c r="D305" s="13">
        <v>0</v>
      </c>
      <c r="E305" s="13">
        <v>4</v>
      </c>
      <c r="F305" s="13">
        <v>14</v>
      </c>
      <c r="G305" s="13">
        <v>2017</v>
      </c>
      <c r="H305" s="13" t="s">
        <v>476</v>
      </c>
      <c r="I305" s="13" t="s">
        <v>786</v>
      </c>
      <c r="Q305" s="13" t="s">
        <v>523</v>
      </c>
      <c r="T305" s="13" t="s">
        <v>72</v>
      </c>
      <c r="U305" s="13" t="s">
        <v>42</v>
      </c>
      <c r="V305" s="13">
        <v>0</v>
      </c>
      <c r="AA305" s="13" t="s">
        <v>790</v>
      </c>
      <c r="AF305" s="13">
        <v>1</v>
      </c>
    </row>
    <row r="306" spans="4:32" s="13" customFormat="1" x14ac:dyDescent="0.2">
      <c r="D306" s="13">
        <v>0</v>
      </c>
      <c r="E306" s="13">
        <v>4</v>
      </c>
      <c r="F306" s="13">
        <v>14</v>
      </c>
      <c r="G306" s="13">
        <v>2017</v>
      </c>
      <c r="H306" s="13" t="s">
        <v>476</v>
      </c>
      <c r="I306" s="13" t="s">
        <v>786</v>
      </c>
      <c r="Q306" s="13" t="s">
        <v>523</v>
      </c>
      <c r="T306" s="13" t="s">
        <v>33</v>
      </c>
      <c r="U306" s="13" t="s">
        <v>42</v>
      </c>
      <c r="V306" s="13">
        <v>0</v>
      </c>
      <c r="AA306" s="13" t="s">
        <v>790</v>
      </c>
      <c r="AF306" s="13">
        <v>0</v>
      </c>
    </row>
    <row r="307" spans="4:32" s="13" customFormat="1" x14ac:dyDescent="0.2">
      <c r="D307" s="13">
        <v>0</v>
      </c>
      <c r="E307" s="13">
        <v>4</v>
      </c>
      <c r="F307" s="13">
        <v>15</v>
      </c>
      <c r="G307" s="13">
        <v>2017</v>
      </c>
      <c r="H307" s="13" t="s">
        <v>529</v>
      </c>
      <c r="I307" s="13" t="s">
        <v>786</v>
      </c>
      <c r="Q307" s="13" t="s">
        <v>523</v>
      </c>
      <c r="T307" s="13" t="s">
        <v>33</v>
      </c>
      <c r="U307" s="13" t="s">
        <v>42</v>
      </c>
      <c r="V307" s="13">
        <v>0</v>
      </c>
      <c r="AA307" s="13" t="s">
        <v>790</v>
      </c>
      <c r="AF307" s="13">
        <v>0</v>
      </c>
    </row>
    <row r="308" spans="4:32" s="13" customFormat="1" x14ac:dyDescent="0.2">
      <c r="D308" s="13">
        <v>0</v>
      </c>
      <c r="E308" s="13">
        <v>4</v>
      </c>
      <c r="F308" s="13">
        <v>16</v>
      </c>
      <c r="G308" s="13">
        <v>2017</v>
      </c>
      <c r="H308" s="13" t="s">
        <v>536</v>
      </c>
      <c r="I308" s="13" t="s">
        <v>786</v>
      </c>
      <c r="Q308" s="13" t="s">
        <v>523</v>
      </c>
      <c r="T308" s="13" t="s">
        <v>33</v>
      </c>
      <c r="U308" s="13" t="s">
        <v>42</v>
      </c>
      <c r="V308" s="13">
        <v>0</v>
      </c>
      <c r="AA308" s="13" t="s">
        <v>790</v>
      </c>
      <c r="AF308" s="13">
        <v>0</v>
      </c>
    </row>
    <row r="309" spans="4:32" s="13" customFormat="1" x14ac:dyDescent="0.2">
      <c r="D309" s="13">
        <v>0</v>
      </c>
      <c r="E309" s="13">
        <v>4</v>
      </c>
      <c r="F309" s="13">
        <v>17</v>
      </c>
      <c r="G309" s="13">
        <v>2017</v>
      </c>
      <c r="H309" s="13" t="s">
        <v>537</v>
      </c>
      <c r="I309" s="13" t="s">
        <v>786</v>
      </c>
      <c r="Q309" s="13" t="s">
        <v>523</v>
      </c>
      <c r="T309" s="13" t="s">
        <v>33</v>
      </c>
      <c r="U309" s="13" t="s">
        <v>42</v>
      </c>
      <c r="V309" s="13">
        <v>0</v>
      </c>
      <c r="AA309" s="13" t="s">
        <v>790</v>
      </c>
      <c r="AF309" s="13">
        <v>0</v>
      </c>
    </row>
    <row r="310" spans="4:32" s="13" customFormat="1" x14ac:dyDescent="0.2">
      <c r="D310" s="13">
        <v>0</v>
      </c>
      <c r="E310" s="13">
        <v>5</v>
      </c>
      <c r="F310" s="13">
        <v>18</v>
      </c>
      <c r="G310" s="13">
        <v>2017</v>
      </c>
      <c r="H310" s="13" t="s">
        <v>545</v>
      </c>
      <c r="I310" s="13" t="s">
        <v>786</v>
      </c>
      <c r="Q310" s="13" t="s">
        <v>523</v>
      </c>
      <c r="T310" s="13" t="s">
        <v>33</v>
      </c>
      <c r="U310" s="13" t="s">
        <v>42</v>
      </c>
      <c r="V310" s="13">
        <v>0</v>
      </c>
      <c r="AA310" s="13" t="s">
        <v>790</v>
      </c>
      <c r="AF310" s="13">
        <v>0</v>
      </c>
    </row>
    <row r="311" spans="4:32" s="13" customFormat="1" x14ac:dyDescent="0.2">
      <c r="D311" s="13">
        <v>0</v>
      </c>
      <c r="E311" s="13">
        <v>4</v>
      </c>
      <c r="F311" s="13">
        <v>14</v>
      </c>
      <c r="G311" s="13">
        <v>2017</v>
      </c>
      <c r="H311" s="13" t="s">
        <v>476</v>
      </c>
      <c r="I311" s="13" t="s">
        <v>784</v>
      </c>
      <c r="Q311" s="13" t="s">
        <v>524</v>
      </c>
      <c r="T311" s="13" t="s">
        <v>72</v>
      </c>
      <c r="U311" s="13" t="s">
        <v>73</v>
      </c>
      <c r="V311" s="13">
        <v>1.5</v>
      </c>
      <c r="AA311" s="13" t="s">
        <v>789</v>
      </c>
      <c r="AF311" s="13">
        <v>1</v>
      </c>
    </row>
    <row r="312" spans="4:32" s="13" customFormat="1" x14ac:dyDescent="0.2">
      <c r="D312" s="13">
        <v>0</v>
      </c>
      <c r="E312" s="13">
        <v>4</v>
      </c>
      <c r="F312" s="13">
        <v>14</v>
      </c>
      <c r="G312" s="13">
        <v>2017</v>
      </c>
      <c r="H312" s="13" t="s">
        <v>476</v>
      </c>
      <c r="I312" s="13" t="s">
        <v>781</v>
      </c>
      <c r="Q312" s="13" t="s">
        <v>525</v>
      </c>
      <c r="T312" s="13" t="s">
        <v>33</v>
      </c>
      <c r="U312" s="13" t="s">
        <v>42</v>
      </c>
      <c r="V312" s="13">
        <v>20</v>
      </c>
      <c r="AA312" s="13" t="s">
        <v>796</v>
      </c>
      <c r="AF312" s="13">
        <v>1</v>
      </c>
    </row>
    <row r="313" spans="4:32" s="13" customFormat="1" x14ac:dyDescent="0.2">
      <c r="D313" s="13">
        <v>0</v>
      </c>
      <c r="E313" s="13">
        <v>4</v>
      </c>
      <c r="F313" s="13">
        <v>14</v>
      </c>
      <c r="G313" s="13">
        <v>2017</v>
      </c>
      <c r="H313" s="13" t="s">
        <v>476</v>
      </c>
      <c r="I313" s="13" t="s">
        <v>784</v>
      </c>
      <c r="Q313" s="13" t="s">
        <v>526</v>
      </c>
      <c r="T313" s="13" t="s">
        <v>72</v>
      </c>
      <c r="U313" s="13" t="s">
        <v>73</v>
      </c>
      <c r="V313" s="13">
        <v>11.02</v>
      </c>
      <c r="AA313" s="13" t="s">
        <v>789</v>
      </c>
      <c r="AF313" s="13">
        <v>1</v>
      </c>
    </row>
    <row r="314" spans="4:32" s="13" customFormat="1" x14ac:dyDescent="0.2">
      <c r="D314" s="13">
        <v>0</v>
      </c>
      <c r="E314" s="13">
        <v>4</v>
      </c>
      <c r="F314" s="13">
        <v>14</v>
      </c>
      <c r="G314" s="13">
        <v>2017</v>
      </c>
      <c r="H314" s="13" t="s">
        <v>476</v>
      </c>
      <c r="I314" s="13" t="s">
        <v>778</v>
      </c>
      <c r="Q314" s="13" t="s">
        <v>626</v>
      </c>
      <c r="T314" s="13" t="s">
        <v>40</v>
      </c>
      <c r="U314" s="13" t="s">
        <v>41</v>
      </c>
      <c r="V314" s="13">
        <v>5.52</v>
      </c>
      <c r="AA314" s="13" t="s">
        <v>816</v>
      </c>
      <c r="AF314" s="13">
        <v>1</v>
      </c>
    </row>
    <row r="315" spans="4:32" s="13" customFormat="1" x14ac:dyDescent="0.2">
      <c r="D315" s="13">
        <v>0</v>
      </c>
      <c r="E315" s="13">
        <v>4</v>
      </c>
      <c r="F315" s="13">
        <v>14</v>
      </c>
      <c r="G315" s="13">
        <v>2017</v>
      </c>
      <c r="H315" s="13" t="s">
        <v>476</v>
      </c>
      <c r="I315" s="13" t="s">
        <v>774</v>
      </c>
      <c r="Q315" s="13" t="s">
        <v>627</v>
      </c>
      <c r="T315" s="13" t="s">
        <v>40</v>
      </c>
      <c r="U315" s="13" t="s">
        <v>41</v>
      </c>
      <c r="V315" s="13">
        <v>3.86</v>
      </c>
      <c r="AA315" s="13" t="s">
        <v>789</v>
      </c>
      <c r="AF315" s="13">
        <v>1</v>
      </c>
    </row>
    <row r="316" spans="4:32" s="13" customFormat="1" x14ac:dyDescent="0.2">
      <c r="D316" s="13">
        <v>0</v>
      </c>
      <c r="E316" s="13">
        <v>4</v>
      </c>
      <c r="F316" s="13">
        <v>14</v>
      </c>
      <c r="G316" s="13">
        <v>2017</v>
      </c>
      <c r="H316" s="13" t="s">
        <v>476</v>
      </c>
      <c r="I316" s="13" t="s">
        <v>783</v>
      </c>
      <c r="Q316" s="13" t="s">
        <v>646</v>
      </c>
      <c r="T316" s="13" t="s">
        <v>40</v>
      </c>
      <c r="U316" s="13" t="s">
        <v>41</v>
      </c>
      <c r="V316" s="13">
        <v>1.62</v>
      </c>
      <c r="AA316" s="13" t="s">
        <v>795</v>
      </c>
      <c r="AF316" s="13">
        <v>1</v>
      </c>
    </row>
    <row r="317" spans="4:32" s="13" customFormat="1" x14ac:dyDescent="0.2">
      <c r="D317" s="13">
        <v>0</v>
      </c>
      <c r="E317" s="13">
        <v>4</v>
      </c>
      <c r="F317" s="13">
        <v>14</v>
      </c>
      <c r="G317" s="13">
        <v>2017</v>
      </c>
      <c r="H317" s="13" t="s">
        <v>476</v>
      </c>
      <c r="I317" s="13" t="s">
        <v>782</v>
      </c>
      <c r="Q317" s="13" t="s">
        <v>527</v>
      </c>
      <c r="T317" s="13" t="s">
        <v>40</v>
      </c>
      <c r="U317" s="13" t="s">
        <v>41</v>
      </c>
      <c r="V317" s="13">
        <v>5.19</v>
      </c>
      <c r="AA317" s="13" t="s">
        <v>789</v>
      </c>
      <c r="AF317" s="13">
        <v>1</v>
      </c>
    </row>
    <row r="318" spans="4:32" s="13" customFormat="1" x14ac:dyDescent="0.2">
      <c r="D318" s="13">
        <v>0</v>
      </c>
      <c r="E318" s="13">
        <v>4</v>
      </c>
      <c r="F318" s="13">
        <v>14</v>
      </c>
      <c r="G318" s="13">
        <v>2017</v>
      </c>
      <c r="H318" s="13" t="s">
        <v>476</v>
      </c>
      <c r="I318" s="13" t="s">
        <v>786</v>
      </c>
      <c r="Q318" s="13" t="s">
        <v>528</v>
      </c>
      <c r="T318" s="13" t="s">
        <v>72</v>
      </c>
      <c r="U318" s="13" t="s">
        <v>73</v>
      </c>
      <c r="V318" s="13">
        <v>7.09</v>
      </c>
      <c r="AA318" s="13" t="s">
        <v>792</v>
      </c>
      <c r="AF318" s="13">
        <v>1</v>
      </c>
    </row>
    <row r="319" spans="4:32" s="13" customFormat="1" x14ac:dyDescent="0.2">
      <c r="D319" s="13">
        <v>0</v>
      </c>
      <c r="E319" s="13">
        <v>4</v>
      </c>
      <c r="F319" s="13">
        <v>14</v>
      </c>
      <c r="G319" s="13">
        <v>2017</v>
      </c>
      <c r="H319" s="13" t="s">
        <v>476</v>
      </c>
      <c r="I319" s="13" t="s">
        <v>783</v>
      </c>
      <c r="Q319" s="13" t="s">
        <v>647</v>
      </c>
      <c r="T319" s="13" t="s">
        <v>33</v>
      </c>
      <c r="U319" s="13" t="s">
        <v>42</v>
      </c>
      <c r="V319" s="13">
        <v>0</v>
      </c>
      <c r="AA319" s="13" t="s">
        <v>805</v>
      </c>
      <c r="AF319" s="13">
        <v>1</v>
      </c>
    </row>
    <row r="320" spans="4:32" s="13" customFormat="1" x14ac:dyDescent="0.2">
      <c r="D320" s="13">
        <v>0</v>
      </c>
      <c r="E320" s="13">
        <v>4</v>
      </c>
      <c r="F320" s="13">
        <v>15</v>
      </c>
      <c r="G320" s="13">
        <v>2017</v>
      </c>
      <c r="H320" s="13" t="s">
        <v>529</v>
      </c>
      <c r="I320" s="13" t="s">
        <v>783</v>
      </c>
      <c r="Q320" s="13" t="s">
        <v>647</v>
      </c>
      <c r="T320" s="13" t="s">
        <v>33</v>
      </c>
      <c r="U320" s="13" t="s">
        <v>42</v>
      </c>
      <c r="V320" s="13">
        <v>0</v>
      </c>
      <c r="AA320" s="13" t="s">
        <v>805</v>
      </c>
      <c r="AF320" s="13">
        <v>0</v>
      </c>
    </row>
    <row r="321" spans="4:32" s="13" customFormat="1" x14ac:dyDescent="0.2">
      <c r="D321" s="13">
        <v>0</v>
      </c>
      <c r="E321" s="13">
        <v>4</v>
      </c>
      <c r="F321" s="13">
        <v>16</v>
      </c>
      <c r="G321" s="13">
        <v>2017</v>
      </c>
      <c r="H321" s="13" t="s">
        <v>536</v>
      </c>
      <c r="I321" s="13" t="s">
        <v>783</v>
      </c>
      <c r="Q321" s="13" t="s">
        <v>647</v>
      </c>
      <c r="T321" s="13" t="s">
        <v>33</v>
      </c>
      <c r="U321" s="13" t="s">
        <v>42</v>
      </c>
      <c r="V321" s="13">
        <v>0</v>
      </c>
      <c r="AA321" s="13" t="s">
        <v>805</v>
      </c>
      <c r="AF321" s="13">
        <v>0</v>
      </c>
    </row>
    <row r="322" spans="4:32" s="13" customFormat="1" x14ac:dyDescent="0.2">
      <c r="D322" s="13">
        <v>0</v>
      </c>
      <c r="E322" s="13">
        <v>4</v>
      </c>
      <c r="F322" s="13">
        <v>17</v>
      </c>
      <c r="G322" s="13">
        <v>2017</v>
      </c>
      <c r="H322" s="13" t="s">
        <v>537</v>
      </c>
      <c r="I322" s="13" t="s">
        <v>783</v>
      </c>
      <c r="Q322" s="13" t="s">
        <v>647</v>
      </c>
      <c r="T322" s="13" t="s">
        <v>33</v>
      </c>
      <c r="U322" s="13" t="s">
        <v>42</v>
      </c>
      <c r="V322" s="13">
        <v>0</v>
      </c>
      <c r="AA322" s="13" t="s">
        <v>805</v>
      </c>
      <c r="AF322" s="13">
        <v>0</v>
      </c>
    </row>
    <row r="323" spans="4:32" s="13" customFormat="1" x14ac:dyDescent="0.2">
      <c r="D323" s="13">
        <v>0</v>
      </c>
      <c r="E323" s="13">
        <v>5</v>
      </c>
      <c r="F323" s="13">
        <v>18</v>
      </c>
      <c r="G323" s="13">
        <v>2017</v>
      </c>
      <c r="H323" s="13" t="s">
        <v>545</v>
      </c>
      <c r="I323" s="13" t="s">
        <v>783</v>
      </c>
      <c r="Q323" s="13" t="s">
        <v>647</v>
      </c>
      <c r="T323" s="13" t="s">
        <v>33</v>
      </c>
      <c r="U323" s="13" t="s">
        <v>42</v>
      </c>
      <c r="V323" s="13">
        <v>0</v>
      </c>
      <c r="AA323" s="13" t="s">
        <v>805</v>
      </c>
      <c r="AF323" s="13">
        <v>0</v>
      </c>
    </row>
    <row r="324" spans="4:32" s="13" customFormat="1" x14ac:dyDescent="0.2">
      <c r="D324" s="13">
        <v>0</v>
      </c>
      <c r="E324" s="13">
        <v>5</v>
      </c>
      <c r="F324" s="13">
        <v>19</v>
      </c>
      <c r="G324" s="13">
        <v>2017</v>
      </c>
      <c r="H324" s="13" t="s">
        <v>546</v>
      </c>
      <c r="I324" s="13" t="s">
        <v>783</v>
      </c>
      <c r="Q324" s="13" t="s">
        <v>647</v>
      </c>
      <c r="T324" s="13" t="s">
        <v>33</v>
      </c>
      <c r="U324" s="13" t="s">
        <v>42</v>
      </c>
      <c r="V324" s="13">
        <v>0</v>
      </c>
      <c r="AA324" s="13" t="s">
        <v>805</v>
      </c>
      <c r="AF324" s="13">
        <v>0</v>
      </c>
    </row>
    <row r="325" spans="4:32" s="13" customFormat="1" x14ac:dyDescent="0.2">
      <c r="D325" s="13">
        <v>0</v>
      </c>
      <c r="E325" s="13">
        <v>5</v>
      </c>
      <c r="F325" s="13">
        <v>20</v>
      </c>
      <c r="G325" s="13">
        <v>2017</v>
      </c>
      <c r="H325" s="13" t="s">
        <v>547</v>
      </c>
      <c r="I325" s="13" t="s">
        <v>783</v>
      </c>
      <c r="Q325" s="13" t="s">
        <v>647</v>
      </c>
      <c r="T325" s="13" t="s">
        <v>33</v>
      </c>
      <c r="U325" s="13" t="s">
        <v>42</v>
      </c>
      <c r="V325" s="13">
        <v>0</v>
      </c>
      <c r="AA325" s="13" t="s">
        <v>805</v>
      </c>
      <c r="AF325" s="13">
        <v>0</v>
      </c>
    </row>
    <row r="326" spans="4:32" s="13" customFormat="1" x14ac:dyDescent="0.2">
      <c r="D326" s="13">
        <v>0</v>
      </c>
      <c r="E326" s="13">
        <v>5</v>
      </c>
      <c r="F326" s="13">
        <v>21</v>
      </c>
      <c r="G326" s="13">
        <v>2017</v>
      </c>
      <c r="H326" s="13" t="s">
        <v>548</v>
      </c>
      <c r="I326" s="13" t="s">
        <v>783</v>
      </c>
      <c r="Q326" s="13" t="s">
        <v>647</v>
      </c>
      <c r="T326" s="13" t="s">
        <v>33</v>
      </c>
      <c r="U326" s="13" t="s">
        <v>42</v>
      </c>
      <c r="V326" s="13">
        <v>0</v>
      </c>
      <c r="AA326" s="13" t="s">
        <v>805</v>
      </c>
      <c r="AF326" s="13">
        <v>0</v>
      </c>
    </row>
    <row r="327" spans="4:32" s="13" customFormat="1" x14ac:dyDescent="0.2">
      <c r="D327" s="13">
        <v>0</v>
      </c>
      <c r="E327" s="13">
        <v>5</v>
      </c>
      <c r="F327" s="13">
        <v>22</v>
      </c>
      <c r="G327" s="13">
        <v>2017</v>
      </c>
      <c r="H327" s="13" t="s">
        <v>549</v>
      </c>
      <c r="I327" s="13" t="s">
        <v>783</v>
      </c>
      <c r="Q327" s="13" t="s">
        <v>647</v>
      </c>
      <c r="T327" s="13" t="s">
        <v>33</v>
      </c>
      <c r="U327" s="13" t="s">
        <v>42</v>
      </c>
      <c r="V327" s="13">
        <v>0</v>
      </c>
      <c r="AA327" s="13" t="s">
        <v>805</v>
      </c>
      <c r="AF327" s="13">
        <v>0</v>
      </c>
    </row>
    <row r="328" spans="4:32" s="13" customFormat="1" x14ac:dyDescent="0.2">
      <c r="D328" s="13">
        <v>0</v>
      </c>
      <c r="E328" s="13">
        <v>6</v>
      </c>
      <c r="F328" s="13">
        <v>22</v>
      </c>
      <c r="G328" s="13">
        <v>2017</v>
      </c>
      <c r="H328" s="13" t="s">
        <v>549</v>
      </c>
      <c r="I328" s="13" t="s">
        <v>783</v>
      </c>
      <c r="Q328" s="13" t="s">
        <v>647</v>
      </c>
      <c r="T328" s="13" t="s">
        <v>33</v>
      </c>
      <c r="U328" s="13" t="s">
        <v>42</v>
      </c>
      <c r="V328" s="13">
        <v>0</v>
      </c>
      <c r="AA328" s="13" t="s">
        <v>805</v>
      </c>
      <c r="AF328" s="13">
        <v>0</v>
      </c>
    </row>
    <row r="329" spans="4:32" s="13" customFormat="1" x14ac:dyDescent="0.2">
      <c r="D329" s="13">
        <v>0</v>
      </c>
      <c r="E329" s="13">
        <v>6</v>
      </c>
      <c r="F329" s="13">
        <v>23</v>
      </c>
      <c r="G329" s="13">
        <v>2017</v>
      </c>
      <c r="H329" s="13" t="s">
        <v>550</v>
      </c>
      <c r="I329" s="13" t="s">
        <v>783</v>
      </c>
      <c r="Q329" s="13" t="s">
        <v>647</v>
      </c>
      <c r="T329" s="13" t="s">
        <v>33</v>
      </c>
      <c r="U329" s="13" t="s">
        <v>42</v>
      </c>
      <c r="V329" s="13">
        <v>0</v>
      </c>
      <c r="AA329" s="13" t="s">
        <v>805</v>
      </c>
      <c r="AF329" s="13">
        <v>0</v>
      </c>
    </row>
    <row r="330" spans="4:32" s="13" customFormat="1" x14ac:dyDescent="0.2">
      <c r="D330" s="13">
        <v>0</v>
      </c>
      <c r="E330" s="13">
        <v>6</v>
      </c>
      <c r="F330" s="13">
        <v>24</v>
      </c>
      <c r="G330" s="13">
        <v>2017</v>
      </c>
      <c r="H330" s="13" t="s">
        <v>551</v>
      </c>
      <c r="I330" s="13" t="s">
        <v>783</v>
      </c>
      <c r="Q330" s="13" t="s">
        <v>647</v>
      </c>
      <c r="T330" s="13" t="s">
        <v>33</v>
      </c>
      <c r="U330" s="13" t="s">
        <v>42</v>
      </c>
      <c r="V330" s="13">
        <v>0</v>
      </c>
      <c r="AA330" s="13" t="s">
        <v>805</v>
      </c>
      <c r="AF330" s="13">
        <v>0</v>
      </c>
    </row>
    <row r="331" spans="4:32" s="13" customFormat="1" x14ac:dyDescent="0.2">
      <c r="D331" s="13">
        <v>0</v>
      </c>
      <c r="E331" s="13">
        <v>6</v>
      </c>
      <c r="F331" s="13">
        <v>25</v>
      </c>
      <c r="G331" s="13">
        <v>2017</v>
      </c>
      <c r="H331" s="13" t="s">
        <v>571</v>
      </c>
      <c r="I331" s="13" t="s">
        <v>783</v>
      </c>
      <c r="Q331" s="13" t="s">
        <v>647</v>
      </c>
      <c r="T331" s="13" t="s">
        <v>33</v>
      </c>
      <c r="U331" s="13" t="s">
        <v>42</v>
      </c>
      <c r="V331" s="13">
        <v>0</v>
      </c>
      <c r="AA331" s="13" t="s">
        <v>805</v>
      </c>
      <c r="AF331" s="13">
        <v>0</v>
      </c>
    </row>
    <row r="332" spans="4:32" s="13" customFormat="1" x14ac:dyDescent="0.2">
      <c r="D332" s="13">
        <v>0</v>
      </c>
      <c r="E332" s="13">
        <v>6</v>
      </c>
      <c r="F332" s="13">
        <v>26</v>
      </c>
      <c r="G332" s="13">
        <v>2017</v>
      </c>
      <c r="H332" s="13" t="s">
        <v>656</v>
      </c>
      <c r="I332" s="13" t="s">
        <v>783</v>
      </c>
      <c r="Q332" s="13" t="s">
        <v>647</v>
      </c>
      <c r="T332" s="13" t="s">
        <v>33</v>
      </c>
      <c r="U332" s="13" t="s">
        <v>42</v>
      </c>
      <c r="V332" s="13">
        <v>0</v>
      </c>
      <c r="AA332" s="13" t="s">
        <v>805</v>
      </c>
      <c r="AF332" s="13">
        <v>0</v>
      </c>
    </row>
    <row r="333" spans="4:32" s="13" customFormat="1" x14ac:dyDescent="0.2">
      <c r="D333" s="13">
        <v>0</v>
      </c>
      <c r="E333" s="13">
        <v>4</v>
      </c>
      <c r="F333" s="13">
        <v>15</v>
      </c>
      <c r="G333" s="13">
        <v>2017</v>
      </c>
      <c r="H333" s="13" t="s">
        <v>529</v>
      </c>
      <c r="I333" s="13" t="s">
        <v>786</v>
      </c>
      <c r="Q333" s="13" t="s">
        <v>530</v>
      </c>
      <c r="T333" s="13" t="s">
        <v>72</v>
      </c>
      <c r="U333" s="13" t="s">
        <v>73</v>
      </c>
      <c r="V333" s="13">
        <v>1.28</v>
      </c>
      <c r="AA333" s="13" t="s">
        <v>789</v>
      </c>
      <c r="AF333" s="13">
        <v>1</v>
      </c>
    </row>
    <row r="334" spans="4:32" s="13" customFormat="1" x14ac:dyDescent="0.2">
      <c r="D334" s="13">
        <v>0</v>
      </c>
      <c r="E334" s="13">
        <v>4</v>
      </c>
      <c r="F334" s="13">
        <v>15</v>
      </c>
      <c r="G334" s="13">
        <v>2017</v>
      </c>
      <c r="H334" s="13" t="s">
        <v>529</v>
      </c>
      <c r="I334" s="13" t="s">
        <v>785</v>
      </c>
      <c r="Q334" s="13" t="s">
        <v>531</v>
      </c>
      <c r="T334" s="13" t="s">
        <v>40</v>
      </c>
      <c r="U334" s="13" t="s">
        <v>41</v>
      </c>
      <c r="V334" s="13">
        <v>1.04</v>
      </c>
      <c r="AA334" s="13" t="s">
        <v>789</v>
      </c>
      <c r="AF334" s="13">
        <v>1</v>
      </c>
    </row>
    <row r="335" spans="4:32" s="13" customFormat="1" x14ac:dyDescent="0.2">
      <c r="D335" s="13">
        <v>0</v>
      </c>
      <c r="E335" s="13">
        <v>4</v>
      </c>
      <c r="F335" s="13">
        <v>15</v>
      </c>
      <c r="G335" s="13">
        <v>2017</v>
      </c>
      <c r="H335" s="13" t="s">
        <v>529</v>
      </c>
      <c r="I335" s="13" t="s">
        <v>786</v>
      </c>
      <c r="Q335" s="13" t="s">
        <v>532</v>
      </c>
      <c r="T335" s="13" t="s">
        <v>72</v>
      </c>
      <c r="U335" s="13" t="s">
        <v>73</v>
      </c>
      <c r="V335" s="13">
        <v>1.06</v>
      </c>
      <c r="AA335" s="13" t="s">
        <v>792</v>
      </c>
      <c r="AF335" s="13">
        <v>1</v>
      </c>
    </row>
    <row r="336" spans="4:32" s="13" customFormat="1" x14ac:dyDescent="0.2">
      <c r="D336" s="13">
        <v>0</v>
      </c>
      <c r="E336" s="13">
        <v>4</v>
      </c>
      <c r="F336" s="13">
        <v>15</v>
      </c>
      <c r="G336" s="13">
        <v>2017</v>
      </c>
      <c r="H336" s="13" t="s">
        <v>529</v>
      </c>
      <c r="I336" s="13" t="s">
        <v>773</v>
      </c>
      <c r="Q336" s="13" t="s">
        <v>597</v>
      </c>
      <c r="T336" s="13" t="s">
        <v>72</v>
      </c>
      <c r="U336" s="13" t="s">
        <v>73</v>
      </c>
      <c r="V336" s="13">
        <v>151.44999999999999</v>
      </c>
      <c r="AA336" s="13" t="s">
        <v>790</v>
      </c>
      <c r="AF336" s="13">
        <v>1</v>
      </c>
    </row>
    <row r="337" spans="4:32" s="13" customFormat="1" x14ac:dyDescent="0.2">
      <c r="D337" s="13">
        <v>0</v>
      </c>
      <c r="E337" s="13">
        <v>4</v>
      </c>
      <c r="F337" s="13">
        <v>16</v>
      </c>
      <c r="G337" s="13">
        <v>2017</v>
      </c>
      <c r="H337" s="13" t="s">
        <v>536</v>
      </c>
      <c r="I337" s="13" t="s">
        <v>773</v>
      </c>
      <c r="Q337" s="13" t="s">
        <v>597</v>
      </c>
      <c r="T337" s="13" t="s">
        <v>72</v>
      </c>
      <c r="U337" s="13" t="s">
        <v>73</v>
      </c>
      <c r="V337" s="13">
        <v>59.58</v>
      </c>
      <c r="AA337" s="13" t="s">
        <v>790</v>
      </c>
      <c r="AF337" s="13">
        <v>0</v>
      </c>
    </row>
    <row r="338" spans="4:32" s="13" customFormat="1" x14ac:dyDescent="0.2">
      <c r="D338" s="13">
        <v>0</v>
      </c>
      <c r="E338" s="13">
        <v>4</v>
      </c>
      <c r="F338" s="13">
        <v>15</v>
      </c>
      <c r="G338" s="13">
        <v>2017</v>
      </c>
      <c r="H338" s="13" t="s">
        <v>529</v>
      </c>
      <c r="I338" s="13" t="s">
        <v>774</v>
      </c>
      <c r="Q338" s="13" t="s">
        <v>628</v>
      </c>
      <c r="T338" s="13" t="s">
        <v>40</v>
      </c>
      <c r="U338" s="13" t="s">
        <v>41</v>
      </c>
      <c r="V338" s="13">
        <v>0.71</v>
      </c>
      <c r="AA338" s="13" t="s">
        <v>789</v>
      </c>
      <c r="AF338" s="13">
        <v>1</v>
      </c>
    </row>
    <row r="339" spans="4:32" s="13" customFormat="1" x14ac:dyDescent="0.2">
      <c r="D339" s="13">
        <v>0</v>
      </c>
      <c r="E339" s="13">
        <v>4</v>
      </c>
      <c r="F339" s="13">
        <v>15</v>
      </c>
      <c r="G339" s="13">
        <v>2017</v>
      </c>
      <c r="H339" s="13" t="s">
        <v>529</v>
      </c>
      <c r="I339" s="13" t="s">
        <v>780</v>
      </c>
      <c r="Q339" s="13" t="s">
        <v>533</v>
      </c>
      <c r="T339" s="13" t="s">
        <v>72</v>
      </c>
      <c r="U339" s="13" t="s">
        <v>73</v>
      </c>
      <c r="V339" s="13">
        <v>6.93</v>
      </c>
      <c r="AA339" s="13" t="s">
        <v>805</v>
      </c>
      <c r="AF339" s="13">
        <v>1</v>
      </c>
    </row>
    <row r="340" spans="4:32" s="13" customFormat="1" x14ac:dyDescent="0.2">
      <c r="D340" s="13">
        <v>0</v>
      </c>
      <c r="E340" s="13">
        <v>4</v>
      </c>
      <c r="F340" s="13">
        <v>16</v>
      </c>
      <c r="G340" s="13">
        <v>2017</v>
      </c>
      <c r="H340" s="13" t="s">
        <v>536</v>
      </c>
      <c r="I340" s="13" t="s">
        <v>780</v>
      </c>
      <c r="Q340" s="13" t="s">
        <v>533</v>
      </c>
      <c r="T340" s="13" t="s">
        <v>72</v>
      </c>
      <c r="U340" s="13" t="s">
        <v>73</v>
      </c>
      <c r="V340" s="13">
        <v>0</v>
      </c>
      <c r="AA340" s="13" t="s">
        <v>805</v>
      </c>
      <c r="AF340" s="13">
        <v>0</v>
      </c>
    </row>
    <row r="341" spans="4:32" s="13" customFormat="1" x14ac:dyDescent="0.2">
      <c r="D341" s="13">
        <v>0</v>
      </c>
      <c r="E341" s="13">
        <v>4</v>
      </c>
      <c r="F341" s="13">
        <v>17</v>
      </c>
      <c r="G341" s="13">
        <v>2017</v>
      </c>
      <c r="H341" s="13" t="s">
        <v>537</v>
      </c>
      <c r="I341" s="13" t="s">
        <v>780</v>
      </c>
      <c r="Q341" s="13" t="s">
        <v>533</v>
      </c>
      <c r="T341" s="13" t="s">
        <v>72</v>
      </c>
      <c r="U341" s="13" t="s">
        <v>73</v>
      </c>
      <c r="V341" s="13">
        <v>0</v>
      </c>
      <c r="AA341" s="13" t="s">
        <v>805</v>
      </c>
      <c r="AF341" s="13">
        <v>0</v>
      </c>
    </row>
    <row r="342" spans="4:32" s="13" customFormat="1" x14ac:dyDescent="0.2">
      <c r="D342" s="13">
        <v>0</v>
      </c>
      <c r="E342" s="13">
        <v>5</v>
      </c>
      <c r="F342" s="13">
        <v>18</v>
      </c>
      <c r="G342" s="13">
        <v>2017</v>
      </c>
      <c r="H342" s="13" t="s">
        <v>545</v>
      </c>
      <c r="I342" s="13" t="s">
        <v>780</v>
      </c>
      <c r="Q342" s="13" t="s">
        <v>533</v>
      </c>
      <c r="T342" s="13" t="s">
        <v>72</v>
      </c>
      <c r="U342" s="13" t="s">
        <v>73</v>
      </c>
      <c r="V342" s="13">
        <v>0</v>
      </c>
      <c r="AA342" s="13" t="s">
        <v>805</v>
      </c>
      <c r="AF342" s="13">
        <v>0</v>
      </c>
    </row>
    <row r="343" spans="4:32" s="13" customFormat="1" x14ac:dyDescent="0.2">
      <c r="D343" s="13">
        <v>0</v>
      </c>
      <c r="E343" s="13">
        <v>5</v>
      </c>
      <c r="F343" s="13">
        <v>19</v>
      </c>
      <c r="G343" s="13">
        <v>2017</v>
      </c>
      <c r="H343" s="13" t="s">
        <v>546</v>
      </c>
      <c r="I343" s="13" t="s">
        <v>780</v>
      </c>
      <c r="Q343" s="13" t="s">
        <v>533</v>
      </c>
      <c r="T343" s="13" t="s">
        <v>72</v>
      </c>
      <c r="U343" s="13" t="s">
        <v>73</v>
      </c>
      <c r="V343" s="13">
        <v>0</v>
      </c>
      <c r="AA343" s="13" t="s">
        <v>805</v>
      </c>
      <c r="AF343" s="13">
        <v>0</v>
      </c>
    </row>
    <row r="344" spans="4:32" s="13" customFormat="1" x14ac:dyDescent="0.2">
      <c r="D344" s="13">
        <v>0</v>
      </c>
      <c r="E344" s="13">
        <v>5</v>
      </c>
      <c r="F344" s="13">
        <v>20</v>
      </c>
      <c r="G344" s="13">
        <v>2017</v>
      </c>
      <c r="H344" s="13" t="s">
        <v>547</v>
      </c>
      <c r="I344" s="13" t="s">
        <v>780</v>
      </c>
      <c r="Q344" s="13" t="s">
        <v>533</v>
      </c>
      <c r="T344" s="13" t="s">
        <v>72</v>
      </c>
      <c r="U344" s="13" t="s">
        <v>73</v>
      </c>
      <c r="V344" s="13">
        <v>0</v>
      </c>
      <c r="AA344" s="13" t="s">
        <v>805</v>
      </c>
      <c r="AF344" s="13">
        <v>0</v>
      </c>
    </row>
    <row r="345" spans="4:32" s="13" customFormat="1" x14ac:dyDescent="0.2">
      <c r="D345" s="13">
        <v>0</v>
      </c>
      <c r="E345" s="13">
        <v>5</v>
      </c>
      <c r="F345" s="13">
        <v>21</v>
      </c>
      <c r="G345" s="13">
        <v>2017</v>
      </c>
      <c r="H345" s="13" t="s">
        <v>548</v>
      </c>
      <c r="I345" s="13" t="s">
        <v>780</v>
      </c>
      <c r="Q345" s="13" t="s">
        <v>533</v>
      </c>
      <c r="T345" s="13" t="s">
        <v>72</v>
      </c>
      <c r="U345" s="13" t="s">
        <v>73</v>
      </c>
      <c r="V345" s="13">
        <v>0</v>
      </c>
      <c r="AA345" s="13" t="s">
        <v>805</v>
      </c>
      <c r="AF345" s="13">
        <v>0</v>
      </c>
    </row>
    <row r="346" spans="4:32" s="13" customFormat="1" x14ac:dyDescent="0.2">
      <c r="D346" s="13">
        <v>0</v>
      </c>
      <c r="E346" s="13">
        <v>4</v>
      </c>
      <c r="F346" s="13">
        <v>15</v>
      </c>
      <c r="G346" s="13">
        <v>2017</v>
      </c>
      <c r="H346" s="13" t="s">
        <v>529</v>
      </c>
      <c r="I346" s="13" t="s">
        <v>774</v>
      </c>
      <c r="Q346" s="13" t="s">
        <v>629</v>
      </c>
      <c r="T346" s="13" t="s">
        <v>40</v>
      </c>
      <c r="U346" s="13" t="s">
        <v>41</v>
      </c>
      <c r="V346" s="13">
        <v>3.1</v>
      </c>
      <c r="AA346" s="13" t="s">
        <v>789</v>
      </c>
      <c r="AF346" s="13">
        <v>1</v>
      </c>
    </row>
    <row r="347" spans="4:32" s="13" customFormat="1" x14ac:dyDescent="0.2">
      <c r="D347" s="13">
        <v>0</v>
      </c>
      <c r="E347" s="13">
        <v>4</v>
      </c>
      <c r="F347" s="13">
        <v>15</v>
      </c>
      <c r="G347" s="13">
        <v>2017</v>
      </c>
      <c r="H347" s="13" t="s">
        <v>529</v>
      </c>
      <c r="I347" s="13" t="s">
        <v>780</v>
      </c>
      <c r="Q347" s="13" t="s">
        <v>534</v>
      </c>
      <c r="T347" s="13" t="s">
        <v>72</v>
      </c>
      <c r="U347" s="13" t="s">
        <v>73</v>
      </c>
      <c r="V347" s="13">
        <v>20.71</v>
      </c>
      <c r="AA347" s="13" t="s">
        <v>789</v>
      </c>
      <c r="AF347" s="13">
        <v>1</v>
      </c>
    </row>
    <row r="348" spans="4:32" s="13" customFormat="1" x14ac:dyDescent="0.2">
      <c r="D348" s="13">
        <v>0</v>
      </c>
      <c r="E348" s="13">
        <v>4</v>
      </c>
      <c r="F348" s="13">
        <v>16</v>
      </c>
      <c r="G348" s="13">
        <v>2017</v>
      </c>
      <c r="H348" s="13" t="s">
        <v>536</v>
      </c>
      <c r="I348" s="13" t="s">
        <v>780</v>
      </c>
      <c r="Q348" s="13" t="s">
        <v>534</v>
      </c>
      <c r="T348" s="13" t="s">
        <v>72</v>
      </c>
      <c r="U348" s="13" t="s">
        <v>73</v>
      </c>
      <c r="V348" s="13">
        <v>0</v>
      </c>
      <c r="AA348" s="13" t="s">
        <v>789</v>
      </c>
      <c r="AF348" s="13">
        <v>0</v>
      </c>
    </row>
    <row r="349" spans="4:32" s="13" customFormat="1" x14ac:dyDescent="0.2">
      <c r="D349" s="13">
        <v>0</v>
      </c>
      <c r="E349" s="13">
        <v>4</v>
      </c>
      <c r="F349" s="13">
        <v>15</v>
      </c>
      <c r="G349" s="13">
        <v>2017</v>
      </c>
      <c r="H349" s="13" t="s">
        <v>529</v>
      </c>
      <c r="I349" s="13" t="s">
        <v>779</v>
      </c>
      <c r="Q349" s="13" t="s">
        <v>598</v>
      </c>
      <c r="T349" s="13" t="s">
        <v>40</v>
      </c>
      <c r="U349" s="13" t="s">
        <v>41</v>
      </c>
      <c r="V349" s="13">
        <v>5.22</v>
      </c>
      <c r="AA349" s="13" t="s">
        <v>793</v>
      </c>
      <c r="AF349" s="13">
        <v>1</v>
      </c>
    </row>
    <row r="350" spans="4:32" s="13" customFormat="1" x14ac:dyDescent="0.2">
      <c r="D350" s="13">
        <v>0</v>
      </c>
      <c r="E350" s="13">
        <v>4</v>
      </c>
      <c r="F350" s="13">
        <v>15</v>
      </c>
      <c r="G350" s="13">
        <v>2017</v>
      </c>
      <c r="H350" s="13" t="s">
        <v>529</v>
      </c>
      <c r="I350" s="13" t="s">
        <v>781</v>
      </c>
      <c r="Q350" s="13" t="s">
        <v>535</v>
      </c>
      <c r="T350" s="13" t="s">
        <v>72</v>
      </c>
      <c r="U350" s="13" t="s">
        <v>73</v>
      </c>
      <c r="V350" s="13">
        <v>4.7300000000000004</v>
      </c>
      <c r="AA350" s="13" t="s">
        <v>796</v>
      </c>
      <c r="AF350" s="13">
        <v>1</v>
      </c>
    </row>
    <row r="351" spans="4:32" s="13" customFormat="1" x14ac:dyDescent="0.2">
      <c r="D351" s="13">
        <v>0</v>
      </c>
      <c r="E351" s="13">
        <v>4</v>
      </c>
      <c r="F351" s="13">
        <v>15</v>
      </c>
      <c r="G351" s="13">
        <v>2017</v>
      </c>
      <c r="H351" s="13" t="s">
        <v>529</v>
      </c>
      <c r="I351" s="13" t="s">
        <v>775</v>
      </c>
      <c r="Q351" s="13" t="s">
        <v>599</v>
      </c>
      <c r="T351" s="13" t="s">
        <v>72</v>
      </c>
      <c r="U351" s="13" t="s">
        <v>73</v>
      </c>
      <c r="V351" s="13">
        <v>60.54</v>
      </c>
      <c r="AA351" s="13" t="s">
        <v>793</v>
      </c>
      <c r="AF351" s="13">
        <v>1</v>
      </c>
    </row>
    <row r="352" spans="4:32" s="13" customFormat="1" x14ac:dyDescent="0.2">
      <c r="D352" s="13">
        <v>0</v>
      </c>
      <c r="E352" s="13">
        <v>4</v>
      </c>
      <c r="F352" s="13">
        <v>16</v>
      </c>
      <c r="G352" s="13">
        <v>2017</v>
      </c>
      <c r="H352" s="13" t="s">
        <v>536</v>
      </c>
      <c r="I352" s="13" t="s">
        <v>775</v>
      </c>
      <c r="Q352" s="13" t="s">
        <v>599</v>
      </c>
      <c r="T352" s="13" t="s">
        <v>72</v>
      </c>
      <c r="U352" s="13" t="s">
        <v>73</v>
      </c>
      <c r="V352" s="13">
        <v>83.54</v>
      </c>
      <c r="AA352" s="13" t="s">
        <v>793</v>
      </c>
      <c r="AF352" s="13">
        <v>0</v>
      </c>
    </row>
    <row r="353" spans="4:32" s="13" customFormat="1" x14ac:dyDescent="0.2">
      <c r="D353" s="13">
        <v>0</v>
      </c>
      <c r="E353" s="13">
        <v>4</v>
      </c>
      <c r="F353" s="13">
        <v>16</v>
      </c>
      <c r="G353" s="13">
        <v>2017</v>
      </c>
      <c r="H353" s="13" t="s">
        <v>536</v>
      </c>
      <c r="I353" s="13" t="s">
        <v>774</v>
      </c>
      <c r="Q353" s="13" t="s">
        <v>630</v>
      </c>
      <c r="T353" s="13" t="s">
        <v>33</v>
      </c>
      <c r="U353" s="13" t="s">
        <v>42</v>
      </c>
      <c r="V353" s="13">
        <v>0</v>
      </c>
      <c r="AA353" s="13" t="s">
        <v>789</v>
      </c>
      <c r="AF353" s="13">
        <v>1</v>
      </c>
    </row>
    <row r="354" spans="4:32" s="13" customFormat="1" x14ac:dyDescent="0.2">
      <c r="D354" s="13">
        <v>0</v>
      </c>
      <c r="E354" s="13">
        <v>4</v>
      </c>
      <c r="F354" s="13">
        <v>16</v>
      </c>
      <c r="G354" s="13">
        <v>2017</v>
      </c>
      <c r="H354" s="13" t="s">
        <v>536</v>
      </c>
      <c r="I354" s="13" t="s">
        <v>777</v>
      </c>
      <c r="Q354" s="13" t="s">
        <v>631</v>
      </c>
      <c r="T354" s="13" t="s">
        <v>72</v>
      </c>
      <c r="U354" s="13" t="s">
        <v>73</v>
      </c>
      <c r="V354" s="13">
        <v>19.48</v>
      </c>
      <c r="AA354" s="13" t="s">
        <v>789</v>
      </c>
      <c r="AF354" s="13">
        <v>1</v>
      </c>
    </row>
    <row r="355" spans="4:32" s="13" customFormat="1" x14ac:dyDescent="0.2">
      <c r="D355" s="13">
        <v>0</v>
      </c>
      <c r="E355" s="13">
        <v>4</v>
      </c>
      <c r="F355" s="13">
        <v>16</v>
      </c>
      <c r="G355" s="13">
        <v>2017</v>
      </c>
      <c r="H355" s="13" t="s">
        <v>536</v>
      </c>
      <c r="I355" s="13" t="s">
        <v>779</v>
      </c>
      <c r="Q355" s="13" t="s">
        <v>600</v>
      </c>
      <c r="T355" s="13" t="s">
        <v>40</v>
      </c>
      <c r="U355" s="13" t="s">
        <v>41</v>
      </c>
      <c r="V355" s="13">
        <v>4.6100000000000003</v>
      </c>
      <c r="AA355" s="13" t="s">
        <v>804</v>
      </c>
      <c r="AF355" s="13">
        <v>1</v>
      </c>
    </row>
    <row r="356" spans="4:32" s="13" customFormat="1" x14ac:dyDescent="0.2">
      <c r="D356" s="13">
        <v>0</v>
      </c>
      <c r="E356" s="13">
        <v>4</v>
      </c>
      <c r="F356" s="13">
        <v>16</v>
      </c>
      <c r="G356" s="13">
        <v>2017</v>
      </c>
      <c r="H356" s="13" t="s">
        <v>536</v>
      </c>
      <c r="I356" s="13" t="s">
        <v>777</v>
      </c>
      <c r="Q356" s="13" t="s">
        <v>632</v>
      </c>
      <c r="T356" s="13" t="s">
        <v>72</v>
      </c>
      <c r="U356" s="13" t="s">
        <v>73</v>
      </c>
      <c r="V356" s="13">
        <v>0.96</v>
      </c>
      <c r="AA356" s="13" t="s">
        <v>789</v>
      </c>
      <c r="AF356" s="13">
        <v>1</v>
      </c>
    </row>
    <row r="357" spans="4:32" s="13" customFormat="1" x14ac:dyDescent="0.2">
      <c r="D357" s="13">
        <v>0</v>
      </c>
      <c r="E357" s="13">
        <v>4</v>
      </c>
      <c r="F357" s="13">
        <v>16</v>
      </c>
      <c r="G357" s="13">
        <v>2017</v>
      </c>
      <c r="H357" s="13" t="s">
        <v>536</v>
      </c>
      <c r="I357" s="13" t="s">
        <v>784</v>
      </c>
      <c r="Q357" s="13" t="s">
        <v>538</v>
      </c>
      <c r="T357" s="13" t="s">
        <v>72</v>
      </c>
      <c r="U357" s="13" t="s">
        <v>73</v>
      </c>
      <c r="V357" s="13">
        <v>4.97</v>
      </c>
      <c r="AA357" s="13" t="s">
        <v>794</v>
      </c>
      <c r="AF357" s="13">
        <v>1</v>
      </c>
    </row>
    <row r="358" spans="4:32" s="13" customFormat="1" x14ac:dyDescent="0.2">
      <c r="D358" s="13">
        <v>0</v>
      </c>
      <c r="E358" s="13">
        <v>4</v>
      </c>
      <c r="F358" s="13">
        <v>17</v>
      </c>
      <c r="G358" s="13">
        <v>2017</v>
      </c>
      <c r="H358" s="13" t="s">
        <v>537</v>
      </c>
      <c r="I358" s="13" t="s">
        <v>784</v>
      </c>
      <c r="Q358" s="13" t="s">
        <v>538</v>
      </c>
      <c r="T358" s="13" t="s">
        <v>72</v>
      </c>
      <c r="U358" s="13" t="s">
        <v>73</v>
      </c>
      <c r="V358" s="13">
        <v>0</v>
      </c>
      <c r="AA358" s="13" t="s">
        <v>794</v>
      </c>
      <c r="AF358" s="13">
        <v>0</v>
      </c>
    </row>
    <row r="359" spans="4:32" s="13" customFormat="1" x14ac:dyDescent="0.2">
      <c r="D359" s="13">
        <v>0</v>
      </c>
      <c r="E359" s="13">
        <v>5</v>
      </c>
      <c r="F359" s="13">
        <v>18</v>
      </c>
      <c r="G359" s="13">
        <v>2017</v>
      </c>
      <c r="H359" s="13" t="s">
        <v>545</v>
      </c>
      <c r="I359" s="13" t="s">
        <v>784</v>
      </c>
      <c r="Q359" s="13" t="s">
        <v>538</v>
      </c>
      <c r="T359" s="13" t="s">
        <v>72</v>
      </c>
      <c r="U359" s="13" t="s">
        <v>73</v>
      </c>
      <c r="V359" s="13">
        <v>0</v>
      </c>
      <c r="AA359" s="13" t="s">
        <v>794</v>
      </c>
      <c r="AF359" s="13">
        <v>0</v>
      </c>
    </row>
    <row r="360" spans="4:32" s="13" customFormat="1" x14ac:dyDescent="0.2">
      <c r="D360" s="13">
        <v>0</v>
      </c>
      <c r="E360" s="13">
        <v>5</v>
      </c>
      <c r="F360" s="13">
        <v>19</v>
      </c>
      <c r="G360" s="13">
        <v>2017</v>
      </c>
      <c r="H360" s="13" t="s">
        <v>546</v>
      </c>
      <c r="I360" s="13" t="s">
        <v>784</v>
      </c>
      <c r="Q360" s="13" t="s">
        <v>538</v>
      </c>
      <c r="T360" s="13" t="s">
        <v>72</v>
      </c>
      <c r="U360" s="13" t="s">
        <v>73</v>
      </c>
      <c r="V360" s="13">
        <v>0</v>
      </c>
      <c r="AA360" s="13" t="s">
        <v>794</v>
      </c>
      <c r="AF360" s="13">
        <v>0</v>
      </c>
    </row>
    <row r="361" spans="4:32" s="13" customFormat="1" x14ac:dyDescent="0.2">
      <c r="D361" s="13">
        <v>0</v>
      </c>
      <c r="E361" s="13">
        <v>5</v>
      </c>
      <c r="F361" s="13">
        <v>20</v>
      </c>
      <c r="G361" s="13">
        <v>2017</v>
      </c>
      <c r="H361" s="13" t="s">
        <v>547</v>
      </c>
      <c r="I361" s="13" t="s">
        <v>784</v>
      </c>
      <c r="Q361" s="13" t="s">
        <v>538</v>
      </c>
      <c r="T361" s="13" t="s">
        <v>72</v>
      </c>
      <c r="U361" s="13" t="s">
        <v>73</v>
      </c>
      <c r="V361" s="13">
        <v>0</v>
      </c>
      <c r="AA361" s="13" t="s">
        <v>794</v>
      </c>
      <c r="AF361" s="13">
        <v>0</v>
      </c>
    </row>
    <row r="362" spans="4:32" s="13" customFormat="1" x14ac:dyDescent="0.2">
      <c r="D362" s="13">
        <v>0</v>
      </c>
      <c r="E362" s="13">
        <v>5</v>
      </c>
      <c r="F362" s="13">
        <v>21</v>
      </c>
      <c r="G362" s="13">
        <v>2017</v>
      </c>
      <c r="H362" s="13" t="s">
        <v>548</v>
      </c>
      <c r="I362" s="13" t="s">
        <v>784</v>
      </c>
      <c r="Q362" s="13" t="s">
        <v>538</v>
      </c>
      <c r="T362" s="13" t="s">
        <v>72</v>
      </c>
      <c r="U362" s="13" t="s">
        <v>73</v>
      </c>
      <c r="V362" s="13">
        <v>0</v>
      </c>
      <c r="AA362" s="13" t="s">
        <v>794</v>
      </c>
      <c r="AF362" s="13">
        <v>0</v>
      </c>
    </row>
    <row r="363" spans="4:32" s="13" customFormat="1" x14ac:dyDescent="0.2">
      <c r="D363" s="13">
        <v>0</v>
      </c>
      <c r="E363" s="13">
        <v>5</v>
      </c>
      <c r="F363" s="13">
        <v>22</v>
      </c>
      <c r="G363" s="13">
        <v>2017</v>
      </c>
      <c r="H363" s="13" t="s">
        <v>549</v>
      </c>
      <c r="I363" s="13" t="s">
        <v>784</v>
      </c>
      <c r="Q363" s="13" t="s">
        <v>538</v>
      </c>
      <c r="T363" s="13" t="s">
        <v>72</v>
      </c>
      <c r="U363" s="13" t="s">
        <v>73</v>
      </c>
      <c r="V363" s="13">
        <v>0</v>
      </c>
      <c r="AA363" s="13" t="s">
        <v>794</v>
      </c>
      <c r="AF363" s="13">
        <v>0</v>
      </c>
    </row>
    <row r="364" spans="4:32" s="13" customFormat="1" x14ac:dyDescent="0.2">
      <c r="D364" s="13">
        <v>0</v>
      </c>
      <c r="E364" s="13">
        <v>6</v>
      </c>
      <c r="F364" s="13">
        <v>22</v>
      </c>
      <c r="G364" s="13">
        <v>2017</v>
      </c>
      <c r="H364" s="13" t="s">
        <v>549</v>
      </c>
      <c r="I364" s="13" t="s">
        <v>784</v>
      </c>
      <c r="Q364" s="13" t="s">
        <v>538</v>
      </c>
      <c r="T364" s="13" t="s">
        <v>72</v>
      </c>
      <c r="U364" s="13" t="s">
        <v>73</v>
      </c>
      <c r="V364" s="13">
        <v>0</v>
      </c>
      <c r="AA364" s="13" t="s">
        <v>794</v>
      </c>
      <c r="AF364" s="13">
        <v>0</v>
      </c>
    </row>
    <row r="365" spans="4:32" s="13" customFormat="1" x14ac:dyDescent="0.2">
      <c r="D365" s="13">
        <v>0</v>
      </c>
      <c r="E365" s="13">
        <v>6</v>
      </c>
      <c r="F365" s="13">
        <v>23</v>
      </c>
      <c r="G365" s="13">
        <v>2017</v>
      </c>
      <c r="H365" s="13" t="s">
        <v>550</v>
      </c>
      <c r="I365" s="13" t="s">
        <v>784</v>
      </c>
      <c r="Q365" s="13" t="s">
        <v>538</v>
      </c>
      <c r="T365" s="13" t="s">
        <v>72</v>
      </c>
      <c r="U365" s="13" t="s">
        <v>73</v>
      </c>
      <c r="V365" s="13">
        <v>0</v>
      </c>
      <c r="AA365" s="13" t="s">
        <v>794</v>
      </c>
      <c r="AF365" s="13">
        <v>0</v>
      </c>
    </row>
    <row r="366" spans="4:32" s="13" customFormat="1" x14ac:dyDescent="0.2">
      <c r="D366" s="13">
        <v>0</v>
      </c>
      <c r="E366" s="13">
        <v>6</v>
      </c>
      <c r="F366" s="13">
        <v>24</v>
      </c>
      <c r="G366" s="13">
        <v>2017</v>
      </c>
      <c r="H366" s="13" t="s">
        <v>551</v>
      </c>
      <c r="I366" s="13" t="s">
        <v>784</v>
      </c>
      <c r="Q366" s="13" t="s">
        <v>538</v>
      </c>
      <c r="T366" s="13" t="s">
        <v>72</v>
      </c>
      <c r="U366" s="13" t="s">
        <v>73</v>
      </c>
      <c r="V366" s="13">
        <v>0</v>
      </c>
      <c r="AA366" s="13" t="s">
        <v>794</v>
      </c>
      <c r="AF366" s="13">
        <v>0</v>
      </c>
    </row>
    <row r="367" spans="4:32" s="13" customFormat="1" x14ac:dyDescent="0.2">
      <c r="D367" s="13">
        <v>0</v>
      </c>
      <c r="E367" s="13">
        <v>6</v>
      </c>
      <c r="F367" s="13">
        <v>25</v>
      </c>
      <c r="G367" s="13">
        <v>2017</v>
      </c>
      <c r="H367" s="13" t="s">
        <v>571</v>
      </c>
      <c r="I367" s="13" t="s">
        <v>784</v>
      </c>
      <c r="Q367" s="13" t="s">
        <v>538</v>
      </c>
      <c r="T367" s="13" t="s">
        <v>72</v>
      </c>
      <c r="U367" s="13" t="s">
        <v>73</v>
      </c>
      <c r="V367" s="13">
        <v>0</v>
      </c>
      <c r="AA367" s="13" t="s">
        <v>794</v>
      </c>
      <c r="AF367" s="13">
        <v>0</v>
      </c>
    </row>
    <row r="368" spans="4:32" s="13" customFormat="1" x14ac:dyDescent="0.2">
      <c r="D368" s="13">
        <v>0</v>
      </c>
      <c r="E368" s="13">
        <v>6</v>
      </c>
      <c r="F368" s="13">
        <v>26</v>
      </c>
      <c r="G368" s="13">
        <v>2017</v>
      </c>
      <c r="H368" s="13" t="s">
        <v>656</v>
      </c>
      <c r="I368" s="13" t="s">
        <v>784</v>
      </c>
      <c r="Q368" s="13" t="s">
        <v>538</v>
      </c>
      <c r="T368" s="13" t="s">
        <v>72</v>
      </c>
      <c r="U368" s="13" t="s">
        <v>73</v>
      </c>
      <c r="V368" s="13">
        <v>0</v>
      </c>
      <c r="AA368" s="13" t="s">
        <v>794</v>
      </c>
      <c r="AF368" s="13">
        <v>0</v>
      </c>
    </row>
    <row r="369" spans="4:32" s="13" customFormat="1" x14ac:dyDescent="0.2">
      <c r="D369" s="13">
        <v>0</v>
      </c>
      <c r="E369" s="13">
        <v>7</v>
      </c>
      <c r="F369" s="13">
        <v>26</v>
      </c>
      <c r="G369" s="13">
        <v>2017</v>
      </c>
      <c r="H369" s="13" t="s">
        <v>656</v>
      </c>
      <c r="I369" s="13" t="s">
        <v>784</v>
      </c>
      <c r="Q369" s="13" t="s">
        <v>538</v>
      </c>
      <c r="T369" s="13" t="s">
        <v>72</v>
      </c>
      <c r="U369" s="13" t="s">
        <v>73</v>
      </c>
      <c r="V369" s="13">
        <v>0</v>
      </c>
      <c r="AA369" s="13" t="s">
        <v>794</v>
      </c>
      <c r="AF369" s="13">
        <v>0</v>
      </c>
    </row>
    <row r="370" spans="4:32" s="13" customFormat="1" x14ac:dyDescent="0.2">
      <c r="D370" s="13">
        <v>0</v>
      </c>
      <c r="E370" s="13">
        <v>7</v>
      </c>
      <c r="F370" s="13">
        <v>27</v>
      </c>
      <c r="G370" s="13">
        <v>2017</v>
      </c>
      <c r="H370" s="13" t="s">
        <v>686</v>
      </c>
      <c r="I370" s="13" t="s">
        <v>784</v>
      </c>
      <c r="Q370" s="13" t="s">
        <v>538</v>
      </c>
      <c r="T370" s="13" t="s">
        <v>72</v>
      </c>
      <c r="U370" s="13" t="s">
        <v>73</v>
      </c>
      <c r="V370" s="13">
        <v>0</v>
      </c>
      <c r="AA370" s="13" t="s">
        <v>794</v>
      </c>
      <c r="AF370" s="13">
        <v>0</v>
      </c>
    </row>
    <row r="371" spans="4:32" s="13" customFormat="1" x14ac:dyDescent="0.2">
      <c r="D371" s="13">
        <v>0</v>
      </c>
      <c r="E371" s="13">
        <v>7</v>
      </c>
      <c r="F371" s="13">
        <v>28</v>
      </c>
      <c r="G371" s="13">
        <v>2017</v>
      </c>
      <c r="H371" s="13" t="s">
        <v>687</v>
      </c>
      <c r="I371" s="13" t="s">
        <v>784</v>
      </c>
      <c r="Q371" s="13" t="s">
        <v>538</v>
      </c>
      <c r="T371" s="13" t="s">
        <v>72</v>
      </c>
      <c r="U371" s="13" t="s">
        <v>73</v>
      </c>
      <c r="V371" s="13">
        <v>0</v>
      </c>
      <c r="AA371" s="13" t="s">
        <v>794</v>
      </c>
      <c r="AF371" s="13">
        <v>0</v>
      </c>
    </row>
    <row r="372" spans="4:32" s="13" customFormat="1" x14ac:dyDescent="0.2">
      <c r="D372" s="13">
        <v>0</v>
      </c>
      <c r="E372" s="13">
        <v>7</v>
      </c>
      <c r="F372" s="13">
        <v>29</v>
      </c>
      <c r="G372" s="13">
        <v>2017</v>
      </c>
      <c r="H372" s="13" t="s">
        <v>688</v>
      </c>
      <c r="I372" s="13" t="s">
        <v>784</v>
      </c>
      <c r="Q372" s="13" t="s">
        <v>538</v>
      </c>
      <c r="T372" s="13" t="s">
        <v>72</v>
      </c>
      <c r="U372" s="13" t="s">
        <v>73</v>
      </c>
      <c r="V372" s="13">
        <v>0</v>
      </c>
      <c r="AA372" s="13" t="s">
        <v>794</v>
      </c>
      <c r="AF372" s="13">
        <v>0</v>
      </c>
    </row>
    <row r="373" spans="4:32" s="13" customFormat="1" x14ac:dyDescent="0.2">
      <c r="D373" s="13">
        <v>0</v>
      </c>
      <c r="E373" s="13">
        <v>7</v>
      </c>
      <c r="F373" s="13">
        <v>30</v>
      </c>
      <c r="G373" s="13">
        <v>2017</v>
      </c>
      <c r="H373" s="13" t="s">
        <v>689</v>
      </c>
      <c r="I373" s="13" t="s">
        <v>784</v>
      </c>
      <c r="Q373" s="13" t="s">
        <v>538</v>
      </c>
      <c r="T373" s="13" t="s">
        <v>72</v>
      </c>
      <c r="U373" s="13" t="s">
        <v>73</v>
      </c>
      <c r="V373" s="13">
        <v>0</v>
      </c>
      <c r="AA373" s="13" t="s">
        <v>794</v>
      </c>
      <c r="AF373" s="13">
        <v>0</v>
      </c>
    </row>
    <row r="374" spans="4:32" s="13" customFormat="1" x14ac:dyDescent="0.2">
      <c r="D374" s="13">
        <v>0</v>
      </c>
      <c r="E374" s="13">
        <v>7</v>
      </c>
      <c r="F374" s="13">
        <v>31</v>
      </c>
      <c r="G374" s="13">
        <v>2017</v>
      </c>
      <c r="H374" s="13" t="s">
        <v>690</v>
      </c>
      <c r="I374" s="13" t="s">
        <v>784</v>
      </c>
      <c r="Q374" s="13" t="s">
        <v>538</v>
      </c>
      <c r="T374" s="13" t="s">
        <v>72</v>
      </c>
      <c r="U374" s="13" t="s">
        <v>73</v>
      </c>
      <c r="V374" s="13">
        <v>0</v>
      </c>
      <c r="AA374" s="13" t="s">
        <v>794</v>
      </c>
      <c r="AF374" s="13">
        <v>0</v>
      </c>
    </row>
    <row r="375" spans="4:32" s="13" customFormat="1" x14ac:dyDescent="0.2">
      <c r="D375" s="13">
        <v>0</v>
      </c>
      <c r="E375" s="13">
        <v>8</v>
      </c>
      <c r="F375" s="13">
        <v>31</v>
      </c>
      <c r="G375" s="13">
        <v>2017</v>
      </c>
      <c r="H375" s="13" t="s">
        <v>690</v>
      </c>
      <c r="I375" s="13" t="s">
        <v>784</v>
      </c>
      <c r="Q375" s="13" t="s">
        <v>538</v>
      </c>
      <c r="T375" s="13" t="s">
        <v>72</v>
      </c>
      <c r="U375" s="13" t="s">
        <v>73</v>
      </c>
      <c r="V375" s="13">
        <v>0</v>
      </c>
      <c r="AA375" s="13" t="s">
        <v>794</v>
      </c>
      <c r="AF375" s="13">
        <v>0</v>
      </c>
    </row>
    <row r="376" spans="4:32" s="13" customFormat="1" x14ac:dyDescent="0.2">
      <c r="D376" s="13">
        <v>0</v>
      </c>
      <c r="E376" s="13">
        <v>8</v>
      </c>
      <c r="F376" s="13">
        <v>32</v>
      </c>
      <c r="G376" s="13">
        <v>2017</v>
      </c>
      <c r="H376" s="13" t="s">
        <v>691</v>
      </c>
      <c r="I376" s="13" t="s">
        <v>784</v>
      </c>
      <c r="Q376" s="13" t="s">
        <v>538</v>
      </c>
      <c r="T376" s="13" t="s">
        <v>72</v>
      </c>
      <c r="U376" s="13" t="s">
        <v>73</v>
      </c>
      <c r="V376" s="13">
        <v>0</v>
      </c>
      <c r="AA376" s="13" t="s">
        <v>794</v>
      </c>
      <c r="AF376" s="13">
        <v>0</v>
      </c>
    </row>
    <row r="377" spans="4:32" s="13" customFormat="1" x14ac:dyDescent="0.2">
      <c r="D377" s="13">
        <v>0</v>
      </c>
      <c r="E377" s="13">
        <v>8</v>
      </c>
      <c r="F377" s="13">
        <v>33</v>
      </c>
      <c r="G377" s="13">
        <v>2017</v>
      </c>
      <c r="H377" s="13" t="s">
        <v>683</v>
      </c>
      <c r="I377" s="13" t="s">
        <v>784</v>
      </c>
      <c r="Q377" s="13" t="s">
        <v>538</v>
      </c>
      <c r="T377" s="13" t="s">
        <v>72</v>
      </c>
      <c r="U377" s="13" t="s">
        <v>73</v>
      </c>
      <c r="V377" s="13">
        <v>0</v>
      </c>
      <c r="AA377" s="13" t="s">
        <v>794</v>
      </c>
      <c r="AF377" s="13">
        <v>0</v>
      </c>
    </row>
    <row r="378" spans="4:32" s="13" customFormat="1" x14ac:dyDescent="0.2">
      <c r="D378" s="13">
        <v>0</v>
      </c>
      <c r="E378" s="13">
        <v>8</v>
      </c>
      <c r="F378" s="13">
        <v>34</v>
      </c>
      <c r="G378" s="13">
        <v>2017</v>
      </c>
      <c r="H378" s="13" t="s">
        <v>684</v>
      </c>
      <c r="I378" s="13" t="s">
        <v>784</v>
      </c>
      <c r="Q378" s="13" t="s">
        <v>538</v>
      </c>
      <c r="T378" s="13" t="s">
        <v>72</v>
      </c>
      <c r="U378" s="13" t="s">
        <v>73</v>
      </c>
      <c r="V378" s="13">
        <v>0</v>
      </c>
      <c r="AA378" s="13" t="s">
        <v>794</v>
      </c>
      <c r="AF378" s="13">
        <v>0</v>
      </c>
    </row>
    <row r="379" spans="4:32" s="13" customFormat="1" x14ac:dyDescent="0.2">
      <c r="D379" s="13">
        <v>0</v>
      </c>
      <c r="E379" s="13">
        <v>8</v>
      </c>
      <c r="F379" s="13">
        <v>35</v>
      </c>
      <c r="G379" s="13">
        <v>2017</v>
      </c>
      <c r="H379" s="13" t="s">
        <v>685</v>
      </c>
      <c r="I379" s="13" t="s">
        <v>784</v>
      </c>
      <c r="Q379" s="13" t="s">
        <v>538</v>
      </c>
      <c r="T379" s="13" t="s">
        <v>72</v>
      </c>
      <c r="U379" s="13" t="s">
        <v>73</v>
      </c>
      <c r="V379" s="13">
        <v>0</v>
      </c>
      <c r="AA379" s="13" t="s">
        <v>794</v>
      </c>
      <c r="AF379" s="13">
        <v>0</v>
      </c>
    </row>
    <row r="380" spans="4:32" s="13" customFormat="1" x14ac:dyDescent="0.2">
      <c r="D380" s="13">
        <v>0</v>
      </c>
      <c r="E380" s="13">
        <v>4</v>
      </c>
      <c r="F380" s="13">
        <v>16</v>
      </c>
      <c r="G380" s="13">
        <v>2017</v>
      </c>
      <c r="H380" s="13" t="s">
        <v>536</v>
      </c>
      <c r="I380" s="13" t="s">
        <v>777</v>
      </c>
      <c r="Q380" s="13" t="s">
        <v>633</v>
      </c>
      <c r="T380" s="13" t="s">
        <v>72</v>
      </c>
      <c r="U380" s="13" t="s">
        <v>73</v>
      </c>
      <c r="V380" s="13">
        <v>21.14</v>
      </c>
      <c r="AA380" s="13" t="s">
        <v>789</v>
      </c>
      <c r="AF380" s="13">
        <v>1</v>
      </c>
    </row>
    <row r="381" spans="4:32" s="13" customFormat="1" x14ac:dyDescent="0.2">
      <c r="D381" s="13">
        <v>0</v>
      </c>
      <c r="E381" s="13">
        <v>4</v>
      </c>
      <c r="F381" s="13">
        <v>16</v>
      </c>
      <c r="G381" s="13">
        <v>2017</v>
      </c>
      <c r="H381" s="13" t="s">
        <v>536</v>
      </c>
      <c r="I381" s="13" t="s">
        <v>783</v>
      </c>
      <c r="Q381" s="13" t="s">
        <v>648</v>
      </c>
      <c r="T381" s="13" t="s">
        <v>40</v>
      </c>
      <c r="U381" s="13" t="s">
        <v>41</v>
      </c>
      <c r="V381" s="13">
        <v>2.38</v>
      </c>
      <c r="AA381" s="13" t="s">
        <v>805</v>
      </c>
      <c r="AF381" s="13">
        <v>1</v>
      </c>
    </row>
    <row r="382" spans="4:32" s="13" customFormat="1" x14ac:dyDescent="0.2">
      <c r="D382" s="13">
        <v>0</v>
      </c>
      <c r="E382" s="13">
        <v>4</v>
      </c>
      <c r="F382" s="13">
        <v>17</v>
      </c>
      <c r="G382" s="13">
        <v>2017</v>
      </c>
      <c r="H382" s="13" t="s">
        <v>537</v>
      </c>
      <c r="I382" s="13" t="s">
        <v>783</v>
      </c>
      <c r="Q382" s="13" t="s">
        <v>648</v>
      </c>
      <c r="T382" s="13" t="s">
        <v>40</v>
      </c>
      <c r="U382" s="13" t="s">
        <v>41</v>
      </c>
      <c r="V382" s="13">
        <v>0</v>
      </c>
      <c r="AA382" s="13" t="s">
        <v>805</v>
      </c>
      <c r="AF382" s="13">
        <v>0</v>
      </c>
    </row>
    <row r="383" spans="4:32" s="13" customFormat="1" x14ac:dyDescent="0.2">
      <c r="D383" s="13">
        <v>0</v>
      </c>
      <c r="E383" s="13">
        <v>5</v>
      </c>
      <c r="F383" s="13">
        <v>18</v>
      </c>
      <c r="G383" s="13">
        <v>2017</v>
      </c>
      <c r="H383" s="13" t="s">
        <v>545</v>
      </c>
      <c r="I383" s="13" t="s">
        <v>783</v>
      </c>
      <c r="Q383" s="13" t="s">
        <v>648</v>
      </c>
      <c r="T383" s="13" t="s">
        <v>40</v>
      </c>
      <c r="U383" s="13" t="s">
        <v>41</v>
      </c>
      <c r="V383" s="13">
        <v>0</v>
      </c>
      <c r="AA383" s="13" t="s">
        <v>805</v>
      </c>
      <c r="AF383" s="13">
        <v>0</v>
      </c>
    </row>
    <row r="384" spans="4:32" s="13" customFormat="1" x14ac:dyDescent="0.2">
      <c r="D384" s="13">
        <v>0</v>
      </c>
      <c r="E384" s="13">
        <v>5</v>
      </c>
      <c r="F384" s="13">
        <v>19</v>
      </c>
      <c r="G384" s="13">
        <v>2017</v>
      </c>
      <c r="H384" s="13" t="s">
        <v>546</v>
      </c>
      <c r="I384" s="13" t="s">
        <v>783</v>
      </c>
      <c r="Q384" s="13" t="s">
        <v>648</v>
      </c>
      <c r="T384" s="13" t="s">
        <v>40</v>
      </c>
      <c r="U384" s="13" t="s">
        <v>41</v>
      </c>
      <c r="V384" s="13">
        <v>0</v>
      </c>
      <c r="AA384" s="13" t="s">
        <v>805</v>
      </c>
      <c r="AF384" s="13">
        <v>0</v>
      </c>
    </row>
    <row r="385" spans="4:32" s="13" customFormat="1" x14ac:dyDescent="0.2">
      <c r="D385" s="13">
        <v>0</v>
      </c>
      <c r="E385" s="13">
        <v>4</v>
      </c>
      <c r="F385" s="13">
        <v>16</v>
      </c>
      <c r="G385" s="13">
        <v>2017</v>
      </c>
      <c r="H385" s="13" t="s">
        <v>536</v>
      </c>
      <c r="I385" s="13" t="s">
        <v>773</v>
      </c>
      <c r="Q385" s="13" t="s">
        <v>601</v>
      </c>
      <c r="T385" s="13" t="s">
        <v>40</v>
      </c>
      <c r="U385" s="13" t="s">
        <v>41</v>
      </c>
      <c r="V385" s="13">
        <v>3.44</v>
      </c>
      <c r="AA385" s="13" t="s">
        <v>797</v>
      </c>
      <c r="AF385" s="13">
        <v>1</v>
      </c>
    </row>
    <row r="386" spans="4:32" s="13" customFormat="1" x14ac:dyDescent="0.2">
      <c r="D386" s="13">
        <v>0</v>
      </c>
      <c r="E386" s="13">
        <v>4</v>
      </c>
      <c r="F386" s="13">
        <v>16</v>
      </c>
      <c r="G386" s="13">
        <v>2017</v>
      </c>
      <c r="H386" s="13" t="s">
        <v>536</v>
      </c>
      <c r="I386" s="13" t="s">
        <v>776</v>
      </c>
      <c r="Q386" s="13" t="s">
        <v>634</v>
      </c>
      <c r="T386" s="13" t="s">
        <v>72</v>
      </c>
      <c r="U386" s="13" t="s">
        <v>73</v>
      </c>
      <c r="V386" s="13">
        <v>1.03</v>
      </c>
      <c r="AA386" s="13" t="s">
        <v>789</v>
      </c>
      <c r="AF386" s="13">
        <v>1</v>
      </c>
    </row>
    <row r="387" spans="4:32" s="13" customFormat="1" x14ac:dyDescent="0.2">
      <c r="D387" s="13">
        <v>0</v>
      </c>
      <c r="E387" s="13">
        <v>4</v>
      </c>
      <c r="F387" s="13">
        <v>17</v>
      </c>
      <c r="G387" s="13">
        <v>2017</v>
      </c>
      <c r="H387" s="13" t="s">
        <v>537</v>
      </c>
      <c r="I387" s="13" t="s">
        <v>773</v>
      </c>
      <c r="Q387" s="13" t="s">
        <v>602</v>
      </c>
      <c r="T387" s="13" t="s">
        <v>40</v>
      </c>
      <c r="U387" s="13" t="s">
        <v>41</v>
      </c>
      <c r="V387" s="13">
        <v>6.94</v>
      </c>
      <c r="AA387" s="13" t="s">
        <v>792</v>
      </c>
      <c r="AF387" s="13">
        <v>1</v>
      </c>
    </row>
    <row r="388" spans="4:32" s="13" customFormat="1" x14ac:dyDescent="0.2">
      <c r="D388" s="13">
        <v>0</v>
      </c>
      <c r="E388" s="13">
        <v>4</v>
      </c>
      <c r="F388" s="13">
        <v>17</v>
      </c>
      <c r="G388" s="13">
        <v>2017</v>
      </c>
      <c r="H388" s="13" t="s">
        <v>537</v>
      </c>
      <c r="I388" s="13" t="s">
        <v>782</v>
      </c>
      <c r="Q388" s="13" t="s">
        <v>539</v>
      </c>
      <c r="T388" s="13" t="s">
        <v>40</v>
      </c>
      <c r="U388" s="13" t="s">
        <v>41</v>
      </c>
      <c r="V388" s="13">
        <v>3.39</v>
      </c>
      <c r="AA388" s="13" t="s">
        <v>789</v>
      </c>
      <c r="AF388" s="13">
        <v>1</v>
      </c>
    </row>
    <row r="389" spans="4:32" s="13" customFormat="1" x14ac:dyDescent="0.2">
      <c r="D389" s="13">
        <v>0</v>
      </c>
      <c r="E389" s="13">
        <v>4</v>
      </c>
      <c r="F389" s="13">
        <v>17</v>
      </c>
      <c r="G389" s="13">
        <v>2017</v>
      </c>
      <c r="H389" s="13" t="s">
        <v>537</v>
      </c>
      <c r="I389" s="13" t="s">
        <v>784</v>
      </c>
      <c r="Q389" s="13" t="s">
        <v>540</v>
      </c>
      <c r="T389" s="13" t="s">
        <v>72</v>
      </c>
      <c r="U389" s="13" t="s">
        <v>73</v>
      </c>
      <c r="V389" s="13">
        <v>33.47</v>
      </c>
      <c r="AA389" s="13" t="s">
        <v>792</v>
      </c>
      <c r="AF389" s="13">
        <v>1</v>
      </c>
    </row>
    <row r="390" spans="4:32" s="13" customFormat="1" x14ac:dyDescent="0.2">
      <c r="D390" s="13">
        <v>0</v>
      </c>
      <c r="E390" s="13">
        <v>4</v>
      </c>
      <c r="F390" s="13">
        <v>17</v>
      </c>
      <c r="G390" s="13">
        <v>2017</v>
      </c>
      <c r="H390" s="13" t="s">
        <v>537</v>
      </c>
      <c r="I390" s="13" t="s">
        <v>782</v>
      </c>
      <c r="Q390" s="13" t="s">
        <v>541</v>
      </c>
      <c r="T390" s="13" t="s">
        <v>40</v>
      </c>
      <c r="U390" s="13" t="s">
        <v>41</v>
      </c>
      <c r="V390" s="13">
        <v>0.72</v>
      </c>
      <c r="AA390" s="13" t="s">
        <v>802</v>
      </c>
      <c r="AF390" s="13">
        <v>1</v>
      </c>
    </row>
    <row r="391" spans="4:32" s="13" customFormat="1" x14ac:dyDescent="0.2">
      <c r="D391" s="13">
        <v>0</v>
      </c>
      <c r="E391" s="13">
        <v>4</v>
      </c>
      <c r="F391" s="13">
        <v>17</v>
      </c>
      <c r="G391" s="13">
        <v>2017</v>
      </c>
      <c r="H391" s="13" t="s">
        <v>537</v>
      </c>
      <c r="I391" s="13" t="s">
        <v>781</v>
      </c>
      <c r="Q391" s="13" t="s">
        <v>542</v>
      </c>
      <c r="T391" s="13" t="s">
        <v>33</v>
      </c>
      <c r="U391" s="13" t="s">
        <v>42</v>
      </c>
      <c r="V391" s="13">
        <v>0</v>
      </c>
      <c r="AA391" s="13" t="s">
        <v>805</v>
      </c>
      <c r="AF391" s="13">
        <v>1</v>
      </c>
    </row>
    <row r="392" spans="4:32" s="13" customFormat="1" x14ac:dyDescent="0.2">
      <c r="D392" s="13">
        <v>0</v>
      </c>
      <c r="E392" s="13">
        <v>5</v>
      </c>
      <c r="F392" s="13">
        <v>18</v>
      </c>
      <c r="G392" s="13">
        <v>2017</v>
      </c>
      <c r="H392" s="13" t="s">
        <v>545</v>
      </c>
      <c r="I392" s="13" t="s">
        <v>781</v>
      </c>
      <c r="Q392" s="13" t="s">
        <v>542</v>
      </c>
      <c r="T392" s="13" t="s">
        <v>33</v>
      </c>
      <c r="U392" s="13" t="s">
        <v>42</v>
      </c>
      <c r="V392" s="13">
        <v>0</v>
      </c>
      <c r="AA392" s="13" t="s">
        <v>805</v>
      </c>
      <c r="AF392" s="13">
        <v>0</v>
      </c>
    </row>
    <row r="393" spans="4:32" s="13" customFormat="1" x14ac:dyDescent="0.2">
      <c r="D393" s="13">
        <v>0</v>
      </c>
      <c r="E393" s="13">
        <v>4</v>
      </c>
      <c r="F393" s="13">
        <v>17</v>
      </c>
      <c r="G393" s="13">
        <v>2017</v>
      </c>
      <c r="H393" s="13" t="s">
        <v>537</v>
      </c>
      <c r="I393" s="13" t="s">
        <v>785</v>
      </c>
      <c r="Q393" s="13" t="s">
        <v>543</v>
      </c>
      <c r="T393" s="13" t="s">
        <v>33</v>
      </c>
      <c r="U393" s="13" t="s">
        <v>42</v>
      </c>
      <c r="V393" s="13">
        <v>0</v>
      </c>
      <c r="AA393" s="13" t="s">
        <v>812</v>
      </c>
      <c r="AF393" s="13">
        <v>1</v>
      </c>
    </row>
    <row r="394" spans="4:32" s="13" customFormat="1" x14ac:dyDescent="0.2">
      <c r="D394" s="13">
        <v>0</v>
      </c>
      <c r="E394" s="13">
        <v>4</v>
      </c>
      <c r="F394" s="13">
        <v>17</v>
      </c>
      <c r="G394" s="13">
        <v>2017</v>
      </c>
      <c r="H394" s="13" t="s">
        <v>537</v>
      </c>
      <c r="I394" s="13" t="s">
        <v>783</v>
      </c>
      <c r="Q394" s="13" t="s">
        <v>649</v>
      </c>
      <c r="T394" s="13" t="s">
        <v>33</v>
      </c>
      <c r="U394" s="13" t="s">
        <v>42</v>
      </c>
      <c r="V394" s="13">
        <v>0</v>
      </c>
      <c r="AA394" s="13" t="s">
        <v>812</v>
      </c>
      <c r="AF394" s="13">
        <v>1</v>
      </c>
    </row>
    <row r="395" spans="4:32" s="13" customFormat="1" x14ac:dyDescent="0.2">
      <c r="D395" s="13">
        <v>0</v>
      </c>
      <c r="E395" s="13">
        <v>4</v>
      </c>
      <c r="F395" s="13">
        <v>17</v>
      </c>
      <c r="G395" s="13">
        <v>2017</v>
      </c>
      <c r="H395" s="13" t="s">
        <v>537</v>
      </c>
      <c r="I395" s="13" t="s">
        <v>775</v>
      </c>
      <c r="Q395" s="13" t="s">
        <v>603</v>
      </c>
      <c r="T395" s="13" t="s">
        <v>40</v>
      </c>
      <c r="U395" s="13" t="s">
        <v>41</v>
      </c>
      <c r="V395" s="13">
        <v>4.8099999999999996</v>
      </c>
      <c r="AA395" s="13" t="s">
        <v>789</v>
      </c>
      <c r="AF395" s="13">
        <v>1</v>
      </c>
    </row>
    <row r="396" spans="4:32" s="13" customFormat="1" x14ac:dyDescent="0.2">
      <c r="D396" s="13">
        <v>0</v>
      </c>
      <c r="E396" s="13">
        <v>4</v>
      </c>
      <c r="F396" s="13">
        <v>17</v>
      </c>
      <c r="G396" s="13">
        <v>2017</v>
      </c>
      <c r="H396" s="13" t="s">
        <v>537</v>
      </c>
      <c r="I396" s="13" t="s">
        <v>784</v>
      </c>
      <c r="Q396" s="13" t="s">
        <v>544</v>
      </c>
      <c r="T396" s="13" t="s">
        <v>72</v>
      </c>
      <c r="U396" s="13" t="s">
        <v>73</v>
      </c>
      <c r="V396" s="13">
        <v>5.52</v>
      </c>
      <c r="AA396" s="13" t="s">
        <v>794</v>
      </c>
      <c r="AF396" s="13">
        <v>1</v>
      </c>
    </row>
    <row r="397" spans="4:32" s="13" customFormat="1" x14ac:dyDescent="0.2">
      <c r="D397" s="13">
        <v>0</v>
      </c>
      <c r="E397" s="13">
        <v>5</v>
      </c>
      <c r="F397" s="13">
        <v>18</v>
      </c>
      <c r="G397" s="13">
        <v>2017</v>
      </c>
      <c r="H397" s="13" t="s">
        <v>545</v>
      </c>
      <c r="I397" s="13" t="s">
        <v>775</v>
      </c>
      <c r="Q397" s="13" t="s">
        <v>604</v>
      </c>
      <c r="T397" s="13" t="s">
        <v>40</v>
      </c>
      <c r="U397" s="13" t="s">
        <v>41</v>
      </c>
      <c r="V397" s="13">
        <v>5.0199999999999996</v>
      </c>
      <c r="AA397" s="13" t="s">
        <v>792</v>
      </c>
      <c r="AF397" s="13">
        <v>1</v>
      </c>
    </row>
    <row r="398" spans="4:32" s="13" customFormat="1" x14ac:dyDescent="0.2">
      <c r="D398" s="13">
        <v>0</v>
      </c>
      <c r="E398" s="13">
        <v>5</v>
      </c>
      <c r="F398" s="13">
        <v>18</v>
      </c>
      <c r="G398" s="13">
        <v>2017</v>
      </c>
      <c r="H398" s="13" t="s">
        <v>545</v>
      </c>
      <c r="I398" s="13" t="s">
        <v>775</v>
      </c>
      <c r="Q398" s="13" t="s">
        <v>605</v>
      </c>
      <c r="T398" s="13" t="s">
        <v>40</v>
      </c>
      <c r="U398" s="13" t="s">
        <v>41</v>
      </c>
      <c r="V398" s="13">
        <v>5</v>
      </c>
      <c r="AA398" s="13" t="s">
        <v>792</v>
      </c>
      <c r="AF398" s="13">
        <v>1</v>
      </c>
    </row>
    <row r="399" spans="4:32" s="13" customFormat="1" x14ac:dyDescent="0.2">
      <c r="D399" s="13">
        <v>0</v>
      </c>
      <c r="E399" s="13">
        <v>5</v>
      </c>
      <c r="F399" s="13">
        <v>18</v>
      </c>
      <c r="G399" s="13">
        <v>2017</v>
      </c>
      <c r="H399" s="13" t="s">
        <v>545</v>
      </c>
      <c r="I399" s="13" t="s">
        <v>784</v>
      </c>
      <c r="Q399" s="13" t="s">
        <v>552</v>
      </c>
      <c r="T399" s="13" t="s">
        <v>33</v>
      </c>
      <c r="U399" s="13" t="s">
        <v>42</v>
      </c>
      <c r="V399" s="13">
        <v>0</v>
      </c>
      <c r="AA399" s="13" t="s">
        <v>803</v>
      </c>
      <c r="AF399" s="13">
        <v>1</v>
      </c>
    </row>
    <row r="400" spans="4:32" s="13" customFormat="1" x14ac:dyDescent="0.2">
      <c r="D400" s="13">
        <v>0</v>
      </c>
      <c r="E400" s="13">
        <v>5</v>
      </c>
      <c r="F400" s="13">
        <v>18</v>
      </c>
      <c r="G400" s="13">
        <v>2017</v>
      </c>
      <c r="H400" s="13" t="s">
        <v>545</v>
      </c>
      <c r="I400" s="13" t="s">
        <v>777</v>
      </c>
      <c r="Q400" s="13" t="s">
        <v>635</v>
      </c>
      <c r="T400" s="13" t="s">
        <v>72</v>
      </c>
      <c r="U400" s="13" t="s">
        <v>73</v>
      </c>
      <c r="V400" s="13">
        <v>9.11</v>
      </c>
      <c r="AA400" s="13" t="s">
        <v>797</v>
      </c>
      <c r="AF400" s="13">
        <v>1</v>
      </c>
    </row>
    <row r="401" spans="4:32" s="13" customFormat="1" x14ac:dyDescent="0.2">
      <c r="D401" s="13">
        <v>0</v>
      </c>
      <c r="E401" s="13">
        <v>5</v>
      </c>
      <c r="F401" s="13">
        <v>18</v>
      </c>
      <c r="G401" s="13">
        <v>2017</v>
      </c>
      <c r="H401" s="13" t="s">
        <v>545</v>
      </c>
      <c r="I401" s="13" t="s">
        <v>775</v>
      </c>
      <c r="Q401" s="13" t="s">
        <v>606</v>
      </c>
      <c r="T401" s="13" t="s">
        <v>40</v>
      </c>
      <c r="U401" s="13" t="s">
        <v>41</v>
      </c>
      <c r="V401" s="13">
        <v>3.7</v>
      </c>
      <c r="AA401" s="13" t="s">
        <v>803</v>
      </c>
      <c r="AF401" s="13">
        <v>1</v>
      </c>
    </row>
    <row r="402" spans="4:32" s="13" customFormat="1" x14ac:dyDescent="0.2">
      <c r="D402" s="13">
        <v>0</v>
      </c>
      <c r="E402" s="13">
        <v>5</v>
      </c>
      <c r="F402" s="13">
        <v>18</v>
      </c>
      <c r="G402" s="13">
        <v>2017</v>
      </c>
      <c r="H402" s="13" t="s">
        <v>545</v>
      </c>
      <c r="I402" s="13" t="s">
        <v>775</v>
      </c>
      <c r="Q402" s="13" t="s">
        <v>607</v>
      </c>
      <c r="T402" s="13" t="s">
        <v>40</v>
      </c>
      <c r="U402" s="13" t="s">
        <v>41</v>
      </c>
      <c r="V402" s="13">
        <v>3.46</v>
      </c>
      <c r="AA402" s="13" t="s">
        <v>803</v>
      </c>
      <c r="AF402" s="13">
        <v>1</v>
      </c>
    </row>
    <row r="403" spans="4:32" s="13" customFormat="1" x14ac:dyDescent="0.2">
      <c r="D403" s="13">
        <v>0</v>
      </c>
      <c r="E403" s="13">
        <v>5</v>
      </c>
      <c r="F403" s="13">
        <v>18</v>
      </c>
      <c r="G403" s="13">
        <v>2017</v>
      </c>
      <c r="H403" s="13" t="s">
        <v>545</v>
      </c>
      <c r="I403" s="13" t="s">
        <v>782</v>
      </c>
      <c r="Q403" s="13" t="s">
        <v>553</v>
      </c>
      <c r="T403" s="13" t="s">
        <v>40</v>
      </c>
      <c r="U403" s="13" t="s">
        <v>41</v>
      </c>
      <c r="V403" s="13">
        <v>8.1</v>
      </c>
      <c r="AA403" s="13" t="s">
        <v>802</v>
      </c>
      <c r="AF403" s="13">
        <v>1</v>
      </c>
    </row>
    <row r="404" spans="4:32" s="13" customFormat="1" x14ac:dyDescent="0.2">
      <c r="D404" s="13">
        <v>0</v>
      </c>
      <c r="E404" s="13">
        <v>5</v>
      </c>
      <c r="F404" s="13">
        <v>18</v>
      </c>
      <c r="G404" s="13">
        <v>2017</v>
      </c>
      <c r="H404" s="13" t="s">
        <v>545</v>
      </c>
      <c r="I404" s="13" t="s">
        <v>785</v>
      </c>
      <c r="Q404" s="13" t="s">
        <v>554</v>
      </c>
      <c r="T404" s="13" t="s">
        <v>72</v>
      </c>
      <c r="U404" s="13" t="s">
        <v>73</v>
      </c>
      <c r="V404" s="13">
        <v>2.86</v>
      </c>
      <c r="AA404" s="13" t="s">
        <v>789</v>
      </c>
      <c r="AF404" s="13">
        <v>1</v>
      </c>
    </row>
    <row r="405" spans="4:32" s="13" customFormat="1" x14ac:dyDescent="0.2">
      <c r="D405" s="13">
        <v>0</v>
      </c>
      <c r="E405" s="13">
        <v>5</v>
      </c>
      <c r="F405" s="13">
        <v>18</v>
      </c>
      <c r="G405" s="13">
        <v>2017</v>
      </c>
      <c r="H405" s="13" t="s">
        <v>545</v>
      </c>
      <c r="I405" s="13" t="s">
        <v>784</v>
      </c>
      <c r="Q405" s="13" t="s">
        <v>555</v>
      </c>
      <c r="T405" s="13" t="s">
        <v>40</v>
      </c>
      <c r="U405" s="13" t="s">
        <v>41</v>
      </c>
      <c r="V405" s="13">
        <v>2.86</v>
      </c>
      <c r="AA405" s="13" t="s">
        <v>803</v>
      </c>
      <c r="AF405" s="13">
        <v>1</v>
      </c>
    </row>
    <row r="406" spans="4:32" s="13" customFormat="1" x14ac:dyDescent="0.2">
      <c r="D406" s="13">
        <v>0</v>
      </c>
      <c r="E406" s="13">
        <v>5</v>
      </c>
      <c r="F406" s="13">
        <v>18</v>
      </c>
      <c r="G406" s="13">
        <v>2017</v>
      </c>
      <c r="H406" s="13" t="s">
        <v>545</v>
      </c>
      <c r="I406" s="13" t="s">
        <v>783</v>
      </c>
      <c r="Q406" s="13" t="s">
        <v>650</v>
      </c>
      <c r="T406" s="13" t="s">
        <v>40</v>
      </c>
      <c r="U406" s="13" t="s">
        <v>41</v>
      </c>
      <c r="V406" s="13">
        <v>3.07</v>
      </c>
      <c r="AA406" s="13" t="s">
        <v>797</v>
      </c>
      <c r="AF406" s="13">
        <v>1</v>
      </c>
    </row>
    <row r="407" spans="4:32" s="13" customFormat="1" x14ac:dyDescent="0.2">
      <c r="D407" s="13">
        <v>0</v>
      </c>
      <c r="E407" s="13">
        <v>5</v>
      </c>
      <c r="F407" s="13">
        <v>19</v>
      </c>
      <c r="G407" s="13">
        <v>2017</v>
      </c>
      <c r="H407" s="13" t="s">
        <v>546</v>
      </c>
      <c r="I407" s="13" t="s">
        <v>783</v>
      </c>
      <c r="Q407" s="13" t="s">
        <v>650</v>
      </c>
      <c r="T407" s="13" t="s">
        <v>40</v>
      </c>
      <c r="U407" s="13" t="s">
        <v>41</v>
      </c>
      <c r="V407" s="13">
        <v>0</v>
      </c>
      <c r="AA407" s="13" t="s">
        <v>797</v>
      </c>
      <c r="AF407" s="13">
        <v>0</v>
      </c>
    </row>
    <row r="408" spans="4:32" s="13" customFormat="1" x14ac:dyDescent="0.2">
      <c r="D408" s="13">
        <v>0</v>
      </c>
      <c r="E408" s="13">
        <v>5</v>
      </c>
      <c r="F408" s="13">
        <v>20</v>
      </c>
      <c r="G408" s="13">
        <v>2017</v>
      </c>
      <c r="H408" s="13" t="s">
        <v>547</v>
      </c>
      <c r="I408" s="13" t="s">
        <v>783</v>
      </c>
      <c r="Q408" s="13" t="s">
        <v>650</v>
      </c>
      <c r="T408" s="13" t="s">
        <v>40</v>
      </c>
      <c r="U408" s="13" t="s">
        <v>41</v>
      </c>
      <c r="V408" s="13">
        <v>0</v>
      </c>
      <c r="AA408" s="13" t="s">
        <v>797</v>
      </c>
      <c r="AF408" s="13">
        <v>0</v>
      </c>
    </row>
    <row r="409" spans="4:32" s="13" customFormat="1" x14ac:dyDescent="0.2">
      <c r="D409" s="13">
        <v>0</v>
      </c>
      <c r="E409" s="13">
        <v>5</v>
      </c>
      <c r="F409" s="13">
        <v>21</v>
      </c>
      <c r="G409" s="13">
        <v>2017</v>
      </c>
      <c r="H409" s="13" t="s">
        <v>548</v>
      </c>
      <c r="I409" s="13" t="s">
        <v>783</v>
      </c>
      <c r="Q409" s="13" t="s">
        <v>650</v>
      </c>
      <c r="T409" s="13" t="s">
        <v>40</v>
      </c>
      <c r="U409" s="13" t="s">
        <v>41</v>
      </c>
      <c r="V409" s="13">
        <v>0</v>
      </c>
      <c r="AA409" s="13" t="s">
        <v>797</v>
      </c>
      <c r="AF409" s="13">
        <v>0</v>
      </c>
    </row>
    <row r="410" spans="4:32" s="13" customFormat="1" x14ac:dyDescent="0.2">
      <c r="D410" s="13">
        <v>0</v>
      </c>
      <c r="E410" s="13">
        <v>5</v>
      </c>
      <c r="F410" s="13">
        <v>22</v>
      </c>
      <c r="G410" s="13">
        <v>2017</v>
      </c>
      <c r="H410" s="13" t="s">
        <v>549</v>
      </c>
      <c r="I410" s="13" t="s">
        <v>783</v>
      </c>
      <c r="Q410" s="13" t="s">
        <v>650</v>
      </c>
      <c r="T410" s="13" t="s">
        <v>40</v>
      </c>
      <c r="U410" s="13" t="s">
        <v>41</v>
      </c>
      <c r="V410" s="13">
        <v>0</v>
      </c>
      <c r="AA410" s="13" t="s">
        <v>797</v>
      </c>
      <c r="AF410" s="13">
        <v>0</v>
      </c>
    </row>
    <row r="411" spans="4:32" s="13" customFormat="1" x14ac:dyDescent="0.2">
      <c r="D411" s="13">
        <v>0</v>
      </c>
      <c r="E411" s="13">
        <v>6</v>
      </c>
      <c r="F411" s="13">
        <v>22</v>
      </c>
      <c r="G411" s="13">
        <v>2017</v>
      </c>
      <c r="H411" s="13" t="s">
        <v>549</v>
      </c>
      <c r="I411" s="13" t="s">
        <v>783</v>
      </c>
      <c r="Q411" s="13" t="s">
        <v>650</v>
      </c>
      <c r="T411" s="13" t="s">
        <v>40</v>
      </c>
      <c r="U411" s="13" t="s">
        <v>41</v>
      </c>
      <c r="V411" s="13">
        <v>0</v>
      </c>
      <c r="AA411" s="13" t="s">
        <v>797</v>
      </c>
      <c r="AF411" s="13">
        <v>0</v>
      </c>
    </row>
    <row r="412" spans="4:32" s="13" customFormat="1" x14ac:dyDescent="0.2">
      <c r="D412" s="13">
        <v>0</v>
      </c>
      <c r="E412" s="13">
        <v>6</v>
      </c>
      <c r="F412" s="13">
        <v>23</v>
      </c>
      <c r="G412" s="13">
        <v>2017</v>
      </c>
      <c r="H412" s="13" t="s">
        <v>550</v>
      </c>
      <c r="I412" s="13" t="s">
        <v>783</v>
      </c>
      <c r="Q412" s="13" t="s">
        <v>650</v>
      </c>
      <c r="T412" s="13" t="s">
        <v>40</v>
      </c>
      <c r="U412" s="13" t="s">
        <v>41</v>
      </c>
      <c r="V412" s="13">
        <v>0</v>
      </c>
      <c r="AA412" s="13" t="s">
        <v>797</v>
      </c>
      <c r="AF412" s="13">
        <v>0</v>
      </c>
    </row>
    <row r="413" spans="4:32" s="13" customFormat="1" x14ac:dyDescent="0.2">
      <c r="D413" s="13">
        <v>0</v>
      </c>
      <c r="E413" s="13">
        <v>6</v>
      </c>
      <c r="F413" s="13">
        <v>24</v>
      </c>
      <c r="G413" s="13">
        <v>2017</v>
      </c>
      <c r="H413" s="13" t="s">
        <v>551</v>
      </c>
      <c r="I413" s="13" t="s">
        <v>783</v>
      </c>
      <c r="Q413" s="13" t="s">
        <v>650</v>
      </c>
      <c r="T413" s="13" t="s">
        <v>40</v>
      </c>
      <c r="U413" s="13" t="s">
        <v>41</v>
      </c>
      <c r="V413" s="13">
        <v>0</v>
      </c>
      <c r="AA413" s="13" t="s">
        <v>797</v>
      </c>
      <c r="AF413" s="13">
        <v>0</v>
      </c>
    </row>
    <row r="414" spans="4:32" s="13" customFormat="1" x14ac:dyDescent="0.2">
      <c r="D414" s="13">
        <v>0</v>
      </c>
      <c r="E414" s="13">
        <v>6</v>
      </c>
      <c r="F414" s="13">
        <v>25</v>
      </c>
      <c r="G414" s="13">
        <v>2017</v>
      </c>
      <c r="H414" s="13" t="s">
        <v>571</v>
      </c>
      <c r="I414" s="13" t="s">
        <v>783</v>
      </c>
      <c r="Q414" s="13" t="s">
        <v>650</v>
      </c>
      <c r="T414" s="13" t="s">
        <v>40</v>
      </c>
      <c r="U414" s="13" t="s">
        <v>41</v>
      </c>
      <c r="V414" s="13">
        <v>0</v>
      </c>
      <c r="AA414" s="13" t="s">
        <v>797</v>
      </c>
      <c r="AF414" s="13">
        <v>0</v>
      </c>
    </row>
    <row r="415" spans="4:32" s="13" customFormat="1" x14ac:dyDescent="0.2">
      <c r="D415" s="13">
        <v>0</v>
      </c>
      <c r="E415" s="13">
        <v>5</v>
      </c>
      <c r="F415" s="13">
        <v>19</v>
      </c>
      <c r="G415" s="13">
        <v>2017</v>
      </c>
      <c r="H415" s="13" t="s">
        <v>546</v>
      </c>
      <c r="I415" s="13" t="s">
        <v>782</v>
      </c>
      <c r="Q415" s="13" t="s">
        <v>556</v>
      </c>
      <c r="T415" s="13" t="s">
        <v>40</v>
      </c>
      <c r="U415" s="13" t="s">
        <v>41</v>
      </c>
      <c r="V415" s="13">
        <v>8.42</v>
      </c>
      <c r="AA415" s="13" t="s">
        <v>790</v>
      </c>
      <c r="AF415" s="13">
        <v>1</v>
      </c>
    </row>
    <row r="416" spans="4:32" s="13" customFormat="1" x14ac:dyDescent="0.2">
      <c r="D416" s="13">
        <v>0</v>
      </c>
      <c r="E416" s="13">
        <v>5</v>
      </c>
      <c r="F416" s="13">
        <v>20</v>
      </c>
      <c r="G416" s="13">
        <v>2017</v>
      </c>
      <c r="H416" s="13" t="s">
        <v>547</v>
      </c>
      <c r="I416" s="13" t="s">
        <v>782</v>
      </c>
      <c r="Q416" s="13" t="s">
        <v>556</v>
      </c>
      <c r="T416" s="13" t="s">
        <v>40</v>
      </c>
      <c r="U416" s="13" t="s">
        <v>41</v>
      </c>
      <c r="V416" s="13">
        <v>0</v>
      </c>
      <c r="AA416" s="13" t="s">
        <v>790</v>
      </c>
      <c r="AF416" s="13">
        <v>0</v>
      </c>
    </row>
    <row r="417" spans="4:32" s="13" customFormat="1" x14ac:dyDescent="0.2">
      <c r="D417" s="13">
        <v>0</v>
      </c>
      <c r="E417" s="13">
        <v>5</v>
      </c>
      <c r="F417" s="13">
        <v>21</v>
      </c>
      <c r="G417" s="13">
        <v>2017</v>
      </c>
      <c r="H417" s="13" t="s">
        <v>548</v>
      </c>
      <c r="I417" s="13" t="s">
        <v>782</v>
      </c>
      <c r="Q417" s="13" t="s">
        <v>556</v>
      </c>
      <c r="T417" s="13" t="s">
        <v>40</v>
      </c>
      <c r="U417" s="13" t="s">
        <v>41</v>
      </c>
      <c r="V417" s="13">
        <v>0</v>
      </c>
      <c r="AA417" s="13" t="s">
        <v>790</v>
      </c>
      <c r="AF417" s="13">
        <v>0</v>
      </c>
    </row>
    <row r="418" spans="4:32" s="13" customFormat="1" x14ac:dyDescent="0.2">
      <c r="D418" s="13">
        <v>0</v>
      </c>
      <c r="E418" s="13">
        <v>5</v>
      </c>
      <c r="F418" s="13">
        <v>22</v>
      </c>
      <c r="G418" s="13">
        <v>2017</v>
      </c>
      <c r="H418" s="13" t="s">
        <v>549</v>
      </c>
      <c r="I418" s="13" t="s">
        <v>782</v>
      </c>
      <c r="Q418" s="13" t="s">
        <v>556</v>
      </c>
      <c r="T418" s="13" t="s">
        <v>40</v>
      </c>
      <c r="U418" s="13" t="s">
        <v>41</v>
      </c>
      <c r="V418" s="13">
        <v>0</v>
      </c>
      <c r="AA418" s="13" t="s">
        <v>790</v>
      </c>
      <c r="AF418" s="13">
        <v>0</v>
      </c>
    </row>
    <row r="419" spans="4:32" s="13" customFormat="1" x14ac:dyDescent="0.2">
      <c r="D419" s="13">
        <v>0</v>
      </c>
      <c r="E419" s="13">
        <v>6</v>
      </c>
      <c r="F419" s="13">
        <v>22</v>
      </c>
      <c r="G419" s="13">
        <v>2017</v>
      </c>
      <c r="H419" s="13" t="s">
        <v>549</v>
      </c>
      <c r="I419" s="13" t="s">
        <v>782</v>
      </c>
      <c r="Q419" s="13" t="s">
        <v>556</v>
      </c>
      <c r="T419" s="13" t="s">
        <v>40</v>
      </c>
      <c r="U419" s="13" t="s">
        <v>41</v>
      </c>
      <c r="V419" s="13">
        <v>0</v>
      </c>
      <c r="AA419" s="13" t="s">
        <v>790</v>
      </c>
      <c r="AF419" s="13">
        <v>0</v>
      </c>
    </row>
    <row r="420" spans="4:32" s="13" customFormat="1" x14ac:dyDescent="0.2">
      <c r="D420" s="13">
        <v>0</v>
      </c>
      <c r="E420" s="13">
        <v>6</v>
      </c>
      <c r="F420" s="13">
        <v>23</v>
      </c>
      <c r="G420" s="13">
        <v>2017</v>
      </c>
      <c r="H420" s="13" t="s">
        <v>550</v>
      </c>
      <c r="I420" s="13" t="s">
        <v>782</v>
      </c>
      <c r="Q420" s="13" t="s">
        <v>556</v>
      </c>
      <c r="T420" s="13" t="s">
        <v>40</v>
      </c>
      <c r="U420" s="13" t="s">
        <v>41</v>
      </c>
      <c r="V420" s="13">
        <v>0</v>
      </c>
      <c r="AA420" s="13" t="s">
        <v>790</v>
      </c>
      <c r="AF420" s="13">
        <v>0</v>
      </c>
    </row>
    <row r="421" spans="4:32" s="13" customFormat="1" x14ac:dyDescent="0.2">
      <c r="D421" s="13">
        <v>0</v>
      </c>
      <c r="E421" s="13">
        <v>6</v>
      </c>
      <c r="F421" s="13">
        <v>24</v>
      </c>
      <c r="G421" s="13">
        <v>2017</v>
      </c>
      <c r="H421" s="13" t="s">
        <v>551</v>
      </c>
      <c r="I421" s="13" t="s">
        <v>782</v>
      </c>
      <c r="Q421" s="13" t="s">
        <v>556</v>
      </c>
      <c r="T421" s="13" t="s">
        <v>40</v>
      </c>
      <c r="U421" s="13" t="s">
        <v>41</v>
      </c>
      <c r="V421" s="13">
        <v>0</v>
      </c>
      <c r="AA421" s="13" t="s">
        <v>790</v>
      </c>
      <c r="AF421" s="13">
        <v>0</v>
      </c>
    </row>
    <row r="422" spans="4:32" s="13" customFormat="1" x14ac:dyDescent="0.2">
      <c r="D422" s="13">
        <v>0</v>
      </c>
      <c r="E422" s="13">
        <v>6</v>
      </c>
      <c r="F422" s="13">
        <v>25</v>
      </c>
      <c r="G422" s="13">
        <v>2017</v>
      </c>
      <c r="H422" s="13" t="s">
        <v>571</v>
      </c>
      <c r="I422" s="13" t="s">
        <v>782</v>
      </c>
      <c r="Q422" s="13" t="s">
        <v>556</v>
      </c>
      <c r="T422" s="13" t="s">
        <v>40</v>
      </c>
      <c r="U422" s="13" t="s">
        <v>41</v>
      </c>
      <c r="V422" s="13">
        <v>0</v>
      </c>
      <c r="AA422" s="13" t="s">
        <v>790</v>
      </c>
      <c r="AF422" s="13">
        <v>0</v>
      </c>
    </row>
    <row r="423" spans="4:32" s="13" customFormat="1" x14ac:dyDescent="0.2">
      <c r="D423" s="13">
        <v>0</v>
      </c>
      <c r="E423" s="13">
        <v>6</v>
      </c>
      <c r="F423" s="13">
        <v>26</v>
      </c>
      <c r="G423" s="13">
        <v>2017</v>
      </c>
      <c r="H423" s="13" t="s">
        <v>656</v>
      </c>
      <c r="I423" s="13" t="s">
        <v>782</v>
      </c>
      <c r="Q423" s="13" t="s">
        <v>556</v>
      </c>
      <c r="T423" s="13" t="s">
        <v>40</v>
      </c>
      <c r="U423" s="13" t="s">
        <v>41</v>
      </c>
      <c r="V423" s="13">
        <v>0</v>
      </c>
      <c r="AA423" s="13" t="s">
        <v>790</v>
      </c>
      <c r="AF423" s="13">
        <v>0</v>
      </c>
    </row>
    <row r="424" spans="4:32" s="13" customFormat="1" x14ac:dyDescent="0.2">
      <c r="D424" s="13">
        <v>0</v>
      </c>
      <c r="E424" s="13">
        <v>7</v>
      </c>
      <c r="F424" s="13">
        <v>26</v>
      </c>
      <c r="G424" s="13">
        <v>2017</v>
      </c>
      <c r="H424" s="13" t="s">
        <v>656</v>
      </c>
      <c r="I424" s="13" t="s">
        <v>782</v>
      </c>
      <c r="Q424" s="13" t="s">
        <v>556</v>
      </c>
      <c r="T424" s="13" t="s">
        <v>40</v>
      </c>
      <c r="U424" s="13" t="s">
        <v>41</v>
      </c>
      <c r="V424" s="13">
        <v>0</v>
      </c>
      <c r="AA424" s="13" t="s">
        <v>790</v>
      </c>
      <c r="AF424" s="13">
        <v>0</v>
      </c>
    </row>
    <row r="425" spans="4:32" s="13" customFormat="1" x14ac:dyDescent="0.2">
      <c r="D425" s="13">
        <v>0</v>
      </c>
      <c r="E425" s="13">
        <v>7</v>
      </c>
      <c r="F425" s="13">
        <v>27</v>
      </c>
      <c r="G425" s="13">
        <v>2017</v>
      </c>
      <c r="H425" s="13" t="s">
        <v>686</v>
      </c>
      <c r="I425" s="13" t="s">
        <v>782</v>
      </c>
      <c r="Q425" s="13" t="s">
        <v>556</v>
      </c>
      <c r="T425" s="13" t="s">
        <v>40</v>
      </c>
      <c r="U425" s="13" t="s">
        <v>41</v>
      </c>
      <c r="V425" s="13">
        <v>0</v>
      </c>
      <c r="AA425" s="13" t="s">
        <v>790</v>
      </c>
      <c r="AF425" s="13">
        <v>0</v>
      </c>
    </row>
    <row r="426" spans="4:32" s="13" customFormat="1" x14ac:dyDescent="0.2">
      <c r="D426" s="13">
        <v>0</v>
      </c>
      <c r="E426" s="13">
        <v>7</v>
      </c>
      <c r="F426" s="13">
        <v>28</v>
      </c>
      <c r="G426" s="13">
        <v>2017</v>
      </c>
      <c r="H426" s="13" t="s">
        <v>687</v>
      </c>
      <c r="I426" s="13" t="s">
        <v>782</v>
      </c>
      <c r="Q426" s="13" t="s">
        <v>556</v>
      </c>
      <c r="T426" s="13" t="s">
        <v>40</v>
      </c>
      <c r="U426" s="13" t="s">
        <v>41</v>
      </c>
      <c r="V426" s="13">
        <v>0</v>
      </c>
      <c r="AA426" s="13" t="s">
        <v>790</v>
      </c>
      <c r="AF426" s="13">
        <v>0</v>
      </c>
    </row>
    <row r="427" spans="4:32" s="13" customFormat="1" x14ac:dyDescent="0.2">
      <c r="D427" s="13">
        <v>0</v>
      </c>
      <c r="E427" s="13">
        <v>7</v>
      </c>
      <c r="F427" s="13">
        <v>29</v>
      </c>
      <c r="G427" s="13">
        <v>2017</v>
      </c>
      <c r="H427" s="13" t="s">
        <v>688</v>
      </c>
      <c r="I427" s="13" t="s">
        <v>782</v>
      </c>
      <c r="Q427" s="13" t="s">
        <v>556</v>
      </c>
      <c r="T427" s="13" t="s">
        <v>40</v>
      </c>
      <c r="U427" s="13" t="s">
        <v>41</v>
      </c>
      <c r="V427" s="13">
        <v>0</v>
      </c>
      <c r="AA427" s="13" t="s">
        <v>790</v>
      </c>
      <c r="AF427" s="13">
        <v>0</v>
      </c>
    </row>
    <row r="428" spans="4:32" s="13" customFormat="1" x14ac:dyDescent="0.2">
      <c r="D428" s="13">
        <v>0</v>
      </c>
      <c r="E428" s="13">
        <v>7</v>
      </c>
      <c r="F428" s="13">
        <v>30</v>
      </c>
      <c r="G428" s="13">
        <v>2017</v>
      </c>
      <c r="H428" s="13" t="s">
        <v>689</v>
      </c>
      <c r="I428" s="13" t="s">
        <v>782</v>
      </c>
      <c r="Q428" s="13" t="s">
        <v>556</v>
      </c>
      <c r="T428" s="13" t="s">
        <v>40</v>
      </c>
      <c r="U428" s="13" t="s">
        <v>41</v>
      </c>
      <c r="V428" s="13">
        <v>0</v>
      </c>
      <c r="AA428" s="13" t="s">
        <v>790</v>
      </c>
      <c r="AF428" s="13">
        <v>0</v>
      </c>
    </row>
    <row r="429" spans="4:32" s="13" customFormat="1" x14ac:dyDescent="0.2">
      <c r="D429" s="13">
        <v>0</v>
      </c>
      <c r="E429" s="13">
        <v>7</v>
      </c>
      <c r="F429" s="13">
        <v>31</v>
      </c>
      <c r="G429" s="13">
        <v>2017</v>
      </c>
      <c r="H429" s="13" t="s">
        <v>690</v>
      </c>
      <c r="I429" s="13" t="s">
        <v>782</v>
      </c>
      <c r="Q429" s="13" t="s">
        <v>556</v>
      </c>
      <c r="T429" s="13" t="s">
        <v>40</v>
      </c>
      <c r="U429" s="13" t="s">
        <v>41</v>
      </c>
      <c r="V429" s="13">
        <v>0</v>
      </c>
      <c r="AA429" s="13" t="s">
        <v>790</v>
      </c>
      <c r="AF429" s="13">
        <v>0</v>
      </c>
    </row>
    <row r="430" spans="4:32" s="13" customFormat="1" x14ac:dyDescent="0.2">
      <c r="D430" s="13">
        <v>0</v>
      </c>
      <c r="E430" s="13">
        <v>8</v>
      </c>
      <c r="F430" s="13">
        <v>31</v>
      </c>
      <c r="G430" s="13">
        <v>2017</v>
      </c>
      <c r="H430" s="13" t="s">
        <v>690</v>
      </c>
      <c r="I430" s="13" t="s">
        <v>782</v>
      </c>
      <c r="Q430" s="13" t="s">
        <v>556</v>
      </c>
      <c r="T430" s="13" t="s">
        <v>40</v>
      </c>
      <c r="U430" s="13" t="s">
        <v>41</v>
      </c>
      <c r="V430" s="13">
        <v>0</v>
      </c>
      <c r="AA430" s="13" t="s">
        <v>790</v>
      </c>
      <c r="AF430" s="13">
        <v>0</v>
      </c>
    </row>
    <row r="431" spans="4:32" s="13" customFormat="1" x14ac:dyDescent="0.2">
      <c r="D431" s="13">
        <v>0</v>
      </c>
      <c r="E431" s="13">
        <v>8</v>
      </c>
      <c r="F431" s="13">
        <v>32</v>
      </c>
      <c r="G431" s="13">
        <v>2017</v>
      </c>
      <c r="H431" s="13" t="s">
        <v>691</v>
      </c>
      <c r="I431" s="13" t="s">
        <v>782</v>
      </c>
      <c r="Q431" s="13" t="s">
        <v>556</v>
      </c>
      <c r="T431" s="13" t="s">
        <v>40</v>
      </c>
      <c r="U431" s="13" t="s">
        <v>41</v>
      </c>
      <c r="V431" s="13">
        <v>0</v>
      </c>
      <c r="AA431" s="13" t="s">
        <v>790</v>
      </c>
      <c r="AF431" s="13">
        <v>0</v>
      </c>
    </row>
    <row r="432" spans="4:32" s="13" customFormat="1" x14ac:dyDescent="0.2">
      <c r="D432" s="13">
        <v>0</v>
      </c>
      <c r="E432" s="13">
        <v>8</v>
      </c>
      <c r="F432" s="13">
        <v>33</v>
      </c>
      <c r="G432" s="13">
        <v>2017</v>
      </c>
      <c r="H432" s="13" t="s">
        <v>683</v>
      </c>
      <c r="I432" s="13" t="s">
        <v>782</v>
      </c>
      <c r="Q432" s="13" t="s">
        <v>556</v>
      </c>
      <c r="T432" s="13" t="s">
        <v>40</v>
      </c>
      <c r="U432" s="13" t="s">
        <v>41</v>
      </c>
      <c r="V432" s="13">
        <v>0</v>
      </c>
      <c r="AA432" s="13" t="s">
        <v>790</v>
      </c>
      <c r="AF432" s="13">
        <v>0</v>
      </c>
    </row>
    <row r="433" spans="4:32" s="13" customFormat="1" x14ac:dyDescent="0.2">
      <c r="D433" s="13">
        <v>0</v>
      </c>
      <c r="E433" s="13">
        <v>8</v>
      </c>
      <c r="F433" s="13">
        <v>34</v>
      </c>
      <c r="G433" s="13">
        <v>2017</v>
      </c>
      <c r="H433" s="13" t="s">
        <v>684</v>
      </c>
      <c r="I433" s="13" t="s">
        <v>782</v>
      </c>
      <c r="Q433" s="13" t="s">
        <v>556</v>
      </c>
      <c r="T433" s="13" t="s">
        <v>40</v>
      </c>
      <c r="U433" s="13" t="s">
        <v>41</v>
      </c>
      <c r="V433" s="13">
        <v>0</v>
      </c>
      <c r="AA433" s="13" t="s">
        <v>790</v>
      </c>
      <c r="AF433" s="13">
        <v>0</v>
      </c>
    </row>
    <row r="434" spans="4:32" s="13" customFormat="1" x14ac:dyDescent="0.2">
      <c r="D434" s="13">
        <v>0</v>
      </c>
      <c r="E434" s="13">
        <v>8</v>
      </c>
      <c r="F434" s="13">
        <v>35</v>
      </c>
      <c r="G434" s="13">
        <v>2017</v>
      </c>
      <c r="H434" s="13" t="s">
        <v>685</v>
      </c>
      <c r="I434" s="13" t="s">
        <v>782</v>
      </c>
      <c r="Q434" s="13" t="s">
        <v>556</v>
      </c>
      <c r="T434" s="13" t="s">
        <v>40</v>
      </c>
      <c r="U434" s="13" t="s">
        <v>41</v>
      </c>
      <c r="V434" s="13">
        <v>0</v>
      </c>
      <c r="AA434" s="13" t="s">
        <v>790</v>
      </c>
      <c r="AF434" s="13">
        <v>0</v>
      </c>
    </row>
    <row r="435" spans="4:32" s="13" customFormat="1" x14ac:dyDescent="0.2">
      <c r="D435" s="13">
        <v>0</v>
      </c>
      <c r="E435" s="13">
        <v>5</v>
      </c>
      <c r="F435" s="13">
        <v>19</v>
      </c>
      <c r="G435" s="13">
        <v>2017</v>
      </c>
      <c r="H435" s="13" t="s">
        <v>546</v>
      </c>
      <c r="I435" s="13" t="s">
        <v>775</v>
      </c>
      <c r="Q435" s="13" t="s">
        <v>608</v>
      </c>
      <c r="T435" s="13" t="s">
        <v>40</v>
      </c>
      <c r="U435" s="13" t="s">
        <v>41</v>
      </c>
      <c r="V435" s="13">
        <v>4.49</v>
      </c>
      <c r="AA435" s="13" t="s">
        <v>796</v>
      </c>
      <c r="AF435" s="13">
        <v>1</v>
      </c>
    </row>
    <row r="436" spans="4:32" s="13" customFormat="1" x14ac:dyDescent="0.2">
      <c r="D436" s="13">
        <v>0</v>
      </c>
      <c r="E436" s="13">
        <v>5</v>
      </c>
      <c r="F436" s="13">
        <v>19</v>
      </c>
      <c r="G436" s="13">
        <v>2017</v>
      </c>
      <c r="H436" s="13" t="s">
        <v>546</v>
      </c>
      <c r="I436" s="13" t="s">
        <v>786</v>
      </c>
      <c r="Q436" s="13" t="s">
        <v>557</v>
      </c>
      <c r="T436" s="13" t="s">
        <v>72</v>
      </c>
      <c r="U436" s="13" t="s">
        <v>73</v>
      </c>
      <c r="V436" s="13">
        <v>1.86</v>
      </c>
      <c r="AA436" s="13" t="s">
        <v>792</v>
      </c>
      <c r="AF436" s="13">
        <v>1</v>
      </c>
    </row>
    <row r="437" spans="4:32" s="13" customFormat="1" x14ac:dyDescent="0.2">
      <c r="D437" s="13">
        <v>0</v>
      </c>
      <c r="E437" s="13">
        <v>5</v>
      </c>
      <c r="F437" s="13">
        <v>19</v>
      </c>
      <c r="G437" s="13">
        <v>2017</v>
      </c>
      <c r="H437" s="13" t="s">
        <v>546</v>
      </c>
      <c r="I437" s="13" t="s">
        <v>781</v>
      </c>
      <c r="Q437" s="13" t="s">
        <v>558</v>
      </c>
      <c r="T437" s="13" t="s">
        <v>72</v>
      </c>
      <c r="U437" s="13" t="s">
        <v>73</v>
      </c>
      <c r="V437" s="13">
        <v>2.5</v>
      </c>
      <c r="AA437" s="13" t="s">
        <v>796</v>
      </c>
      <c r="AF437" s="13">
        <v>1</v>
      </c>
    </row>
    <row r="438" spans="4:32" s="13" customFormat="1" x14ac:dyDescent="0.2">
      <c r="D438" s="13">
        <v>0</v>
      </c>
      <c r="E438" s="13">
        <v>5</v>
      </c>
      <c r="F438" s="13">
        <v>19</v>
      </c>
      <c r="G438" s="13">
        <v>2017</v>
      </c>
      <c r="H438" s="13" t="s">
        <v>546</v>
      </c>
      <c r="I438" s="13" t="s">
        <v>787</v>
      </c>
      <c r="Q438" s="13" t="s">
        <v>559</v>
      </c>
      <c r="T438" s="13" t="s">
        <v>72</v>
      </c>
      <c r="U438" s="13" t="s">
        <v>73</v>
      </c>
      <c r="V438" s="13">
        <v>17.29</v>
      </c>
      <c r="AA438" s="13" t="s">
        <v>800</v>
      </c>
      <c r="AF438" s="13">
        <v>1</v>
      </c>
    </row>
    <row r="439" spans="4:32" s="13" customFormat="1" x14ac:dyDescent="0.2">
      <c r="D439" s="13">
        <v>0</v>
      </c>
      <c r="E439" s="13">
        <v>5</v>
      </c>
      <c r="F439" s="13">
        <v>20</v>
      </c>
      <c r="G439" s="13">
        <v>2017</v>
      </c>
      <c r="H439" s="13" t="s">
        <v>547</v>
      </c>
      <c r="I439" s="13" t="s">
        <v>787</v>
      </c>
      <c r="Q439" s="13" t="s">
        <v>559</v>
      </c>
      <c r="T439" s="13" t="s">
        <v>72</v>
      </c>
      <c r="U439" s="13" t="s">
        <v>73</v>
      </c>
      <c r="V439" s="13">
        <v>0</v>
      </c>
      <c r="AA439" s="13" t="s">
        <v>800</v>
      </c>
      <c r="AF439" s="13">
        <v>0</v>
      </c>
    </row>
    <row r="440" spans="4:32" s="13" customFormat="1" x14ac:dyDescent="0.2">
      <c r="D440" s="13">
        <v>0</v>
      </c>
      <c r="E440" s="13">
        <v>5</v>
      </c>
      <c r="F440" s="13">
        <v>21</v>
      </c>
      <c r="G440" s="13">
        <v>2017</v>
      </c>
      <c r="H440" s="13" t="s">
        <v>548</v>
      </c>
      <c r="I440" s="13" t="s">
        <v>787</v>
      </c>
      <c r="Q440" s="13" t="s">
        <v>559</v>
      </c>
      <c r="T440" s="13" t="s">
        <v>72</v>
      </c>
      <c r="U440" s="13" t="s">
        <v>73</v>
      </c>
      <c r="V440" s="13">
        <v>0</v>
      </c>
      <c r="AA440" s="13" t="s">
        <v>800</v>
      </c>
      <c r="AF440" s="13">
        <v>0</v>
      </c>
    </row>
    <row r="441" spans="4:32" s="13" customFormat="1" x14ac:dyDescent="0.2">
      <c r="D441" s="13">
        <v>0</v>
      </c>
      <c r="E441" s="13">
        <v>5</v>
      </c>
      <c r="F441" s="13">
        <v>19</v>
      </c>
      <c r="G441" s="13">
        <v>2017</v>
      </c>
      <c r="H441" s="13" t="s">
        <v>546</v>
      </c>
      <c r="I441" s="13" t="s">
        <v>783</v>
      </c>
      <c r="Q441" s="13" t="s">
        <v>651</v>
      </c>
      <c r="T441" s="13" t="s">
        <v>40</v>
      </c>
      <c r="U441" s="13" t="s">
        <v>41</v>
      </c>
      <c r="V441" s="13">
        <v>19.809999999999999</v>
      </c>
      <c r="AA441" s="13" t="s">
        <v>797</v>
      </c>
      <c r="AF441" s="13">
        <v>1</v>
      </c>
    </row>
    <row r="442" spans="4:32" s="13" customFormat="1" x14ac:dyDescent="0.2">
      <c r="D442" s="13">
        <v>0</v>
      </c>
      <c r="E442" s="13">
        <v>5</v>
      </c>
      <c r="F442" s="13">
        <v>20</v>
      </c>
      <c r="G442" s="13">
        <v>2017</v>
      </c>
      <c r="H442" s="13" t="s">
        <v>547</v>
      </c>
      <c r="I442" s="13" t="s">
        <v>783</v>
      </c>
      <c r="Q442" s="13" t="s">
        <v>651</v>
      </c>
      <c r="T442" s="13" t="s">
        <v>40</v>
      </c>
      <c r="U442" s="13" t="s">
        <v>41</v>
      </c>
      <c r="V442" s="13">
        <v>0</v>
      </c>
      <c r="AA442" s="13" t="s">
        <v>797</v>
      </c>
      <c r="AF442" s="13">
        <v>0</v>
      </c>
    </row>
    <row r="443" spans="4:32" s="13" customFormat="1" x14ac:dyDescent="0.2">
      <c r="D443" s="13">
        <v>0</v>
      </c>
      <c r="E443" s="13">
        <v>5</v>
      </c>
      <c r="F443" s="13">
        <v>21</v>
      </c>
      <c r="G443" s="13">
        <v>2017</v>
      </c>
      <c r="H443" s="13" t="s">
        <v>548</v>
      </c>
      <c r="I443" s="13" t="s">
        <v>783</v>
      </c>
      <c r="Q443" s="13" t="s">
        <v>651</v>
      </c>
      <c r="T443" s="13" t="s">
        <v>40</v>
      </c>
      <c r="U443" s="13" t="s">
        <v>41</v>
      </c>
      <c r="V443" s="13">
        <v>0</v>
      </c>
      <c r="AA443" s="13" t="s">
        <v>797</v>
      </c>
      <c r="AF443" s="13">
        <v>0</v>
      </c>
    </row>
    <row r="444" spans="4:32" s="13" customFormat="1" x14ac:dyDescent="0.2">
      <c r="D444" s="13">
        <v>0</v>
      </c>
      <c r="E444" s="13">
        <v>5</v>
      </c>
      <c r="F444" s="13">
        <v>22</v>
      </c>
      <c r="G444" s="13">
        <v>2017</v>
      </c>
      <c r="H444" s="13" t="s">
        <v>549</v>
      </c>
      <c r="I444" s="13" t="s">
        <v>783</v>
      </c>
      <c r="Q444" s="13" t="s">
        <v>651</v>
      </c>
      <c r="T444" s="13" t="s">
        <v>40</v>
      </c>
      <c r="U444" s="13" t="s">
        <v>41</v>
      </c>
      <c r="V444" s="13">
        <v>0</v>
      </c>
      <c r="AA444" s="13" t="s">
        <v>797</v>
      </c>
      <c r="AF444" s="13">
        <v>0</v>
      </c>
    </row>
    <row r="445" spans="4:32" s="13" customFormat="1" x14ac:dyDescent="0.2">
      <c r="D445" s="13">
        <v>0</v>
      </c>
      <c r="E445" s="13">
        <v>6</v>
      </c>
      <c r="F445" s="13">
        <v>22</v>
      </c>
      <c r="G445" s="13">
        <v>2017</v>
      </c>
      <c r="H445" s="13" t="s">
        <v>549</v>
      </c>
      <c r="I445" s="13" t="s">
        <v>783</v>
      </c>
      <c r="Q445" s="13" t="s">
        <v>651</v>
      </c>
      <c r="T445" s="13" t="s">
        <v>40</v>
      </c>
      <c r="U445" s="13" t="s">
        <v>41</v>
      </c>
      <c r="V445" s="13">
        <v>0</v>
      </c>
      <c r="AA445" s="13" t="s">
        <v>797</v>
      </c>
      <c r="AF445" s="13">
        <v>0</v>
      </c>
    </row>
    <row r="446" spans="4:32" s="13" customFormat="1" x14ac:dyDescent="0.2">
      <c r="D446" s="13">
        <v>0</v>
      </c>
      <c r="E446" s="13">
        <v>5</v>
      </c>
      <c r="F446" s="13">
        <v>19</v>
      </c>
      <c r="G446" s="13">
        <v>2017</v>
      </c>
      <c r="H446" s="13" t="s">
        <v>546</v>
      </c>
      <c r="I446" s="13" t="s">
        <v>782</v>
      </c>
      <c r="Q446" s="13" t="s">
        <v>560</v>
      </c>
      <c r="T446" s="13" t="s">
        <v>40</v>
      </c>
      <c r="U446" s="13" t="s">
        <v>41</v>
      </c>
      <c r="V446" s="13">
        <v>8.33</v>
      </c>
      <c r="AA446" s="13" t="s">
        <v>789</v>
      </c>
      <c r="AF446" s="13">
        <v>1</v>
      </c>
    </row>
    <row r="447" spans="4:32" s="13" customFormat="1" x14ac:dyDescent="0.2">
      <c r="D447" s="13">
        <v>0</v>
      </c>
      <c r="E447" s="13">
        <v>5</v>
      </c>
      <c r="F447" s="13">
        <v>19</v>
      </c>
      <c r="G447" s="13">
        <v>2017</v>
      </c>
      <c r="H447" s="13" t="s">
        <v>546</v>
      </c>
      <c r="I447" s="13" t="s">
        <v>787</v>
      </c>
      <c r="Q447" s="13" t="s">
        <v>561</v>
      </c>
      <c r="T447" s="13" t="s">
        <v>72</v>
      </c>
      <c r="U447" s="13" t="s">
        <v>73</v>
      </c>
      <c r="V447" s="13">
        <v>10.210000000000001</v>
      </c>
      <c r="AA447" s="13" t="s">
        <v>811</v>
      </c>
      <c r="AF447" s="13">
        <v>1</v>
      </c>
    </row>
    <row r="448" spans="4:32" s="13" customFormat="1" x14ac:dyDescent="0.2">
      <c r="D448" s="13">
        <v>0</v>
      </c>
      <c r="E448" s="13">
        <v>5</v>
      </c>
      <c r="F448" s="13">
        <v>20</v>
      </c>
      <c r="G448" s="13">
        <v>2017</v>
      </c>
      <c r="H448" s="13" t="s">
        <v>547</v>
      </c>
      <c r="I448" s="13" t="s">
        <v>787</v>
      </c>
      <c r="Q448" s="13" t="s">
        <v>561</v>
      </c>
      <c r="T448" s="13" t="s">
        <v>72</v>
      </c>
      <c r="U448" s="13" t="s">
        <v>73</v>
      </c>
      <c r="V448" s="13">
        <v>0</v>
      </c>
      <c r="AA448" s="13" t="s">
        <v>811</v>
      </c>
      <c r="AF448" s="13">
        <v>0</v>
      </c>
    </row>
    <row r="449" spans="4:32" s="13" customFormat="1" x14ac:dyDescent="0.2">
      <c r="D449" s="13">
        <v>0</v>
      </c>
      <c r="E449" s="13">
        <v>5</v>
      </c>
      <c r="F449" s="13">
        <v>21</v>
      </c>
      <c r="G449" s="13">
        <v>2017</v>
      </c>
      <c r="H449" s="13" t="s">
        <v>548</v>
      </c>
      <c r="I449" s="13" t="s">
        <v>787</v>
      </c>
      <c r="Q449" s="13" t="s">
        <v>561</v>
      </c>
      <c r="T449" s="13" t="s">
        <v>72</v>
      </c>
      <c r="U449" s="13" t="s">
        <v>73</v>
      </c>
      <c r="V449" s="13">
        <v>0</v>
      </c>
      <c r="AA449" s="13" t="s">
        <v>811</v>
      </c>
      <c r="AF449" s="13">
        <v>0</v>
      </c>
    </row>
    <row r="450" spans="4:32" s="13" customFormat="1" x14ac:dyDescent="0.2">
      <c r="D450" s="13">
        <v>0</v>
      </c>
      <c r="E450" s="13">
        <v>5</v>
      </c>
      <c r="F450" s="13">
        <v>22</v>
      </c>
      <c r="G450" s="13">
        <v>2017</v>
      </c>
      <c r="H450" s="13" t="s">
        <v>549</v>
      </c>
      <c r="I450" s="13" t="s">
        <v>787</v>
      </c>
      <c r="Q450" s="13" t="s">
        <v>561</v>
      </c>
      <c r="T450" s="13" t="s">
        <v>72</v>
      </c>
      <c r="U450" s="13" t="s">
        <v>73</v>
      </c>
      <c r="V450" s="13">
        <v>0</v>
      </c>
      <c r="AA450" s="13" t="s">
        <v>811</v>
      </c>
      <c r="AF450" s="13">
        <v>0</v>
      </c>
    </row>
    <row r="451" spans="4:32" s="13" customFormat="1" x14ac:dyDescent="0.2">
      <c r="D451" s="13">
        <v>0</v>
      </c>
      <c r="E451" s="13">
        <v>6</v>
      </c>
      <c r="F451" s="13">
        <v>22</v>
      </c>
      <c r="G451" s="13">
        <v>2017</v>
      </c>
      <c r="H451" s="13" t="s">
        <v>549</v>
      </c>
      <c r="I451" s="13" t="s">
        <v>787</v>
      </c>
      <c r="Q451" s="13" t="s">
        <v>561</v>
      </c>
      <c r="T451" s="13" t="s">
        <v>72</v>
      </c>
      <c r="U451" s="13" t="s">
        <v>73</v>
      </c>
      <c r="V451" s="13">
        <v>0</v>
      </c>
      <c r="AA451" s="13" t="s">
        <v>811</v>
      </c>
      <c r="AF451" s="13">
        <v>0</v>
      </c>
    </row>
    <row r="452" spans="4:32" s="13" customFormat="1" x14ac:dyDescent="0.2">
      <c r="D452" s="13">
        <v>0</v>
      </c>
      <c r="E452" s="13">
        <v>5</v>
      </c>
      <c r="F452" s="13">
        <v>19</v>
      </c>
      <c r="G452" s="13">
        <v>2017</v>
      </c>
      <c r="H452" s="13" t="s">
        <v>546</v>
      </c>
      <c r="I452" s="13" t="s">
        <v>783</v>
      </c>
      <c r="Q452" s="13" t="s">
        <v>652</v>
      </c>
      <c r="T452" s="13" t="s">
        <v>33</v>
      </c>
      <c r="U452" s="13" t="s">
        <v>42</v>
      </c>
      <c r="V452" s="13">
        <v>0</v>
      </c>
      <c r="AA452" s="13" t="s">
        <v>805</v>
      </c>
      <c r="AF452" s="13">
        <v>1</v>
      </c>
    </row>
    <row r="453" spans="4:32" s="13" customFormat="1" x14ac:dyDescent="0.2">
      <c r="D453" s="13">
        <v>0</v>
      </c>
      <c r="E453" s="13">
        <v>5</v>
      </c>
      <c r="F453" s="13">
        <v>19</v>
      </c>
      <c r="G453" s="13">
        <v>2017</v>
      </c>
      <c r="H453" s="13" t="s">
        <v>546</v>
      </c>
      <c r="I453" s="13" t="s">
        <v>780</v>
      </c>
      <c r="Q453" s="13" t="s">
        <v>562</v>
      </c>
      <c r="T453" s="13" t="s">
        <v>40</v>
      </c>
      <c r="U453" s="13" t="s">
        <v>41</v>
      </c>
      <c r="V453" s="13">
        <v>0.3</v>
      </c>
      <c r="AA453" s="13" t="s">
        <v>813</v>
      </c>
      <c r="AF453" s="13">
        <v>1</v>
      </c>
    </row>
    <row r="454" spans="4:32" s="13" customFormat="1" x14ac:dyDescent="0.2">
      <c r="D454" s="13">
        <v>0</v>
      </c>
      <c r="E454" s="13">
        <v>5</v>
      </c>
      <c r="F454" s="13">
        <v>19</v>
      </c>
      <c r="G454" s="13">
        <v>2017</v>
      </c>
      <c r="H454" s="13" t="s">
        <v>546</v>
      </c>
      <c r="I454" s="13" t="s">
        <v>786</v>
      </c>
      <c r="Q454" s="13" t="s">
        <v>563</v>
      </c>
      <c r="T454" s="13" t="s">
        <v>72</v>
      </c>
      <c r="U454" s="13" t="s">
        <v>73</v>
      </c>
      <c r="V454" s="13">
        <v>1.62</v>
      </c>
      <c r="AA454" s="13" t="s">
        <v>789</v>
      </c>
      <c r="AF454" s="13">
        <v>1</v>
      </c>
    </row>
    <row r="455" spans="4:32" s="13" customFormat="1" x14ac:dyDescent="0.2">
      <c r="D455" s="13">
        <v>0</v>
      </c>
      <c r="E455" s="13">
        <v>5</v>
      </c>
      <c r="F455" s="13">
        <v>19</v>
      </c>
      <c r="G455" s="13">
        <v>2017</v>
      </c>
      <c r="H455" s="13" t="s">
        <v>546</v>
      </c>
      <c r="I455" s="13" t="s">
        <v>775</v>
      </c>
      <c r="Q455" s="13" t="s">
        <v>609</v>
      </c>
      <c r="T455" s="13" t="s">
        <v>40</v>
      </c>
      <c r="U455" s="13" t="s">
        <v>41</v>
      </c>
      <c r="V455" s="13">
        <v>5.69</v>
      </c>
      <c r="AA455" s="13" t="s">
        <v>793</v>
      </c>
      <c r="AF455" s="13">
        <v>1</v>
      </c>
    </row>
    <row r="456" spans="4:32" s="13" customFormat="1" x14ac:dyDescent="0.2">
      <c r="D456" s="13">
        <v>0</v>
      </c>
      <c r="E456" s="13">
        <v>5</v>
      </c>
      <c r="F456" s="13">
        <v>19</v>
      </c>
      <c r="G456" s="13">
        <v>2017</v>
      </c>
      <c r="H456" s="13" t="s">
        <v>546</v>
      </c>
      <c r="I456" s="13" t="s">
        <v>782</v>
      </c>
      <c r="Q456" s="13" t="s">
        <v>564</v>
      </c>
      <c r="T456" s="13" t="s">
        <v>40</v>
      </c>
      <c r="U456" s="13" t="s">
        <v>41</v>
      </c>
      <c r="V456" s="13">
        <v>7.55</v>
      </c>
      <c r="AA456" s="13" t="s">
        <v>803</v>
      </c>
      <c r="AF456" s="13">
        <v>1</v>
      </c>
    </row>
    <row r="457" spans="4:32" s="13" customFormat="1" x14ac:dyDescent="0.2">
      <c r="D457" s="13">
        <v>0</v>
      </c>
      <c r="E457" s="13">
        <v>5</v>
      </c>
      <c r="F457" s="13">
        <v>20</v>
      </c>
      <c r="G457" s="13">
        <v>2017</v>
      </c>
      <c r="H457" s="13" t="s">
        <v>547</v>
      </c>
      <c r="I457" s="13" t="s">
        <v>779</v>
      </c>
      <c r="Q457" s="13" t="s">
        <v>610</v>
      </c>
      <c r="T457" s="13" t="s">
        <v>40</v>
      </c>
      <c r="U457" s="13" t="s">
        <v>41</v>
      </c>
      <c r="V457" s="13">
        <v>1.77</v>
      </c>
      <c r="AA457" s="13" t="s">
        <v>804</v>
      </c>
      <c r="AF457" s="13">
        <v>1</v>
      </c>
    </row>
    <row r="458" spans="4:32" s="13" customFormat="1" x14ac:dyDescent="0.2">
      <c r="D458" s="13">
        <v>0</v>
      </c>
      <c r="E458" s="13">
        <v>5</v>
      </c>
      <c r="F458" s="13">
        <v>20</v>
      </c>
      <c r="G458" s="13">
        <v>2017</v>
      </c>
      <c r="H458" s="13" t="s">
        <v>547</v>
      </c>
      <c r="I458" s="13" t="s">
        <v>786</v>
      </c>
      <c r="Q458" s="13" t="s">
        <v>565</v>
      </c>
      <c r="T458" s="13" t="s">
        <v>72</v>
      </c>
      <c r="U458" s="13" t="s">
        <v>73</v>
      </c>
      <c r="V458" s="13">
        <v>3.19</v>
      </c>
      <c r="AA458" s="13" t="s">
        <v>789</v>
      </c>
      <c r="AF458" s="13">
        <v>1</v>
      </c>
    </row>
    <row r="459" spans="4:32" s="13" customFormat="1" x14ac:dyDescent="0.2">
      <c r="D459" s="13">
        <v>0</v>
      </c>
      <c r="E459" s="13">
        <v>5</v>
      </c>
      <c r="F459" s="13">
        <v>20</v>
      </c>
      <c r="G459" s="13">
        <v>2017</v>
      </c>
      <c r="H459" s="13" t="s">
        <v>547</v>
      </c>
      <c r="I459" s="13" t="s">
        <v>787</v>
      </c>
      <c r="Q459" s="13" t="s">
        <v>566</v>
      </c>
      <c r="T459" s="13" t="s">
        <v>72</v>
      </c>
      <c r="U459" s="13" t="s">
        <v>73</v>
      </c>
      <c r="V459" s="13">
        <v>1.97</v>
      </c>
      <c r="AA459" s="13" t="s">
        <v>800</v>
      </c>
      <c r="AF459" s="13">
        <v>1</v>
      </c>
    </row>
    <row r="460" spans="4:32" s="13" customFormat="1" x14ac:dyDescent="0.2">
      <c r="D460" s="13">
        <v>0</v>
      </c>
      <c r="E460" s="13">
        <v>5</v>
      </c>
      <c r="F460" s="13">
        <v>20</v>
      </c>
      <c r="G460" s="13">
        <v>2017</v>
      </c>
      <c r="H460" s="13" t="s">
        <v>547</v>
      </c>
      <c r="I460" s="13" t="s">
        <v>776</v>
      </c>
      <c r="Q460" s="13" t="s">
        <v>636</v>
      </c>
      <c r="T460" s="13" t="s">
        <v>40</v>
      </c>
      <c r="U460" s="13" t="s">
        <v>41</v>
      </c>
      <c r="V460" s="13">
        <v>6.21</v>
      </c>
      <c r="AA460" s="13" t="s">
        <v>791</v>
      </c>
      <c r="AF460" s="13">
        <v>1</v>
      </c>
    </row>
    <row r="461" spans="4:32" s="13" customFormat="1" x14ac:dyDescent="0.2">
      <c r="D461" s="13">
        <v>0</v>
      </c>
      <c r="E461" s="13">
        <v>5</v>
      </c>
      <c r="F461" s="13">
        <v>20</v>
      </c>
      <c r="G461" s="13">
        <v>2017</v>
      </c>
      <c r="H461" s="13" t="s">
        <v>547</v>
      </c>
      <c r="I461" s="13" t="s">
        <v>787</v>
      </c>
      <c r="Q461" s="13" t="s">
        <v>567</v>
      </c>
      <c r="T461" s="13" t="s">
        <v>72</v>
      </c>
      <c r="U461" s="13" t="s">
        <v>73</v>
      </c>
      <c r="V461" s="13">
        <v>17.260000000000002</v>
      </c>
      <c r="AA461" s="13" t="s">
        <v>796</v>
      </c>
      <c r="AF461" s="13">
        <v>1</v>
      </c>
    </row>
    <row r="462" spans="4:32" s="13" customFormat="1" x14ac:dyDescent="0.2">
      <c r="D462" s="13">
        <v>0</v>
      </c>
      <c r="E462" s="13">
        <v>5</v>
      </c>
      <c r="F462" s="13">
        <v>21</v>
      </c>
      <c r="G462" s="13">
        <v>2017</v>
      </c>
      <c r="H462" s="13" t="s">
        <v>548</v>
      </c>
      <c r="I462" s="13" t="s">
        <v>787</v>
      </c>
      <c r="Q462" s="13" t="s">
        <v>567</v>
      </c>
      <c r="T462" s="13" t="s">
        <v>72</v>
      </c>
      <c r="U462" s="13" t="s">
        <v>73</v>
      </c>
      <c r="V462" s="13">
        <v>0</v>
      </c>
      <c r="AA462" s="13" t="s">
        <v>796</v>
      </c>
      <c r="AF462" s="13">
        <v>0</v>
      </c>
    </row>
    <row r="463" spans="4:32" s="13" customFormat="1" x14ac:dyDescent="0.2">
      <c r="D463" s="13">
        <v>0</v>
      </c>
      <c r="E463" s="13">
        <v>5</v>
      </c>
      <c r="F463" s="13">
        <v>20</v>
      </c>
      <c r="G463" s="13">
        <v>2017</v>
      </c>
      <c r="H463" s="13" t="s">
        <v>547</v>
      </c>
      <c r="I463" s="13" t="s">
        <v>780</v>
      </c>
      <c r="Q463" s="13" t="s">
        <v>568</v>
      </c>
      <c r="T463" s="13" t="s">
        <v>33</v>
      </c>
      <c r="U463" s="13" t="s">
        <v>42</v>
      </c>
      <c r="V463" s="13">
        <v>0</v>
      </c>
      <c r="AA463" s="13" t="s">
        <v>789</v>
      </c>
      <c r="AF463" s="13">
        <v>1</v>
      </c>
    </row>
    <row r="464" spans="4:32" s="13" customFormat="1" x14ac:dyDescent="0.2">
      <c r="D464" s="13">
        <v>0</v>
      </c>
      <c r="E464" s="13">
        <v>5</v>
      </c>
      <c r="F464" s="13">
        <v>21</v>
      </c>
      <c r="G464" s="13">
        <v>2017</v>
      </c>
      <c r="H464" s="13" t="s">
        <v>548</v>
      </c>
      <c r="I464" s="13" t="s">
        <v>780</v>
      </c>
      <c r="Q464" s="13" t="s">
        <v>568</v>
      </c>
      <c r="T464" s="13" t="s">
        <v>33</v>
      </c>
      <c r="U464" s="13" t="s">
        <v>42</v>
      </c>
      <c r="V464" s="13">
        <v>0</v>
      </c>
      <c r="AA464" s="13" t="s">
        <v>789</v>
      </c>
      <c r="AF464" s="13">
        <v>0</v>
      </c>
    </row>
    <row r="465" spans="4:32" s="13" customFormat="1" x14ac:dyDescent="0.2">
      <c r="D465" s="13">
        <v>0</v>
      </c>
      <c r="E465" s="13">
        <v>5</v>
      </c>
      <c r="F465" s="13">
        <v>21</v>
      </c>
      <c r="G465" s="13">
        <v>2017</v>
      </c>
      <c r="H465" s="13" t="s">
        <v>548</v>
      </c>
      <c r="I465" s="13" t="s">
        <v>785</v>
      </c>
      <c r="Q465" s="13" t="s">
        <v>569</v>
      </c>
      <c r="T465" s="13" t="s">
        <v>72</v>
      </c>
      <c r="U465" s="13" t="s">
        <v>73</v>
      </c>
      <c r="V465" s="13">
        <v>8.83</v>
      </c>
      <c r="AA465" s="13" t="s">
        <v>811</v>
      </c>
      <c r="AF465" s="13">
        <v>1</v>
      </c>
    </row>
    <row r="466" spans="4:32" s="13" customFormat="1" x14ac:dyDescent="0.2">
      <c r="D466" s="13">
        <v>0</v>
      </c>
      <c r="E466" s="13">
        <v>5</v>
      </c>
      <c r="F466" s="13">
        <v>21</v>
      </c>
      <c r="G466" s="13">
        <v>2017</v>
      </c>
      <c r="H466" s="13" t="s">
        <v>548</v>
      </c>
      <c r="I466" s="13" t="s">
        <v>786</v>
      </c>
      <c r="Q466" s="13" t="s">
        <v>570</v>
      </c>
      <c r="T466" s="13" t="s">
        <v>72</v>
      </c>
      <c r="U466" s="13" t="s">
        <v>73</v>
      </c>
      <c r="V466" s="13">
        <v>8.83</v>
      </c>
      <c r="AA466" s="13" t="s">
        <v>811</v>
      </c>
      <c r="AF466" s="13">
        <v>1</v>
      </c>
    </row>
    <row r="467" spans="4:32" s="13" customFormat="1" x14ac:dyDescent="0.2">
      <c r="D467" s="13">
        <v>0</v>
      </c>
      <c r="E467" s="13">
        <v>5</v>
      </c>
      <c r="F467" s="13">
        <v>21</v>
      </c>
      <c r="G467" s="13">
        <v>2017</v>
      </c>
      <c r="H467" s="13" t="s">
        <v>548</v>
      </c>
      <c r="I467" s="13" t="s">
        <v>779</v>
      </c>
      <c r="Q467" s="13" t="s">
        <v>611</v>
      </c>
      <c r="T467" s="13" t="s">
        <v>33</v>
      </c>
      <c r="U467" s="13" t="s">
        <v>42</v>
      </c>
      <c r="V467" s="13">
        <v>7.09</v>
      </c>
      <c r="AA467" s="13" t="s">
        <v>803</v>
      </c>
      <c r="AF467" s="13">
        <v>1</v>
      </c>
    </row>
    <row r="468" spans="4:32" s="13" customFormat="1" x14ac:dyDescent="0.2">
      <c r="D468" s="13">
        <v>0</v>
      </c>
      <c r="E468" s="13">
        <v>5</v>
      </c>
      <c r="F468" s="13">
        <v>21</v>
      </c>
      <c r="G468" s="13">
        <v>2017</v>
      </c>
      <c r="H468" s="13" t="s">
        <v>548</v>
      </c>
      <c r="I468" s="13" t="s">
        <v>776</v>
      </c>
      <c r="Q468" s="13" t="s">
        <v>637</v>
      </c>
      <c r="T468" s="13" t="s">
        <v>40</v>
      </c>
      <c r="U468" s="13" t="s">
        <v>41</v>
      </c>
      <c r="V468" s="13">
        <v>1.4</v>
      </c>
      <c r="AA468" s="13" t="s">
        <v>796</v>
      </c>
      <c r="AF468" s="13">
        <v>1</v>
      </c>
    </row>
    <row r="469" spans="4:32" s="13" customFormat="1" x14ac:dyDescent="0.2">
      <c r="D469" s="13">
        <v>0</v>
      </c>
      <c r="E469" s="13">
        <v>5</v>
      </c>
      <c r="F469" s="13">
        <v>21</v>
      </c>
      <c r="G469" s="13">
        <v>2017</v>
      </c>
      <c r="H469" s="13" t="s">
        <v>548</v>
      </c>
      <c r="I469" s="13" t="s">
        <v>788</v>
      </c>
      <c r="Q469" s="13" t="s">
        <v>572</v>
      </c>
      <c r="T469" s="13" t="s">
        <v>72</v>
      </c>
      <c r="U469" s="13" t="s">
        <v>73</v>
      </c>
      <c r="V469" s="13">
        <v>7.68</v>
      </c>
      <c r="AA469" s="13" t="s">
        <v>793</v>
      </c>
      <c r="AF469" s="13">
        <v>1</v>
      </c>
    </row>
    <row r="470" spans="4:32" s="13" customFormat="1" x14ac:dyDescent="0.2">
      <c r="D470" s="13">
        <v>0</v>
      </c>
      <c r="E470" s="13">
        <v>5</v>
      </c>
      <c r="F470" s="13">
        <v>22</v>
      </c>
      <c r="G470" s="13">
        <v>2017</v>
      </c>
      <c r="H470" s="13" t="s">
        <v>549</v>
      </c>
      <c r="I470" s="13" t="s">
        <v>788</v>
      </c>
      <c r="Q470" s="13" t="s">
        <v>572</v>
      </c>
      <c r="T470" s="13" t="s">
        <v>72</v>
      </c>
      <c r="U470" s="13" t="s">
        <v>73</v>
      </c>
      <c r="V470" s="13">
        <v>0</v>
      </c>
      <c r="AA470" s="13" t="s">
        <v>793</v>
      </c>
      <c r="AF470" s="13">
        <v>0</v>
      </c>
    </row>
    <row r="471" spans="4:32" s="13" customFormat="1" x14ac:dyDescent="0.2">
      <c r="D471" s="13">
        <v>0</v>
      </c>
      <c r="E471" s="13">
        <v>6</v>
      </c>
      <c r="F471" s="13">
        <v>22</v>
      </c>
      <c r="G471" s="13">
        <v>2017</v>
      </c>
      <c r="H471" s="13" t="s">
        <v>549</v>
      </c>
      <c r="I471" s="13" t="s">
        <v>788</v>
      </c>
      <c r="Q471" s="13" t="s">
        <v>572</v>
      </c>
      <c r="T471" s="13" t="s">
        <v>72</v>
      </c>
      <c r="U471" s="13" t="s">
        <v>73</v>
      </c>
      <c r="V471" s="13">
        <v>0</v>
      </c>
      <c r="AA471" s="13" t="s">
        <v>793</v>
      </c>
      <c r="AF471" s="13">
        <v>0</v>
      </c>
    </row>
    <row r="472" spans="4:32" s="13" customFormat="1" x14ac:dyDescent="0.2">
      <c r="D472" s="13">
        <v>0</v>
      </c>
      <c r="E472" s="13">
        <v>6</v>
      </c>
      <c r="F472" s="13">
        <v>23</v>
      </c>
      <c r="G472" s="13">
        <v>2017</v>
      </c>
      <c r="H472" s="13" t="s">
        <v>550</v>
      </c>
      <c r="I472" s="13" t="s">
        <v>788</v>
      </c>
      <c r="Q472" s="13" t="s">
        <v>572</v>
      </c>
      <c r="T472" s="13" t="s">
        <v>72</v>
      </c>
      <c r="U472" s="13" t="s">
        <v>73</v>
      </c>
      <c r="V472" s="13">
        <v>0</v>
      </c>
      <c r="AA472" s="13" t="s">
        <v>793</v>
      </c>
      <c r="AF472" s="13">
        <v>0</v>
      </c>
    </row>
    <row r="473" spans="4:32" s="13" customFormat="1" x14ac:dyDescent="0.2">
      <c r="D473" s="13">
        <v>0</v>
      </c>
      <c r="E473" s="13">
        <v>6</v>
      </c>
      <c r="F473" s="13">
        <v>24</v>
      </c>
      <c r="G473" s="13">
        <v>2017</v>
      </c>
      <c r="H473" s="13" t="s">
        <v>551</v>
      </c>
      <c r="I473" s="13" t="s">
        <v>788</v>
      </c>
      <c r="Q473" s="13" t="s">
        <v>572</v>
      </c>
      <c r="T473" s="13" t="s">
        <v>72</v>
      </c>
      <c r="U473" s="13" t="s">
        <v>73</v>
      </c>
      <c r="V473" s="13">
        <v>0</v>
      </c>
      <c r="AA473" s="13" t="s">
        <v>793</v>
      </c>
      <c r="AF473" s="13">
        <v>0</v>
      </c>
    </row>
    <row r="474" spans="4:32" s="13" customFormat="1" x14ac:dyDescent="0.2">
      <c r="D474" s="13">
        <v>0</v>
      </c>
      <c r="E474" s="13">
        <v>6</v>
      </c>
      <c r="F474" s="13">
        <v>25</v>
      </c>
      <c r="G474" s="13">
        <v>2017</v>
      </c>
      <c r="H474" s="13" t="s">
        <v>571</v>
      </c>
      <c r="I474" s="13" t="s">
        <v>788</v>
      </c>
      <c r="Q474" s="13" t="s">
        <v>572</v>
      </c>
      <c r="T474" s="13" t="s">
        <v>72</v>
      </c>
      <c r="U474" s="13" t="s">
        <v>73</v>
      </c>
      <c r="V474" s="13">
        <v>0</v>
      </c>
      <c r="AA474" s="13" t="s">
        <v>793</v>
      </c>
      <c r="AF474" s="13">
        <v>0</v>
      </c>
    </row>
    <row r="475" spans="4:32" s="13" customFormat="1" x14ac:dyDescent="0.2">
      <c r="D475" s="13">
        <v>0</v>
      </c>
      <c r="E475" s="13">
        <v>5</v>
      </c>
      <c r="F475" s="13">
        <v>21</v>
      </c>
      <c r="G475" s="13">
        <v>2017</v>
      </c>
      <c r="H475" s="13" t="s">
        <v>548</v>
      </c>
      <c r="I475" s="13" t="s">
        <v>774</v>
      </c>
      <c r="Q475" s="13" t="s">
        <v>638</v>
      </c>
      <c r="T475" s="13" t="s">
        <v>40</v>
      </c>
      <c r="U475" s="13" t="s">
        <v>41</v>
      </c>
      <c r="V475" s="13">
        <v>4.62</v>
      </c>
      <c r="AA475" s="13" t="s">
        <v>790</v>
      </c>
      <c r="AF475" s="13">
        <v>1</v>
      </c>
    </row>
    <row r="476" spans="4:32" s="13" customFormat="1" x14ac:dyDescent="0.2">
      <c r="D476" s="13">
        <v>0</v>
      </c>
      <c r="E476" s="13">
        <v>5</v>
      </c>
      <c r="F476" s="13">
        <v>22</v>
      </c>
      <c r="G476" s="13">
        <v>2017</v>
      </c>
      <c r="H476" s="13" t="s">
        <v>549</v>
      </c>
      <c r="I476" s="13" t="s">
        <v>785</v>
      </c>
      <c r="Q476" s="13" t="s">
        <v>573</v>
      </c>
      <c r="T476" s="13" t="s">
        <v>72</v>
      </c>
      <c r="U476" s="13" t="s">
        <v>73</v>
      </c>
      <c r="V476" s="13">
        <v>3.49</v>
      </c>
      <c r="AA476" s="13" t="s">
        <v>789</v>
      </c>
      <c r="AF476" s="13">
        <v>1</v>
      </c>
    </row>
    <row r="477" spans="4:32" s="13" customFormat="1" x14ac:dyDescent="0.2">
      <c r="D477" s="13">
        <v>0</v>
      </c>
      <c r="E477" s="13">
        <v>5</v>
      </c>
      <c r="F477" s="13">
        <v>22</v>
      </c>
      <c r="G477" s="13">
        <v>2017</v>
      </c>
      <c r="H477" s="13" t="s">
        <v>549</v>
      </c>
      <c r="I477" s="13" t="s">
        <v>781</v>
      </c>
      <c r="Q477" s="13" t="s">
        <v>574</v>
      </c>
      <c r="T477" s="13" t="s">
        <v>40</v>
      </c>
      <c r="U477" s="13" t="s">
        <v>41</v>
      </c>
      <c r="V477" s="13">
        <v>2.4500000000000002</v>
      </c>
      <c r="AA477" s="13" t="s">
        <v>792</v>
      </c>
      <c r="AF477" s="13">
        <v>1</v>
      </c>
    </row>
    <row r="478" spans="4:32" s="13" customFormat="1" x14ac:dyDescent="0.2">
      <c r="D478" s="13">
        <v>0</v>
      </c>
      <c r="E478" s="13">
        <v>5</v>
      </c>
      <c r="F478" s="13">
        <v>22</v>
      </c>
      <c r="G478" s="13">
        <v>2017</v>
      </c>
      <c r="H478" s="13" t="s">
        <v>549</v>
      </c>
      <c r="I478" s="13" t="s">
        <v>776</v>
      </c>
      <c r="Q478" s="13" t="s">
        <v>639</v>
      </c>
      <c r="T478" s="13" t="s">
        <v>33</v>
      </c>
      <c r="U478" s="13" t="s">
        <v>42</v>
      </c>
      <c r="V478" s="13">
        <v>24.28</v>
      </c>
      <c r="AA478" s="13" t="s">
        <v>799</v>
      </c>
      <c r="AF478" s="13">
        <v>1</v>
      </c>
    </row>
    <row r="479" spans="4:32" s="13" customFormat="1" x14ac:dyDescent="0.2">
      <c r="D479" s="13">
        <v>0</v>
      </c>
      <c r="E479" s="13">
        <v>5</v>
      </c>
      <c r="F479" s="13">
        <v>22</v>
      </c>
      <c r="G479" s="13">
        <v>2017</v>
      </c>
      <c r="H479" s="13" t="s">
        <v>549</v>
      </c>
      <c r="I479" s="13" t="s">
        <v>776</v>
      </c>
      <c r="Q479" s="13" t="s">
        <v>640</v>
      </c>
      <c r="T479" s="13" t="s">
        <v>33</v>
      </c>
      <c r="U479" s="13" t="s">
        <v>42</v>
      </c>
      <c r="V479" s="13">
        <v>0.1</v>
      </c>
      <c r="AA479" s="13" t="s">
        <v>801</v>
      </c>
      <c r="AF479" s="13">
        <v>1</v>
      </c>
    </row>
    <row r="480" spans="4:32" s="13" customFormat="1" x14ac:dyDescent="0.2">
      <c r="D480" s="13">
        <v>0</v>
      </c>
      <c r="E480" s="13">
        <v>5</v>
      </c>
      <c r="F480" s="13">
        <v>22</v>
      </c>
      <c r="G480" s="13">
        <v>2017</v>
      </c>
      <c r="H480" s="13" t="s">
        <v>549</v>
      </c>
      <c r="I480" s="13" t="s">
        <v>774</v>
      </c>
      <c r="Q480" s="13" t="s">
        <v>641</v>
      </c>
      <c r="T480" s="13" t="s">
        <v>40</v>
      </c>
      <c r="U480" s="13" t="s">
        <v>41</v>
      </c>
      <c r="V480" s="13">
        <v>2.5299999999999998</v>
      </c>
      <c r="AA480" s="13" t="s">
        <v>799</v>
      </c>
      <c r="AF480" s="13">
        <v>1</v>
      </c>
    </row>
    <row r="481" spans="4:32" s="13" customFormat="1" x14ac:dyDescent="0.2">
      <c r="D481" s="13">
        <v>0</v>
      </c>
      <c r="E481" s="13">
        <v>5</v>
      </c>
      <c r="F481" s="13">
        <v>22</v>
      </c>
      <c r="G481" s="13">
        <v>2017</v>
      </c>
      <c r="H481" s="13" t="s">
        <v>549</v>
      </c>
      <c r="I481" s="13" t="s">
        <v>785</v>
      </c>
      <c r="Q481" s="13" t="s">
        <v>575</v>
      </c>
      <c r="T481" s="13" t="s">
        <v>72</v>
      </c>
      <c r="U481" s="13" t="s">
        <v>73</v>
      </c>
      <c r="V481" s="13">
        <v>5.86</v>
      </c>
      <c r="AA481" s="13" t="s">
        <v>789</v>
      </c>
      <c r="AF481" s="13">
        <v>1</v>
      </c>
    </row>
    <row r="482" spans="4:32" s="13" customFormat="1" x14ac:dyDescent="0.2">
      <c r="D482" s="13">
        <v>0</v>
      </c>
      <c r="E482" s="13">
        <v>6</v>
      </c>
      <c r="F482" s="13">
        <v>22</v>
      </c>
      <c r="G482" s="13">
        <v>2017</v>
      </c>
      <c r="H482" s="13" t="s">
        <v>549</v>
      </c>
      <c r="I482" s="13" t="s">
        <v>785</v>
      </c>
      <c r="Q482" s="13" t="s">
        <v>575</v>
      </c>
      <c r="T482" s="13" t="s">
        <v>72</v>
      </c>
      <c r="U482" s="13" t="s">
        <v>73</v>
      </c>
      <c r="V482" s="13">
        <v>0</v>
      </c>
      <c r="AA482" s="13" t="s">
        <v>789</v>
      </c>
      <c r="AF482" s="13">
        <v>0</v>
      </c>
    </row>
    <row r="483" spans="4:32" s="13" customFormat="1" x14ac:dyDescent="0.2">
      <c r="D483" s="13">
        <v>0</v>
      </c>
      <c r="E483" s="13">
        <v>6</v>
      </c>
      <c r="F483" s="13">
        <v>23</v>
      </c>
      <c r="G483" s="13">
        <v>2017</v>
      </c>
      <c r="H483" s="13" t="s">
        <v>550</v>
      </c>
      <c r="I483" s="13" t="s">
        <v>785</v>
      </c>
      <c r="Q483" s="13" t="s">
        <v>575</v>
      </c>
      <c r="T483" s="13" t="s">
        <v>72</v>
      </c>
      <c r="U483" s="13" t="s">
        <v>73</v>
      </c>
      <c r="V483" s="13">
        <v>0</v>
      </c>
      <c r="AA483" s="13" t="s">
        <v>789</v>
      </c>
      <c r="AF483" s="13">
        <v>0</v>
      </c>
    </row>
    <row r="484" spans="4:32" s="13" customFormat="1" x14ac:dyDescent="0.2">
      <c r="D484" s="13">
        <v>0</v>
      </c>
      <c r="E484" s="13">
        <v>6</v>
      </c>
      <c r="F484" s="13">
        <v>24</v>
      </c>
      <c r="G484" s="13">
        <v>2017</v>
      </c>
      <c r="H484" s="13" t="s">
        <v>551</v>
      </c>
      <c r="I484" s="13" t="s">
        <v>785</v>
      </c>
      <c r="Q484" s="13" t="s">
        <v>575</v>
      </c>
      <c r="T484" s="13" t="s">
        <v>72</v>
      </c>
      <c r="U484" s="13" t="s">
        <v>73</v>
      </c>
      <c r="V484" s="13">
        <v>0</v>
      </c>
      <c r="AA484" s="13" t="s">
        <v>789</v>
      </c>
      <c r="AF484" s="13">
        <v>0</v>
      </c>
    </row>
    <row r="485" spans="4:32" s="13" customFormat="1" x14ac:dyDescent="0.2">
      <c r="D485" s="13">
        <v>0</v>
      </c>
      <c r="E485" s="13">
        <v>6</v>
      </c>
      <c r="F485" s="13">
        <v>25</v>
      </c>
      <c r="G485" s="13">
        <v>2017</v>
      </c>
      <c r="H485" s="13" t="s">
        <v>571</v>
      </c>
      <c r="I485" s="13" t="s">
        <v>785</v>
      </c>
      <c r="Q485" s="13" t="s">
        <v>575</v>
      </c>
      <c r="T485" s="13" t="s">
        <v>72</v>
      </c>
      <c r="U485" s="13" t="s">
        <v>73</v>
      </c>
      <c r="V485" s="13">
        <v>0</v>
      </c>
      <c r="AA485" s="13" t="s">
        <v>789</v>
      </c>
      <c r="AF485" s="13">
        <v>0</v>
      </c>
    </row>
    <row r="486" spans="4:32" s="13" customFormat="1" x14ac:dyDescent="0.2">
      <c r="D486" s="13">
        <v>0</v>
      </c>
      <c r="E486" s="13">
        <v>6</v>
      </c>
      <c r="F486" s="13">
        <v>26</v>
      </c>
      <c r="G486" s="13">
        <v>2017</v>
      </c>
      <c r="H486" s="13" t="s">
        <v>656</v>
      </c>
      <c r="I486" s="13" t="s">
        <v>785</v>
      </c>
      <c r="Q486" s="13" t="s">
        <v>575</v>
      </c>
      <c r="T486" s="13" t="s">
        <v>72</v>
      </c>
      <c r="U486" s="13" t="s">
        <v>73</v>
      </c>
      <c r="V486" s="13">
        <v>0</v>
      </c>
      <c r="AA486" s="13" t="s">
        <v>789</v>
      </c>
      <c r="AF486" s="13">
        <v>0</v>
      </c>
    </row>
    <row r="487" spans="4:32" s="13" customFormat="1" x14ac:dyDescent="0.2">
      <c r="D487" s="13">
        <v>0</v>
      </c>
      <c r="E487" s="13">
        <v>7</v>
      </c>
      <c r="F487" s="13">
        <v>26</v>
      </c>
      <c r="G487" s="13">
        <v>2017</v>
      </c>
      <c r="H487" s="13" t="s">
        <v>656</v>
      </c>
      <c r="I487" s="13" t="s">
        <v>785</v>
      </c>
      <c r="Q487" s="13" t="s">
        <v>575</v>
      </c>
      <c r="T487" s="13" t="s">
        <v>72</v>
      </c>
      <c r="U487" s="13" t="s">
        <v>73</v>
      </c>
      <c r="V487" s="13">
        <v>0</v>
      </c>
      <c r="AA487" s="13" t="s">
        <v>789</v>
      </c>
      <c r="AF487" s="13">
        <v>0</v>
      </c>
    </row>
    <row r="488" spans="4:32" s="13" customFormat="1" x14ac:dyDescent="0.2">
      <c r="D488" s="13">
        <v>0</v>
      </c>
      <c r="E488" s="13">
        <v>7</v>
      </c>
      <c r="F488" s="13">
        <v>27</v>
      </c>
      <c r="G488" s="13">
        <v>2017</v>
      </c>
      <c r="H488" s="13" t="s">
        <v>686</v>
      </c>
      <c r="I488" s="13" t="s">
        <v>785</v>
      </c>
      <c r="Q488" s="13" t="s">
        <v>575</v>
      </c>
      <c r="T488" s="13" t="s">
        <v>72</v>
      </c>
      <c r="U488" s="13" t="s">
        <v>73</v>
      </c>
      <c r="V488" s="13">
        <v>0</v>
      </c>
      <c r="AA488" s="13" t="s">
        <v>789</v>
      </c>
      <c r="AF488" s="13">
        <v>0</v>
      </c>
    </row>
    <row r="489" spans="4:32" s="13" customFormat="1" x14ac:dyDescent="0.2">
      <c r="D489" s="13">
        <v>0</v>
      </c>
      <c r="E489" s="13">
        <v>7</v>
      </c>
      <c r="F489" s="13">
        <v>28</v>
      </c>
      <c r="G489" s="13">
        <v>2017</v>
      </c>
      <c r="H489" s="13" t="s">
        <v>687</v>
      </c>
      <c r="I489" s="13" t="s">
        <v>785</v>
      </c>
      <c r="Q489" s="13" t="s">
        <v>575</v>
      </c>
      <c r="T489" s="13" t="s">
        <v>72</v>
      </c>
      <c r="U489" s="13" t="s">
        <v>73</v>
      </c>
      <c r="V489" s="13">
        <v>0</v>
      </c>
      <c r="AA489" s="13" t="s">
        <v>789</v>
      </c>
      <c r="AF489" s="13">
        <v>0</v>
      </c>
    </row>
    <row r="490" spans="4:32" s="13" customFormat="1" x14ac:dyDescent="0.2">
      <c r="D490" s="13">
        <v>0</v>
      </c>
      <c r="E490" s="13">
        <v>7</v>
      </c>
      <c r="F490" s="13">
        <v>29</v>
      </c>
      <c r="G490" s="13">
        <v>2017</v>
      </c>
      <c r="H490" s="13" t="s">
        <v>688</v>
      </c>
      <c r="I490" s="13" t="s">
        <v>785</v>
      </c>
      <c r="Q490" s="13" t="s">
        <v>575</v>
      </c>
      <c r="T490" s="13" t="s">
        <v>72</v>
      </c>
      <c r="U490" s="13" t="s">
        <v>73</v>
      </c>
      <c r="V490" s="13">
        <v>0</v>
      </c>
      <c r="AA490" s="13" t="s">
        <v>789</v>
      </c>
      <c r="AF490" s="13">
        <v>0</v>
      </c>
    </row>
    <row r="491" spans="4:32" s="13" customFormat="1" x14ac:dyDescent="0.2">
      <c r="D491" s="13">
        <v>0</v>
      </c>
      <c r="E491" s="13">
        <v>7</v>
      </c>
      <c r="F491" s="13">
        <v>30</v>
      </c>
      <c r="G491" s="13">
        <v>2017</v>
      </c>
      <c r="H491" s="13" t="s">
        <v>689</v>
      </c>
      <c r="I491" s="13" t="s">
        <v>785</v>
      </c>
      <c r="Q491" s="13" t="s">
        <v>575</v>
      </c>
      <c r="T491" s="13" t="s">
        <v>72</v>
      </c>
      <c r="U491" s="13" t="s">
        <v>73</v>
      </c>
      <c r="V491" s="13">
        <v>0</v>
      </c>
      <c r="AA491" s="13" t="s">
        <v>789</v>
      </c>
      <c r="AF491" s="13">
        <v>0</v>
      </c>
    </row>
    <row r="492" spans="4:32" s="13" customFormat="1" x14ac:dyDescent="0.2">
      <c r="D492" s="13">
        <v>0</v>
      </c>
      <c r="E492" s="13">
        <v>7</v>
      </c>
      <c r="F492" s="13">
        <v>31</v>
      </c>
      <c r="G492" s="13">
        <v>2017</v>
      </c>
      <c r="H492" s="13" t="s">
        <v>690</v>
      </c>
      <c r="I492" s="13" t="s">
        <v>785</v>
      </c>
      <c r="Q492" s="13" t="s">
        <v>575</v>
      </c>
      <c r="T492" s="13" t="s">
        <v>72</v>
      </c>
      <c r="U492" s="13" t="s">
        <v>73</v>
      </c>
      <c r="V492" s="13">
        <v>0</v>
      </c>
      <c r="AA492" s="13" t="s">
        <v>789</v>
      </c>
      <c r="AF492" s="13">
        <v>0</v>
      </c>
    </row>
    <row r="493" spans="4:32" s="13" customFormat="1" x14ac:dyDescent="0.2">
      <c r="D493" s="13">
        <v>0</v>
      </c>
      <c r="E493" s="13">
        <v>8</v>
      </c>
      <c r="F493" s="13">
        <v>31</v>
      </c>
      <c r="G493" s="13">
        <v>2017</v>
      </c>
      <c r="H493" s="13" t="s">
        <v>690</v>
      </c>
      <c r="I493" s="13" t="s">
        <v>785</v>
      </c>
      <c r="Q493" s="13" t="s">
        <v>575</v>
      </c>
      <c r="T493" s="13" t="s">
        <v>72</v>
      </c>
      <c r="U493" s="13" t="s">
        <v>73</v>
      </c>
      <c r="V493" s="13">
        <v>0</v>
      </c>
      <c r="AA493" s="13" t="s">
        <v>789</v>
      </c>
      <c r="AF493" s="13">
        <v>0</v>
      </c>
    </row>
    <row r="494" spans="4:32" s="13" customFormat="1" x14ac:dyDescent="0.2">
      <c r="D494" s="13">
        <v>0</v>
      </c>
      <c r="E494" s="13">
        <v>8</v>
      </c>
      <c r="F494" s="13">
        <v>32</v>
      </c>
      <c r="G494" s="13">
        <v>2017</v>
      </c>
      <c r="H494" s="13" t="s">
        <v>691</v>
      </c>
      <c r="I494" s="13" t="s">
        <v>785</v>
      </c>
      <c r="Q494" s="13" t="s">
        <v>575</v>
      </c>
      <c r="T494" s="13" t="s">
        <v>72</v>
      </c>
      <c r="U494" s="13" t="s">
        <v>73</v>
      </c>
      <c r="V494" s="13">
        <v>0</v>
      </c>
      <c r="AA494" s="13" t="s">
        <v>789</v>
      </c>
      <c r="AF494" s="13">
        <v>0</v>
      </c>
    </row>
    <row r="495" spans="4:32" s="13" customFormat="1" x14ac:dyDescent="0.2">
      <c r="D495" s="13">
        <v>0</v>
      </c>
      <c r="E495" s="13">
        <v>8</v>
      </c>
      <c r="F495" s="13">
        <v>33</v>
      </c>
      <c r="G495" s="13">
        <v>2017</v>
      </c>
      <c r="H495" s="13" t="s">
        <v>683</v>
      </c>
      <c r="I495" s="13" t="s">
        <v>785</v>
      </c>
      <c r="Q495" s="13" t="s">
        <v>575</v>
      </c>
      <c r="T495" s="13" t="s">
        <v>72</v>
      </c>
      <c r="U495" s="13" t="s">
        <v>73</v>
      </c>
      <c r="V495" s="13">
        <v>0</v>
      </c>
      <c r="AA495" s="13" t="s">
        <v>789</v>
      </c>
      <c r="AF495" s="13">
        <v>0</v>
      </c>
    </row>
    <row r="496" spans="4:32" s="13" customFormat="1" x14ac:dyDescent="0.2">
      <c r="D496" s="13">
        <v>0</v>
      </c>
      <c r="E496" s="13">
        <v>8</v>
      </c>
      <c r="F496" s="13">
        <v>34</v>
      </c>
      <c r="G496" s="13">
        <v>2017</v>
      </c>
      <c r="H496" s="13" t="s">
        <v>684</v>
      </c>
      <c r="I496" s="13" t="s">
        <v>785</v>
      </c>
      <c r="Q496" s="13" t="s">
        <v>575</v>
      </c>
      <c r="T496" s="13" t="s">
        <v>72</v>
      </c>
      <c r="U496" s="13" t="s">
        <v>73</v>
      </c>
      <c r="V496" s="13">
        <v>0</v>
      </c>
      <c r="AA496" s="13" t="s">
        <v>789</v>
      </c>
      <c r="AF496" s="13">
        <v>0</v>
      </c>
    </row>
    <row r="497" spans="4:32" s="13" customFormat="1" x14ac:dyDescent="0.2">
      <c r="D497" s="13">
        <v>0</v>
      </c>
      <c r="E497" s="13">
        <v>8</v>
      </c>
      <c r="F497" s="13">
        <v>35</v>
      </c>
      <c r="G497" s="13">
        <v>2017</v>
      </c>
      <c r="H497" s="13" t="s">
        <v>685</v>
      </c>
      <c r="I497" s="13" t="s">
        <v>785</v>
      </c>
      <c r="Q497" s="13" t="s">
        <v>575</v>
      </c>
      <c r="T497" s="13" t="s">
        <v>72</v>
      </c>
      <c r="U497" s="13" t="s">
        <v>73</v>
      </c>
      <c r="V497" s="13">
        <v>0</v>
      </c>
      <c r="AA497" s="13" t="s">
        <v>789</v>
      </c>
      <c r="AF497" s="13">
        <v>0</v>
      </c>
    </row>
    <row r="498" spans="4:32" s="13" customFormat="1" x14ac:dyDescent="0.2">
      <c r="D498" s="13">
        <v>0</v>
      </c>
      <c r="E498" s="13">
        <v>5</v>
      </c>
      <c r="F498" s="13">
        <v>22</v>
      </c>
      <c r="G498" s="13">
        <v>2017</v>
      </c>
      <c r="H498" s="13" t="s">
        <v>549</v>
      </c>
      <c r="I498" s="13" t="s">
        <v>786</v>
      </c>
      <c r="Q498" s="13" t="s">
        <v>576</v>
      </c>
      <c r="T498" s="13" t="s">
        <v>72</v>
      </c>
      <c r="U498" s="13" t="s">
        <v>73</v>
      </c>
      <c r="V498" s="13">
        <v>6.09</v>
      </c>
      <c r="AA498" s="13" t="s">
        <v>789</v>
      </c>
      <c r="AF498" s="13">
        <v>1</v>
      </c>
    </row>
    <row r="499" spans="4:32" s="13" customFormat="1" x14ac:dyDescent="0.2">
      <c r="D499" s="13">
        <v>0</v>
      </c>
      <c r="E499" s="13">
        <v>6</v>
      </c>
      <c r="F499" s="13">
        <v>22</v>
      </c>
      <c r="G499" s="13">
        <v>2017</v>
      </c>
      <c r="H499" s="13" t="s">
        <v>549</v>
      </c>
      <c r="I499" s="13" t="s">
        <v>786</v>
      </c>
      <c r="Q499" s="13" t="s">
        <v>576</v>
      </c>
      <c r="T499" s="13" t="s">
        <v>72</v>
      </c>
      <c r="U499" s="13" t="s">
        <v>73</v>
      </c>
      <c r="V499" s="13">
        <v>0</v>
      </c>
      <c r="AA499" s="13" t="s">
        <v>789</v>
      </c>
      <c r="AF499" s="13">
        <v>0</v>
      </c>
    </row>
    <row r="500" spans="4:32" s="13" customFormat="1" x14ac:dyDescent="0.2">
      <c r="D500" s="13">
        <v>0</v>
      </c>
      <c r="E500" s="13">
        <v>6</v>
      </c>
      <c r="F500" s="13">
        <v>23</v>
      </c>
      <c r="G500" s="13">
        <v>2017</v>
      </c>
      <c r="H500" s="13" t="s">
        <v>550</v>
      </c>
      <c r="I500" s="13" t="s">
        <v>786</v>
      </c>
      <c r="Q500" s="13" t="s">
        <v>576</v>
      </c>
      <c r="T500" s="13" t="s">
        <v>72</v>
      </c>
      <c r="U500" s="13" t="s">
        <v>73</v>
      </c>
      <c r="V500" s="13">
        <v>0</v>
      </c>
      <c r="AA500" s="13" t="s">
        <v>789</v>
      </c>
      <c r="AF500" s="13">
        <v>0</v>
      </c>
    </row>
    <row r="501" spans="4:32" s="13" customFormat="1" x14ac:dyDescent="0.2">
      <c r="D501" s="13">
        <v>0</v>
      </c>
      <c r="E501" s="13">
        <v>6</v>
      </c>
      <c r="F501" s="13">
        <v>24</v>
      </c>
      <c r="G501" s="13">
        <v>2017</v>
      </c>
      <c r="H501" s="13" t="s">
        <v>551</v>
      </c>
      <c r="I501" s="13" t="s">
        <v>786</v>
      </c>
      <c r="Q501" s="13" t="s">
        <v>576</v>
      </c>
      <c r="T501" s="13" t="s">
        <v>72</v>
      </c>
      <c r="U501" s="13" t="s">
        <v>73</v>
      </c>
      <c r="V501" s="13">
        <v>0</v>
      </c>
      <c r="AA501" s="13" t="s">
        <v>789</v>
      </c>
      <c r="AF501" s="13">
        <v>0</v>
      </c>
    </row>
    <row r="502" spans="4:32" s="13" customFormat="1" x14ac:dyDescent="0.2">
      <c r="D502" s="13">
        <v>0</v>
      </c>
      <c r="E502" s="13">
        <v>6</v>
      </c>
      <c r="F502" s="13">
        <v>25</v>
      </c>
      <c r="G502" s="13">
        <v>2017</v>
      </c>
      <c r="H502" s="13" t="s">
        <v>571</v>
      </c>
      <c r="I502" s="13" t="s">
        <v>786</v>
      </c>
      <c r="Q502" s="13" t="s">
        <v>576</v>
      </c>
      <c r="T502" s="13" t="s">
        <v>72</v>
      </c>
      <c r="U502" s="13" t="s">
        <v>73</v>
      </c>
      <c r="V502" s="13">
        <v>0</v>
      </c>
      <c r="AA502" s="13" t="s">
        <v>789</v>
      </c>
      <c r="AF502" s="13">
        <v>0</v>
      </c>
    </row>
    <row r="503" spans="4:32" s="13" customFormat="1" x14ac:dyDescent="0.2">
      <c r="D503" s="13">
        <v>0</v>
      </c>
      <c r="E503" s="13">
        <v>6</v>
      </c>
      <c r="F503" s="13">
        <v>26</v>
      </c>
      <c r="G503" s="13">
        <v>2017</v>
      </c>
      <c r="H503" s="13" t="s">
        <v>656</v>
      </c>
      <c r="I503" s="13" t="s">
        <v>786</v>
      </c>
      <c r="Q503" s="13" t="s">
        <v>576</v>
      </c>
      <c r="T503" s="13" t="s">
        <v>72</v>
      </c>
      <c r="U503" s="13" t="s">
        <v>73</v>
      </c>
      <c r="V503" s="13">
        <v>0</v>
      </c>
      <c r="AA503" s="13" t="s">
        <v>789</v>
      </c>
      <c r="AF503" s="13">
        <v>0</v>
      </c>
    </row>
    <row r="504" spans="4:32" s="13" customFormat="1" x14ac:dyDescent="0.2">
      <c r="D504" s="13">
        <v>0</v>
      </c>
      <c r="E504" s="13">
        <v>7</v>
      </c>
      <c r="F504" s="13">
        <v>26</v>
      </c>
      <c r="G504" s="13">
        <v>2017</v>
      </c>
      <c r="H504" s="13" t="s">
        <v>656</v>
      </c>
      <c r="I504" s="13" t="s">
        <v>786</v>
      </c>
      <c r="Q504" s="13" t="s">
        <v>576</v>
      </c>
      <c r="T504" s="13" t="s">
        <v>72</v>
      </c>
      <c r="U504" s="13" t="s">
        <v>73</v>
      </c>
      <c r="V504" s="13">
        <v>0</v>
      </c>
      <c r="AA504" s="13" t="s">
        <v>789</v>
      </c>
      <c r="AF504" s="13">
        <v>0</v>
      </c>
    </row>
    <row r="505" spans="4:32" s="13" customFormat="1" x14ac:dyDescent="0.2">
      <c r="D505" s="13">
        <v>0</v>
      </c>
      <c r="E505" s="13">
        <v>7</v>
      </c>
      <c r="F505" s="13">
        <v>27</v>
      </c>
      <c r="G505" s="13">
        <v>2017</v>
      </c>
      <c r="H505" s="13" t="s">
        <v>686</v>
      </c>
      <c r="I505" s="13" t="s">
        <v>786</v>
      </c>
      <c r="Q505" s="13" t="s">
        <v>576</v>
      </c>
      <c r="T505" s="13" t="s">
        <v>72</v>
      </c>
      <c r="U505" s="13" t="s">
        <v>73</v>
      </c>
      <c r="V505" s="13">
        <v>0</v>
      </c>
      <c r="AA505" s="13" t="s">
        <v>789</v>
      </c>
      <c r="AF505" s="13">
        <v>0</v>
      </c>
    </row>
    <row r="506" spans="4:32" s="13" customFormat="1" x14ac:dyDescent="0.2">
      <c r="D506" s="13">
        <v>0</v>
      </c>
      <c r="E506" s="13">
        <v>7</v>
      </c>
      <c r="F506" s="13">
        <v>28</v>
      </c>
      <c r="G506" s="13">
        <v>2017</v>
      </c>
      <c r="H506" s="13" t="s">
        <v>687</v>
      </c>
      <c r="I506" s="13" t="s">
        <v>786</v>
      </c>
      <c r="Q506" s="13" t="s">
        <v>576</v>
      </c>
      <c r="T506" s="13" t="s">
        <v>72</v>
      </c>
      <c r="U506" s="13" t="s">
        <v>73</v>
      </c>
      <c r="V506" s="13">
        <v>0</v>
      </c>
      <c r="AA506" s="13" t="s">
        <v>789</v>
      </c>
      <c r="AF506" s="13">
        <v>0</v>
      </c>
    </row>
    <row r="507" spans="4:32" s="13" customFormat="1" x14ac:dyDescent="0.2">
      <c r="D507" s="13">
        <v>0</v>
      </c>
      <c r="E507" s="13">
        <v>7</v>
      </c>
      <c r="F507" s="13">
        <v>29</v>
      </c>
      <c r="G507" s="13">
        <v>2017</v>
      </c>
      <c r="H507" s="13" t="s">
        <v>688</v>
      </c>
      <c r="I507" s="13" t="s">
        <v>786</v>
      </c>
      <c r="Q507" s="13" t="s">
        <v>576</v>
      </c>
      <c r="T507" s="13" t="s">
        <v>72</v>
      </c>
      <c r="U507" s="13" t="s">
        <v>73</v>
      </c>
      <c r="V507" s="13">
        <v>0</v>
      </c>
      <c r="AA507" s="13" t="s">
        <v>789</v>
      </c>
      <c r="AF507" s="13">
        <v>0</v>
      </c>
    </row>
    <row r="508" spans="4:32" s="13" customFormat="1" x14ac:dyDescent="0.2">
      <c r="D508" s="13">
        <v>0</v>
      </c>
      <c r="E508" s="13">
        <v>7</v>
      </c>
      <c r="F508" s="13">
        <v>30</v>
      </c>
      <c r="G508" s="13">
        <v>2017</v>
      </c>
      <c r="H508" s="13" t="s">
        <v>689</v>
      </c>
      <c r="I508" s="13" t="s">
        <v>786</v>
      </c>
      <c r="Q508" s="13" t="s">
        <v>576</v>
      </c>
      <c r="T508" s="13" t="s">
        <v>72</v>
      </c>
      <c r="U508" s="13" t="s">
        <v>73</v>
      </c>
      <c r="V508" s="13">
        <v>0</v>
      </c>
      <c r="AA508" s="13" t="s">
        <v>789</v>
      </c>
      <c r="AF508" s="13">
        <v>0</v>
      </c>
    </row>
    <row r="509" spans="4:32" s="13" customFormat="1" x14ac:dyDescent="0.2">
      <c r="D509" s="13">
        <v>0</v>
      </c>
      <c r="E509" s="13">
        <v>7</v>
      </c>
      <c r="F509" s="13">
        <v>31</v>
      </c>
      <c r="G509" s="13">
        <v>2017</v>
      </c>
      <c r="H509" s="13" t="s">
        <v>690</v>
      </c>
      <c r="I509" s="13" t="s">
        <v>786</v>
      </c>
      <c r="Q509" s="13" t="s">
        <v>576</v>
      </c>
      <c r="T509" s="13" t="s">
        <v>72</v>
      </c>
      <c r="U509" s="13" t="s">
        <v>73</v>
      </c>
      <c r="V509" s="13">
        <v>0</v>
      </c>
      <c r="AA509" s="13" t="s">
        <v>789</v>
      </c>
      <c r="AF509" s="13">
        <v>0</v>
      </c>
    </row>
    <row r="510" spans="4:32" s="13" customFormat="1" x14ac:dyDescent="0.2">
      <c r="D510" s="13">
        <v>0</v>
      </c>
      <c r="E510" s="13">
        <v>8</v>
      </c>
      <c r="F510" s="13">
        <v>31</v>
      </c>
      <c r="G510" s="13">
        <v>2017</v>
      </c>
      <c r="H510" s="13" t="s">
        <v>690</v>
      </c>
      <c r="I510" s="13" t="s">
        <v>786</v>
      </c>
      <c r="Q510" s="13" t="s">
        <v>576</v>
      </c>
      <c r="T510" s="13" t="s">
        <v>72</v>
      </c>
      <c r="U510" s="13" t="s">
        <v>73</v>
      </c>
      <c r="V510" s="13">
        <v>0</v>
      </c>
      <c r="AA510" s="13" t="s">
        <v>789</v>
      </c>
      <c r="AF510" s="13">
        <v>0</v>
      </c>
    </row>
    <row r="511" spans="4:32" s="13" customFormat="1" x14ac:dyDescent="0.2">
      <c r="D511" s="13">
        <v>0</v>
      </c>
      <c r="E511" s="13">
        <v>8</v>
      </c>
      <c r="F511" s="13">
        <v>32</v>
      </c>
      <c r="G511" s="13">
        <v>2017</v>
      </c>
      <c r="H511" s="13" t="s">
        <v>691</v>
      </c>
      <c r="I511" s="13" t="s">
        <v>786</v>
      </c>
      <c r="Q511" s="13" t="s">
        <v>576</v>
      </c>
      <c r="T511" s="13" t="s">
        <v>72</v>
      </c>
      <c r="U511" s="13" t="s">
        <v>73</v>
      </c>
      <c r="V511" s="13">
        <v>0</v>
      </c>
      <c r="AA511" s="13" t="s">
        <v>789</v>
      </c>
      <c r="AF511" s="13">
        <v>0</v>
      </c>
    </row>
    <row r="512" spans="4:32" s="13" customFormat="1" x14ac:dyDescent="0.2">
      <c r="D512" s="13">
        <v>0</v>
      </c>
      <c r="E512" s="13">
        <v>8</v>
      </c>
      <c r="F512" s="13">
        <v>33</v>
      </c>
      <c r="G512" s="13">
        <v>2017</v>
      </c>
      <c r="H512" s="13" t="s">
        <v>683</v>
      </c>
      <c r="I512" s="13" t="s">
        <v>786</v>
      </c>
      <c r="Q512" s="13" t="s">
        <v>576</v>
      </c>
      <c r="T512" s="13" t="s">
        <v>72</v>
      </c>
      <c r="U512" s="13" t="s">
        <v>73</v>
      </c>
      <c r="V512" s="13">
        <v>0</v>
      </c>
      <c r="AA512" s="13" t="s">
        <v>789</v>
      </c>
      <c r="AF512" s="13">
        <v>0</v>
      </c>
    </row>
    <row r="513" spans="4:32" s="13" customFormat="1" x14ac:dyDescent="0.2">
      <c r="D513" s="13">
        <v>0</v>
      </c>
      <c r="E513" s="13">
        <v>8</v>
      </c>
      <c r="F513" s="13">
        <v>34</v>
      </c>
      <c r="G513" s="13">
        <v>2017</v>
      </c>
      <c r="H513" s="13" t="s">
        <v>684</v>
      </c>
      <c r="I513" s="13" t="s">
        <v>786</v>
      </c>
      <c r="Q513" s="13" t="s">
        <v>576</v>
      </c>
      <c r="T513" s="13" t="s">
        <v>72</v>
      </c>
      <c r="U513" s="13" t="s">
        <v>73</v>
      </c>
      <c r="V513" s="13">
        <v>0</v>
      </c>
      <c r="AA513" s="13" t="s">
        <v>789</v>
      </c>
      <c r="AF513" s="13">
        <v>0</v>
      </c>
    </row>
    <row r="514" spans="4:32" s="13" customFormat="1" x14ac:dyDescent="0.2">
      <c r="D514" s="13">
        <v>0</v>
      </c>
      <c r="E514" s="13">
        <v>8</v>
      </c>
      <c r="F514" s="13">
        <v>35</v>
      </c>
      <c r="G514" s="13">
        <v>2017</v>
      </c>
      <c r="H514" s="13" t="s">
        <v>685</v>
      </c>
      <c r="I514" s="13" t="s">
        <v>786</v>
      </c>
      <c r="Q514" s="13" t="s">
        <v>576</v>
      </c>
      <c r="T514" s="13" t="s">
        <v>72</v>
      </c>
      <c r="U514" s="13" t="s">
        <v>73</v>
      </c>
      <c r="V514" s="13">
        <v>0</v>
      </c>
      <c r="AA514" s="13" t="s">
        <v>789</v>
      </c>
      <c r="AF514" s="13">
        <v>0</v>
      </c>
    </row>
    <row r="515" spans="4:32" s="13" customFormat="1" x14ac:dyDescent="0.2">
      <c r="D515" s="13">
        <v>0</v>
      </c>
      <c r="E515" s="13">
        <v>5</v>
      </c>
      <c r="F515" s="13">
        <v>22</v>
      </c>
      <c r="G515" s="13">
        <v>2017</v>
      </c>
      <c r="H515" s="13" t="s">
        <v>549</v>
      </c>
      <c r="I515" s="13" t="s">
        <v>787</v>
      </c>
      <c r="Q515" s="13" t="s">
        <v>577</v>
      </c>
      <c r="T515" s="13" t="s">
        <v>72</v>
      </c>
      <c r="U515" s="13" t="s">
        <v>73</v>
      </c>
      <c r="V515" s="13">
        <v>4.29</v>
      </c>
      <c r="AA515" s="13" t="s">
        <v>806</v>
      </c>
      <c r="AF515" s="13">
        <v>1</v>
      </c>
    </row>
    <row r="516" spans="4:32" s="13" customFormat="1" x14ac:dyDescent="0.2">
      <c r="D516" s="13">
        <v>0</v>
      </c>
      <c r="E516" s="13">
        <v>6</v>
      </c>
      <c r="F516" s="13">
        <v>22</v>
      </c>
      <c r="G516" s="13">
        <v>2017</v>
      </c>
      <c r="H516" s="13" t="s">
        <v>549</v>
      </c>
      <c r="I516" s="13" t="s">
        <v>787</v>
      </c>
      <c r="Q516" s="13" t="s">
        <v>577</v>
      </c>
      <c r="T516" s="13" t="s">
        <v>72</v>
      </c>
      <c r="U516" s="13" t="s">
        <v>73</v>
      </c>
      <c r="V516" s="13">
        <v>0</v>
      </c>
      <c r="AA516" s="13" t="s">
        <v>806</v>
      </c>
      <c r="AF516" s="13">
        <v>0</v>
      </c>
    </row>
    <row r="517" spans="4:32" s="13" customFormat="1" x14ac:dyDescent="0.2">
      <c r="D517" s="13">
        <v>0</v>
      </c>
      <c r="E517" s="13">
        <v>5</v>
      </c>
      <c r="F517" s="13">
        <v>22</v>
      </c>
      <c r="G517" s="13">
        <v>2017</v>
      </c>
      <c r="H517" s="13" t="s">
        <v>549</v>
      </c>
      <c r="I517" s="13" t="s">
        <v>788</v>
      </c>
      <c r="Q517" s="13" t="s">
        <v>578</v>
      </c>
      <c r="T517" s="13" t="s">
        <v>40</v>
      </c>
      <c r="U517" s="13" t="s">
        <v>41</v>
      </c>
      <c r="V517" s="13">
        <v>3.24</v>
      </c>
      <c r="AA517" s="13" t="s">
        <v>794</v>
      </c>
      <c r="AF517" s="13">
        <v>1</v>
      </c>
    </row>
    <row r="518" spans="4:32" s="13" customFormat="1" x14ac:dyDescent="0.2">
      <c r="D518" s="13">
        <v>0</v>
      </c>
      <c r="E518" s="13">
        <v>6</v>
      </c>
      <c r="F518" s="13">
        <v>22</v>
      </c>
      <c r="G518" s="13">
        <v>2017</v>
      </c>
      <c r="H518" s="13" t="s">
        <v>549</v>
      </c>
      <c r="I518" s="13" t="s">
        <v>788</v>
      </c>
      <c r="Q518" s="13" t="s">
        <v>578</v>
      </c>
      <c r="T518" s="13" t="s">
        <v>40</v>
      </c>
      <c r="U518" s="13" t="s">
        <v>41</v>
      </c>
      <c r="V518" s="13">
        <v>0</v>
      </c>
      <c r="AA518" s="13" t="s">
        <v>794</v>
      </c>
      <c r="AF518" s="13">
        <v>0</v>
      </c>
    </row>
    <row r="519" spans="4:32" s="13" customFormat="1" x14ac:dyDescent="0.2">
      <c r="D519" s="13">
        <v>0</v>
      </c>
      <c r="E519" s="13">
        <v>6</v>
      </c>
      <c r="F519" s="13">
        <v>23</v>
      </c>
      <c r="G519" s="13">
        <v>2017</v>
      </c>
      <c r="H519" s="13" t="s">
        <v>550</v>
      </c>
      <c r="I519" s="13" t="s">
        <v>788</v>
      </c>
      <c r="Q519" s="13" t="s">
        <v>578</v>
      </c>
      <c r="T519" s="13" t="s">
        <v>40</v>
      </c>
      <c r="U519" s="13" t="s">
        <v>41</v>
      </c>
      <c r="V519" s="13">
        <v>0</v>
      </c>
      <c r="AA519" s="13" t="s">
        <v>794</v>
      </c>
      <c r="AF519" s="13">
        <v>0</v>
      </c>
    </row>
    <row r="520" spans="4:32" s="13" customFormat="1" x14ac:dyDescent="0.2">
      <c r="D520" s="13">
        <v>0</v>
      </c>
      <c r="E520" s="13">
        <v>6</v>
      </c>
      <c r="F520" s="13">
        <v>24</v>
      </c>
      <c r="G520" s="13">
        <v>2017</v>
      </c>
      <c r="H520" s="13" t="s">
        <v>551</v>
      </c>
      <c r="I520" s="13" t="s">
        <v>788</v>
      </c>
      <c r="Q520" s="13" t="s">
        <v>578</v>
      </c>
      <c r="T520" s="13" t="s">
        <v>40</v>
      </c>
      <c r="U520" s="13" t="s">
        <v>41</v>
      </c>
      <c r="V520" s="13">
        <v>0</v>
      </c>
      <c r="AA520" s="13" t="s">
        <v>794</v>
      </c>
      <c r="AF520" s="13">
        <v>0</v>
      </c>
    </row>
    <row r="521" spans="4:32" s="13" customFormat="1" x14ac:dyDescent="0.2">
      <c r="D521" s="13">
        <v>0</v>
      </c>
      <c r="E521" s="13">
        <v>6</v>
      </c>
      <c r="F521" s="13">
        <v>25</v>
      </c>
      <c r="G521" s="13">
        <v>2017</v>
      </c>
      <c r="H521" s="13" t="s">
        <v>571</v>
      </c>
      <c r="I521" s="13" t="s">
        <v>788</v>
      </c>
      <c r="Q521" s="13" t="s">
        <v>578</v>
      </c>
      <c r="T521" s="13" t="s">
        <v>40</v>
      </c>
      <c r="U521" s="13" t="s">
        <v>41</v>
      </c>
      <c r="V521" s="13">
        <v>0</v>
      </c>
      <c r="AA521" s="13" t="s">
        <v>794</v>
      </c>
      <c r="AF521" s="13">
        <v>0</v>
      </c>
    </row>
    <row r="522" spans="4:32" s="13" customFormat="1" x14ac:dyDescent="0.2">
      <c r="D522" s="13">
        <v>0</v>
      </c>
      <c r="E522" s="13">
        <v>6</v>
      </c>
      <c r="F522" s="13">
        <v>26</v>
      </c>
      <c r="G522" s="13">
        <v>2017</v>
      </c>
      <c r="H522" s="13" t="s">
        <v>656</v>
      </c>
      <c r="I522" s="13" t="s">
        <v>788</v>
      </c>
      <c r="Q522" s="13" t="s">
        <v>578</v>
      </c>
      <c r="T522" s="13" t="s">
        <v>40</v>
      </c>
      <c r="U522" s="13" t="s">
        <v>41</v>
      </c>
      <c r="V522" s="13">
        <v>0</v>
      </c>
      <c r="AA522" s="13" t="s">
        <v>794</v>
      </c>
      <c r="AF522" s="13">
        <v>0</v>
      </c>
    </row>
    <row r="523" spans="4:32" s="13" customFormat="1" x14ac:dyDescent="0.2">
      <c r="D523" s="13">
        <v>0</v>
      </c>
      <c r="E523" s="13">
        <v>7</v>
      </c>
      <c r="F523" s="13">
        <v>26</v>
      </c>
      <c r="G523" s="13">
        <v>2017</v>
      </c>
      <c r="H523" s="13" t="s">
        <v>656</v>
      </c>
      <c r="I523" s="13" t="s">
        <v>788</v>
      </c>
      <c r="Q523" s="13" t="s">
        <v>578</v>
      </c>
      <c r="T523" s="13" t="s">
        <v>40</v>
      </c>
      <c r="U523" s="13" t="s">
        <v>41</v>
      </c>
      <c r="V523" s="13">
        <v>0</v>
      </c>
      <c r="AA523" s="13" t="s">
        <v>794</v>
      </c>
      <c r="AF523" s="13">
        <v>0</v>
      </c>
    </row>
    <row r="524" spans="4:32" s="13" customFormat="1" x14ac:dyDescent="0.2">
      <c r="D524" s="13">
        <v>0</v>
      </c>
      <c r="E524" s="13">
        <v>7</v>
      </c>
      <c r="F524" s="13">
        <v>27</v>
      </c>
      <c r="G524" s="13">
        <v>2017</v>
      </c>
      <c r="H524" s="13" t="s">
        <v>686</v>
      </c>
      <c r="I524" s="13" t="s">
        <v>788</v>
      </c>
      <c r="Q524" s="13" t="s">
        <v>578</v>
      </c>
      <c r="T524" s="13" t="s">
        <v>40</v>
      </c>
      <c r="U524" s="13" t="s">
        <v>41</v>
      </c>
      <c r="V524" s="13">
        <v>0</v>
      </c>
      <c r="AA524" s="13" t="s">
        <v>794</v>
      </c>
      <c r="AF524" s="13">
        <v>0</v>
      </c>
    </row>
    <row r="525" spans="4:32" s="13" customFormat="1" x14ac:dyDescent="0.2">
      <c r="D525" s="13">
        <v>0</v>
      </c>
      <c r="E525" s="13">
        <v>7</v>
      </c>
      <c r="F525" s="13">
        <v>28</v>
      </c>
      <c r="G525" s="13">
        <v>2017</v>
      </c>
      <c r="H525" s="13" t="s">
        <v>687</v>
      </c>
      <c r="I525" s="13" t="s">
        <v>788</v>
      </c>
      <c r="Q525" s="13" t="s">
        <v>578</v>
      </c>
      <c r="T525" s="13" t="s">
        <v>40</v>
      </c>
      <c r="U525" s="13" t="s">
        <v>41</v>
      </c>
      <c r="V525" s="13">
        <v>0</v>
      </c>
      <c r="AA525" s="13" t="s">
        <v>794</v>
      </c>
      <c r="AF525" s="13">
        <v>0</v>
      </c>
    </row>
    <row r="526" spans="4:32" s="13" customFormat="1" x14ac:dyDescent="0.2">
      <c r="D526" s="13">
        <v>0</v>
      </c>
      <c r="E526" s="13">
        <v>5</v>
      </c>
      <c r="F526" s="13">
        <v>22</v>
      </c>
      <c r="G526" s="13">
        <v>2017</v>
      </c>
      <c r="H526" s="13" t="s">
        <v>549</v>
      </c>
      <c r="I526" s="13" t="s">
        <v>780</v>
      </c>
      <c r="Q526" s="13" t="s">
        <v>579</v>
      </c>
      <c r="T526" s="13" t="s">
        <v>40</v>
      </c>
      <c r="U526" s="13" t="s">
        <v>41</v>
      </c>
      <c r="V526" s="13">
        <v>1.1100000000000001</v>
      </c>
      <c r="AA526" s="13" t="s">
        <v>789</v>
      </c>
      <c r="AF526" s="13">
        <v>1</v>
      </c>
    </row>
    <row r="527" spans="4:32" s="13" customFormat="1" x14ac:dyDescent="0.2">
      <c r="D527" s="13">
        <v>0</v>
      </c>
      <c r="E527" s="13">
        <v>6</v>
      </c>
      <c r="F527" s="13">
        <v>22</v>
      </c>
      <c r="G527" s="13">
        <v>2017</v>
      </c>
      <c r="H527" s="13" t="s">
        <v>549</v>
      </c>
      <c r="I527" s="13" t="s">
        <v>780</v>
      </c>
      <c r="Q527" s="13" t="s">
        <v>579</v>
      </c>
      <c r="T527" s="13" t="s">
        <v>40</v>
      </c>
      <c r="U527" s="13" t="s">
        <v>41</v>
      </c>
      <c r="V527" s="13">
        <v>3.54</v>
      </c>
      <c r="AA527" s="13" t="s">
        <v>789</v>
      </c>
      <c r="AF527" s="13">
        <v>0</v>
      </c>
    </row>
    <row r="528" spans="4:32" s="13" customFormat="1" x14ac:dyDescent="0.2">
      <c r="D528" s="13">
        <v>0</v>
      </c>
      <c r="E528" s="13">
        <v>6</v>
      </c>
      <c r="F528" s="13">
        <v>22</v>
      </c>
      <c r="G528" s="13">
        <v>2017</v>
      </c>
      <c r="H528" s="13" t="s">
        <v>549</v>
      </c>
      <c r="I528" s="13" t="s">
        <v>783</v>
      </c>
      <c r="Q528" s="13" t="s">
        <v>653</v>
      </c>
      <c r="T528" s="13" t="s">
        <v>33</v>
      </c>
      <c r="U528" s="13" t="s">
        <v>42</v>
      </c>
      <c r="V528" s="13">
        <v>0</v>
      </c>
      <c r="AA528" s="13" t="s">
        <v>789</v>
      </c>
      <c r="AF528" s="13">
        <v>1</v>
      </c>
    </row>
    <row r="529" spans="4:32" s="13" customFormat="1" x14ac:dyDescent="0.2">
      <c r="D529" s="13">
        <v>0</v>
      </c>
      <c r="E529" s="13">
        <v>6</v>
      </c>
      <c r="F529" s="13">
        <v>22</v>
      </c>
      <c r="G529" s="13">
        <v>2017</v>
      </c>
      <c r="H529" s="13" t="s">
        <v>549</v>
      </c>
      <c r="I529" s="13" t="s">
        <v>782</v>
      </c>
      <c r="Q529" s="13" t="s">
        <v>580</v>
      </c>
      <c r="T529" s="13" t="s">
        <v>40</v>
      </c>
      <c r="U529" s="13" t="s">
        <v>41</v>
      </c>
      <c r="V529" s="13">
        <v>14.41</v>
      </c>
      <c r="AA529" s="13" t="s">
        <v>796</v>
      </c>
      <c r="AF529" s="13">
        <v>1</v>
      </c>
    </row>
    <row r="530" spans="4:32" s="13" customFormat="1" x14ac:dyDescent="0.2">
      <c r="D530" s="13">
        <v>0</v>
      </c>
      <c r="E530" s="13">
        <v>6</v>
      </c>
      <c r="F530" s="13">
        <v>23</v>
      </c>
      <c r="G530" s="13">
        <v>2017</v>
      </c>
      <c r="H530" s="13" t="s">
        <v>550</v>
      </c>
      <c r="I530" s="13" t="s">
        <v>782</v>
      </c>
      <c r="Q530" s="13" t="s">
        <v>580</v>
      </c>
      <c r="T530" s="13" t="s">
        <v>40</v>
      </c>
      <c r="U530" s="13" t="s">
        <v>41</v>
      </c>
      <c r="V530" s="13">
        <v>0</v>
      </c>
      <c r="AA530" s="13" t="s">
        <v>796</v>
      </c>
      <c r="AF530" s="13">
        <v>0</v>
      </c>
    </row>
    <row r="531" spans="4:32" s="13" customFormat="1" x14ac:dyDescent="0.2">
      <c r="D531" s="13">
        <v>0</v>
      </c>
      <c r="E531" s="13">
        <v>6</v>
      </c>
      <c r="F531" s="13">
        <v>24</v>
      </c>
      <c r="G531" s="13">
        <v>2017</v>
      </c>
      <c r="H531" s="13" t="s">
        <v>551</v>
      </c>
      <c r="I531" s="13" t="s">
        <v>782</v>
      </c>
      <c r="Q531" s="13" t="s">
        <v>580</v>
      </c>
      <c r="T531" s="13" t="s">
        <v>40</v>
      </c>
      <c r="U531" s="13" t="s">
        <v>41</v>
      </c>
      <c r="V531" s="13">
        <v>0</v>
      </c>
      <c r="AA531" s="13" t="s">
        <v>796</v>
      </c>
      <c r="AF531" s="13">
        <v>0</v>
      </c>
    </row>
    <row r="532" spans="4:32" s="13" customFormat="1" x14ac:dyDescent="0.2">
      <c r="D532" s="13">
        <v>0</v>
      </c>
      <c r="E532" s="13">
        <v>6</v>
      </c>
      <c r="F532" s="13">
        <v>25</v>
      </c>
      <c r="G532" s="13">
        <v>2017</v>
      </c>
      <c r="H532" s="13" t="s">
        <v>571</v>
      </c>
      <c r="I532" s="13" t="s">
        <v>782</v>
      </c>
      <c r="Q532" s="13" t="s">
        <v>580</v>
      </c>
      <c r="T532" s="13" t="s">
        <v>40</v>
      </c>
      <c r="U532" s="13" t="s">
        <v>41</v>
      </c>
      <c r="V532" s="13">
        <v>0</v>
      </c>
      <c r="AA532" s="13" t="s">
        <v>796</v>
      </c>
      <c r="AF532" s="13">
        <v>0</v>
      </c>
    </row>
    <row r="533" spans="4:32" s="13" customFormat="1" x14ac:dyDescent="0.2">
      <c r="D533" s="13">
        <v>0</v>
      </c>
      <c r="E533" s="13">
        <v>6</v>
      </c>
      <c r="F533" s="13">
        <v>26</v>
      </c>
      <c r="G533" s="13">
        <v>2017</v>
      </c>
      <c r="H533" s="13" t="s">
        <v>656</v>
      </c>
      <c r="I533" s="13" t="s">
        <v>782</v>
      </c>
      <c r="Q533" s="13" t="s">
        <v>580</v>
      </c>
      <c r="T533" s="13" t="s">
        <v>40</v>
      </c>
      <c r="U533" s="13" t="s">
        <v>41</v>
      </c>
      <c r="V533" s="13">
        <v>0</v>
      </c>
      <c r="AA533" s="13" t="s">
        <v>796</v>
      </c>
      <c r="AF533" s="13">
        <v>0</v>
      </c>
    </row>
    <row r="534" spans="4:32" s="13" customFormat="1" x14ac:dyDescent="0.2">
      <c r="D534" s="13">
        <v>0</v>
      </c>
      <c r="E534" s="13">
        <v>7</v>
      </c>
      <c r="F534" s="13">
        <v>26</v>
      </c>
      <c r="G534" s="13">
        <v>2017</v>
      </c>
      <c r="H534" s="13" t="s">
        <v>656</v>
      </c>
      <c r="I534" s="13" t="s">
        <v>782</v>
      </c>
      <c r="Q534" s="13" t="s">
        <v>580</v>
      </c>
      <c r="T534" s="13" t="s">
        <v>40</v>
      </c>
      <c r="U534" s="13" t="s">
        <v>41</v>
      </c>
      <c r="V534" s="13">
        <v>0</v>
      </c>
      <c r="AA534" s="13" t="s">
        <v>796</v>
      </c>
      <c r="AF534" s="13">
        <v>0</v>
      </c>
    </row>
    <row r="535" spans="4:32" s="13" customFormat="1" x14ac:dyDescent="0.2">
      <c r="D535" s="13">
        <v>0</v>
      </c>
      <c r="E535" s="13">
        <v>7</v>
      </c>
      <c r="F535" s="13">
        <v>27</v>
      </c>
      <c r="G535" s="13">
        <v>2017</v>
      </c>
      <c r="H535" s="13" t="s">
        <v>686</v>
      </c>
      <c r="I535" s="13" t="s">
        <v>782</v>
      </c>
      <c r="Q535" s="13" t="s">
        <v>580</v>
      </c>
      <c r="T535" s="13" t="s">
        <v>40</v>
      </c>
      <c r="U535" s="13" t="s">
        <v>41</v>
      </c>
      <c r="V535" s="13">
        <v>0</v>
      </c>
      <c r="AA535" s="13" t="s">
        <v>796</v>
      </c>
      <c r="AF535" s="13">
        <v>0</v>
      </c>
    </row>
    <row r="536" spans="4:32" s="13" customFormat="1" x14ac:dyDescent="0.2">
      <c r="D536" s="13">
        <v>0</v>
      </c>
      <c r="E536" s="13">
        <v>7</v>
      </c>
      <c r="F536" s="13">
        <v>28</v>
      </c>
      <c r="G536" s="13">
        <v>2017</v>
      </c>
      <c r="H536" s="13" t="s">
        <v>687</v>
      </c>
      <c r="I536" s="13" t="s">
        <v>782</v>
      </c>
      <c r="Q536" s="13" t="s">
        <v>580</v>
      </c>
      <c r="T536" s="13" t="s">
        <v>40</v>
      </c>
      <c r="U536" s="13" t="s">
        <v>41</v>
      </c>
      <c r="V536" s="13">
        <v>0</v>
      </c>
      <c r="AA536" s="13" t="s">
        <v>796</v>
      </c>
      <c r="AF536" s="13">
        <v>0</v>
      </c>
    </row>
    <row r="537" spans="4:32" s="13" customFormat="1" x14ac:dyDescent="0.2">
      <c r="D537" s="13">
        <v>0</v>
      </c>
      <c r="E537" s="13">
        <v>7</v>
      </c>
      <c r="F537" s="13">
        <v>29</v>
      </c>
      <c r="G537" s="13">
        <v>2017</v>
      </c>
      <c r="H537" s="13" t="s">
        <v>688</v>
      </c>
      <c r="I537" s="13" t="s">
        <v>782</v>
      </c>
      <c r="Q537" s="13" t="s">
        <v>580</v>
      </c>
      <c r="T537" s="13" t="s">
        <v>40</v>
      </c>
      <c r="U537" s="13" t="s">
        <v>41</v>
      </c>
      <c r="V537" s="13">
        <v>0</v>
      </c>
      <c r="AA537" s="13" t="s">
        <v>796</v>
      </c>
      <c r="AF537" s="13">
        <v>0</v>
      </c>
    </row>
    <row r="538" spans="4:32" s="13" customFormat="1" x14ac:dyDescent="0.2">
      <c r="D538" s="13">
        <v>0</v>
      </c>
      <c r="E538" s="13">
        <v>7</v>
      </c>
      <c r="F538" s="13">
        <v>30</v>
      </c>
      <c r="G538" s="13">
        <v>2017</v>
      </c>
      <c r="H538" s="13" t="s">
        <v>689</v>
      </c>
      <c r="I538" s="13" t="s">
        <v>782</v>
      </c>
      <c r="Q538" s="13" t="s">
        <v>580</v>
      </c>
      <c r="T538" s="13" t="s">
        <v>40</v>
      </c>
      <c r="U538" s="13" t="s">
        <v>41</v>
      </c>
      <c r="V538" s="13">
        <v>0</v>
      </c>
      <c r="AA538" s="13" t="s">
        <v>796</v>
      </c>
      <c r="AF538" s="13">
        <v>0</v>
      </c>
    </row>
    <row r="539" spans="4:32" s="13" customFormat="1" x14ac:dyDescent="0.2">
      <c r="D539" s="13">
        <v>0</v>
      </c>
      <c r="E539" s="13">
        <v>7</v>
      </c>
      <c r="F539" s="13">
        <v>31</v>
      </c>
      <c r="G539" s="13">
        <v>2017</v>
      </c>
      <c r="H539" s="13" t="s">
        <v>690</v>
      </c>
      <c r="I539" s="13" t="s">
        <v>782</v>
      </c>
      <c r="Q539" s="13" t="s">
        <v>580</v>
      </c>
      <c r="T539" s="13" t="s">
        <v>40</v>
      </c>
      <c r="U539" s="13" t="s">
        <v>41</v>
      </c>
      <c r="V539" s="13">
        <v>0</v>
      </c>
      <c r="AA539" s="13" t="s">
        <v>796</v>
      </c>
      <c r="AF539" s="13">
        <v>0</v>
      </c>
    </row>
    <row r="540" spans="4:32" s="13" customFormat="1" x14ac:dyDescent="0.2">
      <c r="D540" s="13">
        <v>0</v>
      </c>
      <c r="E540" s="13">
        <v>8</v>
      </c>
      <c r="F540" s="13">
        <v>31</v>
      </c>
      <c r="G540" s="13">
        <v>2017</v>
      </c>
      <c r="H540" s="13" t="s">
        <v>690</v>
      </c>
      <c r="I540" s="13" t="s">
        <v>782</v>
      </c>
      <c r="Q540" s="13" t="s">
        <v>580</v>
      </c>
      <c r="T540" s="13" t="s">
        <v>40</v>
      </c>
      <c r="U540" s="13" t="s">
        <v>41</v>
      </c>
      <c r="V540" s="13">
        <v>0</v>
      </c>
      <c r="AA540" s="13" t="s">
        <v>796</v>
      </c>
      <c r="AF540" s="13">
        <v>0</v>
      </c>
    </row>
    <row r="541" spans="4:32" s="13" customFormat="1" x14ac:dyDescent="0.2">
      <c r="D541" s="13">
        <v>0</v>
      </c>
      <c r="E541" s="13">
        <v>8</v>
      </c>
      <c r="F541" s="13">
        <v>32</v>
      </c>
      <c r="G541" s="13">
        <v>2017</v>
      </c>
      <c r="H541" s="13" t="s">
        <v>691</v>
      </c>
      <c r="I541" s="13" t="s">
        <v>782</v>
      </c>
      <c r="Q541" s="13" t="s">
        <v>580</v>
      </c>
      <c r="T541" s="13" t="s">
        <v>40</v>
      </c>
      <c r="U541" s="13" t="s">
        <v>41</v>
      </c>
      <c r="V541" s="13">
        <v>0</v>
      </c>
      <c r="AA541" s="13" t="s">
        <v>796</v>
      </c>
      <c r="AF541" s="13">
        <v>0</v>
      </c>
    </row>
    <row r="542" spans="4:32" s="13" customFormat="1" x14ac:dyDescent="0.2">
      <c r="D542" s="13">
        <v>0</v>
      </c>
      <c r="E542" s="13">
        <v>8</v>
      </c>
      <c r="F542" s="13">
        <v>33</v>
      </c>
      <c r="G542" s="13">
        <v>2017</v>
      </c>
      <c r="H542" s="13" t="s">
        <v>683</v>
      </c>
      <c r="I542" s="13" t="s">
        <v>782</v>
      </c>
      <c r="Q542" s="13" t="s">
        <v>580</v>
      </c>
      <c r="T542" s="13" t="s">
        <v>40</v>
      </c>
      <c r="U542" s="13" t="s">
        <v>41</v>
      </c>
      <c r="V542" s="13">
        <v>0</v>
      </c>
      <c r="AA542" s="13" t="s">
        <v>796</v>
      </c>
      <c r="AF542" s="13">
        <v>0</v>
      </c>
    </row>
    <row r="543" spans="4:32" s="13" customFormat="1" x14ac:dyDescent="0.2">
      <c r="D543" s="13">
        <v>0</v>
      </c>
      <c r="E543" s="13">
        <v>8</v>
      </c>
      <c r="F543" s="13">
        <v>34</v>
      </c>
      <c r="G543" s="13">
        <v>2017</v>
      </c>
      <c r="H543" s="13" t="s">
        <v>684</v>
      </c>
      <c r="I543" s="13" t="s">
        <v>782</v>
      </c>
      <c r="Q543" s="13" t="s">
        <v>580</v>
      </c>
      <c r="T543" s="13" t="s">
        <v>40</v>
      </c>
      <c r="U543" s="13" t="s">
        <v>41</v>
      </c>
      <c r="V543" s="13">
        <v>0</v>
      </c>
      <c r="AA543" s="13" t="s">
        <v>796</v>
      </c>
      <c r="AF543" s="13">
        <v>0</v>
      </c>
    </row>
    <row r="544" spans="4:32" s="13" customFormat="1" x14ac:dyDescent="0.2">
      <c r="D544" s="13">
        <v>0</v>
      </c>
      <c r="E544" s="13">
        <v>8</v>
      </c>
      <c r="F544" s="13">
        <v>35</v>
      </c>
      <c r="G544" s="13">
        <v>2017</v>
      </c>
      <c r="H544" s="13" t="s">
        <v>685</v>
      </c>
      <c r="I544" s="13" t="s">
        <v>782</v>
      </c>
      <c r="Q544" s="13" t="s">
        <v>580</v>
      </c>
      <c r="T544" s="13" t="s">
        <v>40</v>
      </c>
      <c r="U544" s="13" t="s">
        <v>41</v>
      </c>
      <c r="V544" s="13">
        <v>0</v>
      </c>
      <c r="AA544" s="13" t="s">
        <v>796</v>
      </c>
      <c r="AF544" s="13">
        <v>0</v>
      </c>
    </row>
    <row r="545" spans="4:32" s="13" customFormat="1" x14ac:dyDescent="0.2">
      <c r="D545" s="13">
        <v>0</v>
      </c>
      <c r="E545" s="13">
        <v>6</v>
      </c>
      <c r="F545" s="13">
        <v>22</v>
      </c>
      <c r="G545" s="13">
        <v>2017</v>
      </c>
      <c r="H545" s="13" t="s">
        <v>549</v>
      </c>
      <c r="I545" s="13" t="s">
        <v>783</v>
      </c>
      <c r="Q545" s="13" t="s">
        <v>654</v>
      </c>
      <c r="T545" s="13" t="s">
        <v>40</v>
      </c>
      <c r="U545" s="13" t="s">
        <v>41</v>
      </c>
      <c r="V545" s="13">
        <v>31.84</v>
      </c>
      <c r="AA545" s="13" t="s">
        <v>789</v>
      </c>
      <c r="AF545" s="13">
        <v>1</v>
      </c>
    </row>
    <row r="546" spans="4:32" s="13" customFormat="1" x14ac:dyDescent="0.2">
      <c r="D546" s="13">
        <v>0</v>
      </c>
      <c r="E546" s="13">
        <v>6</v>
      </c>
      <c r="F546" s="13">
        <v>22</v>
      </c>
      <c r="G546" s="13">
        <v>2017</v>
      </c>
      <c r="H546" s="13" t="s">
        <v>549</v>
      </c>
      <c r="I546" s="13" t="s">
        <v>784</v>
      </c>
      <c r="Q546" s="13" t="s">
        <v>581</v>
      </c>
      <c r="T546" s="13" t="s">
        <v>72</v>
      </c>
      <c r="U546" s="13" t="s">
        <v>73</v>
      </c>
      <c r="V546" s="13">
        <v>0.19</v>
      </c>
      <c r="AA546" s="13" t="s">
        <v>792</v>
      </c>
      <c r="AF546" s="13">
        <v>1</v>
      </c>
    </row>
    <row r="547" spans="4:32" s="13" customFormat="1" x14ac:dyDescent="0.2">
      <c r="D547" s="13">
        <v>0</v>
      </c>
      <c r="E547" s="13">
        <v>6</v>
      </c>
      <c r="F547" s="13">
        <v>23</v>
      </c>
      <c r="G547" s="13">
        <v>2017</v>
      </c>
      <c r="H547" s="13" t="s">
        <v>550</v>
      </c>
      <c r="I547" s="13" t="s">
        <v>784</v>
      </c>
      <c r="Q547" s="13" t="s">
        <v>582</v>
      </c>
      <c r="T547" s="13" t="s">
        <v>33</v>
      </c>
      <c r="U547" s="13" t="s">
        <v>42</v>
      </c>
      <c r="V547" s="13">
        <v>0</v>
      </c>
      <c r="AA547" s="13" t="s">
        <v>812</v>
      </c>
      <c r="AF547" s="13">
        <v>1</v>
      </c>
    </row>
    <row r="548" spans="4:32" s="13" customFormat="1" x14ac:dyDescent="0.2">
      <c r="D548" s="13">
        <v>0</v>
      </c>
      <c r="E548" s="13">
        <v>6</v>
      </c>
      <c r="F548" s="13">
        <v>23</v>
      </c>
      <c r="G548" s="13">
        <v>2017</v>
      </c>
      <c r="H548" s="13" t="s">
        <v>550</v>
      </c>
      <c r="I548" s="13" t="s">
        <v>788</v>
      </c>
      <c r="Q548" s="13" t="s">
        <v>583</v>
      </c>
      <c r="T548" s="13" t="s">
        <v>40</v>
      </c>
      <c r="U548" s="13" t="s">
        <v>41</v>
      </c>
      <c r="V548" s="13">
        <v>1.87</v>
      </c>
      <c r="AA548" s="13" t="s">
        <v>794</v>
      </c>
      <c r="AF548" s="13">
        <v>1</v>
      </c>
    </row>
    <row r="549" spans="4:32" s="13" customFormat="1" x14ac:dyDescent="0.2">
      <c r="D549" s="13">
        <v>0</v>
      </c>
      <c r="E549" s="13">
        <v>6</v>
      </c>
      <c r="F549" s="13">
        <v>24</v>
      </c>
      <c r="G549" s="13">
        <v>2017</v>
      </c>
      <c r="H549" s="13" t="s">
        <v>551</v>
      </c>
      <c r="I549" s="13" t="s">
        <v>788</v>
      </c>
      <c r="Q549" s="13" t="s">
        <v>583</v>
      </c>
      <c r="T549" s="13" t="s">
        <v>40</v>
      </c>
      <c r="U549" s="13" t="s">
        <v>41</v>
      </c>
      <c r="V549" s="13">
        <v>0</v>
      </c>
      <c r="AA549" s="13" t="s">
        <v>794</v>
      </c>
      <c r="AF549" s="13">
        <v>0</v>
      </c>
    </row>
    <row r="550" spans="4:32" s="13" customFormat="1" x14ac:dyDescent="0.2">
      <c r="D550" s="13">
        <v>0</v>
      </c>
      <c r="E550" s="13">
        <v>6</v>
      </c>
      <c r="F550" s="13">
        <v>25</v>
      </c>
      <c r="G550" s="13">
        <v>2017</v>
      </c>
      <c r="H550" s="13" t="s">
        <v>571</v>
      </c>
      <c r="I550" s="13" t="s">
        <v>788</v>
      </c>
      <c r="Q550" s="13" t="s">
        <v>583</v>
      </c>
      <c r="T550" s="13" t="s">
        <v>40</v>
      </c>
      <c r="U550" s="13" t="s">
        <v>41</v>
      </c>
      <c r="V550" s="13">
        <v>0</v>
      </c>
      <c r="AA550" s="13" t="s">
        <v>794</v>
      </c>
      <c r="AF550" s="13">
        <v>0</v>
      </c>
    </row>
    <row r="551" spans="4:32" s="13" customFormat="1" x14ac:dyDescent="0.2">
      <c r="D551" s="13">
        <v>0</v>
      </c>
      <c r="E551" s="13">
        <v>6</v>
      </c>
      <c r="F551" s="13">
        <v>23</v>
      </c>
      <c r="G551" s="13">
        <v>2017</v>
      </c>
      <c r="H551" s="13" t="s">
        <v>550</v>
      </c>
      <c r="I551" s="13" t="s">
        <v>773</v>
      </c>
      <c r="Q551" s="13" t="s">
        <v>612</v>
      </c>
      <c r="T551" s="13" t="s">
        <v>72</v>
      </c>
      <c r="U551" s="13" t="s">
        <v>73</v>
      </c>
      <c r="V551" s="13">
        <v>2.19</v>
      </c>
      <c r="AA551" s="13" t="s">
        <v>803</v>
      </c>
      <c r="AF551" s="13">
        <v>1</v>
      </c>
    </row>
    <row r="552" spans="4:32" s="13" customFormat="1" x14ac:dyDescent="0.2">
      <c r="D552" s="13">
        <v>0</v>
      </c>
      <c r="E552" s="13">
        <v>6</v>
      </c>
      <c r="F552" s="13">
        <v>23</v>
      </c>
      <c r="G552" s="13">
        <v>2017</v>
      </c>
      <c r="H552" s="13" t="s">
        <v>550</v>
      </c>
      <c r="I552" s="13" t="s">
        <v>783</v>
      </c>
      <c r="Q552" s="13" t="s">
        <v>655</v>
      </c>
      <c r="T552" s="13" t="s">
        <v>33</v>
      </c>
      <c r="U552" s="13" t="s">
        <v>42</v>
      </c>
      <c r="V552" s="13">
        <v>0.01</v>
      </c>
      <c r="AA552" s="13" t="s">
        <v>789</v>
      </c>
      <c r="AF552" s="13">
        <v>1</v>
      </c>
    </row>
    <row r="553" spans="4:32" s="13" customFormat="1" x14ac:dyDescent="0.2">
      <c r="D553" s="13">
        <v>0</v>
      </c>
      <c r="E553" s="13">
        <v>6</v>
      </c>
      <c r="F553" s="13">
        <v>23</v>
      </c>
      <c r="G553" s="13">
        <v>2017</v>
      </c>
      <c r="H553" s="13" t="s">
        <v>550</v>
      </c>
      <c r="I553" s="13" t="s">
        <v>784</v>
      </c>
      <c r="Q553" s="13" t="s">
        <v>584</v>
      </c>
      <c r="T553" s="13" t="s">
        <v>33</v>
      </c>
      <c r="U553" s="13" t="s">
        <v>42</v>
      </c>
      <c r="V553" s="13">
        <v>0</v>
      </c>
      <c r="AA553" s="13" t="s">
        <v>812</v>
      </c>
      <c r="AF553" s="13">
        <v>1</v>
      </c>
    </row>
    <row r="554" spans="4:32" s="13" customFormat="1" x14ac:dyDescent="0.2">
      <c r="D554" s="13">
        <v>0</v>
      </c>
      <c r="E554" s="13">
        <v>6</v>
      </c>
      <c r="F554" s="13">
        <v>24</v>
      </c>
      <c r="G554" s="13">
        <v>2017</v>
      </c>
      <c r="H554" s="13" t="s">
        <v>551</v>
      </c>
      <c r="I554" s="13" t="s">
        <v>784</v>
      </c>
      <c r="Q554" s="13" t="s">
        <v>584</v>
      </c>
      <c r="T554" s="13" t="s">
        <v>33</v>
      </c>
      <c r="U554" s="13" t="s">
        <v>42</v>
      </c>
      <c r="V554" s="13">
        <v>0</v>
      </c>
      <c r="AA554" s="13" t="s">
        <v>812</v>
      </c>
      <c r="AF554" s="13">
        <v>0</v>
      </c>
    </row>
    <row r="555" spans="4:32" s="13" customFormat="1" x14ac:dyDescent="0.2">
      <c r="D555" s="13">
        <v>0</v>
      </c>
      <c r="E555" s="13">
        <v>6</v>
      </c>
      <c r="F555" s="13">
        <v>25</v>
      </c>
      <c r="G555" s="13">
        <v>2017</v>
      </c>
      <c r="H555" s="13" t="s">
        <v>571</v>
      </c>
      <c r="I555" s="13" t="s">
        <v>784</v>
      </c>
      <c r="Q555" s="13" t="s">
        <v>584</v>
      </c>
      <c r="T555" s="13" t="s">
        <v>33</v>
      </c>
      <c r="U555" s="13" t="s">
        <v>42</v>
      </c>
      <c r="V555" s="13">
        <v>0</v>
      </c>
      <c r="AA555" s="13" t="s">
        <v>812</v>
      </c>
      <c r="AF555" s="13">
        <v>0</v>
      </c>
    </row>
    <row r="556" spans="4:32" s="13" customFormat="1" x14ac:dyDescent="0.2">
      <c r="D556" s="13">
        <v>0</v>
      </c>
      <c r="E556" s="13">
        <v>6</v>
      </c>
      <c r="F556" s="13">
        <v>26</v>
      </c>
      <c r="G556" s="13">
        <v>2017</v>
      </c>
      <c r="H556" s="13" t="s">
        <v>656</v>
      </c>
      <c r="I556" s="13" t="s">
        <v>784</v>
      </c>
      <c r="Q556" s="13" t="s">
        <v>584</v>
      </c>
      <c r="T556" s="13" t="s">
        <v>33</v>
      </c>
      <c r="U556" s="13" t="s">
        <v>42</v>
      </c>
      <c r="V556" s="13">
        <v>0</v>
      </c>
      <c r="AA556" s="13" t="s">
        <v>812</v>
      </c>
      <c r="AF556" s="13">
        <v>0</v>
      </c>
    </row>
    <row r="557" spans="4:32" s="13" customFormat="1" x14ac:dyDescent="0.2">
      <c r="D557" s="13">
        <v>0</v>
      </c>
      <c r="E557" s="13">
        <v>7</v>
      </c>
      <c r="F557" s="13">
        <v>26</v>
      </c>
      <c r="G557" s="13">
        <v>2017</v>
      </c>
      <c r="H557" s="13" t="s">
        <v>656</v>
      </c>
      <c r="I557" s="13" t="s">
        <v>784</v>
      </c>
      <c r="Q557" s="13" t="s">
        <v>584</v>
      </c>
      <c r="T557" s="13" t="s">
        <v>33</v>
      </c>
      <c r="U557" s="13" t="s">
        <v>42</v>
      </c>
      <c r="V557" s="13">
        <v>0</v>
      </c>
      <c r="AA557" s="13" t="s">
        <v>812</v>
      </c>
      <c r="AF557" s="13">
        <v>0</v>
      </c>
    </row>
    <row r="558" spans="4:32" s="13" customFormat="1" x14ac:dyDescent="0.2">
      <c r="D558" s="13">
        <v>0</v>
      </c>
      <c r="E558" s="13">
        <v>7</v>
      </c>
      <c r="F558" s="13">
        <v>27</v>
      </c>
      <c r="G558" s="13">
        <v>2017</v>
      </c>
      <c r="H558" s="13" t="s">
        <v>686</v>
      </c>
      <c r="I558" s="13" t="s">
        <v>784</v>
      </c>
      <c r="Q558" s="13" t="s">
        <v>584</v>
      </c>
      <c r="T558" s="13" t="s">
        <v>33</v>
      </c>
      <c r="U558" s="13" t="s">
        <v>42</v>
      </c>
      <c r="V558" s="13">
        <v>0</v>
      </c>
      <c r="AA558" s="13" t="s">
        <v>812</v>
      </c>
      <c r="AF558" s="13">
        <v>0</v>
      </c>
    </row>
    <row r="559" spans="4:32" s="13" customFormat="1" x14ac:dyDescent="0.2">
      <c r="D559" s="13">
        <v>0</v>
      </c>
      <c r="E559" s="13">
        <v>7</v>
      </c>
      <c r="F559" s="13">
        <v>28</v>
      </c>
      <c r="G559" s="13">
        <v>2017</v>
      </c>
      <c r="H559" s="13" t="s">
        <v>687</v>
      </c>
      <c r="I559" s="13" t="s">
        <v>784</v>
      </c>
      <c r="Q559" s="13" t="s">
        <v>584</v>
      </c>
      <c r="T559" s="13" t="s">
        <v>33</v>
      </c>
      <c r="U559" s="13" t="s">
        <v>42</v>
      </c>
      <c r="V559" s="13">
        <v>0</v>
      </c>
      <c r="AA559" s="13" t="s">
        <v>812</v>
      </c>
      <c r="AF559" s="13">
        <v>0</v>
      </c>
    </row>
    <row r="560" spans="4:32" s="13" customFormat="1" x14ac:dyDescent="0.2">
      <c r="D560" s="13">
        <v>0</v>
      </c>
      <c r="E560" s="13">
        <v>7</v>
      </c>
      <c r="F560" s="13">
        <v>29</v>
      </c>
      <c r="G560" s="13">
        <v>2017</v>
      </c>
      <c r="H560" s="13" t="s">
        <v>688</v>
      </c>
      <c r="I560" s="13" t="s">
        <v>784</v>
      </c>
      <c r="Q560" s="13" t="s">
        <v>584</v>
      </c>
      <c r="T560" s="13" t="s">
        <v>33</v>
      </c>
      <c r="U560" s="13" t="s">
        <v>42</v>
      </c>
      <c r="V560" s="13">
        <v>0</v>
      </c>
      <c r="AA560" s="13" t="s">
        <v>812</v>
      </c>
      <c r="AF560" s="13">
        <v>0</v>
      </c>
    </row>
    <row r="561" spans="4:32" s="13" customFormat="1" x14ac:dyDescent="0.2">
      <c r="D561" s="13">
        <v>0</v>
      </c>
      <c r="E561" s="13">
        <v>7</v>
      </c>
      <c r="F561" s="13">
        <v>30</v>
      </c>
      <c r="G561" s="13">
        <v>2017</v>
      </c>
      <c r="H561" s="13" t="s">
        <v>689</v>
      </c>
      <c r="I561" s="13" t="s">
        <v>784</v>
      </c>
      <c r="Q561" s="13" t="s">
        <v>584</v>
      </c>
      <c r="T561" s="13" t="s">
        <v>33</v>
      </c>
      <c r="U561" s="13" t="s">
        <v>42</v>
      </c>
      <c r="V561" s="13">
        <v>0</v>
      </c>
      <c r="AA561" s="13" t="s">
        <v>812</v>
      </c>
      <c r="AF561" s="13">
        <v>0</v>
      </c>
    </row>
    <row r="562" spans="4:32" s="13" customFormat="1" x14ac:dyDescent="0.2">
      <c r="D562" s="13">
        <v>0</v>
      </c>
      <c r="E562" s="13">
        <v>7</v>
      </c>
      <c r="F562" s="13">
        <v>31</v>
      </c>
      <c r="G562" s="13">
        <v>2017</v>
      </c>
      <c r="H562" s="13" t="s">
        <v>690</v>
      </c>
      <c r="I562" s="13" t="s">
        <v>784</v>
      </c>
      <c r="Q562" s="13" t="s">
        <v>584</v>
      </c>
      <c r="T562" s="13" t="s">
        <v>33</v>
      </c>
      <c r="U562" s="13" t="s">
        <v>42</v>
      </c>
      <c r="V562" s="13">
        <v>0</v>
      </c>
      <c r="AA562" s="13" t="s">
        <v>812</v>
      </c>
      <c r="AF562" s="13">
        <v>0</v>
      </c>
    </row>
    <row r="563" spans="4:32" s="13" customFormat="1" x14ac:dyDescent="0.2">
      <c r="D563" s="13">
        <v>0</v>
      </c>
      <c r="E563" s="13">
        <v>6</v>
      </c>
      <c r="F563" s="13">
        <v>24</v>
      </c>
      <c r="G563" s="13">
        <v>2017</v>
      </c>
      <c r="H563" s="13" t="s">
        <v>551</v>
      </c>
      <c r="I563" s="13" t="s">
        <v>773</v>
      </c>
      <c r="Q563" s="13" t="s">
        <v>613</v>
      </c>
      <c r="T563" s="13" t="s">
        <v>72</v>
      </c>
      <c r="U563" s="13" t="s">
        <v>73</v>
      </c>
      <c r="V563" s="13">
        <v>3.78</v>
      </c>
      <c r="AA563" s="13" t="s">
        <v>803</v>
      </c>
      <c r="AF563" s="13">
        <v>1</v>
      </c>
    </row>
    <row r="564" spans="4:32" s="13" customFormat="1" x14ac:dyDescent="0.2">
      <c r="D564" s="13">
        <v>0</v>
      </c>
      <c r="E564" s="13">
        <v>6</v>
      </c>
      <c r="F564" s="13">
        <v>24</v>
      </c>
      <c r="G564" s="13">
        <v>2017</v>
      </c>
      <c r="H564" s="13" t="s">
        <v>551</v>
      </c>
      <c r="I564" s="13" t="s">
        <v>787</v>
      </c>
      <c r="Q564" s="13" t="s">
        <v>585</v>
      </c>
      <c r="T564" s="13" t="s">
        <v>72</v>
      </c>
      <c r="U564" s="13" t="s">
        <v>73</v>
      </c>
      <c r="V564" s="13">
        <v>4.1399999999999997</v>
      </c>
      <c r="AA564" s="13" t="s">
        <v>790</v>
      </c>
      <c r="AF564" s="13">
        <v>1</v>
      </c>
    </row>
    <row r="565" spans="4:32" s="13" customFormat="1" x14ac:dyDescent="0.2">
      <c r="D565" s="13">
        <v>0</v>
      </c>
      <c r="E565" s="13">
        <v>6</v>
      </c>
      <c r="F565" s="13">
        <v>25</v>
      </c>
      <c r="G565" s="13">
        <v>2017</v>
      </c>
      <c r="H565" s="13" t="s">
        <v>571</v>
      </c>
      <c r="I565" s="13" t="s">
        <v>786</v>
      </c>
      <c r="Q565" s="13" t="s">
        <v>586</v>
      </c>
      <c r="T565" s="13" t="s">
        <v>72</v>
      </c>
      <c r="U565" s="13" t="s">
        <v>73</v>
      </c>
      <c r="V565" s="13">
        <v>2.93</v>
      </c>
      <c r="AA565" s="13" t="s">
        <v>789</v>
      </c>
      <c r="AF565" s="13">
        <v>1</v>
      </c>
    </row>
    <row r="566" spans="4:32" s="13" customFormat="1" x14ac:dyDescent="0.2">
      <c r="D566" s="13">
        <v>0</v>
      </c>
      <c r="E566" s="13">
        <v>6</v>
      </c>
      <c r="F566" s="13">
        <v>26</v>
      </c>
      <c r="G566" s="13">
        <v>2017</v>
      </c>
      <c r="H566" s="13" t="s">
        <v>656</v>
      </c>
      <c r="I566" s="13" t="s">
        <v>786</v>
      </c>
      <c r="Q566" s="13" t="s">
        <v>586</v>
      </c>
      <c r="T566" s="13" t="s">
        <v>72</v>
      </c>
      <c r="U566" s="13" t="s">
        <v>73</v>
      </c>
      <c r="V566" s="13">
        <v>0</v>
      </c>
      <c r="AA566" s="13" t="s">
        <v>789</v>
      </c>
      <c r="AF566" s="13">
        <v>0</v>
      </c>
    </row>
    <row r="567" spans="4:32" s="13" customFormat="1" x14ac:dyDescent="0.2">
      <c r="D567" s="13">
        <v>0</v>
      </c>
      <c r="E567" s="13">
        <v>7</v>
      </c>
      <c r="F567" s="13">
        <v>26</v>
      </c>
      <c r="G567" s="13">
        <v>2017</v>
      </c>
      <c r="H567" s="13" t="s">
        <v>656</v>
      </c>
      <c r="I567" s="13" t="s">
        <v>786</v>
      </c>
      <c r="Q567" s="13" t="s">
        <v>586</v>
      </c>
      <c r="T567" s="13" t="s">
        <v>72</v>
      </c>
      <c r="U567" s="13" t="s">
        <v>73</v>
      </c>
      <c r="V567" s="13">
        <v>0</v>
      </c>
      <c r="AA567" s="13" t="s">
        <v>789</v>
      </c>
      <c r="AF567" s="13">
        <v>0</v>
      </c>
    </row>
    <row r="568" spans="4:32" s="13" customFormat="1" x14ac:dyDescent="0.2">
      <c r="D568" s="13">
        <v>0</v>
      </c>
      <c r="E568" s="13">
        <v>7</v>
      </c>
      <c r="F568" s="13">
        <v>27</v>
      </c>
      <c r="G568" s="13">
        <v>2017</v>
      </c>
      <c r="H568" s="13" t="s">
        <v>686</v>
      </c>
      <c r="I568" s="13" t="s">
        <v>786</v>
      </c>
      <c r="Q568" s="13" t="s">
        <v>586</v>
      </c>
      <c r="T568" s="13" t="s">
        <v>72</v>
      </c>
      <c r="U568" s="13" t="s">
        <v>73</v>
      </c>
      <c r="V568" s="13">
        <v>0</v>
      </c>
      <c r="AA568" s="13" t="s">
        <v>789</v>
      </c>
      <c r="AF568" s="13">
        <v>0</v>
      </c>
    </row>
    <row r="569" spans="4:32" s="13" customFormat="1" x14ac:dyDescent="0.2">
      <c r="D569" s="13">
        <v>0</v>
      </c>
      <c r="E569" s="13">
        <v>7</v>
      </c>
      <c r="F569" s="13">
        <v>28</v>
      </c>
      <c r="G569" s="13">
        <v>2017</v>
      </c>
      <c r="H569" s="13" t="s">
        <v>687</v>
      </c>
      <c r="I569" s="13" t="s">
        <v>786</v>
      </c>
      <c r="Q569" s="13" t="s">
        <v>586</v>
      </c>
      <c r="T569" s="13" t="s">
        <v>72</v>
      </c>
      <c r="U569" s="13" t="s">
        <v>73</v>
      </c>
      <c r="V569" s="13">
        <v>0</v>
      </c>
      <c r="AA569" s="13" t="s">
        <v>789</v>
      </c>
      <c r="AF569" s="13">
        <v>0</v>
      </c>
    </row>
    <row r="570" spans="4:32" s="13" customFormat="1" x14ac:dyDescent="0.2">
      <c r="D570" s="13">
        <v>0</v>
      </c>
      <c r="E570" s="13">
        <v>6</v>
      </c>
      <c r="F570" s="13">
        <v>25</v>
      </c>
      <c r="G570" s="13">
        <v>2017</v>
      </c>
      <c r="H570" s="13" t="s">
        <v>571</v>
      </c>
      <c r="I570" s="13" t="s">
        <v>786</v>
      </c>
      <c r="Q570" s="13" t="s">
        <v>587</v>
      </c>
      <c r="T570" s="13" t="s">
        <v>72</v>
      </c>
      <c r="U570" s="13" t="s">
        <v>73</v>
      </c>
      <c r="V570" s="13">
        <v>5.07</v>
      </c>
      <c r="AA570" s="13" t="s">
        <v>789</v>
      </c>
      <c r="AF570" s="13">
        <v>1</v>
      </c>
    </row>
    <row r="571" spans="4:32" s="13" customFormat="1" x14ac:dyDescent="0.2">
      <c r="D571" s="13">
        <v>0</v>
      </c>
      <c r="E571" s="13">
        <v>6</v>
      </c>
      <c r="F571" s="13">
        <v>26</v>
      </c>
      <c r="G571" s="13">
        <v>2017</v>
      </c>
      <c r="H571" s="13" t="s">
        <v>656</v>
      </c>
      <c r="I571" s="13" t="s">
        <v>786</v>
      </c>
      <c r="Q571" s="13" t="s">
        <v>587</v>
      </c>
      <c r="T571" s="13" t="s">
        <v>72</v>
      </c>
      <c r="U571" s="13" t="s">
        <v>73</v>
      </c>
      <c r="V571" s="13">
        <v>0</v>
      </c>
      <c r="AA571" s="13" t="s">
        <v>789</v>
      </c>
      <c r="AF571" s="13">
        <v>0</v>
      </c>
    </row>
    <row r="572" spans="4:32" s="13" customFormat="1" x14ac:dyDescent="0.2">
      <c r="D572" s="13">
        <v>0</v>
      </c>
      <c r="E572" s="13">
        <v>7</v>
      </c>
      <c r="F572" s="13">
        <v>26</v>
      </c>
      <c r="G572" s="13">
        <v>2017</v>
      </c>
      <c r="H572" s="13" t="s">
        <v>656</v>
      </c>
      <c r="I572" s="13" t="s">
        <v>786</v>
      </c>
      <c r="Q572" s="13" t="s">
        <v>587</v>
      </c>
      <c r="T572" s="13" t="s">
        <v>72</v>
      </c>
      <c r="U572" s="13" t="s">
        <v>73</v>
      </c>
      <c r="V572" s="13">
        <v>0</v>
      </c>
      <c r="AA572" s="13" t="s">
        <v>789</v>
      </c>
      <c r="AF572" s="13">
        <v>0</v>
      </c>
    </row>
    <row r="573" spans="4:32" s="13" customFormat="1" x14ac:dyDescent="0.2">
      <c r="D573" s="13">
        <v>0</v>
      </c>
      <c r="E573" s="13">
        <v>7</v>
      </c>
      <c r="F573" s="13">
        <v>27</v>
      </c>
      <c r="G573" s="13">
        <v>2017</v>
      </c>
      <c r="H573" s="13" t="s">
        <v>686</v>
      </c>
      <c r="I573" s="13" t="s">
        <v>786</v>
      </c>
      <c r="Q573" s="13" t="s">
        <v>587</v>
      </c>
      <c r="T573" s="13" t="s">
        <v>72</v>
      </c>
      <c r="U573" s="13" t="s">
        <v>73</v>
      </c>
      <c r="V573" s="13">
        <v>0</v>
      </c>
      <c r="AA573" s="13" t="s">
        <v>789</v>
      </c>
      <c r="AF573" s="13">
        <v>0</v>
      </c>
    </row>
    <row r="574" spans="4:32" s="13" customFormat="1" x14ac:dyDescent="0.2">
      <c r="D574" s="13">
        <v>0</v>
      </c>
      <c r="E574" s="13">
        <v>7</v>
      </c>
      <c r="F574" s="13">
        <v>28</v>
      </c>
      <c r="G574" s="13">
        <v>2017</v>
      </c>
      <c r="H574" s="13" t="s">
        <v>687</v>
      </c>
      <c r="I574" s="13" t="s">
        <v>786</v>
      </c>
      <c r="Q574" s="13" t="s">
        <v>587</v>
      </c>
      <c r="T574" s="13" t="s">
        <v>72</v>
      </c>
      <c r="U574" s="13" t="s">
        <v>73</v>
      </c>
      <c r="V574" s="13">
        <v>0</v>
      </c>
      <c r="AA574" s="13" t="s">
        <v>789</v>
      </c>
      <c r="AF574" s="13">
        <v>0</v>
      </c>
    </row>
    <row r="575" spans="4:32" s="13" customFormat="1" x14ac:dyDescent="0.2">
      <c r="D575" s="13">
        <v>0</v>
      </c>
      <c r="E575" s="13">
        <v>6</v>
      </c>
      <c r="F575" s="13">
        <v>25</v>
      </c>
      <c r="G575" s="13">
        <v>2017</v>
      </c>
      <c r="H575" s="13" t="s">
        <v>571</v>
      </c>
      <c r="I575" s="13" t="s">
        <v>778</v>
      </c>
      <c r="Q575" s="13" t="s">
        <v>657</v>
      </c>
      <c r="T575" s="13" t="s">
        <v>40</v>
      </c>
      <c r="U575" s="13" t="s">
        <v>41</v>
      </c>
      <c r="V575" s="13">
        <v>12</v>
      </c>
      <c r="AA575" s="13" t="s">
        <v>798</v>
      </c>
      <c r="AF575" s="13">
        <v>1</v>
      </c>
    </row>
    <row r="576" spans="4:32" s="13" customFormat="1" x14ac:dyDescent="0.2">
      <c r="D576" s="13">
        <v>0</v>
      </c>
      <c r="E576" s="13">
        <v>6</v>
      </c>
      <c r="F576" s="13">
        <v>25</v>
      </c>
      <c r="G576" s="13">
        <v>2017</v>
      </c>
      <c r="H576" s="13" t="s">
        <v>571</v>
      </c>
      <c r="I576" s="13" t="s">
        <v>776</v>
      </c>
      <c r="Q576" s="13" t="s">
        <v>658</v>
      </c>
      <c r="T576" s="13" t="s">
        <v>40</v>
      </c>
      <c r="U576" s="13" t="s">
        <v>41</v>
      </c>
      <c r="V576" s="13">
        <v>2.12</v>
      </c>
      <c r="AA576" s="13" t="s">
        <v>807</v>
      </c>
      <c r="AF576" s="13">
        <v>1</v>
      </c>
    </row>
    <row r="577" spans="4:32" s="13" customFormat="1" x14ac:dyDescent="0.2">
      <c r="D577" s="13">
        <v>0</v>
      </c>
      <c r="E577" s="13">
        <v>6</v>
      </c>
      <c r="F577" s="13">
        <v>25</v>
      </c>
      <c r="G577" s="13">
        <v>2017</v>
      </c>
      <c r="H577" s="13" t="s">
        <v>571</v>
      </c>
      <c r="I577" s="13" t="s">
        <v>786</v>
      </c>
      <c r="Q577" s="13" t="s">
        <v>659</v>
      </c>
      <c r="T577" s="13" t="s">
        <v>40</v>
      </c>
      <c r="U577" s="13" t="s">
        <v>41</v>
      </c>
      <c r="V577" s="13">
        <v>0.43</v>
      </c>
      <c r="AA577" s="13" t="s">
        <v>789</v>
      </c>
      <c r="AF577" s="13">
        <v>1</v>
      </c>
    </row>
    <row r="578" spans="4:32" s="13" customFormat="1" x14ac:dyDescent="0.2">
      <c r="D578" s="13">
        <v>0</v>
      </c>
      <c r="E578" s="13">
        <v>6</v>
      </c>
      <c r="F578" s="13">
        <v>25</v>
      </c>
      <c r="G578" s="13">
        <v>2017</v>
      </c>
      <c r="H578" s="13" t="s">
        <v>571</v>
      </c>
      <c r="I578" s="13" t="s">
        <v>778</v>
      </c>
      <c r="Q578" s="13" t="s">
        <v>660</v>
      </c>
      <c r="T578" s="13" t="s">
        <v>40</v>
      </c>
      <c r="U578" s="13" t="s">
        <v>41</v>
      </c>
      <c r="V578" s="13">
        <v>3.07</v>
      </c>
      <c r="AA578" s="13" t="s">
        <v>798</v>
      </c>
      <c r="AF578" s="13">
        <v>1</v>
      </c>
    </row>
    <row r="579" spans="4:32" s="13" customFormat="1" x14ac:dyDescent="0.2">
      <c r="D579" s="13">
        <v>0</v>
      </c>
      <c r="E579" s="13">
        <v>6</v>
      </c>
      <c r="F579" s="13">
        <v>25</v>
      </c>
      <c r="G579" s="13">
        <v>2017</v>
      </c>
      <c r="H579" s="13" t="s">
        <v>571</v>
      </c>
      <c r="I579" s="13" t="s">
        <v>778</v>
      </c>
      <c r="Q579" s="13" t="s">
        <v>661</v>
      </c>
      <c r="T579" s="13" t="s">
        <v>40</v>
      </c>
      <c r="U579" s="13" t="s">
        <v>41</v>
      </c>
      <c r="V579" s="13">
        <v>16.54</v>
      </c>
      <c r="AA579" s="13" t="s">
        <v>798</v>
      </c>
      <c r="AF579" s="13">
        <v>1</v>
      </c>
    </row>
    <row r="580" spans="4:32" s="13" customFormat="1" x14ac:dyDescent="0.2">
      <c r="D580" s="13">
        <v>0</v>
      </c>
      <c r="E580" s="13">
        <v>6</v>
      </c>
      <c r="F580" s="13">
        <v>25</v>
      </c>
      <c r="G580" s="13">
        <v>2017</v>
      </c>
      <c r="H580" s="13" t="s">
        <v>571</v>
      </c>
      <c r="I580" s="13" t="s">
        <v>783</v>
      </c>
      <c r="Q580" s="13" t="s">
        <v>662</v>
      </c>
      <c r="T580" s="13" t="s">
        <v>33</v>
      </c>
      <c r="U580" s="13" t="s">
        <v>42</v>
      </c>
      <c r="V580" s="13">
        <v>0</v>
      </c>
      <c r="AA580" s="13" t="s">
        <v>796</v>
      </c>
      <c r="AF580" s="13">
        <v>1</v>
      </c>
    </row>
    <row r="581" spans="4:32" s="13" customFormat="1" x14ac:dyDescent="0.2">
      <c r="D581" s="13">
        <v>0</v>
      </c>
      <c r="E581" s="13">
        <v>6</v>
      </c>
      <c r="F581" s="13">
        <v>25</v>
      </c>
      <c r="G581" s="13">
        <v>2017</v>
      </c>
      <c r="H581" s="13" t="s">
        <v>571</v>
      </c>
      <c r="I581" s="13" t="s">
        <v>778</v>
      </c>
      <c r="Q581" s="13" t="s">
        <v>663</v>
      </c>
      <c r="T581" s="13" t="s">
        <v>40</v>
      </c>
      <c r="U581" s="13" t="s">
        <v>41</v>
      </c>
      <c r="V581" s="13">
        <v>17.73</v>
      </c>
      <c r="AA581" s="13" t="s">
        <v>801</v>
      </c>
      <c r="AF581" s="13">
        <v>1</v>
      </c>
    </row>
    <row r="582" spans="4:32" s="13" customFormat="1" x14ac:dyDescent="0.2">
      <c r="D582" s="13">
        <v>0</v>
      </c>
      <c r="E582" s="13">
        <v>6</v>
      </c>
      <c r="F582" s="13">
        <v>25</v>
      </c>
      <c r="G582" s="13">
        <v>2017</v>
      </c>
      <c r="H582" s="13" t="s">
        <v>571</v>
      </c>
      <c r="I582" s="13" t="s">
        <v>781</v>
      </c>
      <c r="Q582" s="13" t="s">
        <v>664</v>
      </c>
      <c r="T582" s="13" t="s">
        <v>72</v>
      </c>
      <c r="U582" s="13" t="s">
        <v>73</v>
      </c>
      <c r="V582" s="13">
        <v>19.32</v>
      </c>
      <c r="AA582" s="13" t="s">
        <v>793</v>
      </c>
      <c r="AF582" s="13">
        <v>1</v>
      </c>
    </row>
    <row r="583" spans="4:32" s="13" customFormat="1" x14ac:dyDescent="0.2">
      <c r="D583" s="13">
        <v>0</v>
      </c>
      <c r="E583" s="13">
        <v>6</v>
      </c>
      <c r="F583" s="13">
        <v>26</v>
      </c>
      <c r="G583" s="13">
        <v>2017</v>
      </c>
      <c r="H583" s="13" t="s">
        <v>656</v>
      </c>
      <c r="I583" s="13" t="s">
        <v>781</v>
      </c>
      <c r="Q583" s="13" t="s">
        <v>664</v>
      </c>
      <c r="T583" s="13" t="s">
        <v>72</v>
      </c>
      <c r="U583" s="13" t="s">
        <v>73</v>
      </c>
      <c r="V583" s="13">
        <v>0</v>
      </c>
      <c r="AA583" s="13" t="s">
        <v>793</v>
      </c>
      <c r="AF583" s="13">
        <v>0</v>
      </c>
    </row>
    <row r="584" spans="4:32" s="13" customFormat="1" x14ac:dyDescent="0.2">
      <c r="D584" s="13">
        <v>0</v>
      </c>
      <c r="E584" s="13">
        <v>7</v>
      </c>
      <c r="F584" s="13">
        <v>26</v>
      </c>
      <c r="G584" s="13">
        <v>2017</v>
      </c>
      <c r="H584" s="13" t="s">
        <v>656</v>
      </c>
      <c r="I584" s="13" t="s">
        <v>781</v>
      </c>
      <c r="Q584" s="13" t="s">
        <v>664</v>
      </c>
      <c r="T584" s="13" t="s">
        <v>72</v>
      </c>
      <c r="U584" s="13" t="s">
        <v>73</v>
      </c>
      <c r="V584" s="13">
        <v>0</v>
      </c>
      <c r="AA584" s="13" t="s">
        <v>793</v>
      </c>
      <c r="AF584" s="13">
        <v>0</v>
      </c>
    </row>
    <row r="585" spans="4:32" s="13" customFormat="1" x14ac:dyDescent="0.2">
      <c r="D585" s="13">
        <v>0</v>
      </c>
      <c r="E585" s="13">
        <v>7</v>
      </c>
      <c r="F585" s="13">
        <v>27</v>
      </c>
      <c r="G585" s="13">
        <v>2017</v>
      </c>
      <c r="H585" s="13" t="s">
        <v>686</v>
      </c>
      <c r="I585" s="13" t="s">
        <v>781</v>
      </c>
      <c r="Q585" s="13" t="s">
        <v>664</v>
      </c>
      <c r="T585" s="13" t="s">
        <v>72</v>
      </c>
      <c r="U585" s="13" t="s">
        <v>73</v>
      </c>
      <c r="V585" s="13">
        <v>0</v>
      </c>
      <c r="AA585" s="13" t="s">
        <v>793</v>
      </c>
      <c r="AF585" s="13">
        <v>0</v>
      </c>
    </row>
    <row r="586" spans="4:32" s="13" customFormat="1" x14ac:dyDescent="0.2">
      <c r="D586" s="13">
        <v>0</v>
      </c>
      <c r="E586" s="13">
        <v>7</v>
      </c>
      <c r="F586" s="13">
        <v>28</v>
      </c>
      <c r="G586" s="13">
        <v>2017</v>
      </c>
      <c r="H586" s="13" t="s">
        <v>687</v>
      </c>
      <c r="I586" s="13" t="s">
        <v>781</v>
      </c>
      <c r="Q586" s="13" t="s">
        <v>664</v>
      </c>
      <c r="T586" s="13" t="s">
        <v>72</v>
      </c>
      <c r="U586" s="13" t="s">
        <v>73</v>
      </c>
      <c r="V586" s="13">
        <v>0</v>
      </c>
      <c r="AA586" s="13" t="s">
        <v>793</v>
      </c>
      <c r="AF586" s="13">
        <v>0</v>
      </c>
    </row>
    <row r="587" spans="4:32" s="13" customFormat="1" x14ac:dyDescent="0.2">
      <c r="D587" s="13">
        <v>0</v>
      </c>
      <c r="E587" s="13">
        <v>7</v>
      </c>
      <c r="F587" s="13">
        <v>29</v>
      </c>
      <c r="G587" s="13">
        <v>2017</v>
      </c>
      <c r="H587" s="13" t="s">
        <v>688</v>
      </c>
      <c r="I587" s="13" t="s">
        <v>781</v>
      </c>
      <c r="Q587" s="13" t="s">
        <v>664</v>
      </c>
      <c r="T587" s="13" t="s">
        <v>72</v>
      </c>
      <c r="U587" s="13" t="s">
        <v>73</v>
      </c>
      <c r="V587" s="13">
        <v>0</v>
      </c>
      <c r="AA587" s="13" t="s">
        <v>793</v>
      </c>
      <c r="AF587" s="13">
        <v>0</v>
      </c>
    </row>
    <row r="588" spans="4:32" s="13" customFormat="1" x14ac:dyDescent="0.2">
      <c r="D588" s="13">
        <v>0</v>
      </c>
      <c r="E588" s="13">
        <v>7</v>
      </c>
      <c r="F588" s="13">
        <v>30</v>
      </c>
      <c r="G588" s="13">
        <v>2017</v>
      </c>
      <c r="H588" s="13" t="s">
        <v>689</v>
      </c>
      <c r="I588" s="13" t="s">
        <v>781</v>
      </c>
      <c r="Q588" s="13" t="s">
        <v>664</v>
      </c>
      <c r="T588" s="13" t="s">
        <v>72</v>
      </c>
      <c r="U588" s="13" t="s">
        <v>73</v>
      </c>
      <c r="V588" s="13">
        <v>0</v>
      </c>
      <c r="AA588" s="13" t="s">
        <v>793</v>
      </c>
      <c r="AF588" s="13">
        <v>0</v>
      </c>
    </row>
    <row r="589" spans="4:32" s="13" customFormat="1" x14ac:dyDescent="0.2">
      <c r="D589" s="13">
        <v>0</v>
      </c>
      <c r="E589" s="13">
        <v>7</v>
      </c>
      <c r="F589" s="13">
        <v>31</v>
      </c>
      <c r="G589" s="13">
        <v>2017</v>
      </c>
      <c r="H589" s="13" t="s">
        <v>690</v>
      </c>
      <c r="I589" s="13" t="s">
        <v>781</v>
      </c>
      <c r="Q589" s="13" t="s">
        <v>664</v>
      </c>
      <c r="T589" s="13" t="s">
        <v>72</v>
      </c>
      <c r="U589" s="13" t="s">
        <v>73</v>
      </c>
      <c r="V589" s="13">
        <v>0</v>
      </c>
      <c r="AA589" s="13" t="s">
        <v>793</v>
      </c>
      <c r="AF589" s="13">
        <v>0</v>
      </c>
    </row>
    <row r="590" spans="4:32" s="13" customFormat="1" x14ac:dyDescent="0.2">
      <c r="D590" s="13">
        <v>0</v>
      </c>
      <c r="E590" s="13">
        <v>8</v>
      </c>
      <c r="F590" s="13">
        <v>31</v>
      </c>
      <c r="G590" s="13">
        <v>2017</v>
      </c>
      <c r="H590" s="13" t="s">
        <v>690</v>
      </c>
      <c r="I590" s="13" t="s">
        <v>781</v>
      </c>
      <c r="Q590" s="13" t="s">
        <v>664</v>
      </c>
      <c r="T590" s="13" t="s">
        <v>72</v>
      </c>
      <c r="U590" s="13" t="s">
        <v>73</v>
      </c>
      <c r="V590" s="13">
        <v>0</v>
      </c>
      <c r="AA590" s="13" t="s">
        <v>793</v>
      </c>
      <c r="AF590" s="13">
        <v>0</v>
      </c>
    </row>
    <row r="591" spans="4:32" s="13" customFormat="1" x14ac:dyDescent="0.2">
      <c r="D591" s="13">
        <v>0</v>
      </c>
      <c r="E591" s="13">
        <v>6</v>
      </c>
      <c r="F591" s="13">
        <v>25</v>
      </c>
      <c r="G591" s="13">
        <v>2017</v>
      </c>
      <c r="H591" s="13" t="s">
        <v>571</v>
      </c>
      <c r="I591" s="13" t="s">
        <v>784</v>
      </c>
      <c r="Q591" s="13" t="s">
        <v>665</v>
      </c>
      <c r="T591" s="13" t="s">
        <v>40</v>
      </c>
      <c r="U591" s="13" t="s">
        <v>41</v>
      </c>
      <c r="V591" s="13">
        <v>3.69</v>
      </c>
      <c r="AA591" s="13" t="s">
        <v>789</v>
      </c>
      <c r="AF591" s="13">
        <v>1</v>
      </c>
    </row>
    <row r="592" spans="4:32" s="13" customFormat="1" x14ac:dyDescent="0.2">
      <c r="D592" s="13">
        <v>0</v>
      </c>
      <c r="E592" s="13">
        <v>6</v>
      </c>
      <c r="F592" s="13">
        <v>25</v>
      </c>
      <c r="G592" s="13">
        <v>2017</v>
      </c>
      <c r="H592" s="13" t="s">
        <v>571</v>
      </c>
      <c r="I592" s="13" t="s">
        <v>782</v>
      </c>
      <c r="Q592" s="13" t="s">
        <v>666</v>
      </c>
      <c r="T592" s="13" t="s">
        <v>40</v>
      </c>
      <c r="U592" s="13" t="s">
        <v>41</v>
      </c>
      <c r="V592" s="13">
        <v>52.01</v>
      </c>
      <c r="AA592" s="13" t="s">
        <v>795</v>
      </c>
      <c r="AF592" s="13">
        <v>1</v>
      </c>
    </row>
    <row r="593" spans="4:32" s="13" customFormat="1" x14ac:dyDescent="0.2">
      <c r="D593" s="13">
        <v>0</v>
      </c>
      <c r="E593" s="13">
        <v>6</v>
      </c>
      <c r="F593" s="13">
        <v>26</v>
      </c>
      <c r="G593" s="13">
        <v>2017</v>
      </c>
      <c r="H593" s="13" t="s">
        <v>656</v>
      </c>
      <c r="I593" s="13" t="s">
        <v>782</v>
      </c>
      <c r="Q593" s="13" t="s">
        <v>666</v>
      </c>
      <c r="T593" s="13" t="s">
        <v>40</v>
      </c>
      <c r="U593" s="13" t="s">
        <v>41</v>
      </c>
      <c r="V593" s="13">
        <v>11.47</v>
      </c>
      <c r="AA593" s="13" t="s">
        <v>795</v>
      </c>
      <c r="AF593" s="13">
        <v>0</v>
      </c>
    </row>
    <row r="594" spans="4:32" s="13" customFormat="1" x14ac:dyDescent="0.2">
      <c r="D594" s="13">
        <v>0</v>
      </c>
      <c r="E594" s="13">
        <v>6</v>
      </c>
      <c r="F594" s="13">
        <v>25</v>
      </c>
      <c r="G594" s="13">
        <v>2017</v>
      </c>
      <c r="H594" s="13" t="s">
        <v>571</v>
      </c>
      <c r="I594" s="13" t="s">
        <v>781</v>
      </c>
      <c r="Q594" s="13" t="s">
        <v>667</v>
      </c>
      <c r="T594" s="13" t="s">
        <v>40</v>
      </c>
      <c r="U594" s="13" t="s">
        <v>41</v>
      </c>
      <c r="V594" s="13">
        <v>0.84</v>
      </c>
      <c r="AA594" s="13" t="s">
        <v>792</v>
      </c>
      <c r="AF594" s="13">
        <v>1</v>
      </c>
    </row>
    <row r="595" spans="4:32" s="13" customFormat="1" x14ac:dyDescent="0.2">
      <c r="D595" s="13">
        <v>0</v>
      </c>
      <c r="E595" s="13">
        <v>6</v>
      </c>
      <c r="F595" s="13">
        <v>26</v>
      </c>
      <c r="G595" s="13">
        <v>2017</v>
      </c>
      <c r="H595" s="13" t="s">
        <v>656</v>
      </c>
      <c r="I595" s="13" t="s">
        <v>784</v>
      </c>
      <c r="Q595" s="13" t="s">
        <v>668</v>
      </c>
      <c r="T595" s="13" t="s">
        <v>33</v>
      </c>
      <c r="U595" s="13" t="s">
        <v>42</v>
      </c>
      <c r="V595" s="13">
        <v>0</v>
      </c>
      <c r="AA595" s="13" t="s">
        <v>803</v>
      </c>
      <c r="AF595" s="13">
        <v>1</v>
      </c>
    </row>
    <row r="596" spans="4:32" s="13" customFormat="1" x14ac:dyDescent="0.2">
      <c r="D596" s="13">
        <v>0</v>
      </c>
      <c r="E596" s="13">
        <v>6</v>
      </c>
      <c r="F596" s="13">
        <v>26</v>
      </c>
      <c r="G596" s="13">
        <v>2017</v>
      </c>
      <c r="H596" s="13" t="s">
        <v>656</v>
      </c>
      <c r="I596" s="13" t="s">
        <v>784</v>
      </c>
      <c r="Q596" s="13" t="s">
        <v>669</v>
      </c>
      <c r="T596" s="13" t="s">
        <v>72</v>
      </c>
      <c r="U596" s="13" t="s">
        <v>73</v>
      </c>
      <c r="V596" s="13">
        <v>5.83</v>
      </c>
      <c r="AA596" s="13" t="s">
        <v>805</v>
      </c>
      <c r="AF596" s="13">
        <v>1</v>
      </c>
    </row>
    <row r="597" spans="4:32" s="13" customFormat="1" x14ac:dyDescent="0.2">
      <c r="D597" s="13">
        <v>0</v>
      </c>
      <c r="E597" s="13">
        <v>6</v>
      </c>
      <c r="F597" s="13">
        <v>26</v>
      </c>
      <c r="G597" s="13">
        <v>2017</v>
      </c>
      <c r="H597" s="13" t="s">
        <v>656</v>
      </c>
      <c r="I597" s="13" t="s">
        <v>783</v>
      </c>
      <c r="Q597" s="13" t="s">
        <v>670</v>
      </c>
      <c r="T597" s="13" t="s">
        <v>40</v>
      </c>
      <c r="U597" s="13" t="s">
        <v>41</v>
      </c>
      <c r="V597" s="13">
        <v>38.86</v>
      </c>
      <c r="AA597" s="13" t="s">
        <v>792</v>
      </c>
      <c r="AF597" s="13">
        <v>1</v>
      </c>
    </row>
    <row r="598" spans="4:32" s="13" customFormat="1" x14ac:dyDescent="0.2">
      <c r="D598" s="13">
        <v>0</v>
      </c>
      <c r="E598" s="13">
        <v>7</v>
      </c>
      <c r="F598" s="13">
        <v>26</v>
      </c>
      <c r="G598" s="13">
        <v>2017</v>
      </c>
      <c r="H598" s="13" t="s">
        <v>656</v>
      </c>
      <c r="I598" s="13" t="s">
        <v>783</v>
      </c>
      <c r="Q598" s="13" t="s">
        <v>670</v>
      </c>
      <c r="T598" s="13" t="s">
        <v>40</v>
      </c>
      <c r="U598" s="13" t="s">
        <v>41</v>
      </c>
      <c r="V598" s="13">
        <v>0</v>
      </c>
      <c r="AA598" s="13" t="s">
        <v>792</v>
      </c>
      <c r="AF598" s="13">
        <v>0</v>
      </c>
    </row>
    <row r="599" spans="4:32" s="13" customFormat="1" x14ac:dyDescent="0.2">
      <c r="D599" s="13">
        <v>0</v>
      </c>
      <c r="E599" s="13">
        <v>7</v>
      </c>
      <c r="F599" s="13">
        <v>27</v>
      </c>
      <c r="G599" s="13">
        <v>2017</v>
      </c>
      <c r="H599" s="13" t="s">
        <v>686</v>
      </c>
      <c r="I599" s="13" t="s">
        <v>783</v>
      </c>
      <c r="Q599" s="13" t="s">
        <v>670</v>
      </c>
      <c r="T599" s="13" t="s">
        <v>40</v>
      </c>
      <c r="U599" s="13" t="s">
        <v>41</v>
      </c>
      <c r="V599" s="13">
        <v>0</v>
      </c>
      <c r="AA599" s="13" t="s">
        <v>792</v>
      </c>
      <c r="AF599" s="13">
        <v>0</v>
      </c>
    </row>
    <row r="600" spans="4:32" s="13" customFormat="1" x14ac:dyDescent="0.2">
      <c r="D600" s="13">
        <v>0</v>
      </c>
      <c r="E600" s="13">
        <v>7</v>
      </c>
      <c r="F600" s="13">
        <v>28</v>
      </c>
      <c r="G600" s="13">
        <v>2017</v>
      </c>
      <c r="H600" s="13" t="s">
        <v>687</v>
      </c>
      <c r="I600" s="13" t="s">
        <v>783</v>
      </c>
      <c r="Q600" s="13" t="s">
        <v>670</v>
      </c>
      <c r="T600" s="13" t="s">
        <v>40</v>
      </c>
      <c r="U600" s="13" t="s">
        <v>41</v>
      </c>
      <c r="V600" s="13">
        <v>0</v>
      </c>
      <c r="AA600" s="13" t="s">
        <v>792</v>
      </c>
      <c r="AF600" s="13">
        <v>0</v>
      </c>
    </row>
    <row r="601" spans="4:32" s="13" customFormat="1" x14ac:dyDescent="0.2">
      <c r="D601" s="13">
        <v>0</v>
      </c>
      <c r="E601" s="13">
        <v>6</v>
      </c>
      <c r="F601" s="13">
        <v>26</v>
      </c>
      <c r="G601" s="13">
        <v>2017</v>
      </c>
      <c r="H601" s="13" t="s">
        <v>656</v>
      </c>
      <c r="I601" s="13" t="s">
        <v>784</v>
      </c>
      <c r="Q601" s="13" t="s">
        <v>671</v>
      </c>
      <c r="T601" s="13" t="s">
        <v>72</v>
      </c>
      <c r="U601" s="13" t="s">
        <v>73</v>
      </c>
      <c r="V601" s="13">
        <v>1.54</v>
      </c>
      <c r="AA601" s="13" t="s">
        <v>805</v>
      </c>
      <c r="AF601" s="13">
        <v>1</v>
      </c>
    </row>
    <row r="602" spans="4:32" s="13" customFormat="1" x14ac:dyDescent="0.2">
      <c r="D602" s="13">
        <v>0</v>
      </c>
      <c r="E602" s="13">
        <v>6</v>
      </c>
      <c r="F602" s="13">
        <v>26</v>
      </c>
      <c r="G602" s="13">
        <v>2017</v>
      </c>
      <c r="H602" s="13" t="s">
        <v>656</v>
      </c>
      <c r="I602" s="13" t="s">
        <v>780</v>
      </c>
      <c r="Q602" s="13" t="s">
        <v>672</v>
      </c>
      <c r="T602" s="13" t="s">
        <v>40</v>
      </c>
      <c r="U602" s="13" t="s">
        <v>41</v>
      </c>
      <c r="V602" s="13">
        <v>66.22</v>
      </c>
      <c r="AA602" s="13" t="s">
        <v>791</v>
      </c>
      <c r="AF602" s="13">
        <v>1</v>
      </c>
    </row>
    <row r="603" spans="4:32" s="13" customFormat="1" x14ac:dyDescent="0.2">
      <c r="D603" s="13">
        <v>0</v>
      </c>
      <c r="E603" s="13">
        <v>7</v>
      </c>
      <c r="F603" s="13">
        <v>26</v>
      </c>
      <c r="G603" s="13">
        <v>2017</v>
      </c>
      <c r="H603" s="13" t="s">
        <v>656</v>
      </c>
      <c r="I603" s="13" t="s">
        <v>780</v>
      </c>
      <c r="Q603" s="13" t="s">
        <v>672</v>
      </c>
      <c r="T603" s="13" t="s">
        <v>40</v>
      </c>
      <c r="U603" s="13" t="s">
        <v>41</v>
      </c>
      <c r="V603" s="13">
        <v>48</v>
      </c>
      <c r="AA603" s="13" t="s">
        <v>791</v>
      </c>
      <c r="AF603" s="13">
        <v>0</v>
      </c>
    </row>
    <row r="604" spans="4:32" s="13" customFormat="1" x14ac:dyDescent="0.2">
      <c r="D604" s="13">
        <v>0</v>
      </c>
      <c r="E604" s="13">
        <v>7</v>
      </c>
      <c r="F604" s="13">
        <v>27</v>
      </c>
      <c r="G604" s="13">
        <v>2017</v>
      </c>
      <c r="H604" s="13" t="s">
        <v>686</v>
      </c>
      <c r="I604" s="13" t="s">
        <v>780</v>
      </c>
      <c r="Q604" s="13" t="s">
        <v>672</v>
      </c>
      <c r="T604" s="13" t="s">
        <v>40</v>
      </c>
      <c r="U604" s="13" t="s">
        <v>41</v>
      </c>
      <c r="V604" s="13">
        <v>46.81</v>
      </c>
      <c r="AA604" s="13" t="s">
        <v>791</v>
      </c>
      <c r="AF604" s="13">
        <v>0</v>
      </c>
    </row>
    <row r="605" spans="4:32" s="13" customFormat="1" x14ac:dyDescent="0.2">
      <c r="D605" s="13">
        <v>0</v>
      </c>
      <c r="E605" s="13">
        <v>7</v>
      </c>
      <c r="F605" s="13">
        <v>28</v>
      </c>
      <c r="G605" s="13">
        <v>2017</v>
      </c>
      <c r="H605" s="13" t="s">
        <v>687</v>
      </c>
      <c r="I605" s="13" t="s">
        <v>780</v>
      </c>
      <c r="Q605" s="13" t="s">
        <v>672</v>
      </c>
      <c r="T605" s="13" t="s">
        <v>40</v>
      </c>
      <c r="U605" s="13" t="s">
        <v>41</v>
      </c>
      <c r="V605" s="13">
        <v>0</v>
      </c>
      <c r="AA605" s="13" t="s">
        <v>791</v>
      </c>
      <c r="AF605" s="13">
        <v>0</v>
      </c>
    </row>
    <row r="606" spans="4:32" s="13" customFormat="1" x14ac:dyDescent="0.2">
      <c r="D606" s="13">
        <v>0</v>
      </c>
      <c r="E606" s="13">
        <v>7</v>
      </c>
      <c r="F606" s="13">
        <v>29</v>
      </c>
      <c r="G606" s="13">
        <v>2017</v>
      </c>
      <c r="H606" s="13" t="s">
        <v>688</v>
      </c>
      <c r="I606" s="13" t="s">
        <v>780</v>
      </c>
      <c r="Q606" s="13" t="s">
        <v>672</v>
      </c>
      <c r="T606" s="13" t="s">
        <v>40</v>
      </c>
      <c r="U606" s="13" t="s">
        <v>41</v>
      </c>
      <c r="V606" s="13">
        <v>0</v>
      </c>
      <c r="AA606" s="13" t="s">
        <v>791</v>
      </c>
      <c r="AF606" s="13">
        <v>0</v>
      </c>
    </row>
    <row r="607" spans="4:32" s="13" customFormat="1" x14ac:dyDescent="0.2">
      <c r="D607" s="13">
        <v>0</v>
      </c>
      <c r="E607" s="13">
        <v>7</v>
      </c>
      <c r="F607" s="13">
        <v>30</v>
      </c>
      <c r="G607" s="13">
        <v>2017</v>
      </c>
      <c r="H607" s="13" t="s">
        <v>689</v>
      </c>
      <c r="I607" s="13" t="s">
        <v>780</v>
      </c>
      <c r="Q607" s="13" t="s">
        <v>672</v>
      </c>
      <c r="T607" s="13" t="s">
        <v>40</v>
      </c>
      <c r="U607" s="13" t="s">
        <v>41</v>
      </c>
      <c r="V607" s="13">
        <v>0</v>
      </c>
      <c r="AA607" s="13" t="s">
        <v>791</v>
      </c>
      <c r="AF607" s="13">
        <v>0</v>
      </c>
    </row>
    <row r="608" spans="4:32" s="13" customFormat="1" x14ac:dyDescent="0.2">
      <c r="D608" s="13">
        <v>0</v>
      </c>
      <c r="E608" s="13">
        <v>7</v>
      </c>
      <c r="F608" s="13">
        <v>31</v>
      </c>
      <c r="G608" s="13">
        <v>2017</v>
      </c>
      <c r="H608" s="13" t="s">
        <v>690</v>
      </c>
      <c r="I608" s="13" t="s">
        <v>780</v>
      </c>
      <c r="Q608" s="13" t="s">
        <v>672</v>
      </c>
      <c r="T608" s="13" t="s">
        <v>40</v>
      </c>
      <c r="U608" s="13" t="s">
        <v>41</v>
      </c>
      <c r="V608" s="13">
        <v>0</v>
      </c>
      <c r="AA608" s="13" t="s">
        <v>791</v>
      </c>
      <c r="AF608" s="13">
        <v>0</v>
      </c>
    </row>
    <row r="609" spans="4:32" s="13" customFormat="1" x14ac:dyDescent="0.2">
      <c r="D609" s="13">
        <v>0</v>
      </c>
      <c r="E609" s="13">
        <v>8</v>
      </c>
      <c r="F609" s="13">
        <v>31</v>
      </c>
      <c r="G609" s="13">
        <v>2017</v>
      </c>
      <c r="H609" s="13" t="s">
        <v>690</v>
      </c>
      <c r="I609" s="13" t="s">
        <v>780</v>
      </c>
      <c r="Q609" s="13" t="s">
        <v>672</v>
      </c>
      <c r="T609" s="13" t="s">
        <v>40</v>
      </c>
      <c r="U609" s="13" t="s">
        <v>41</v>
      </c>
      <c r="V609" s="13">
        <v>0</v>
      </c>
      <c r="AA609" s="13" t="s">
        <v>791</v>
      </c>
      <c r="AF609" s="13">
        <v>0</v>
      </c>
    </row>
    <row r="610" spans="4:32" s="13" customFormat="1" x14ac:dyDescent="0.2">
      <c r="D610" s="13">
        <v>0</v>
      </c>
      <c r="E610" s="13">
        <v>8</v>
      </c>
      <c r="F610" s="13">
        <v>32</v>
      </c>
      <c r="G610" s="13">
        <v>2017</v>
      </c>
      <c r="H610" s="13" t="s">
        <v>691</v>
      </c>
      <c r="I610" s="13" t="s">
        <v>780</v>
      </c>
      <c r="Q610" s="13" t="s">
        <v>672</v>
      </c>
      <c r="T610" s="13" t="s">
        <v>40</v>
      </c>
      <c r="U610" s="13" t="s">
        <v>41</v>
      </c>
      <c r="V610" s="13">
        <v>0</v>
      </c>
      <c r="AA610" s="13" t="s">
        <v>791</v>
      </c>
      <c r="AF610" s="13">
        <v>0</v>
      </c>
    </row>
    <row r="611" spans="4:32" s="13" customFormat="1" x14ac:dyDescent="0.2">
      <c r="D611" s="13">
        <v>0</v>
      </c>
      <c r="E611" s="13">
        <v>8</v>
      </c>
      <c r="F611" s="13">
        <v>33</v>
      </c>
      <c r="G611" s="13">
        <v>2017</v>
      </c>
      <c r="H611" s="13" t="s">
        <v>683</v>
      </c>
      <c r="I611" s="13" t="s">
        <v>780</v>
      </c>
      <c r="Q611" s="13" t="s">
        <v>672</v>
      </c>
      <c r="T611" s="13" t="s">
        <v>40</v>
      </c>
      <c r="U611" s="13" t="s">
        <v>41</v>
      </c>
      <c r="V611" s="13">
        <v>0</v>
      </c>
      <c r="AA611" s="13" t="s">
        <v>791</v>
      </c>
      <c r="AF611" s="13">
        <v>0</v>
      </c>
    </row>
    <row r="612" spans="4:32" s="13" customFormat="1" x14ac:dyDescent="0.2">
      <c r="D612" s="13">
        <v>0</v>
      </c>
      <c r="E612" s="13">
        <v>8</v>
      </c>
      <c r="F612" s="13">
        <v>34</v>
      </c>
      <c r="G612" s="13">
        <v>2017</v>
      </c>
      <c r="H612" s="13" t="s">
        <v>684</v>
      </c>
      <c r="I612" s="13" t="s">
        <v>780</v>
      </c>
      <c r="Q612" s="13" t="s">
        <v>672</v>
      </c>
      <c r="T612" s="13" t="s">
        <v>40</v>
      </c>
      <c r="U612" s="13" t="s">
        <v>41</v>
      </c>
      <c r="V612" s="13">
        <v>0</v>
      </c>
      <c r="AA612" s="13" t="s">
        <v>791</v>
      </c>
      <c r="AF612" s="13">
        <v>0</v>
      </c>
    </row>
    <row r="613" spans="4:32" s="13" customFormat="1" x14ac:dyDescent="0.2">
      <c r="D613" s="13">
        <v>0</v>
      </c>
      <c r="E613" s="13">
        <v>8</v>
      </c>
      <c r="F613" s="13">
        <v>35</v>
      </c>
      <c r="G613" s="13">
        <v>2017</v>
      </c>
      <c r="H613" s="13" t="s">
        <v>685</v>
      </c>
      <c r="I613" s="13" t="s">
        <v>780</v>
      </c>
      <c r="Q613" s="13" t="s">
        <v>672</v>
      </c>
      <c r="T613" s="13" t="s">
        <v>40</v>
      </c>
      <c r="U613" s="13" t="s">
        <v>41</v>
      </c>
      <c r="V613" s="13">
        <v>0</v>
      </c>
      <c r="AA613" s="13" t="s">
        <v>791</v>
      </c>
      <c r="AF613" s="13">
        <v>0</v>
      </c>
    </row>
    <row r="614" spans="4:32" s="13" customFormat="1" x14ac:dyDescent="0.2">
      <c r="D614" s="13">
        <v>0</v>
      </c>
      <c r="E614" s="13">
        <v>6</v>
      </c>
      <c r="F614" s="13">
        <v>26</v>
      </c>
      <c r="G614" s="13">
        <v>2017</v>
      </c>
      <c r="H614" s="13" t="s">
        <v>656</v>
      </c>
      <c r="I614" s="13" t="s">
        <v>782</v>
      </c>
      <c r="Q614" s="13" t="s">
        <v>673</v>
      </c>
      <c r="T614" s="13" t="s">
        <v>40</v>
      </c>
      <c r="U614" s="13" t="s">
        <v>41</v>
      </c>
      <c r="V614" s="13">
        <v>3</v>
      </c>
      <c r="AA614" s="13" t="s">
        <v>789</v>
      </c>
      <c r="AF614" s="13">
        <v>1</v>
      </c>
    </row>
    <row r="615" spans="4:32" s="13" customFormat="1" x14ac:dyDescent="0.2">
      <c r="D615" s="13">
        <v>0</v>
      </c>
      <c r="E615" s="13">
        <v>7</v>
      </c>
      <c r="F615" s="13">
        <v>26</v>
      </c>
      <c r="G615" s="13">
        <v>2017</v>
      </c>
      <c r="H615" s="13" t="s">
        <v>656</v>
      </c>
      <c r="I615" s="13" t="s">
        <v>782</v>
      </c>
      <c r="Q615" s="13" t="s">
        <v>673</v>
      </c>
      <c r="T615" s="13" t="s">
        <v>40</v>
      </c>
      <c r="U615" s="13" t="s">
        <v>41</v>
      </c>
      <c r="V615" s="13">
        <v>0</v>
      </c>
      <c r="AA615" s="13" t="s">
        <v>789</v>
      </c>
      <c r="AF615" s="13">
        <v>0</v>
      </c>
    </row>
    <row r="616" spans="4:32" s="13" customFormat="1" x14ac:dyDescent="0.2">
      <c r="D616" s="13">
        <v>0</v>
      </c>
      <c r="E616" s="13">
        <v>7</v>
      </c>
      <c r="F616" s="13">
        <v>27</v>
      </c>
      <c r="G616" s="13">
        <v>2017</v>
      </c>
      <c r="H616" s="13" t="s">
        <v>686</v>
      </c>
      <c r="I616" s="13" t="s">
        <v>782</v>
      </c>
      <c r="Q616" s="13" t="s">
        <v>673</v>
      </c>
      <c r="T616" s="13" t="s">
        <v>40</v>
      </c>
      <c r="U616" s="13" t="s">
        <v>41</v>
      </c>
      <c r="V616" s="13">
        <v>0</v>
      </c>
      <c r="AA616" s="13" t="s">
        <v>789</v>
      </c>
      <c r="AF616" s="13">
        <v>0</v>
      </c>
    </row>
    <row r="617" spans="4:32" s="13" customFormat="1" x14ac:dyDescent="0.2">
      <c r="D617" s="13">
        <v>0</v>
      </c>
      <c r="E617" s="13">
        <v>6</v>
      </c>
      <c r="F617" s="13">
        <v>26</v>
      </c>
      <c r="G617" s="13">
        <v>2017</v>
      </c>
      <c r="H617" s="13" t="s">
        <v>656</v>
      </c>
      <c r="I617" s="13" t="s">
        <v>773</v>
      </c>
      <c r="Q617" s="13" t="s">
        <v>674</v>
      </c>
      <c r="T617" s="13" t="s">
        <v>72</v>
      </c>
      <c r="U617" s="13" t="s">
        <v>73</v>
      </c>
      <c r="V617" s="13">
        <v>0.03</v>
      </c>
      <c r="AA617" s="13" t="s">
        <v>803</v>
      </c>
      <c r="AF617" s="13">
        <v>1</v>
      </c>
    </row>
    <row r="618" spans="4:32" s="13" customFormat="1" x14ac:dyDescent="0.2">
      <c r="D618" s="13">
        <v>0</v>
      </c>
      <c r="E618" s="13">
        <v>6</v>
      </c>
      <c r="F618" s="13">
        <v>26</v>
      </c>
      <c r="G618" s="13">
        <v>2017</v>
      </c>
      <c r="H618" s="13" t="s">
        <v>656</v>
      </c>
      <c r="I618" s="13" t="s">
        <v>783</v>
      </c>
      <c r="Q618" s="13" t="s">
        <v>675</v>
      </c>
      <c r="T618" s="13" t="s">
        <v>40</v>
      </c>
      <c r="U618" s="13" t="s">
        <v>41</v>
      </c>
      <c r="V618" s="13">
        <v>3</v>
      </c>
      <c r="AA618" s="13" t="s">
        <v>792</v>
      </c>
      <c r="AF618" s="13">
        <v>1</v>
      </c>
    </row>
    <row r="619" spans="4:32" s="13" customFormat="1" x14ac:dyDescent="0.2">
      <c r="D619" s="13">
        <v>0</v>
      </c>
      <c r="E619" s="13">
        <v>6</v>
      </c>
      <c r="F619" s="13">
        <v>26</v>
      </c>
      <c r="G619" s="13">
        <v>2017</v>
      </c>
      <c r="H619" s="13" t="s">
        <v>656</v>
      </c>
      <c r="I619" s="13" t="s">
        <v>783</v>
      </c>
      <c r="Q619" s="13" t="s">
        <v>676</v>
      </c>
      <c r="T619" s="13" t="s">
        <v>40</v>
      </c>
      <c r="U619" s="13" t="s">
        <v>41</v>
      </c>
      <c r="V619" s="13">
        <v>6.31</v>
      </c>
      <c r="AA619" s="13" t="s">
        <v>792</v>
      </c>
      <c r="AF619" s="13">
        <v>1</v>
      </c>
    </row>
    <row r="620" spans="4:32" s="13" customFormat="1" x14ac:dyDescent="0.2">
      <c r="D620" s="13">
        <v>0</v>
      </c>
      <c r="E620" s="13">
        <v>6</v>
      </c>
      <c r="F620" s="13">
        <v>26</v>
      </c>
      <c r="G620" s="13">
        <v>2017</v>
      </c>
      <c r="H620" s="13" t="s">
        <v>656</v>
      </c>
      <c r="I620" s="13" t="s">
        <v>773</v>
      </c>
      <c r="Q620" s="13" t="s">
        <v>677</v>
      </c>
      <c r="T620" s="13" t="s">
        <v>33</v>
      </c>
      <c r="U620" s="13" t="s">
        <v>42</v>
      </c>
      <c r="V620" s="13">
        <v>0.01</v>
      </c>
      <c r="AA620" s="13" t="s">
        <v>803</v>
      </c>
      <c r="AF620" s="13">
        <v>1</v>
      </c>
    </row>
    <row r="621" spans="4:32" s="13" customFormat="1" x14ac:dyDescent="0.2">
      <c r="D621" s="13">
        <v>0</v>
      </c>
      <c r="E621" s="13">
        <v>6</v>
      </c>
      <c r="F621" s="13">
        <v>26</v>
      </c>
      <c r="G621" s="13">
        <v>2017</v>
      </c>
      <c r="H621" s="13" t="s">
        <v>656</v>
      </c>
      <c r="I621" s="13" t="s">
        <v>783</v>
      </c>
      <c r="Q621" s="13" t="s">
        <v>678</v>
      </c>
      <c r="T621" s="13" t="s">
        <v>40</v>
      </c>
      <c r="U621" s="13" t="s">
        <v>41</v>
      </c>
      <c r="V621" s="13">
        <v>2.85</v>
      </c>
      <c r="AA621" s="13" t="s">
        <v>792</v>
      </c>
      <c r="AF621" s="13">
        <v>1</v>
      </c>
    </row>
    <row r="622" spans="4:32" s="13" customFormat="1" x14ac:dyDescent="0.2">
      <c r="D622" s="13">
        <v>0</v>
      </c>
      <c r="E622" s="13">
        <v>7</v>
      </c>
      <c r="F622" s="13">
        <v>26</v>
      </c>
      <c r="G622" s="13">
        <v>2017</v>
      </c>
      <c r="H622" s="13" t="s">
        <v>656</v>
      </c>
      <c r="I622" s="13" t="s">
        <v>783</v>
      </c>
      <c r="Q622" s="13" t="s">
        <v>678</v>
      </c>
      <c r="T622" s="13" t="s">
        <v>40</v>
      </c>
      <c r="U622" s="13" t="s">
        <v>41</v>
      </c>
      <c r="V622" s="13">
        <v>45.02</v>
      </c>
      <c r="AA622" s="13" t="s">
        <v>792</v>
      </c>
      <c r="AF622" s="13">
        <v>0</v>
      </c>
    </row>
    <row r="623" spans="4:32" s="13" customFormat="1" x14ac:dyDescent="0.2">
      <c r="D623" s="13">
        <v>0</v>
      </c>
      <c r="E623" s="13">
        <v>7</v>
      </c>
      <c r="F623" s="13">
        <v>27</v>
      </c>
      <c r="G623" s="13">
        <v>2017</v>
      </c>
      <c r="H623" s="13" t="s">
        <v>686</v>
      </c>
      <c r="I623" s="13" t="s">
        <v>783</v>
      </c>
      <c r="Q623" s="13" t="s">
        <v>678</v>
      </c>
      <c r="T623" s="13" t="s">
        <v>40</v>
      </c>
      <c r="U623" s="13" t="s">
        <v>41</v>
      </c>
      <c r="V623" s="13">
        <v>0</v>
      </c>
      <c r="AA623" s="13" t="s">
        <v>792</v>
      </c>
      <c r="AF623" s="13">
        <v>0</v>
      </c>
    </row>
    <row r="624" spans="4:32" s="13" customFormat="1" x14ac:dyDescent="0.2">
      <c r="D624" s="13">
        <v>0</v>
      </c>
      <c r="E624" s="13">
        <v>7</v>
      </c>
      <c r="F624" s="13">
        <v>27</v>
      </c>
      <c r="G624" s="13">
        <v>2017</v>
      </c>
      <c r="H624" s="13" t="s">
        <v>686</v>
      </c>
      <c r="I624" s="13" t="s">
        <v>788</v>
      </c>
      <c r="Q624" s="13" t="s">
        <v>692</v>
      </c>
      <c r="T624" s="13" t="s">
        <v>40</v>
      </c>
      <c r="U624" s="13" t="s">
        <v>41</v>
      </c>
      <c r="V624" s="13">
        <v>1.1000000000000001</v>
      </c>
      <c r="AA624" s="13" t="s">
        <v>806</v>
      </c>
      <c r="AF624" s="13">
        <v>1</v>
      </c>
    </row>
    <row r="625" spans="4:32" s="13" customFormat="1" x14ac:dyDescent="0.2">
      <c r="D625" s="13">
        <v>0</v>
      </c>
      <c r="E625" s="13">
        <v>7</v>
      </c>
      <c r="F625" s="13">
        <v>27</v>
      </c>
      <c r="G625" s="13">
        <v>2017</v>
      </c>
      <c r="H625" s="13" t="s">
        <v>686</v>
      </c>
      <c r="I625" s="13" t="s">
        <v>783</v>
      </c>
      <c r="Q625" s="13" t="s">
        <v>693</v>
      </c>
      <c r="T625" s="13" t="s">
        <v>40</v>
      </c>
      <c r="U625" s="13" t="s">
        <v>41</v>
      </c>
      <c r="V625" s="13">
        <v>12.57</v>
      </c>
      <c r="AA625" s="13" t="s">
        <v>792</v>
      </c>
      <c r="AF625" s="13">
        <v>1</v>
      </c>
    </row>
    <row r="626" spans="4:32" s="13" customFormat="1" x14ac:dyDescent="0.2">
      <c r="D626" s="13">
        <v>0</v>
      </c>
      <c r="E626" s="13">
        <v>7</v>
      </c>
      <c r="F626" s="13">
        <v>28</v>
      </c>
      <c r="G626" s="13">
        <v>2017</v>
      </c>
      <c r="H626" s="13" t="s">
        <v>687</v>
      </c>
      <c r="I626" s="13" t="s">
        <v>783</v>
      </c>
      <c r="Q626" s="13" t="s">
        <v>693</v>
      </c>
      <c r="T626" s="13" t="s">
        <v>40</v>
      </c>
      <c r="U626" s="13" t="s">
        <v>41</v>
      </c>
      <c r="V626" s="13">
        <v>0</v>
      </c>
      <c r="AA626" s="13" t="s">
        <v>792</v>
      </c>
      <c r="AF626" s="13">
        <v>0</v>
      </c>
    </row>
    <row r="627" spans="4:32" s="13" customFormat="1" x14ac:dyDescent="0.2">
      <c r="D627" s="13">
        <v>0</v>
      </c>
      <c r="E627" s="13">
        <v>7</v>
      </c>
      <c r="F627" s="13">
        <v>29</v>
      </c>
      <c r="G627" s="13">
        <v>2017</v>
      </c>
      <c r="H627" s="13" t="s">
        <v>688</v>
      </c>
      <c r="I627" s="13" t="s">
        <v>783</v>
      </c>
      <c r="Q627" s="13" t="s">
        <v>693</v>
      </c>
      <c r="T627" s="13" t="s">
        <v>40</v>
      </c>
      <c r="U627" s="13" t="s">
        <v>41</v>
      </c>
      <c r="V627" s="13">
        <v>0</v>
      </c>
      <c r="AA627" s="13" t="s">
        <v>792</v>
      </c>
      <c r="AF627" s="13">
        <v>0</v>
      </c>
    </row>
    <row r="628" spans="4:32" s="13" customFormat="1" x14ac:dyDescent="0.2">
      <c r="D628" s="13">
        <v>0</v>
      </c>
      <c r="E628" s="13">
        <v>7</v>
      </c>
      <c r="F628" s="13">
        <v>27</v>
      </c>
      <c r="G628" s="13">
        <v>2017</v>
      </c>
      <c r="H628" s="13" t="s">
        <v>686</v>
      </c>
      <c r="I628" s="13" t="s">
        <v>774</v>
      </c>
      <c r="Q628" s="13" t="s">
        <v>694</v>
      </c>
      <c r="T628" s="13" t="s">
        <v>40</v>
      </c>
      <c r="U628" s="13" t="s">
        <v>41</v>
      </c>
      <c r="V628" s="13">
        <v>15.72</v>
      </c>
      <c r="AA628" s="13" t="s">
        <v>807</v>
      </c>
      <c r="AF628" s="13">
        <v>1</v>
      </c>
    </row>
    <row r="629" spans="4:32" s="13" customFormat="1" x14ac:dyDescent="0.2">
      <c r="D629" s="13">
        <v>0</v>
      </c>
      <c r="E629" s="13">
        <v>7</v>
      </c>
      <c r="F629" s="13">
        <v>27</v>
      </c>
      <c r="G629" s="13">
        <v>2017</v>
      </c>
      <c r="H629" s="13" t="s">
        <v>686</v>
      </c>
      <c r="I629" s="13" t="s">
        <v>783</v>
      </c>
      <c r="Q629" s="13" t="s">
        <v>695</v>
      </c>
      <c r="T629" s="13" t="s">
        <v>40</v>
      </c>
      <c r="U629" s="13" t="s">
        <v>41</v>
      </c>
      <c r="V629" s="13">
        <v>0.3</v>
      </c>
      <c r="AA629" s="13" t="s">
        <v>803</v>
      </c>
      <c r="AF629" s="13">
        <v>1</v>
      </c>
    </row>
    <row r="630" spans="4:32" s="13" customFormat="1" x14ac:dyDescent="0.2">
      <c r="D630" s="13">
        <v>0</v>
      </c>
      <c r="E630" s="13">
        <v>7</v>
      </c>
      <c r="F630" s="13">
        <v>27</v>
      </c>
      <c r="G630" s="13">
        <v>2017</v>
      </c>
      <c r="H630" s="13" t="s">
        <v>686</v>
      </c>
      <c r="I630" s="13" t="s">
        <v>782</v>
      </c>
      <c r="Q630" s="13" t="s">
        <v>696</v>
      </c>
      <c r="T630" s="13" t="s">
        <v>40</v>
      </c>
      <c r="U630" s="13" t="s">
        <v>41</v>
      </c>
      <c r="V630" s="13">
        <v>2.4</v>
      </c>
      <c r="AA630" s="13" t="s">
        <v>797</v>
      </c>
      <c r="AF630" s="13">
        <v>1</v>
      </c>
    </row>
    <row r="631" spans="4:32" s="13" customFormat="1" x14ac:dyDescent="0.2">
      <c r="D631" s="13">
        <v>0</v>
      </c>
      <c r="E631" s="13">
        <v>7</v>
      </c>
      <c r="F631" s="13">
        <v>27</v>
      </c>
      <c r="G631" s="13">
        <v>2017</v>
      </c>
      <c r="H631" s="13" t="s">
        <v>686</v>
      </c>
      <c r="I631" s="13" t="s">
        <v>788</v>
      </c>
      <c r="Q631" s="13" t="s">
        <v>697</v>
      </c>
      <c r="T631" s="13" t="s">
        <v>40</v>
      </c>
      <c r="U631" s="13" t="s">
        <v>41</v>
      </c>
      <c r="V631" s="13">
        <v>2.2799999999999998</v>
      </c>
      <c r="AA631" s="13" t="s">
        <v>806</v>
      </c>
      <c r="AF631" s="13">
        <v>1</v>
      </c>
    </row>
    <row r="632" spans="4:32" s="13" customFormat="1" x14ac:dyDescent="0.2">
      <c r="D632" s="13">
        <v>0</v>
      </c>
      <c r="E632" s="13">
        <v>7</v>
      </c>
      <c r="F632" s="13">
        <v>27</v>
      </c>
      <c r="G632" s="13">
        <v>2017</v>
      </c>
      <c r="H632" s="13" t="s">
        <v>686</v>
      </c>
      <c r="I632" s="13" t="s">
        <v>781</v>
      </c>
      <c r="Q632" s="13" t="s">
        <v>698</v>
      </c>
      <c r="T632" s="13" t="s">
        <v>72</v>
      </c>
      <c r="U632" s="13" t="s">
        <v>73</v>
      </c>
      <c r="V632" s="13">
        <v>2.13</v>
      </c>
      <c r="AA632" s="13" t="s">
        <v>789</v>
      </c>
      <c r="AF632" s="13">
        <v>1</v>
      </c>
    </row>
    <row r="633" spans="4:32" s="13" customFormat="1" x14ac:dyDescent="0.2">
      <c r="D633" s="13">
        <v>0</v>
      </c>
      <c r="E633" s="13">
        <v>7</v>
      </c>
      <c r="F633" s="13">
        <v>27</v>
      </c>
      <c r="G633" s="13">
        <v>2017</v>
      </c>
      <c r="H633" s="13" t="s">
        <v>686</v>
      </c>
      <c r="I633" s="13" t="s">
        <v>781</v>
      </c>
      <c r="Q633" s="13" t="s">
        <v>699</v>
      </c>
      <c r="T633" s="13" t="s">
        <v>72</v>
      </c>
      <c r="U633" s="13" t="s">
        <v>73</v>
      </c>
      <c r="V633" s="13">
        <v>0.72</v>
      </c>
      <c r="AA633" s="13" t="s">
        <v>789</v>
      </c>
      <c r="AF633" s="13">
        <v>1</v>
      </c>
    </row>
    <row r="634" spans="4:32" s="13" customFormat="1" x14ac:dyDescent="0.2">
      <c r="D634" s="13">
        <v>0</v>
      </c>
      <c r="E634" s="13">
        <v>7</v>
      </c>
      <c r="F634" s="13">
        <v>27</v>
      </c>
      <c r="G634" s="13">
        <v>2017</v>
      </c>
      <c r="H634" s="13" t="s">
        <v>686</v>
      </c>
      <c r="I634" s="13" t="s">
        <v>775</v>
      </c>
      <c r="Q634" s="13" t="s">
        <v>700</v>
      </c>
      <c r="T634" s="13" t="s">
        <v>33</v>
      </c>
      <c r="U634" s="13" t="s">
        <v>42</v>
      </c>
      <c r="V634" s="13">
        <v>0</v>
      </c>
      <c r="AA634" s="13" t="s">
        <v>804</v>
      </c>
      <c r="AF634" s="13">
        <v>1</v>
      </c>
    </row>
    <row r="635" spans="4:32" s="13" customFormat="1" x14ac:dyDescent="0.2">
      <c r="D635" s="13">
        <v>0</v>
      </c>
      <c r="E635" s="13">
        <v>7</v>
      </c>
      <c r="F635" s="13">
        <v>28</v>
      </c>
      <c r="G635" s="13">
        <v>2017</v>
      </c>
      <c r="H635" s="13" t="s">
        <v>687</v>
      </c>
      <c r="I635" s="13" t="s">
        <v>778</v>
      </c>
      <c r="Q635" s="13" t="s">
        <v>701</v>
      </c>
      <c r="T635" s="13" t="s">
        <v>40</v>
      </c>
      <c r="U635" s="13" t="s">
        <v>41</v>
      </c>
      <c r="V635" s="13">
        <v>1.32</v>
      </c>
      <c r="AA635" s="13" t="s">
        <v>796</v>
      </c>
      <c r="AF635" s="13">
        <v>1</v>
      </c>
    </row>
    <row r="636" spans="4:32" s="13" customFormat="1" x14ac:dyDescent="0.2">
      <c r="D636" s="13">
        <v>0</v>
      </c>
      <c r="E636" s="13">
        <v>7</v>
      </c>
      <c r="F636" s="13">
        <v>28</v>
      </c>
      <c r="G636" s="13">
        <v>2017</v>
      </c>
      <c r="H636" s="13" t="s">
        <v>687</v>
      </c>
      <c r="I636" s="13" t="s">
        <v>773</v>
      </c>
      <c r="Q636" s="13" t="s">
        <v>702</v>
      </c>
      <c r="T636" s="13" t="s">
        <v>72</v>
      </c>
      <c r="U636" s="13" t="s">
        <v>73</v>
      </c>
      <c r="V636" s="13">
        <v>7.52</v>
      </c>
      <c r="AA636" s="13" t="s">
        <v>792</v>
      </c>
      <c r="AF636" s="13">
        <v>1</v>
      </c>
    </row>
    <row r="637" spans="4:32" s="13" customFormat="1" x14ac:dyDescent="0.2">
      <c r="D637" s="13">
        <v>0</v>
      </c>
      <c r="E637" s="13">
        <v>7</v>
      </c>
      <c r="F637" s="13">
        <v>28</v>
      </c>
      <c r="G637" s="13">
        <v>2017</v>
      </c>
      <c r="H637" s="13" t="s">
        <v>687</v>
      </c>
      <c r="I637" s="13" t="s">
        <v>783</v>
      </c>
      <c r="Q637" s="13" t="s">
        <v>703</v>
      </c>
      <c r="T637" s="13" t="s">
        <v>40</v>
      </c>
      <c r="U637" s="13" t="s">
        <v>41</v>
      </c>
      <c r="V637" s="13">
        <v>2.1800000000000002</v>
      </c>
      <c r="AA637" s="13" t="s">
        <v>803</v>
      </c>
      <c r="AF637" s="13">
        <v>1</v>
      </c>
    </row>
    <row r="638" spans="4:32" s="13" customFormat="1" x14ac:dyDescent="0.2">
      <c r="D638" s="13">
        <v>0</v>
      </c>
      <c r="E638" s="13">
        <v>7</v>
      </c>
      <c r="F638" s="13">
        <v>28</v>
      </c>
      <c r="G638" s="13">
        <v>2017</v>
      </c>
      <c r="H638" s="13" t="s">
        <v>687</v>
      </c>
      <c r="I638" s="13" t="s">
        <v>780</v>
      </c>
      <c r="Q638" s="13" t="s">
        <v>704</v>
      </c>
      <c r="T638" s="13" t="s">
        <v>40</v>
      </c>
      <c r="U638" s="13" t="s">
        <v>41</v>
      </c>
      <c r="V638" s="13">
        <v>1.69</v>
      </c>
      <c r="AA638" s="13" t="s">
        <v>789</v>
      </c>
      <c r="AF638" s="13">
        <v>1</v>
      </c>
    </row>
    <row r="639" spans="4:32" s="13" customFormat="1" x14ac:dyDescent="0.2">
      <c r="D639" s="13">
        <v>0</v>
      </c>
      <c r="E639" s="13">
        <v>7</v>
      </c>
      <c r="F639" s="13">
        <v>29</v>
      </c>
      <c r="G639" s="13">
        <v>2017</v>
      </c>
      <c r="H639" s="13" t="s">
        <v>688</v>
      </c>
      <c r="I639" s="13" t="s">
        <v>780</v>
      </c>
      <c r="Q639" s="13" t="s">
        <v>704</v>
      </c>
      <c r="T639" s="13" t="s">
        <v>40</v>
      </c>
      <c r="U639" s="13" t="s">
        <v>41</v>
      </c>
      <c r="V639" s="13">
        <v>0</v>
      </c>
      <c r="AA639" s="13" t="s">
        <v>789</v>
      </c>
      <c r="AF639" s="13">
        <v>0</v>
      </c>
    </row>
    <row r="640" spans="4:32" s="13" customFormat="1" x14ac:dyDescent="0.2">
      <c r="D640" s="13">
        <v>0</v>
      </c>
      <c r="E640" s="13">
        <v>7</v>
      </c>
      <c r="F640" s="13">
        <v>28</v>
      </c>
      <c r="G640" s="13">
        <v>2017</v>
      </c>
      <c r="H640" s="13" t="s">
        <v>687</v>
      </c>
      <c r="I640" s="13" t="s">
        <v>780</v>
      </c>
      <c r="Q640" s="13" t="s">
        <v>705</v>
      </c>
      <c r="T640" s="13" t="s">
        <v>40</v>
      </c>
      <c r="U640" s="13" t="s">
        <v>41</v>
      </c>
      <c r="V640" s="13">
        <v>0.73</v>
      </c>
      <c r="AA640" s="13" t="s">
        <v>789</v>
      </c>
      <c r="AF640" s="13">
        <v>1</v>
      </c>
    </row>
    <row r="641" spans="4:32" s="13" customFormat="1" x14ac:dyDescent="0.2">
      <c r="D641" s="13">
        <v>0</v>
      </c>
      <c r="E641" s="13">
        <v>7</v>
      </c>
      <c r="F641" s="13">
        <v>29</v>
      </c>
      <c r="G641" s="13">
        <v>2017</v>
      </c>
      <c r="H641" s="13" t="s">
        <v>688</v>
      </c>
      <c r="I641" s="13" t="s">
        <v>780</v>
      </c>
      <c r="Q641" s="13" t="s">
        <v>705</v>
      </c>
      <c r="T641" s="13" t="s">
        <v>40</v>
      </c>
      <c r="U641" s="13" t="s">
        <v>41</v>
      </c>
      <c r="V641" s="13">
        <v>0</v>
      </c>
      <c r="AA641" s="13" t="s">
        <v>789</v>
      </c>
      <c r="AF641" s="13">
        <v>0</v>
      </c>
    </row>
    <row r="642" spans="4:32" s="13" customFormat="1" x14ac:dyDescent="0.2">
      <c r="D642" s="13">
        <v>0</v>
      </c>
      <c r="E642" s="13">
        <v>7</v>
      </c>
      <c r="F642" s="13">
        <v>28</v>
      </c>
      <c r="G642" s="13">
        <v>2017</v>
      </c>
      <c r="H642" s="13" t="s">
        <v>687</v>
      </c>
      <c r="I642" s="13" t="s">
        <v>784</v>
      </c>
      <c r="Q642" s="13" t="s">
        <v>706</v>
      </c>
      <c r="T642" s="13" t="s">
        <v>72</v>
      </c>
      <c r="U642" s="13" t="s">
        <v>73</v>
      </c>
      <c r="V642" s="13">
        <v>1.3</v>
      </c>
      <c r="AA642" s="13" t="s">
        <v>789</v>
      </c>
      <c r="AF642" s="13">
        <v>1</v>
      </c>
    </row>
    <row r="643" spans="4:32" s="13" customFormat="1" x14ac:dyDescent="0.2">
      <c r="D643" s="13">
        <v>0</v>
      </c>
      <c r="E643" s="13">
        <v>7</v>
      </c>
      <c r="F643" s="13">
        <v>29</v>
      </c>
      <c r="G643" s="13">
        <v>2017</v>
      </c>
      <c r="H643" s="13" t="s">
        <v>688</v>
      </c>
      <c r="I643" s="13" t="s">
        <v>784</v>
      </c>
      <c r="Q643" s="13" t="s">
        <v>706</v>
      </c>
      <c r="T643" s="13" t="s">
        <v>72</v>
      </c>
      <c r="U643" s="13" t="s">
        <v>73</v>
      </c>
      <c r="V643" s="13">
        <v>0</v>
      </c>
      <c r="AA643" s="13" t="s">
        <v>789</v>
      </c>
      <c r="AF643" s="13">
        <v>0</v>
      </c>
    </row>
    <row r="644" spans="4:32" s="13" customFormat="1" x14ac:dyDescent="0.2">
      <c r="D644" s="13">
        <v>0</v>
      </c>
      <c r="E644" s="13">
        <v>7</v>
      </c>
      <c r="F644" s="13">
        <v>28</v>
      </c>
      <c r="G644" s="13">
        <v>2017</v>
      </c>
      <c r="H644" s="13" t="s">
        <v>687</v>
      </c>
      <c r="I644" s="13" t="s">
        <v>777</v>
      </c>
      <c r="Q644" s="13" t="s">
        <v>707</v>
      </c>
      <c r="T644" s="13" t="s">
        <v>33</v>
      </c>
      <c r="U644" s="13" t="s">
        <v>42</v>
      </c>
      <c r="V644" s="13">
        <v>4.55</v>
      </c>
      <c r="AA644" s="13" t="s">
        <v>789</v>
      </c>
      <c r="AF644" s="13">
        <v>1</v>
      </c>
    </row>
    <row r="645" spans="4:32" s="13" customFormat="1" x14ac:dyDescent="0.2">
      <c r="D645" s="13">
        <v>0</v>
      </c>
      <c r="E645" s="13">
        <v>7</v>
      </c>
      <c r="F645" s="13">
        <v>28</v>
      </c>
      <c r="G645" s="13">
        <v>2017</v>
      </c>
      <c r="H645" s="13" t="s">
        <v>687</v>
      </c>
      <c r="I645" s="13" t="s">
        <v>779</v>
      </c>
      <c r="Q645" s="13" t="s">
        <v>708</v>
      </c>
      <c r="T645" s="13" t="s">
        <v>40</v>
      </c>
      <c r="U645" s="13" t="s">
        <v>41</v>
      </c>
      <c r="V645" s="13">
        <v>5.27</v>
      </c>
      <c r="AA645" s="13" t="s">
        <v>789</v>
      </c>
      <c r="AF645" s="13">
        <v>1</v>
      </c>
    </row>
    <row r="646" spans="4:32" s="13" customFormat="1" x14ac:dyDescent="0.2">
      <c r="D646" s="13">
        <v>0</v>
      </c>
      <c r="E646" s="13">
        <v>7</v>
      </c>
      <c r="F646" s="13">
        <v>29</v>
      </c>
      <c r="G646" s="13">
        <v>2017</v>
      </c>
      <c r="H646" s="13" t="s">
        <v>688</v>
      </c>
      <c r="I646" s="13" t="s">
        <v>783</v>
      </c>
      <c r="Q646" s="13" t="s">
        <v>709</v>
      </c>
      <c r="T646" s="13" t="s">
        <v>33</v>
      </c>
      <c r="U646" s="13" t="s">
        <v>42</v>
      </c>
      <c r="V646" s="13">
        <v>23.59</v>
      </c>
      <c r="AA646" s="13" t="s">
        <v>803</v>
      </c>
      <c r="AF646" s="13">
        <v>1</v>
      </c>
    </row>
    <row r="647" spans="4:32" s="13" customFormat="1" x14ac:dyDescent="0.2">
      <c r="D647" s="13">
        <v>0</v>
      </c>
      <c r="E647" s="13">
        <v>7</v>
      </c>
      <c r="F647" s="13">
        <v>30</v>
      </c>
      <c r="G647" s="13">
        <v>2017</v>
      </c>
      <c r="H647" s="13" t="s">
        <v>689</v>
      </c>
      <c r="I647" s="13" t="s">
        <v>783</v>
      </c>
      <c r="Q647" s="13" t="s">
        <v>709</v>
      </c>
      <c r="T647" s="13" t="s">
        <v>33</v>
      </c>
      <c r="U647" s="13" t="s">
        <v>42</v>
      </c>
      <c r="V647" s="13">
        <v>0</v>
      </c>
      <c r="AA647" s="13" t="s">
        <v>803</v>
      </c>
      <c r="AF647" s="13">
        <v>0</v>
      </c>
    </row>
    <row r="648" spans="4:32" s="13" customFormat="1" x14ac:dyDescent="0.2">
      <c r="D648" s="13">
        <v>0</v>
      </c>
      <c r="E648" s="13">
        <v>7</v>
      </c>
      <c r="F648" s="13">
        <v>31</v>
      </c>
      <c r="G648" s="13">
        <v>2017</v>
      </c>
      <c r="H648" s="13" t="s">
        <v>690</v>
      </c>
      <c r="I648" s="13" t="s">
        <v>783</v>
      </c>
      <c r="Q648" s="13" t="s">
        <v>709</v>
      </c>
      <c r="T648" s="13" t="s">
        <v>33</v>
      </c>
      <c r="U648" s="13" t="s">
        <v>42</v>
      </c>
      <c r="V648" s="13">
        <v>0</v>
      </c>
      <c r="AA648" s="13" t="s">
        <v>803</v>
      </c>
      <c r="AF648" s="13">
        <v>0</v>
      </c>
    </row>
    <row r="649" spans="4:32" s="13" customFormat="1" x14ac:dyDescent="0.2">
      <c r="D649" s="13">
        <v>0</v>
      </c>
      <c r="E649" s="13">
        <v>8</v>
      </c>
      <c r="F649" s="13">
        <v>31</v>
      </c>
      <c r="G649" s="13">
        <v>2017</v>
      </c>
      <c r="H649" s="13" t="s">
        <v>690</v>
      </c>
      <c r="I649" s="13" t="s">
        <v>783</v>
      </c>
      <c r="Q649" s="13" t="s">
        <v>709</v>
      </c>
      <c r="T649" s="13" t="s">
        <v>33</v>
      </c>
      <c r="U649" s="13" t="s">
        <v>42</v>
      </c>
      <c r="V649" s="13">
        <v>0</v>
      </c>
      <c r="AA649" s="13" t="s">
        <v>803</v>
      </c>
      <c r="AF649" s="13">
        <v>0</v>
      </c>
    </row>
    <row r="650" spans="4:32" s="13" customFormat="1" x14ac:dyDescent="0.2">
      <c r="D650" s="13">
        <v>0</v>
      </c>
      <c r="E650" s="13">
        <v>8</v>
      </c>
      <c r="F650" s="13">
        <v>32</v>
      </c>
      <c r="G650" s="13">
        <v>2017</v>
      </c>
      <c r="H650" s="13" t="s">
        <v>691</v>
      </c>
      <c r="I650" s="13" t="s">
        <v>783</v>
      </c>
      <c r="Q650" s="13" t="s">
        <v>709</v>
      </c>
      <c r="T650" s="13" t="s">
        <v>33</v>
      </c>
      <c r="U650" s="13" t="s">
        <v>42</v>
      </c>
      <c r="V650" s="13">
        <v>0</v>
      </c>
      <c r="AA650" s="13" t="s">
        <v>803</v>
      </c>
      <c r="AF650" s="13">
        <v>0</v>
      </c>
    </row>
    <row r="651" spans="4:32" s="13" customFormat="1" x14ac:dyDescent="0.2">
      <c r="D651" s="13">
        <v>0</v>
      </c>
      <c r="E651" s="13">
        <v>7</v>
      </c>
      <c r="F651" s="13">
        <v>29</v>
      </c>
      <c r="G651" s="13">
        <v>2017</v>
      </c>
      <c r="H651" s="13" t="s">
        <v>688</v>
      </c>
      <c r="I651" s="13" t="s">
        <v>783</v>
      </c>
      <c r="Q651" s="13" t="s">
        <v>710</v>
      </c>
      <c r="T651" s="13" t="s">
        <v>40</v>
      </c>
      <c r="U651" s="13" t="s">
        <v>41</v>
      </c>
      <c r="V651" s="13">
        <v>2.19</v>
      </c>
      <c r="AA651" s="13" t="s">
        <v>803</v>
      </c>
      <c r="AF651" s="13">
        <v>1</v>
      </c>
    </row>
    <row r="652" spans="4:32" s="13" customFormat="1" x14ac:dyDescent="0.2">
      <c r="D652" s="13">
        <v>0</v>
      </c>
      <c r="E652" s="13">
        <v>7</v>
      </c>
      <c r="F652" s="13">
        <v>29</v>
      </c>
      <c r="G652" s="13">
        <v>2017</v>
      </c>
      <c r="H652" s="13" t="s">
        <v>688</v>
      </c>
      <c r="I652" s="13" t="s">
        <v>779</v>
      </c>
      <c r="Q652" s="13" t="s">
        <v>711</v>
      </c>
      <c r="T652" s="13" t="s">
        <v>40</v>
      </c>
      <c r="U652" s="13" t="s">
        <v>41</v>
      </c>
      <c r="V652" s="13">
        <v>2.11</v>
      </c>
      <c r="AA652" s="13" t="s">
        <v>804</v>
      </c>
      <c r="AF652" s="13">
        <v>1</v>
      </c>
    </row>
    <row r="653" spans="4:32" s="13" customFormat="1" x14ac:dyDescent="0.2">
      <c r="D653" s="13">
        <v>0</v>
      </c>
      <c r="E653" s="13">
        <v>7</v>
      </c>
      <c r="F653" s="13">
        <v>29</v>
      </c>
      <c r="G653" s="13">
        <v>2017</v>
      </c>
      <c r="H653" s="13" t="s">
        <v>688</v>
      </c>
      <c r="I653" s="13" t="s">
        <v>776</v>
      </c>
      <c r="Q653" s="13" t="s">
        <v>712</v>
      </c>
      <c r="T653" s="13" t="s">
        <v>40</v>
      </c>
      <c r="U653" s="13" t="s">
        <v>41</v>
      </c>
      <c r="V653" s="13">
        <v>10.62</v>
      </c>
      <c r="AA653" s="13" t="s">
        <v>794</v>
      </c>
      <c r="AF653" s="13">
        <v>1</v>
      </c>
    </row>
    <row r="654" spans="4:32" s="13" customFormat="1" x14ac:dyDescent="0.2">
      <c r="D654" s="13">
        <v>0</v>
      </c>
      <c r="E654" s="13">
        <v>7</v>
      </c>
      <c r="F654" s="13">
        <v>30</v>
      </c>
      <c r="G654" s="13">
        <v>2017</v>
      </c>
      <c r="H654" s="13" t="s">
        <v>689</v>
      </c>
      <c r="I654" s="13" t="s">
        <v>776</v>
      </c>
      <c r="Q654" s="13" t="s">
        <v>712</v>
      </c>
      <c r="T654" s="13" t="s">
        <v>40</v>
      </c>
      <c r="U654" s="13" t="s">
        <v>41</v>
      </c>
      <c r="V654" s="13">
        <v>0</v>
      </c>
      <c r="AA654" s="13" t="s">
        <v>794</v>
      </c>
      <c r="AF654" s="13">
        <v>0</v>
      </c>
    </row>
    <row r="655" spans="4:32" s="13" customFormat="1" x14ac:dyDescent="0.2">
      <c r="D655" s="13">
        <v>0</v>
      </c>
      <c r="E655" s="13">
        <v>7</v>
      </c>
      <c r="F655" s="13">
        <v>31</v>
      </c>
      <c r="G655" s="13">
        <v>2017</v>
      </c>
      <c r="H655" s="13" t="s">
        <v>690</v>
      </c>
      <c r="I655" s="13" t="s">
        <v>776</v>
      </c>
      <c r="Q655" s="13" t="s">
        <v>712</v>
      </c>
      <c r="T655" s="13" t="s">
        <v>40</v>
      </c>
      <c r="U655" s="13" t="s">
        <v>41</v>
      </c>
      <c r="V655" s="13">
        <v>0</v>
      </c>
      <c r="AA655" s="13" t="s">
        <v>794</v>
      </c>
      <c r="AF655" s="13">
        <v>0</v>
      </c>
    </row>
    <row r="656" spans="4:32" s="13" customFormat="1" x14ac:dyDescent="0.2">
      <c r="D656" s="13">
        <v>0</v>
      </c>
      <c r="E656" s="13">
        <v>8</v>
      </c>
      <c r="F656" s="13">
        <v>31</v>
      </c>
      <c r="G656" s="13">
        <v>2017</v>
      </c>
      <c r="H656" s="13" t="s">
        <v>690</v>
      </c>
      <c r="I656" s="13" t="s">
        <v>776</v>
      </c>
      <c r="Q656" s="13" t="s">
        <v>712</v>
      </c>
      <c r="T656" s="13" t="s">
        <v>40</v>
      </c>
      <c r="U656" s="13" t="s">
        <v>41</v>
      </c>
      <c r="V656" s="13">
        <v>0</v>
      </c>
      <c r="AA656" s="13" t="s">
        <v>794</v>
      </c>
      <c r="AF656" s="13">
        <v>0</v>
      </c>
    </row>
    <row r="657" spans="4:32" s="13" customFormat="1" x14ac:dyDescent="0.2">
      <c r="D657" s="13">
        <v>0</v>
      </c>
      <c r="E657" s="13">
        <v>7</v>
      </c>
      <c r="F657" s="13">
        <v>29</v>
      </c>
      <c r="G657" s="13">
        <v>2017</v>
      </c>
      <c r="H657" s="13" t="s">
        <v>688</v>
      </c>
      <c r="I657" s="13" t="s">
        <v>786</v>
      </c>
      <c r="Q657" s="13" t="s">
        <v>713</v>
      </c>
      <c r="T657" s="13" t="s">
        <v>72</v>
      </c>
      <c r="U657" s="13" t="s">
        <v>73</v>
      </c>
      <c r="V657" s="13">
        <v>2.69</v>
      </c>
      <c r="AA657" s="13" t="s">
        <v>796</v>
      </c>
      <c r="AF657" s="13">
        <v>1</v>
      </c>
    </row>
    <row r="658" spans="4:32" s="13" customFormat="1" x14ac:dyDescent="0.2">
      <c r="D658" s="13">
        <v>0</v>
      </c>
      <c r="E658" s="13">
        <v>7</v>
      </c>
      <c r="F658" s="13">
        <v>29</v>
      </c>
      <c r="G658" s="13">
        <v>2017</v>
      </c>
      <c r="H658" s="13" t="s">
        <v>688</v>
      </c>
      <c r="I658" s="13" t="s">
        <v>786</v>
      </c>
      <c r="Q658" s="13" t="s">
        <v>714</v>
      </c>
      <c r="T658" s="13" t="s">
        <v>72</v>
      </c>
      <c r="U658" s="13" t="s">
        <v>73</v>
      </c>
      <c r="V658" s="13">
        <v>8.4700000000000006</v>
      </c>
      <c r="AA658" s="13" t="s">
        <v>803</v>
      </c>
      <c r="AF658" s="13">
        <v>1</v>
      </c>
    </row>
    <row r="659" spans="4:32" s="13" customFormat="1" x14ac:dyDescent="0.2">
      <c r="D659" s="13">
        <v>0</v>
      </c>
      <c r="E659" s="13">
        <v>7</v>
      </c>
      <c r="F659" s="13">
        <v>29</v>
      </c>
      <c r="G659" s="13">
        <v>2017</v>
      </c>
      <c r="H659" s="13" t="s">
        <v>688</v>
      </c>
      <c r="I659" s="13" t="s">
        <v>784</v>
      </c>
      <c r="Q659" s="13" t="s">
        <v>715</v>
      </c>
      <c r="T659" s="13" t="s">
        <v>72</v>
      </c>
      <c r="U659" s="13" t="s">
        <v>73</v>
      </c>
      <c r="V659" s="13">
        <v>32.68</v>
      </c>
      <c r="AA659" s="13" t="s">
        <v>789</v>
      </c>
      <c r="AF659" s="13">
        <v>1</v>
      </c>
    </row>
    <row r="660" spans="4:32" s="13" customFormat="1" x14ac:dyDescent="0.2">
      <c r="D660" s="13">
        <v>0</v>
      </c>
      <c r="E660" s="13">
        <v>7</v>
      </c>
      <c r="F660" s="13">
        <v>30</v>
      </c>
      <c r="G660" s="13">
        <v>2017</v>
      </c>
      <c r="H660" s="13" t="s">
        <v>689</v>
      </c>
      <c r="I660" s="13" t="s">
        <v>784</v>
      </c>
      <c r="Q660" s="13" t="s">
        <v>715</v>
      </c>
      <c r="T660" s="13" t="s">
        <v>72</v>
      </c>
      <c r="U660" s="13" t="s">
        <v>73</v>
      </c>
      <c r="V660" s="13">
        <v>0</v>
      </c>
      <c r="AA660" s="13" t="s">
        <v>789</v>
      </c>
      <c r="AF660" s="13">
        <v>0</v>
      </c>
    </row>
    <row r="661" spans="4:32" s="13" customFormat="1" x14ac:dyDescent="0.2">
      <c r="D661" s="13">
        <v>0</v>
      </c>
      <c r="E661" s="13">
        <v>7</v>
      </c>
      <c r="F661" s="13">
        <v>31</v>
      </c>
      <c r="G661" s="13">
        <v>2017</v>
      </c>
      <c r="H661" s="13" t="s">
        <v>690</v>
      </c>
      <c r="I661" s="13" t="s">
        <v>784</v>
      </c>
      <c r="Q661" s="13" t="s">
        <v>715</v>
      </c>
      <c r="T661" s="13" t="s">
        <v>72</v>
      </c>
      <c r="U661" s="13" t="s">
        <v>73</v>
      </c>
      <c r="V661" s="13">
        <v>0</v>
      </c>
      <c r="AA661" s="13" t="s">
        <v>789</v>
      </c>
      <c r="AF661" s="13">
        <v>0</v>
      </c>
    </row>
    <row r="662" spans="4:32" s="13" customFormat="1" x14ac:dyDescent="0.2">
      <c r="D662" s="13">
        <v>0</v>
      </c>
      <c r="E662" s="13">
        <v>8</v>
      </c>
      <c r="F662" s="13">
        <v>31</v>
      </c>
      <c r="G662" s="13">
        <v>2017</v>
      </c>
      <c r="H662" s="13" t="s">
        <v>690</v>
      </c>
      <c r="I662" s="13" t="s">
        <v>784</v>
      </c>
      <c r="Q662" s="13" t="s">
        <v>715</v>
      </c>
      <c r="T662" s="13" t="s">
        <v>72</v>
      </c>
      <c r="U662" s="13" t="s">
        <v>73</v>
      </c>
      <c r="V662" s="13">
        <v>0</v>
      </c>
      <c r="AA662" s="13" t="s">
        <v>789</v>
      </c>
      <c r="AF662" s="13">
        <v>0</v>
      </c>
    </row>
    <row r="663" spans="4:32" s="13" customFormat="1" x14ac:dyDescent="0.2">
      <c r="D663" s="13">
        <v>0</v>
      </c>
      <c r="E663" s="13">
        <v>7</v>
      </c>
      <c r="F663" s="13">
        <v>29</v>
      </c>
      <c r="G663" s="13">
        <v>2017</v>
      </c>
      <c r="H663" s="13" t="s">
        <v>688</v>
      </c>
      <c r="I663" s="13" t="s">
        <v>786</v>
      </c>
      <c r="Q663" s="13" t="s">
        <v>716</v>
      </c>
      <c r="T663" s="13" t="s">
        <v>72</v>
      </c>
      <c r="U663" s="13" t="s">
        <v>73</v>
      </c>
      <c r="V663" s="13">
        <v>1.39</v>
      </c>
      <c r="AA663" s="13" t="s">
        <v>789</v>
      </c>
      <c r="AF663" s="13">
        <v>1</v>
      </c>
    </row>
    <row r="664" spans="4:32" s="13" customFormat="1" x14ac:dyDescent="0.2">
      <c r="D664" s="13">
        <v>0</v>
      </c>
      <c r="E664" s="13">
        <v>7</v>
      </c>
      <c r="F664" s="13">
        <v>30</v>
      </c>
      <c r="G664" s="13">
        <v>2017</v>
      </c>
      <c r="H664" s="13" t="s">
        <v>689</v>
      </c>
      <c r="I664" s="13" t="s">
        <v>786</v>
      </c>
      <c r="Q664" s="13" t="s">
        <v>716</v>
      </c>
      <c r="T664" s="13" t="s">
        <v>72</v>
      </c>
      <c r="U664" s="13" t="s">
        <v>73</v>
      </c>
      <c r="V664" s="13">
        <v>0</v>
      </c>
      <c r="AA664" s="13" t="s">
        <v>789</v>
      </c>
      <c r="AF664" s="13">
        <v>0</v>
      </c>
    </row>
    <row r="665" spans="4:32" s="13" customFormat="1" x14ac:dyDescent="0.2">
      <c r="D665" s="13">
        <v>0</v>
      </c>
      <c r="E665" s="13">
        <v>7</v>
      </c>
      <c r="F665" s="13">
        <v>31</v>
      </c>
      <c r="G665" s="13">
        <v>2017</v>
      </c>
      <c r="H665" s="13" t="s">
        <v>690</v>
      </c>
      <c r="I665" s="13" t="s">
        <v>786</v>
      </c>
      <c r="Q665" s="13" t="s">
        <v>716</v>
      </c>
      <c r="T665" s="13" t="s">
        <v>72</v>
      </c>
      <c r="U665" s="13" t="s">
        <v>73</v>
      </c>
      <c r="V665" s="13">
        <v>0</v>
      </c>
      <c r="AA665" s="13" t="s">
        <v>789</v>
      </c>
      <c r="AF665" s="13">
        <v>0</v>
      </c>
    </row>
    <row r="666" spans="4:32" s="13" customFormat="1" x14ac:dyDescent="0.2">
      <c r="D666" s="13">
        <v>0</v>
      </c>
      <c r="E666" s="13">
        <v>8</v>
      </c>
      <c r="F666" s="13">
        <v>31</v>
      </c>
      <c r="G666" s="13">
        <v>2017</v>
      </c>
      <c r="H666" s="13" t="s">
        <v>690</v>
      </c>
      <c r="I666" s="13" t="s">
        <v>786</v>
      </c>
      <c r="Q666" s="13" t="s">
        <v>716</v>
      </c>
      <c r="T666" s="13" t="s">
        <v>72</v>
      </c>
      <c r="U666" s="13" t="s">
        <v>73</v>
      </c>
      <c r="V666" s="13">
        <v>0</v>
      </c>
      <c r="AA666" s="13" t="s">
        <v>789</v>
      </c>
      <c r="AF666" s="13">
        <v>0</v>
      </c>
    </row>
    <row r="667" spans="4:32" s="13" customFormat="1" x14ac:dyDescent="0.2">
      <c r="D667" s="13">
        <v>0</v>
      </c>
      <c r="E667" s="13">
        <v>8</v>
      </c>
      <c r="F667" s="13">
        <v>32</v>
      </c>
      <c r="G667" s="13">
        <v>2017</v>
      </c>
      <c r="H667" s="13" t="s">
        <v>691</v>
      </c>
      <c r="I667" s="13" t="s">
        <v>786</v>
      </c>
      <c r="Q667" s="13" t="s">
        <v>716</v>
      </c>
      <c r="T667" s="13" t="s">
        <v>72</v>
      </c>
      <c r="U667" s="13" t="s">
        <v>73</v>
      </c>
      <c r="V667" s="13">
        <v>0</v>
      </c>
      <c r="AA667" s="13" t="s">
        <v>789</v>
      </c>
      <c r="AF667" s="13">
        <v>0</v>
      </c>
    </row>
    <row r="668" spans="4:32" s="13" customFormat="1" x14ac:dyDescent="0.2">
      <c r="D668" s="13">
        <v>0</v>
      </c>
      <c r="E668" s="13">
        <v>8</v>
      </c>
      <c r="F668" s="13">
        <v>33</v>
      </c>
      <c r="G668" s="13">
        <v>2017</v>
      </c>
      <c r="H668" s="13" t="s">
        <v>683</v>
      </c>
      <c r="I668" s="13" t="s">
        <v>786</v>
      </c>
      <c r="Q668" s="13" t="s">
        <v>716</v>
      </c>
      <c r="T668" s="13" t="s">
        <v>72</v>
      </c>
      <c r="U668" s="13" t="s">
        <v>73</v>
      </c>
      <c r="V668" s="13">
        <v>0</v>
      </c>
      <c r="AA668" s="13" t="s">
        <v>789</v>
      </c>
      <c r="AF668" s="13">
        <v>0</v>
      </c>
    </row>
    <row r="669" spans="4:32" s="13" customFormat="1" x14ac:dyDescent="0.2">
      <c r="D669" s="13">
        <v>0</v>
      </c>
      <c r="E669" s="13">
        <v>8</v>
      </c>
      <c r="F669" s="13">
        <v>34</v>
      </c>
      <c r="G669" s="13">
        <v>2017</v>
      </c>
      <c r="H669" s="13" t="s">
        <v>684</v>
      </c>
      <c r="I669" s="13" t="s">
        <v>786</v>
      </c>
      <c r="Q669" s="13" t="s">
        <v>716</v>
      </c>
      <c r="T669" s="13" t="s">
        <v>72</v>
      </c>
      <c r="U669" s="13" t="s">
        <v>73</v>
      </c>
      <c r="V669" s="13">
        <v>0</v>
      </c>
      <c r="AA669" s="13" t="s">
        <v>789</v>
      </c>
      <c r="AF669" s="13">
        <v>0</v>
      </c>
    </row>
    <row r="670" spans="4:32" s="13" customFormat="1" x14ac:dyDescent="0.2">
      <c r="D670" s="13">
        <v>0</v>
      </c>
      <c r="E670" s="13">
        <v>7</v>
      </c>
      <c r="F670" s="13">
        <v>29</v>
      </c>
      <c r="G670" s="13">
        <v>2017</v>
      </c>
      <c r="H670" s="13" t="s">
        <v>688</v>
      </c>
      <c r="I670" s="13" t="s">
        <v>782</v>
      </c>
      <c r="Q670" s="13" t="s">
        <v>717</v>
      </c>
      <c r="T670" s="13" t="s">
        <v>33</v>
      </c>
      <c r="U670" s="13" t="s">
        <v>42</v>
      </c>
      <c r="V670" s="13">
        <v>0</v>
      </c>
      <c r="AA670" s="13" t="s">
        <v>797</v>
      </c>
      <c r="AF670" s="13">
        <v>1</v>
      </c>
    </row>
    <row r="671" spans="4:32" s="13" customFormat="1" x14ac:dyDescent="0.2">
      <c r="D671" s="13">
        <v>0</v>
      </c>
      <c r="E671" s="13">
        <v>7</v>
      </c>
      <c r="F671" s="13">
        <v>29</v>
      </c>
      <c r="G671" s="13">
        <v>2017</v>
      </c>
      <c r="H671" s="13" t="s">
        <v>688</v>
      </c>
      <c r="I671" s="13" t="s">
        <v>783</v>
      </c>
      <c r="Q671" s="13" t="s">
        <v>718</v>
      </c>
      <c r="T671" s="13" t="s">
        <v>33</v>
      </c>
      <c r="U671" s="13" t="s">
        <v>42</v>
      </c>
      <c r="V671" s="13">
        <v>0</v>
      </c>
      <c r="AA671" s="13" t="s">
        <v>803</v>
      </c>
      <c r="AF671" s="13">
        <v>1</v>
      </c>
    </row>
    <row r="672" spans="4:32" s="13" customFormat="1" x14ac:dyDescent="0.2">
      <c r="D672" s="13">
        <v>0</v>
      </c>
      <c r="E672" s="13">
        <v>7</v>
      </c>
      <c r="F672" s="13">
        <v>30</v>
      </c>
      <c r="G672" s="13">
        <v>2017</v>
      </c>
      <c r="H672" s="13" t="s">
        <v>689</v>
      </c>
      <c r="I672" s="13" t="s">
        <v>783</v>
      </c>
      <c r="Q672" s="13" t="s">
        <v>718</v>
      </c>
      <c r="T672" s="13" t="s">
        <v>33</v>
      </c>
      <c r="U672" s="13" t="s">
        <v>42</v>
      </c>
      <c r="V672" s="13">
        <v>0</v>
      </c>
      <c r="AA672" s="13" t="s">
        <v>803</v>
      </c>
      <c r="AF672" s="13">
        <v>0</v>
      </c>
    </row>
    <row r="673" spans="4:32" s="13" customFormat="1" x14ac:dyDescent="0.2">
      <c r="D673" s="13">
        <v>0</v>
      </c>
      <c r="E673" s="13">
        <v>7</v>
      </c>
      <c r="F673" s="13">
        <v>31</v>
      </c>
      <c r="G673" s="13">
        <v>2017</v>
      </c>
      <c r="H673" s="13" t="s">
        <v>690</v>
      </c>
      <c r="I673" s="13" t="s">
        <v>783</v>
      </c>
      <c r="Q673" s="13" t="s">
        <v>718</v>
      </c>
      <c r="T673" s="13" t="s">
        <v>33</v>
      </c>
      <c r="U673" s="13" t="s">
        <v>42</v>
      </c>
      <c r="V673" s="13">
        <v>0</v>
      </c>
      <c r="AA673" s="13" t="s">
        <v>803</v>
      </c>
      <c r="AF673" s="13">
        <v>0</v>
      </c>
    </row>
    <row r="674" spans="4:32" s="13" customFormat="1" x14ac:dyDescent="0.2">
      <c r="D674" s="13">
        <v>0</v>
      </c>
      <c r="E674" s="13">
        <v>8</v>
      </c>
      <c r="F674" s="13">
        <v>31</v>
      </c>
      <c r="G674" s="13">
        <v>2017</v>
      </c>
      <c r="H674" s="13" t="s">
        <v>690</v>
      </c>
      <c r="I674" s="13" t="s">
        <v>783</v>
      </c>
      <c r="Q674" s="13" t="s">
        <v>718</v>
      </c>
      <c r="T674" s="13" t="s">
        <v>33</v>
      </c>
      <c r="U674" s="13" t="s">
        <v>42</v>
      </c>
      <c r="V674" s="13">
        <v>0</v>
      </c>
      <c r="AA674" s="13" t="s">
        <v>803</v>
      </c>
      <c r="AF674" s="13">
        <v>0</v>
      </c>
    </row>
    <row r="675" spans="4:32" s="13" customFormat="1" x14ac:dyDescent="0.2">
      <c r="D675" s="13">
        <v>0</v>
      </c>
      <c r="E675" s="13">
        <v>8</v>
      </c>
      <c r="F675" s="13">
        <v>32</v>
      </c>
      <c r="G675" s="13">
        <v>2017</v>
      </c>
      <c r="H675" s="13" t="s">
        <v>691</v>
      </c>
      <c r="I675" s="13" t="s">
        <v>783</v>
      </c>
      <c r="Q675" s="13" t="s">
        <v>718</v>
      </c>
      <c r="T675" s="13" t="s">
        <v>33</v>
      </c>
      <c r="U675" s="13" t="s">
        <v>42</v>
      </c>
      <c r="V675" s="13">
        <v>0</v>
      </c>
      <c r="AA675" s="13" t="s">
        <v>803</v>
      </c>
      <c r="AF675" s="13">
        <v>0</v>
      </c>
    </row>
    <row r="676" spans="4:32" s="13" customFormat="1" x14ac:dyDescent="0.2">
      <c r="D676" s="13">
        <v>0</v>
      </c>
      <c r="E676" s="13">
        <v>8</v>
      </c>
      <c r="F676" s="13">
        <v>33</v>
      </c>
      <c r="G676" s="13">
        <v>2017</v>
      </c>
      <c r="H676" s="13" t="s">
        <v>683</v>
      </c>
      <c r="I676" s="13" t="s">
        <v>783</v>
      </c>
      <c r="Q676" s="13" t="s">
        <v>718</v>
      </c>
      <c r="T676" s="13" t="s">
        <v>33</v>
      </c>
      <c r="U676" s="13" t="s">
        <v>42</v>
      </c>
      <c r="V676" s="13">
        <v>0</v>
      </c>
      <c r="AA676" s="13" t="s">
        <v>803</v>
      </c>
      <c r="AF676" s="13">
        <v>0</v>
      </c>
    </row>
    <row r="677" spans="4:32" s="13" customFormat="1" x14ac:dyDescent="0.2">
      <c r="D677" s="13">
        <v>0</v>
      </c>
      <c r="E677" s="13">
        <v>8</v>
      </c>
      <c r="F677" s="13">
        <v>34</v>
      </c>
      <c r="G677" s="13">
        <v>2017</v>
      </c>
      <c r="H677" s="13" t="s">
        <v>684</v>
      </c>
      <c r="I677" s="13" t="s">
        <v>783</v>
      </c>
      <c r="Q677" s="13" t="s">
        <v>718</v>
      </c>
      <c r="T677" s="13" t="s">
        <v>33</v>
      </c>
      <c r="U677" s="13" t="s">
        <v>42</v>
      </c>
      <c r="V677" s="13">
        <v>0</v>
      </c>
      <c r="AA677" s="13" t="s">
        <v>803</v>
      </c>
      <c r="AF677" s="13">
        <v>0</v>
      </c>
    </row>
    <row r="678" spans="4:32" s="13" customFormat="1" x14ac:dyDescent="0.2">
      <c r="D678" s="13">
        <v>0</v>
      </c>
      <c r="E678" s="13">
        <v>8</v>
      </c>
      <c r="F678" s="13">
        <v>35</v>
      </c>
      <c r="G678" s="13">
        <v>2017</v>
      </c>
      <c r="H678" s="13" t="s">
        <v>685</v>
      </c>
      <c r="I678" s="13" t="s">
        <v>783</v>
      </c>
      <c r="Q678" s="13" t="s">
        <v>718</v>
      </c>
      <c r="T678" s="13" t="s">
        <v>33</v>
      </c>
      <c r="U678" s="13" t="s">
        <v>42</v>
      </c>
      <c r="V678" s="13">
        <v>0</v>
      </c>
      <c r="AA678" s="13" t="s">
        <v>803</v>
      </c>
      <c r="AF678" s="13">
        <v>0</v>
      </c>
    </row>
    <row r="679" spans="4:32" s="13" customFormat="1" x14ac:dyDescent="0.2">
      <c r="D679" s="13">
        <v>0</v>
      </c>
      <c r="E679" s="13">
        <v>7</v>
      </c>
      <c r="F679" s="13">
        <v>30</v>
      </c>
      <c r="G679" s="13">
        <v>2017</v>
      </c>
      <c r="H679" s="13" t="s">
        <v>689</v>
      </c>
      <c r="I679" s="13" t="s">
        <v>777</v>
      </c>
      <c r="Q679" s="13" t="s">
        <v>719</v>
      </c>
      <c r="T679" s="13" t="s">
        <v>40</v>
      </c>
      <c r="U679" s="13" t="s">
        <v>41</v>
      </c>
      <c r="V679" s="13">
        <v>2.5</v>
      </c>
      <c r="AA679" s="13" t="s">
        <v>789</v>
      </c>
      <c r="AF679" s="13">
        <v>1</v>
      </c>
    </row>
    <row r="680" spans="4:32" s="13" customFormat="1" x14ac:dyDescent="0.2">
      <c r="D680" s="13">
        <v>0</v>
      </c>
      <c r="E680" s="13">
        <v>7</v>
      </c>
      <c r="F680" s="13">
        <v>30</v>
      </c>
      <c r="G680" s="13">
        <v>2017</v>
      </c>
      <c r="H680" s="13" t="s">
        <v>689</v>
      </c>
      <c r="I680" s="13" t="s">
        <v>784</v>
      </c>
      <c r="Q680" s="13" t="s">
        <v>720</v>
      </c>
      <c r="T680" s="13" t="s">
        <v>72</v>
      </c>
      <c r="U680" s="13" t="s">
        <v>73</v>
      </c>
      <c r="V680" s="13">
        <v>4.5</v>
      </c>
      <c r="AA680" s="13" t="s">
        <v>789</v>
      </c>
      <c r="AF680" s="13">
        <v>1</v>
      </c>
    </row>
    <row r="681" spans="4:32" s="13" customFormat="1" x14ac:dyDescent="0.2">
      <c r="D681" s="13">
        <v>0</v>
      </c>
      <c r="E681" s="13">
        <v>7</v>
      </c>
      <c r="F681" s="13">
        <v>30</v>
      </c>
      <c r="G681" s="13">
        <v>2017</v>
      </c>
      <c r="H681" s="13" t="s">
        <v>689</v>
      </c>
      <c r="I681" s="13" t="s">
        <v>780</v>
      </c>
      <c r="Q681" s="13" t="s">
        <v>721</v>
      </c>
      <c r="T681" s="13" t="s">
        <v>40</v>
      </c>
      <c r="U681" s="13" t="s">
        <v>41</v>
      </c>
      <c r="V681" s="13">
        <v>2.65</v>
      </c>
      <c r="AA681" s="13" t="s">
        <v>792</v>
      </c>
      <c r="AF681" s="13">
        <v>1</v>
      </c>
    </row>
    <row r="682" spans="4:32" s="13" customFormat="1" x14ac:dyDescent="0.2">
      <c r="D682" s="13">
        <v>0</v>
      </c>
      <c r="E682" s="13">
        <v>7</v>
      </c>
      <c r="F682" s="13">
        <v>30</v>
      </c>
      <c r="G682" s="13">
        <v>2017</v>
      </c>
      <c r="H682" s="13" t="s">
        <v>689</v>
      </c>
      <c r="I682" s="13" t="s">
        <v>777</v>
      </c>
      <c r="Q682" s="13" t="s">
        <v>722</v>
      </c>
      <c r="T682" s="13" t="s">
        <v>40</v>
      </c>
      <c r="U682" s="13" t="s">
        <v>41</v>
      </c>
      <c r="V682" s="13">
        <v>10</v>
      </c>
      <c r="AA682" s="13" t="s">
        <v>789</v>
      </c>
      <c r="AF682" s="13">
        <v>1</v>
      </c>
    </row>
    <row r="683" spans="4:32" s="13" customFormat="1" x14ac:dyDescent="0.2">
      <c r="D683" s="13">
        <v>0</v>
      </c>
      <c r="E683" s="13">
        <v>7</v>
      </c>
      <c r="F683" s="13">
        <v>30</v>
      </c>
      <c r="G683" s="13">
        <v>2017</v>
      </c>
      <c r="H683" s="13" t="s">
        <v>689</v>
      </c>
      <c r="I683" s="13" t="s">
        <v>782</v>
      </c>
      <c r="Q683" s="13" t="s">
        <v>723</v>
      </c>
      <c r="T683" s="13" t="s">
        <v>40</v>
      </c>
      <c r="U683" s="13" t="s">
        <v>41</v>
      </c>
      <c r="V683" s="13">
        <v>1.54</v>
      </c>
      <c r="AA683" s="13" t="s">
        <v>790</v>
      </c>
      <c r="AF683" s="13">
        <v>1</v>
      </c>
    </row>
    <row r="684" spans="4:32" s="13" customFormat="1" x14ac:dyDescent="0.2">
      <c r="D684" s="13">
        <v>0</v>
      </c>
      <c r="E684" s="13">
        <v>7</v>
      </c>
      <c r="F684" s="13">
        <v>31</v>
      </c>
      <c r="G684" s="13">
        <v>2017</v>
      </c>
      <c r="H684" s="13" t="s">
        <v>690</v>
      </c>
      <c r="I684" s="13" t="s">
        <v>782</v>
      </c>
      <c r="Q684" s="13" t="s">
        <v>723</v>
      </c>
      <c r="T684" s="13" t="s">
        <v>40</v>
      </c>
      <c r="U684" s="13" t="s">
        <v>41</v>
      </c>
      <c r="V684" s="13">
        <v>0</v>
      </c>
      <c r="AA684" s="13" t="s">
        <v>790</v>
      </c>
      <c r="AF684" s="13">
        <v>0</v>
      </c>
    </row>
    <row r="685" spans="4:32" s="13" customFormat="1" x14ac:dyDescent="0.2">
      <c r="D685" s="13">
        <v>0</v>
      </c>
      <c r="E685" s="13">
        <v>8</v>
      </c>
      <c r="F685" s="13">
        <v>31</v>
      </c>
      <c r="G685" s="13">
        <v>2017</v>
      </c>
      <c r="H685" s="13" t="s">
        <v>690</v>
      </c>
      <c r="I685" s="13" t="s">
        <v>782</v>
      </c>
      <c r="Q685" s="13" t="s">
        <v>723</v>
      </c>
      <c r="T685" s="13" t="s">
        <v>40</v>
      </c>
      <c r="U685" s="13" t="s">
        <v>41</v>
      </c>
      <c r="V685" s="13">
        <v>0</v>
      </c>
      <c r="AA685" s="13" t="s">
        <v>790</v>
      </c>
      <c r="AF685" s="13">
        <v>0</v>
      </c>
    </row>
    <row r="686" spans="4:32" s="13" customFormat="1" x14ac:dyDescent="0.2">
      <c r="D686" s="13">
        <v>0</v>
      </c>
      <c r="E686" s="13">
        <v>7</v>
      </c>
      <c r="F686" s="13">
        <v>30</v>
      </c>
      <c r="G686" s="13">
        <v>2017</v>
      </c>
      <c r="H686" s="13" t="s">
        <v>689</v>
      </c>
      <c r="I686" s="13" t="s">
        <v>779</v>
      </c>
      <c r="Q686" s="13" t="s">
        <v>724</v>
      </c>
      <c r="T686" s="13" t="s">
        <v>33</v>
      </c>
      <c r="U686" s="13" t="s">
        <v>42</v>
      </c>
      <c r="V686" s="13">
        <v>13.22</v>
      </c>
      <c r="AA686" s="13" t="s">
        <v>804</v>
      </c>
      <c r="AF686" s="13">
        <v>1</v>
      </c>
    </row>
    <row r="687" spans="4:32" s="13" customFormat="1" x14ac:dyDescent="0.2">
      <c r="D687" s="13">
        <v>0</v>
      </c>
      <c r="E687" s="13">
        <v>7</v>
      </c>
      <c r="F687" s="13">
        <v>30</v>
      </c>
      <c r="G687" s="13">
        <v>2017</v>
      </c>
      <c r="H687" s="13" t="s">
        <v>689</v>
      </c>
      <c r="I687" s="13" t="s">
        <v>781</v>
      </c>
      <c r="Q687" s="13" t="s">
        <v>725</v>
      </c>
      <c r="T687" s="13" t="s">
        <v>72</v>
      </c>
      <c r="U687" s="13" t="s">
        <v>73</v>
      </c>
      <c r="V687" s="13">
        <v>5.84</v>
      </c>
      <c r="AA687" s="13" t="s">
        <v>792</v>
      </c>
      <c r="AF687" s="13">
        <v>1</v>
      </c>
    </row>
    <row r="688" spans="4:32" s="13" customFormat="1" x14ac:dyDescent="0.2">
      <c r="D688" s="13">
        <v>0</v>
      </c>
      <c r="E688" s="13">
        <v>7</v>
      </c>
      <c r="F688" s="13">
        <v>31</v>
      </c>
      <c r="G688" s="13">
        <v>2017</v>
      </c>
      <c r="H688" s="13" t="s">
        <v>690</v>
      </c>
      <c r="I688" s="13" t="s">
        <v>781</v>
      </c>
      <c r="Q688" s="13" t="s">
        <v>725</v>
      </c>
      <c r="T688" s="13" t="s">
        <v>72</v>
      </c>
      <c r="U688" s="13" t="s">
        <v>73</v>
      </c>
      <c r="V688" s="13">
        <v>0</v>
      </c>
      <c r="AA688" s="13" t="s">
        <v>792</v>
      </c>
      <c r="AF688" s="13">
        <v>0</v>
      </c>
    </row>
    <row r="689" spans="4:32" s="13" customFormat="1" x14ac:dyDescent="0.2">
      <c r="D689" s="13">
        <v>0</v>
      </c>
      <c r="E689" s="13">
        <v>8</v>
      </c>
      <c r="F689" s="13">
        <v>31</v>
      </c>
      <c r="G689" s="13">
        <v>2017</v>
      </c>
      <c r="H689" s="13" t="s">
        <v>690</v>
      </c>
      <c r="I689" s="13" t="s">
        <v>781</v>
      </c>
      <c r="Q689" s="13" t="s">
        <v>725</v>
      </c>
      <c r="T689" s="13" t="s">
        <v>72</v>
      </c>
      <c r="U689" s="13" t="s">
        <v>73</v>
      </c>
      <c r="V689" s="13">
        <v>0</v>
      </c>
      <c r="AA689" s="13" t="s">
        <v>792</v>
      </c>
      <c r="AF689" s="13">
        <v>0</v>
      </c>
    </row>
    <row r="690" spans="4:32" s="13" customFormat="1" x14ac:dyDescent="0.2">
      <c r="D690" s="13">
        <v>0</v>
      </c>
      <c r="E690" s="13">
        <v>7</v>
      </c>
      <c r="F690" s="13">
        <v>30</v>
      </c>
      <c r="G690" s="13">
        <v>2017</v>
      </c>
      <c r="H690" s="13" t="s">
        <v>689</v>
      </c>
      <c r="I690" s="13" t="s">
        <v>783</v>
      </c>
      <c r="Q690" s="13" t="s">
        <v>726</v>
      </c>
      <c r="T690" s="13" t="s">
        <v>40</v>
      </c>
      <c r="U690" s="13" t="s">
        <v>41</v>
      </c>
      <c r="V690" s="13">
        <v>0.3</v>
      </c>
      <c r="AA690" s="13" t="s">
        <v>789</v>
      </c>
      <c r="AF690" s="13">
        <v>1</v>
      </c>
    </row>
    <row r="691" spans="4:32" s="13" customFormat="1" x14ac:dyDescent="0.2">
      <c r="D691" s="13">
        <v>0</v>
      </c>
      <c r="E691" s="13">
        <v>7</v>
      </c>
      <c r="F691" s="13">
        <v>30</v>
      </c>
      <c r="G691" s="13">
        <v>2017</v>
      </c>
      <c r="H691" s="13" t="s">
        <v>689</v>
      </c>
      <c r="I691" s="13" t="s">
        <v>784</v>
      </c>
      <c r="Q691" s="13" t="s">
        <v>727</v>
      </c>
      <c r="T691" s="13" t="s">
        <v>33</v>
      </c>
      <c r="U691" s="13" t="s">
        <v>42</v>
      </c>
      <c r="V691" s="13">
        <v>0</v>
      </c>
      <c r="AA691" s="13" t="s">
        <v>812</v>
      </c>
      <c r="AF691" s="13">
        <v>1</v>
      </c>
    </row>
    <row r="692" spans="4:32" s="13" customFormat="1" x14ac:dyDescent="0.2">
      <c r="D692" s="13">
        <v>0</v>
      </c>
      <c r="E692" s="13">
        <v>7</v>
      </c>
      <c r="F692" s="13">
        <v>31</v>
      </c>
      <c r="G692" s="13">
        <v>2017</v>
      </c>
      <c r="H692" s="13" t="s">
        <v>690</v>
      </c>
      <c r="I692" s="13" t="s">
        <v>784</v>
      </c>
      <c r="Q692" s="13" t="s">
        <v>728</v>
      </c>
      <c r="T692" s="13" t="s">
        <v>40</v>
      </c>
      <c r="U692" s="13" t="s">
        <v>41</v>
      </c>
      <c r="V692" s="13">
        <v>0.42</v>
      </c>
      <c r="AA692" s="13" t="s">
        <v>789</v>
      </c>
      <c r="AF692" s="13">
        <v>1</v>
      </c>
    </row>
    <row r="693" spans="4:32" s="13" customFormat="1" x14ac:dyDescent="0.2">
      <c r="D693" s="13">
        <v>0</v>
      </c>
      <c r="E693" s="13">
        <v>8</v>
      </c>
      <c r="F693" s="13">
        <v>31</v>
      </c>
      <c r="G693" s="13">
        <v>2017</v>
      </c>
      <c r="H693" s="13" t="s">
        <v>690</v>
      </c>
      <c r="I693" s="13" t="s">
        <v>784</v>
      </c>
      <c r="Q693" s="13" t="s">
        <v>728</v>
      </c>
      <c r="T693" s="13" t="s">
        <v>40</v>
      </c>
      <c r="U693" s="13" t="s">
        <v>41</v>
      </c>
      <c r="V693" s="13">
        <v>0</v>
      </c>
      <c r="AA693" s="13" t="s">
        <v>789</v>
      </c>
      <c r="AF693" s="13">
        <v>0</v>
      </c>
    </row>
    <row r="694" spans="4:32" s="13" customFormat="1" x14ac:dyDescent="0.2">
      <c r="D694" s="13">
        <v>0</v>
      </c>
      <c r="E694" s="13">
        <v>8</v>
      </c>
      <c r="F694" s="13">
        <v>32</v>
      </c>
      <c r="G694" s="13">
        <v>2017</v>
      </c>
      <c r="H694" s="13" t="s">
        <v>691</v>
      </c>
      <c r="I694" s="13" t="s">
        <v>784</v>
      </c>
      <c r="Q694" s="13" t="s">
        <v>728</v>
      </c>
      <c r="T694" s="13" t="s">
        <v>40</v>
      </c>
      <c r="U694" s="13" t="s">
        <v>41</v>
      </c>
      <c r="V694" s="13">
        <v>0</v>
      </c>
      <c r="AA694" s="13" t="s">
        <v>789</v>
      </c>
      <c r="AF694" s="13">
        <v>0</v>
      </c>
    </row>
    <row r="695" spans="4:32" s="13" customFormat="1" x14ac:dyDescent="0.2">
      <c r="D695" s="13">
        <v>0</v>
      </c>
      <c r="E695" s="13">
        <v>7</v>
      </c>
      <c r="F695" s="13">
        <v>31</v>
      </c>
      <c r="G695" s="13">
        <v>2017</v>
      </c>
      <c r="H695" s="13" t="s">
        <v>690</v>
      </c>
      <c r="I695" s="13" t="s">
        <v>781</v>
      </c>
      <c r="Q695" s="13" t="s">
        <v>729</v>
      </c>
      <c r="T695" s="13" t="s">
        <v>40</v>
      </c>
      <c r="U695" s="13" t="s">
        <v>41</v>
      </c>
      <c r="V695" s="13">
        <v>1.28</v>
      </c>
      <c r="AA695" s="13" t="s">
        <v>792</v>
      </c>
      <c r="AF695" s="13">
        <v>1</v>
      </c>
    </row>
    <row r="696" spans="4:32" s="13" customFormat="1" x14ac:dyDescent="0.2">
      <c r="D696" s="13">
        <v>0</v>
      </c>
      <c r="E696" s="13">
        <v>7</v>
      </c>
      <c r="F696" s="13">
        <v>30</v>
      </c>
      <c r="G696" s="13">
        <v>2017</v>
      </c>
      <c r="H696" s="13" t="s">
        <v>689</v>
      </c>
      <c r="I696" s="13" t="s">
        <v>777</v>
      </c>
      <c r="Q696" s="13" t="s">
        <v>730</v>
      </c>
      <c r="T696" s="13" t="s">
        <v>40</v>
      </c>
      <c r="U696" s="13" t="s">
        <v>41</v>
      </c>
      <c r="V696" s="13">
        <v>64.44</v>
      </c>
      <c r="AA696" s="13" t="s">
        <v>789</v>
      </c>
      <c r="AF696" s="13">
        <v>1</v>
      </c>
    </row>
    <row r="697" spans="4:32" s="13" customFormat="1" x14ac:dyDescent="0.2">
      <c r="D697" s="13">
        <v>0</v>
      </c>
      <c r="E697" s="13">
        <v>7</v>
      </c>
      <c r="F697" s="13">
        <v>31</v>
      </c>
      <c r="G697" s="13">
        <v>2017</v>
      </c>
      <c r="H697" s="13" t="s">
        <v>690</v>
      </c>
      <c r="I697" s="13" t="s">
        <v>777</v>
      </c>
      <c r="Q697" s="13" t="s">
        <v>730</v>
      </c>
      <c r="T697" s="13" t="s">
        <v>40</v>
      </c>
      <c r="U697" s="13" t="s">
        <v>41</v>
      </c>
      <c r="V697" s="13">
        <v>19.760000000000002</v>
      </c>
      <c r="AA697" s="13" t="s">
        <v>789</v>
      </c>
      <c r="AF697" s="13">
        <v>0</v>
      </c>
    </row>
    <row r="698" spans="4:32" s="13" customFormat="1" x14ac:dyDescent="0.2">
      <c r="D698" s="13">
        <v>0</v>
      </c>
      <c r="E698" s="13">
        <v>8</v>
      </c>
      <c r="F698" s="13">
        <v>31</v>
      </c>
      <c r="G698" s="13">
        <v>2017</v>
      </c>
      <c r="H698" s="13" t="s">
        <v>690</v>
      </c>
      <c r="I698" s="13" t="s">
        <v>783</v>
      </c>
      <c r="Q698" s="13" t="s">
        <v>731</v>
      </c>
      <c r="T698" s="13" t="s">
        <v>40</v>
      </c>
      <c r="U698" s="13" t="s">
        <v>41</v>
      </c>
      <c r="V698" s="13">
        <v>3.4</v>
      </c>
      <c r="AA698" s="13" t="s">
        <v>803</v>
      </c>
      <c r="AF698" s="13">
        <v>1</v>
      </c>
    </row>
    <row r="699" spans="4:32" s="13" customFormat="1" x14ac:dyDescent="0.2">
      <c r="D699" s="13">
        <v>0</v>
      </c>
      <c r="E699" s="13">
        <v>8</v>
      </c>
      <c r="F699" s="13">
        <v>31</v>
      </c>
      <c r="G699" s="13">
        <v>2017</v>
      </c>
      <c r="H699" s="13" t="s">
        <v>690</v>
      </c>
      <c r="I699" s="13" t="s">
        <v>781</v>
      </c>
      <c r="Q699" s="13" t="s">
        <v>732</v>
      </c>
      <c r="T699" s="13" t="s">
        <v>72</v>
      </c>
      <c r="U699" s="13" t="s">
        <v>73</v>
      </c>
      <c r="V699" s="13">
        <v>4.72</v>
      </c>
      <c r="AA699" s="13" t="s">
        <v>789</v>
      </c>
      <c r="AF699" s="13">
        <v>1</v>
      </c>
    </row>
    <row r="700" spans="4:32" s="13" customFormat="1" x14ac:dyDescent="0.2">
      <c r="D700" s="13">
        <v>0</v>
      </c>
      <c r="E700" s="13">
        <v>8</v>
      </c>
      <c r="F700" s="13">
        <v>31</v>
      </c>
      <c r="G700" s="13">
        <v>2017</v>
      </c>
      <c r="H700" s="13" t="s">
        <v>690</v>
      </c>
      <c r="I700" s="13" t="s">
        <v>783</v>
      </c>
      <c r="Q700" s="13" t="s">
        <v>733</v>
      </c>
      <c r="T700" s="13" t="s">
        <v>40</v>
      </c>
      <c r="U700" s="13" t="s">
        <v>41</v>
      </c>
      <c r="V700" s="13">
        <v>1.18</v>
      </c>
      <c r="AA700" s="13" t="s">
        <v>789</v>
      </c>
      <c r="AF700" s="13">
        <v>1</v>
      </c>
    </row>
    <row r="701" spans="4:32" s="13" customFormat="1" x14ac:dyDescent="0.2">
      <c r="D701" s="13">
        <v>0</v>
      </c>
      <c r="E701" s="13">
        <v>8</v>
      </c>
      <c r="F701" s="13">
        <v>31</v>
      </c>
      <c r="G701" s="13">
        <v>2017</v>
      </c>
      <c r="H701" s="13" t="s">
        <v>690</v>
      </c>
      <c r="I701" s="13" t="s">
        <v>783</v>
      </c>
      <c r="Q701" s="13" t="s">
        <v>734</v>
      </c>
      <c r="T701" s="13" t="s">
        <v>40</v>
      </c>
      <c r="U701" s="13" t="s">
        <v>41</v>
      </c>
      <c r="V701" s="13">
        <v>1.1599999999999999</v>
      </c>
      <c r="AA701" s="13" t="s">
        <v>789</v>
      </c>
      <c r="AF701" s="13">
        <v>1</v>
      </c>
    </row>
    <row r="702" spans="4:32" s="13" customFormat="1" x14ac:dyDescent="0.2">
      <c r="D702" s="13">
        <v>0</v>
      </c>
      <c r="E702" s="13">
        <v>8</v>
      </c>
      <c r="F702" s="13">
        <v>32</v>
      </c>
      <c r="G702" s="13">
        <v>2017</v>
      </c>
      <c r="H702" s="13" t="s">
        <v>691</v>
      </c>
      <c r="I702" s="13" t="s">
        <v>783</v>
      </c>
      <c r="Q702" s="13" t="s">
        <v>734</v>
      </c>
      <c r="T702" s="13" t="s">
        <v>40</v>
      </c>
      <c r="U702" s="13" t="s">
        <v>41</v>
      </c>
      <c r="V702" s="13">
        <v>0</v>
      </c>
      <c r="AA702" s="13" t="s">
        <v>789</v>
      </c>
      <c r="AF702" s="13">
        <v>0</v>
      </c>
    </row>
    <row r="703" spans="4:32" s="13" customFormat="1" x14ac:dyDescent="0.2">
      <c r="D703" s="13">
        <v>0</v>
      </c>
      <c r="E703" s="13">
        <v>8</v>
      </c>
      <c r="F703" s="13">
        <v>31</v>
      </c>
      <c r="G703" s="13">
        <v>2017</v>
      </c>
      <c r="H703" s="13" t="s">
        <v>690</v>
      </c>
      <c r="I703" s="13" t="s">
        <v>779</v>
      </c>
      <c r="Q703" s="13" t="s">
        <v>735</v>
      </c>
      <c r="T703" s="13" t="s">
        <v>33</v>
      </c>
      <c r="U703" s="13" t="s">
        <v>42</v>
      </c>
      <c r="V703" s="13">
        <v>0</v>
      </c>
      <c r="AA703" s="13" t="s">
        <v>804</v>
      </c>
      <c r="AF703" s="13">
        <v>1</v>
      </c>
    </row>
    <row r="704" spans="4:32" s="13" customFormat="1" x14ac:dyDescent="0.2">
      <c r="D704" s="13">
        <v>0</v>
      </c>
      <c r="E704" s="13">
        <v>8</v>
      </c>
      <c r="F704" s="13">
        <v>32</v>
      </c>
      <c r="G704" s="13">
        <v>2017</v>
      </c>
      <c r="H704" s="13" t="s">
        <v>691</v>
      </c>
      <c r="I704" s="13" t="s">
        <v>779</v>
      </c>
      <c r="Q704" s="13" t="s">
        <v>735</v>
      </c>
      <c r="T704" s="13" t="s">
        <v>33</v>
      </c>
      <c r="U704" s="13" t="s">
        <v>42</v>
      </c>
      <c r="V704" s="13">
        <v>0</v>
      </c>
      <c r="AA704" s="13" t="s">
        <v>804</v>
      </c>
      <c r="AF704" s="13">
        <v>0</v>
      </c>
    </row>
    <row r="705" spans="4:32" s="13" customFormat="1" x14ac:dyDescent="0.2">
      <c r="D705" s="13">
        <v>0</v>
      </c>
      <c r="E705" s="13">
        <v>8</v>
      </c>
      <c r="F705" s="13">
        <v>33</v>
      </c>
      <c r="G705" s="13">
        <v>2017</v>
      </c>
      <c r="H705" s="13" t="s">
        <v>683</v>
      </c>
      <c r="I705" s="13" t="s">
        <v>779</v>
      </c>
      <c r="Q705" s="13" t="s">
        <v>735</v>
      </c>
      <c r="T705" s="13" t="s">
        <v>33</v>
      </c>
      <c r="U705" s="13" t="s">
        <v>42</v>
      </c>
      <c r="V705" s="13">
        <v>0</v>
      </c>
      <c r="AA705" s="13" t="s">
        <v>804</v>
      </c>
      <c r="AF705" s="13">
        <v>0</v>
      </c>
    </row>
    <row r="706" spans="4:32" s="13" customFormat="1" x14ac:dyDescent="0.2">
      <c r="D706" s="13">
        <v>0</v>
      </c>
      <c r="E706" s="13">
        <v>8</v>
      </c>
      <c r="F706" s="13">
        <v>34</v>
      </c>
      <c r="G706" s="13">
        <v>2017</v>
      </c>
      <c r="H706" s="13" t="s">
        <v>684</v>
      </c>
      <c r="I706" s="13" t="s">
        <v>779</v>
      </c>
      <c r="Q706" s="13" t="s">
        <v>735</v>
      </c>
      <c r="T706" s="13" t="s">
        <v>33</v>
      </c>
      <c r="U706" s="13" t="s">
        <v>42</v>
      </c>
      <c r="V706" s="13">
        <v>0</v>
      </c>
      <c r="AA706" s="13" t="s">
        <v>804</v>
      </c>
      <c r="AF706" s="13">
        <v>0</v>
      </c>
    </row>
    <row r="707" spans="4:32" s="13" customFormat="1" x14ac:dyDescent="0.2">
      <c r="D707" s="13">
        <v>0</v>
      </c>
      <c r="E707" s="13">
        <v>8</v>
      </c>
      <c r="F707" s="13">
        <v>35</v>
      </c>
      <c r="G707" s="13">
        <v>2017</v>
      </c>
      <c r="H707" s="13" t="s">
        <v>685</v>
      </c>
      <c r="I707" s="13" t="s">
        <v>779</v>
      </c>
      <c r="Q707" s="13" t="s">
        <v>735</v>
      </c>
      <c r="T707" s="13" t="s">
        <v>33</v>
      </c>
      <c r="U707" s="13" t="s">
        <v>42</v>
      </c>
      <c r="V707" s="13">
        <v>0</v>
      </c>
      <c r="AA707" s="13" t="s">
        <v>804</v>
      </c>
      <c r="AF707" s="13">
        <v>0</v>
      </c>
    </row>
    <row r="708" spans="4:32" s="13" customFormat="1" x14ac:dyDescent="0.2">
      <c r="D708" s="13">
        <v>0</v>
      </c>
      <c r="E708" s="13">
        <v>8</v>
      </c>
      <c r="F708" s="13">
        <v>32</v>
      </c>
      <c r="G708" s="13">
        <v>2017</v>
      </c>
      <c r="H708" s="13" t="s">
        <v>691</v>
      </c>
      <c r="I708" s="13" t="s">
        <v>780</v>
      </c>
      <c r="Q708" s="13" t="s">
        <v>736</v>
      </c>
      <c r="T708" s="13" t="s">
        <v>40</v>
      </c>
      <c r="U708" s="13" t="s">
        <v>41</v>
      </c>
      <c r="V708" s="13">
        <v>1.35</v>
      </c>
      <c r="AA708" s="13" t="s">
        <v>803</v>
      </c>
      <c r="AF708" s="13">
        <v>1</v>
      </c>
    </row>
    <row r="709" spans="4:32" s="13" customFormat="1" x14ac:dyDescent="0.2">
      <c r="D709" s="13">
        <v>0</v>
      </c>
      <c r="E709" s="13">
        <v>8</v>
      </c>
      <c r="F709" s="13">
        <v>32</v>
      </c>
      <c r="G709" s="13">
        <v>2017</v>
      </c>
      <c r="H709" s="13" t="s">
        <v>691</v>
      </c>
      <c r="I709" s="13" t="s">
        <v>780</v>
      </c>
      <c r="Q709" s="13" t="s">
        <v>737</v>
      </c>
      <c r="T709" s="13" t="s">
        <v>40</v>
      </c>
      <c r="U709" s="13" t="s">
        <v>41</v>
      </c>
      <c r="V709" s="13">
        <v>2.66</v>
      </c>
      <c r="AA709" s="13" t="s">
        <v>789</v>
      </c>
      <c r="AF709" s="13">
        <v>1</v>
      </c>
    </row>
    <row r="710" spans="4:32" s="13" customFormat="1" x14ac:dyDescent="0.2">
      <c r="D710" s="13">
        <v>0</v>
      </c>
      <c r="E710" s="13">
        <v>8</v>
      </c>
      <c r="F710" s="13">
        <v>32</v>
      </c>
      <c r="G710" s="13">
        <v>2017</v>
      </c>
      <c r="H710" s="13" t="s">
        <v>691</v>
      </c>
      <c r="I710" s="13" t="s">
        <v>782</v>
      </c>
      <c r="Q710" s="13" t="s">
        <v>738</v>
      </c>
      <c r="T710" s="13" t="s">
        <v>40</v>
      </c>
      <c r="U710" s="13" t="s">
        <v>41</v>
      </c>
      <c r="V710" s="13">
        <v>1.42</v>
      </c>
      <c r="AA710" s="13" t="s">
        <v>798</v>
      </c>
      <c r="AF710" s="13">
        <v>1</v>
      </c>
    </row>
    <row r="711" spans="4:32" s="13" customFormat="1" x14ac:dyDescent="0.2">
      <c r="D711" s="13">
        <v>0</v>
      </c>
      <c r="E711" s="13">
        <v>8</v>
      </c>
      <c r="F711" s="13">
        <v>32</v>
      </c>
      <c r="G711" s="13">
        <v>2017</v>
      </c>
      <c r="H711" s="13" t="s">
        <v>691</v>
      </c>
      <c r="I711" s="13" t="s">
        <v>785</v>
      </c>
      <c r="Q711" s="13" t="s">
        <v>739</v>
      </c>
      <c r="T711" s="13" t="s">
        <v>72</v>
      </c>
      <c r="U711" s="13" t="s">
        <v>73</v>
      </c>
      <c r="V711" s="13">
        <v>1.67</v>
      </c>
      <c r="AA711" s="13" t="s">
        <v>789</v>
      </c>
      <c r="AF711" s="13">
        <v>1</v>
      </c>
    </row>
    <row r="712" spans="4:32" s="13" customFormat="1" x14ac:dyDescent="0.2">
      <c r="D712" s="13">
        <v>0</v>
      </c>
      <c r="E712" s="13">
        <v>8</v>
      </c>
      <c r="F712" s="13">
        <v>32</v>
      </c>
      <c r="G712" s="13">
        <v>2017</v>
      </c>
      <c r="H712" s="13" t="s">
        <v>691</v>
      </c>
      <c r="I712" s="13" t="s">
        <v>781</v>
      </c>
      <c r="Q712" s="13" t="s">
        <v>740</v>
      </c>
      <c r="T712" s="13" t="s">
        <v>33</v>
      </c>
      <c r="U712" s="13" t="s">
        <v>42</v>
      </c>
      <c r="V712" s="13">
        <v>0</v>
      </c>
      <c r="AA712" s="13" t="s">
        <v>800</v>
      </c>
      <c r="AF712" s="13">
        <v>1</v>
      </c>
    </row>
    <row r="713" spans="4:32" s="13" customFormat="1" x14ac:dyDescent="0.2">
      <c r="D713" s="13">
        <v>0</v>
      </c>
      <c r="E713" s="13">
        <v>8</v>
      </c>
      <c r="F713" s="13">
        <v>32</v>
      </c>
      <c r="G713" s="13">
        <v>2017</v>
      </c>
      <c r="H713" s="13" t="s">
        <v>691</v>
      </c>
      <c r="I713" s="13" t="s">
        <v>783</v>
      </c>
      <c r="Q713" s="13" t="s">
        <v>741</v>
      </c>
      <c r="T713" s="13" t="s">
        <v>40</v>
      </c>
      <c r="U713" s="13" t="s">
        <v>41</v>
      </c>
      <c r="V713" s="13">
        <v>2.39</v>
      </c>
      <c r="AA713" s="13" t="s">
        <v>789</v>
      </c>
      <c r="AF713" s="13">
        <v>1</v>
      </c>
    </row>
    <row r="714" spans="4:32" s="13" customFormat="1" x14ac:dyDescent="0.2">
      <c r="D714" s="13">
        <v>0</v>
      </c>
      <c r="E714" s="13">
        <v>8</v>
      </c>
      <c r="F714" s="13">
        <v>33</v>
      </c>
      <c r="G714" s="13">
        <v>2017</v>
      </c>
      <c r="H714" s="13" t="s">
        <v>683</v>
      </c>
      <c r="I714" s="13" t="s">
        <v>783</v>
      </c>
      <c r="Q714" s="13" t="s">
        <v>741</v>
      </c>
      <c r="T714" s="13" t="s">
        <v>40</v>
      </c>
      <c r="U714" s="13" t="s">
        <v>41</v>
      </c>
      <c r="V714" s="13">
        <v>0</v>
      </c>
      <c r="AA714" s="13" t="s">
        <v>789</v>
      </c>
      <c r="AF714" s="13">
        <v>0</v>
      </c>
    </row>
    <row r="715" spans="4:32" s="13" customFormat="1" x14ac:dyDescent="0.2">
      <c r="D715" s="13">
        <v>0</v>
      </c>
      <c r="E715" s="13">
        <v>8</v>
      </c>
      <c r="F715" s="13">
        <v>34</v>
      </c>
      <c r="G715" s="13">
        <v>2017</v>
      </c>
      <c r="H715" s="13" t="s">
        <v>684</v>
      </c>
      <c r="I715" s="13" t="s">
        <v>783</v>
      </c>
      <c r="Q715" s="13" t="s">
        <v>741</v>
      </c>
      <c r="T715" s="13" t="s">
        <v>40</v>
      </c>
      <c r="U715" s="13" t="s">
        <v>41</v>
      </c>
      <c r="V715" s="13">
        <v>0</v>
      </c>
      <c r="AA715" s="13" t="s">
        <v>789</v>
      </c>
      <c r="AF715" s="13">
        <v>0</v>
      </c>
    </row>
    <row r="716" spans="4:32" s="13" customFormat="1" x14ac:dyDescent="0.2">
      <c r="D716" s="13">
        <v>0</v>
      </c>
      <c r="E716" s="13">
        <v>8</v>
      </c>
      <c r="F716" s="13">
        <v>35</v>
      </c>
      <c r="G716" s="13">
        <v>2017</v>
      </c>
      <c r="H716" s="13" t="s">
        <v>685</v>
      </c>
      <c r="I716" s="13" t="s">
        <v>783</v>
      </c>
      <c r="Q716" s="13" t="s">
        <v>741</v>
      </c>
      <c r="T716" s="13" t="s">
        <v>40</v>
      </c>
      <c r="U716" s="13" t="s">
        <v>41</v>
      </c>
      <c r="V716" s="13">
        <v>0</v>
      </c>
      <c r="AA716" s="13" t="s">
        <v>789</v>
      </c>
      <c r="AF716" s="13">
        <v>0</v>
      </c>
    </row>
    <row r="717" spans="4:32" s="13" customFormat="1" x14ac:dyDescent="0.2">
      <c r="D717" s="13">
        <v>0</v>
      </c>
      <c r="E717" s="13">
        <v>8</v>
      </c>
      <c r="F717" s="13">
        <v>32</v>
      </c>
      <c r="G717" s="13">
        <v>2017</v>
      </c>
      <c r="H717" s="13" t="s">
        <v>691</v>
      </c>
      <c r="I717" s="13" t="s">
        <v>784</v>
      </c>
      <c r="Q717" s="13" t="s">
        <v>742</v>
      </c>
      <c r="T717" s="13" t="s">
        <v>72</v>
      </c>
      <c r="U717" s="13" t="s">
        <v>73</v>
      </c>
      <c r="V717" s="13">
        <v>21.47</v>
      </c>
      <c r="AA717" s="13" t="s">
        <v>789</v>
      </c>
      <c r="AF717" s="13">
        <v>1</v>
      </c>
    </row>
    <row r="718" spans="4:32" s="13" customFormat="1" x14ac:dyDescent="0.2">
      <c r="D718" s="13">
        <v>0</v>
      </c>
      <c r="E718" s="13">
        <v>8</v>
      </c>
      <c r="F718" s="13">
        <v>32</v>
      </c>
      <c r="G718" s="13">
        <v>2017</v>
      </c>
      <c r="H718" s="13" t="s">
        <v>691</v>
      </c>
      <c r="I718" s="13" t="s">
        <v>781</v>
      </c>
      <c r="Q718" s="13" t="s">
        <v>743</v>
      </c>
      <c r="T718" s="13" t="s">
        <v>72</v>
      </c>
      <c r="U718" s="13" t="s">
        <v>73</v>
      </c>
      <c r="V718" s="13">
        <v>4.9400000000000004</v>
      </c>
      <c r="AA718" s="13" t="s">
        <v>789</v>
      </c>
      <c r="AF718" s="13">
        <v>1</v>
      </c>
    </row>
    <row r="719" spans="4:32" s="13" customFormat="1" x14ac:dyDescent="0.2">
      <c r="D719" s="13">
        <v>0</v>
      </c>
      <c r="E719" s="13">
        <v>8</v>
      </c>
      <c r="F719" s="13">
        <v>33</v>
      </c>
      <c r="G719" s="13">
        <v>2017</v>
      </c>
      <c r="H719" s="13" t="s">
        <v>683</v>
      </c>
      <c r="I719" s="13" t="s">
        <v>781</v>
      </c>
      <c r="Q719" s="13" t="s">
        <v>743</v>
      </c>
      <c r="T719" s="13" t="s">
        <v>72</v>
      </c>
      <c r="U719" s="13" t="s">
        <v>73</v>
      </c>
      <c r="V719" s="13">
        <v>0</v>
      </c>
      <c r="AA719" s="13" t="s">
        <v>789</v>
      </c>
      <c r="AF719" s="13">
        <v>0</v>
      </c>
    </row>
    <row r="720" spans="4:32" s="13" customFormat="1" x14ac:dyDescent="0.2">
      <c r="D720" s="13">
        <v>0</v>
      </c>
      <c r="E720" s="13">
        <v>8</v>
      </c>
      <c r="F720" s="13">
        <v>34</v>
      </c>
      <c r="G720" s="13">
        <v>2017</v>
      </c>
      <c r="H720" s="13" t="s">
        <v>684</v>
      </c>
      <c r="I720" s="13" t="s">
        <v>781</v>
      </c>
      <c r="Q720" s="13" t="s">
        <v>743</v>
      </c>
      <c r="T720" s="13" t="s">
        <v>72</v>
      </c>
      <c r="U720" s="13" t="s">
        <v>73</v>
      </c>
      <c r="V720" s="13">
        <v>0</v>
      </c>
      <c r="AA720" s="13" t="s">
        <v>789</v>
      </c>
      <c r="AF720" s="13">
        <v>0</v>
      </c>
    </row>
    <row r="721" spans="4:32" s="13" customFormat="1" x14ac:dyDescent="0.2">
      <c r="D721" s="13">
        <v>0</v>
      </c>
      <c r="E721" s="13">
        <v>8</v>
      </c>
      <c r="F721" s="13">
        <v>35</v>
      </c>
      <c r="G721" s="13">
        <v>2017</v>
      </c>
      <c r="H721" s="13" t="s">
        <v>685</v>
      </c>
      <c r="I721" s="13" t="s">
        <v>781</v>
      </c>
      <c r="Q721" s="13" t="s">
        <v>743</v>
      </c>
      <c r="T721" s="13" t="s">
        <v>72</v>
      </c>
      <c r="U721" s="13" t="s">
        <v>73</v>
      </c>
      <c r="V721" s="13">
        <v>0</v>
      </c>
      <c r="AA721" s="13" t="s">
        <v>789</v>
      </c>
      <c r="AF721" s="13">
        <v>0</v>
      </c>
    </row>
    <row r="722" spans="4:32" s="13" customFormat="1" x14ac:dyDescent="0.2">
      <c r="D722" s="13">
        <v>0</v>
      </c>
      <c r="E722" s="13">
        <v>8</v>
      </c>
      <c r="F722" s="13">
        <v>32</v>
      </c>
      <c r="G722" s="13">
        <v>2017</v>
      </c>
      <c r="H722" s="13" t="s">
        <v>691</v>
      </c>
      <c r="I722" s="13" t="s">
        <v>779</v>
      </c>
      <c r="Q722" s="13" t="s">
        <v>744</v>
      </c>
      <c r="T722" s="13" t="s">
        <v>33</v>
      </c>
      <c r="U722" s="13" t="s">
        <v>42</v>
      </c>
      <c r="V722" s="13">
        <v>23.35</v>
      </c>
      <c r="AA722" s="13" t="s">
        <v>805</v>
      </c>
      <c r="AF722" s="13">
        <v>1</v>
      </c>
    </row>
    <row r="723" spans="4:32" s="13" customFormat="1" x14ac:dyDescent="0.2">
      <c r="D723" s="13">
        <v>0</v>
      </c>
      <c r="E723" s="13">
        <v>8</v>
      </c>
      <c r="F723" s="13">
        <v>32</v>
      </c>
      <c r="G723" s="13">
        <v>2017</v>
      </c>
      <c r="H723" s="13" t="s">
        <v>691</v>
      </c>
      <c r="I723" s="13" t="s">
        <v>781</v>
      </c>
      <c r="Q723" s="13" t="s">
        <v>745</v>
      </c>
      <c r="T723" s="13" t="s">
        <v>33</v>
      </c>
      <c r="U723" s="13" t="s">
        <v>42</v>
      </c>
      <c r="V723" s="13">
        <v>0.03</v>
      </c>
      <c r="AA723" s="13" t="s">
        <v>805</v>
      </c>
      <c r="AF723" s="13">
        <v>1</v>
      </c>
    </row>
    <row r="724" spans="4:32" s="13" customFormat="1" x14ac:dyDescent="0.2">
      <c r="D724" s="13">
        <v>0</v>
      </c>
      <c r="E724" s="13">
        <v>8</v>
      </c>
      <c r="F724" s="13">
        <v>33</v>
      </c>
      <c r="G724" s="13">
        <v>2017</v>
      </c>
      <c r="H724" s="13" t="s">
        <v>683</v>
      </c>
      <c r="I724" s="13" t="s">
        <v>783</v>
      </c>
      <c r="Q724" s="13" t="s">
        <v>746</v>
      </c>
      <c r="T724" s="13" t="s">
        <v>33</v>
      </c>
      <c r="U724" s="13" t="s">
        <v>42</v>
      </c>
      <c r="V724" s="13">
        <v>0</v>
      </c>
      <c r="AA724" s="13" t="s">
        <v>804</v>
      </c>
      <c r="AF724" s="13">
        <v>1</v>
      </c>
    </row>
    <row r="725" spans="4:32" s="13" customFormat="1" x14ac:dyDescent="0.2">
      <c r="D725" s="13">
        <v>0</v>
      </c>
      <c r="E725" s="13">
        <v>8</v>
      </c>
      <c r="F725" s="13">
        <v>33</v>
      </c>
      <c r="G725" s="13">
        <v>2017</v>
      </c>
      <c r="H725" s="13" t="s">
        <v>683</v>
      </c>
      <c r="I725" s="13" t="s">
        <v>780</v>
      </c>
      <c r="Q725" s="13" t="s">
        <v>747</v>
      </c>
      <c r="T725" s="13" t="s">
        <v>40</v>
      </c>
      <c r="U725" s="13" t="s">
        <v>41</v>
      </c>
      <c r="V725" s="13">
        <v>0.53</v>
      </c>
      <c r="AA725" s="13" t="s">
        <v>789</v>
      </c>
      <c r="AF725" s="13">
        <v>1</v>
      </c>
    </row>
    <row r="726" spans="4:32" s="13" customFormat="1" x14ac:dyDescent="0.2">
      <c r="D726" s="13">
        <v>0</v>
      </c>
      <c r="E726" s="13">
        <v>8</v>
      </c>
      <c r="F726" s="13">
        <v>33</v>
      </c>
      <c r="G726" s="13">
        <v>2017</v>
      </c>
      <c r="H726" s="13" t="s">
        <v>683</v>
      </c>
      <c r="I726" s="13" t="s">
        <v>786</v>
      </c>
      <c r="Q726" s="13" t="s">
        <v>748</v>
      </c>
      <c r="T726" s="13" t="s">
        <v>72</v>
      </c>
      <c r="U726" s="13" t="s">
        <v>73</v>
      </c>
      <c r="V726" s="13">
        <v>1.4</v>
      </c>
      <c r="AA726" s="13" t="s">
        <v>803</v>
      </c>
      <c r="AF726" s="13">
        <v>1</v>
      </c>
    </row>
    <row r="727" spans="4:32" s="13" customFormat="1" x14ac:dyDescent="0.2">
      <c r="D727" s="13">
        <v>0</v>
      </c>
      <c r="E727" s="13">
        <v>8</v>
      </c>
      <c r="F727" s="13">
        <v>33</v>
      </c>
      <c r="G727" s="13">
        <v>2017</v>
      </c>
      <c r="H727" s="13" t="s">
        <v>683</v>
      </c>
      <c r="I727" s="13" t="s">
        <v>776</v>
      </c>
      <c r="Q727" s="13" t="s">
        <v>749</v>
      </c>
      <c r="T727" s="13" t="s">
        <v>33</v>
      </c>
      <c r="U727" s="13" t="s">
        <v>42</v>
      </c>
      <c r="V727" s="13">
        <v>0</v>
      </c>
      <c r="AA727" s="13" t="s">
        <v>792</v>
      </c>
      <c r="AF727" s="13">
        <v>1</v>
      </c>
    </row>
    <row r="728" spans="4:32" s="13" customFormat="1" x14ac:dyDescent="0.2">
      <c r="D728" s="13">
        <v>0</v>
      </c>
      <c r="E728" s="13">
        <v>8</v>
      </c>
      <c r="F728" s="13">
        <v>33</v>
      </c>
      <c r="G728" s="13">
        <v>2017</v>
      </c>
      <c r="H728" s="13" t="s">
        <v>683</v>
      </c>
      <c r="I728" s="13" t="s">
        <v>775</v>
      </c>
      <c r="Q728" s="13" t="s">
        <v>750</v>
      </c>
      <c r="T728" s="13" t="s">
        <v>40</v>
      </c>
      <c r="U728" s="13" t="s">
        <v>41</v>
      </c>
      <c r="V728" s="13">
        <v>1.83</v>
      </c>
      <c r="AA728" s="13" t="s">
        <v>794</v>
      </c>
      <c r="AF728" s="13">
        <v>1</v>
      </c>
    </row>
    <row r="729" spans="4:32" s="13" customFormat="1" x14ac:dyDescent="0.2">
      <c r="D729" s="13">
        <v>0</v>
      </c>
      <c r="E729" s="13">
        <v>8</v>
      </c>
      <c r="F729" s="13">
        <v>34</v>
      </c>
      <c r="G729" s="13">
        <v>2017</v>
      </c>
      <c r="H729" s="13" t="s">
        <v>684</v>
      </c>
      <c r="I729" s="13" t="s">
        <v>777</v>
      </c>
      <c r="Q729" s="13" t="s">
        <v>751</v>
      </c>
      <c r="T729" s="13" t="s">
        <v>40</v>
      </c>
      <c r="U729" s="13" t="s">
        <v>41</v>
      </c>
      <c r="V729" s="13">
        <v>5.5</v>
      </c>
      <c r="AA729" s="13" t="s">
        <v>794</v>
      </c>
      <c r="AF729" s="13">
        <v>1</v>
      </c>
    </row>
    <row r="730" spans="4:32" s="13" customFormat="1" x14ac:dyDescent="0.2">
      <c r="D730" s="13">
        <v>0</v>
      </c>
      <c r="E730" s="13">
        <v>8</v>
      </c>
      <c r="F730" s="13">
        <v>35</v>
      </c>
      <c r="G730" s="13">
        <v>2017</v>
      </c>
      <c r="H730" s="13" t="s">
        <v>685</v>
      </c>
      <c r="I730" s="13" t="s">
        <v>777</v>
      </c>
      <c r="Q730" s="13" t="s">
        <v>751</v>
      </c>
      <c r="T730" s="13" t="s">
        <v>40</v>
      </c>
      <c r="U730" s="13" t="s">
        <v>41</v>
      </c>
      <c r="V730" s="13">
        <v>0.05</v>
      </c>
      <c r="AA730" s="13" t="s">
        <v>794</v>
      </c>
      <c r="AF730" s="13">
        <v>0</v>
      </c>
    </row>
    <row r="731" spans="4:32" s="13" customFormat="1" x14ac:dyDescent="0.2">
      <c r="D731" s="13">
        <v>0</v>
      </c>
      <c r="E731" s="13">
        <v>8</v>
      </c>
      <c r="F731" s="13">
        <v>34</v>
      </c>
      <c r="G731" s="13">
        <v>2017</v>
      </c>
      <c r="H731" s="13" t="s">
        <v>684</v>
      </c>
      <c r="I731" s="13" t="s">
        <v>780</v>
      </c>
      <c r="Q731" s="13" t="s">
        <v>752</v>
      </c>
      <c r="T731" s="13" t="s">
        <v>40</v>
      </c>
      <c r="U731" s="13" t="s">
        <v>41</v>
      </c>
      <c r="V731" s="13">
        <v>5.2</v>
      </c>
      <c r="AA731" s="13" t="s">
        <v>789</v>
      </c>
      <c r="AF731" s="13">
        <v>1</v>
      </c>
    </row>
    <row r="732" spans="4:32" s="13" customFormat="1" x14ac:dyDescent="0.2">
      <c r="D732" s="13">
        <v>0</v>
      </c>
      <c r="E732" s="13">
        <v>8</v>
      </c>
      <c r="F732" s="13">
        <v>34</v>
      </c>
      <c r="G732" s="13">
        <v>2017</v>
      </c>
      <c r="H732" s="13" t="s">
        <v>684</v>
      </c>
      <c r="I732" s="13" t="s">
        <v>773</v>
      </c>
      <c r="Q732" s="13" t="s">
        <v>753</v>
      </c>
      <c r="T732" s="13" t="s">
        <v>40</v>
      </c>
      <c r="U732" s="13" t="s">
        <v>41</v>
      </c>
      <c r="V732" s="13">
        <v>3.61</v>
      </c>
      <c r="AA732" s="13" t="s">
        <v>789</v>
      </c>
      <c r="AF732" s="13">
        <v>1</v>
      </c>
    </row>
    <row r="733" spans="4:32" s="13" customFormat="1" x14ac:dyDescent="0.2">
      <c r="D733" s="13">
        <v>0</v>
      </c>
      <c r="E733" s="13">
        <v>8</v>
      </c>
      <c r="F733" s="13">
        <v>34</v>
      </c>
      <c r="G733" s="13">
        <v>2017</v>
      </c>
      <c r="H733" s="13" t="s">
        <v>684</v>
      </c>
      <c r="I733" s="13" t="s">
        <v>773</v>
      </c>
      <c r="Q733" s="13" t="s">
        <v>754</v>
      </c>
      <c r="T733" s="13" t="s">
        <v>40</v>
      </c>
      <c r="U733" s="13" t="s">
        <v>41</v>
      </c>
      <c r="V733" s="13">
        <v>7.09</v>
      </c>
      <c r="AA733" s="13" t="s">
        <v>789</v>
      </c>
      <c r="AF733" s="13">
        <v>1</v>
      </c>
    </row>
    <row r="734" spans="4:32" s="13" customFormat="1" x14ac:dyDescent="0.2">
      <c r="D734" s="13">
        <v>0</v>
      </c>
      <c r="E734" s="13">
        <v>8</v>
      </c>
      <c r="F734" s="13">
        <v>34</v>
      </c>
      <c r="G734" s="13">
        <v>2017</v>
      </c>
      <c r="H734" s="13" t="s">
        <v>684</v>
      </c>
      <c r="I734" s="13" t="s">
        <v>773</v>
      </c>
      <c r="Q734" s="13" t="s">
        <v>755</v>
      </c>
      <c r="T734" s="13" t="s">
        <v>40</v>
      </c>
      <c r="U734" s="13" t="s">
        <v>41</v>
      </c>
      <c r="V734" s="13">
        <v>6.92</v>
      </c>
      <c r="AA734" s="13" t="s">
        <v>789</v>
      </c>
      <c r="AF734" s="13">
        <v>1</v>
      </c>
    </row>
    <row r="735" spans="4:32" s="13" customFormat="1" x14ac:dyDescent="0.2">
      <c r="D735" s="13">
        <v>0</v>
      </c>
      <c r="E735" s="13">
        <v>8</v>
      </c>
      <c r="F735" s="13">
        <v>34</v>
      </c>
      <c r="G735" s="13">
        <v>2017</v>
      </c>
      <c r="H735" s="13" t="s">
        <v>684</v>
      </c>
      <c r="I735" s="13" t="s">
        <v>784</v>
      </c>
      <c r="Q735" s="13" t="s">
        <v>756</v>
      </c>
      <c r="T735" s="13" t="s">
        <v>72</v>
      </c>
      <c r="U735" s="13" t="s">
        <v>73</v>
      </c>
      <c r="V735" s="13">
        <v>1.28</v>
      </c>
      <c r="AA735" s="13" t="s">
        <v>789</v>
      </c>
      <c r="AF735" s="13">
        <v>1</v>
      </c>
    </row>
    <row r="736" spans="4:32" s="13" customFormat="1" x14ac:dyDescent="0.2">
      <c r="D736" s="13">
        <v>0</v>
      </c>
      <c r="E736" s="13">
        <v>8</v>
      </c>
      <c r="F736" s="13">
        <v>35</v>
      </c>
      <c r="G736" s="13">
        <v>2017</v>
      </c>
      <c r="H736" s="13" t="s">
        <v>685</v>
      </c>
      <c r="I736" s="13" t="s">
        <v>784</v>
      </c>
      <c r="Q736" s="13" t="s">
        <v>756</v>
      </c>
      <c r="T736" s="13" t="s">
        <v>72</v>
      </c>
      <c r="U736" s="13" t="s">
        <v>73</v>
      </c>
      <c r="V736" s="13">
        <v>0</v>
      </c>
      <c r="AA736" s="13" t="s">
        <v>789</v>
      </c>
      <c r="AF736" s="13">
        <v>0</v>
      </c>
    </row>
    <row r="737" spans="4:32" s="13" customFormat="1" x14ac:dyDescent="0.2">
      <c r="D737" s="13">
        <v>0</v>
      </c>
      <c r="E737" s="13">
        <v>8</v>
      </c>
      <c r="F737" s="13">
        <v>34</v>
      </c>
      <c r="G737" s="13">
        <v>2017</v>
      </c>
      <c r="H737" s="13" t="s">
        <v>684</v>
      </c>
      <c r="I737" s="13" t="s">
        <v>780</v>
      </c>
      <c r="Q737" s="13" t="s">
        <v>757</v>
      </c>
      <c r="T737" s="13" t="s">
        <v>40</v>
      </c>
      <c r="U737" s="13" t="s">
        <v>41</v>
      </c>
      <c r="V737" s="13">
        <v>15.93</v>
      </c>
      <c r="AA737" s="13" t="s">
        <v>789</v>
      </c>
      <c r="AF737" s="13">
        <v>1</v>
      </c>
    </row>
    <row r="738" spans="4:32" s="13" customFormat="1" x14ac:dyDescent="0.2">
      <c r="D738" s="13">
        <v>0</v>
      </c>
      <c r="E738" s="13">
        <v>8</v>
      </c>
      <c r="F738" s="13">
        <v>34</v>
      </c>
      <c r="G738" s="13">
        <v>2017</v>
      </c>
      <c r="H738" s="13" t="s">
        <v>684</v>
      </c>
      <c r="I738" s="13" t="s">
        <v>781</v>
      </c>
      <c r="Q738" s="13" t="s">
        <v>758</v>
      </c>
      <c r="T738" s="13" t="s">
        <v>72</v>
      </c>
      <c r="U738" s="13" t="s">
        <v>73</v>
      </c>
      <c r="V738" s="13">
        <v>2.3199999999999998</v>
      </c>
      <c r="AA738" s="13" t="s">
        <v>789</v>
      </c>
      <c r="AF738" s="13">
        <v>1</v>
      </c>
    </row>
    <row r="739" spans="4:32" s="13" customFormat="1" x14ac:dyDescent="0.2">
      <c r="D739" s="13">
        <v>0</v>
      </c>
      <c r="E739" s="13">
        <v>8</v>
      </c>
      <c r="F739" s="13">
        <v>35</v>
      </c>
      <c r="G739" s="13">
        <v>2017</v>
      </c>
      <c r="H739" s="13" t="s">
        <v>685</v>
      </c>
      <c r="I739" s="13" t="s">
        <v>781</v>
      </c>
      <c r="Q739" s="13" t="s">
        <v>758</v>
      </c>
      <c r="T739" s="13" t="s">
        <v>72</v>
      </c>
      <c r="U739" s="13" t="s">
        <v>73</v>
      </c>
      <c r="V739" s="13">
        <v>0</v>
      </c>
      <c r="AA739" s="13" t="s">
        <v>789</v>
      </c>
      <c r="AF739" s="13">
        <v>0</v>
      </c>
    </row>
    <row r="740" spans="4:32" s="13" customFormat="1" x14ac:dyDescent="0.2">
      <c r="D740" s="13">
        <v>0</v>
      </c>
      <c r="E740" s="13">
        <v>8</v>
      </c>
      <c r="F740" s="13">
        <v>34</v>
      </c>
      <c r="G740" s="13">
        <v>2017</v>
      </c>
      <c r="H740" s="13" t="s">
        <v>684</v>
      </c>
      <c r="I740" s="13" t="s">
        <v>783</v>
      </c>
      <c r="Q740" s="13" t="s">
        <v>759</v>
      </c>
      <c r="T740" s="13" t="s">
        <v>33</v>
      </c>
      <c r="U740" s="13" t="s">
        <v>42</v>
      </c>
      <c r="V740" s="13">
        <v>0</v>
      </c>
      <c r="AA740" s="13" t="s">
        <v>803</v>
      </c>
      <c r="AF740" s="13">
        <v>1</v>
      </c>
    </row>
    <row r="741" spans="4:32" s="13" customFormat="1" x14ac:dyDescent="0.2">
      <c r="D741" s="13">
        <v>0</v>
      </c>
      <c r="E741" s="13">
        <v>8</v>
      </c>
      <c r="F741" s="13">
        <v>34</v>
      </c>
      <c r="G741" s="13">
        <v>2017</v>
      </c>
      <c r="H741" s="13" t="s">
        <v>684</v>
      </c>
      <c r="I741" s="13" t="s">
        <v>777</v>
      </c>
      <c r="Q741" s="13" t="s">
        <v>760</v>
      </c>
      <c r="T741" s="13" t="s">
        <v>33</v>
      </c>
      <c r="U741" s="13" t="s">
        <v>42</v>
      </c>
      <c r="V741" s="13">
        <v>15.9</v>
      </c>
      <c r="AA741" s="13" t="s">
        <v>809</v>
      </c>
      <c r="AF741" s="13">
        <v>1</v>
      </c>
    </row>
    <row r="742" spans="4:32" s="13" customFormat="1" x14ac:dyDescent="0.2">
      <c r="D742" s="13">
        <v>0</v>
      </c>
      <c r="E742" s="13">
        <v>8</v>
      </c>
      <c r="F742" s="13">
        <v>34</v>
      </c>
      <c r="G742" s="13">
        <v>2017</v>
      </c>
      <c r="H742" s="13" t="s">
        <v>684</v>
      </c>
      <c r="I742" s="13" t="s">
        <v>780</v>
      </c>
      <c r="Q742" s="13" t="s">
        <v>761</v>
      </c>
      <c r="T742" s="13" t="s">
        <v>40</v>
      </c>
      <c r="U742" s="13" t="s">
        <v>41</v>
      </c>
      <c r="V742" s="13">
        <v>1.1100000000000001</v>
      </c>
      <c r="AA742" s="13" t="s">
        <v>789</v>
      </c>
      <c r="AF742" s="13">
        <v>1</v>
      </c>
    </row>
    <row r="743" spans="4:32" s="13" customFormat="1" x14ac:dyDescent="0.2">
      <c r="D743" s="13">
        <v>0</v>
      </c>
      <c r="E743" s="13">
        <v>8</v>
      </c>
      <c r="F743" s="13">
        <v>35</v>
      </c>
      <c r="G743" s="13">
        <v>2017</v>
      </c>
      <c r="H743" s="13" t="s">
        <v>685</v>
      </c>
      <c r="I743" s="13" t="s">
        <v>780</v>
      </c>
      <c r="Q743" s="13" t="s">
        <v>761</v>
      </c>
      <c r="T743" s="13" t="s">
        <v>40</v>
      </c>
      <c r="U743" s="13" t="s">
        <v>41</v>
      </c>
      <c r="V743" s="13">
        <v>1.77</v>
      </c>
      <c r="AA743" s="13" t="s">
        <v>789</v>
      </c>
      <c r="AF743" s="13">
        <v>0</v>
      </c>
    </row>
    <row r="744" spans="4:32" s="13" customFormat="1" x14ac:dyDescent="0.2">
      <c r="D744" s="13">
        <v>0</v>
      </c>
      <c r="E744" s="13">
        <v>8</v>
      </c>
      <c r="F744" s="13">
        <v>35</v>
      </c>
      <c r="G744" s="13">
        <v>2017</v>
      </c>
      <c r="H744" s="13" t="s">
        <v>685</v>
      </c>
      <c r="I744" s="13" t="s">
        <v>782</v>
      </c>
      <c r="Q744" s="13" t="s">
        <v>762</v>
      </c>
      <c r="T744" s="13" t="s">
        <v>40</v>
      </c>
      <c r="U744" s="13" t="s">
        <v>41</v>
      </c>
      <c r="V744" s="13">
        <v>11.88</v>
      </c>
      <c r="AA744" s="13" t="s">
        <v>803</v>
      </c>
      <c r="AF744" s="13">
        <v>1</v>
      </c>
    </row>
    <row r="745" spans="4:32" s="13" customFormat="1" x14ac:dyDescent="0.2">
      <c r="D745" s="13">
        <v>0</v>
      </c>
      <c r="E745" s="13">
        <v>8</v>
      </c>
      <c r="F745" s="13">
        <v>35</v>
      </c>
      <c r="G745" s="13">
        <v>2017</v>
      </c>
      <c r="H745" s="13" t="s">
        <v>685</v>
      </c>
      <c r="I745" s="13" t="s">
        <v>773</v>
      </c>
      <c r="Q745" s="13" t="s">
        <v>763</v>
      </c>
      <c r="T745" s="13" t="s">
        <v>72</v>
      </c>
      <c r="U745" s="13" t="s">
        <v>73</v>
      </c>
      <c r="V745" s="13">
        <v>3.38</v>
      </c>
      <c r="AA745" s="13" t="s">
        <v>792</v>
      </c>
      <c r="AF745" s="13">
        <v>1</v>
      </c>
    </row>
    <row r="746" spans="4:32" s="13" customFormat="1" x14ac:dyDescent="0.2">
      <c r="D746" s="13">
        <v>0</v>
      </c>
      <c r="E746" s="13">
        <v>8</v>
      </c>
      <c r="F746" s="13">
        <v>35</v>
      </c>
      <c r="G746" s="13">
        <v>2017</v>
      </c>
      <c r="H746" s="13" t="s">
        <v>685</v>
      </c>
      <c r="I746" s="13" t="s">
        <v>788</v>
      </c>
      <c r="Q746" s="13" t="s">
        <v>764</v>
      </c>
      <c r="T746" s="13" t="s">
        <v>72</v>
      </c>
      <c r="U746" s="13" t="s">
        <v>73</v>
      </c>
      <c r="V746" s="13">
        <v>2.29</v>
      </c>
      <c r="AA746" s="13" t="s">
        <v>793</v>
      </c>
      <c r="AF746" s="13">
        <v>1</v>
      </c>
    </row>
    <row r="747" spans="4:32" s="13" customFormat="1" x14ac:dyDescent="0.2">
      <c r="D747" s="13">
        <v>0</v>
      </c>
      <c r="E747" s="13">
        <v>8</v>
      </c>
      <c r="F747" s="13">
        <v>35</v>
      </c>
      <c r="G747" s="13">
        <v>2017</v>
      </c>
      <c r="H747" s="13" t="s">
        <v>685</v>
      </c>
      <c r="I747" s="13" t="s">
        <v>773</v>
      </c>
      <c r="Q747" s="13" t="s">
        <v>765</v>
      </c>
      <c r="T747" s="13" t="s">
        <v>40</v>
      </c>
      <c r="U747" s="13" t="s">
        <v>41</v>
      </c>
      <c r="V747" s="13">
        <v>1.87</v>
      </c>
      <c r="AA747" s="13" t="s">
        <v>800</v>
      </c>
      <c r="AF747" s="13">
        <v>1</v>
      </c>
    </row>
    <row r="748" spans="4:32" s="13" customFormat="1" x14ac:dyDescent="0.2">
      <c r="D748" s="13">
        <v>0</v>
      </c>
      <c r="E748" s="13">
        <v>8</v>
      </c>
      <c r="F748" s="13">
        <v>35</v>
      </c>
      <c r="G748" s="13">
        <v>2017</v>
      </c>
      <c r="H748" s="13" t="s">
        <v>685</v>
      </c>
      <c r="I748" s="13" t="s">
        <v>781</v>
      </c>
      <c r="Q748" s="13" t="s">
        <v>766</v>
      </c>
      <c r="T748" s="13" t="s">
        <v>72</v>
      </c>
      <c r="U748" s="13" t="s">
        <v>73</v>
      </c>
      <c r="V748" s="13">
        <v>6.56</v>
      </c>
      <c r="AA748" s="13" t="s">
        <v>792</v>
      </c>
      <c r="AF748" s="13">
        <v>1</v>
      </c>
    </row>
    <row r="749" spans="4:32" s="13" customFormat="1" x14ac:dyDescent="0.2">
      <c r="D749" s="13">
        <v>0</v>
      </c>
      <c r="E749" s="13">
        <v>8</v>
      </c>
      <c r="F749" s="13">
        <v>35</v>
      </c>
      <c r="G749" s="13">
        <v>2017</v>
      </c>
      <c r="H749" s="13" t="s">
        <v>685</v>
      </c>
      <c r="I749" s="13" t="s">
        <v>786</v>
      </c>
      <c r="Q749" s="13" t="s">
        <v>767</v>
      </c>
      <c r="T749" s="13" t="s">
        <v>72</v>
      </c>
      <c r="U749" s="13" t="s">
        <v>73</v>
      </c>
      <c r="V749" s="13">
        <v>8.14</v>
      </c>
      <c r="AA749" s="13" t="s">
        <v>803</v>
      </c>
      <c r="AF749" s="13">
        <v>1</v>
      </c>
    </row>
    <row r="750" spans="4:32" s="13" customFormat="1" x14ac:dyDescent="0.2">
      <c r="D750" s="13">
        <v>0</v>
      </c>
      <c r="E750" s="13">
        <v>8</v>
      </c>
      <c r="F750" s="13">
        <v>35</v>
      </c>
      <c r="G750" s="13">
        <v>2017</v>
      </c>
      <c r="H750" s="13" t="s">
        <v>685</v>
      </c>
      <c r="I750" s="13" t="s">
        <v>777</v>
      </c>
      <c r="Q750" s="13" t="s">
        <v>768</v>
      </c>
      <c r="T750" s="13" t="s">
        <v>40</v>
      </c>
      <c r="U750" s="13" t="s">
        <v>41</v>
      </c>
      <c r="V750" s="13">
        <v>1.23</v>
      </c>
      <c r="AA750" s="13" t="s">
        <v>796</v>
      </c>
      <c r="AF750" s="13">
        <v>1</v>
      </c>
    </row>
    <row r="751" spans="4:32" s="13" customFormat="1" x14ac:dyDescent="0.2">
      <c r="D751" s="13">
        <v>0</v>
      </c>
      <c r="E751" s="13">
        <v>8</v>
      </c>
      <c r="F751" s="13">
        <v>35</v>
      </c>
      <c r="G751" s="13">
        <v>2017</v>
      </c>
      <c r="H751" s="13" t="s">
        <v>685</v>
      </c>
      <c r="I751" s="13" t="s">
        <v>777</v>
      </c>
      <c r="Q751" s="13" t="s">
        <v>769</v>
      </c>
      <c r="T751" s="13" t="s">
        <v>72</v>
      </c>
      <c r="U751" s="13" t="s">
        <v>73</v>
      </c>
      <c r="V751" s="13">
        <v>2.0699999999999998</v>
      </c>
      <c r="AA751" s="13" t="s">
        <v>798</v>
      </c>
      <c r="AF751" s="13">
        <v>1</v>
      </c>
    </row>
    <row r="752" spans="4:32" s="13" customFormat="1" x14ac:dyDescent="0.2">
      <c r="D752" s="13">
        <v>0</v>
      </c>
      <c r="E752" s="13">
        <v>8</v>
      </c>
      <c r="F752" s="13">
        <v>35</v>
      </c>
      <c r="G752" s="13">
        <v>2017</v>
      </c>
      <c r="H752" s="13" t="s">
        <v>685</v>
      </c>
      <c r="I752" s="13" t="s">
        <v>781</v>
      </c>
      <c r="Q752" s="13" t="s">
        <v>770</v>
      </c>
      <c r="T752" s="13" t="s">
        <v>72</v>
      </c>
      <c r="U752" s="13" t="s">
        <v>73</v>
      </c>
      <c r="V752" s="13">
        <v>2.09</v>
      </c>
      <c r="AA752" s="13" t="s">
        <v>792</v>
      </c>
      <c r="AF752" s="13">
        <v>1</v>
      </c>
    </row>
    <row r="753" spans="4:32" s="13" customFormat="1" x14ac:dyDescent="0.2">
      <c r="D753" s="13">
        <v>0</v>
      </c>
      <c r="E753" s="13">
        <v>8</v>
      </c>
      <c r="F753" s="13">
        <v>35</v>
      </c>
      <c r="G753" s="13">
        <v>2017</v>
      </c>
      <c r="H753" s="13" t="s">
        <v>685</v>
      </c>
      <c r="I753" s="13" t="s">
        <v>780</v>
      </c>
      <c r="Q753" s="13" t="s">
        <v>771</v>
      </c>
      <c r="T753" s="13" t="s">
        <v>40</v>
      </c>
      <c r="U753" s="13" t="s">
        <v>41</v>
      </c>
      <c r="V753" s="13">
        <v>3.1</v>
      </c>
      <c r="AA753" s="13" t="s">
        <v>791</v>
      </c>
      <c r="AF753" s="13">
        <v>1</v>
      </c>
    </row>
    <row r="754" spans="4:32" s="13" customFormat="1" x14ac:dyDescent="0.2">
      <c r="D754" s="13">
        <v>0</v>
      </c>
      <c r="E754" s="13">
        <v>8</v>
      </c>
      <c r="F754" s="13">
        <v>35</v>
      </c>
      <c r="G754" s="13">
        <v>2017</v>
      </c>
      <c r="H754" s="13" t="s">
        <v>685</v>
      </c>
      <c r="I754" s="13" t="s">
        <v>784</v>
      </c>
      <c r="Q754" s="13" t="s">
        <v>772</v>
      </c>
      <c r="T754" s="13" t="s">
        <v>33</v>
      </c>
      <c r="U754" s="13" t="s">
        <v>42</v>
      </c>
      <c r="V754" s="13">
        <v>0.01</v>
      </c>
      <c r="AA754" s="13" t="s">
        <v>805</v>
      </c>
      <c r="AF754" s="13">
        <v>1</v>
      </c>
    </row>
  </sheetData>
  <sortState ref="A2:AE60349">
    <sortCondition ref="Q2:Q60349"/>
    <sortCondition ref="D2:D60349"/>
  </sortState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9697" r:id="rId4" name="Recherche_Remplace">
          <controlPr defaultSize="0" autoLine="0" r:id="rId5">
            <anchor moveWithCells="1">
              <from>
                <xdr:col>48</xdr:col>
                <xdr:colOff>95250</xdr:colOff>
                <xdr:row>2</xdr:row>
                <xdr:rowOff>114300</xdr:rowOff>
              </from>
              <to>
                <xdr:col>56</xdr:col>
                <xdr:colOff>95250</xdr:colOff>
                <xdr:row>9</xdr:row>
                <xdr:rowOff>38100</xdr:rowOff>
              </to>
            </anchor>
          </controlPr>
        </control>
      </mc:Choice>
      <mc:Fallback>
        <control shapeId="29697" r:id="rId4" name="Recherche_Remplac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70C0"/>
  </sheetPr>
  <dimension ref="A1:I331"/>
  <sheetViews>
    <sheetView tabSelected="1" zoomScale="70" zoomScaleNormal="70" workbookViewId="0">
      <selection activeCell="G21" sqref="G21"/>
    </sheetView>
  </sheetViews>
  <sheetFormatPr baseColWidth="10" defaultRowHeight="12.75" x14ac:dyDescent="0.2"/>
  <cols>
    <col min="1" max="1" width="4" style="19" customWidth="1"/>
    <col min="2" max="2" width="27.85546875" style="19" customWidth="1"/>
    <col min="3" max="3" width="17.28515625" style="26" customWidth="1"/>
    <col min="4" max="4" width="31.42578125" style="28" customWidth="1"/>
    <col min="5" max="5" width="34" style="27" customWidth="1"/>
    <col min="6" max="6" width="15.28515625" style="19" customWidth="1"/>
    <col min="7" max="7" width="39.5703125" style="19" customWidth="1"/>
    <col min="8" max="8" width="17.28515625" style="19" bestFit="1" customWidth="1"/>
    <col min="9" max="9" width="20" style="19" bestFit="1" customWidth="1"/>
    <col min="10" max="10" width="6.140625" style="45" customWidth="1"/>
    <col min="11" max="11" width="6" style="45" customWidth="1"/>
    <col min="12" max="12" width="7.5703125" style="45" customWidth="1"/>
    <col min="13" max="13" width="6" style="45" customWidth="1"/>
    <col min="14" max="14" width="5.85546875" style="45" customWidth="1"/>
    <col min="15" max="15" width="5.42578125" style="45" customWidth="1"/>
    <col min="16" max="16" width="8.140625" style="45" customWidth="1"/>
    <col min="17" max="17" width="21.85546875" style="45" bestFit="1" customWidth="1"/>
    <col min="18" max="18" width="18" style="45" bestFit="1" customWidth="1"/>
    <col min="19" max="19" width="23.85546875" style="45" bestFit="1" customWidth="1"/>
    <col min="20" max="20" width="9.5703125" style="45" customWidth="1"/>
    <col min="21" max="21" width="22.140625" style="45" bestFit="1" customWidth="1"/>
    <col min="22" max="22" width="6.42578125" style="45" customWidth="1"/>
    <col min="23" max="23" width="23.140625" style="45" bestFit="1" customWidth="1"/>
    <col min="24" max="24" width="30.140625" style="45" bestFit="1" customWidth="1"/>
    <col min="25" max="25" width="35.7109375" style="45" bestFit="1" customWidth="1"/>
    <col min="26" max="26" width="37.85546875" style="45" bestFit="1" customWidth="1"/>
    <col min="27" max="27" width="28.5703125" style="45" bestFit="1" customWidth="1"/>
    <col min="28" max="28" width="22.140625" style="45" bestFit="1" customWidth="1"/>
    <col min="29" max="29" width="5.7109375" style="45" customWidth="1"/>
    <col min="30" max="30" width="19" style="45" bestFit="1" customWidth="1"/>
    <col min="31" max="31" width="6.28515625" style="45" customWidth="1"/>
    <col min="32" max="32" width="8.28515625" style="45" customWidth="1"/>
    <col min="33" max="33" width="15.7109375" style="45" bestFit="1" customWidth="1"/>
    <col min="34" max="34" width="14.28515625" style="45" bestFit="1" customWidth="1"/>
    <col min="35" max="35" width="9" style="45" customWidth="1"/>
    <col min="36" max="36" width="35.42578125" style="45" bestFit="1" customWidth="1"/>
    <col min="37" max="37" width="34.85546875" style="45" bestFit="1" customWidth="1"/>
    <col min="38" max="38" width="6.140625" style="45" customWidth="1"/>
    <col min="39" max="39" width="14" style="45" bestFit="1" customWidth="1"/>
    <col min="40" max="40" width="6.28515625" style="45" customWidth="1"/>
    <col min="41" max="41" width="12.5703125" style="45" bestFit="1" customWidth="1"/>
    <col min="42" max="16384" width="11.42578125" style="45"/>
  </cols>
  <sheetData>
    <row r="1" spans="1:9" ht="56.25" customHeight="1" x14ac:dyDescent="0.2">
      <c r="A1" s="32"/>
      <c r="B1" s="17" t="s">
        <v>814</v>
      </c>
      <c r="C1" s="17" t="s">
        <v>815</v>
      </c>
      <c r="D1" s="43"/>
      <c r="E1" s="44"/>
      <c r="G1" s="18" t="s">
        <v>680</v>
      </c>
      <c r="H1" s="18" t="s">
        <v>466</v>
      </c>
      <c r="I1" s="18" t="s">
        <v>679</v>
      </c>
    </row>
    <row r="2" spans="1:9" ht="15.75" customHeight="1" x14ac:dyDescent="0.2">
      <c r="A2" s="29"/>
      <c r="B2" s="25" t="s">
        <v>774</v>
      </c>
      <c r="C2" s="34">
        <v>32.71</v>
      </c>
      <c r="D2" s="30">
        <f>IF('FCT 3 ELEMENTS'!B2&lt;&gt;0,IF('FCT 3 ELEMENTS'!B2&lt;&gt;"Total général",GETPIVOTDATA("Somme de TA",$G$1,"Equipement",B2),GETPIVOTDATA("Somme de TA",$G$1)),"")</f>
        <v>53.01</v>
      </c>
      <c r="E2" s="31">
        <f>IF('FCT 3 ELEMENTS'!B2&lt;&gt;0,IF('FCT 3 ELEMENTS'!B2&lt;&gt;"Total général",C2/D2,GETPIVOTDATA("TA",$B$1)/D2),"")</f>
        <v>0.61705338615355598</v>
      </c>
      <c r="G2" s="24" t="s">
        <v>774</v>
      </c>
      <c r="H2" s="22">
        <v>53.01</v>
      </c>
      <c r="I2" s="23">
        <v>2.5209844251575318E-2</v>
      </c>
    </row>
    <row r="3" spans="1:9" ht="15.75" customHeight="1" x14ac:dyDescent="0.2">
      <c r="A3" s="33"/>
      <c r="B3" s="25" t="s">
        <v>807</v>
      </c>
      <c r="C3" s="34">
        <v>15.72</v>
      </c>
      <c r="D3" s="47">
        <f>IF(C3&lt;&gt;0,C3,"")</f>
        <v>15.72</v>
      </c>
      <c r="E3" s="46">
        <f>IF(D3&lt;&gt;"",D3/D2,"")</f>
        <v>0.29654782116581779</v>
      </c>
      <c r="G3" s="24" t="s">
        <v>778</v>
      </c>
      <c r="H3" s="22">
        <v>56.18</v>
      </c>
      <c r="I3" s="23">
        <v>2.671739388895494E-2</v>
      </c>
    </row>
    <row r="4" spans="1:9" ht="15.75" customHeight="1" x14ac:dyDescent="0.2">
      <c r="A4" s="33"/>
      <c r="B4" s="25" t="s">
        <v>808</v>
      </c>
      <c r="C4" s="34">
        <v>9.32</v>
      </c>
      <c r="D4" s="47">
        <f>IF(C4&lt;&gt;0,C3+C4,"")</f>
        <v>25.04</v>
      </c>
      <c r="E4" s="46">
        <f>IF(D4&lt;&gt;"",D4/D2,"")</f>
        <v>0.47236370496132807</v>
      </c>
      <c r="G4" s="24" t="s">
        <v>777</v>
      </c>
      <c r="H4" s="22">
        <v>203.1</v>
      </c>
      <c r="I4" s="23">
        <v>9.6587801688265362E-2</v>
      </c>
    </row>
    <row r="5" spans="1:9" ht="15.75" customHeight="1" x14ac:dyDescent="0.2">
      <c r="A5" s="33"/>
      <c r="B5" s="25" t="s">
        <v>789</v>
      </c>
      <c r="C5" s="34">
        <v>7.67</v>
      </c>
      <c r="D5" s="47">
        <f>IF(C5&lt;&gt;0,C3+C4+C5,"")</f>
        <v>32.71</v>
      </c>
      <c r="E5" s="46">
        <f>IF(D5&lt;&gt;"",D5/D2,"")</f>
        <v>0.61705338615355598</v>
      </c>
      <c r="G5" s="24" t="s">
        <v>775</v>
      </c>
      <c r="H5" s="22">
        <v>187.48000000000005</v>
      </c>
      <c r="I5" s="23">
        <v>8.9159434074426364E-2</v>
      </c>
    </row>
    <row r="6" spans="1:9" ht="15.75" customHeight="1" x14ac:dyDescent="0.2">
      <c r="A6" s="29"/>
      <c r="B6" s="25" t="s">
        <v>778</v>
      </c>
      <c r="C6" s="34">
        <v>54.86</v>
      </c>
      <c r="D6" s="30">
        <f>IF('FCT 3 ELEMENTS'!B6&lt;&gt;0,IF('FCT 3 ELEMENTS'!B6&lt;&gt;"Total général",GETPIVOTDATA("Somme de TA",$G$1,"Equipement",B6),GETPIVOTDATA("Somme de TA",$G$1)),"")</f>
        <v>56.18</v>
      </c>
      <c r="E6" s="31">
        <f>IF('FCT 3 ELEMENTS'!B6&lt;&gt;0,IF('FCT 3 ELEMENTS'!B6&lt;&gt;"Total général",C6/D6,GETPIVOTDATA("TA",$B$1)/D6),"")</f>
        <v>0.97650409398362403</v>
      </c>
      <c r="G6" s="24" t="s">
        <v>776</v>
      </c>
      <c r="H6" s="22">
        <v>48.97</v>
      </c>
      <c r="I6" s="23">
        <v>2.3288550707406968E-2</v>
      </c>
    </row>
    <row r="7" spans="1:9" ht="15.75" customHeight="1" x14ac:dyDescent="0.2">
      <c r="A7" s="33"/>
      <c r="B7" s="25" t="s">
        <v>798</v>
      </c>
      <c r="C7" s="34">
        <v>31.61</v>
      </c>
      <c r="D7" s="47">
        <f>IF(C7&lt;&gt;0,C7,"")</f>
        <v>31.61</v>
      </c>
      <c r="E7" s="46">
        <f>IF(D7&lt;&gt;"",D7/D6,"")</f>
        <v>0.56265574937700247</v>
      </c>
      <c r="G7" s="24" t="s">
        <v>783</v>
      </c>
      <c r="H7" s="22">
        <v>212.31000000000003</v>
      </c>
      <c r="I7" s="23">
        <v>0.10096778028771848</v>
      </c>
    </row>
    <row r="8" spans="1:9" ht="15.75" customHeight="1" x14ac:dyDescent="0.2">
      <c r="A8" s="33"/>
      <c r="B8" s="25" t="s">
        <v>801</v>
      </c>
      <c r="C8" s="34">
        <v>17.73</v>
      </c>
      <c r="D8" s="47">
        <f>IF(C8&lt;&gt;0,C7+C8,"")</f>
        <v>49.34</v>
      </c>
      <c r="E8" s="46">
        <f>IF(D8&lt;&gt;"",D8/D6,"")</f>
        <v>0.87824848700605207</v>
      </c>
      <c r="G8" s="24" t="s">
        <v>788</v>
      </c>
      <c r="H8" s="22">
        <v>21.78</v>
      </c>
      <c r="I8" s="23">
        <v>1.0357864700986803E-2</v>
      </c>
    </row>
    <row r="9" spans="1:9" ht="15.75" customHeight="1" x14ac:dyDescent="0.2">
      <c r="A9" s="33"/>
      <c r="B9" s="25" t="s">
        <v>816</v>
      </c>
      <c r="C9" s="34">
        <v>5.52</v>
      </c>
      <c r="D9" s="47">
        <f>IF(C9&lt;&gt;0,C7+C8+C9,"")</f>
        <v>54.86</v>
      </c>
      <c r="E9" s="46">
        <f>IF(D9&lt;&gt;"",D9/D6,"")</f>
        <v>0.97650409398362403</v>
      </c>
      <c r="G9" s="24" t="s">
        <v>786</v>
      </c>
      <c r="H9" s="22">
        <v>178.48000000000002</v>
      </c>
      <c r="I9" s="23">
        <v>8.48793246938533E-2</v>
      </c>
    </row>
    <row r="10" spans="1:9" ht="15.75" customHeight="1" x14ac:dyDescent="0.2">
      <c r="A10" s="29"/>
      <c r="B10" s="25" t="s">
        <v>777</v>
      </c>
      <c r="C10" s="34">
        <v>185.14</v>
      </c>
      <c r="D10" s="30">
        <f>IF('FCT 3 ELEMENTS'!B10&lt;&gt;0,IF('FCT 3 ELEMENTS'!B10&lt;&gt;"Total général",GETPIVOTDATA("Somme de TA",$G$1,"Equipement",B10),GETPIVOTDATA("Somme de TA",$G$1)),"")</f>
        <v>203.1</v>
      </c>
      <c r="E10" s="31">
        <f>IF('FCT 3 ELEMENTS'!B10&lt;&gt;0,IF('FCT 3 ELEMENTS'!B10&lt;&gt;"Total général",C10/D10,GETPIVOTDATA("TA",$B$1)/D10),"")</f>
        <v>0.91157065484982758</v>
      </c>
      <c r="G10" s="24" t="s">
        <v>779</v>
      </c>
      <c r="H10" s="22">
        <v>74.389999999999986</v>
      </c>
      <c r="I10" s="23">
        <v>3.5377481868981091E-2</v>
      </c>
    </row>
    <row r="11" spans="1:9" ht="15.75" customHeight="1" x14ac:dyDescent="0.2">
      <c r="A11" s="37"/>
      <c r="B11" s="25" t="s">
        <v>789</v>
      </c>
      <c r="C11" s="34">
        <v>145.42999999999998</v>
      </c>
      <c r="D11" s="47">
        <f>IF(C11&lt;&gt;0,C11,"")</f>
        <v>145.42999999999998</v>
      </c>
      <c r="E11" s="46">
        <f>IF(D11&lt;&gt;"",D11/D10,"")</f>
        <v>0.716051206302314</v>
      </c>
      <c r="G11" s="24" t="s">
        <v>782</v>
      </c>
      <c r="H11" s="22">
        <v>157.67999999999998</v>
      </c>
      <c r="I11" s="23">
        <v>7.498751634763999E-2</v>
      </c>
    </row>
    <row r="12" spans="1:9" ht="15.75" customHeight="1" x14ac:dyDescent="0.2">
      <c r="A12" s="21"/>
      <c r="B12" s="25" t="s">
        <v>791</v>
      </c>
      <c r="C12" s="34">
        <v>23.81</v>
      </c>
      <c r="D12" s="47">
        <f>IF(C12&lt;&gt;0,C11+C12,"")</f>
        <v>169.23999999999998</v>
      </c>
      <c r="E12" s="46">
        <f>IF(D12&lt;&gt;"",D12/D10,"")</f>
        <v>0.83328409650418511</v>
      </c>
      <c r="G12" s="24" t="s">
        <v>781</v>
      </c>
      <c r="H12" s="22">
        <v>107.49000000000001</v>
      </c>
      <c r="I12" s="23">
        <v>5.1118773035310906E-2</v>
      </c>
    </row>
    <row r="13" spans="1:9" ht="15.75" customHeight="1" x14ac:dyDescent="0.2">
      <c r="A13" s="39"/>
      <c r="B13" s="25" t="s">
        <v>809</v>
      </c>
      <c r="C13" s="34">
        <v>15.9</v>
      </c>
      <c r="D13" s="47">
        <f>IF(C13&lt;&gt;0,C11+C12+C13,"")</f>
        <v>185.14</v>
      </c>
      <c r="E13" s="46">
        <f>IF(D13&lt;&gt;"",D13/D10,"")</f>
        <v>0.91157065484982758</v>
      </c>
      <c r="G13" s="24" t="s">
        <v>784</v>
      </c>
      <c r="H13" s="22">
        <v>178.75999999999996</v>
      </c>
      <c r="I13" s="23">
        <v>8.5012483652359985E-2</v>
      </c>
    </row>
    <row r="14" spans="1:9" ht="15.75" customHeight="1" x14ac:dyDescent="0.2">
      <c r="A14" s="29"/>
      <c r="B14" s="25" t="s">
        <v>775</v>
      </c>
      <c r="C14" s="34">
        <v>171.02</v>
      </c>
      <c r="D14" s="30">
        <f>IF('FCT 3 ELEMENTS'!B14&lt;&gt;0,IF('FCT 3 ELEMENTS'!B14&lt;&gt;"Total général",GETPIVOTDATA("Somme de TA",$G$1,"Equipement",B14),GETPIVOTDATA("Somme de TA",$G$1)),"")</f>
        <v>187.48000000000005</v>
      </c>
      <c r="E14" s="31">
        <f>IF('FCT 3 ELEMENTS'!B14&lt;&gt;0,IF('FCT 3 ELEMENTS'!B14&lt;&gt;"Total général",C14/D14,GETPIVOTDATA("TA",$B$1)/D14),"")</f>
        <v>0.91220396842329832</v>
      </c>
      <c r="G14" s="24" t="s">
        <v>773</v>
      </c>
      <c r="H14" s="22">
        <v>260.51</v>
      </c>
      <c r="I14" s="23">
        <v>0.12389014385923196</v>
      </c>
    </row>
    <row r="15" spans="1:9" ht="15.75" customHeight="1" x14ac:dyDescent="0.2">
      <c r="A15" s="37"/>
      <c r="B15" s="25" t="s">
        <v>793</v>
      </c>
      <c r="C15" s="34">
        <v>149.77000000000001</v>
      </c>
      <c r="D15" s="47">
        <f>IF(C15&lt;&gt;0,C15,"")</f>
        <v>149.77000000000001</v>
      </c>
      <c r="E15" s="46">
        <f>IF(D15&lt;&gt;"",D15/D14,"")</f>
        <v>0.79885854491145702</v>
      </c>
      <c r="G15" s="24" t="s">
        <v>780</v>
      </c>
      <c r="H15" s="22">
        <v>256.74</v>
      </c>
      <c r="I15" s="23">
        <v>0.1220972535964808</v>
      </c>
    </row>
    <row r="16" spans="1:9" ht="15.75" customHeight="1" x14ac:dyDescent="0.2">
      <c r="A16" s="21"/>
      <c r="B16" s="25" t="s">
        <v>794</v>
      </c>
      <c r="C16" s="34">
        <v>11.23</v>
      </c>
      <c r="D16" s="47">
        <f>IF(C16&lt;&gt;0,C15+C16,"")</f>
        <v>161</v>
      </c>
      <c r="E16" s="46">
        <f>IF(D16&lt;&gt;"",D16/D14,"")</f>
        <v>0.85875826754853835</v>
      </c>
      <c r="G16" s="24" t="s">
        <v>785</v>
      </c>
      <c r="H16" s="22">
        <v>24.32</v>
      </c>
      <c r="I16" s="23">
        <v>1.156580668172631E-2</v>
      </c>
    </row>
    <row r="17" spans="1:9" ht="15.75" customHeight="1" x14ac:dyDescent="0.2">
      <c r="A17" s="39"/>
      <c r="B17" s="25" t="s">
        <v>792</v>
      </c>
      <c r="C17" s="34">
        <v>10.02</v>
      </c>
      <c r="D17" s="47">
        <f>IF(C17&lt;&gt;0,C15+C16+C17,"")</f>
        <v>171.02</v>
      </c>
      <c r="E17" s="46">
        <f>IF(D17&lt;&gt;"",D17/D14,"")</f>
        <v>0.91220396842329832</v>
      </c>
      <c r="G17" s="24" t="s">
        <v>787</v>
      </c>
      <c r="H17" s="22">
        <v>81.550000000000011</v>
      </c>
      <c r="I17" s="23">
        <v>3.8782546665081449E-2</v>
      </c>
    </row>
    <row r="18" spans="1:9" ht="15.75" customHeight="1" x14ac:dyDescent="0.2">
      <c r="A18" s="29"/>
      <c r="B18" s="25" t="s">
        <v>776</v>
      </c>
      <c r="C18" s="34">
        <v>41.11</v>
      </c>
      <c r="D18" s="30">
        <f>IF('FCT 3 ELEMENTS'!B18&lt;&gt;0,IF('FCT 3 ELEMENTS'!B18&lt;&gt;"Total général",GETPIVOTDATA("Somme de TA",$G$1,"Equipement",B18),GETPIVOTDATA("Somme de TA",$G$1)),"")</f>
        <v>48.97</v>
      </c>
      <c r="E18" s="31">
        <f>IF('FCT 3 ELEMENTS'!B18&lt;&gt;0,IF('FCT 3 ELEMENTS'!B18&lt;&gt;"Total général",C18/D18,GETPIVOTDATA("TA",$B$1)/D18),"")</f>
        <v>0.83949356749030024</v>
      </c>
      <c r="G18" s="24" t="s">
        <v>115</v>
      </c>
      <c r="H18" s="22">
        <v>2102.75</v>
      </c>
      <c r="I18" s="23">
        <v>1</v>
      </c>
    </row>
    <row r="19" spans="1:9" ht="15.75" customHeight="1" x14ac:dyDescent="0.2">
      <c r="A19" s="37"/>
      <c r="B19" s="25" t="s">
        <v>799</v>
      </c>
      <c r="C19" s="34">
        <v>24.28</v>
      </c>
      <c r="D19" s="42">
        <f>IF(C19&lt;&gt;0,C19,"")</f>
        <v>24.28</v>
      </c>
      <c r="E19" s="46">
        <f>IF(D19&lt;&gt;"",D19/D18,"")</f>
        <v>0.49581376352869105</v>
      </c>
      <c r="G19"/>
      <c r="H19"/>
      <c r="I19"/>
    </row>
    <row r="20" spans="1:9" ht="15.75" customHeight="1" x14ac:dyDescent="0.2">
      <c r="A20" s="21"/>
      <c r="B20" s="25" t="s">
        <v>794</v>
      </c>
      <c r="C20" s="34">
        <v>10.62</v>
      </c>
      <c r="D20" s="42">
        <f>IF(C20&lt;&gt;0,C19+C20,"")</f>
        <v>34.9</v>
      </c>
      <c r="E20" s="46">
        <f>IF(D20&lt;&gt;"",D20/D18,"")</f>
        <v>0.7126812334082091</v>
      </c>
      <c r="G20"/>
      <c r="H20"/>
      <c r="I20"/>
    </row>
    <row r="21" spans="1:9" ht="15.75" customHeight="1" x14ac:dyDescent="0.2">
      <c r="A21" s="39"/>
      <c r="B21" s="25" t="s">
        <v>791</v>
      </c>
      <c r="C21" s="34">
        <v>6.21</v>
      </c>
      <c r="D21" s="42">
        <f>IF(C21&lt;&gt;0,C19+C20+C21,"")</f>
        <v>41.11</v>
      </c>
      <c r="E21" s="46">
        <f>IF(D21&lt;&gt;"",D21/D18,"")</f>
        <v>0.83949356749030024</v>
      </c>
      <c r="G21"/>
      <c r="H21"/>
      <c r="I21"/>
    </row>
    <row r="22" spans="1:9" ht="15.75" customHeight="1" x14ac:dyDescent="0.2">
      <c r="A22" s="29"/>
      <c r="B22" s="25" t="s">
        <v>783</v>
      </c>
      <c r="C22" s="34">
        <v>178.27</v>
      </c>
      <c r="D22" s="30">
        <f>IF('FCT 3 ELEMENTS'!B22&lt;&gt;0,IF('FCT 3 ELEMENTS'!B22&lt;&gt;"Total général",GETPIVOTDATA("Somme de TA",$G$1,"Equipement",B22),GETPIVOTDATA("Somme de TA",$G$1)),"")</f>
        <v>212.31000000000003</v>
      </c>
      <c r="E22" s="31">
        <f>IF('FCT 3 ELEMENTS'!B22&lt;&gt;0,IF('FCT 3 ELEMENTS'!B22&lt;&gt;"Total général",C22/D22,GETPIVOTDATA("TA",$B$1)/D22),"")</f>
        <v>0.83966840940134702</v>
      </c>
      <c r="G22"/>
      <c r="H22"/>
      <c r="I22"/>
    </row>
    <row r="23" spans="1:9" ht="15.75" customHeight="1" x14ac:dyDescent="0.2">
      <c r="A23" s="37"/>
      <c r="B23" s="25" t="s">
        <v>792</v>
      </c>
      <c r="C23" s="34">
        <v>108.61000000000001</v>
      </c>
      <c r="D23" s="42">
        <f>IF(C23&lt;&gt;0,C23,"")</f>
        <v>108.61000000000001</v>
      </c>
      <c r="E23" s="46">
        <f>IF(D23&lt;&gt;"",D23/D22,"")</f>
        <v>0.51156328010927421</v>
      </c>
      <c r="G23"/>
      <c r="H23"/>
      <c r="I23"/>
    </row>
    <row r="24" spans="1:9" ht="15.75" customHeight="1" x14ac:dyDescent="0.2">
      <c r="A24" s="21"/>
      <c r="B24" s="25" t="s">
        <v>789</v>
      </c>
      <c r="C24" s="34">
        <v>37.999999999999993</v>
      </c>
      <c r="D24" s="42">
        <f>IF(C24&lt;&gt;0,C23+C24,"")</f>
        <v>146.61000000000001</v>
      </c>
      <c r="E24" s="46">
        <f>IF(D24&lt;&gt;"",D24/D22,"")</f>
        <v>0.69054684188215343</v>
      </c>
      <c r="G24"/>
      <c r="H24"/>
      <c r="I24"/>
    </row>
    <row r="25" spans="1:9" ht="15.75" customHeight="1" x14ac:dyDescent="0.2">
      <c r="A25" s="39"/>
      <c r="B25" s="25" t="s">
        <v>803</v>
      </c>
      <c r="C25" s="34">
        <v>31.66</v>
      </c>
      <c r="D25" s="42">
        <f>IF(C25&lt;&gt;0,C23+C24+C25,"")</f>
        <v>178.27</v>
      </c>
      <c r="E25" s="46">
        <f>IF(D25&lt;&gt;"",D25/D22,"")</f>
        <v>0.83966840940134702</v>
      </c>
      <c r="G25"/>
      <c r="H25"/>
      <c r="I25"/>
    </row>
    <row r="26" spans="1:9" ht="15.75" customHeight="1" x14ac:dyDescent="0.2">
      <c r="A26" s="29"/>
      <c r="B26" s="25" t="s">
        <v>788</v>
      </c>
      <c r="C26" s="34">
        <v>21.779999999999998</v>
      </c>
      <c r="D26" s="30">
        <f>IF('FCT 3 ELEMENTS'!B26&lt;&gt;0,IF('FCT 3 ELEMENTS'!B26&lt;&gt;"Total général",GETPIVOTDATA("Somme de TA",$G$1,"Equipement",B26),GETPIVOTDATA("Somme de TA",$G$1)),"")</f>
        <v>21.78</v>
      </c>
      <c r="E26" s="31">
        <f>IF('FCT 3 ELEMENTS'!B26&lt;&gt;0,IF('FCT 3 ELEMENTS'!B26&lt;&gt;"Total général",C26/D26,GETPIVOTDATA("TA",$B$1)/D26),"")</f>
        <v>0.99999999999999989</v>
      </c>
      <c r="G26"/>
      <c r="H26"/>
      <c r="I26"/>
    </row>
    <row r="27" spans="1:9" ht="15.75" customHeight="1" x14ac:dyDescent="0.2">
      <c r="A27" s="37"/>
      <c r="B27" s="25" t="s">
        <v>793</v>
      </c>
      <c r="C27" s="34">
        <v>9.9699999999999989</v>
      </c>
      <c r="D27" s="42">
        <f>IF(C27&lt;&gt;0,C27,"")</f>
        <v>9.9699999999999989</v>
      </c>
      <c r="E27" s="46">
        <f>IF(D27&lt;&gt;"",D27/D26,"")</f>
        <v>0.45775941230486678</v>
      </c>
      <c r="G27"/>
      <c r="H27"/>
      <c r="I27"/>
    </row>
    <row r="28" spans="1:9" ht="15.75" customHeight="1" x14ac:dyDescent="0.2">
      <c r="A28" s="21"/>
      <c r="B28" s="25" t="s">
        <v>806</v>
      </c>
      <c r="C28" s="34">
        <v>6.6999999999999993</v>
      </c>
      <c r="D28" s="42">
        <f>IF(C28&lt;&gt;0,C27+C28,"")</f>
        <v>16.669999999999998</v>
      </c>
      <c r="E28" s="46">
        <f>IF(D28&lt;&gt;"",D28/D26,"")</f>
        <v>0.76538108356290158</v>
      </c>
      <c r="G28"/>
      <c r="H28"/>
      <c r="I28"/>
    </row>
    <row r="29" spans="1:9" ht="15.75" customHeight="1" x14ac:dyDescent="0.2">
      <c r="A29" s="39"/>
      <c r="B29" s="25" t="s">
        <v>794</v>
      </c>
      <c r="C29" s="34">
        <v>5.1100000000000003</v>
      </c>
      <c r="D29" s="42">
        <f>IF(C29&lt;&gt;0,C27+C28+C29,"")</f>
        <v>21.779999999999998</v>
      </c>
      <c r="E29" s="46">
        <f>IF(D29&lt;&gt;"",D29/D26,"")</f>
        <v>0.99999999999999989</v>
      </c>
      <c r="G29"/>
      <c r="H29"/>
      <c r="I29"/>
    </row>
    <row r="30" spans="1:9" ht="15.75" customHeight="1" x14ac:dyDescent="0.2">
      <c r="A30" s="29"/>
      <c r="B30" s="25" t="s">
        <v>786</v>
      </c>
      <c r="C30" s="34">
        <v>156.91999999999999</v>
      </c>
      <c r="D30" s="30">
        <f>IF('FCT 3 ELEMENTS'!B30&lt;&gt;0,IF('FCT 3 ELEMENTS'!B30&lt;&gt;"Total général",GETPIVOTDATA("Somme de TA",$G$1,"Equipement",B30),GETPIVOTDATA("Somme de TA",$G$1)),"")</f>
        <v>178.48000000000002</v>
      </c>
      <c r="E30" s="31">
        <f>IF('FCT 3 ELEMENTS'!B30&lt;&gt;0,IF('FCT 3 ELEMENTS'!B30&lt;&gt;"Total général",C30/D30,GETPIVOTDATA("TA",$B$1)/D30),"")</f>
        <v>0.87920215150156866</v>
      </c>
      <c r="G30"/>
      <c r="H30"/>
      <c r="I30"/>
    </row>
    <row r="31" spans="1:9" ht="15.75" customHeight="1" x14ac:dyDescent="0.2">
      <c r="A31" s="37"/>
      <c r="B31" s="25" t="s">
        <v>794</v>
      </c>
      <c r="C31" s="34">
        <v>111.31</v>
      </c>
      <c r="D31" s="42">
        <f>IF(C31&lt;&gt;0,C31,"")</f>
        <v>111.31</v>
      </c>
      <c r="E31" s="46">
        <f>IF(D31&lt;&gt;"",D31/D30,"")</f>
        <v>0.62365531151949793</v>
      </c>
      <c r="G31"/>
      <c r="H31"/>
      <c r="I31"/>
    </row>
    <row r="32" spans="1:9" ht="15.75" customHeight="1" x14ac:dyDescent="0.2">
      <c r="A32" s="21"/>
      <c r="B32" s="25" t="s">
        <v>789</v>
      </c>
      <c r="C32" s="34">
        <v>27.6</v>
      </c>
      <c r="D32" s="42">
        <f>IF(C32&lt;&gt;0,C31+C32,"")</f>
        <v>138.91</v>
      </c>
      <c r="E32" s="46">
        <f>IF(D32&lt;&gt;"",D32/D30,"")</f>
        <v>0.77829448677722979</v>
      </c>
      <c r="G32"/>
      <c r="H32"/>
      <c r="I32"/>
    </row>
    <row r="33" spans="1:9" ht="15.75" customHeight="1" x14ac:dyDescent="0.2">
      <c r="A33" s="39"/>
      <c r="B33" s="25" t="s">
        <v>803</v>
      </c>
      <c r="C33" s="34">
        <v>18.010000000000002</v>
      </c>
      <c r="D33" s="42">
        <f>IF(C33&lt;&gt;0,C31+C32+C33,"")</f>
        <v>156.91999999999999</v>
      </c>
      <c r="E33" s="46">
        <f>IF(D33&lt;&gt;"",D33/D30,"")</f>
        <v>0.87920215150156866</v>
      </c>
      <c r="G33"/>
      <c r="H33"/>
      <c r="I33"/>
    </row>
    <row r="34" spans="1:9" ht="15.75" customHeight="1" x14ac:dyDescent="0.2">
      <c r="A34" s="35"/>
      <c r="B34" s="25" t="s">
        <v>779</v>
      </c>
      <c r="C34" s="34">
        <v>62.980000000000004</v>
      </c>
      <c r="D34" s="30">
        <f>IF('FCT 3 ELEMENTS'!B34&lt;&gt;0,IF('FCT 3 ELEMENTS'!B34&lt;&gt;"Total général",GETPIVOTDATA("Somme de TA",$G$1,"Equipement",B34),GETPIVOTDATA("Somme de TA",$G$1)),"")</f>
        <v>74.389999999999986</v>
      </c>
      <c r="E34" s="31">
        <f>IF('FCT 3 ELEMENTS'!B34&lt;&gt;0,IF('FCT 3 ELEMENTS'!B34&lt;&gt;"Total général",C34/D34,GETPIVOTDATA("TA",$B$1)/D34),"")</f>
        <v>0.84661916924317804</v>
      </c>
      <c r="G34"/>
      <c r="H34"/>
      <c r="I34"/>
    </row>
    <row r="35" spans="1:9" ht="15.75" customHeight="1" x14ac:dyDescent="0.2">
      <c r="A35" s="37"/>
      <c r="B35" s="25" t="s">
        <v>805</v>
      </c>
      <c r="C35" s="34">
        <v>31.590000000000003</v>
      </c>
      <c r="D35" s="42">
        <f>IF(C35&lt;&gt;0,C35,"")</f>
        <v>31.590000000000003</v>
      </c>
      <c r="E35" s="46">
        <f>IF(D35&lt;&gt;"",D35/D34,"")</f>
        <v>0.42465385132410283</v>
      </c>
      <c r="G35"/>
      <c r="H35"/>
      <c r="I35"/>
    </row>
    <row r="36" spans="1:9" ht="15.75" customHeight="1" x14ac:dyDescent="0.2">
      <c r="A36" s="38"/>
      <c r="B36" s="25" t="s">
        <v>804</v>
      </c>
      <c r="C36" s="34">
        <v>24.3</v>
      </c>
      <c r="D36" s="42">
        <f>IF(C36&lt;&gt;0,C35+C36,"")</f>
        <v>55.89</v>
      </c>
      <c r="E36" s="46">
        <f>IF(D36&lt;&gt;"",D36/D34,"")</f>
        <v>0.75131066003495106</v>
      </c>
      <c r="G36"/>
      <c r="H36"/>
      <c r="I36"/>
    </row>
    <row r="37" spans="1:9" ht="15.75" customHeight="1" x14ac:dyDescent="0.2">
      <c r="A37" s="39"/>
      <c r="B37" s="25" t="s">
        <v>803</v>
      </c>
      <c r="C37" s="34">
        <v>7.09</v>
      </c>
      <c r="D37" s="42">
        <f>IF(C37&lt;&gt;0,C35+C36+C37,"")</f>
        <v>62.980000000000004</v>
      </c>
      <c r="E37" s="46">
        <f>IF(D37&lt;&gt;"",D37/D34,"")</f>
        <v>0.84661916924317804</v>
      </c>
      <c r="G37"/>
      <c r="H37"/>
      <c r="I37"/>
    </row>
    <row r="38" spans="1:9" ht="15.75" customHeight="1" x14ac:dyDescent="0.2">
      <c r="A38" s="36"/>
      <c r="B38" s="25" t="s">
        <v>782</v>
      </c>
      <c r="C38" s="34">
        <v>109.59</v>
      </c>
      <c r="D38" s="30">
        <f>IF('FCT 3 ELEMENTS'!B38&lt;&gt;0,IF('FCT 3 ELEMENTS'!B38&lt;&gt;"Total général",GETPIVOTDATA("Somme de TA",$G$1,"Equipement",B38),GETPIVOTDATA("Somme de TA",$G$1)),"")</f>
        <v>157.67999999999998</v>
      </c>
      <c r="E38" s="31">
        <f>IF('FCT 3 ELEMENTS'!B38&lt;&gt;0,IF('FCT 3 ELEMENTS'!B38&lt;&gt;"Total général",C38/D38,GETPIVOTDATA("TA",$B$1)/D38),"")</f>
        <v>0.69501522070015231</v>
      </c>
      <c r="G38"/>
      <c r="H38"/>
      <c r="I38"/>
    </row>
    <row r="39" spans="1:9" ht="15.75" customHeight="1" x14ac:dyDescent="0.2">
      <c r="A39" s="37"/>
      <c r="B39" s="25" t="s">
        <v>795</v>
      </c>
      <c r="C39" s="34">
        <v>63.48</v>
      </c>
      <c r="D39" s="42">
        <f>IF(C39&lt;&gt;0,C39,"")</f>
        <v>63.48</v>
      </c>
      <c r="E39" s="46">
        <f>IF(D39&lt;&gt;"",D39/D38,"")</f>
        <v>0.40258751902587525</v>
      </c>
      <c r="G39"/>
      <c r="H39"/>
      <c r="I39"/>
    </row>
    <row r="40" spans="1:9" ht="15.75" customHeight="1" x14ac:dyDescent="0.2">
      <c r="A40" s="21"/>
      <c r="B40" s="25" t="s">
        <v>789</v>
      </c>
      <c r="C40" s="34">
        <v>26.68</v>
      </c>
      <c r="D40" s="42">
        <f>IF(C40&lt;&gt;0,C39+C40,"")</f>
        <v>90.16</v>
      </c>
      <c r="E40" s="46">
        <f>IF(D40&lt;&gt;"",D40/D38,"")</f>
        <v>0.57179096905124305</v>
      </c>
      <c r="G40"/>
      <c r="H40"/>
      <c r="I40"/>
    </row>
    <row r="41" spans="1:9" ht="15.75" customHeight="1" x14ac:dyDescent="0.2">
      <c r="A41" s="39"/>
      <c r="B41" s="25" t="s">
        <v>803</v>
      </c>
      <c r="C41" s="34">
        <v>19.43</v>
      </c>
      <c r="D41" s="42">
        <f>IF(C41&lt;&gt;0,C39+C40+C41,"")</f>
        <v>109.59</v>
      </c>
      <c r="E41" s="46">
        <f>IF(D41&lt;&gt;"",D41/D38,"")</f>
        <v>0.69501522070015231</v>
      </c>
      <c r="G41"/>
      <c r="H41"/>
      <c r="I41"/>
    </row>
    <row r="42" spans="1:9" ht="15.75" customHeight="1" x14ac:dyDescent="0.2">
      <c r="A42" s="29"/>
      <c r="B42" s="25" t="s">
        <v>781</v>
      </c>
      <c r="C42" s="34">
        <v>88.14</v>
      </c>
      <c r="D42" s="30">
        <f>IF('FCT 3 ELEMENTS'!B42&lt;&gt;0,IF('FCT 3 ELEMENTS'!B42&lt;&gt;"Total général",GETPIVOTDATA("Somme de TA",$G$1,"Equipement",B42),GETPIVOTDATA("Somme de TA",$G$1)),"")</f>
        <v>107.49000000000001</v>
      </c>
      <c r="E42" s="31">
        <f>IF('FCT 3 ELEMENTS'!B42&lt;&gt;0,IF('FCT 3 ELEMENTS'!B42&lt;&gt;"Total général",C42/D42,GETPIVOTDATA("TA",$B$1)/D42),"")</f>
        <v>0.81998325425620977</v>
      </c>
      <c r="G42"/>
      <c r="H42"/>
      <c r="I42"/>
    </row>
    <row r="43" spans="1:9" ht="15.75" customHeight="1" x14ac:dyDescent="0.2">
      <c r="A43" s="37"/>
      <c r="B43" s="25" t="s">
        <v>789</v>
      </c>
      <c r="C43" s="34">
        <v>36.429999999999993</v>
      </c>
      <c r="D43" s="42">
        <f>IF(C43&lt;&gt;0,C43,"")</f>
        <v>36.429999999999993</v>
      </c>
      <c r="E43" s="46">
        <f>IF(D43&lt;&gt;"",D43/D42,"")</f>
        <v>0.33891524793003991</v>
      </c>
      <c r="G43"/>
      <c r="H43"/>
      <c r="I43"/>
    </row>
    <row r="44" spans="1:9" ht="15.75" customHeight="1" x14ac:dyDescent="0.2">
      <c r="A44" s="21"/>
      <c r="B44" s="25" t="s">
        <v>796</v>
      </c>
      <c r="C44" s="34">
        <v>27.23</v>
      </c>
      <c r="D44" s="42">
        <f>IF(C44&lt;&gt;0,C43+C44,"")</f>
        <v>63.66</v>
      </c>
      <c r="E44" s="46">
        <f>IF(D44&lt;&gt;"",D44/D42,"")</f>
        <v>0.5922411387105776</v>
      </c>
      <c r="G44"/>
      <c r="H44"/>
      <c r="I44"/>
    </row>
    <row r="45" spans="1:9" ht="15.75" customHeight="1" x14ac:dyDescent="0.2">
      <c r="A45" s="39"/>
      <c r="B45" s="25" t="s">
        <v>792</v>
      </c>
      <c r="C45" s="34">
        <v>24.48</v>
      </c>
      <c r="D45" s="42">
        <f>IF(C45&lt;&gt;0,C43+C44+C45,"")</f>
        <v>88.14</v>
      </c>
      <c r="E45" s="46">
        <f>IF(D45&lt;&gt;"",D45/D42,"")</f>
        <v>0.81998325425620977</v>
      </c>
      <c r="G45"/>
      <c r="H45"/>
      <c r="I45"/>
    </row>
    <row r="46" spans="1:9" ht="15.75" customHeight="1" x14ac:dyDescent="0.2">
      <c r="A46" s="29"/>
      <c r="B46" s="25" t="s">
        <v>784</v>
      </c>
      <c r="C46" s="34">
        <v>143.88999999999999</v>
      </c>
      <c r="D46" s="30">
        <f>IF('FCT 3 ELEMENTS'!B46&lt;&gt;0,IF('FCT 3 ELEMENTS'!B46&lt;&gt;"Total général",GETPIVOTDATA("Somme de TA",$G$1,"Equipement",B46),GETPIVOTDATA("Somme de TA",$G$1)),"")</f>
        <v>178.75999999999996</v>
      </c>
      <c r="E46" s="31">
        <f>IF('FCT 3 ELEMENTS'!B46&lt;&gt;0,IF('FCT 3 ELEMENTS'!B46&lt;&gt;"Total général",C46/D46,GETPIVOTDATA("TA",$B$1)/D46),"")</f>
        <v>0.80493398970686969</v>
      </c>
      <c r="G46"/>
      <c r="H46"/>
      <c r="I46"/>
    </row>
    <row r="47" spans="1:9" ht="15.75" customHeight="1" x14ac:dyDescent="0.2">
      <c r="A47" s="37"/>
      <c r="B47" s="25" t="s">
        <v>789</v>
      </c>
      <c r="C47" s="34">
        <v>87.43</v>
      </c>
      <c r="D47" s="42">
        <f>IF(C47&lt;&gt;0,C47,"")</f>
        <v>87.43</v>
      </c>
      <c r="E47" s="46">
        <f>IF(D47&lt;&gt;"",D47/D46,"")</f>
        <v>0.48909151935556067</v>
      </c>
      <c r="G47"/>
      <c r="H47"/>
      <c r="I47"/>
    </row>
    <row r="48" spans="1:9" ht="15.75" customHeight="1" x14ac:dyDescent="0.2">
      <c r="A48" s="21"/>
      <c r="B48" s="25" t="s">
        <v>792</v>
      </c>
      <c r="C48" s="34">
        <v>33.659999999999997</v>
      </c>
      <c r="D48" s="42">
        <f>IF(C48&lt;&gt;0,C47+C48,"")</f>
        <v>121.09</v>
      </c>
      <c r="E48" s="46">
        <f>IF(D48&lt;&gt;"",D48/D46,"")</f>
        <v>0.67738867755650045</v>
      </c>
      <c r="G48"/>
      <c r="H48"/>
      <c r="I48"/>
    </row>
    <row r="49" spans="1:9" ht="15.75" customHeight="1" x14ac:dyDescent="0.2">
      <c r="A49" s="39"/>
      <c r="B49" s="25" t="s">
        <v>795</v>
      </c>
      <c r="C49" s="34">
        <v>22.8</v>
      </c>
      <c r="D49" s="42">
        <f>IF(C49&lt;&gt;0,C47+C48+C49,"")</f>
        <v>143.89000000000001</v>
      </c>
      <c r="E49" s="46">
        <f>IF(D49&lt;&gt;"",D49/D46,"")</f>
        <v>0.8049339897068698</v>
      </c>
      <c r="G49"/>
      <c r="H49"/>
      <c r="I49"/>
    </row>
    <row r="50" spans="1:9" ht="15.75" customHeight="1" x14ac:dyDescent="0.2">
      <c r="A50" s="29"/>
      <c r="B50" s="25" t="s">
        <v>773</v>
      </c>
      <c r="C50" s="34">
        <v>249.18999999999997</v>
      </c>
      <c r="D50" s="30">
        <f>IF('FCT 3 ELEMENTS'!B50&lt;&gt;0,IF('FCT 3 ELEMENTS'!B50&lt;&gt;"Total général",GETPIVOTDATA("Somme de TA",$G$1,"Equipement",B50),GETPIVOTDATA("Somme de TA",$G$1)),"")</f>
        <v>260.51</v>
      </c>
      <c r="E50" s="31">
        <f>IF('FCT 3 ELEMENTS'!B50&lt;&gt;0,IF('FCT 3 ELEMENTS'!B50&lt;&gt;"Total général",C50/D50,GETPIVOTDATA("TA",$B$1)/D50),"")</f>
        <v>0.95654677363632867</v>
      </c>
      <c r="G50"/>
      <c r="H50"/>
      <c r="I50"/>
    </row>
    <row r="51" spans="1:9" ht="15.75" customHeight="1" x14ac:dyDescent="0.2">
      <c r="A51" s="37"/>
      <c r="B51" s="25" t="s">
        <v>790</v>
      </c>
      <c r="C51" s="34">
        <v>211.02999999999997</v>
      </c>
      <c r="D51" s="42">
        <f>IF(C51&lt;&gt;0,C51,"")</f>
        <v>211.02999999999997</v>
      </c>
      <c r="E51" s="46">
        <f>IF(D51&lt;&gt;"",D51/D50,"")</f>
        <v>0.81006487274960648</v>
      </c>
      <c r="G51"/>
      <c r="H51"/>
      <c r="I51"/>
    </row>
    <row r="52" spans="1:9" ht="15.75" customHeight="1" x14ac:dyDescent="0.2">
      <c r="A52" s="21"/>
      <c r="B52" s="25" t="s">
        <v>792</v>
      </c>
      <c r="C52" s="34">
        <v>20.54</v>
      </c>
      <c r="D52" s="42">
        <f>IF(C52&lt;&gt;0,C51+C52,"")</f>
        <v>231.56999999999996</v>
      </c>
      <c r="E52" s="46">
        <f>IF(D52&lt;&gt;"",D52/D50,"")</f>
        <v>0.88891021457909469</v>
      </c>
      <c r="G52"/>
      <c r="H52"/>
      <c r="I52"/>
    </row>
    <row r="53" spans="1:9" ht="15.75" customHeight="1" x14ac:dyDescent="0.2">
      <c r="A53" s="39"/>
      <c r="B53" s="25" t="s">
        <v>789</v>
      </c>
      <c r="C53" s="34">
        <v>17.619999999999997</v>
      </c>
      <c r="D53" s="42">
        <f>IF(C53&lt;&gt;0,C51+C52+C53,"")</f>
        <v>249.18999999999997</v>
      </c>
      <c r="E53" s="46">
        <f>IF(D53&lt;&gt;"",D53/D50,"")</f>
        <v>0.95654677363632867</v>
      </c>
      <c r="G53"/>
      <c r="H53"/>
      <c r="I53"/>
    </row>
    <row r="54" spans="1:9" ht="15.75" customHeight="1" x14ac:dyDescent="0.2">
      <c r="A54" s="29"/>
      <c r="B54" s="25" t="s">
        <v>780</v>
      </c>
      <c r="C54" s="34">
        <v>237.39000000000001</v>
      </c>
      <c r="D54" s="30">
        <f>IF('FCT 3 ELEMENTS'!B54&lt;&gt;0,IF('FCT 3 ELEMENTS'!B54&lt;&gt;"Total général",GETPIVOTDATA("Somme de TA",$G$1,"Equipement",B54),GETPIVOTDATA("Somme de TA",$G$1)),"")</f>
        <v>256.74</v>
      </c>
      <c r="E54" s="31">
        <f>IF('FCT 3 ELEMENTS'!B54&lt;&gt;0,IF('FCT 3 ELEMENTS'!B54&lt;&gt;"Total général",C54/D54,GETPIVOTDATA("TA",$B$1)/D54),"")</f>
        <v>0.92463192334657629</v>
      </c>
      <c r="G54"/>
      <c r="H54"/>
      <c r="I54"/>
    </row>
    <row r="55" spans="1:9" ht="15.75" customHeight="1" x14ac:dyDescent="0.2">
      <c r="A55" s="37"/>
      <c r="B55" s="25" t="s">
        <v>791</v>
      </c>
      <c r="C55" s="34">
        <v>164.13</v>
      </c>
      <c r="D55" s="42">
        <f>IF(C55&lt;&gt;0,C55,"")</f>
        <v>164.13</v>
      </c>
      <c r="E55" s="46">
        <f>IF(D55&lt;&gt;"",D55/D54,"")</f>
        <v>0.63928487964477676</v>
      </c>
      <c r="G55"/>
      <c r="H55"/>
      <c r="I55"/>
    </row>
    <row r="56" spans="1:9" ht="15.75" customHeight="1" x14ac:dyDescent="0.2">
      <c r="A56" s="21"/>
      <c r="B56" s="25" t="s">
        <v>789</v>
      </c>
      <c r="C56" s="34">
        <v>54.980000000000004</v>
      </c>
      <c r="D56" s="42">
        <f>IF(C56&lt;&gt;0,C55+C56,"")</f>
        <v>219.11</v>
      </c>
      <c r="E56" s="46">
        <f>IF(D56&lt;&gt;"",D56/D54,"")</f>
        <v>0.85343148710757966</v>
      </c>
      <c r="G56"/>
      <c r="H56"/>
      <c r="I56"/>
    </row>
    <row r="57" spans="1:9" ht="15.75" customHeight="1" x14ac:dyDescent="0.2">
      <c r="A57" s="39"/>
      <c r="B57" s="25" t="s">
        <v>810</v>
      </c>
      <c r="C57" s="34">
        <v>18.28</v>
      </c>
      <c r="D57" s="42">
        <f>IF(C57&lt;&gt;0,C55+C56+C57,"")</f>
        <v>237.39000000000001</v>
      </c>
      <c r="E57" s="46">
        <f>IF(D57&lt;&gt;"",D57/D54,"")</f>
        <v>0.92463192334657629</v>
      </c>
      <c r="G57"/>
      <c r="H57"/>
      <c r="I57"/>
    </row>
    <row r="58" spans="1:9" ht="15.75" customHeight="1" x14ac:dyDescent="0.2">
      <c r="A58" s="29"/>
      <c r="B58" s="25" t="s">
        <v>785</v>
      </c>
      <c r="C58" s="34">
        <v>24.32</v>
      </c>
      <c r="D58" s="30">
        <f>IF('FCT 3 ELEMENTS'!B58&lt;&gt;0,IF('FCT 3 ELEMENTS'!B58&lt;&gt;"Total général",GETPIVOTDATA("Somme de TA",$G$1,"Equipement",B58),GETPIVOTDATA("Somme de TA",$G$1)),"")</f>
        <v>24.32</v>
      </c>
      <c r="E58" s="31">
        <f>IF('FCT 3 ELEMENTS'!B58&lt;&gt;0,IF('FCT 3 ELEMENTS'!B58&lt;&gt;"Total général",C58/D58,GETPIVOTDATA("TA",$B$1)/D58),"")</f>
        <v>1</v>
      </c>
      <c r="G58"/>
      <c r="H58"/>
      <c r="I58"/>
    </row>
    <row r="59" spans="1:9" ht="15.75" customHeight="1" x14ac:dyDescent="0.2">
      <c r="A59" s="37"/>
      <c r="B59" s="25" t="s">
        <v>789</v>
      </c>
      <c r="C59" s="34">
        <v>15.49</v>
      </c>
      <c r="D59" s="42">
        <f>IF(C59&lt;&gt;0,C59,"")</f>
        <v>15.49</v>
      </c>
      <c r="E59" s="46">
        <f>IF(D59&lt;&gt;"",D59/D58,"")</f>
        <v>0.63692434210526316</v>
      </c>
      <c r="G59"/>
      <c r="H59"/>
      <c r="I59"/>
    </row>
    <row r="60" spans="1:9" ht="15.75" customHeight="1" x14ac:dyDescent="0.2">
      <c r="A60" s="21"/>
      <c r="B60" s="25" t="s">
        <v>811</v>
      </c>
      <c r="C60" s="34">
        <v>8.83</v>
      </c>
      <c r="D60" s="42">
        <f>IF(C60&lt;&gt;0,C59+C60,"")</f>
        <v>24.32</v>
      </c>
      <c r="E60" s="46">
        <f>IF(D60&lt;&gt;"",D60/D58,"")</f>
        <v>1</v>
      </c>
      <c r="G60"/>
      <c r="H60"/>
      <c r="I60"/>
    </row>
    <row r="61" spans="1:9" ht="15.75" customHeight="1" x14ac:dyDescent="0.2">
      <c r="A61" s="39"/>
      <c r="B61" s="25" t="s">
        <v>797</v>
      </c>
      <c r="C61" s="34">
        <v>0</v>
      </c>
      <c r="D61" s="42" t="str">
        <f>IF(C61&lt;&gt;0,C59+C60+C61,"")</f>
        <v/>
      </c>
      <c r="E61" s="46" t="str">
        <f>IF(D61&lt;&gt;"",D61/D58,"")</f>
        <v/>
      </c>
      <c r="G61"/>
      <c r="H61"/>
      <c r="I61"/>
    </row>
    <row r="62" spans="1:9" ht="15.75" customHeight="1" x14ac:dyDescent="0.2">
      <c r="A62" s="29"/>
      <c r="B62" s="25" t="s">
        <v>813</v>
      </c>
      <c r="C62" s="34">
        <v>0</v>
      </c>
      <c r="D62" s="30" t="e">
        <f>IF('FCT 3 ELEMENTS'!B62&lt;&gt;0,IF('FCT 3 ELEMENTS'!B62&lt;&gt;"Total général",GETPIVOTDATA("Somme de TA",$G$1,"Equipement",B62),GETPIVOTDATA("Somme de TA",$G$1)),"")</f>
        <v>#REF!</v>
      </c>
      <c r="E62" s="31" t="e">
        <f>IF('FCT 3 ELEMENTS'!B62&lt;&gt;0,IF('FCT 3 ELEMENTS'!B62&lt;&gt;"Total général",C62/D62,GETPIVOTDATA("TA",$B$1)/D62),"")</f>
        <v>#REF!</v>
      </c>
      <c r="G62"/>
      <c r="H62"/>
      <c r="I62"/>
    </row>
    <row r="63" spans="1:9" ht="15.75" customHeight="1" x14ac:dyDescent="0.2">
      <c r="A63" s="37"/>
      <c r="B63" s="25" t="s">
        <v>796</v>
      </c>
      <c r="C63" s="34">
        <v>0</v>
      </c>
      <c r="D63" s="42" t="str">
        <f>IF(C63&lt;&gt;0,C63,"")</f>
        <v/>
      </c>
      <c r="E63" s="46" t="str">
        <f>IF(D63&lt;&gt;"",D63/D62,"")</f>
        <v/>
      </c>
      <c r="G63"/>
      <c r="H63"/>
      <c r="I63"/>
    </row>
    <row r="64" spans="1:9" ht="15.75" customHeight="1" x14ac:dyDescent="0.2">
      <c r="A64" s="21"/>
      <c r="B64" s="25" t="s">
        <v>812</v>
      </c>
      <c r="C64" s="34">
        <v>0</v>
      </c>
      <c r="D64" s="42" t="str">
        <f>IF(C64&lt;&gt;0,C63+C64,"")</f>
        <v/>
      </c>
      <c r="E64" s="46" t="str">
        <f>IF(D64&lt;&gt;"",D64/D62,"")</f>
        <v/>
      </c>
      <c r="G64"/>
      <c r="H64"/>
      <c r="I64"/>
    </row>
    <row r="65" spans="1:9" ht="15.75" customHeight="1" x14ac:dyDescent="0.2">
      <c r="A65" s="39"/>
      <c r="B65" s="25" t="s">
        <v>787</v>
      </c>
      <c r="C65" s="34">
        <v>54.14</v>
      </c>
      <c r="D65" s="42">
        <f>IF(C65&lt;&gt;0,C63+C64+C65,"")</f>
        <v>54.14</v>
      </c>
      <c r="E65" s="46" t="e">
        <f>IF(D65&lt;&gt;"",D65/D62,"")</f>
        <v>#REF!</v>
      </c>
      <c r="G65"/>
      <c r="H65"/>
      <c r="I65"/>
    </row>
    <row r="66" spans="1:9" ht="15.75" customHeight="1" x14ac:dyDescent="0.2">
      <c r="A66" s="29"/>
      <c r="B66" s="25" t="s">
        <v>800</v>
      </c>
      <c r="C66" s="34">
        <v>21.81</v>
      </c>
      <c r="D66" s="30" t="e">
        <f>IF('FCT 3 ELEMENTS'!B66&lt;&gt;0,IF('FCT 3 ELEMENTS'!B66&lt;&gt;"Total général",GETPIVOTDATA("Somme de TA",$G$1,"Equipement",B66),GETPIVOTDATA("Somme de TA",$G$1)),"")</f>
        <v>#REF!</v>
      </c>
      <c r="E66" s="31" t="e">
        <f>IF('FCT 3 ELEMENTS'!B66&lt;&gt;0,IF('FCT 3 ELEMENTS'!B66&lt;&gt;"Total général",C66/D66,GETPIVOTDATA("TA",$B$1)/D66),"")</f>
        <v>#REF!</v>
      </c>
      <c r="G66"/>
      <c r="H66"/>
      <c r="I66"/>
    </row>
    <row r="67" spans="1:9" ht="15.75" customHeight="1" x14ac:dyDescent="0.2">
      <c r="A67" s="41"/>
      <c r="B67" s="25" t="s">
        <v>796</v>
      </c>
      <c r="C67" s="34">
        <v>17.260000000000002</v>
      </c>
      <c r="D67" s="42">
        <f>IF(C67&lt;&gt;0,C67,"")</f>
        <v>17.260000000000002</v>
      </c>
      <c r="E67" s="46" t="e">
        <f>IF(D67&lt;&gt;"",D67/D66,"")</f>
        <v>#REF!</v>
      </c>
      <c r="G67"/>
      <c r="H67"/>
      <c r="I67"/>
    </row>
    <row r="68" spans="1:9" ht="15.75" customHeight="1" x14ac:dyDescent="0.2">
      <c r="A68" s="40"/>
      <c r="B68" s="25" t="s">
        <v>795</v>
      </c>
      <c r="C68" s="34">
        <v>15.07</v>
      </c>
      <c r="D68" s="42">
        <f>IF(C68&lt;&gt;0,C67+C68,"")</f>
        <v>32.33</v>
      </c>
      <c r="E68" s="46" t="e">
        <f>IF(D68&lt;&gt;"",D68/D66,"")</f>
        <v>#REF!</v>
      </c>
      <c r="G68"/>
      <c r="H68"/>
      <c r="I68"/>
    </row>
    <row r="69" spans="1:9" ht="15.75" customHeight="1" x14ac:dyDescent="0.2">
      <c r="A69" s="39"/>
      <c r="B69" s="47" t="s">
        <v>115</v>
      </c>
      <c r="C69" s="47">
        <v>1811.4499999999998</v>
      </c>
      <c r="D69" s="42">
        <f>IF(C69&lt;&gt;0,C67+C68+C69,"")</f>
        <v>1843.7799999999997</v>
      </c>
      <c r="E69" s="46" t="e">
        <f>IF(D69&lt;&gt;"",D69/D66,"")</f>
        <v>#REF!</v>
      </c>
      <c r="G69"/>
      <c r="H69"/>
      <c r="I69"/>
    </row>
    <row r="70" spans="1:9" ht="15.75" customHeight="1" x14ac:dyDescent="0.2">
      <c r="A70" s="29"/>
      <c r="B70"/>
      <c r="C70"/>
      <c r="D70" s="30" t="str">
        <f>IF('FCT 3 ELEMENTS'!B70&lt;&gt;0,IF('FCT 3 ELEMENTS'!B70&lt;&gt;"Total général",GETPIVOTDATA("Somme de TA",$G$1,"Equipement",B70),GETPIVOTDATA("Somme de TA",$G$1)),"")</f>
        <v/>
      </c>
      <c r="E70" s="31" t="str">
        <f>IF('FCT 3 ELEMENTS'!B70&lt;&gt;0,IF('FCT 3 ELEMENTS'!B70&lt;&gt;"Total général",C70/D70,GETPIVOTDATA("TA",$B$1)/D70),"")</f>
        <v/>
      </c>
      <c r="G70"/>
      <c r="H70"/>
      <c r="I70"/>
    </row>
    <row r="71" spans="1:9" ht="15.75" customHeight="1" x14ac:dyDescent="0.2">
      <c r="A71" s="37"/>
      <c r="B71"/>
      <c r="C71"/>
      <c r="D71" s="42" t="str">
        <f>IF(C71&lt;&gt;0,C71,"")</f>
        <v/>
      </c>
      <c r="E71" s="46" t="str">
        <f>IF(D71&lt;&gt;"",D71/D70,"")</f>
        <v/>
      </c>
      <c r="G71"/>
      <c r="H71"/>
      <c r="I71"/>
    </row>
    <row r="72" spans="1:9" ht="15.75" customHeight="1" x14ac:dyDescent="0.2">
      <c r="A72" s="21"/>
      <c r="B72"/>
      <c r="C72"/>
      <c r="D72" s="42" t="str">
        <f>IF(C72&lt;&gt;0,C71+C72,"")</f>
        <v/>
      </c>
      <c r="E72" s="46" t="str">
        <f>IF(D72&lt;&gt;"",D72/D70,"")</f>
        <v/>
      </c>
      <c r="G72"/>
      <c r="H72"/>
      <c r="I72"/>
    </row>
    <row r="73" spans="1:9" ht="15.75" customHeight="1" x14ac:dyDescent="0.2">
      <c r="A73" s="39"/>
      <c r="B73"/>
      <c r="C73"/>
      <c r="D73" s="42" t="str">
        <f>IF(C73&lt;&gt;0,C71+C72+C73,"")</f>
        <v/>
      </c>
      <c r="E73" s="46" t="str">
        <f>IF(D73&lt;&gt;"",D73/D70,"")</f>
        <v/>
      </c>
      <c r="G73"/>
      <c r="H73"/>
      <c r="I73"/>
    </row>
    <row r="74" spans="1:9" ht="15.75" customHeight="1" x14ac:dyDescent="0.2">
      <c r="A74" s="29"/>
      <c r="B74"/>
      <c r="C74"/>
      <c r="D74" s="30" t="str">
        <f>IF('FCT 3 ELEMENTS'!B74&lt;&gt;0,IF('FCT 3 ELEMENTS'!B74&lt;&gt;"Total général",GETPIVOTDATA("Somme de TA",$G$1,"Equipement",B74),GETPIVOTDATA("Somme de TA",$G$1)),"")</f>
        <v/>
      </c>
      <c r="E74" s="31" t="str">
        <f>IF('FCT 3 ELEMENTS'!B74&lt;&gt;0,IF('FCT 3 ELEMENTS'!B74&lt;&gt;"Total général",C74/D74,GETPIVOTDATA("TA",$B$1)/D74),"")</f>
        <v/>
      </c>
      <c r="G74"/>
      <c r="H74"/>
      <c r="I74"/>
    </row>
    <row r="75" spans="1:9" ht="15.75" customHeight="1" x14ac:dyDescent="0.2">
      <c r="A75" s="37"/>
      <c r="B75"/>
      <c r="C75"/>
      <c r="D75" s="42" t="str">
        <f>IF(C75&lt;&gt;0,C75,"")</f>
        <v/>
      </c>
      <c r="E75" s="46" t="str">
        <f>IF(D75&lt;&gt;"",D75/D74,"")</f>
        <v/>
      </c>
      <c r="G75"/>
      <c r="H75"/>
      <c r="I75"/>
    </row>
    <row r="76" spans="1:9" ht="15.75" customHeight="1" x14ac:dyDescent="0.2">
      <c r="A76" s="21"/>
      <c r="B76"/>
      <c r="C76"/>
      <c r="D76" s="42" t="str">
        <f>IF(C76&lt;&gt;0,C75+C76,"")</f>
        <v/>
      </c>
      <c r="E76" s="46" t="str">
        <f>IF(D76&lt;&gt;"",D76/D74,"")</f>
        <v/>
      </c>
      <c r="G76"/>
      <c r="H76"/>
      <c r="I76"/>
    </row>
    <row r="77" spans="1:9" ht="15.75" customHeight="1" x14ac:dyDescent="0.2">
      <c r="A77" s="39"/>
      <c r="B77"/>
      <c r="C77"/>
      <c r="D77" s="42" t="str">
        <f>IF(C77&lt;&gt;0,C75+C76+C77,"")</f>
        <v/>
      </c>
      <c r="E77" s="46" t="str">
        <f>IF(D77&lt;&gt;"",D77/D74,"")</f>
        <v/>
      </c>
      <c r="G77"/>
      <c r="H77"/>
      <c r="I77"/>
    </row>
    <row r="78" spans="1:9" ht="15.75" customHeight="1" x14ac:dyDescent="0.2">
      <c r="A78" s="29"/>
      <c r="B78"/>
      <c r="C78"/>
      <c r="D78" s="30" t="str">
        <f>IF('FCT 3 ELEMENTS'!B78&lt;&gt;0,IF('FCT 3 ELEMENTS'!B78&lt;&gt;"Total général",GETPIVOTDATA("Somme de TA",$G$1,"Equipement",B78),GETPIVOTDATA("Somme de TA",$G$1)),"")</f>
        <v/>
      </c>
      <c r="E78" s="31" t="str">
        <f>IF('FCT 3 ELEMENTS'!B78&lt;&gt;0,IF('FCT 3 ELEMENTS'!B78&lt;&gt;"Total général",C78/D78,GETPIVOTDATA("TA",$B$1)/D78),"")</f>
        <v/>
      </c>
      <c r="G78"/>
      <c r="H78"/>
      <c r="I78"/>
    </row>
    <row r="79" spans="1:9" ht="15.75" customHeight="1" x14ac:dyDescent="0.2">
      <c r="A79" s="37"/>
      <c r="B79"/>
      <c r="C79"/>
      <c r="D79" s="42" t="str">
        <f>IF(C79&lt;&gt;0,C79,"")</f>
        <v/>
      </c>
      <c r="E79" s="46" t="str">
        <f>IF(D79&lt;&gt;"",D79/D78,"")</f>
        <v/>
      </c>
      <c r="G79"/>
      <c r="H79"/>
      <c r="I79"/>
    </row>
    <row r="80" spans="1:9" ht="15.75" customHeight="1" x14ac:dyDescent="0.2">
      <c r="A80" s="21"/>
      <c r="B80"/>
      <c r="C80"/>
      <c r="D80" s="42" t="str">
        <f>IF(C80&lt;&gt;0,C79+C80,"")</f>
        <v/>
      </c>
      <c r="E80" s="46" t="str">
        <f>IF(D80&lt;&gt;"",D80/D78,"")</f>
        <v/>
      </c>
      <c r="G80"/>
      <c r="H80"/>
      <c r="I80"/>
    </row>
    <row r="81" spans="1:9" ht="15.75" customHeight="1" x14ac:dyDescent="0.2">
      <c r="A81" s="39"/>
      <c r="B81"/>
      <c r="C81"/>
      <c r="D81" s="42" t="str">
        <f>IF(C81&lt;&gt;0,C79+C80+C81,"")</f>
        <v/>
      </c>
      <c r="E81" s="46" t="str">
        <f>IF(D81&lt;&gt;"",D81/D78,"")</f>
        <v/>
      </c>
      <c r="G81"/>
      <c r="H81"/>
      <c r="I81"/>
    </row>
    <row r="82" spans="1:9" ht="15.75" customHeight="1" x14ac:dyDescent="0.2">
      <c r="A82" s="29"/>
      <c r="B82"/>
      <c r="C82"/>
      <c r="D82" s="30" t="str">
        <f>IF('FCT 3 ELEMENTS'!B82&lt;&gt;0,IF('FCT 3 ELEMENTS'!B82&lt;&gt;"Total général",GETPIVOTDATA("Somme de TA",$G$1,"Equipement",B82),GETPIVOTDATA("Somme de TA",$G$1)),"")</f>
        <v/>
      </c>
      <c r="E82" s="31" t="str">
        <f>IF('FCT 3 ELEMENTS'!B82&lt;&gt;0,IF('FCT 3 ELEMENTS'!B82&lt;&gt;"Total général",C82/D82,GETPIVOTDATA("TA",$B$1)/D82),"")</f>
        <v/>
      </c>
      <c r="G82"/>
      <c r="H82"/>
      <c r="I82"/>
    </row>
    <row r="83" spans="1:9" ht="15.75" customHeight="1" x14ac:dyDescent="0.2">
      <c r="A83" s="37"/>
      <c r="B83"/>
      <c r="C83"/>
      <c r="D83" s="42" t="str">
        <f>IF(C83&lt;&gt;0,C83,"")</f>
        <v/>
      </c>
      <c r="E83" s="46" t="str">
        <f>IF(D83&lt;&gt;"",D83/D82,"")</f>
        <v/>
      </c>
      <c r="G83"/>
      <c r="H83"/>
      <c r="I83"/>
    </row>
    <row r="84" spans="1:9" ht="15.75" customHeight="1" x14ac:dyDescent="0.2">
      <c r="A84" s="21"/>
      <c r="B84"/>
      <c r="C84"/>
      <c r="D84" s="42" t="str">
        <f>IF(C84&lt;&gt;0,C83+C84,"")</f>
        <v/>
      </c>
      <c r="E84" s="46" t="str">
        <f>IF(D84&lt;&gt;"",D84/D82,"")</f>
        <v/>
      </c>
      <c r="G84"/>
      <c r="H84"/>
      <c r="I84"/>
    </row>
    <row r="85" spans="1:9" ht="15.75" customHeight="1" x14ac:dyDescent="0.2">
      <c r="A85" s="39"/>
      <c r="B85"/>
      <c r="C85"/>
      <c r="D85" s="42" t="str">
        <f>IF(C85&lt;&gt;0,C83+C84+C85,"")</f>
        <v/>
      </c>
      <c r="E85" s="46" t="str">
        <f>IF(D85&lt;&gt;"",D85/D82,"")</f>
        <v/>
      </c>
      <c r="G85"/>
      <c r="H85"/>
      <c r="I85"/>
    </row>
    <row r="86" spans="1:9" ht="15.75" customHeight="1" x14ac:dyDescent="0.2">
      <c r="A86" s="29"/>
      <c r="B86"/>
      <c r="C86"/>
      <c r="D86" s="30" t="str">
        <f>IF('FCT 3 ELEMENTS'!B86&lt;&gt;0,IF('FCT 3 ELEMENTS'!B86&lt;&gt;"Total général",GETPIVOTDATA("Somme de TA",$G$1,"Equipement",B86),GETPIVOTDATA("Somme de TA",$G$1)),"")</f>
        <v/>
      </c>
      <c r="E86" s="31" t="str">
        <f>IF('FCT 3 ELEMENTS'!B86&lt;&gt;0,IF('FCT 3 ELEMENTS'!B86&lt;&gt;"Total général",C86/D86,GETPIVOTDATA("TA",$B$1)/D86),"")</f>
        <v/>
      </c>
      <c r="G86"/>
      <c r="H86"/>
      <c r="I86"/>
    </row>
    <row r="87" spans="1:9" ht="15.75" customHeight="1" x14ac:dyDescent="0.2">
      <c r="A87" s="37"/>
      <c r="B87"/>
      <c r="C87"/>
      <c r="D87" s="42" t="str">
        <f>IF(C87&lt;&gt;0,C87,"")</f>
        <v/>
      </c>
      <c r="E87" s="46" t="str">
        <f>IF(D87&lt;&gt;"",D87/D86,"")</f>
        <v/>
      </c>
      <c r="G87"/>
      <c r="H87"/>
      <c r="I87"/>
    </row>
    <row r="88" spans="1:9" ht="15.75" customHeight="1" x14ac:dyDescent="0.2">
      <c r="A88" s="21"/>
      <c r="B88"/>
      <c r="C88"/>
      <c r="D88" s="42" t="str">
        <f>IF(C88&lt;&gt;0,C87+C88,"")</f>
        <v/>
      </c>
      <c r="E88" s="46" t="str">
        <f>IF(D88&lt;&gt;"",D88/D86,"")</f>
        <v/>
      </c>
      <c r="G88"/>
      <c r="H88"/>
      <c r="I88"/>
    </row>
    <row r="89" spans="1:9" ht="15.75" customHeight="1" x14ac:dyDescent="0.2">
      <c r="A89" s="39"/>
      <c r="B89"/>
      <c r="C89"/>
      <c r="D89" s="42" t="str">
        <f>IF(C89&lt;&gt;0,C87+C88+C89,"")</f>
        <v/>
      </c>
      <c r="E89" s="46" t="str">
        <f>IF(D89&lt;&gt;"",D89/D86,"")</f>
        <v/>
      </c>
      <c r="G89"/>
      <c r="H89"/>
      <c r="I89"/>
    </row>
    <row r="90" spans="1:9" ht="15.75" customHeight="1" x14ac:dyDescent="0.2">
      <c r="A90" s="29"/>
      <c r="B90"/>
      <c r="C90"/>
      <c r="D90" s="30" t="str">
        <f>IF('FCT 3 ELEMENTS'!B90&lt;&gt;0,IF('FCT 3 ELEMENTS'!B90&lt;&gt;"Total général",GETPIVOTDATA("Somme de TA",$G$1,"Equipement",B90),GETPIVOTDATA("Somme de TA",$G$1)),"")</f>
        <v/>
      </c>
      <c r="E90" s="31" t="str">
        <f>IF('FCT 3 ELEMENTS'!B90&lt;&gt;0,IF('FCT 3 ELEMENTS'!B90&lt;&gt;"Total général",C90/D90,GETPIVOTDATA("TA",$B$1)/D90),"")</f>
        <v/>
      </c>
      <c r="G90"/>
      <c r="H90"/>
      <c r="I90"/>
    </row>
    <row r="91" spans="1:9" ht="15.75" customHeight="1" x14ac:dyDescent="0.2">
      <c r="A91" s="37"/>
      <c r="B91"/>
      <c r="C91"/>
      <c r="D91" s="42" t="str">
        <f>IF(C91&lt;&gt;0,C91,"")</f>
        <v/>
      </c>
      <c r="E91" s="46" t="str">
        <f>IF(D91&lt;&gt;"",D91/D90,"")</f>
        <v/>
      </c>
      <c r="G91"/>
      <c r="H91"/>
      <c r="I91"/>
    </row>
    <row r="92" spans="1:9" ht="15.75" customHeight="1" x14ac:dyDescent="0.2">
      <c r="A92" s="21"/>
      <c r="B92"/>
      <c r="C92"/>
      <c r="D92" s="42" t="str">
        <f>IF(C92&lt;&gt;0,C91+C92,"")</f>
        <v/>
      </c>
      <c r="E92" s="46" t="str">
        <f>IF(D92&lt;&gt;"",D92/D90,"")</f>
        <v/>
      </c>
      <c r="G92"/>
      <c r="H92"/>
      <c r="I92"/>
    </row>
    <row r="93" spans="1:9" ht="15.75" customHeight="1" x14ac:dyDescent="0.2">
      <c r="A93" s="39"/>
      <c r="B93"/>
      <c r="C93"/>
      <c r="D93" s="42" t="str">
        <f>IF(C93&lt;&gt;0,C91+C92+C93,"")</f>
        <v/>
      </c>
      <c r="E93" s="46" t="str">
        <f>IF(D93&lt;&gt;"",D93/D90,"")</f>
        <v/>
      </c>
      <c r="G93"/>
      <c r="H93"/>
      <c r="I93"/>
    </row>
    <row r="94" spans="1:9" ht="15.75" customHeight="1" x14ac:dyDescent="0.2">
      <c r="A94" s="29"/>
      <c r="B94"/>
      <c r="C94"/>
      <c r="D94" s="30" t="str">
        <f>IF('FCT 3 ELEMENTS'!B94&lt;&gt;0,IF('FCT 3 ELEMENTS'!B94&lt;&gt;"Total général",GETPIVOTDATA("Somme de TA",$G$1,"Equipement",B94),GETPIVOTDATA("Somme de TA",$G$1)),"")</f>
        <v/>
      </c>
      <c r="E94" s="31" t="str">
        <f>IF('FCT 3 ELEMENTS'!B94&lt;&gt;0,IF('FCT 3 ELEMENTS'!B94&lt;&gt;"Total général",C94/D94,GETPIVOTDATA("TA",$B$1)/D94),"")</f>
        <v/>
      </c>
      <c r="G94"/>
      <c r="H94"/>
      <c r="I94"/>
    </row>
    <row r="95" spans="1:9" ht="15.75" customHeight="1" x14ac:dyDescent="0.2">
      <c r="A95" s="37"/>
      <c r="B95"/>
      <c r="C95"/>
      <c r="D95" s="42" t="str">
        <f>IF(C95&lt;&gt;0,C95,"")</f>
        <v/>
      </c>
      <c r="E95" s="46" t="str">
        <f>IF(D95&lt;&gt;"",D95/D94,"")</f>
        <v/>
      </c>
      <c r="G95"/>
      <c r="H95"/>
      <c r="I95"/>
    </row>
    <row r="96" spans="1:9" ht="15.75" customHeight="1" x14ac:dyDescent="0.2">
      <c r="A96" s="21"/>
      <c r="B96"/>
      <c r="C96"/>
      <c r="D96" s="42" t="str">
        <f>IF(C96&lt;&gt;0,C95+C96,"")</f>
        <v/>
      </c>
      <c r="E96" s="46" t="str">
        <f>IF(D96&lt;&gt;"",D96/D94,"")</f>
        <v/>
      </c>
      <c r="G96"/>
      <c r="H96"/>
      <c r="I96"/>
    </row>
    <row r="97" spans="1:9" ht="15.75" customHeight="1" x14ac:dyDescent="0.2">
      <c r="A97" s="39"/>
      <c r="B97"/>
      <c r="C97"/>
      <c r="D97" s="42" t="str">
        <f>IF(C97&lt;&gt;0,C95+C96+C97,"")</f>
        <v/>
      </c>
      <c r="E97" s="46" t="str">
        <f>IF(D97&lt;&gt;"",D97/D94,"")</f>
        <v/>
      </c>
      <c r="G97"/>
      <c r="H97"/>
      <c r="I97"/>
    </row>
    <row r="98" spans="1:9" ht="15.75" customHeight="1" x14ac:dyDescent="0.2">
      <c r="A98" s="29"/>
      <c r="B98"/>
      <c r="C98"/>
      <c r="D98" s="30" t="str">
        <f>IF('FCT 3 ELEMENTS'!B98&lt;&gt;0,IF('FCT 3 ELEMENTS'!B98&lt;&gt;"Total général",GETPIVOTDATA("Somme de TA",$G$1,"Equipement",B98),GETPIVOTDATA("Somme de TA",$G$1)),"")</f>
        <v/>
      </c>
      <c r="E98" s="31" t="str">
        <f>IF('FCT 3 ELEMENTS'!B98&lt;&gt;0,IF('FCT 3 ELEMENTS'!B98&lt;&gt;"Total général",C98/D98,GETPIVOTDATA("TA",$B$1)/D98),"")</f>
        <v/>
      </c>
      <c r="G98"/>
      <c r="H98"/>
      <c r="I98"/>
    </row>
    <row r="99" spans="1:9" ht="15.75" customHeight="1" x14ac:dyDescent="0.2">
      <c r="A99" s="37"/>
      <c r="B99"/>
      <c r="C99"/>
      <c r="D99" s="42" t="str">
        <f>IF(C99&lt;&gt;0,C99,"")</f>
        <v/>
      </c>
      <c r="E99" s="46" t="str">
        <f>IF(D99&lt;&gt;"",D99/D98,"")</f>
        <v/>
      </c>
      <c r="G99"/>
      <c r="H99"/>
      <c r="I99"/>
    </row>
    <row r="100" spans="1:9" ht="15.75" customHeight="1" x14ac:dyDescent="0.2">
      <c r="A100" s="21"/>
      <c r="B100"/>
      <c r="C100"/>
      <c r="D100" s="42" t="str">
        <f>IF(C100&lt;&gt;0,C99+C100,"")</f>
        <v/>
      </c>
      <c r="E100" s="46" t="str">
        <f>IF(D100&lt;&gt;"",D100/D98,"")</f>
        <v/>
      </c>
      <c r="G100"/>
      <c r="H100"/>
      <c r="I100"/>
    </row>
    <row r="101" spans="1:9" ht="15.75" customHeight="1" x14ac:dyDescent="0.2">
      <c r="A101" s="39"/>
      <c r="B101"/>
      <c r="C101"/>
      <c r="D101" s="42" t="str">
        <f>IF(C101&lt;&gt;0,C99+C100+C101,"")</f>
        <v/>
      </c>
      <c r="E101" s="46" t="str">
        <f>IF(D101&lt;&gt;"",D101/D98,"")</f>
        <v/>
      </c>
      <c r="G101"/>
      <c r="H101"/>
      <c r="I101"/>
    </row>
    <row r="102" spans="1:9" ht="15.75" customHeight="1" x14ac:dyDescent="0.2">
      <c r="A102" s="29"/>
      <c r="B102"/>
      <c r="C102"/>
      <c r="D102" s="30" t="str">
        <f>IF('FCT 3 ELEMENTS'!B102&lt;&gt;0,IF('FCT 3 ELEMENTS'!B102&lt;&gt;"Total général",GETPIVOTDATA("Somme de TA",$G$1,"Equipement",B102),GETPIVOTDATA("Somme de TA",$G$1)),"")</f>
        <v/>
      </c>
      <c r="E102" s="31" t="str">
        <f>IF('FCT 3 ELEMENTS'!B102&lt;&gt;0,IF('FCT 3 ELEMENTS'!B102&lt;&gt;"Total général",C102/D102,GETPIVOTDATA("TA",$B$1)/D102),"")</f>
        <v/>
      </c>
      <c r="G102"/>
      <c r="H102"/>
      <c r="I102"/>
    </row>
    <row r="103" spans="1:9" ht="15.75" customHeight="1" x14ac:dyDescent="0.2">
      <c r="A103" s="37"/>
      <c r="B103"/>
      <c r="C103"/>
      <c r="D103" s="42" t="str">
        <f>IF(C103&lt;&gt;0,C103,"")</f>
        <v/>
      </c>
      <c r="E103" s="46" t="str">
        <f>IF(D103&lt;&gt;"",D103/D102,"")</f>
        <v/>
      </c>
      <c r="G103"/>
      <c r="H103"/>
      <c r="I103"/>
    </row>
    <row r="104" spans="1:9" ht="15.75" customHeight="1" x14ac:dyDescent="0.2">
      <c r="A104" s="21"/>
      <c r="B104"/>
      <c r="C104"/>
      <c r="D104" s="42" t="str">
        <f>IF(C104&lt;&gt;0,C103+C104,"")</f>
        <v/>
      </c>
      <c r="E104" s="46" t="str">
        <f>IF(D104&lt;&gt;"",D104/D102,"")</f>
        <v/>
      </c>
      <c r="G104"/>
      <c r="H104"/>
      <c r="I104"/>
    </row>
    <row r="105" spans="1:9" ht="15.75" customHeight="1" x14ac:dyDescent="0.2">
      <c r="A105" s="39"/>
      <c r="B105"/>
      <c r="C105"/>
      <c r="D105" s="42" t="str">
        <f>IF(C105&lt;&gt;0,C103+C104+C105,"")</f>
        <v/>
      </c>
      <c r="E105" s="46" t="str">
        <f>IF(D105&lt;&gt;"",D105/D102,"")</f>
        <v/>
      </c>
      <c r="G105"/>
      <c r="H105"/>
      <c r="I105"/>
    </row>
    <row r="106" spans="1:9" ht="15.75" customHeight="1" x14ac:dyDescent="0.2">
      <c r="A106" s="29"/>
      <c r="B106"/>
      <c r="C106"/>
      <c r="D106" s="30" t="str">
        <f>IF('FCT 3 ELEMENTS'!B106&lt;&gt;0,IF('FCT 3 ELEMENTS'!B106&lt;&gt;"Total général",GETPIVOTDATA("Somme de TA",$G$1,"Equipement",B106),GETPIVOTDATA("Somme de TA",$G$1)),"")</f>
        <v/>
      </c>
      <c r="E106" s="31" t="str">
        <f>IF('FCT 3 ELEMENTS'!B106&lt;&gt;0,IF('FCT 3 ELEMENTS'!B106&lt;&gt;"Total général",C106/D106,GETPIVOTDATA("TA",$B$1)/D106),"")</f>
        <v/>
      </c>
      <c r="G106"/>
      <c r="H106"/>
      <c r="I106"/>
    </row>
    <row r="107" spans="1:9" ht="15.75" customHeight="1" x14ac:dyDescent="0.2">
      <c r="A107" s="37"/>
      <c r="B107"/>
      <c r="C107"/>
      <c r="D107" s="42" t="str">
        <f>IF(C107&lt;&gt;0,C107,"")</f>
        <v/>
      </c>
      <c r="E107" s="46" t="str">
        <f>IF(D107&lt;&gt;"",D107/D106,"")</f>
        <v/>
      </c>
      <c r="G107"/>
      <c r="H107"/>
      <c r="I107"/>
    </row>
    <row r="108" spans="1:9" ht="15.75" customHeight="1" x14ac:dyDescent="0.2">
      <c r="A108" s="21"/>
      <c r="B108"/>
      <c r="C108"/>
      <c r="D108" s="42" t="str">
        <f>IF(C108&lt;&gt;0,C107+C108,"")</f>
        <v/>
      </c>
      <c r="E108" s="46" t="str">
        <f>IF(D108&lt;&gt;"",D108/D106,"")</f>
        <v/>
      </c>
      <c r="G108"/>
      <c r="H108"/>
      <c r="I108"/>
    </row>
    <row r="109" spans="1:9" ht="15.75" customHeight="1" x14ac:dyDescent="0.2">
      <c r="A109" s="39"/>
      <c r="B109"/>
      <c r="C109"/>
      <c r="D109" s="42" t="str">
        <f>IF(C109&lt;&gt;0,C107+C108+C109,"")</f>
        <v/>
      </c>
      <c r="E109" s="46" t="str">
        <f>IF(D109&lt;&gt;"",D109/D106,"")</f>
        <v/>
      </c>
      <c r="G109"/>
      <c r="H109"/>
      <c r="I109"/>
    </row>
    <row r="110" spans="1:9" ht="15.75" customHeight="1" x14ac:dyDescent="0.2">
      <c r="A110" s="29"/>
      <c r="B110"/>
      <c r="C110"/>
      <c r="D110" s="30" t="str">
        <f>IF('FCT 3 ELEMENTS'!B110&lt;&gt;0,IF('FCT 3 ELEMENTS'!B110&lt;&gt;"Total général",GETPIVOTDATA("Somme de TA",$G$1,"Equipement",B110),GETPIVOTDATA("Somme de TA",$G$1)),"")</f>
        <v/>
      </c>
      <c r="E110" s="31" t="str">
        <f>IF('FCT 3 ELEMENTS'!B110&lt;&gt;0,IF('FCT 3 ELEMENTS'!B110&lt;&gt;"Total général",C110/D110,GETPIVOTDATA("TA",$B$1)/D110),"")</f>
        <v/>
      </c>
      <c r="G110"/>
      <c r="H110"/>
      <c r="I110"/>
    </row>
    <row r="111" spans="1:9" ht="15.75" customHeight="1" x14ac:dyDescent="0.2">
      <c r="A111" s="37"/>
      <c r="B111"/>
      <c r="C111"/>
      <c r="D111" s="42" t="str">
        <f>IF(C111&lt;&gt;0,C111,"")</f>
        <v/>
      </c>
      <c r="E111" s="46" t="str">
        <f>IF(D111&lt;&gt;"",D111/D110,"")</f>
        <v/>
      </c>
      <c r="G111"/>
      <c r="H111"/>
      <c r="I111"/>
    </row>
    <row r="112" spans="1:9" ht="15.75" customHeight="1" x14ac:dyDescent="0.2">
      <c r="A112" s="21"/>
      <c r="B112"/>
      <c r="C112"/>
      <c r="D112" s="42" t="str">
        <f>IF(C112&lt;&gt;0,C111+C112,"")</f>
        <v/>
      </c>
      <c r="E112" s="46" t="str">
        <f>IF(D112&lt;&gt;"",D112/D110,"")</f>
        <v/>
      </c>
      <c r="G112"/>
      <c r="H112"/>
      <c r="I112"/>
    </row>
    <row r="113" spans="1:9" ht="15.75" customHeight="1" x14ac:dyDescent="0.2">
      <c r="A113" s="39"/>
      <c r="B113"/>
      <c r="C113"/>
      <c r="D113" s="42" t="str">
        <f>IF(C113&lt;&gt;0,C111+C112+C113,"")</f>
        <v/>
      </c>
      <c r="E113" s="46" t="str">
        <f>IF(D113&lt;&gt;"",D113/D110,"")</f>
        <v/>
      </c>
      <c r="G113"/>
      <c r="H113"/>
      <c r="I113"/>
    </row>
    <row r="114" spans="1:9" ht="15.75" customHeight="1" x14ac:dyDescent="0.2">
      <c r="A114" s="29"/>
      <c r="B114"/>
      <c r="C114"/>
      <c r="D114" s="30" t="str">
        <f>IF('FCT 3 ELEMENTS'!B114&lt;&gt;0,IF('FCT 3 ELEMENTS'!B114&lt;&gt;"Total général",GETPIVOTDATA("Somme de TA",$G$1,"Equipement",B114),GETPIVOTDATA("Somme de TA",$G$1)),"")</f>
        <v/>
      </c>
      <c r="E114" s="31" t="str">
        <f>IF('FCT 3 ELEMENTS'!B114&lt;&gt;0,IF('FCT 3 ELEMENTS'!B114&lt;&gt;"Total général",C114/D114,GETPIVOTDATA("TA",$B$1)/D114),"")</f>
        <v/>
      </c>
      <c r="G114"/>
      <c r="H114"/>
      <c r="I114"/>
    </row>
    <row r="115" spans="1:9" ht="15.75" customHeight="1" x14ac:dyDescent="0.2">
      <c r="A115" s="37"/>
      <c r="B115"/>
      <c r="C115"/>
      <c r="D115" s="42" t="str">
        <f>IF(C115&lt;&gt;0,C115,"")</f>
        <v/>
      </c>
      <c r="E115" s="46" t="str">
        <f>IF(D115&lt;&gt;"",D115/D114,"")</f>
        <v/>
      </c>
      <c r="G115"/>
      <c r="H115"/>
      <c r="I115"/>
    </row>
    <row r="116" spans="1:9" ht="15.75" customHeight="1" x14ac:dyDescent="0.2">
      <c r="A116" s="21"/>
      <c r="B116"/>
      <c r="C116"/>
      <c r="D116" s="42" t="str">
        <f>IF(C116&lt;&gt;0,C115+C116,"")</f>
        <v/>
      </c>
      <c r="E116" s="46" t="str">
        <f>IF(D116&lt;&gt;"",D116/D114,"")</f>
        <v/>
      </c>
      <c r="G116"/>
      <c r="H116"/>
      <c r="I116"/>
    </row>
    <row r="117" spans="1:9" ht="15.75" customHeight="1" x14ac:dyDescent="0.2">
      <c r="A117" s="39"/>
      <c r="B117"/>
      <c r="C117"/>
      <c r="D117" s="42" t="str">
        <f>IF(C117&lt;&gt;0,C115+C116+C117,"")</f>
        <v/>
      </c>
      <c r="E117" s="46" t="str">
        <f>IF(D117&lt;&gt;"",D117/D114,"")</f>
        <v/>
      </c>
      <c r="G117"/>
      <c r="H117"/>
      <c r="I117"/>
    </row>
    <row r="118" spans="1:9" ht="15.75" customHeight="1" x14ac:dyDescent="0.2">
      <c r="A118" s="29"/>
      <c r="B118"/>
      <c r="C118"/>
      <c r="D118" s="30" t="str">
        <f>IF('FCT 3 ELEMENTS'!B118&lt;&gt;0,IF('FCT 3 ELEMENTS'!B118&lt;&gt;"Total général",GETPIVOTDATA("Somme de TA",$G$1,"Equipement",B118),GETPIVOTDATA("Somme de TA",$G$1)),"")</f>
        <v/>
      </c>
      <c r="E118" s="31" t="str">
        <f>IF('FCT 3 ELEMENTS'!B118&lt;&gt;0,IF('FCT 3 ELEMENTS'!B118&lt;&gt;"Total général",C118/D118,GETPIVOTDATA("TA",$B$1)/D118),"")</f>
        <v/>
      </c>
      <c r="G118"/>
      <c r="H118"/>
      <c r="I118"/>
    </row>
    <row r="119" spans="1:9" ht="15.75" customHeight="1" x14ac:dyDescent="0.2">
      <c r="A119" s="37"/>
      <c r="B119"/>
      <c r="C119"/>
      <c r="D119" s="42" t="str">
        <f>IF(C119&lt;&gt;0,C119,"")</f>
        <v/>
      </c>
      <c r="E119" s="46" t="str">
        <f>IF(D119&lt;&gt;"",D119/D118,"")</f>
        <v/>
      </c>
      <c r="G119"/>
      <c r="H119"/>
      <c r="I119"/>
    </row>
    <row r="120" spans="1:9" ht="15.75" customHeight="1" x14ac:dyDescent="0.2">
      <c r="A120" s="21"/>
      <c r="B120"/>
      <c r="C120"/>
      <c r="D120" s="42" t="str">
        <f>IF(C120&lt;&gt;0,C119+C120,"")</f>
        <v/>
      </c>
      <c r="E120" s="46" t="str">
        <f>IF(D120&lt;&gt;"",D120/D118,"")</f>
        <v/>
      </c>
      <c r="G120"/>
      <c r="H120"/>
      <c r="I120"/>
    </row>
    <row r="121" spans="1:9" ht="15.75" customHeight="1" x14ac:dyDescent="0.2">
      <c r="A121" s="39"/>
      <c r="B121"/>
      <c r="C121"/>
      <c r="D121" s="42" t="str">
        <f>IF(C121&lt;&gt;0,C119+C120+C121,"")</f>
        <v/>
      </c>
      <c r="E121" s="46" t="str">
        <f>IF(D121&lt;&gt;"",D121/D118,"")</f>
        <v/>
      </c>
      <c r="G121"/>
      <c r="H121"/>
      <c r="I121"/>
    </row>
    <row r="122" spans="1:9" ht="15.75" customHeight="1" x14ac:dyDescent="0.2">
      <c r="A122" s="29"/>
      <c r="B122"/>
      <c r="C122"/>
      <c r="D122" s="30" t="str">
        <f>IF('FCT 3 ELEMENTS'!B122&lt;&gt;0,IF('FCT 3 ELEMENTS'!B122&lt;&gt;"Total général",GETPIVOTDATA("Somme de TA",$G$1,"Equipement",B122),GETPIVOTDATA("Somme de TA",$G$1)),"")</f>
        <v/>
      </c>
      <c r="E122" s="31" t="str">
        <f>IF('FCT 3 ELEMENTS'!B122&lt;&gt;0,IF('FCT 3 ELEMENTS'!B122&lt;&gt;"Total général",C122/D122,GETPIVOTDATA("TA",$B$1)/D122),"")</f>
        <v/>
      </c>
      <c r="G122"/>
      <c r="H122"/>
      <c r="I122"/>
    </row>
    <row r="123" spans="1:9" ht="15.75" customHeight="1" x14ac:dyDescent="0.2">
      <c r="A123" s="37"/>
      <c r="B123"/>
      <c r="C123"/>
      <c r="D123" s="42" t="str">
        <f>IF(C123&lt;&gt;0,C123,"")</f>
        <v/>
      </c>
      <c r="E123" s="46" t="str">
        <f>IF(D123&lt;&gt;"",D123/D122,"")</f>
        <v/>
      </c>
      <c r="G123"/>
      <c r="H123"/>
      <c r="I123"/>
    </row>
    <row r="124" spans="1:9" ht="15.75" customHeight="1" x14ac:dyDescent="0.2">
      <c r="A124" s="21"/>
      <c r="B124"/>
      <c r="C124"/>
      <c r="D124" s="42" t="str">
        <f>IF(C124&lt;&gt;0,C123+C124,"")</f>
        <v/>
      </c>
      <c r="E124" s="46" t="str">
        <f>IF(D124&lt;&gt;"",D124/D122,"")</f>
        <v/>
      </c>
      <c r="G124"/>
      <c r="H124"/>
      <c r="I124"/>
    </row>
    <row r="125" spans="1:9" ht="15.75" customHeight="1" x14ac:dyDescent="0.2">
      <c r="A125" s="39"/>
      <c r="B125"/>
      <c r="C125"/>
      <c r="D125" s="42" t="str">
        <f>IF(C125&lt;&gt;0,C123+C124+C125,"")</f>
        <v/>
      </c>
      <c r="E125" s="46" t="str">
        <f>IF(D125&lt;&gt;"",D125/D122,"")</f>
        <v/>
      </c>
      <c r="G125"/>
      <c r="H125"/>
      <c r="I125"/>
    </row>
    <row r="126" spans="1:9" ht="15.75" customHeight="1" x14ac:dyDescent="0.2">
      <c r="A126" s="29"/>
      <c r="B126"/>
      <c r="C126"/>
      <c r="D126" s="30" t="str">
        <f>IF('FCT 3 ELEMENTS'!B126&lt;&gt;0,IF('FCT 3 ELEMENTS'!B126&lt;&gt;"Total général",GETPIVOTDATA("Somme de TA",$G$1,"Equipement",B126),GETPIVOTDATA("Somme de TA",$G$1)),"")</f>
        <v/>
      </c>
      <c r="E126" s="31" t="str">
        <f>IF('FCT 3 ELEMENTS'!B126&lt;&gt;0,IF('FCT 3 ELEMENTS'!B126&lt;&gt;"Total général",C126/D126,GETPIVOTDATA("TA",$B$1)/D126),"")</f>
        <v/>
      </c>
      <c r="G126"/>
      <c r="H126"/>
      <c r="I126"/>
    </row>
    <row r="127" spans="1:9" ht="15.75" customHeight="1" x14ac:dyDescent="0.2">
      <c r="A127" s="37"/>
      <c r="B127"/>
      <c r="C127"/>
      <c r="D127" s="42" t="str">
        <f>IF(C127&lt;&gt;0,C127,"")</f>
        <v/>
      </c>
      <c r="E127" s="46" t="str">
        <f>IF(D127&lt;&gt;"",D127/D126,"")</f>
        <v/>
      </c>
      <c r="G127"/>
      <c r="H127"/>
      <c r="I127"/>
    </row>
    <row r="128" spans="1:9" ht="15.75" customHeight="1" x14ac:dyDescent="0.2">
      <c r="A128" s="21"/>
      <c r="B128"/>
      <c r="C128"/>
      <c r="D128" s="42" t="str">
        <f>IF(C128&lt;&gt;0,C127+C128,"")</f>
        <v/>
      </c>
      <c r="E128" s="46" t="str">
        <f>IF(D128&lt;&gt;"",D128/D126,"")</f>
        <v/>
      </c>
      <c r="G128"/>
      <c r="H128"/>
      <c r="I128"/>
    </row>
    <row r="129" spans="1:9" ht="15.75" customHeight="1" x14ac:dyDescent="0.2">
      <c r="A129" s="39"/>
      <c r="B129"/>
      <c r="C129"/>
      <c r="D129" s="42" t="str">
        <f>IF(C129&lt;&gt;0,C127+C128+C129,"")</f>
        <v/>
      </c>
      <c r="E129" s="46" t="str">
        <f>IF(D129&lt;&gt;"",D129/D126,"")</f>
        <v/>
      </c>
      <c r="G129"/>
      <c r="H129"/>
      <c r="I129"/>
    </row>
    <row r="130" spans="1:9" ht="15.75" customHeight="1" x14ac:dyDescent="0.2">
      <c r="A130" s="29"/>
      <c r="B130"/>
      <c r="C130"/>
      <c r="D130" s="30" t="str">
        <f>IF('FCT 3 ELEMENTS'!B130&lt;&gt;0,IF('FCT 3 ELEMENTS'!B130&lt;&gt;"Total général",GETPIVOTDATA("Somme de TA",$G$1,"Equipement",B130),GETPIVOTDATA("Somme de TA",$G$1)),"")</f>
        <v/>
      </c>
      <c r="E130" s="31" t="str">
        <f>IF('FCT 3 ELEMENTS'!B130&lt;&gt;0,IF('FCT 3 ELEMENTS'!B130&lt;&gt;"Total général",C130/D130,GETPIVOTDATA("TA",$B$1)/D130),"")</f>
        <v/>
      </c>
      <c r="G130"/>
      <c r="H130"/>
      <c r="I130"/>
    </row>
    <row r="131" spans="1:9" ht="15.75" customHeight="1" x14ac:dyDescent="0.2">
      <c r="A131" s="20"/>
      <c r="B131" s="25"/>
      <c r="G131"/>
      <c r="H131"/>
      <c r="I131"/>
    </row>
    <row r="132" spans="1:9" ht="15.75" customHeight="1" x14ac:dyDescent="0.2">
      <c r="A132" s="20"/>
      <c r="B132" s="25"/>
      <c r="G132"/>
      <c r="H132"/>
      <c r="I132"/>
    </row>
    <row r="133" spans="1:9" ht="15.75" customHeight="1" x14ac:dyDescent="0.2">
      <c r="A133" s="20"/>
      <c r="B133" s="25"/>
      <c r="G133"/>
      <c r="H133"/>
      <c r="I133"/>
    </row>
    <row r="134" spans="1:9" ht="15.75" customHeight="1" x14ac:dyDescent="0.2">
      <c r="B134" s="25"/>
      <c r="G134"/>
      <c r="H134"/>
      <c r="I134"/>
    </row>
    <row r="135" spans="1:9" ht="15.75" customHeight="1" x14ac:dyDescent="0.2">
      <c r="B135" s="25"/>
      <c r="G135"/>
      <c r="H135"/>
      <c r="I135"/>
    </row>
    <row r="136" spans="1:9" ht="15.75" customHeight="1" x14ac:dyDescent="0.2">
      <c r="B136" s="25"/>
      <c r="G136"/>
      <c r="H136"/>
      <c r="I136"/>
    </row>
    <row r="137" spans="1:9" ht="15.75" customHeight="1" x14ac:dyDescent="0.2">
      <c r="B137" s="25"/>
      <c r="G137"/>
      <c r="H137"/>
      <c r="I137"/>
    </row>
    <row r="138" spans="1:9" ht="15.75" customHeight="1" x14ac:dyDescent="0.2">
      <c r="B138" s="25"/>
      <c r="G138"/>
      <c r="H138"/>
      <c r="I138"/>
    </row>
    <row r="139" spans="1:9" ht="15.75" customHeight="1" x14ac:dyDescent="0.2">
      <c r="B139" s="25"/>
      <c r="G139"/>
      <c r="H139"/>
      <c r="I139"/>
    </row>
    <row r="140" spans="1:9" ht="15.75" customHeight="1" x14ac:dyDescent="0.2">
      <c r="B140" s="25"/>
      <c r="G140"/>
      <c r="H140"/>
      <c r="I140"/>
    </row>
    <row r="141" spans="1:9" ht="15.75" customHeight="1" x14ac:dyDescent="0.2">
      <c r="B141" s="25"/>
      <c r="G141"/>
      <c r="H141"/>
      <c r="I141"/>
    </row>
    <row r="142" spans="1:9" ht="15.75" customHeight="1" x14ac:dyDescent="0.2">
      <c r="B142" s="25"/>
      <c r="G142"/>
      <c r="H142"/>
      <c r="I142"/>
    </row>
    <row r="143" spans="1:9" ht="15.75" customHeight="1" x14ac:dyDescent="0.2">
      <c r="B143" s="25"/>
      <c r="G143"/>
      <c r="H143"/>
      <c r="I143"/>
    </row>
    <row r="144" spans="1:9" ht="15.75" customHeight="1" x14ac:dyDescent="0.2">
      <c r="B144" s="25"/>
      <c r="G144"/>
      <c r="H144"/>
      <c r="I144"/>
    </row>
    <row r="145" spans="2:9" ht="15.75" customHeight="1" x14ac:dyDescent="0.2">
      <c r="B145" s="25"/>
      <c r="G145"/>
      <c r="H145"/>
      <c r="I145"/>
    </row>
    <row r="146" spans="2:9" ht="15.75" customHeight="1" x14ac:dyDescent="0.2">
      <c r="B146" s="25"/>
      <c r="G146"/>
      <c r="H146"/>
      <c r="I146"/>
    </row>
    <row r="147" spans="2:9" ht="15.75" customHeight="1" x14ac:dyDescent="0.2">
      <c r="B147" s="25"/>
      <c r="G147"/>
      <c r="H147"/>
      <c r="I147"/>
    </row>
    <row r="148" spans="2:9" ht="15.75" customHeight="1" x14ac:dyDescent="0.2">
      <c r="B148" s="25"/>
      <c r="G148"/>
      <c r="H148"/>
      <c r="I148"/>
    </row>
    <row r="149" spans="2:9" ht="15.75" customHeight="1" x14ac:dyDescent="0.2">
      <c r="B149" s="25"/>
      <c r="G149"/>
      <c r="H149"/>
      <c r="I149"/>
    </row>
    <row r="150" spans="2:9" ht="15.75" customHeight="1" x14ac:dyDescent="0.2">
      <c r="B150" s="25"/>
      <c r="G150"/>
      <c r="H150"/>
      <c r="I150"/>
    </row>
    <row r="151" spans="2:9" ht="15.75" customHeight="1" x14ac:dyDescent="0.2">
      <c r="B151" s="25"/>
      <c r="G151"/>
      <c r="H151"/>
      <c r="I151"/>
    </row>
    <row r="152" spans="2:9" ht="15.75" customHeight="1" x14ac:dyDescent="0.2">
      <c r="B152" s="25"/>
      <c r="G152"/>
      <c r="H152"/>
      <c r="I152"/>
    </row>
    <row r="153" spans="2:9" ht="15.75" customHeight="1" x14ac:dyDescent="0.2">
      <c r="B153" s="25"/>
      <c r="G153"/>
      <c r="H153"/>
      <c r="I153"/>
    </row>
    <row r="154" spans="2:9" ht="15.75" customHeight="1" x14ac:dyDescent="0.2">
      <c r="B154" s="25"/>
      <c r="G154"/>
      <c r="H154"/>
      <c r="I154"/>
    </row>
    <row r="155" spans="2:9" ht="15.75" customHeight="1" x14ac:dyDescent="0.2">
      <c r="B155" s="25"/>
      <c r="G155"/>
      <c r="H155"/>
      <c r="I155"/>
    </row>
    <row r="156" spans="2:9" ht="15.75" customHeight="1" x14ac:dyDescent="0.2">
      <c r="B156" s="25"/>
      <c r="G156"/>
      <c r="H156"/>
      <c r="I156"/>
    </row>
    <row r="157" spans="2:9" ht="15.75" customHeight="1" x14ac:dyDescent="0.2">
      <c r="B157" s="25"/>
      <c r="G157"/>
      <c r="H157"/>
      <c r="I157"/>
    </row>
    <row r="158" spans="2:9" ht="15.75" customHeight="1" x14ac:dyDescent="0.2">
      <c r="B158" s="25"/>
      <c r="G158"/>
      <c r="H158"/>
      <c r="I158"/>
    </row>
    <row r="159" spans="2:9" ht="15.75" customHeight="1" x14ac:dyDescent="0.2">
      <c r="B159" s="25"/>
      <c r="G159"/>
      <c r="H159"/>
      <c r="I159"/>
    </row>
    <row r="160" spans="2:9" ht="15.75" customHeight="1" x14ac:dyDescent="0.2">
      <c r="B160" s="25"/>
      <c r="G160"/>
      <c r="H160"/>
      <c r="I160"/>
    </row>
    <row r="161" spans="2:9" ht="15.75" customHeight="1" x14ac:dyDescent="0.2">
      <c r="B161" s="25"/>
      <c r="G161"/>
      <c r="H161"/>
      <c r="I161"/>
    </row>
    <row r="162" spans="2:9" ht="15.75" customHeight="1" x14ac:dyDescent="0.2">
      <c r="B162" s="25"/>
      <c r="G162"/>
      <c r="H162"/>
      <c r="I162"/>
    </row>
    <row r="163" spans="2:9" ht="15.75" customHeight="1" x14ac:dyDescent="0.2">
      <c r="B163" s="25"/>
      <c r="G163"/>
      <c r="H163"/>
      <c r="I163"/>
    </row>
    <row r="164" spans="2:9" ht="15.75" customHeight="1" x14ac:dyDescent="0.2">
      <c r="B164" s="25"/>
      <c r="G164"/>
      <c r="H164"/>
      <c r="I164"/>
    </row>
    <row r="165" spans="2:9" ht="15.75" customHeight="1" x14ac:dyDescent="0.2">
      <c r="B165" s="25"/>
      <c r="G165"/>
      <c r="H165"/>
      <c r="I165"/>
    </row>
    <row r="166" spans="2:9" ht="15.75" customHeight="1" x14ac:dyDescent="0.2">
      <c r="B166" s="25"/>
      <c r="G166"/>
      <c r="H166"/>
      <c r="I166"/>
    </row>
    <row r="167" spans="2:9" ht="15.75" customHeight="1" x14ac:dyDescent="0.2">
      <c r="B167" s="25"/>
      <c r="G167"/>
      <c r="H167"/>
      <c r="I167"/>
    </row>
    <row r="168" spans="2:9" ht="15.75" customHeight="1" x14ac:dyDescent="0.2">
      <c r="B168" s="25"/>
      <c r="G168"/>
      <c r="H168"/>
      <c r="I168"/>
    </row>
    <row r="169" spans="2:9" ht="15.75" customHeight="1" x14ac:dyDescent="0.2">
      <c r="B169" s="25"/>
      <c r="G169"/>
      <c r="H169"/>
      <c r="I169"/>
    </row>
    <row r="170" spans="2:9" ht="15.75" customHeight="1" x14ac:dyDescent="0.2">
      <c r="B170" s="25"/>
      <c r="G170"/>
      <c r="H170"/>
      <c r="I170"/>
    </row>
    <row r="171" spans="2:9" ht="15.75" customHeight="1" x14ac:dyDescent="0.2">
      <c r="B171" s="25"/>
      <c r="G171"/>
      <c r="H171"/>
      <c r="I171"/>
    </row>
    <row r="172" spans="2:9" ht="15.75" customHeight="1" x14ac:dyDescent="0.2">
      <c r="B172" s="25"/>
      <c r="G172"/>
      <c r="H172"/>
      <c r="I172"/>
    </row>
    <row r="173" spans="2:9" ht="15.75" customHeight="1" x14ac:dyDescent="0.2">
      <c r="B173" s="25"/>
      <c r="G173"/>
      <c r="H173"/>
      <c r="I173"/>
    </row>
    <row r="174" spans="2:9" ht="15.75" customHeight="1" x14ac:dyDescent="0.2">
      <c r="B174" s="25"/>
      <c r="G174"/>
      <c r="H174"/>
      <c r="I174"/>
    </row>
    <row r="175" spans="2:9" ht="15.75" customHeight="1" x14ac:dyDescent="0.2">
      <c r="B175" s="25"/>
      <c r="G175"/>
      <c r="H175"/>
      <c r="I175"/>
    </row>
    <row r="176" spans="2:9" ht="15.75" customHeight="1" x14ac:dyDescent="0.2">
      <c r="B176" s="25"/>
      <c r="G176"/>
      <c r="H176"/>
      <c r="I176"/>
    </row>
    <row r="177" spans="2:9" ht="15.75" customHeight="1" x14ac:dyDescent="0.2">
      <c r="B177" s="25"/>
      <c r="G177"/>
      <c r="H177"/>
      <c r="I177"/>
    </row>
    <row r="178" spans="2:9" ht="15.75" customHeight="1" x14ac:dyDescent="0.2">
      <c r="B178" s="25"/>
      <c r="G178"/>
      <c r="H178"/>
      <c r="I178"/>
    </row>
    <row r="179" spans="2:9" ht="15.75" customHeight="1" x14ac:dyDescent="0.2">
      <c r="B179" s="25"/>
      <c r="G179"/>
      <c r="H179"/>
      <c r="I179"/>
    </row>
    <row r="180" spans="2:9" ht="15.75" customHeight="1" x14ac:dyDescent="0.2">
      <c r="B180" s="25"/>
      <c r="G180"/>
      <c r="H180"/>
      <c r="I180"/>
    </row>
    <row r="181" spans="2:9" ht="15.75" customHeight="1" x14ac:dyDescent="0.2">
      <c r="B181" s="25"/>
      <c r="G181"/>
      <c r="H181"/>
      <c r="I181"/>
    </row>
    <row r="182" spans="2:9" ht="15.75" customHeight="1" x14ac:dyDescent="0.2">
      <c r="B182" s="25"/>
      <c r="G182"/>
      <c r="H182"/>
      <c r="I182"/>
    </row>
    <row r="183" spans="2:9" ht="15.75" customHeight="1" x14ac:dyDescent="0.2">
      <c r="B183" s="25"/>
      <c r="G183"/>
      <c r="H183"/>
      <c r="I183"/>
    </row>
    <row r="184" spans="2:9" ht="15.75" customHeight="1" x14ac:dyDescent="0.2">
      <c r="B184" s="25"/>
      <c r="G184"/>
      <c r="H184"/>
      <c r="I184"/>
    </row>
    <row r="185" spans="2:9" ht="15.75" customHeight="1" x14ac:dyDescent="0.2">
      <c r="B185" s="25"/>
      <c r="G185"/>
      <c r="H185"/>
      <c r="I185"/>
    </row>
    <row r="186" spans="2:9" ht="15.75" customHeight="1" x14ac:dyDescent="0.2">
      <c r="B186" s="25"/>
      <c r="G186"/>
      <c r="H186"/>
      <c r="I186"/>
    </row>
    <row r="187" spans="2:9" ht="15.75" customHeight="1" x14ac:dyDescent="0.2">
      <c r="B187" s="25"/>
      <c r="G187"/>
      <c r="H187"/>
      <c r="I187"/>
    </row>
    <row r="188" spans="2:9" ht="15.75" customHeight="1" x14ac:dyDescent="0.2">
      <c r="B188" s="25"/>
      <c r="G188"/>
      <c r="H188"/>
      <c r="I188"/>
    </row>
    <row r="189" spans="2:9" ht="15.75" customHeight="1" x14ac:dyDescent="0.2">
      <c r="B189" s="25"/>
      <c r="G189"/>
      <c r="H189"/>
      <c r="I189"/>
    </row>
    <row r="190" spans="2:9" ht="15.75" customHeight="1" x14ac:dyDescent="0.2">
      <c r="B190" s="25"/>
      <c r="G190"/>
      <c r="H190"/>
      <c r="I190"/>
    </row>
    <row r="191" spans="2:9" ht="15.75" customHeight="1" x14ac:dyDescent="0.2">
      <c r="B191" s="25"/>
      <c r="G191"/>
      <c r="H191"/>
      <c r="I191"/>
    </row>
    <row r="192" spans="2:9" ht="15.75" customHeight="1" x14ac:dyDescent="0.2">
      <c r="B192" s="25"/>
      <c r="G192"/>
      <c r="H192"/>
      <c r="I192"/>
    </row>
    <row r="193" spans="2:9" ht="15.75" customHeight="1" x14ac:dyDescent="0.2">
      <c r="B193" s="25"/>
      <c r="G193"/>
      <c r="H193"/>
      <c r="I193"/>
    </row>
    <row r="194" spans="2:9" ht="15.75" customHeight="1" x14ac:dyDescent="0.2">
      <c r="B194" s="25"/>
      <c r="G194"/>
      <c r="H194"/>
      <c r="I194"/>
    </row>
    <row r="195" spans="2:9" ht="15.75" customHeight="1" x14ac:dyDescent="0.2">
      <c r="B195" s="25"/>
      <c r="G195"/>
      <c r="H195"/>
      <c r="I195"/>
    </row>
    <row r="196" spans="2:9" ht="15.75" customHeight="1" x14ac:dyDescent="0.2">
      <c r="B196" s="25"/>
      <c r="G196"/>
      <c r="H196"/>
      <c r="I196"/>
    </row>
    <row r="197" spans="2:9" ht="15.75" customHeight="1" x14ac:dyDescent="0.2">
      <c r="B197" s="25"/>
      <c r="G197"/>
      <c r="H197"/>
      <c r="I197"/>
    </row>
    <row r="198" spans="2:9" ht="15.75" customHeight="1" x14ac:dyDescent="0.2">
      <c r="B198" s="25"/>
      <c r="G198"/>
      <c r="H198"/>
      <c r="I198"/>
    </row>
    <row r="199" spans="2:9" ht="15.75" customHeight="1" x14ac:dyDescent="0.2">
      <c r="B199" s="25"/>
      <c r="G199"/>
      <c r="H199"/>
      <c r="I199"/>
    </row>
    <row r="200" spans="2:9" ht="15.75" customHeight="1" x14ac:dyDescent="0.2">
      <c r="B200" s="25"/>
      <c r="G200"/>
      <c r="H200"/>
      <c r="I200"/>
    </row>
    <row r="201" spans="2:9" ht="15.75" customHeight="1" x14ac:dyDescent="0.2">
      <c r="B201" s="25"/>
      <c r="G201"/>
      <c r="H201"/>
      <c r="I201"/>
    </row>
    <row r="202" spans="2:9" ht="15.75" customHeight="1" x14ac:dyDescent="0.2">
      <c r="B202" s="25"/>
      <c r="G202"/>
      <c r="H202"/>
      <c r="I202"/>
    </row>
    <row r="203" spans="2:9" ht="15.75" customHeight="1" x14ac:dyDescent="0.2">
      <c r="B203" s="25"/>
      <c r="G203"/>
      <c r="H203"/>
      <c r="I203"/>
    </row>
    <row r="204" spans="2:9" ht="15.75" customHeight="1" x14ac:dyDescent="0.2">
      <c r="B204" s="25"/>
      <c r="G204"/>
      <c r="H204"/>
      <c r="I204"/>
    </row>
    <row r="205" spans="2:9" ht="15.75" customHeight="1" x14ac:dyDescent="0.2">
      <c r="B205" s="25"/>
      <c r="G205"/>
      <c r="H205"/>
      <c r="I205"/>
    </row>
    <row r="206" spans="2:9" ht="15.75" customHeight="1" x14ac:dyDescent="0.2">
      <c r="B206" s="25"/>
      <c r="G206"/>
      <c r="H206"/>
      <c r="I206"/>
    </row>
    <row r="207" spans="2:9" ht="15.75" customHeight="1" x14ac:dyDescent="0.2">
      <c r="B207" s="25"/>
      <c r="G207"/>
      <c r="H207"/>
      <c r="I207"/>
    </row>
    <row r="208" spans="2:9" ht="15.75" customHeight="1" x14ac:dyDescent="0.2">
      <c r="B208" s="25"/>
      <c r="G208"/>
      <c r="H208"/>
      <c r="I208"/>
    </row>
    <row r="209" spans="2:9" ht="15.75" customHeight="1" x14ac:dyDescent="0.2">
      <c r="B209" s="25"/>
      <c r="G209"/>
      <c r="H209"/>
      <c r="I209"/>
    </row>
    <row r="210" spans="2:9" ht="15.75" customHeight="1" x14ac:dyDescent="0.2">
      <c r="B210" s="25"/>
      <c r="G210"/>
      <c r="H210"/>
      <c r="I210"/>
    </row>
    <row r="211" spans="2:9" ht="15.75" customHeight="1" x14ac:dyDescent="0.2">
      <c r="B211" s="25"/>
      <c r="G211"/>
      <c r="H211"/>
      <c r="I211"/>
    </row>
    <row r="212" spans="2:9" ht="15.75" customHeight="1" x14ac:dyDescent="0.2">
      <c r="B212" s="25"/>
      <c r="G212"/>
      <c r="H212"/>
      <c r="I212"/>
    </row>
    <row r="213" spans="2:9" ht="15.75" customHeight="1" x14ac:dyDescent="0.2">
      <c r="B213" s="25"/>
      <c r="G213"/>
      <c r="H213"/>
      <c r="I213"/>
    </row>
    <row r="214" spans="2:9" ht="15.75" customHeight="1" x14ac:dyDescent="0.2">
      <c r="B214" s="25"/>
      <c r="G214"/>
      <c r="H214"/>
      <c r="I214"/>
    </row>
    <row r="215" spans="2:9" ht="15.75" customHeight="1" x14ac:dyDescent="0.2">
      <c r="B215" s="25"/>
      <c r="G215"/>
      <c r="H215"/>
      <c r="I215"/>
    </row>
    <row r="216" spans="2:9" ht="15.75" customHeight="1" x14ac:dyDescent="0.2">
      <c r="B216" s="25"/>
      <c r="G216"/>
      <c r="H216"/>
      <c r="I216"/>
    </row>
    <row r="217" spans="2:9" ht="15.75" customHeight="1" x14ac:dyDescent="0.2">
      <c r="B217" s="25"/>
      <c r="G217"/>
      <c r="H217"/>
      <c r="I217"/>
    </row>
    <row r="218" spans="2:9" ht="15.75" customHeight="1" x14ac:dyDescent="0.2">
      <c r="B218" s="25"/>
      <c r="G218"/>
      <c r="H218"/>
      <c r="I218"/>
    </row>
    <row r="219" spans="2:9" ht="15.75" customHeight="1" x14ac:dyDescent="0.2">
      <c r="B219" s="25"/>
      <c r="G219"/>
      <c r="H219"/>
      <c r="I219"/>
    </row>
    <row r="220" spans="2:9" ht="15.75" customHeight="1" x14ac:dyDescent="0.2">
      <c r="B220" s="25"/>
      <c r="G220"/>
      <c r="H220"/>
      <c r="I220"/>
    </row>
    <row r="221" spans="2:9" ht="15.75" customHeight="1" x14ac:dyDescent="0.2">
      <c r="B221" s="25"/>
      <c r="G221"/>
      <c r="H221"/>
      <c r="I221"/>
    </row>
    <row r="222" spans="2:9" ht="15.75" customHeight="1" x14ac:dyDescent="0.2">
      <c r="B222" s="25"/>
      <c r="G222"/>
      <c r="H222"/>
      <c r="I222"/>
    </row>
    <row r="223" spans="2:9" ht="15.75" customHeight="1" x14ac:dyDescent="0.2">
      <c r="B223" s="25"/>
      <c r="G223"/>
      <c r="H223"/>
      <c r="I223"/>
    </row>
    <row r="224" spans="2:9" ht="15.75" customHeight="1" x14ac:dyDescent="0.2">
      <c r="B224" s="25"/>
      <c r="G224"/>
      <c r="H224"/>
      <c r="I224"/>
    </row>
    <row r="225" spans="2:9" ht="15.75" customHeight="1" x14ac:dyDescent="0.2">
      <c r="B225" s="25"/>
      <c r="G225"/>
      <c r="H225"/>
      <c r="I225"/>
    </row>
    <row r="226" spans="2:9" ht="15.75" customHeight="1" x14ac:dyDescent="0.2">
      <c r="B226" s="25"/>
      <c r="G226"/>
      <c r="H226"/>
      <c r="I226"/>
    </row>
    <row r="227" spans="2:9" ht="15.75" customHeight="1" x14ac:dyDescent="0.2">
      <c r="B227" s="25"/>
      <c r="G227"/>
      <c r="H227"/>
      <c r="I227"/>
    </row>
    <row r="228" spans="2:9" ht="15.75" customHeight="1" x14ac:dyDescent="0.2">
      <c r="B228" s="25"/>
      <c r="G228"/>
      <c r="H228"/>
      <c r="I228"/>
    </row>
    <row r="229" spans="2:9" ht="15.75" customHeight="1" x14ac:dyDescent="0.2">
      <c r="B229" s="25"/>
      <c r="G229"/>
      <c r="H229"/>
      <c r="I229"/>
    </row>
    <row r="230" spans="2:9" ht="15.75" customHeight="1" x14ac:dyDescent="0.2">
      <c r="B230" s="25"/>
      <c r="G230"/>
      <c r="H230"/>
      <c r="I230"/>
    </row>
    <row r="231" spans="2:9" ht="15.75" customHeight="1" x14ac:dyDescent="0.2">
      <c r="G231"/>
      <c r="H231"/>
      <c r="I231"/>
    </row>
    <row r="232" spans="2:9" ht="15.75" customHeight="1" x14ac:dyDescent="0.2">
      <c r="G232"/>
      <c r="H232"/>
      <c r="I232"/>
    </row>
    <row r="233" spans="2:9" ht="15.75" customHeight="1" x14ac:dyDescent="0.2">
      <c r="G233"/>
      <c r="H233"/>
      <c r="I233"/>
    </row>
    <row r="234" spans="2:9" ht="15.75" customHeight="1" x14ac:dyDescent="0.2">
      <c r="G234"/>
      <c r="H234"/>
      <c r="I234"/>
    </row>
    <row r="235" spans="2:9" ht="15.75" customHeight="1" x14ac:dyDescent="0.2">
      <c r="G235"/>
      <c r="H235"/>
      <c r="I235"/>
    </row>
    <row r="236" spans="2:9" ht="15.75" customHeight="1" x14ac:dyDescent="0.2">
      <c r="G236"/>
      <c r="H236"/>
      <c r="I236"/>
    </row>
    <row r="237" spans="2:9" ht="15.75" customHeight="1" x14ac:dyDescent="0.2">
      <c r="G237"/>
      <c r="H237"/>
      <c r="I237"/>
    </row>
    <row r="238" spans="2:9" ht="15.75" customHeight="1" x14ac:dyDescent="0.2">
      <c r="G238"/>
      <c r="H238"/>
      <c r="I238"/>
    </row>
    <row r="239" spans="2:9" ht="15.75" customHeight="1" x14ac:dyDescent="0.2">
      <c r="G239"/>
      <c r="H239"/>
      <c r="I239"/>
    </row>
    <row r="240" spans="2:9" ht="15.75" customHeight="1" x14ac:dyDescent="0.2">
      <c r="G240"/>
      <c r="H240"/>
      <c r="I240"/>
    </row>
    <row r="241" spans="7:9" ht="15.75" customHeight="1" x14ac:dyDescent="0.2">
      <c r="G241"/>
      <c r="H241"/>
      <c r="I241"/>
    </row>
    <row r="242" spans="7:9" ht="15.75" customHeight="1" x14ac:dyDescent="0.2">
      <c r="G242"/>
      <c r="H242"/>
      <c r="I242"/>
    </row>
    <row r="243" spans="7:9" ht="15.75" customHeight="1" x14ac:dyDescent="0.2">
      <c r="G243"/>
      <c r="H243"/>
      <c r="I243"/>
    </row>
    <row r="244" spans="7:9" ht="15.75" customHeight="1" x14ac:dyDescent="0.2">
      <c r="G244"/>
      <c r="H244"/>
      <c r="I244"/>
    </row>
    <row r="245" spans="7:9" ht="15.75" customHeight="1" x14ac:dyDescent="0.2">
      <c r="G245"/>
      <c r="H245"/>
      <c r="I245"/>
    </row>
    <row r="246" spans="7:9" ht="15.75" customHeight="1" x14ac:dyDescent="0.2">
      <c r="G246"/>
      <c r="H246"/>
      <c r="I246"/>
    </row>
    <row r="247" spans="7:9" ht="15.75" customHeight="1" x14ac:dyDescent="0.2">
      <c r="G247"/>
      <c r="H247"/>
      <c r="I247"/>
    </row>
    <row r="248" spans="7:9" ht="15.75" customHeight="1" x14ac:dyDescent="0.2">
      <c r="G248"/>
      <c r="H248"/>
      <c r="I248"/>
    </row>
    <row r="249" spans="7:9" ht="15.75" customHeight="1" x14ac:dyDescent="0.2">
      <c r="G249"/>
      <c r="H249"/>
      <c r="I249"/>
    </row>
    <row r="250" spans="7:9" ht="15.75" customHeight="1" x14ac:dyDescent="0.2">
      <c r="G250"/>
      <c r="H250"/>
      <c r="I250"/>
    </row>
    <row r="251" spans="7:9" x14ac:dyDescent="0.2">
      <c r="G251"/>
      <c r="H251"/>
      <c r="I251"/>
    </row>
    <row r="252" spans="7:9" x14ac:dyDescent="0.2">
      <c r="G252"/>
      <c r="H252"/>
      <c r="I252"/>
    </row>
    <row r="253" spans="7:9" x14ac:dyDescent="0.2">
      <c r="G253"/>
      <c r="H253"/>
      <c r="I253"/>
    </row>
    <row r="254" spans="7:9" x14ac:dyDescent="0.2">
      <c r="G254"/>
      <c r="H254"/>
      <c r="I254"/>
    </row>
    <row r="255" spans="7:9" x14ac:dyDescent="0.2">
      <c r="G255"/>
      <c r="H255"/>
      <c r="I255"/>
    </row>
    <row r="256" spans="7:9" x14ac:dyDescent="0.2">
      <c r="G256"/>
      <c r="H256"/>
      <c r="I256"/>
    </row>
    <row r="257" spans="7:9" x14ac:dyDescent="0.2">
      <c r="G257"/>
      <c r="H257"/>
      <c r="I257"/>
    </row>
    <row r="258" spans="7:9" x14ac:dyDescent="0.2">
      <c r="G258"/>
      <c r="H258"/>
      <c r="I258"/>
    </row>
    <row r="259" spans="7:9" x14ac:dyDescent="0.2">
      <c r="G259"/>
      <c r="H259"/>
      <c r="I259"/>
    </row>
    <row r="260" spans="7:9" x14ac:dyDescent="0.2">
      <c r="G260"/>
      <c r="H260"/>
      <c r="I260"/>
    </row>
    <row r="261" spans="7:9" x14ac:dyDescent="0.2">
      <c r="G261"/>
      <c r="H261"/>
      <c r="I261"/>
    </row>
    <row r="262" spans="7:9" x14ac:dyDescent="0.2">
      <c r="G262"/>
      <c r="H262"/>
      <c r="I262"/>
    </row>
    <row r="263" spans="7:9" x14ac:dyDescent="0.2">
      <c r="G263"/>
      <c r="H263"/>
      <c r="I263"/>
    </row>
    <row r="264" spans="7:9" x14ac:dyDescent="0.2">
      <c r="G264"/>
      <c r="H264"/>
      <c r="I264"/>
    </row>
    <row r="265" spans="7:9" x14ac:dyDescent="0.2">
      <c r="G265"/>
      <c r="H265"/>
      <c r="I265"/>
    </row>
    <row r="266" spans="7:9" x14ac:dyDescent="0.2">
      <c r="G266"/>
      <c r="H266"/>
      <c r="I266"/>
    </row>
    <row r="267" spans="7:9" x14ac:dyDescent="0.2">
      <c r="G267"/>
      <c r="H267"/>
      <c r="I267"/>
    </row>
    <row r="268" spans="7:9" x14ac:dyDescent="0.2">
      <c r="G268"/>
      <c r="H268"/>
      <c r="I268"/>
    </row>
    <row r="269" spans="7:9" x14ac:dyDescent="0.2">
      <c r="G269"/>
      <c r="H269"/>
      <c r="I269"/>
    </row>
    <row r="270" spans="7:9" x14ac:dyDescent="0.2">
      <c r="G270"/>
      <c r="H270"/>
      <c r="I270"/>
    </row>
    <row r="271" spans="7:9" x14ac:dyDescent="0.2">
      <c r="G271"/>
      <c r="H271"/>
      <c r="I271"/>
    </row>
    <row r="272" spans="7:9" x14ac:dyDescent="0.2">
      <c r="G272"/>
      <c r="H272"/>
      <c r="I272"/>
    </row>
    <row r="273" spans="7:9" x14ac:dyDescent="0.2">
      <c r="G273"/>
      <c r="H273"/>
      <c r="I273"/>
    </row>
    <row r="274" spans="7:9" x14ac:dyDescent="0.2">
      <c r="G274"/>
      <c r="H274"/>
      <c r="I274"/>
    </row>
    <row r="275" spans="7:9" x14ac:dyDescent="0.2">
      <c r="G275"/>
      <c r="H275"/>
      <c r="I275"/>
    </row>
    <row r="276" spans="7:9" x14ac:dyDescent="0.2">
      <c r="G276"/>
      <c r="H276"/>
      <c r="I276"/>
    </row>
    <row r="277" spans="7:9" x14ac:dyDescent="0.2">
      <c r="G277"/>
      <c r="H277"/>
      <c r="I277"/>
    </row>
    <row r="278" spans="7:9" x14ac:dyDescent="0.2">
      <c r="G278"/>
      <c r="H278"/>
      <c r="I278"/>
    </row>
    <row r="279" spans="7:9" x14ac:dyDescent="0.2">
      <c r="G279"/>
      <c r="H279"/>
      <c r="I279"/>
    </row>
    <row r="280" spans="7:9" x14ac:dyDescent="0.2">
      <c r="G280"/>
      <c r="H280"/>
      <c r="I280"/>
    </row>
    <row r="281" spans="7:9" x14ac:dyDescent="0.2">
      <c r="G281"/>
      <c r="H281"/>
      <c r="I281"/>
    </row>
    <row r="282" spans="7:9" x14ac:dyDescent="0.2">
      <c r="G282"/>
      <c r="H282"/>
      <c r="I282"/>
    </row>
    <row r="283" spans="7:9" x14ac:dyDescent="0.2">
      <c r="G283"/>
      <c r="H283"/>
      <c r="I283"/>
    </row>
    <row r="284" spans="7:9" x14ac:dyDescent="0.2">
      <c r="G284"/>
      <c r="H284"/>
      <c r="I284"/>
    </row>
    <row r="285" spans="7:9" x14ac:dyDescent="0.2">
      <c r="G285"/>
      <c r="H285"/>
      <c r="I285"/>
    </row>
    <row r="286" spans="7:9" x14ac:dyDescent="0.2">
      <c r="G286"/>
      <c r="H286"/>
      <c r="I286"/>
    </row>
    <row r="287" spans="7:9" x14ac:dyDescent="0.2">
      <c r="G287"/>
      <c r="H287"/>
      <c r="I287"/>
    </row>
    <row r="288" spans="7:9" x14ac:dyDescent="0.2">
      <c r="G288"/>
      <c r="H288"/>
      <c r="I288"/>
    </row>
    <row r="289" spans="7:9" x14ac:dyDescent="0.2">
      <c r="G289"/>
      <c r="H289"/>
      <c r="I289"/>
    </row>
    <row r="290" spans="7:9" x14ac:dyDescent="0.2">
      <c r="G290"/>
      <c r="H290"/>
      <c r="I290"/>
    </row>
    <row r="291" spans="7:9" x14ac:dyDescent="0.2">
      <c r="G291"/>
      <c r="H291"/>
      <c r="I291"/>
    </row>
    <row r="292" spans="7:9" x14ac:dyDescent="0.2">
      <c r="G292"/>
      <c r="H292"/>
      <c r="I292"/>
    </row>
    <row r="293" spans="7:9" x14ac:dyDescent="0.2">
      <c r="G293"/>
      <c r="H293"/>
      <c r="I293"/>
    </row>
    <row r="294" spans="7:9" x14ac:dyDescent="0.2">
      <c r="G294"/>
      <c r="H294"/>
      <c r="I294"/>
    </row>
    <row r="295" spans="7:9" x14ac:dyDescent="0.2">
      <c r="G295"/>
      <c r="H295"/>
      <c r="I295"/>
    </row>
    <row r="296" spans="7:9" x14ac:dyDescent="0.2">
      <c r="G296"/>
      <c r="H296"/>
      <c r="I296"/>
    </row>
    <row r="297" spans="7:9" x14ac:dyDescent="0.2">
      <c r="G297"/>
      <c r="H297"/>
      <c r="I297"/>
    </row>
    <row r="298" spans="7:9" x14ac:dyDescent="0.2">
      <c r="G298"/>
      <c r="H298"/>
      <c r="I298"/>
    </row>
    <row r="299" spans="7:9" x14ac:dyDescent="0.2">
      <c r="G299"/>
      <c r="H299"/>
      <c r="I299"/>
    </row>
    <row r="300" spans="7:9" x14ac:dyDescent="0.2">
      <c r="G300"/>
      <c r="H300"/>
      <c r="I300"/>
    </row>
    <row r="301" spans="7:9" x14ac:dyDescent="0.2">
      <c r="G301"/>
      <c r="H301"/>
      <c r="I301"/>
    </row>
    <row r="302" spans="7:9" x14ac:dyDescent="0.2">
      <c r="G302"/>
      <c r="H302"/>
      <c r="I302"/>
    </row>
    <row r="303" spans="7:9" x14ac:dyDescent="0.2">
      <c r="G303"/>
      <c r="H303"/>
      <c r="I303"/>
    </row>
    <row r="304" spans="7:9" x14ac:dyDescent="0.2">
      <c r="G304"/>
      <c r="H304"/>
      <c r="I304"/>
    </row>
    <row r="305" spans="7:9" x14ac:dyDescent="0.2">
      <c r="G305"/>
      <c r="H305"/>
      <c r="I305"/>
    </row>
    <row r="306" spans="7:9" x14ac:dyDescent="0.2">
      <c r="G306"/>
      <c r="H306"/>
      <c r="I306"/>
    </row>
    <row r="307" spans="7:9" x14ac:dyDescent="0.2">
      <c r="G307"/>
      <c r="H307"/>
      <c r="I307"/>
    </row>
    <row r="308" spans="7:9" x14ac:dyDescent="0.2">
      <c r="G308"/>
      <c r="H308"/>
      <c r="I308"/>
    </row>
    <row r="309" spans="7:9" x14ac:dyDescent="0.2">
      <c r="G309"/>
      <c r="H309"/>
      <c r="I309"/>
    </row>
    <row r="310" spans="7:9" x14ac:dyDescent="0.2">
      <c r="G310"/>
      <c r="H310"/>
      <c r="I310"/>
    </row>
    <row r="311" spans="7:9" x14ac:dyDescent="0.2">
      <c r="G311"/>
      <c r="H311"/>
      <c r="I311"/>
    </row>
    <row r="312" spans="7:9" x14ac:dyDescent="0.2">
      <c r="G312"/>
      <c r="H312"/>
      <c r="I312"/>
    </row>
    <row r="313" spans="7:9" x14ac:dyDescent="0.2">
      <c r="G313"/>
      <c r="H313"/>
      <c r="I313"/>
    </row>
    <row r="314" spans="7:9" x14ac:dyDescent="0.2">
      <c r="G314"/>
      <c r="H314"/>
      <c r="I314"/>
    </row>
    <row r="315" spans="7:9" x14ac:dyDescent="0.2">
      <c r="G315"/>
      <c r="H315"/>
      <c r="I315"/>
    </row>
    <row r="316" spans="7:9" x14ac:dyDescent="0.2">
      <c r="G316"/>
      <c r="H316"/>
      <c r="I316"/>
    </row>
    <row r="317" spans="7:9" x14ac:dyDescent="0.2">
      <c r="G317"/>
      <c r="H317"/>
      <c r="I317"/>
    </row>
    <row r="318" spans="7:9" x14ac:dyDescent="0.2">
      <c r="G318"/>
      <c r="H318"/>
      <c r="I318"/>
    </row>
    <row r="319" spans="7:9" x14ac:dyDescent="0.2">
      <c r="G319"/>
      <c r="H319"/>
      <c r="I319"/>
    </row>
    <row r="320" spans="7:9" x14ac:dyDescent="0.2">
      <c r="G320"/>
      <c r="H320"/>
      <c r="I320"/>
    </row>
    <row r="321" spans="7:9" x14ac:dyDescent="0.2">
      <c r="G321"/>
      <c r="H321"/>
      <c r="I321"/>
    </row>
    <row r="322" spans="7:9" x14ac:dyDescent="0.2">
      <c r="G322"/>
      <c r="H322"/>
      <c r="I322"/>
    </row>
    <row r="323" spans="7:9" x14ac:dyDescent="0.2">
      <c r="G323"/>
      <c r="H323"/>
      <c r="I323"/>
    </row>
    <row r="324" spans="7:9" x14ac:dyDescent="0.2">
      <c r="G324"/>
      <c r="H324"/>
      <c r="I324"/>
    </row>
    <row r="325" spans="7:9" x14ac:dyDescent="0.2">
      <c r="G325"/>
      <c r="H325"/>
      <c r="I325"/>
    </row>
    <row r="326" spans="7:9" x14ac:dyDescent="0.2">
      <c r="G326"/>
      <c r="H326"/>
      <c r="I326"/>
    </row>
    <row r="327" spans="7:9" x14ac:dyDescent="0.2">
      <c r="G327"/>
      <c r="H327"/>
      <c r="I327"/>
    </row>
    <row r="328" spans="7:9" x14ac:dyDescent="0.2">
      <c r="G328"/>
      <c r="H328"/>
      <c r="I328"/>
    </row>
    <row r="329" spans="7:9" x14ac:dyDescent="0.2">
      <c r="G329"/>
      <c r="H329"/>
      <c r="I329"/>
    </row>
    <row r="330" spans="7:9" x14ac:dyDescent="0.2">
      <c r="G330"/>
      <c r="H330"/>
      <c r="I330"/>
    </row>
    <row r="331" spans="7:9" x14ac:dyDescent="0.2">
      <c r="G331"/>
      <c r="H331"/>
      <c r="I331"/>
    </row>
  </sheetData>
  <conditionalFormatting sqref="A3">
    <cfRule type="expression" dxfId="316" priority="314">
      <formula>$B3&lt;&gt;0</formula>
    </cfRule>
  </conditionalFormatting>
  <conditionalFormatting sqref="A4">
    <cfRule type="expression" dxfId="315" priority="313">
      <formula>$B4&lt;&gt;0</formula>
    </cfRule>
  </conditionalFormatting>
  <conditionalFormatting sqref="A5">
    <cfRule type="expression" dxfId="314" priority="312">
      <formula>$B5&lt;&gt;0</formula>
    </cfRule>
  </conditionalFormatting>
  <conditionalFormatting sqref="A7">
    <cfRule type="expression" dxfId="313" priority="308">
      <formula>$B7&lt;&gt;0</formula>
    </cfRule>
  </conditionalFormatting>
  <conditionalFormatting sqref="A8">
    <cfRule type="expression" dxfId="312" priority="307">
      <formula>$B8&lt;&gt;0</formula>
    </cfRule>
  </conditionalFormatting>
  <conditionalFormatting sqref="A9">
    <cfRule type="expression" dxfId="311" priority="306">
      <formula>$B9&lt;&gt;0</formula>
    </cfRule>
  </conditionalFormatting>
  <conditionalFormatting sqref="A11">
    <cfRule type="expression" dxfId="310" priority="304">
      <formula>$B11&lt;&gt;0</formula>
    </cfRule>
  </conditionalFormatting>
  <conditionalFormatting sqref="A12">
    <cfRule type="expression" dxfId="309" priority="303">
      <formula>$B12&lt;&gt;0</formula>
    </cfRule>
  </conditionalFormatting>
  <conditionalFormatting sqref="A13">
    <cfRule type="expression" dxfId="308" priority="302">
      <formula>$B13&lt;&gt;0</formula>
    </cfRule>
  </conditionalFormatting>
  <conditionalFormatting sqref="A15">
    <cfRule type="expression" dxfId="307" priority="301">
      <formula>$B15&lt;&gt;0</formula>
    </cfRule>
  </conditionalFormatting>
  <conditionalFormatting sqref="A16">
    <cfRule type="expression" dxfId="306" priority="300">
      <formula>$B16&lt;&gt;0</formula>
    </cfRule>
  </conditionalFormatting>
  <conditionalFormatting sqref="A17">
    <cfRule type="expression" dxfId="305" priority="299">
      <formula>$B17&lt;&gt;0</formula>
    </cfRule>
  </conditionalFormatting>
  <conditionalFormatting sqref="A19">
    <cfRule type="expression" dxfId="304" priority="298">
      <formula>$B19&lt;&gt;0</formula>
    </cfRule>
  </conditionalFormatting>
  <conditionalFormatting sqref="A20">
    <cfRule type="expression" dxfId="303" priority="297">
      <formula>$B20&lt;&gt;0</formula>
    </cfRule>
  </conditionalFormatting>
  <conditionalFormatting sqref="A21">
    <cfRule type="expression" dxfId="302" priority="296">
      <formula>$B21&lt;&gt;0</formula>
    </cfRule>
  </conditionalFormatting>
  <conditionalFormatting sqref="A23">
    <cfRule type="expression" dxfId="301" priority="295">
      <formula>$B23&lt;&gt;0</formula>
    </cfRule>
  </conditionalFormatting>
  <conditionalFormatting sqref="A24">
    <cfRule type="expression" dxfId="300" priority="294">
      <formula>$B24&lt;&gt;0</formula>
    </cfRule>
  </conditionalFormatting>
  <conditionalFormatting sqref="A25">
    <cfRule type="expression" dxfId="299" priority="293">
      <formula>$B25&lt;&gt;0</formula>
    </cfRule>
  </conditionalFormatting>
  <conditionalFormatting sqref="A27">
    <cfRule type="expression" dxfId="298" priority="292">
      <formula>$B27&lt;&gt;0</formula>
    </cfRule>
  </conditionalFormatting>
  <conditionalFormatting sqref="A28">
    <cfRule type="expression" dxfId="297" priority="291">
      <formula>$B28&lt;&gt;0</formula>
    </cfRule>
  </conditionalFormatting>
  <conditionalFormatting sqref="A29">
    <cfRule type="expression" dxfId="296" priority="290">
      <formula>$B29&lt;&gt;0</formula>
    </cfRule>
  </conditionalFormatting>
  <conditionalFormatting sqref="A31">
    <cfRule type="expression" dxfId="295" priority="289">
      <formula>$B31&lt;&gt;0</formula>
    </cfRule>
  </conditionalFormatting>
  <conditionalFormatting sqref="A32">
    <cfRule type="expression" dxfId="294" priority="288">
      <formula>$B32&lt;&gt;0</formula>
    </cfRule>
  </conditionalFormatting>
  <conditionalFormatting sqref="A33">
    <cfRule type="expression" dxfId="293" priority="287">
      <formula>$B33&lt;&gt;0</formula>
    </cfRule>
  </conditionalFormatting>
  <conditionalFormatting sqref="A35">
    <cfRule type="expression" dxfId="292" priority="286">
      <formula>$B35&lt;&gt;0</formula>
    </cfRule>
  </conditionalFormatting>
  <conditionalFormatting sqref="A36">
    <cfRule type="expression" dxfId="291" priority="285">
      <formula>$B36&lt;&gt;0</formula>
    </cfRule>
  </conditionalFormatting>
  <conditionalFormatting sqref="A37">
    <cfRule type="expression" dxfId="290" priority="284">
      <formula>$B37&lt;&gt;0</formula>
    </cfRule>
  </conditionalFormatting>
  <conditionalFormatting sqref="A39">
    <cfRule type="expression" dxfId="289" priority="283">
      <formula>$B39&lt;&gt;0</formula>
    </cfRule>
  </conditionalFormatting>
  <conditionalFormatting sqref="A40">
    <cfRule type="expression" dxfId="288" priority="282">
      <formula>$B40&lt;&gt;0</formula>
    </cfRule>
  </conditionalFormatting>
  <conditionalFormatting sqref="A41">
    <cfRule type="expression" dxfId="287" priority="281">
      <formula>$B41&lt;&gt;0</formula>
    </cfRule>
  </conditionalFormatting>
  <conditionalFormatting sqref="A43">
    <cfRule type="expression" dxfId="286" priority="280">
      <formula>$B43&lt;&gt;0</formula>
    </cfRule>
  </conditionalFormatting>
  <conditionalFormatting sqref="A44">
    <cfRule type="expression" dxfId="285" priority="279">
      <formula>$B44&lt;&gt;0</formula>
    </cfRule>
  </conditionalFormatting>
  <conditionalFormatting sqref="A45">
    <cfRule type="expression" dxfId="284" priority="278">
      <formula>$B45&lt;&gt;0</formula>
    </cfRule>
  </conditionalFormatting>
  <conditionalFormatting sqref="A47">
    <cfRule type="expression" dxfId="283" priority="277">
      <formula>$B47&lt;&gt;0</formula>
    </cfRule>
  </conditionalFormatting>
  <conditionalFormatting sqref="A48">
    <cfRule type="expression" dxfId="282" priority="276">
      <formula>$B48&lt;&gt;0</formula>
    </cfRule>
  </conditionalFormatting>
  <conditionalFormatting sqref="A49">
    <cfRule type="expression" dxfId="281" priority="275">
      <formula>$B49&lt;&gt;0</formula>
    </cfRule>
  </conditionalFormatting>
  <conditionalFormatting sqref="A51">
    <cfRule type="expression" dxfId="280" priority="274">
      <formula>$B51&lt;&gt;0</formula>
    </cfRule>
  </conditionalFormatting>
  <conditionalFormatting sqref="A52">
    <cfRule type="expression" dxfId="279" priority="273">
      <formula>$B52&lt;&gt;0</formula>
    </cfRule>
  </conditionalFormatting>
  <conditionalFormatting sqref="A53">
    <cfRule type="expression" dxfId="278" priority="272">
      <formula>$B53&lt;&gt;0</formula>
    </cfRule>
  </conditionalFormatting>
  <conditionalFormatting sqref="A55">
    <cfRule type="expression" dxfId="277" priority="271">
      <formula>$B55&lt;&gt;0</formula>
    </cfRule>
  </conditionalFormatting>
  <conditionalFormatting sqref="A56">
    <cfRule type="expression" dxfId="276" priority="270">
      <formula>$B56&lt;&gt;0</formula>
    </cfRule>
  </conditionalFormatting>
  <conditionalFormatting sqref="A57">
    <cfRule type="expression" dxfId="275" priority="269">
      <formula>$B57&lt;&gt;0</formula>
    </cfRule>
  </conditionalFormatting>
  <conditionalFormatting sqref="A59">
    <cfRule type="expression" dxfId="274" priority="268">
      <formula>$B59&lt;&gt;0</formula>
    </cfRule>
  </conditionalFormatting>
  <conditionalFormatting sqref="A60">
    <cfRule type="expression" dxfId="273" priority="267">
      <formula>$B60&lt;&gt;0</formula>
    </cfRule>
  </conditionalFormatting>
  <conditionalFormatting sqref="A61">
    <cfRule type="expression" dxfId="272" priority="266">
      <formula>$B61&lt;&gt;0</formula>
    </cfRule>
  </conditionalFormatting>
  <conditionalFormatting sqref="A63">
    <cfRule type="expression" dxfId="271" priority="265">
      <formula>$B63&lt;&gt;0</formula>
    </cfRule>
  </conditionalFormatting>
  <conditionalFormatting sqref="A64">
    <cfRule type="expression" dxfId="270" priority="264">
      <formula>$B64&lt;&gt;0</formula>
    </cfRule>
  </conditionalFormatting>
  <conditionalFormatting sqref="A65">
    <cfRule type="expression" dxfId="269" priority="263">
      <formula>$B65&lt;&gt;0</formula>
    </cfRule>
  </conditionalFormatting>
  <conditionalFormatting sqref="A67">
    <cfRule type="expression" dxfId="268" priority="262">
      <formula>$B67&lt;&gt;0</formula>
    </cfRule>
  </conditionalFormatting>
  <conditionalFormatting sqref="A68">
    <cfRule type="expression" dxfId="267" priority="261">
      <formula>$B68&lt;&gt;0</formula>
    </cfRule>
  </conditionalFormatting>
  <conditionalFormatting sqref="A69">
    <cfRule type="expression" dxfId="266" priority="260">
      <formula>$B69&lt;&gt;0</formula>
    </cfRule>
  </conditionalFormatting>
  <conditionalFormatting sqref="A71">
    <cfRule type="expression" dxfId="265" priority="259">
      <formula>$B71&lt;&gt;0</formula>
    </cfRule>
  </conditionalFormatting>
  <conditionalFormatting sqref="A72">
    <cfRule type="expression" dxfId="264" priority="258">
      <formula>$B72&lt;&gt;0</formula>
    </cfRule>
  </conditionalFormatting>
  <conditionalFormatting sqref="A73">
    <cfRule type="expression" dxfId="263" priority="257">
      <formula>$B73&lt;&gt;0</formula>
    </cfRule>
  </conditionalFormatting>
  <conditionalFormatting sqref="A75">
    <cfRule type="expression" dxfId="262" priority="256">
      <formula>$B75&lt;&gt;0</formula>
    </cfRule>
  </conditionalFormatting>
  <conditionalFormatting sqref="A76">
    <cfRule type="expression" dxfId="261" priority="255">
      <formula>$B76&lt;&gt;0</formula>
    </cfRule>
  </conditionalFormatting>
  <conditionalFormatting sqref="A77">
    <cfRule type="expression" dxfId="260" priority="254">
      <formula>$B77&lt;&gt;0</formula>
    </cfRule>
  </conditionalFormatting>
  <conditionalFormatting sqref="A79">
    <cfRule type="expression" dxfId="259" priority="253">
      <formula>$B79&lt;&gt;0</formula>
    </cfRule>
  </conditionalFormatting>
  <conditionalFormatting sqref="A80">
    <cfRule type="expression" dxfId="258" priority="252">
      <formula>$B80&lt;&gt;0</formula>
    </cfRule>
  </conditionalFormatting>
  <conditionalFormatting sqref="A81">
    <cfRule type="expression" dxfId="257" priority="251">
      <formula>$B81&lt;&gt;0</formula>
    </cfRule>
  </conditionalFormatting>
  <conditionalFormatting sqref="A83">
    <cfRule type="expression" dxfId="256" priority="250">
      <formula>$B83&lt;&gt;0</formula>
    </cfRule>
  </conditionalFormatting>
  <conditionalFormatting sqref="A84">
    <cfRule type="expression" dxfId="255" priority="249">
      <formula>$B84&lt;&gt;0</formula>
    </cfRule>
  </conditionalFormatting>
  <conditionalFormatting sqref="A85">
    <cfRule type="expression" dxfId="254" priority="248">
      <formula>$B85&lt;&gt;0</formula>
    </cfRule>
  </conditionalFormatting>
  <conditionalFormatting sqref="A87">
    <cfRule type="expression" dxfId="253" priority="247">
      <formula>$B87&lt;&gt;0</formula>
    </cfRule>
  </conditionalFormatting>
  <conditionalFormatting sqref="A88">
    <cfRule type="expression" dxfId="252" priority="246">
      <formula>$B88&lt;&gt;0</formula>
    </cfRule>
  </conditionalFormatting>
  <conditionalFormatting sqref="A89">
    <cfRule type="expression" dxfId="251" priority="245">
      <formula>$B89&lt;&gt;0</formula>
    </cfRule>
  </conditionalFormatting>
  <conditionalFormatting sqref="A91">
    <cfRule type="expression" dxfId="250" priority="244">
      <formula>$B91&lt;&gt;0</formula>
    </cfRule>
  </conditionalFormatting>
  <conditionalFormatting sqref="A92">
    <cfRule type="expression" dxfId="249" priority="243">
      <formula>$B92&lt;&gt;0</formula>
    </cfRule>
  </conditionalFormatting>
  <conditionalFormatting sqref="A93">
    <cfRule type="expression" dxfId="248" priority="242">
      <formula>$B93&lt;&gt;0</formula>
    </cfRule>
  </conditionalFormatting>
  <conditionalFormatting sqref="A95">
    <cfRule type="expression" dxfId="247" priority="241">
      <formula>$B95&lt;&gt;0</formula>
    </cfRule>
  </conditionalFormatting>
  <conditionalFormatting sqref="A96">
    <cfRule type="expression" dxfId="246" priority="240">
      <formula>$B96&lt;&gt;0</formula>
    </cfRule>
  </conditionalFormatting>
  <conditionalFormatting sqref="A97">
    <cfRule type="expression" dxfId="245" priority="239">
      <formula>$B97&lt;&gt;0</formula>
    </cfRule>
  </conditionalFormatting>
  <conditionalFormatting sqref="A99">
    <cfRule type="expression" dxfId="244" priority="238">
      <formula>$B99&lt;&gt;0</formula>
    </cfRule>
  </conditionalFormatting>
  <conditionalFormatting sqref="A100">
    <cfRule type="expression" dxfId="243" priority="237">
      <formula>$B100&lt;&gt;0</formula>
    </cfRule>
  </conditionalFormatting>
  <conditionalFormatting sqref="A101">
    <cfRule type="expression" dxfId="242" priority="236">
      <formula>$B101&lt;&gt;0</formula>
    </cfRule>
  </conditionalFormatting>
  <conditionalFormatting sqref="A103">
    <cfRule type="expression" dxfId="241" priority="235">
      <formula>$B103&lt;&gt;0</formula>
    </cfRule>
  </conditionalFormatting>
  <conditionalFormatting sqref="A104">
    <cfRule type="expression" dxfId="240" priority="234">
      <formula>$B104&lt;&gt;0</formula>
    </cfRule>
  </conditionalFormatting>
  <conditionalFormatting sqref="A105">
    <cfRule type="expression" dxfId="239" priority="233">
      <formula>$B105&lt;&gt;0</formula>
    </cfRule>
  </conditionalFormatting>
  <conditionalFormatting sqref="A107">
    <cfRule type="expression" dxfId="238" priority="232">
      <formula>$B107&lt;&gt;0</formula>
    </cfRule>
  </conditionalFormatting>
  <conditionalFormatting sqref="A108">
    <cfRule type="expression" dxfId="237" priority="231">
      <formula>$B108&lt;&gt;0</formula>
    </cfRule>
  </conditionalFormatting>
  <conditionalFormatting sqref="A109">
    <cfRule type="expression" dxfId="236" priority="230">
      <formula>$B109&lt;&gt;0</formula>
    </cfRule>
  </conditionalFormatting>
  <conditionalFormatting sqref="A111">
    <cfRule type="expression" dxfId="235" priority="229">
      <formula>$B111&lt;&gt;0</formula>
    </cfRule>
  </conditionalFormatting>
  <conditionalFormatting sqref="A112">
    <cfRule type="expression" dxfId="234" priority="228">
      <formula>$B112&lt;&gt;0</formula>
    </cfRule>
  </conditionalFormatting>
  <conditionalFormatting sqref="A113">
    <cfRule type="expression" dxfId="233" priority="227">
      <formula>$B113&lt;&gt;0</formula>
    </cfRule>
  </conditionalFormatting>
  <conditionalFormatting sqref="A115">
    <cfRule type="expression" dxfId="232" priority="226">
      <formula>$B115&lt;&gt;0</formula>
    </cfRule>
  </conditionalFormatting>
  <conditionalFormatting sqref="A116">
    <cfRule type="expression" dxfId="231" priority="225">
      <formula>$B116&lt;&gt;0</formula>
    </cfRule>
  </conditionalFormatting>
  <conditionalFormatting sqref="A117">
    <cfRule type="expression" dxfId="230" priority="224">
      <formula>$B117&lt;&gt;0</formula>
    </cfRule>
  </conditionalFormatting>
  <conditionalFormatting sqref="A119">
    <cfRule type="expression" dxfId="229" priority="223">
      <formula>$B119&lt;&gt;0</formula>
    </cfRule>
  </conditionalFormatting>
  <conditionalFormatting sqref="A120">
    <cfRule type="expression" dxfId="228" priority="222">
      <formula>$B120&lt;&gt;0</formula>
    </cfRule>
  </conditionalFormatting>
  <conditionalFormatting sqref="A121">
    <cfRule type="expression" dxfId="227" priority="221">
      <formula>$B121&lt;&gt;0</formula>
    </cfRule>
  </conditionalFormatting>
  <conditionalFormatting sqref="A123">
    <cfRule type="expression" dxfId="226" priority="220">
      <formula>$B123&lt;&gt;0</formula>
    </cfRule>
  </conditionalFormatting>
  <conditionalFormatting sqref="A124">
    <cfRule type="expression" dxfId="225" priority="219">
      <formula>$B124&lt;&gt;0</formula>
    </cfRule>
  </conditionalFormatting>
  <conditionalFormatting sqref="A125">
    <cfRule type="expression" dxfId="224" priority="218">
      <formula>$B125&lt;&gt;0</formula>
    </cfRule>
  </conditionalFormatting>
  <conditionalFormatting sqref="A127">
    <cfRule type="expression" dxfId="223" priority="217">
      <formula>$B127&lt;&gt;0</formula>
    </cfRule>
  </conditionalFormatting>
  <conditionalFormatting sqref="A128">
    <cfRule type="expression" dxfId="222" priority="216">
      <formula>$B128&lt;&gt;0</formula>
    </cfRule>
  </conditionalFormatting>
  <conditionalFormatting sqref="A129">
    <cfRule type="expression" dxfId="221" priority="215">
      <formula>$B129&lt;&gt;0</formula>
    </cfRule>
  </conditionalFormatting>
  <conditionalFormatting sqref="A131">
    <cfRule type="expression" dxfId="220" priority="214">
      <formula>$B131&lt;&gt;0</formula>
    </cfRule>
  </conditionalFormatting>
  <conditionalFormatting sqref="A132">
    <cfRule type="expression" dxfId="219" priority="213">
      <formula>$B132&lt;&gt;0</formula>
    </cfRule>
  </conditionalFormatting>
  <conditionalFormatting sqref="A133">
    <cfRule type="expression" dxfId="218" priority="212">
      <formula>$B133&lt;&gt;0</formula>
    </cfRule>
  </conditionalFormatting>
  <conditionalFormatting sqref="A74:B74">
    <cfRule type="expression" dxfId="217" priority="181">
      <formula>$B74="Total général"</formula>
    </cfRule>
    <cfRule type="expression" dxfId="216" priority="182">
      <formula>AND($B74&lt;&gt;0,$B74&lt;&gt;"(Vide)",$B74&lt;&gt;"Total général")</formula>
    </cfRule>
  </conditionalFormatting>
  <conditionalFormatting sqref="A70:B70">
    <cfRule type="expression" dxfId="215" priority="173">
      <formula>$B70="Total général"</formula>
    </cfRule>
    <cfRule type="expression" dxfId="214" priority="174">
      <formula>AND($B70&lt;&gt;0,$B70&lt;&gt;"(Vide)",$B70&lt;&gt;"Total général")</formula>
    </cfRule>
  </conditionalFormatting>
  <conditionalFormatting sqref="D66:E66">
    <cfRule type="expression" dxfId="213" priority="133">
      <formula>$B66="Total général"</formula>
    </cfRule>
    <cfRule type="expression" dxfId="212" priority="134">
      <formula>AND($B66&lt;&gt;0,$B66&lt;&gt;"(Vide)",$B66&lt;&gt;"Total général")</formula>
    </cfRule>
  </conditionalFormatting>
  <conditionalFormatting sqref="D62:E62">
    <cfRule type="expression" dxfId="211" priority="129">
      <formula>$B62="Total général"</formula>
    </cfRule>
    <cfRule type="expression" dxfId="210" priority="130">
      <formula>AND($B62&lt;&gt;0,$B62&lt;&gt;"(Vide)",$B62&lt;&gt;"Total général")</formula>
    </cfRule>
  </conditionalFormatting>
  <conditionalFormatting sqref="D58:E58">
    <cfRule type="expression" dxfId="209" priority="127">
      <formula>$B58="Total général"</formula>
    </cfRule>
    <cfRule type="expression" dxfId="208" priority="128">
      <formula>AND($B58&lt;&gt;0,$B58&lt;&gt;"(Vide)",$B58&lt;&gt;"Total général")</formula>
    </cfRule>
  </conditionalFormatting>
  <conditionalFormatting sqref="D54:E54">
    <cfRule type="expression" dxfId="207" priority="125">
      <formula>$B54="Total général"</formula>
    </cfRule>
    <cfRule type="expression" dxfId="206" priority="126">
      <formula>AND($B54&lt;&gt;0,$B54&lt;&gt;"(Vide)",$B54&lt;&gt;"Total général")</formula>
    </cfRule>
  </conditionalFormatting>
  <conditionalFormatting sqref="D50:E50">
    <cfRule type="expression" dxfId="205" priority="123">
      <formula>$B50="Total général"</formula>
    </cfRule>
    <cfRule type="expression" dxfId="204" priority="124">
      <formula>AND($B50&lt;&gt;0,$B50&lt;&gt;"(Vide)",$B50&lt;&gt;"Total général")</formula>
    </cfRule>
  </conditionalFormatting>
  <conditionalFormatting sqref="D46:E46">
    <cfRule type="expression" dxfId="203" priority="121">
      <formula>$B46="Total général"</formula>
    </cfRule>
    <cfRule type="expression" dxfId="202" priority="122">
      <formula>AND($B46&lt;&gt;0,$B46&lt;&gt;"(Vide)",$B46&lt;&gt;"Total général")</formula>
    </cfRule>
  </conditionalFormatting>
  <conditionalFormatting sqref="D42:E42">
    <cfRule type="expression" dxfId="201" priority="119">
      <formula>$B42="Total général"</formula>
    </cfRule>
    <cfRule type="expression" dxfId="200" priority="120">
      <formula>AND($B42&lt;&gt;0,$B42&lt;&gt;"(Vide)",$B42&lt;&gt;"Total général")</formula>
    </cfRule>
  </conditionalFormatting>
  <conditionalFormatting sqref="D38:E38">
    <cfRule type="expression" dxfId="199" priority="117">
      <formula>$B38="Total général"</formula>
    </cfRule>
    <cfRule type="expression" dxfId="198" priority="118">
      <formula>AND($B38&lt;&gt;0,$B38&lt;&gt;"(Vide)",$B38&lt;&gt;"Total général")</formula>
    </cfRule>
  </conditionalFormatting>
  <conditionalFormatting sqref="D34:E34">
    <cfRule type="expression" dxfId="197" priority="115">
      <formula>$B34="Total général"</formula>
    </cfRule>
    <cfRule type="expression" dxfId="196" priority="116">
      <formula>AND($B34&lt;&gt;0,$B34&lt;&gt;"(Vide)",$B34&lt;&gt;"Total général")</formula>
    </cfRule>
  </conditionalFormatting>
  <conditionalFormatting sqref="D30:E30">
    <cfRule type="expression" dxfId="195" priority="113">
      <formula>$B30="Total général"</formula>
    </cfRule>
    <cfRule type="expression" dxfId="194" priority="114">
      <formula>AND($B30&lt;&gt;0,$B30&lt;&gt;"(Vide)",$B30&lt;&gt;"Total général")</formula>
    </cfRule>
  </conditionalFormatting>
  <conditionalFormatting sqref="D26:E26">
    <cfRule type="expression" dxfId="193" priority="111">
      <formula>$B26="Total général"</formula>
    </cfRule>
    <cfRule type="expression" dxfId="192" priority="112">
      <formula>AND($B26&lt;&gt;0,$B26&lt;&gt;"(Vide)",$B26&lt;&gt;"Total général")</formula>
    </cfRule>
  </conditionalFormatting>
  <conditionalFormatting sqref="D22:E22">
    <cfRule type="expression" dxfId="191" priority="109">
      <formula>$B22="Total général"</formula>
    </cfRule>
    <cfRule type="expression" dxfId="190" priority="110">
      <formula>AND($B22&lt;&gt;0,$B22&lt;&gt;"(Vide)",$B22&lt;&gt;"Total général")</formula>
    </cfRule>
  </conditionalFormatting>
  <conditionalFormatting sqref="D18:E18">
    <cfRule type="expression" dxfId="189" priority="107">
      <formula>$B18="Total général"</formula>
    </cfRule>
    <cfRule type="expression" dxfId="188" priority="108">
      <formula>AND($B18&lt;&gt;0,$B18&lt;&gt;"(Vide)",$B18&lt;&gt;"Total général")</formula>
    </cfRule>
  </conditionalFormatting>
  <conditionalFormatting sqref="D14:E14">
    <cfRule type="expression" dxfId="187" priority="105">
      <formula>$B14="Total général"</formula>
    </cfRule>
    <cfRule type="expression" dxfId="186" priority="106">
      <formula>AND($B14&lt;&gt;0,$B14&lt;&gt;"(Vide)",$B14&lt;&gt;"Total général")</formula>
    </cfRule>
  </conditionalFormatting>
  <conditionalFormatting sqref="D10:E10">
    <cfRule type="expression" dxfId="185" priority="103">
      <formula>$B10="Total général"</formula>
    </cfRule>
    <cfRule type="expression" dxfId="184" priority="104">
      <formula>AND($B10&lt;&gt;0,$B10&lt;&gt;"(Vide)",$B10&lt;&gt;"Total général")</formula>
    </cfRule>
  </conditionalFormatting>
  <conditionalFormatting sqref="D6:E6">
    <cfRule type="expression" dxfId="183" priority="101">
      <formula>$B6="Total général"</formula>
    </cfRule>
    <cfRule type="expression" dxfId="182" priority="102">
      <formula>AND($B6&lt;&gt;0,$B6&lt;&gt;"(Vide)",$B6&lt;&gt;"Total général")</formula>
    </cfRule>
  </conditionalFormatting>
  <conditionalFormatting sqref="D2:E2">
    <cfRule type="expression" dxfId="181" priority="99">
      <formula>$B2="Total général"</formula>
    </cfRule>
    <cfRule type="expression" dxfId="180" priority="100">
      <formula>AND($B2&lt;&gt;0,$B2&lt;&gt;"(Vide)",$B2&lt;&gt;"Total général")</formula>
    </cfRule>
  </conditionalFormatting>
  <conditionalFormatting sqref="D70:E70">
    <cfRule type="expression" dxfId="179" priority="97">
      <formula>$B70="Total général"</formula>
    </cfRule>
    <cfRule type="expression" dxfId="178" priority="98">
      <formula>AND($B70&lt;&gt;0,$B70&lt;&gt;"(Vide)",$B70&lt;&gt;"Total général")</formula>
    </cfRule>
  </conditionalFormatting>
  <conditionalFormatting sqref="D74:E74">
    <cfRule type="expression" dxfId="177" priority="95">
      <formula>$B74="Total général"</formula>
    </cfRule>
    <cfRule type="expression" dxfId="176" priority="96">
      <formula>AND($B74&lt;&gt;0,$B74&lt;&gt;"(Vide)",$B74&lt;&gt;"Total général")</formula>
    </cfRule>
  </conditionalFormatting>
  <conditionalFormatting sqref="A78:B78">
    <cfRule type="expression" dxfId="175" priority="55">
      <formula>$B78="Total général"</formula>
    </cfRule>
    <cfRule type="expression" dxfId="174" priority="56">
      <formula>AND($B78&lt;&gt;0,$B78&lt;&gt;"(Vide)",$B78&lt;&gt;"Total général")</formula>
    </cfRule>
  </conditionalFormatting>
  <conditionalFormatting sqref="D78:E78">
    <cfRule type="expression" dxfId="173" priority="53">
      <formula>$B78="Total général"</formula>
    </cfRule>
    <cfRule type="expression" dxfId="172" priority="54">
      <formula>AND($B78&lt;&gt;0,$B78&lt;&gt;"(Vide)",$B78&lt;&gt;"Total général")</formula>
    </cfRule>
  </conditionalFormatting>
  <conditionalFormatting sqref="A82:B82">
    <cfRule type="expression" dxfId="171" priority="51">
      <formula>$B82="Total général"</formula>
    </cfRule>
    <cfRule type="expression" dxfId="170" priority="52">
      <formula>AND($B82&lt;&gt;0,$B82&lt;&gt;"(Vide)",$B82&lt;&gt;"Total général")</formula>
    </cfRule>
  </conditionalFormatting>
  <conditionalFormatting sqref="D82:E82">
    <cfRule type="expression" dxfId="169" priority="49">
      <formula>$B82="Total général"</formula>
    </cfRule>
    <cfRule type="expression" dxfId="168" priority="50">
      <formula>AND($B82&lt;&gt;0,$B82&lt;&gt;"(Vide)",$B82&lt;&gt;"Total général")</formula>
    </cfRule>
  </conditionalFormatting>
  <conditionalFormatting sqref="A86:B86">
    <cfRule type="expression" dxfId="167" priority="47">
      <formula>$B86="Total général"</formula>
    </cfRule>
    <cfRule type="expression" dxfId="166" priority="48">
      <formula>AND($B86&lt;&gt;0,$B86&lt;&gt;"(Vide)",$B86&lt;&gt;"Total général")</formula>
    </cfRule>
  </conditionalFormatting>
  <conditionalFormatting sqref="D86:E86">
    <cfRule type="expression" dxfId="165" priority="45">
      <formula>$B86="Total général"</formula>
    </cfRule>
    <cfRule type="expression" dxfId="164" priority="46">
      <formula>AND($B86&lt;&gt;0,$B86&lt;&gt;"(Vide)",$B86&lt;&gt;"Total général")</formula>
    </cfRule>
  </conditionalFormatting>
  <conditionalFormatting sqref="A90:B90">
    <cfRule type="expression" dxfId="163" priority="43">
      <formula>$B90="Total général"</formula>
    </cfRule>
    <cfRule type="expression" dxfId="162" priority="44">
      <formula>AND($B90&lt;&gt;0,$B90&lt;&gt;"(Vide)",$B90&lt;&gt;"Total général")</formula>
    </cfRule>
  </conditionalFormatting>
  <conditionalFormatting sqref="D90:E90">
    <cfRule type="expression" dxfId="161" priority="41">
      <formula>$B90="Total général"</formula>
    </cfRule>
    <cfRule type="expression" dxfId="160" priority="42">
      <formula>AND($B90&lt;&gt;0,$B90&lt;&gt;"(Vide)",$B90&lt;&gt;"Total général")</formula>
    </cfRule>
  </conditionalFormatting>
  <conditionalFormatting sqref="A94:B94">
    <cfRule type="expression" dxfId="159" priority="39">
      <formula>$B94="Total général"</formula>
    </cfRule>
    <cfRule type="expression" dxfId="158" priority="40">
      <formula>AND($B94&lt;&gt;0,$B94&lt;&gt;"(Vide)",$B94&lt;&gt;"Total général")</formula>
    </cfRule>
  </conditionalFormatting>
  <conditionalFormatting sqref="D94:E94">
    <cfRule type="expression" dxfId="157" priority="37">
      <formula>$B94="Total général"</formula>
    </cfRule>
    <cfRule type="expression" dxfId="156" priority="38">
      <formula>AND($B94&lt;&gt;0,$B94&lt;&gt;"(Vide)",$B94&lt;&gt;"Total général")</formula>
    </cfRule>
  </conditionalFormatting>
  <conditionalFormatting sqref="A98:B98">
    <cfRule type="expression" dxfId="155" priority="35">
      <formula>$B98="Total général"</formula>
    </cfRule>
    <cfRule type="expression" dxfId="154" priority="36">
      <formula>AND($B98&lt;&gt;0,$B98&lt;&gt;"(Vide)",$B98&lt;&gt;"Total général")</formula>
    </cfRule>
  </conditionalFormatting>
  <conditionalFormatting sqref="D98:E98">
    <cfRule type="expression" dxfId="153" priority="33">
      <formula>$B98="Total général"</formula>
    </cfRule>
    <cfRule type="expression" dxfId="152" priority="34">
      <formula>AND($B98&lt;&gt;0,$B98&lt;&gt;"(Vide)",$B98&lt;&gt;"Total général")</formula>
    </cfRule>
  </conditionalFormatting>
  <conditionalFormatting sqref="A102:B102">
    <cfRule type="expression" dxfId="151" priority="31">
      <formula>$B102="Total général"</formula>
    </cfRule>
    <cfRule type="expression" dxfId="150" priority="32">
      <formula>AND($B102&lt;&gt;0,$B102&lt;&gt;"(Vide)",$B102&lt;&gt;"Total général")</formula>
    </cfRule>
  </conditionalFormatting>
  <conditionalFormatting sqref="D102:E102">
    <cfRule type="expression" dxfId="149" priority="29">
      <formula>$B102="Total général"</formula>
    </cfRule>
    <cfRule type="expression" dxfId="148" priority="30">
      <formula>AND($B102&lt;&gt;0,$B102&lt;&gt;"(Vide)",$B102&lt;&gt;"Total général")</formula>
    </cfRule>
  </conditionalFormatting>
  <conditionalFormatting sqref="A106:B106">
    <cfRule type="expression" dxfId="147" priority="27">
      <formula>$B106="Total général"</formula>
    </cfRule>
    <cfRule type="expression" dxfId="146" priority="28">
      <formula>AND($B106&lt;&gt;0,$B106&lt;&gt;"(Vide)",$B106&lt;&gt;"Total général")</formula>
    </cfRule>
  </conditionalFormatting>
  <conditionalFormatting sqref="D106:E106">
    <cfRule type="expression" dxfId="145" priority="25">
      <formula>$B106="Total général"</formula>
    </cfRule>
    <cfRule type="expression" dxfId="144" priority="26">
      <formula>AND($B106&lt;&gt;0,$B106&lt;&gt;"(Vide)",$B106&lt;&gt;"Total général")</formula>
    </cfRule>
  </conditionalFormatting>
  <conditionalFormatting sqref="A110:B110">
    <cfRule type="expression" dxfId="143" priority="23">
      <formula>$B110="Total général"</formula>
    </cfRule>
    <cfRule type="expression" dxfId="142" priority="24">
      <formula>AND($B110&lt;&gt;0,$B110&lt;&gt;"(Vide)",$B110&lt;&gt;"Total général")</formula>
    </cfRule>
  </conditionalFormatting>
  <conditionalFormatting sqref="D110:E110">
    <cfRule type="expression" dxfId="141" priority="21">
      <formula>$B110="Total général"</formula>
    </cfRule>
    <cfRule type="expression" dxfId="140" priority="22">
      <formula>AND($B110&lt;&gt;0,$B110&lt;&gt;"(Vide)",$B110&lt;&gt;"Total général")</formula>
    </cfRule>
  </conditionalFormatting>
  <conditionalFormatting sqref="A114:B114">
    <cfRule type="expression" dxfId="139" priority="19">
      <formula>$B114="Total général"</formula>
    </cfRule>
    <cfRule type="expression" dxfId="138" priority="20">
      <formula>AND($B114&lt;&gt;0,$B114&lt;&gt;"(Vide)",$B114&lt;&gt;"Total général")</formula>
    </cfRule>
  </conditionalFormatting>
  <conditionalFormatting sqref="D114:E114">
    <cfRule type="expression" dxfId="137" priority="17">
      <formula>$B114="Total général"</formula>
    </cfRule>
    <cfRule type="expression" dxfId="136" priority="18">
      <formula>AND($B114&lt;&gt;0,$B114&lt;&gt;"(Vide)",$B114&lt;&gt;"Total général")</formula>
    </cfRule>
  </conditionalFormatting>
  <conditionalFormatting sqref="A118:B118">
    <cfRule type="expression" dxfId="135" priority="15">
      <formula>$B118="Total général"</formula>
    </cfRule>
    <cfRule type="expression" dxfId="134" priority="16">
      <formula>AND($B118&lt;&gt;0,$B118&lt;&gt;"(Vide)",$B118&lt;&gt;"Total général")</formula>
    </cfRule>
  </conditionalFormatting>
  <conditionalFormatting sqref="D118:E118">
    <cfRule type="expression" dxfId="133" priority="13">
      <formula>$B118="Total général"</formula>
    </cfRule>
    <cfRule type="expression" dxfId="132" priority="14">
      <formula>AND($B118&lt;&gt;0,$B118&lt;&gt;"(Vide)",$B118&lt;&gt;"Total général")</formula>
    </cfRule>
  </conditionalFormatting>
  <conditionalFormatting sqref="A122:B122">
    <cfRule type="expression" dxfId="131" priority="11">
      <formula>$B122="Total général"</formula>
    </cfRule>
    <cfRule type="expression" dxfId="130" priority="12">
      <formula>AND($B122&lt;&gt;0,$B122&lt;&gt;"(Vide)",$B122&lt;&gt;"Total général")</formula>
    </cfRule>
  </conditionalFormatting>
  <conditionalFormatting sqref="D122:E122">
    <cfRule type="expression" dxfId="129" priority="9">
      <formula>$B122="Total général"</formula>
    </cfRule>
    <cfRule type="expression" dxfId="128" priority="10">
      <formula>AND($B122&lt;&gt;0,$B122&lt;&gt;"(Vide)",$B122&lt;&gt;"Total général")</formula>
    </cfRule>
  </conditionalFormatting>
  <conditionalFormatting sqref="A126:B126">
    <cfRule type="expression" dxfId="127" priority="7">
      <formula>$B126="Total général"</formula>
    </cfRule>
    <cfRule type="expression" dxfId="126" priority="8">
      <formula>AND($B126&lt;&gt;0,$B126&lt;&gt;"(Vide)",$B126&lt;&gt;"Total général")</formula>
    </cfRule>
  </conditionalFormatting>
  <conditionalFormatting sqref="D126:E126">
    <cfRule type="expression" dxfId="125" priority="5">
      <formula>$B126="Total général"</formula>
    </cfRule>
    <cfRule type="expression" dxfId="124" priority="6">
      <formula>AND($B126&lt;&gt;0,$B126&lt;&gt;"(Vide)",$B126&lt;&gt;"Total général")</formula>
    </cfRule>
  </conditionalFormatting>
  <conditionalFormatting sqref="A130:B130">
    <cfRule type="expression" dxfId="123" priority="3">
      <formula>$B130="Total général"</formula>
    </cfRule>
    <cfRule type="expression" dxfId="122" priority="4">
      <formula>AND($B130&lt;&gt;0,$B130&lt;&gt;"(Vide)",$B130&lt;&gt;"Total général")</formula>
    </cfRule>
  </conditionalFormatting>
  <conditionalFormatting sqref="D130:E130">
    <cfRule type="expression" dxfId="121" priority="1">
      <formula>$B130="Total général"</formula>
    </cfRule>
    <cfRule type="expression" dxfId="120" priority="2">
      <formula>AND($B130&lt;&gt;0,$B130&lt;&gt;"(Vide)",$B130&lt;&gt;"Total général")</formula>
    </cfRule>
  </conditionalFormatting>
  <conditionalFormatting sqref="A62">
    <cfRule type="expression" dxfId="119" priority="169">
      <formula>$B62="Total général"</formula>
    </cfRule>
    <cfRule type="expression" dxfId="118" priority="170">
      <formula>AND($B62&lt;&gt;0,$B62&lt;&gt;"(Vide)",$B62&lt;&gt;"Total général")</formula>
    </cfRule>
  </conditionalFormatting>
  <conditionalFormatting sqref="A2">
    <cfRule type="expression" dxfId="117" priority="137">
      <formula>$B2="Total général"</formula>
    </cfRule>
    <cfRule type="expression" dxfId="116" priority="138">
      <formula>AND($B2&lt;&gt;0,$B2&lt;&gt;"(Vide)",$B2&lt;&gt;"Total général")</formula>
    </cfRule>
  </conditionalFormatting>
  <conditionalFormatting sqref="A6">
    <cfRule type="expression" dxfId="115" priority="139">
      <formula>$B6="Total général"</formula>
    </cfRule>
    <cfRule type="expression" dxfId="114" priority="140">
      <formula>AND($B6&lt;&gt;0,$B6&lt;&gt;"(Vide)",$B6&lt;&gt;"Total général")</formula>
    </cfRule>
  </conditionalFormatting>
  <conditionalFormatting sqref="A10">
    <cfRule type="expression" dxfId="113" priority="141">
      <formula>$B10="Total général"</formula>
    </cfRule>
    <cfRule type="expression" dxfId="112" priority="142">
      <formula>AND($B10&lt;&gt;0,$B10&lt;&gt;"(Vide)",$B10&lt;&gt;"Total général")</formula>
    </cfRule>
  </conditionalFormatting>
  <conditionalFormatting sqref="A14">
    <cfRule type="expression" dxfId="111" priority="143">
      <formula>$B14="Total général"</formula>
    </cfRule>
    <cfRule type="expression" dxfId="110" priority="144">
      <formula>AND($B14&lt;&gt;0,$B14&lt;&gt;"(Vide)",$B14&lt;&gt;"Total général")</formula>
    </cfRule>
  </conditionalFormatting>
  <conditionalFormatting sqref="A18">
    <cfRule type="expression" dxfId="109" priority="147">
      <formula>$B18="Total général"</formula>
    </cfRule>
    <cfRule type="expression" dxfId="108" priority="148">
      <formula>AND($B18&lt;&gt;0,$B18&lt;&gt;"(Vide)",$B18&lt;&gt;"Total général")</formula>
    </cfRule>
  </conditionalFormatting>
  <conditionalFormatting sqref="A22">
    <cfRule type="expression" dxfId="107" priority="149">
      <formula>$B22="Total général"</formula>
    </cfRule>
    <cfRule type="expression" dxfId="106" priority="150">
      <formula>AND($B22&lt;&gt;0,$B22&lt;&gt;"(Vide)",$B22&lt;&gt;"Total général")</formula>
    </cfRule>
  </conditionalFormatting>
  <conditionalFormatting sqref="A26">
    <cfRule type="expression" dxfId="105" priority="151">
      <formula>$B26="Total général"</formula>
    </cfRule>
    <cfRule type="expression" dxfId="104" priority="152">
      <formula>AND($B26&lt;&gt;0,$B26&lt;&gt;"(Vide)",$B26&lt;&gt;"Total général")</formula>
    </cfRule>
  </conditionalFormatting>
  <conditionalFormatting sqref="A30">
    <cfRule type="expression" dxfId="103" priority="153">
      <formula>$B30="Total général"</formula>
    </cfRule>
    <cfRule type="expression" dxfId="102" priority="154">
      <formula>AND($B30&lt;&gt;0,$B30&lt;&gt;"(Vide)",$B30&lt;&gt;"Total général")</formula>
    </cfRule>
  </conditionalFormatting>
  <conditionalFormatting sqref="A34">
    <cfRule type="expression" dxfId="101" priority="155">
      <formula>$B34="Total général"</formula>
    </cfRule>
    <cfRule type="expression" dxfId="100" priority="156">
      <formula>AND($B34&lt;&gt;0,$B34&lt;&gt;"(Vide)",$B34&lt;&gt;"Total général")</formula>
    </cfRule>
  </conditionalFormatting>
  <conditionalFormatting sqref="A38">
    <cfRule type="expression" dxfId="99" priority="157">
      <formula>$B38="Total général"</formula>
    </cfRule>
    <cfRule type="expression" dxfId="98" priority="158">
      <formula>AND($B38&lt;&gt;0,$B38&lt;&gt;"(Vide)",$B38&lt;&gt;"Total général")</formula>
    </cfRule>
  </conditionalFormatting>
  <conditionalFormatting sqref="A42">
    <cfRule type="expression" dxfId="97" priority="159">
      <formula>$B42="Total général"</formula>
    </cfRule>
    <cfRule type="expression" dxfId="96" priority="160">
      <formula>AND($B42&lt;&gt;0,$B42&lt;&gt;"(Vide)",$B42&lt;&gt;"Total général")</formula>
    </cfRule>
  </conditionalFormatting>
  <conditionalFormatting sqref="A46">
    <cfRule type="expression" dxfId="95" priority="161">
      <formula>$B46="Total général"</formula>
    </cfRule>
    <cfRule type="expression" dxfId="94" priority="162">
      <formula>AND($B46&lt;&gt;0,$B46&lt;&gt;"(Vide)",$B46&lt;&gt;"Total général")</formula>
    </cfRule>
  </conditionalFormatting>
  <conditionalFormatting sqref="A50">
    <cfRule type="expression" dxfId="93" priority="163">
      <formula>$B50="Total général"</formula>
    </cfRule>
    <cfRule type="expression" dxfId="92" priority="164">
      <formula>AND($B50&lt;&gt;0,$B50&lt;&gt;"(Vide)",$B50&lt;&gt;"Total général")</formula>
    </cfRule>
  </conditionalFormatting>
  <conditionalFormatting sqref="A54">
    <cfRule type="expression" dxfId="91" priority="165">
      <formula>$B54="Total général"</formula>
    </cfRule>
    <cfRule type="expression" dxfId="90" priority="166">
      <formula>AND($B54&lt;&gt;0,$B54&lt;&gt;"(Vide)",$B54&lt;&gt;"Total général")</formula>
    </cfRule>
  </conditionalFormatting>
  <conditionalFormatting sqref="A58">
    <cfRule type="expression" dxfId="89" priority="167">
      <formula>$B58="Total général"</formula>
    </cfRule>
    <cfRule type="expression" dxfId="88" priority="168">
      <formula>AND($B58&lt;&gt;0,$B58&lt;&gt;"(Vide)",$B58&lt;&gt;"Total général")</formula>
    </cfRule>
  </conditionalFormatting>
  <conditionalFormatting sqref="A66">
    <cfRule type="expression" dxfId="87" priority="171">
      <formula>$B66="Total général"</formula>
    </cfRule>
    <cfRule type="expression" dxfId="86" priority="172">
      <formula>AND($B66&lt;&gt;0,$B66&lt;&gt;"(Vide)",$B66&lt;&gt;"Total général")</formula>
    </cfRule>
  </conditionalFormatting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70C0"/>
  </sheetPr>
  <dimension ref="A1:P77"/>
  <sheetViews>
    <sheetView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85" sqref="D85"/>
    </sheetView>
  </sheetViews>
  <sheetFormatPr baseColWidth="10" defaultRowHeight="12.75" x14ac:dyDescent="0.2"/>
  <cols>
    <col min="1" max="1" width="22.28515625" customWidth="1"/>
    <col min="2" max="2" width="18.42578125" customWidth="1"/>
    <col min="3" max="3" width="7.85546875" customWidth="1"/>
    <col min="5" max="5" width="37" customWidth="1"/>
    <col min="6" max="6" width="18.28515625" customWidth="1"/>
    <col min="7" max="7" width="8.7109375" customWidth="1"/>
  </cols>
  <sheetData>
    <row r="1" spans="1:16" ht="27.75" customHeight="1" thickBot="1" x14ac:dyDescent="0.25">
      <c r="A1" s="51" t="s">
        <v>817</v>
      </c>
      <c r="B1" s="52" t="s">
        <v>7</v>
      </c>
      <c r="C1" s="53" t="s">
        <v>15</v>
      </c>
      <c r="D1" s="53" t="s">
        <v>682</v>
      </c>
      <c r="E1" s="53" t="s">
        <v>25</v>
      </c>
      <c r="F1" s="53" t="s">
        <v>113</v>
      </c>
      <c r="H1" s="8"/>
      <c r="I1" s="7"/>
    </row>
    <row r="2" spans="1:16" x14ac:dyDescent="0.2">
      <c r="A2" s="66">
        <v>1</v>
      </c>
      <c r="B2" s="14" t="str">
        <f>IF('FCT 3 ELEMENTS'!$B$2&lt;&gt;0,IF('FCT 3 ELEMENTS'!$B$2&lt;&gt;"Total général",'FCT 3 ELEMENTS'!$B$2," - ")," - ")</f>
        <v>EQUIPEMENT 1</v>
      </c>
      <c r="C2" s="13" t="s">
        <v>681</v>
      </c>
      <c r="D2" s="7" t="b">
        <f>OR('BASE DE DONNEES'!U2&lt;&gt;"Correctif planifié",'BASE DE DONNEES'!U2&lt;&gt;"Travaux correctifs (dépannage)",'BASE DE DONNEES'!U2&lt;&gt;"Interventions sous garantie")</f>
        <v>1</v>
      </c>
      <c r="E2" t="str">
        <f ca="1">IF(B2&lt;&gt;" - ",INDIRECT("'FCT 3 ELEMENTS'!"&amp;ADDRESS(MATCH(B2,'FCT 3 ELEMENTS'!B:B,0)+1,2,4))," - ")</f>
        <v>ELEMENT S</v>
      </c>
      <c r="F2">
        <v>1</v>
      </c>
      <c r="H2" s="67" t="s">
        <v>818</v>
      </c>
      <c r="I2" s="68"/>
      <c r="J2" s="69"/>
      <c r="K2" s="69"/>
      <c r="L2" s="69"/>
      <c r="M2" s="69"/>
      <c r="N2" s="69"/>
      <c r="O2" s="69"/>
      <c r="P2" s="70"/>
    </row>
    <row r="3" spans="1:16" x14ac:dyDescent="0.2">
      <c r="A3" s="66"/>
      <c r="B3" s="14" t="str">
        <f>IF('FCT 3 ELEMENTS'!$B$2&lt;&gt;0,IF('FCT 3 ELEMENTS'!$B$2&lt;&gt;"Total général",'FCT 3 ELEMENTS'!$B$2," - ")," - ")</f>
        <v>EQUIPEMENT 1</v>
      </c>
      <c r="C3" t="s">
        <v>681</v>
      </c>
      <c r="D3" s="13" t="b">
        <f>OR('BASE DE DONNEES'!U2&lt;&gt;"Correctif planifié",'BASE DE DONNEES'!U2&lt;&gt;"Travaux correctifs (dépannage)",'BASE DE DONNEES'!U2&lt;&gt;"Interventions sous garantie")</f>
        <v>1</v>
      </c>
      <c r="E3" s="13" t="str">
        <f ca="1">IF(B3&lt;&gt;" - ",INDIRECT("'FCT 3 ELEMENTS'!"&amp;ADDRESS(MATCH(B3,'FCT 3 ELEMENTS'!B:B,0)+2,2,4))," - ")</f>
        <v>ELEMENT T</v>
      </c>
      <c r="F3">
        <v>1</v>
      </c>
      <c r="H3" s="71" t="s">
        <v>820</v>
      </c>
      <c r="I3" s="48"/>
      <c r="J3" s="48"/>
      <c r="K3" s="48"/>
      <c r="L3" s="48"/>
      <c r="M3" s="48"/>
      <c r="N3" s="48"/>
      <c r="O3" s="48"/>
      <c r="P3" s="72"/>
    </row>
    <row r="4" spans="1:16" x14ac:dyDescent="0.2">
      <c r="A4" s="66"/>
      <c r="B4" s="14" t="str">
        <f>IF('FCT 3 ELEMENTS'!$B$2&lt;&gt;0,IF('FCT 3 ELEMENTS'!$B$2&lt;&gt;"Total général",'FCT 3 ELEMENTS'!$B$2," - ")," - ")</f>
        <v>EQUIPEMENT 1</v>
      </c>
      <c r="C4" t="s">
        <v>681</v>
      </c>
      <c r="D4" s="13" t="b">
        <f>OR('BASE DE DONNEES'!U2&lt;&gt;"Correctif planifié",'BASE DE DONNEES'!U2&lt;&gt;"Travaux correctifs (dépannage)",'BASE DE DONNEES'!U2&lt;&gt;"Interventions sous garantie")</f>
        <v>1</v>
      </c>
      <c r="E4" s="13" t="str">
        <f ca="1">IF(B4&lt;&gt;" - ",INDIRECT("'FCT 3 ELEMENTS'!"&amp;ADDRESS(MATCH(B4,'FCT 3 ELEMENTS'!B:B,0)+3,2,4))," - ")</f>
        <v>ELEMENT A</v>
      </c>
      <c r="F4">
        <v>1</v>
      </c>
      <c r="H4" s="71" t="s">
        <v>820</v>
      </c>
      <c r="I4" s="48"/>
      <c r="J4" s="48"/>
      <c r="K4" s="48"/>
      <c r="L4" s="48"/>
      <c r="M4" s="48"/>
      <c r="N4" s="48"/>
      <c r="O4" s="48"/>
      <c r="P4" s="72"/>
    </row>
    <row r="5" spans="1:16" x14ac:dyDescent="0.2">
      <c r="A5" s="66">
        <v>2</v>
      </c>
      <c r="B5" s="14" t="str">
        <f>IF('FCT 3 ELEMENTS'!$B$6&lt;&gt;0,IF('FCT 3 ELEMENTS'!$B$6&lt;&gt;"Total général",'FCT 3 ELEMENTS'!$B$6," - ")," - ")</f>
        <v>EQUIPEMENT 14</v>
      </c>
      <c r="C5" t="s">
        <v>681</v>
      </c>
      <c r="D5" s="13" t="b">
        <f>OR('BASE DE DONNEES'!U2&lt;&gt;"Correctif planifié",'BASE DE DONNEES'!U2&lt;&gt;"Travaux correctifs (dépannage)",'BASE DE DONNEES'!U2&lt;&gt;"Interventions sous garantie")</f>
        <v>1</v>
      </c>
      <c r="E5" s="13" t="str">
        <f ca="1">IF(B5&lt;&gt;" - ",INDIRECT("'FCT 3 ELEMENTS'!"&amp;ADDRESS(MATCH(B5,'FCT 3 ELEMENTS'!B:B,0)+1,2,4))," - ")</f>
        <v>ELEMENT J</v>
      </c>
      <c r="F5">
        <v>1</v>
      </c>
      <c r="H5" s="73" t="s">
        <v>821</v>
      </c>
      <c r="I5" s="64"/>
      <c r="J5" s="64"/>
      <c r="K5" s="64"/>
      <c r="L5" s="64"/>
      <c r="M5" s="64"/>
      <c r="N5" s="64"/>
      <c r="O5" s="64"/>
      <c r="P5" s="72"/>
    </row>
    <row r="6" spans="1:16" x14ac:dyDescent="0.2">
      <c r="A6" s="66"/>
      <c r="B6" s="14" t="str">
        <f>IF('FCT 3 ELEMENTS'!$B$6&lt;&gt;0,IF('FCT 3 ELEMENTS'!$B$6&lt;&gt;"Total général",'FCT 3 ELEMENTS'!$B$6," - ")," - ")</f>
        <v>EQUIPEMENT 14</v>
      </c>
      <c r="C6" t="s">
        <v>681</v>
      </c>
      <c r="D6" s="13" t="b">
        <f>OR('BASE DE DONNEES'!U2&lt;&gt;"Correctif planifié",'BASE DE DONNEES'!U2&lt;&gt;"Travaux correctifs (dépannage)",'BASE DE DONNEES'!U2&lt;&gt;"Interventions sous garantie")</f>
        <v>1</v>
      </c>
      <c r="E6" s="13" t="str">
        <f ca="1">IF(B6&lt;&gt;" - ",INDIRECT("'FCT 3 ELEMENTS'!"&amp;ADDRESS(MATCH(B6,'FCT 3 ELEMENTS'!B:B,0)+2,2,4))," - ")</f>
        <v>ELEMENT M</v>
      </c>
      <c r="F6">
        <v>1</v>
      </c>
      <c r="H6" s="71" t="s">
        <v>821</v>
      </c>
      <c r="I6" s="48"/>
      <c r="J6" s="48"/>
      <c r="K6" s="48"/>
      <c r="L6" s="48"/>
      <c r="M6" s="48"/>
      <c r="N6" s="48"/>
      <c r="O6" s="48"/>
      <c r="P6" s="72"/>
    </row>
    <row r="7" spans="1:16" x14ac:dyDescent="0.2">
      <c r="A7" s="66"/>
      <c r="B7" s="14" t="str">
        <f>IF('FCT 3 ELEMENTS'!$B$6&lt;&gt;0,IF('FCT 3 ELEMENTS'!$B$6&lt;&gt;"Total général",'FCT 3 ELEMENTS'!$B$6," - ")," - ")</f>
        <v>EQUIPEMENT 14</v>
      </c>
      <c r="C7" t="s">
        <v>681</v>
      </c>
      <c r="D7" s="13" t="b">
        <f>OR('BASE DE DONNEES'!U2&lt;&gt;"Correctif planifié",'BASE DE DONNEES'!U2&lt;&gt;"Travaux correctifs (dépannage)",'BASE DE DONNEES'!U2&lt;&gt;"Interventions sous garantie")</f>
        <v>1</v>
      </c>
      <c r="E7" s="13" t="str">
        <f ca="1">IF(B7&lt;&gt;" - ",INDIRECT("'FCT 3 ELEMENTS'!"&amp;ADDRESS(MATCH(B7,'FCT 3 ELEMENTS'!B:B,0)+3,2,4))," - ")</f>
        <v>ELEMENT Z</v>
      </c>
      <c r="F7">
        <v>1</v>
      </c>
      <c r="H7" s="74" t="s">
        <v>821</v>
      </c>
      <c r="I7" s="65"/>
      <c r="J7" s="65"/>
      <c r="K7" s="65"/>
      <c r="L7" s="65"/>
      <c r="M7" s="65"/>
      <c r="N7" s="65"/>
      <c r="O7" s="65"/>
      <c r="P7" s="72"/>
    </row>
    <row r="8" spans="1:16" x14ac:dyDescent="0.2">
      <c r="A8" s="66">
        <v>3</v>
      </c>
      <c r="B8" s="14" t="str">
        <f>IF('FCT 3 ELEMENTS'!$B$10&lt;&gt;0,IF('FCT 3 ELEMENTS'!$B$10&lt;&gt;"Total général",'FCT 3 ELEMENTS'!$B$10," - ")," - ")</f>
        <v>EQUIPEMENT 9</v>
      </c>
      <c r="C8" t="s">
        <v>681</v>
      </c>
      <c r="D8" s="13" t="b">
        <f>OR('BASE DE DONNEES'!U2&lt;&gt;"Correctif planifié",'BASE DE DONNEES'!U2&lt;&gt;"Travaux correctifs (dépannage)",'BASE DE DONNEES'!U2&lt;&gt;"Interventions sous garantie")</f>
        <v>1</v>
      </c>
      <c r="E8" s="13" t="str">
        <f ca="1">IF(B8&lt;&gt;" - ",INDIRECT("'FCT 3 ELEMENTS'!"&amp;ADDRESS(MATCH(B8,'FCT 3 ELEMENTS'!B:B,0)+1,2,4))," - ")</f>
        <v>ELEMENT A</v>
      </c>
      <c r="F8">
        <v>1</v>
      </c>
      <c r="H8" s="71" t="s">
        <v>822</v>
      </c>
      <c r="I8" s="48"/>
      <c r="J8" s="48"/>
      <c r="K8" s="48"/>
      <c r="L8" s="48"/>
      <c r="M8" s="48"/>
      <c r="N8" s="48"/>
      <c r="O8" s="48"/>
      <c r="P8" s="72"/>
    </row>
    <row r="9" spans="1:16" x14ac:dyDescent="0.2">
      <c r="A9" s="66"/>
      <c r="B9" s="14" t="str">
        <f>IF('FCT 3 ELEMENTS'!$B$10&lt;&gt;0,IF('FCT 3 ELEMENTS'!$B$10&lt;&gt;"Total général",'FCT 3 ELEMENTS'!$B$10," - ")," - ")</f>
        <v>EQUIPEMENT 9</v>
      </c>
      <c r="C9" t="s">
        <v>681</v>
      </c>
      <c r="D9" s="13" t="b">
        <f>OR('BASE DE DONNEES'!U2&lt;&gt;"Correctif planifié",'BASE DE DONNEES'!U2&lt;&gt;"Travaux correctifs (dépannage)",'BASE DE DONNEES'!U2&lt;&gt;"Interventions sous garantie")</f>
        <v>1</v>
      </c>
      <c r="E9" s="13" t="str">
        <f ca="1">IF(B9&lt;&gt;" - ",INDIRECT("'FCT 3 ELEMENTS'!"&amp;ADDRESS(MATCH(B9,'FCT 3 ELEMENTS'!B:B,0)+2,2,4))," - ")</f>
        <v>ELEMENT C</v>
      </c>
      <c r="F9">
        <v>1</v>
      </c>
      <c r="H9" s="71" t="s">
        <v>819</v>
      </c>
      <c r="I9" s="48"/>
      <c r="J9" s="48"/>
      <c r="K9" s="48"/>
      <c r="L9" s="48"/>
      <c r="M9" s="48"/>
      <c r="N9" s="48"/>
      <c r="O9" s="48"/>
      <c r="P9" s="72"/>
    </row>
    <row r="10" spans="1:16" x14ac:dyDescent="0.2">
      <c r="A10" s="66"/>
      <c r="B10" s="14" t="str">
        <f>IF('FCT 3 ELEMENTS'!$B$10&lt;&gt;0,IF('FCT 3 ELEMENTS'!$B$10&lt;&gt;"Total général",'FCT 3 ELEMENTS'!$B$10," - ")," - ")</f>
        <v>EQUIPEMENT 9</v>
      </c>
      <c r="C10" t="s">
        <v>681</v>
      </c>
      <c r="D10" s="13" t="b">
        <f>OR('BASE DE DONNEES'!U2&lt;&gt;"Correctif planifié",'BASE DE DONNEES'!U2&lt;&gt;"Travaux correctifs (dépannage)",'BASE DE DONNEES'!U2&lt;&gt;"Interventions sous garantie")</f>
        <v>1</v>
      </c>
      <c r="E10" s="13" t="str">
        <f ca="1">IF(B10&lt;&gt;" - ",INDIRECT("'FCT 3 ELEMENTS'!"&amp;ADDRESS(MATCH(B10,'FCT 3 ELEMENTS'!B:B,0)+3,2,4))," - ")</f>
        <v>ELEMENT U</v>
      </c>
      <c r="F10">
        <v>1</v>
      </c>
      <c r="H10" s="71" t="s">
        <v>819</v>
      </c>
      <c r="I10" s="48"/>
      <c r="J10" s="48"/>
      <c r="K10" s="48"/>
      <c r="L10" s="48"/>
      <c r="M10" s="48"/>
      <c r="N10" s="48"/>
      <c r="O10" s="48"/>
      <c r="P10" s="72"/>
    </row>
    <row r="11" spans="1:16" ht="13.5" thickBot="1" x14ac:dyDescent="0.25">
      <c r="A11" s="66">
        <v>4</v>
      </c>
      <c r="B11" s="14" t="str">
        <f>IF('FCT 3 ELEMENTS'!$B$14&lt;&gt;0,IF('FCT 3 ELEMENTS'!$B$14&lt;&gt;"Total général",'FCT 3 ELEMENTS'!$B$14," - ")," - ")</f>
        <v>EQUIPEMENT 3</v>
      </c>
      <c r="C11" t="s">
        <v>681</v>
      </c>
      <c r="D11" s="13" t="b">
        <f>OR('BASE DE DONNEES'!U2&lt;&gt;"Correctif planifié",'BASE DE DONNEES'!U2&lt;&gt;"Travaux correctifs (dépannage)",'BASE DE DONNEES'!U2&lt;&gt;"Interventions sous garantie")</f>
        <v>1</v>
      </c>
      <c r="E11" s="13" t="str">
        <f ca="1">IF(B11&lt;&gt;" - ",INDIRECT("'FCT 3 ELEMENTS'!"&amp;ADDRESS(MATCH(B11,'FCT 3 ELEMENTS'!B:B,0)+1,2,4))," - ")</f>
        <v>ELEMENT E</v>
      </c>
      <c r="F11">
        <v>1</v>
      </c>
      <c r="H11" s="75" t="s">
        <v>819</v>
      </c>
      <c r="I11" s="76"/>
      <c r="J11" s="76"/>
      <c r="K11" s="76"/>
      <c r="L11" s="76"/>
      <c r="M11" s="76"/>
      <c r="N11" s="76"/>
      <c r="O11" s="76"/>
      <c r="P11" s="77"/>
    </row>
    <row r="12" spans="1:16" x14ac:dyDescent="0.2">
      <c r="A12" s="66"/>
      <c r="B12" s="14" t="str">
        <f>IF('FCT 3 ELEMENTS'!$B$14&lt;&gt;0,IF('FCT 3 ELEMENTS'!$B$14&lt;&gt;"Total général",'FCT 3 ELEMENTS'!$B$14," - ")," - ")</f>
        <v>EQUIPEMENT 3</v>
      </c>
      <c r="C12" t="s">
        <v>681</v>
      </c>
      <c r="D12" s="13" t="b">
        <f>OR('BASE DE DONNEES'!U2&lt;&gt;"Correctif planifié",'BASE DE DONNEES'!U2&lt;&gt;"Travaux correctifs (dépannage)",'BASE DE DONNEES'!U2&lt;&gt;"Interventions sous garantie")</f>
        <v>1</v>
      </c>
      <c r="E12" s="13" t="str">
        <f ca="1">IF(B12&lt;&gt;" - ",INDIRECT("'FCT 3 ELEMENTS'!"&amp;ADDRESS(MATCH(B12,'FCT 3 ELEMENTS'!B:B,0)+2,2,4))," - ")</f>
        <v>ELEMENT F</v>
      </c>
      <c r="F12">
        <v>1</v>
      </c>
    </row>
    <row r="13" spans="1:16" x14ac:dyDescent="0.2">
      <c r="A13" s="66"/>
      <c r="B13" s="14" t="str">
        <f>IF('FCT 3 ELEMENTS'!$B$14&lt;&gt;0,IF('FCT 3 ELEMENTS'!$B$14&lt;&gt;"Total général",'FCT 3 ELEMENTS'!$B$14," - ")," - ")</f>
        <v>EQUIPEMENT 3</v>
      </c>
      <c r="C13" t="s">
        <v>681</v>
      </c>
      <c r="D13" s="13" t="b">
        <f>OR('BASE DE DONNEES'!U2&lt;&gt;"Correctif planifié",'BASE DE DONNEES'!U2&lt;&gt;"Travaux correctifs (dépannage)",'BASE DE DONNEES'!U2&lt;&gt;"Interventions sous garantie")</f>
        <v>1</v>
      </c>
      <c r="E13" s="13" t="str">
        <f ca="1">IF(B13&lt;&gt;" - ",INDIRECT("'FCT 3 ELEMENTS'!"&amp;ADDRESS(MATCH(B13,'FCT 3 ELEMENTS'!B:B,0)+3,2,4))," - ")</f>
        <v>ELEMENT D</v>
      </c>
      <c r="F13">
        <v>1</v>
      </c>
    </row>
    <row r="14" spans="1:16" x14ac:dyDescent="0.2">
      <c r="A14" s="66">
        <v>5</v>
      </c>
      <c r="B14" s="14" t="str">
        <f>IF('FCT 3 ELEMENTS'!$B$18&lt;&gt;0,IF('FCT 3 ELEMENTS'!$B$18&lt;&gt;"Total général",'FCT 3 ELEMENTS'!$B$18," - ")," - ")</f>
        <v>EQUIPEMENT 5</v>
      </c>
      <c r="C14" t="s">
        <v>681</v>
      </c>
      <c r="D14" s="13" t="b">
        <f>OR('BASE DE DONNEES'!U2&lt;&gt;"Correctif planifié",'BASE DE DONNEES'!U2&lt;&gt;"Travaux correctifs (dépannage)",'BASE DE DONNEES'!U2&lt;&gt;"Interventions sous garantie")</f>
        <v>1</v>
      </c>
      <c r="E14" s="13" t="str">
        <f ca="1">IF(B14&lt;&gt;" - ",INDIRECT("'FCT 3 ELEMENTS'!"&amp;ADDRESS(MATCH(B14,'FCT 3 ELEMENTS'!B:B,0)+1,2,4))," - ")</f>
        <v>ELEMENT K</v>
      </c>
      <c r="F14">
        <v>1</v>
      </c>
    </row>
    <row r="15" spans="1:16" x14ac:dyDescent="0.2">
      <c r="A15" s="66"/>
      <c r="B15" s="14" t="str">
        <f>IF('FCT 3 ELEMENTS'!$B$18&lt;&gt;0,IF('FCT 3 ELEMENTS'!$B$18&lt;&gt;"Total général",'FCT 3 ELEMENTS'!$B$18," - ")," - ")</f>
        <v>EQUIPEMENT 5</v>
      </c>
      <c r="C15" t="s">
        <v>681</v>
      </c>
      <c r="D15" s="13" t="b">
        <f>OR('BASE DE DONNEES'!U2&lt;&gt;"Correctif planifié",'BASE DE DONNEES'!U2&lt;&gt;"Travaux correctifs (dépannage)",'BASE DE DONNEES'!U2&lt;&gt;"Interventions sous garantie")</f>
        <v>1</v>
      </c>
      <c r="E15" s="13" t="str">
        <f ca="1">IF(B15&lt;&gt;" - ",INDIRECT("'FCT 3 ELEMENTS'!"&amp;ADDRESS(MATCH(B15,'FCT 3 ELEMENTS'!B:B,0)+2,2,4))," - ")</f>
        <v>ELEMENT F</v>
      </c>
      <c r="F15">
        <v>1</v>
      </c>
    </row>
    <row r="16" spans="1:16" x14ac:dyDescent="0.2">
      <c r="A16" s="66"/>
      <c r="B16" s="14" t="str">
        <f>IF('FCT 3 ELEMENTS'!$B$18&lt;&gt;0,IF('FCT 3 ELEMENTS'!$B$18&lt;&gt;"Total général",'FCT 3 ELEMENTS'!$B$18," - ")," - ")</f>
        <v>EQUIPEMENT 5</v>
      </c>
      <c r="C16" t="s">
        <v>681</v>
      </c>
      <c r="D16" s="13" t="b">
        <f>OR('BASE DE DONNEES'!U2&lt;&gt;"Correctif planifié",'BASE DE DONNEES'!U2&lt;&gt;"Travaux correctifs (dépannage)",'BASE DE DONNEES'!U2&lt;&gt;"Interventions sous garantie")</f>
        <v>1</v>
      </c>
      <c r="E16" s="13" t="str">
        <f ca="1">IF(B16&lt;&gt;" - ",INDIRECT("'FCT 3 ELEMENTS'!"&amp;ADDRESS(MATCH(B16,'FCT 3 ELEMENTS'!B:B,0)+3,2,4))," - ")</f>
        <v>ELEMENT C</v>
      </c>
      <c r="F16">
        <v>1</v>
      </c>
    </row>
    <row r="17" spans="1:6" x14ac:dyDescent="0.2">
      <c r="A17" s="66">
        <v>6</v>
      </c>
      <c r="B17" s="14" t="str">
        <f>IF('FCT 3 ELEMENTS'!$B$22&lt;&gt;0,IF('FCT 3 ELEMENTS'!$B$22&lt;&gt;"Total général",'FCT 3 ELEMENTS'!$B$22," - ")," - ")</f>
        <v>EQUIPEMENT 6</v>
      </c>
      <c r="C17" t="s">
        <v>681</v>
      </c>
      <c r="D17" s="13" t="b">
        <f>OR('BASE DE DONNEES'!U2&lt;&gt;"Correctif planifié",'BASE DE DONNEES'!U2&lt;&gt;"Travaux correctifs (dépannage)",'BASE DE DONNEES'!U2&lt;&gt;"Interventions sous garantie")</f>
        <v>1</v>
      </c>
      <c r="E17" s="13" t="str">
        <f ca="1">IF(B17&lt;&gt;" - ",INDIRECT("'FCT 3 ELEMENTS'!"&amp;ADDRESS(MATCH(B17,'FCT 3 ELEMENTS'!B:B,0)+1,2,4))," - ")</f>
        <v>ELEMENT D</v>
      </c>
      <c r="F17">
        <v>1</v>
      </c>
    </row>
    <row r="18" spans="1:6" x14ac:dyDescent="0.2">
      <c r="A18" s="66"/>
      <c r="B18" s="14" t="str">
        <f>IF('FCT 3 ELEMENTS'!$B$22&lt;&gt;0,IF('FCT 3 ELEMENTS'!$B$22&lt;&gt;"Total général",'FCT 3 ELEMENTS'!$B$22," - ")," - ")</f>
        <v>EQUIPEMENT 6</v>
      </c>
      <c r="C18" t="s">
        <v>681</v>
      </c>
      <c r="D18" s="13" t="b">
        <f>OR('BASE DE DONNEES'!U2&lt;&gt;"Correctif planifié",'BASE DE DONNEES'!U2&lt;&gt;"Travaux correctifs (dépannage)",'BASE DE DONNEES'!U2&lt;&gt;"Interventions sous garantie")</f>
        <v>1</v>
      </c>
      <c r="E18" s="13" t="str">
        <f ca="1">IF(B18&lt;&gt;" - ",INDIRECT("'FCT 3 ELEMENTS'!"&amp;ADDRESS(MATCH(B18,'FCT 3 ELEMENTS'!B:B,0)+2,2,4))," - ")</f>
        <v>ELEMENT A</v>
      </c>
      <c r="F18">
        <v>1</v>
      </c>
    </row>
    <row r="19" spans="1:6" x14ac:dyDescent="0.2">
      <c r="A19" s="66"/>
      <c r="B19" s="14" t="str">
        <f>IF('FCT 3 ELEMENTS'!$B$22&lt;&gt;0,IF('FCT 3 ELEMENTS'!$B$22&lt;&gt;"Total général",'FCT 3 ELEMENTS'!$B$22," - ")," - ")</f>
        <v>EQUIPEMENT 6</v>
      </c>
      <c r="C19" t="s">
        <v>681</v>
      </c>
      <c r="D19" s="13" t="b">
        <f>OR('BASE DE DONNEES'!U2&lt;&gt;"Correctif planifié",'BASE DE DONNEES'!U2&lt;&gt;"Travaux correctifs (dépannage)",'BASE DE DONNEES'!U2&lt;&gt;"Interventions sous garantie")</f>
        <v>1</v>
      </c>
      <c r="E19" s="13" t="str">
        <f ca="1">IF(B19&lt;&gt;" - ",INDIRECT("'FCT 3 ELEMENTS'!"&amp;ADDRESS(MATCH(B19,'FCT 3 ELEMENTS'!B:B,0)+3,2,4))," - ")</f>
        <v>ELEMENT O</v>
      </c>
      <c r="F19">
        <v>1</v>
      </c>
    </row>
    <row r="20" spans="1:6" x14ac:dyDescent="0.2">
      <c r="A20" s="66">
        <v>7</v>
      </c>
      <c r="B20" s="14" t="str">
        <f>IF('FCT 3 ELEMENTS'!$B$26&lt;&gt;0,IF('FCT 3 ELEMENTS'!$B$26&lt;&gt;"Total général",'FCT 3 ELEMENTS'!$B$26," - ")," - ")</f>
        <v>EQUIPEMENT 12</v>
      </c>
      <c r="C20" t="s">
        <v>681</v>
      </c>
      <c r="D20" s="13" t="b">
        <f>OR('BASE DE DONNEES'!U2&lt;&gt;"Correctif planifié",'BASE DE DONNEES'!U2&lt;&gt;"Travaux correctifs (dépannage)",'BASE DE DONNEES'!U2&lt;&gt;"Interventions sous garantie")</f>
        <v>1</v>
      </c>
      <c r="E20" s="13" t="str">
        <f ca="1">IF(B20&lt;&gt;" - ",INDIRECT("'FCT 3 ELEMENTS'!"&amp;ADDRESS(MATCH(B20,'FCT 3 ELEMENTS'!B:B,0)+1,2,4))," - ")</f>
        <v>ELEMENT E</v>
      </c>
      <c r="F20">
        <v>1</v>
      </c>
    </row>
    <row r="21" spans="1:6" x14ac:dyDescent="0.2">
      <c r="A21" s="66"/>
      <c r="B21" s="14" t="str">
        <f>IF('FCT 3 ELEMENTS'!$B$26&lt;&gt;0,IF('FCT 3 ELEMENTS'!$B$26&lt;&gt;"Total général",'FCT 3 ELEMENTS'!$B$26," - ")," - ")</f>
        <v>EQUIPEMENT 12</v>
      </c>
      <c r="C21" t="s">
        <v>681</v>
      </c>
      <c r="D21" s="13" t="b">
        <f>OR('BASE DE DONNEES'!U2&lt;&gt;"Correctif planifié",'BASE DE DONNEES'!U2&lt;&gt;"Travaux correctifs (dépannage)",'BASE DE DONNEES'!U2&lt;&gt;"Interventions sous garantie")</f>
        <v>1</v>
      </c>
      <c r="E21" s="13" t="str">
        <f ca="1">IF(B21&lt;&gt;" - ",INDIRECT("'FCT 3 ELEMENTS'!"&amp;ADDRESS(MATCH(B21,'FCT 3 ELEMENTS'!B:B,0)+2,2,4))," - ")</f>
        <v>ELEMENT R</v>
      </c>
      <c r="F21">
        <v>1</v>
      </c>
    </row>
    <row r="22" spans="1:6" x14ac:dyDescent="0.2">
      <c r="A22" s="66"/>
      <c r="B22" s="14" t="str">
        <f>IF('FCT 3 ELEMENTS'!$B$26&lt;&gt;0,IF('FCT 3 ELEMENTS'!$B$26&lt;&gt;"Total général",'FCT 3 ELEMENTS'!$B$26," - ")," - ")</f>
        <v>EQUIPEMENT 12</v>
      </c>
      <c r="C22" t="s">
        <v>681</v>
      </c>
      <c r="D22" s="13" t="b">
        <f>OR('BASE DE DONNEES'!U2&lt;&gt;"Correctif planifié",'BASE DE DONNEES'!U2&lt;&gt;"Travaux correctifs (dépannage)",'BASE DE DONNEES'!U2&lt;&gt;"Interventions sous garantie")</f>
        <v>1</v>
      </c>
      <c r="E22" s="13" t="str">
        <f ca="1">IF(B22&lt;&gt;" - ",INDIRECT("'FCT 3 ELEMENTS'!"&amp;ADDRESS(MATCH(B22,'FCT 3 ELEMENTS'!B:B,0)+3,2,4))," - ")</f>
        <v>ELEMENT F</v>
      </c>
      <c r="F22">
        <v>1</v>
      </c>
    </row>
    <row r="23" spans="1:6" x14ac:dyDescent="0.2">
      <c r="A23" s="66">
        <v>8</v>
      </c>
      <c r="B23" s="14" t="str">
        <f>IF('FCT 3 ELEMENTS'!$B$30&lt;&gt;0,IF('FCT 3 ELEMENTS'!$B$30&lt;&gt;"Total général",'FCT 3 ELEMENTS'!$B$30," - ")," - ")</f>
        <v>EQUIPEMENT 10</v>
      </c>
      <c r="C23" t="s">
        <v>681</v>
      </c>
      <c r="D23" s="13" t="b">
        <f>OR('BASE DE DONNEES'!U2&lt;&gt;"Correctif planifié",'BASE DE DONNEES'!U2&lt;&gt;"Travaux correctifs (dépannage)",'BASE DE DONNEES'!U2&lt;&gt;"Interventions sous garantie")</f>
        <v>1</v>
      </c>
      <c r="E23" s="13" t="str">
        <f ca="1">IF(B23&lt;&gt;" - ",INDIRECT("'FCT 3 ELEMENTS'!"&amp;ADDRESS(MATCH(B23,'FCT 3 ELEMENTS'!B:B,0)+1,2,4))," - ")</f>
        <v>ELEMENT F</v>
      </c>
      <c r="F23">
        <v>1</v>
      </c>
    </row>
    <row r="24" spans="1:6" x14ac:dyDescent="0.2">
      <c r="A24" s="66"/>
      <c r="B24" s="14" t="str">
        <f>IF('FCT 3 ELEMENTS'!$B$30&lt;&gt;0,IF('FCT 3 ELEMENTS'!$B$30&lt;&gt;"Total général",'FCT 3 ELEMENTS'!$B$30," - ")," - ")</f>
        <v>EQUIPEMENT 10</v>
      </c>
      <c r="C24" t="s">
        <v>681</v>
      </c>
      <c r="D24" s="13" t="b">
        <f>OR('BASE DE DONNEES'!U2&lt;&gt;"Correctif planifié",'BASE DE DONNEES'!U2&lt;&gt;"Travaux correctifs (dépannage)",'BASE DE DONNEES'!U2&lt;&gt;"Interventions sous garantie")</f>
        <v>1</v>
      </c>
      <c r="E24" s="13" t="str">
        <f ca="1">IF(B24&lt;&gt;" - ",INDIRECT("'FCT 3 ELEMENTS'!"&amp;ADDRESS(MATCH(B24,'FCT 3 ELEMENTS'!B:B,0)+2,2,4))," - ")</f>
        <v>ELEMENT A</v>
      </c>
      <c r="F24">
        <v>1</v>
      </c>
    </row>
    <row r="25" spans="1:6" x14ac:dyDescent="0.2">
      <c r="A25" s="66"/>
      <c r="B25" s="14" t="str">
        <f>IF('FCT 3 ELEMENTS'!$B$30&lt;&gt;0,IF('FCT 3 ELEMENTS'!$B$30&lt;&gt;"Total général",'FCT 3 ELEMENTS'!$B$30," - ")," - ")</f>
        <v>EQUIPEMENT 10</v>
      </c>
      <c r="C25" t="s">
        <v>681</v>
      </c>
      <c r="D25" s="13" t="b">
        <f>OR('BASE DE DONNEES'!U2&lt;&gt;"Correctif planifié",'BASE DE DONNEES'!U2&lt;&gt;"Travaux correctifs (dépannage)",'BASE DE DONNEES'!U2&lt;&gt;"Interventions sous garantie")</f>
        <v>1</v>
      </c>
      <c r="E25" s="13" t="str">
        <f ca="1">IF(B25&lt;&gt;" - ",INDIRECT("'FCT 3 ELEMENTS'!"&amp;ADDRESS(MATCH(B25,'FCT 3 ELEMENTS'!B:B,0)+3,2,4))," - ")</f>
        <v>ELEMENT O</v>
      </c>
      <c r="F25">
        <v>1</v>
      </c>
    </row>
    <row r="26" spans="1:6" x14ac:dyDescent="0.2">
      <c r="A26" s="66">
        <v>9</v>
      </c>
      <c r="B26" s="14" t="str">
        <f>IF('FCT 3 ELEMENTS'!$B$34&lt;&gt;0,IF('FCT 3 ELEMENTS'!$B$34&lt;&gt;"Total général",'FCT 3 ELEMENTS'!$B$34," - ")," - ")</f>
        <v>EQUIPEMENT 16</v>
      </c>
      <c r="C26" t="s">
        <v>681</v>
      </c>
      <c r="D26" s="13" t="b">
        <f>OR('BASE DE DONNEES'!U2&lt;&gt;"Correctif planifié",'BASE DE DONNEES'!U2&lt;&gt;"Travaux correctifs (dépannage)",'BASE DE DONNEES'!U2&lt;&gt;"Interventions sous garantie")</f>
        <v>1</v>
      </c>
      <c r="E26" s="13" t="str">
        <f ca="1">IF(B26&lt;&gt;" - ",INDIRECT("'FCT 3 ELEMENTS'!"&amp;ADDRESS(MATCH(B26,'FCT 3 ELEMENTS'!B:B,0)+1,2,4))," - ")</f>
        <v>ELEMENT Q</v>
      </c>
      <c r="F26">
        <v>1</v>
      </c>
    </row>
    <row r="27" spans="1:6" x14ac:dyDescent="0.2">
      <c r="A27" s="66"/>
      <c r="B27" s="14" t="str">
        <f>IF('FCT 3 ELEMENTS'!$B$34&lt;&gt;0,IF('FCT 3 ELEMENTS'!$B$34&lt;&gt;"Total général",'FCT 3 ELEMENTS'!$B$34," - ")," - ")</f>
        <v>EQUIPEMENT 16</v>
      </c>
      <c r="C27" t="s">
        <v>681</v>
      </c>
      <c r="D27" s="13" t="b">
        <f>OR('BASE DE DONNEES'!U2&lt;&gt;"Correctif planifié",'BASE DE DONNEES'!U2&lt;&gt;"Travaux correctifs (dépannage)",'BASE DE DONNEES'!U2&lt;&gt;"Interventions sous garantie")</f>
        <v>1</v>
      </c>
      <c r="E27" s="13" t="str">
        <f ca="1">IF(B27&lt;&gt;" - ",INDIRECT("'FCT 3 ELEMENTS'!"&amp;ADDRESS(MATCH(B27,'FCT 3 ELEMENTS'!B:B,0)+2,2,4))," - ")</f>
        <v>ELEMENT P</v>
      </c>
      <c r="F27">
        <v>1</v>
      </c>
    </row>
    <row r="28" spans="1:6" x14ac:dyDescent="0.2">
      <c r="A28" s="66"/>
      <c r="B28" s="14" t="str">
        <f>IF('FCT 3 ELEMENTS'!$B$34&lt;&gt;0,IF('FCT 3 ELEMENTS'!$B$34&lt;&gt;"Total général",'FCT 3 ELEMENTS'!$B$34," - ")," - ")</f>
        <v>EQUIPEMENT 16</v>
      </c>
      <c r="C28" t="s">
        <v>681</v>
      </c>
      <c r="D28" s="13" t="b">
        <f>OR('BASE DE DONNEES'!U2&lt;&gt;"Correctif planifié",'BASE DE DONNEES'!U2&lt;&gt;"Travaux correctifs (dépannage)",'BASE DE DONNEES'!U2&lt;&gt;"Interventions sous garantie")</f>
        <v>1</v>
      </c>
      <c r="E28" s="13" t="str">
        <f ca="1">IF(B28&lt;&gt;" - ",INDIRECT("'FCT 3 ELEMENTS'!"&amp;ADDRESS(MATCH(B28,'FCT 3 ELEMENTS'!B:B,0)+3,2,4))," - ")</f>
        <v>ELEMENT O</v>
      </c>
      <c r="F28">
        <v>1</v>
      </c>
    </row>
    <row r="29" spans="1:6" x14ac:dyDescent="0.2">
      <c r="A29" s="66">
        <v>10</v>
      </c>
      <c r="B29" s="14" t="str">
        <f>IF('FCT 3 ELEMENTS'!$B$38&lt;&gt;0,IF('FCT 3 ELEMENTS'!$B$38&lt;&gt;"Total général",'FCT 3 ELEMENTS'!$B$38," - ")," - ")</f>
        <v>EQUIPEMENT 11</v>
      </c>
      <c r="C29" t="s">
        <v>681</v>
      </c>
      <c r="D29" s="13" t="b">
        <f>OR('BASE DE DONNEES'!U2&lt;&gt;"Correctif planifié",'BASE DE DONNEES'!U2&lt;&gt;"Travaux correctifs (dépannage)",'BASE DE DONNEES'!U2&lt;&gt;"Interventions sous garantie")</f>
        <v>1</v>
      </c>
      <c r="E29" s="13" t="str">
        <f ca="1">IF(B29&lt;&gt;" - ",INDIRECT("'FCT 3 ELEMENTS'!"&amp;ADDRESS(MATCH(B29,'FCT 3 ELEMENTS'!B:B,0)+1,2,4))," - ")</f>
        <v>ELEMENT G</v>
      </c>
      <c r="F29">
        <v>1</v>
      </c>
    </row>
    <row r="30" spans="1:6" x14ac:dyDescent="0.2">
      <c r="A30" s="66"/>
      <c r="B30" s="14" t="str">
        <f>IF('FCT 3 ELEMENTS'!$B$38&lt;&gt;0,IF('FCT 3 ELEMENTS'!$B$38&lt;&gt;"Total général",'FCT 3 ELEMENTS'!$B$38," - ")," - ")</f>
        <v>EQUIPEMENT 11</v>
      </c>
      <c r="C30" t="s">
        <v>681</v>
      </c>
      <c r="D30" s="13" t="b">
        <f>OR('BASE DE DONNEES'!U2&lt;&gt;"Correctif planifié",'BASE DE DONNEES'!U2&lt;&gt;"Travaux correctifs (dépannage)",'BASE DE DONNEES'!U2&lt;&gt;"Interventions sous garantie")</f>
        <v>1</v>
      </c>
      <c r="E30" s="13" t="str">
        <f ca="1">IF(B30&lt;&gt;" - ",INDIRECT("'FCT 3 ELEMENTS'!"&amp;ADDRESS(MATCH(B30,'FCT 3 ELEMENTS'!B:B,0)+2,2,4))," - ")</f>
        <v>ELEMENT A</v>
      </c>
      <c r="F30">
        <v>1</v>
      </c>
    </row>
    <row r="31" spans="1:6" x14ac:dyDescent="0.2">
      <c r="A31" s="66"/>
      <c r="B31" s="14" t="str">
        <f>IF('FCT 3 ELEMENTS'!$B$38&lt;&gt;0,IF('FCT 3 ELEMENTS'!$B$38&lt;&gt;"Total général",'FCT 3 ELEMENTS'!$B$38," - ")," - ")</f>
        <v>EQUIPEMENT 11</v>
      </c>
      <c r="C31" t="s">
        <v>681</v>
      </c>
      <c r="D31" s="13" t="b">
        <f>OR('BASE DE DONNEES'!U2&lt;&gt;"Correctif planifié",'BASE DE DONNEES'!U2&lt;&gt;"Travaux correctifs (dépannage)",'BASE DE DONNEES'!U2&lt;&gt;"Interventions sous garantie")</f>
        <v>1</v>
      </c>
      <c r="E31" s="13" t="str">
        <f ca="1">IF(B31&lt;&gt;" - ",INDIRECT("'FCT 3 ELEMENTS'!"&amp;ADDRESS(MATCH(B31,'FCT 3 ELEMENTS'!B:B,0)+3,2,4))," - ")</f>
        <v>ELEMENT O</v>
      </c>
      <c r="F31">
        <v>1</v>
      </c>
    </row>
    <row r="32" spans="1:6" x14ac:dyDescent="0.2">
      <c r="A32" s="66">
        <v>11</v>
      </c>
      <c r="B32" s="14" t="str">
        <f>IF('FCT 3 ELEMENTS'!$B$42&lt;&gt;0,IF('FCT 3 ELEMENTS'!$B$42&lt;&gt;"Total général",'FCT 3 ELEMENTS'!$B$42," - ")," - ")</f>
        <v>EQUIPEMENT 8</v>
      </c>
      <c r="C32" t="s">
        <v>681</v>
      </c>
      <c r="D32" s="13" t="b">
        <f>OR('BASE DE DONNEES'!U2&lt;&gt;"Correctif planifié",'BASE DE DONNEES'!U2&lt;&gt;"Travaux correctifs (dépannage)",'BASE DE DONNEES'!U2&lt;&gt;"Interventions sous garantie")</f>
        <v>1</v>
      </c>
      <c r="E32" s="13" t="str">
        <f ca="1">IF(B32&lt;&gt;" - ",INDIRECT("'FCT 3 ELEMENTS'!"&amp;ADDRESS(MATCH(B32,'FCT 3 ELEMENTS'!B:B,0)+1,2,4))," - ")</f>
        <v>ELEMENT A</v>
      </c>
      <c r="F32">
        <v>1</v>
      </c>
    </row>
    <row r="33" spans="1:6" x14ac:dyDescent="0.2">
      <c r="A33" s="66"/>
      <c r="B33" s="14" t="str">
        <f>IF('FCT 3 ELEMENTS'!$B$42&lt;&gt;0,IF('FCT 3 ELEMENTS'!$B$42&lt;&gt;"Total général",'FCT 3 ELEMENTS'!$B$42," - ")," - ")</f>
        <v>EQUIPEMENT 8</v>
      </c>
      <c r="C33" t="s">
        <v>681</v>
      </c>
      <c r="D33" s="13" t="b">
        <f>OR('BASE DE DONNEES'!U2&lt;&gt;"Correctif planifié",'BASE DE DONNEES'!U2&lt;&gt;"Travaux correctifs (dépannage)",'BASE DE DONNEES'!U2&lt;&gt;"Interventions sous garantie")</f>
        <v>1</v>
      </c>
      <c r="E33" s="13" t="str">
        <f ca="1">IF(B33&lt;&gt;" - ",INDIRECT("'FCT 3 ELEMENTS'!"&amp;ADDRESS(MATCH(B33,'FCT 3 ELEMENTS'!B:B,0)+2,2,4))," - ")</f>
        <v>ELEMENT H</v>
      </c>
      <c r="F33">
        <v>1</v>
      </c>
    </row>
    <row r="34" spans="1:6" x14ac:dyDescent="0.2">
      <c r="A34" s="66"/>
      <c r="B34" s="14" t="str">
        <f>IF('FCT 3 ELEMENTS'!$B$42&lt;&gt;0,IF('FCT 3 ELEMENTS'!$B$42&lt;&gt;"Total général",'FCT 3 ELEMENTS'!$B$42," - ")," - ")</f>
        <v>EQUIPEMENT 8</v>
      </c>
      <c r="C34" t="s">
        <v>681</v>
      </c>
      <c r="D34" s="13" t="b">
        <f>OR('BASE DE DONNEES'!U2&lt;&gt;"Correctif planifié",'BASE DE DONNEES'!U2&lt;&gt;"Travaux correctifs (dépannage)",'BASE DE DONNEES'!U2&lt;&gt;"Interventions sous garantie")</f>
        <v>1</v>
      </c>
      <c r="E34" s="13" t="str">
        <f ca="1">IF(B34&lt;&gt;" - ",INDIRECT("'FCT 3 ELEMENTS'!"&amp;ADDRESS(MATCH(B34,'FCT 3 ELEMENTS'!B:B,0)+3,2,4))," - ")</f>
        <v>ELEMENT D</v>
      </c>
      <c r="F34">
        <v>1</v>
      </c>
    </row>
    <row r="35" spans="1:6" x14ac:dyDescent="0.2">
      <c r="A35" s="66">
        <v>12</v>
      </c>
      <c r="B35" s="14" t="str">
        <f>IF('FCT 3 ELEMENTS'!$B$46&lt;&gt;0,IF('FCT 3 ELEMENTS'!$B$46&lt;&gt;"Total général",'FCT 3 ELEMENTS'!$B$46," - ")," - ")</f>
        <v>EQUIPEMENT 13</v>
      </c>
      <c r="C35" t="s">
        <v>681</v>
      </c>
      <c r="D35" s="13" t="b">
        <f>OR('BASE DE DONNEES'!U2&lt;&gt;"Correctif planifié",'BASE DE DONNEES'!U2&lt;&gt;"Travaux correctifs (dépannage)",'BASE DE DONNEES'!U2&lt;&gt;"Interventions sous garantie")</f>
        <v>1</v>
      </c>
      <c r="E35" s="13" t="str">
        <f ca="1">IF(B35&lt;&gt;" - ",INDIRECT("'FCT 3 ELEMENTS'!"&amp;ADDRESS(MATCH(B35,'FCT 3 ELEMENTS'!B:B,0)+1,2,4))," - ")</f>
        <v>ELEMENT A</v>
      </c>
      <c r="F35">
        <v>1</v>
      </c>
    </row>
    <row r="36" spans="1:6" x14ac:dyDescent="0.2">
      <c r="A36" s="66"/>
      <c r="B36" s="14" t="str">
        <f>IF('FCT 3 ELEMENTS'!$B$46&lt;&gt;0,IF('FCT 3 ELEMENTS'!$B$46&lt;&gt;"Total général",'FCT 3 ELEMENTS'!$B$46," - ")," - ")</f>
        <v>EQUIPEMENT 13</v>
      </c>
      <c r="C36" t="s">
        <v>681</v>
      </c>
      <c r="D36" s="13" t="b">
        <f>OR('BASE DE DONNEES'!U2&lt;&gt;"Correctif planifié",'BASE DE DONNEES'!U2&lt;&gt;"Travaux correctifs (dépannage)",'BASE DE DONNEES'!U2&lt;&gt;"Interventions sous garantie")</f>
        <v>1</v>
      </c>
      <c r="E36" s="13" t="str">
        <f ca="1">IF(B36&lt;&gt;" - ",INDIRECT("'FCT 3 ELEMENTS'!"&amp;ADDRESS(MATCH(B36,'FCT 3 ELEMENTS'!B:B,0)+2,2,4))," - ")</f>
        <v>ELEMENT D</v>
      </c>
      <c r="F36">
        <v>1</v>
      </c>
    </row>
    <row r="37" spans="1:6" x14ac:dyDescent="0.2">
      <c r="A37" s="66"/>
      <c r="B37" s="14" t="str">
        <f>IF('FCT 3 ELEMENTS'!$B$46&lt;&gt;0,IF('FCT 3 ELEMENTS'!$B$46&lt;&gt;"Total général",'FCT 3 ELEMENTS'!$B$46," - ")," - ")</f>
        <v>EQUIPEMENT 13</v>
      </c>
      <c r="C37" t="s">
        <v>681</v>
      </c>
      <c r="D37" s="13" t="b">
        <f>OR('BASE DE DONNEES'!U2&lt;&gt;"Correctif planifié",'BASE DE DONNEES'!U2&lt;&gt;"Travaux correctifs (dépannage)",'BASE DE DONNEES'!U2&lt;&gt;"Interventions sous garantie")</f>
        <v>1</v>
      </c>
      <c r="E37" s="13" t="str">
        <f ca="1">IF(B37&lt;&gt;" - ",INDIRECT("'FCT 3 ELEMENTS'!"&amp;ADDRESS(MATCH(B37,'FCT 3 ELEMENTS'!B:B,0)+3,2,4))," - ")</f>
        <v>ELEMENT G</v>
      </c>
      <c r="F37">
        <v>1</v>
      </c>
    </row>
    <row r="38" spans="1:6" x14ac:dyDescent="0.2">
      <c r="A38" s="66">
        <v>13</v>
      </c>
      <c r="B38" s="14" t="str">
        <f>IF('FCT 3 ELEMENTS'!$B$50&lt;&gt;0,IF('FCT 3 ELEMENTS'!$B$50&lt;&gt;"Total général",'FCT 3 ELEMENTS'!$B$50," - ")," - ")</f>
        <v>EQUIPEMENT 2</v>
      </c>
      <c r="C38" t="s">
        <v>681</v>
      </c>
      <c r="D38" s="13" t="b">
        <f>OR('BASE DE DONNEES'!U2&lt;&gt;"Correctif planifié",'BASE DE DONNEES'!U2&lt;&gt;"Travaux correctifs (dépannage)",'BASE DE DONNEES'!U2&lt;&gt;"Interventions sous garantie")</f>
        <v>1</v>
      </c>
      <c r="E38" s="13" t="str">
        <f ca="1">IF(B38&lt;&gt;" - ",INDIRECT("'FCT 3 ELEMENTS'!"&amp;ADDRESS(MATCH(B38,'FCT 3 ELEMENTS'!B:B,0)+1,2,4))," - ")</f>
        <v>ELEMENT B</v>
      </c>
      <c r="F38">
        <v>1</v>
      </c>
    </row>
    <row r="39" spans="1:6" x14ac:dyDescent="0.2">
      <c r="A39" s="66"/>
      <c r="B39" s="14" t="str">
        <f>IF('FCT 3 ELEMENTS'!$B$50&lt;&gt;0,IF('FCT 3 ELEMENTS'!$B$50&lt;&gt;"Total général",'FCT 3 ELEMENTS'!$B$50," - ")," - ")</f>
        <v>EQUIPEMENT 2</v>
      </c>
      <c r="C39" t="s">
        <v>681</v>
      </c>
      <c r="D39" s="13" t="b">
        <f>OR('BASE DE DONNEES'!U2&lt;&gt;"Correctif planifié",'BASE DE DONNEES'!U2&lt;&gt;"Travaux correctifs (dépannage)",'BASE DE DONNEES'!U2&lt;&gt;"Interventions sous garantie")</f>
        <v>1</v>
      </c>
      <c r="E39" s="13" t="str">
        <f ca="1">IF(B39&lt;&gt;" - ",INDIRECT("'FCT 3 ELEMENTS'!"&amp;ADDRESS(MATCH(B39,'FCT 3 ELEMENTS'!B:B,0)+2,2,4))," - ")</f>
        <v>ELEMENT D</v>
      </c>
      <c r="F39">
        <v>1</v>
      </c>
    </row>
    <row r="40" spans="1:6" x14ac:dyDescent="0.2">
      <c r="A40" s="66"/>
      <c r="B40" s="14" t="str">
        <f>IF('FCT 3 ELEMENTS'!$B$50&lt;&gt;0,IF('FCT 3 ELEMENTS'!$B$50&lt;&gt;"Total général",'FCT 3 ELEMENTS'!$B$50," - ")," - ")</f>
        <v>EQUIPEMENT 2</v>
      </c>
      <c r="C40" t="s">
        <v>681</v>
      </c>
      <c r="D40" s="13" t="b">
        <f>OR('BASE DE DONNEES'!U2&lt;&gt;"Correctif planifié",'BASE DE DONNEES'!U2&lt;&gt;"Travaux correctifs (dépannage)",'BASE DE DONNEES'!U2&lt;&gt;"Interventions sous garantie")</f>
        <v>1</v>
      </c>
      <c r="E40" s="13" t="str">
        <f ca="1">IF(B40&lt;&gt;" - ",INDIRECT("'FCT 3 ELEMENTS'!"&amp;ADDRESS(MATCH(B40,'FCT 3 ELEMENTS'!B:B,0)+3,2,4))," - ")</f>
        <v>ELEMENT A</v>
      </c>
      <c r="F40">
        <v>1</v>
      </c>
    </row>
    <row r="41" spans="1:6" x14ac:dyDescent="0.2">
      <c r="A41" s="66">
        <v>14</v>
      </c>
      <c r="B41" s="14" t="str">
        <f>IF('FCT 3 ELEMENTS'!$B$54&lt;&gt;0,IF('FCT 3 ELEMENTS'!$B$54&lt;&gt;"Total général",'FCT 3 ELEMENTS'!$B$54," - ")," - ")</f>
        <v>EQUIPEMENT 15</v>
      </c>
      <c r="C41" t="s">
        <v>681</v>
      </c>
      <c r="D41" s="13" t="b">
        <f>OR('BASE DE DONNEES'!U2&lt;&gt;"Correctif planifié",'BASE DE DONNEES'!U2&lt;&gt;"Travaux correctifs (dépannage)",'BASE DE DONNEES'!U2&lt;&gt;"Interventions sous garantie")</f>
        <v>1</v>
      </c>
      <c r="E41" s="13" t="str">
        <f ca="1">IF(B41&lt;&gt;" - ",INDIRECT("'FCT 3 ELEMENTS'!"&amp;ADDRESS(MATCH(B41,'FCT 3 ELEMENTS'!B:B,0)+1,2,4))," - ")</f>
        <v>ELEMENT C</v>
      </c>
      <c r="F41">
        <v>1</v>
      </c>
    </row>
    <row r="42" spans="1:6" x14ac:dyDescent="0.2">
      <c r="A42" s="66"/>
      <c r="B42" s="14" t="str">
        <f>IF('FCT 3 ELEMENTS'!$B$54&lt;&gt;0,IF('FCT 3 ELEMENTS'!$B$54&lt;&gt;"Total général",'FCT 3 ELEMENTS'!$B$54," - ")," - ")</f>
        <v>EQUIPEMENT 15</v>
      </c>
      <c r="C42" t="s">
        <v>681</v>
      </c>
      <c r="D42" s="13" t="b">
        <f>OR('BASE DE DONNEES'!U2&lt;&gt;"Correctif planifié",'BASE DE DONNEES'!U2&lt;&gt;"Travaux correctifs (dépannage)",'BASE DE DONNEES'!U2&lt;&gt;"Interventions sous garantie")</f>
        <v>1</v>
      </c>
      <c r="E42" s="13" t="str">
        <f ca="1">IF(B42&lt;&gt;" - ",INDIRECT("'FCT 3 ELEMENTS'!"&amp;ADDRESS(MATCH(B42,'FCT 3 ELEMENTS'!B:B,0)+2,2,4))," - ")</f>
        <v>ELEMENT A</v>
      </c>
      <c r="F42">
        <v>1</v>
      </c>
    </row>
    <row r="43" spans="1:6" x14ac:dyDescent="0.2">
      <c r="A43" s="66"/>
      <c r="B43" s="14" t="str">
        <f>IF('FCT 3 ELEMENTS'!$B$54&lt;&gt;0,IF('FCT 3 ELEMENTS'!$B$54&lt;&gt;"Total général",'FCT 3 ELEMENTS'!$B$54," - ")," - ")</f>
        <v>EQUIPEMENT 15</v>
      </c>
      <c r="C43" t="s">
        <v>681</v>
      </c>
      <c r="D43" s="13" t="b">
        <f>OR('BASE DE DONNEES'!U2&lt;&gt;"Correctif planifié",'BASE DE DONNEES'!U2&lt;&gt;"Travaux correctifs (dépannage)",'BASE DE DONNEES'!U2&lt;&gt;"Interventions sous garantie")</f>
        <v>1</v>
      </c>
      <c r="E43" s="13" t="str">
        <f ca="1">IF(B43&lt;&gt;" - ",INDIRECT("'FCT 3 ELEMENTS'!"&amp;ADDRESS(MATCH(B43,'FCT 3 ELEMENTS'!B:B,0)+3,2,4))," - ")</f>
        <v>ELEMENT V</v>
      </c>
      <c r="F43">
        <v>1</v>
      </c>
    </row>
    <row r="44" spans="1:6" x14ac:dyDescent="0.2">
      <c r="A44" s="66">
        <v>15</v>
      </c>
      <c r="B44" s="14" t="str">
        <f>IF('FCT 3 ELEMENTS'!$B$58&lt;&gt;0,IF('FCT 3 ELEMENTS'!$B$58&lt;&gt;"Total général",'FCT 3 ELEMENTS'!$B$58," - ")," - ")</f>
        <v>EQUIPEMENT 7</v>
      </c>
      <c r="C44" t="s">
        <v>681</v>
      </c>
      <c r="D44" s="13" t="b">
        <f>OR('BASE DE DONNEES'!U2&lt;&gt;"Correctif planifié",'BASE DE DONNEES'!U2&lt;&gt;"Travaux correctifs (dépannage)",'BASE DE DONNEES'!U2&lt;&gt;"Interventions sous garantie")</f>
        <v>1</v>
      </c>
      <c r="E44" s="13" t="str">
        <f ca="1">IF(B44&lt;&gt;" - ",INDIRECT("'FCT 3 ELEMENTS'!"&amp;ADDRESS(MATCH(B44,'FCT 3 ELEMENTS'!B:B,0)+1,2,4))," - ")</f>
        <v>ELEMENT A</v>
      </c>
      <c r="F44">
        <v>1</v>
      </c>
    </row>
    <row r="45" spans="1:6" x14ac:dyDescent="0.2">
      <c r="A45" s="66"/>
      <c r="B45" s="14" t="str">
        <f>IF('FCT 3 ELEMENTS'!$B$58&lt;&gt;0,IF('FCT 3 ELEMENTS'!$B$58&lt;&gt;"Total général",'FCT 3 ELEMENTS'!$B$58," - ")," - ")</f>
        <v>EQUIPEMENT 7</v>
      </c>
      <c r="C45" t="s">
        <v>681</v>
      </c>
      <c r="D45" s="13" t="b">
        <f>OR('BASE DE DONNEES'!U2&lt;&gt;"Correctif planifié",'BASE DE DONNEES'!U2&lt;&gt;"Travaux correctifs (dépannage)",'BASE DE DONNEES'!U2&lt;&gt;"Interventions sous garantie")</f>
        <v>1</v>
      </c>
      <c r="E45" s="13" t="str">
        <f ca="1">IF(B45&lt;&gt;" - ",INDIRECT("'FCT 3 ELEMENTS'!"&amp;ADDRESS(MATCH(B45,'FCT 3 ELEMENTS'!B:B,0)+2,2,4))," - ")</f>
        <v>ELEMENT W</v>
      </c>
      <c r="F45">
        <v>1</v>
      </c>
    </row>
    <row r="46" spans="1:6" ht="13.5" thickBot="1" x14ac:dyDescent="0.25">
      <c r="A46" s="66"/>
      <c r="B46" s="14" t="str">
        <f>IF('FCT 3 ELEMENTS'!$B$58&lt;&gt;0,IF('FCT 3 ELEMENTS'!$B$58&lt;&gt;"Total général",'FCT 3 ELEMENTS'!$B$58," - ")," - ")</f>
        <v>EQUIPEMENT 7</v>
      </c>
      <c r="C46" t="s">
        <v>681</v>
      </c>
      <c r="D46" s="13" t="b">
        <f>OR('BASE DE DONNEES'!U2&lt;&gt;"Correctif planifié",'BASE DE DONNEES'!U2&lt;&gt;"Travaux correctifs (dépannage)",'BASE DE DONNEES'!U2&lt;&gt;"Interventions sous garantie")</f>
        <v>1</v>
      </c>
      <c r="E46" s="13" t="str">
        <f ca="1">IF(B46&lt;&gt;" - ",INDIRECT("'FCT 3 ELEMENTS'!"&amp;ADDRESS(MATCH(B46,'FCT 3 ELEMENTS'!B:B,0)+3,2,4))," - ")</f>
        <v>ELEMENT I</v>
      </c>
      <c r="F46">
        <v>1</v>
      </c>
    </row>
    <row r="47" spans="1:6" x14ac:dyDescent="0.2">
      <c r="A47" s="66">
        <v>16</v>
      </c>
      <c r="B47" s="58" t="str">
        <f>IF('FCT 3 ELEMENTS'!$B$62&lt;&gt;0,IF('FCT 3 ELEMENTS'!$B$62&lt;&gt;"Total général",'FCT 3 ELEMENTS'!$B$62," - ")," - ")</f>
        <v>ELEMENT Y</v>
      </c>
      <c r="C47" t="s">
        <v>681</v>
      </c>
      <c r="D47" s="13" t="b">
        <f>OR('BASE DE DONNEES'!U2&lt;&gt;"Correctif planifié",'BASE DE DONNEES'!U2&lt;&gt;"Travaux correctifs (dépannage)",'BASE DE DONNEES'!U2&lt;&gt;"Interventions sous garantie")</f>
        <v>1</v>
      </c>
      <c r="E47" s="61" t="str">
        <f ca="1">IF(B47&lt;&gt;" - ",INDIRECT("'FCT 3 ELEMENTS'!"&amp;ADDRESS(MATCH(B47,'FCT 3 ELEMENTS'!B:B,0)+1,2,4))," - ")</f>
        <v>ELEMENT H</v>
      </c>
      <c r="F47">
        <v>1</v>
      </c>
    </row>
    <row r="48" spans="1:6" x14ac:dyDescent="0.2">
      <c r="A48" s="66"/>
      <c r="B48" s="59" t="str">
        <f>IF('FCT 3 ELEMENTS'!$B$62&lt;&gt;0,IF('FCT 3 ELEMENTS'!$B$62&lt;&gt;"Total général",'FCT 3 ELEMENTS'!$B$62," - ")," - ")</f>
        <v>ELEMENT Y</v>
      </c>
      <c r="C48" t="s">
        <v>681</v>
      </c>
      <c r="D48" s="13" t="b">
        <f>OR('BASE DE DONNEES'!U2&lt;&gt;"Correctif planifié",'BASE DE DONNEES'!U2&lt;&gt;"Travaux correctifs (dépannage)",'BASE DE DONNEES'!U2&lt;&gt;"Interventions sous garantie")</f>
        <v>1</v>
      </c>
      <c r="E48" s="62" t="str">
        <f ca="1">IF(B48&lt;&gt;" - ",INDIRECT("'FCT 3 ELEMENTS'!"&amp;ADDRESS(MATCH(B48,'FCT 3 ELEMENTS'!B:B,0)+2,2,4))," - ")</f>
        <v>ELEMENT X</v>
      </c>
      <c r="F48">
        <v>1</v>
      </c>
    </row>
    <row r="49" spans="1:6" x14ac:dyDescent="0.2">
      <c r="A49" s="66"/>
      <c r="B49" s="59" t="str">
        <f>IF('FCT 3 ELEMENTS'!$B$62&lt;&gt;0,IF('FCT 3 ELEMENTS'!$B$62&lt;&gt;"Total général",'FCT 3 ELEMENTS'!$B$62," - ")," - ")</f>
        <v>ELEMENT Y</v>
      </c>
      <c r="C49" t="s">
        <v>681</v>
      </c>
      <c r="D49" s="13" t="b">
        <f>OR('BASE DE DONNEES'!U2&lt;&gt;"Correctif planifié",'BASE DE DONNEES'!U2&lt;&gt;"Travaux correctifs (dépannage)",'BASE DE DONNEES'!U2&lt;&gt;"Interventions sous garantie")</f>
        <v>1</v>
      </c>
      <c r="E49" s="62" t="str">
        <f ca="1">IF(B49&lt;&gt;" - ",INDIRECT("'FCT 3 ELEMENTS'!"&amp;ADDRESS(MATCH(B49,'FCT 3 ELEMENTS'!B:B,0)+3,2,4))," - ")</f>
        <v>EQUIPEMENT 4</v>
      </c>
      <c r="F49">
        <v>1</v>
      </c>
    </row>
    <row r="50" spans="1:6" x14ac:dyDescent="0.2">
      <c r="A50" s="66">
        <v>17</v>
      </c>
      <c r="B50" s="59" t="str">
        <f>IF('FCT 3 ELEMENTS'!$B$66&lt;&gt;0,IF('FCT 3 ELEMENTS'!$B$66&lt;&gt;"Total général",'FCT 3 ELEMENTS'!$B$66," - ")," - ")</f>
        <v>ELEMENT L</v>
      </c>
      <c r="C50" s="13" t="s">
        <v>681</v>
      </c>
      <c r="D50" s="13" t="b">
        <f>OR('BASE DE DONNEES'!U2&lt;&gt;"Correctif planifié",'BASE DE DONNEES'!U2&lt;&gt;"Travaux correctifs (dépannage)",'BASE DE DONNEES'!U2&lt;&gt;"Interventions sous garantie")</f>
        <v>1</v>
      </c>
      <c r="E50" s="62" t="str">
        <f ca="1">IF(B50&lt;&gt;" - ",INDIRECT("'FCT 3 ELEMENTS'!"&amp;ADDRESS(MATCH(B50,'FCT 3 ELEMENTS'!B:B,0)+1,2,4))," - ")</f>
        <v>ELEMENT H</v>
      </c>
      <c r="F50" s="13">
        <v>1</v>
      </c>
    </row>
    <row r="51" spans="1:6" x14ac:dyDescent="0.2">
      <c r="A51" s="66"/>
      <c r="B51" s="59" t="str">
        <f>IF('FCT 3 ELEMENTS'!$B$66&lt;&gt;0,IF('FCT 3 ELEMENTS'!$B$66&lt;&gt;"Total général",'FCT 3 ELEMENTS'!$B$66," - ")," - ")</f>
        <v>ELEMENT L</v>
      </c>
      <c r="C51" s="13" t="s">
        <v>681</v>
      </c>
      <c r="D51" s="13" t="b">
        <f>OR('BASE DE DONNEES'!U2&lt;&gt;"Correctif planifié",'BASE DE DONNEES'!U2&lt;&gt;"Travaux correctifs (dépannage)",'BASE DE DONNEES'!U2&lt;&gt;"Interventions sous garantie")</f>
        <v>1</v>
      </c>
      <c r="E51" s="62" t="str">
        <f ca="1">IF(B51&lt;&gt;" - ",INDIRECT("'FCT 3 ELEMENTS'!"&amp;ADDRESS(MATCH(B51,'FCT 3 ELEMENTS'!B:B,0)+2,2,4))," - ")</f>
        <v>ELEMENT G</v>
      </c>
      <c r="F51" s="13">
        <v>1</v>
      </c>
    </row>
    <row r="52" spans="1:6" ht="13.5" thickBot="1" x14ac:dyDescent="0.25">
      <c r="A52" s="66"/>
      <c r="B52" s="60" t="str">
        <f>IF('FCT 3 ELEMENTS'!$B$66&lt;&gt;0,IF('FCT 3 ELEMENTS'!$B$66&lt;&gt;"Total général",'FCT 3 ELEMENTS'!$B$66," - ")," - ")</f>
        <v>ELEMENT L</v>
      </c>
      <c r="C52" s="13" t="s">
        <v>681</v>
      </c>
      <c r="D52" s="13" t="b">
        <f>OR('BASE DE DONNEES'!U2&lt;&gt;"Correctif planifié",'BASE DE DONNEES'!U2&lt;&gt;"Travaux correctifs (dépannage)",'BASE DE DONNEES'!U2&lt;&gt;"Interventions sous garantie")</f>
        <v>1</v>
      </c>
      <c r="E52" s="63" t="str">
        <f ca="1">IF(B52&lt;&gt;" - ",INDIRECT("'FCT 3 ELEMENTS'!"&amp;ADDRESS(MATCH(B52,'FCT 3 ELEMENTS'!B:B,0)+3,2,4))," - ")</f>
        <v>Total général</v>
      </c>
      <c r="F52" s="13">
        <v>1</v>
      </c>
    </row>
    <row r="53" spans="1:6" x14ac:dyDescent="0.2">
      <c r="A53" s="66">
        <v>18</v>
      </c>
      <c r="B53" s="14" t="str">
        <f>IF('FCT 3 ELEMENTS'!$B$70&lt;&gt;0,IF('FCT 3 ELEMENTS'!$B$70&lt;&gt;"Total général",'FCT 3 ELEMENTS'!$B$70," - ")," - ")</f>
        <v xml:space="preserve"> - </v>
      </c>
      <c r="C53" s="13" t="s">
        <v>681</v>
      </c>
      <c r="D53" s="13" t="b">
        <f>OR('BASE DE DONNEES'!U2&lt;&gt;"Correctif planifié",'BASE DE DONNEES'!U2&lt;&gt;"Travaux correctifs (dépannage)",'BASE DE DONNEES'!U2&lt;&gt;"Interventions sous garantie")</f>
        <v>1</v>
      </c>
      <c r="E53" s="13" t="str">
        <f ca="1">IF(B53&lt;&gt;" - ",INDIRECT("'FLOPS 3'!"&amp;ADDRESS(MATCH(B53,'FCT 3 ELEMENTS'!B:B,0)+1,2,4))," - ")</f>
        <v xml:space="preserve"> - </v>
      </c>
      <c r="F53" s="13">
        <v>1</v>
      </c>
    </row>
    <row r="54" spans="1:6" x14ac:dyDescent="0.2">
      <c r="A54" s="66"/>
      <c r="B54" s="14" t="str">
        <f>IF('FCT 3 ELEMENTS'!$B$70&lt;&gt;0,IF('FCT 3 ELEMENTS'!$B$70&lt;&gt;"Total général",'FCT 3 ELEMENTS'!$B$70," - ")," - ")</f>
        <v xml:space="preserve"> - </v>
      </c>
      <c r="C54" s="13" t="s">
        <v>681</v>
      </c>
      <c r="D54" s="13" t="b">
        <f>OR('BASE DE DONNEES'!U2&lt;&gt;"Correctif planifié",'BASE DE DONNEES'!U2&lt;&gt;"Travaux correctifs (dépannage)",'BASE DE DONNEES'!U2&lt;&gt;"Interventions sous garantie")</f>
        <v>1</v>
      </c>
      <c r="E54" s="13" t="str">
        <f ca="1">IF(B54&lt;&gt;" - ",INDIRECT("'FLOPS 3'!"&amp;ADDRESS(MATCH(B54,'FCT 3 ELEMENTS'!B:B,0)+2,2,4))," - ")</f>
        <v xml:space="preserve"> - </v>
      </c>
      <c r="F54" s="13">
        <v>1</v>
      </c>
    </row>
    <row r="55" spans="1:6" x14ac:dyDescent="0.2">
      <c r="A55" s="66"/>
      <c r="B55" s="14" t="str">
        <f>IF('FCT 3 ELEMENTS'!$B$70&lt;&gt;0,IF('FCT 3 ELEMENTS'!$B$70&lt;&gt;"Total général",'FCT 3 ELEMENTS'!$B$70," - ")," - ")</f>
        <v xml:space="preserve"> - </v>
      </c>
      <c r="C55" s="13" t="s">
        <v>681</v>
      </c>
      <c r="D55" s="13" t="b">
        <f>OR('BASE DE DONNEES'!U2&lt;&gt;"Correctif planifié",'BASE DE DONNEES'!U2&lt;&gt;"Travaux correctifs (dépannage)",'BASE DE DONNEES'!U2&lt;&gt;"Interventions sous garantie")</f>
        <v>1</v>
      </c>
      <c r="E55" s="13" t="str">
        <f ca="1">IF(B55&lt;&gt;" - ",INDIRECT("'FLOPS 3'!"&amp;ADDRESS(MATCH(B55,'FCT 3 ELEMENTS'!B:B,0)+3,2,4))," - ")</f>
        <v xml:space="preserve"> - </v>
      </c>
      <c r="F55" s="13">
        <v>1</v>
      </c>
    </row>
    <row r="56" spans="1:6" x14ac:dyDescent="0.2">
      <c r="A56" s="66">
        <v>19</v>
      </c>
      <c r="B56" s="14" t="str">
        <f>IF('FCT 3 ELEMENTS'!$B$74&lt;&gt;0,IF('FCT 3 ELEMENTS'!$B$74&lt;&gt;"Total général",'FCT 3 ELEMENTS'!$B$74," - ")," - ")</f>
        <v xml:space="preserve"> - </v>
      </c>
      <c r="C56" s="13" t="s">
        <v>681</v>
      </c>
      <c r="D56" s="13" t="b">
        <f>OR('BASE DE DONNEES'!U2&lt;&gt;"Correctif planifié",'BASE DE DONNEES'!U2&lt;&gt;"Travaux correctifs (dépannage)",'BASE DE DONNEES'!U2&lt;&gt;"Interventions sous garantie")</f>
        <v>1</v>
      </c>
      <c r="E56" s="13" t="str">
        <f ca="1">IF(B56&lt;&gt;" - ",INDIRECT("'FLOPS 3'!"&amp;ADDRESS(MATCH(B56,'FCT 3 ELEMENTS'!B:B,0)+1,2,4))," - ")</f>
        <v xml:space="preserve"> - </v>
      </c>
      <c r="F56" s="13">
        <v>1</v>
      </c>
    </row>
    <row r="57" spans="1:6" x14ac:dyDescent="0.2">
      <c r="A57" s="66"/>
      <c r="B57" s="14" t="str">
        <f>IF('FCT 3 ELEMENTS'!$B$74&lt;&gt;0,IF('FCT 3 ELEMENTS'!$B$74&lt;&gt;"Total général",'FCT 3 ELEMENTS'!$B$74," - ")," - ")</f>
        <v xml:space="preserve"> - </v>
      </c>
      <c r="C57" s="13" t="s">
        <v>681</v>
      </c>
      <c r="D57" s="13" t="b">
        <f>OR('BASE DE DONNEES'!U2&lt;&gt;"Correctif planifié",'BASE DE DONNEES'!U2&lt;&gt;"Travaux correctifs (dépannage)",'BASE DE DONNEES'!U2&lt;&gt;"Interventions sous garantie")</f>
        <v>1</v>
      </c>
      <c r="E57" s="13" t="str">
        <f ca="1">IF(B57&lt;&gt;" - ",INDIRECT("'FLOPS 3'!"&amp;ADDRESS(MATCH(B57,'FCT 3 ELEMENTS'!B:B,0)+2,2,4))," - ")</f>
        <v xml:space="preserve"> - </v>
      </c>
      <c r="F57" s="13">
        <v>1</v>
      </c>
    </row>
    <row r="58" spans="1:6" x14ac:dyDescent="0.2">
      <c r="A58" s="66"/>
      <c r="B58" s="14" t="str">
        <f>IF('FCT 3 ELEMENTS'!$B$74&lt;&gt;0,IF('FCT 3 ELEMENTS'!$B$74&lt;&gt;"Total général",'FCT 3 ELEMENTS'!$B$74," - ")," - ")</f>
        <v xml:space="preserve"> - </v>
      </c>
      <c r="C58" s="13" t="s">
        <v>681</v>
      </c>
      <c r="D58" s="13" t="b">
        <f>OR('BASE DE DONNEES'!U2&lt;&gt;"Correctif planifié",'BASE DE DONNEES'!U2&lt;&gt;"Travaux correctifs (dépannage)",'BASE DE DONNEES'!U2&lt;&gt;"Interventions sous garantie")</f>
        <v>1</v>
      </c>
      <c r="E58" s="13" t="str">
        <f ca="1">IF(B58&lt;&gt;" - ",INDIRECT("'FLOPS 3'!"&amp;ADDRESS(MATCH(B58,'FCT 3 ELEMENTS'!B:B,0)+3,2,4))," - ")</f>
        <v xml:space="preserve"> - </v>
      </c>
      <c r="F58" s="13">
        <v>1</v>
      </c>
    </row>
    <row r="59" spans="1:6" x14ac:dyDescent="0.2">
      <c r="A59" s="66">
        <v>20</v>
      </c>
      <c r="B59" s="14" t="str">
        <f>IF('FCT 3 ELEMENTS'!$B$78&lt;&gt;0,IF('FCT 3 ELEMENTS'!$B$78&lt;&gt;"Total général",'FCT 3 ELEMENTS'!$B$78," - ")," - ")</f>
        <v xml:space="preserve"> - </v>
      </c>
      <c r="C59" s="13" t="s">
        <v>681</v>
      </c>
      <c r="D59" s="13" t="b">
        <f>OR('BASE DE DONNEES'!U2&lt;&gt;"Correctif planifié",'BASE DE DONNEES'!U2&lt;&gt;"Travaux correctifs (dépannage)",'BASE DE DONNEES'!U2&lt;&gt;"Interventions sous garantie")</f>
        <v>1</v>
      </c>
      <c r="E59" s="13" t="str">
        <f ca="1">IF(B59&lt;&gt;" - ",INDIRECT("'FLOPS 3'!"&amp;ADDRESS(MATCH(B59,'FCT 3 ELEMENTS'!B:B,0)+1,2,4))," - ")</f>
        <v xml:space="preserve"> - </v>
      </c>
      <c r="F59" s="13">
        <v>1</v>
      </c>
    </row>
    <row r="60" spans="1:6" x14ac:dyDescent="0.2">
      <c r="A60" s="66"/>
      <c r="B60" s="14" t="str">
        <f>IF('FCT 3 ELEMENTS'!$B$78&lt;&gt;0,IF('FCT 3 ELEMENTS'!$B$78&lt;&gt;"Total général",'FCT 3 ELEMENTS'!$B$78," - ")," - ")</f>
        <v xml:space="preserve"> - </v>
      </c>
      <c r="C60" s="13" t="s">
        <v>681</v>
      </c>
      <c r="D60" s="13" t="b">
        <f>OR('BASE DE DONNEES'!U2&lt;&gt;"Correctif planifié",'BASE DE DONNEES'!U2&lt;&gt;"Travaux correctifs (dépannage)",'BASE DE DONNEES'!U2&lt;&gt;"Interventions sous garantie")</f>
        <v>1</v>
      </c>
      <c r="E60" s="13" t="str">
        <f ca="1">IF(B60&lt;&gt;" - ",INDIRECT("'FLOPS 3'!"&amp;ADDRESS(MATCH(B60,'FCT 3 ELEMENTS'!B:B,0)+2,2,4))," - ")</f>
        <v xml:space="preserve"> - </v>
      </c>
      <c r="F60" s="13">
        <v>1</v>
      </c>
    </row>
    <row r="61" spans="1:6" x14ac:dyDescent="0.2">
      <c r="A61" s="66"/>
      <c r="B61" s="14" t="str">
        <f>IF('FCT 3 ELEMENTS'!$B$78&lt;&gt;0,IF('FCT 3 ELEMENTS'!$B$78&lt;&gt;"Total général",'FCT 3 ELEMENTS'!$B$78," - ")," - ")</f>
        <v xml:space="preserve"> - </v>
      </c>
      <c r="C61" s="13" t="s">
        <v>681</v>
      </c>
      <c r="D61" s="13" t="b">
        <f>OR('BASE DE DONNEES'!U2&lt;&gt;"Correctif planifié",'BASE DE DONNEES'!U2&lt;&gt;"Travaux correctifs (dépannage)",'BASE DE DONNEES'!U2&lt;&gt;"Interventions sous garantie")</f>
        <v>1</v>
      </c>
      <c r="E61" s="13" t="str">
        <f ca="1">IF(B61&lt;&gt;" - ",INDIRECT("'FLOPS 3'!"&amp;ADDRESS(MATCH(B61,'FCT 3 ELEMENTS'!B:B,0)+3,2,4))," - ")</f>
        <v xml:space="preserve"> - </v>
      </c>
      <c r="F61" s="13">
        <v>1</v>
      </c>
    </row>
    <row r="62" spans="1:6" x14ac:dyDescent="0.2">
      <c r="A62" s="66">
        <v>21</v>
      </c>
      <c r="B62" s="14" t="str">
        <f>IF('FCT 3 ELEMENTS'!$B$82&lt;&gt;0,IF('FCT 3 ELEMENTS'!$B$82&lt;&gt;"Total général",'FCT 3 ELEMENTS'!$B$82," - ")," - ")</f>
        <v xml:space="preserve"> - </v>
      </c>
      <c r="C62" s="13" t="s">
        <v>681</v>
      </c>
      <c r="D62" s="13" t="b">
        <f>OR('BASE DE DONNEES'!U2&lt;&gt;"Correctif planifié",'BASE DE DONNEES'!U2&lt;&gt;"Travaux correctifs (dépannage)",'BASE DE DONNEES'!U2&lt;&gt;"Interventions sous garantie")</f>
        <v>1</v>
      </c>
      <c r="E62" s="13" t="str">
        <f ca="1">IF(B62&lt;&gt;" - ",INDIRECT("'FLOPS 3'!"&amp;ADDRESS(MATCH(B62,'FCT 3 ELEMENTS'!B:B,0)+1,2,4))," - ")</f>
        <v xml:space="preserve"> - </v>
      </c>
      <c r="F62" s="13">
        <v>1</v>
      </c>
    </row>
    <row r="63" spans="1:6" x14ac:dyDescent="0.2">
      <c r="A63" s="66"/>
      <c r="B63" s="14" t="str">
        <f>IF('FCT 3 ELEMENTS'!$B$82&lt;&gt;0,IF('FCT 3 ELEMENTS'!$B$82&lt;&gt;"Total général",'FCT 3 ELEMENTS'!$B$82," - ")," - ")</f>
        <v xml:space="preserve"> - </v>
      </c>
      <c r="C63" s="13" t="s">
        <v>681</v>
      </c>
      <c r="D63" s="13" t="b">
        <f>OR('BASE DE DONNEES'!U2&lt;&gt;"Correctif planifié",'BASE DE DONNEES'!U2&lt;&gt;"Travaux correctifs (dépannage)",'BASE DE DONNEES'!U2&lt;&gt;"Interventions sous garantie")</f>
        <v>1</v>
      </c>
      <c r="E63" s="13" t="str">
        <f ca="1">IF(B63&lt;&gt;" - ",INDIRECT("'FLOPS 3'!"&amp;ADDRESS(MATCH(B63,'FCT 3 ELEMENTS'!B:B,0)+2,2,4))," - ")</f>
        <v xml:space="preserve"> - </v>
      </c>
      <c r="F63" s="13">
        <v>1</v>
      </c>
    </row>
    <row r="64" spans="1:6" x14ac:dyDescent="0.2">
      <c r="A64" s="66"/>
      <c r="B64" s="14" t="str">
        <f>IF('FCT 3 ELEMENTS'!$B$82&lt;&gt;0,IF('FCT 3 ELEMENTS'!$B$82&lt;&gt;"Total général",'FCT 3 ELEMENTS'!$B$82," - ")," - ")</f>
        <v xml:space="preserve"> - </v>
      </c>
      <c r="C64" s="13" t="s">
        <v>681</v>
      </c>
      <c r="D64" s="13" t="b">
        <f>OR('BASE DE DONNEES'!U2&lt;&gt;"Correctif planifié",'BASE DE DONNEES'!U2&lt;&gt;"Travaux correctifs (dépannage)",'BASE DE DONNEES'!U2&lt;&gt;"Interventions sous garantie")</f>
        <v>1</v>
      </c>
      <c r="E64" s="13" t="str">
        <f ca="1">IF(B64&lt;&gt;" - ",INDIRECT("'FLOPS 3'!"&amp;ADDRESS(MATCH(B64,'FCT 3 ELEMENTS'!B:B,0)+3,2,4))," - ")</f>
        <v xml:space="preserve"> - </v>
      </c>
      <c r="F64" s="13">
        <v>1</v>
      </c>
    </row>
    <row r="65" spans="1:6" x14ac:dyDescent="0.2">
      <c r="A65" s="66">
        <v>22</v>
      </c>
      <c r="B65" s="14" t="str">
        <f>IF('FCT 3 ELEMENTS'!$B$86&lt;&gt;0,IF('FCT 3 ELEMENTS'!$B$86&lt;&gt;"Total général",'FCT 3 ELEMENTS'!$B$86," - ")," - ")</f>
        <v xml:space="preserve"> - </v>
      </c>
      <c r="C65" s="13" t="s">
        <v>681</v>
      </c>
      <c r="D65" s="13" t="b">
        <f>OR('BASE DE DONNEES'!U2&lt;&gt;"Correctif planifié",'BASE DE DONNEES'!U2&lt;&gt;"Travaux correctifs (dépannage)",'BASE DE DONNEES'!U2&lt;&gt;"Interventions sous garantie")</f>
        <v>1</v>
      </c>
      <c r="E65" s="13" t="str">
        <f ca="1">IF(B65&lt;&gt;" - ",INDIRECT("'FLOPS 3'!"&amp;ADDRESS(MATCH(B65,'FCT 3 ELEMENTS'!B:B,0)+1,2,4))," - ")</f>
        <v xml:space="preserve"> - </v>
      </c>
      <c r="F65" s="13">
        <v>1</v>
      </c>
    </row>
    <row r="66" spans="1:6" x14ac:dyDescent="0.2">
      <c r="A66" s="66"/>
      <c r="B66" s="14" t="str">
        <f>IF('FCT 3 ELEMENTS'!$B$86&lt;&gt;0,IF('FCT 3 ELEMENTS'!$B$86&lt;&gt;"Total général",'FCT 3 ELEMENTS'!$B$86," - ")," - ")</f>
        <v xml:space="preserve"> - </v>
      </c>
      <c r="C66" s="13" t="s">
        <v>681</v>
      </c>
      <c r="D66" s="13" t="b">
        <f>OR('BASE DE DONNEES'!U2&lt;&gt;"Correctif planifié",'BASE DE DONNEES'!U2&lt;&gt;"Travaux correctifs (dépannage)",'BASE DE DONNEES'!U2&lt;&gt;"Interventions sous garantie")</f>
        <v>1</v>
      </c>
      <c r="E66" s="13" t="str">
        <f ca="1">IF(B66&lt;&gt;" - ",INDIRECT("'FLOPS 3'!"&amp;ADDRESS(MATCH(B66,'FCT 3 ELEMENTS'!B:B,0)+2,2,4))," - ")</f>
        <v xml:space="preserve"> - </v>
      </c>
      <c r="F66" s="13">
        <v>1</v>
      </c>
    </row>
    <row r="67" spans="1:6" x14ac:dyDescent="0.2">
      <c r="A67" s="66"/>
      <c r="B67" s="14" t="str">
        <f>IF('FCT 3 ELEMENTS'!$B$86&lt;&gt;0,IF('FCT 3 ELEMENTS'!$B$86&lt;&gt;"Total général",'FCT 3 ELEMENTS'!$B$86," - ")," - ")</f>
        <v xml:space="preserve"> - </v>
      </c>
      <c r="C67" s="13" t="s">
        <v>681</v>
      </c>
      <c r="D67" s="13" t="b">
        <f>OR('BASE DE DONNEES'!U2&lt;&gt;"Correctif planifié",'BASE DE DONNEES'!U2&lt;&gt;"Travaux correctifs (dépannage)",'BASE DE DONNEES'!U2&lt;&gt;"Interventions sous garantie")</f>
        <v>1</v>
      </c>
      <c r="E67" s="13" t="str">
        <f ca="1">IF(B67&lt;&gt;" - ",INDIRECT("'FLOPS 3'!"&amp;ADDRESS(MATCH(B67,'FCT 3 ELEMENTS'!B:B,0)+3,2,4))," - ")</f>
        <v xml:space="preserve"> - </v>
      </c>
      <c r="F67" s="13">
        <v>1</v>
      </c>
    </row>
    <row r="68" spans="1:6" x14ac:dyDescent="0.2">
      <c r="A68" s="66">
        <v>23</v>
      </c>
      <c r="B68" s="14" t="str">
        <f>IF('FCT 3 ELEMENTS'!$B$90&lt;&gt;0,IF('FCT 3 ELEMENTS'!$B$90&lt;&gt;"Total général",'FCT 3 ELEMENTS'!$B$90," - ")," - ")</f>
        <v xml:space="preserve"> - </v>
      </c>
      <c r="C68" s="13" t="s">
        <v>681</v>
      </c>
      <c r="D68" s="13" t="b">
        <f>OR('BASE DE DONNEES'!U2&lt;&gt;"Correctif planifié",'BASE DE DONNEES'!U2&lt;&gt;"Travaux correctifs (dépannage)",'BASE DE DONNEES'!U2&lt;&gt;"Interventions sous garantie")</f>
        <v>1</v>
      </c>
      <c r="E68" s="13" t="str">
        <f ca="1">IF(B68&lt;&gt;" - ",INDIRECT("'FLOPS 3'!"&amp;ADDRESS(MATCH(B68,'FCT 3 ELEMENTS'!B:B,0)+1,2,4))," - ")</f>
        <v xml:space="preserve"> - </v>
      </c>
      <c r="F68" s="13">
        <v>1</v>
      </c>
    </row>
    <row r="69" spans="1:6" x14ac:dyDescent="0.2">
      <c r="A69" s="66"/>
      <c r="B69" s="14" t="str">
        <f>IF('FCT 3 ELEMENTS'!$B$90&lt;&gt;0,IF('FCT 3 ELEMENTS'!$B$90&lt;&gt;"Total général",'FCT 3 ELEMENTS'!$B$90," - ")," - ")</f>
        <v xml:space="preserve"> - </v>
      </c>
      <c r="C69" s="13" t="s">
        <v>681</v>
      </c>
      <c r="D69" s="13" t="b">
        <f>OR('BASE DE DONNEES'!U2&lt;&gt;"Correctif planifié",'BASE DE DONNEES'!U2&lt;&gt;"Travaux correctifs (dépannage)",'BASE DE DONNEES'!U2&lt;&gt;"Interventions sous garantie")</f>
        <v>1</v>
      </c>
      <c r="E69" s="13" t="str">
        <f ca="1">IF(B69&lt;&gt;" - ",INDIRECT("'FLOPS 3'!"&amp;ADDRESS(MATCH(B69,'FCT 3 ELEMENTS'!B:B,0)+2,2,4))," - ")</f>
        <v xml:space="preserve"> - </v>
      </c>
      <c r="F69" s="13">
        <v>1</v>
      </c>
    </row>
    <row r="70" spans="1:6" x14ac:dyDescent="0.2">
      <c r="A70" s="66"/>
      <c r="B70" s="14" t="str">
        <f>IF('FCT 3 ELEMENTS'!$B$90&lt;&gt;0,IF('FCT 3 ELEMENTS'!$B$90&lt;&gt;"Total général",'FCT 3 ELEMENTS'!$B$90," - ")," - ")</f>
        <v xml:space="preserve"> - </v>
      </c>
      <c r="C70" s="13" t="s">
        <v>681</v>
      </c>
      <c r="D70" s="13" t="b">
        <f>OR('BASE DE DONNEES'!U2&lt;&gt;"Correctif planifié",'BASE DE DONNEES'!U2&lt;&gt;"Travaux correctifs (dépannage)",'BASE DE DONNEES'!U2&lt;&gt;"Interventions sous garantie")</f>
        <v>1</v>
      </c>
      <c r="E70" s="13" t="str">
        <f ca="1">IF(B70&lt;&gt;" - ",INDIRECT("'FLOPS 3'!"&amp;ADDRESS(MATCH(B70,'FCT 3 ELEMENTS'!B:B,0)+3,2,4))," - ")</f>
        <v xml:space="preserve"> - </v>
      </c>
      <c r="F70" s="13">
        <v>1</v>
      </c>
    </row>
    <row r="71" spans="1:6" x14ac:dyDescent="0.2">
      <c r="A71" s="66">
        <v>24</v>
      </c>
      <c r="B71" s="14" t="str">
        <f>IF('FCT 3 ELEMENTS'!$B$94&lt;&gt;0,IF('FCT 3 ELEMENTS'!$B$94&lt;&gt;"Total général",'FCT 3 ELEMENTS'!$B$94," - ")," - ")</f>
        <v xml:space="preserve"> - </v>
      </c>
      <c r="C71" s="13" t="s">
        <v>681</v>
      </c>
      <c r="D71" s="13" t="b">
        <f>OR('BASE DE DONNEES'!U2&lt;&gt;"Correctif planifié",'BASE DE DONNEES'!U2&lt;&gt;"Travaux correctifs (dépannage)",'BASE DE DONNEES'!U2&lt;&gt;"Interventions sous garantie")</f>
        <v>1</v>
      </c>
      <c r="E71" s="13" t="str">
        <f ca="1">IF(B71&lt;&gt;" - ",INDIRECT("'FLOPS 3'!"&amp;ADDRESS(MATCH(B71,'FCT 3 ELEMENTS'!B:B,0)+1,2,4))," - ")</f>
        <v xml:space="preserve"> - </v>
      </c>
      <c r="F71" s="13">
        <v>1</v>
      </c>
    </row>
    <row r="72" spans="1:6" x14ac:dyDescent="0.2">
      <c r="A72" s="66"/>
      <c r="B72" s="14" t="str">
        <f>IF('FCT 3 ELEMENTS'!$B$94&lt;&gt;0,IF('FCT 3 ELEMENTS'!$B$94&lt;&gt;"Total général",'FCT 3 ELEMENTS'!$B$94," - ")," - ")</f>
        <v xml:space="preserve"> - </v>
      </c>
      <c r="C72" s="13" t="s">
        <v>681</v>
      </c>
      <c r="D72" s="13" t="b">
        <f>OR('BASE DE DONNEES'!U2&lt;&gt;"Correctif planifié",'BASE DE DONNEES'!U2&lt;&gt;"Travaux correctifs (dépannage)",'BASE DE DONNEES'!U2&lt;&gt;"Interventions sous garantie")</f>
        <v>1</v>
      </c>
      <c r="E72" s="13" t="str">
        <f ca="1">IF(B72&lt;&gt;" - ",INDIRECT("'FLOPS 3'!"&amp;ADDRESS(MATCH(B72,'FCT 3 ELEMENTS'!B:B,0)+2,2,4))," - ")</f>
        <v xml:space="preserve"> - </v>
      </c>
      <c r="F72" s="13">
        <v>1</v>
      </c>
    </row>
    <row r="73" spans="1:6" x14ac:dyDescent="0.2">
      <c r="A73" s="66"/>
      <c r="B73" s="14" t="str">
        <f>IF('FCT 3 ELEMENTS'!$B$94&lt;&gt;0,IF('FCT 3 ELEMENTS'!$B$94&lt;&gt;"Total général",'FCT 3 ELEMENTS'!$B$94," - ")," - ")</f>
        <v xml:space="preserve"> - </v>
      </c>
      <c r="C73" s="13" t="s">
        <v>681</v>
      </c>
      <c r="D73" s="13" t="b">
        <f>OR('BASE DE DONNEES'!U2&lt;&gt;"Correctif planifié",'BASE DE DONNEES'!U2&lt;&gt;"Travaux correctifs (dépannage)",'BASE DE DONNEES'!U2&lt;&gt;"Interventions sous garantie")</f>
        <v>1</v>
      </c>
      <c r="E73" s="13" t="str">
        <f ca="1">IF(B73&lt;&gt;" - ",INDIRECT("'FLOPS 3'!"&amp;ADDRESS(MATCH(B73,'FCT 3 ELEMENTS'!B:B,0)+3,2,4))," - ")</f>
        <v xml:space="preserve"> - </v>
      </c>
      <c r="F73" s="13">
        <v>1</v>
      </c>
    </row>
    <row r="74" spans="1:6" x14ac:dyDescent="0.2">
      <c r="A74" s="66">
        <v>25</v>
      </c>
      <c r="B74" s="14" t="str">
        <f>IF('FCT 3 ELEMENTS'!$B$98&lt;&gt;0,IF('FCT 3 ELEMENTS'!$B$98&lt;&gt;"Total général",'FCT 3 ELEMENTS'!$B$98," - ")," - ")</f>
        <v xml:space="preserve"> - </v>
      </c>
      <c r="C74" s="13" t="s">
        <v>681</v>
      </c>
      <c r="D74" s="13" t="b">
        <f>OR('BASE DE DONNEES'!U2&lt;&gt;"Correctif planifié",'BASE DE DONNEES'!U2&lt;&gt;"Travaux correctifs (dépannage)",'BASE DE DONNEES'!U2&lt;&gt;"Interventions sous garantie")</f>
        <v>1</v>
      </c>
      <c r="E74" s="13" t="str">
        <f ca="1">IF(B74&lt;&gt;" - ",INDIRECT("'FLOPS 3'!"&amp;ADDRESS(MATCH(B74,'FCT 3 ELEMENTS'!B:B,0)+1,2,4))," - ")</f>
        <v xml:space="preserve"> - </v>
      </c>
      <c r="F74" s="13">
        <v>1</v>
      </c>
    </row>
    <row r="75" spans="1:6" x14ac:dyDescent="0.2">
      <c r="A75" s="66"/>
      <c r="B75" s="14" t="str">
        <f>IF('FCT 3 ELEMENTS'!$B$98&lt;&gt;0,IF('FCT 3 ELEMENTS'!$B$98&lt;&gt;"Total général",'FCT 3 ELEMENTS'!$B$98," - ")," - ")</f>
        <v xml:space="preserve"> - </v>
      </c>
      <c r="C75" s="13" t="s">
        <v>681</v>
      </c>
      <c r="D75" s="13" t="b">
        <f>OR('BASE DE DONNEES'!U2&lt;&gt;"Correctif planifié",'BASE DE DONNEES'!U2&lt;&gt;"Travaux correctifs (dépannage)",'BASE DE DONNEES'!U2&lt;&gt;"Interventions sous garantie")</f>
        <v>1</v>
      </c>
      <c r="E75" s="13" t="str">
        <f ca="1">IF(B75&lt;&gt;" - ",INDIRECT("'FLOPS 3'!"&amp;ADDRESS(MATCH(B75,'FCT 3 ELEMENTS'!B:B,0)+2,2,4))," - ")</f>
        <v xml:space="preserve"> - </v>
      </c>
      <c r="F75" s="13">
        <v>1</v>
      </c>
    </row>
    <row r="76" spans="1:6" x14ac:dyDescent="0.2">
      <c r="A76" s="66"/>
      <c r="B76" s="14" t="str">
        <f>IF('FCT 3 ELEMENTS'!$B$98&lt;&gt;0,IF('FCT 3 ELEMENTS'!$B$98&lt;&gt;"Total général",'FCT 3 ELEMENTS'!$B$98," - ")," - ")</f>
        <v xml:space="preserve"> - </v>
      </c>
      <c r="C76" s="13" t="s">
        <v>681</v>
      </c>
      <c r="D76" s="13" t="b">
        <f>OR('BASE DE DONNEES'!U2&lt;&gt;"Correctif planifié",'BASE DE DONNEES'!U2&lt;&gt;"Travaux correctifs (dépannage)",'BASE DE DONNEES'!U2&lt;&gt;"Interventions sous garantie")</f>
        <v>1</v>
      </c>
      <c r="E76" s="13" t="str">
        <f ca="1">IF(B76&lt;&gt;" - ",INDIRECT("'FLOPS 3'!"&amp;ADDRESS(MATCH(B76,'FCT 3 ELEMENTS'!B:B,0)+3,2,4))," - ")</f>
        <v xml:space="preserve"> - </v>
      </c>
      <c r="F76" s="13">
        <v>1</v>
      </c>
    </row>
    <row r="77" spans="1:6" x14ac:dyDescent="0.2">
      <c r="F77" s="13"/>
    </row>
  </sheetData>
  <mergeCells count="25">
    <mergeCell ref="A17:A19"/>
    <mergeCell ref="A2:A4"/>
    <mergeCell ref="A5:A7"/>
    <mergeCell ref="A8:A10"/>
    <mergeCell ref="A11:A13"/>
    <mergeCell ref="A14:A16"/>
    <mergeCell ref="A53:A55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  <mergeCell ref="A50:A52"/>
    <mergeCell ref="A74:A76"/>
    <mergeCell ref="A56:A58"/>
    <mergeCell ref="A59:A61"/>
    <mergeCell ref="A62:A64"/>
    <mergeCell ref="A65:A67"/>
    <mergeCell ref="A68:A70"/>
    <mergeCell ref="A71:A7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>
    <tabColor rgb="FF0070C0"/>
  </sheetPr>
  <dimension ref="A1:AF2000"/>
  <sheetViews>
    <sheetView zoomScale="50" zoomScaleNormal="50" workbookViewId="0">
      <selection activeCell="J27" sqref="J27"/>
    </sheetView>
  </sheetViews>
  <sheetFormatPr baseColWidth="10" defaultRowHeight="12.75" x14ac:dyDescent="0.2"/>
  <cols>
    <col min="1" max="22" width="11.42578125" style="12"/>
    <col min="23" max="24" width="11.42578125" style="15"/>
    <col min="25" max="16384" width="11.42578125" style="12"/>
  </cols>
  <sheetData>
    <row r="1" spans="1:32" s="57" customFormat="1" ht="15.75" customHeight="1" x14ac:dyDescent="0.2">
      <c r="A1" s="54" t="s">
        <v>0</v>
      </c>
      <c r="B1" s="54" t="s">
        <v>1</v>
      </c>
      <c r="C1" s="54" t="s">
        <v>2</v>
      </c>
      <c r="D1" s="16" t="s">
        <v>3</v>
      </c>
      <c r="E1" s="55" t="s">
        <v>4</v>
      </c>
      <c r="F1" s="55" t="s">
        <v>5</v>
      </c>
      <c r="G1" s="55" t="s">
        <v>6</v>
      </c>
      <c r="H1" s="55" t="s">
        <v>114</v>
      </c>
      <c r="I1" s="56" t="s">
        <v>7</v>
      </c>
      <c r="J1" s="54" t="s">
        <v>8</v>
      </c>
      <c r="K1" s="54" t="s">
        <v>9</v>
      </c>
      <c r="L1" s="54" t="s">
        <v>10</v>
      </c>
      <c r="M1" s="54" t="s">
        <v>11</v>
      </c>
      <c r="N1" s="54" t="s">
        <v>12</v>
      </c>
      <c r="O1" s="54" t="s">
        <v>13</v>
      </c>
      <c r="P1" s="54" t="s">
        <v>14</v>
      </c>
      <c r="Q1" s="55" t="s">
        <v>15</v>
      </c>
      <c r="R1" s="54" t="s">
        <v>16</v>
      </c>
      <c r="S1" s="54" t="s">
        <v>17</v>
      </c>
      <c r="T1" s="55" t="s">
        <v>18</v>
      </c>
      <c r="U1" s="55" t="s">
        <v>19</v>
      </c>
      <c r="V1" s="55" t="s">
        <v>20</v>
      </c>
      <c r="W1" s="54" t="s">
        <v>21</v>
      </c>
      <c r="X1" s="54" t="s">
        <v>22</v>
      </c>
      <c r="Y1" s="54" t="s">
        <v>23</v>
      </c>
      <c r="Z1" s="54" t="s">
        <v>24</v>
      </c>
      <c r="AA1" s="55" t="s">
        <v>25</v>
      </c>
      <c r="AB1" s="54" t="s">
        <v>26</v>
      </c>
      <c r="AC1" s="54" t="s">
        <v>27</v>
      </c>
      <c r="AD1" s="54" t="s">
        <v>28</v>
      </c>
      <c r="AE1" s="54" t="s">
        <v>29</v>
      </c>
      <c r="AF1" s="55" t="s">
        <v>113</v>
      </c>
    </row>
    <row r="2" spans="1:32" x14ac:dyDescent="0.2">
      <c r="V2" s="13" t="str">
        <f>IF($Q2&lt;&gt;0,SUMIF('BASE DE DONNEES'!$Q:$Q,$Q2,'BASE DE DONNEES'!$V:$V),"")</f>
        <v/>
      </c>
    </row>
    <row r="3" spans="1:32" x14ac:dyDescent="0.2">
      <c r="V3" s="13" t="str">
        <f>IF($Q3&lt;&gt;0,SUMIF('BASE DE DONNEES'!$Q:$Q,$Q3,'BASE DE DONNEES'!$V:$V),"")</f>
        <v/>
      </c>
    </row>
    <row r="4" spans="1:32" x14ac:dyDescent="0.2">
      <c r="V4" s="13" t="str">
        <f>IF($Q4&lt;&gt;0,SUMIF('BASE DE DONNEES'!$Q:$Q,$Q4,'BASE DE DONNEES'!$V:$V),"")</f>
        <v/>
      </c>
    </row>
    <row r="5" spans="1:32" x14ac:dyDescent="0.2">
      <c r="V5" s="13" t="str">
        <f>IF($Q5&lt;&gt;0,SUMIF('BASE DE DONNEES'!$Q:$Q,$Q5,'BASE DE DONNEES'!$V:$V),"")</f>
        <v/>
      </c>
    </row>
    <row r="6" spans="1:32" x14ac:dyDescent="0.2">
      <c r="V6" s="13" t="str">
        <f>IF($Q6&lt;&gt;0,SUMIF('BASE DE DONNEES'!$Q:$Q,$Q6,'BASE DE DONNEES'!$V:$V),"")</f>
        <v/>
      </c>
    </row>
    <row r="7" spans="1:32" x14ac:dyDescent="0.2">
      <c r="V7" s="13" t="str">
        <f>IF($Q7&lt;&gt;0,SUMIF('BASE DE DONNEES'!$Q:$Q,$Q7,'BASE DE DONNEES'!$V:$V),"")</f>
        <v/>
      </c>
    </row>
    <row r="8" spans="1:32" x14ac:dyDescent="0.2">
      <c r="V8" s="13" t="str">
        <f>IF($Q8&lt;&gt;0,SUMIF('BASE DE DONNEES'!$Q:$Q,$Q8,'BASE DE DONNEES'!$V:$V),"")</f>
        <v/>
      </c>
    </row>
    <row r="9" spans="1:32" x14ac:dyDescent="0.2">
      <c r="V9" s="13" t="str">
        <f>IF($Q9&lt;&gt;0,SUMIF('BASE DE DONNEES'!$Q:$Q,$Q9,'BASE DE DONNEES'!$V:$V),"")</f>
        <v/>
      </c>
    </row>
    <row r="10" spans="1:32" x14ac:dyDescent="0.2">
      <c r="V10" s="13" t="str">
        <f>IF($Q10&lt;&gt;0,SUMIF('BASE DE DONNEES'!$Q:$Q,$Q10,'BASE DE DONNEES'!$V:$V),"")</f>
        <v/>
      </c>
    </row>
    <row r="11" spans="1:32" x14ac:dyDescent="0.2">
      <c r="V11" s="13" t="str">
        <f>IF($Q11&lt;&gt;0,SUMIF('BASE DE DONNEES'!$Q:$Q,$Q11,'BASE DE DONNEES'!$V:$V),"")</f>
        <v/>
      </c>
    </row>
    <row r="12" spans="1:32" x14ac:dyDescent="0.2">
      <c r="V12" s="13" t="str">
        <f>IF($Q12&lt;&gt;0,SUMIF('BASE DE DONNEES'!$Q:$Q,$Q12,'BASE DE DONNEES'!$V:$V),"")</f>
        <v/>
      </c>
    </row>
    <row r="13" spans="1:32" x14ac:dyDescent="0.2">
      <c r="V13" s="13" t="str">
        <f>IF($Q13&lt;&gt;0,SUMIF('BASE DE DONNEES'!$Q:$Q,$Q13,'BASE DE DONNEES'!$V:$V),"")</f>
        <v/>
      </c>
    </row>
    <row r="14" spans="1:32" x14ac:dyDescent="0.2">
      <c r="V14" s="13" t="str">
        <f>IF($Q14&lt;&gt;0,SUMIF('BASE DE DONNEES'!$Q:$Q,$Q14,'BASE DE DONNEES'!$V:$V),"")</f>
        <v/>
      </c>
    </row>
    <row r="15" spans="1:32" x14ac:dyDescent="0.2">
      <c r="V15" s="13" t="str">
        <f>IF($Q15&lt;&gt;0,SUMIF('BASE DE DONNEES'!$Q:$Q,$Q15,'BASE DE DONNEES'!$V:$V),"")</f>
        <v/>
      </c>
    </row>
    <row r="16" spans="1:32" x14ac:dyDescent="0.2">
      <c r="V16" s="13" t="str">
        <f>IF($Q16&lt;&gt;0,SUMIF('BASE DE DONNEES'!$Q:$Q,$Q16,'BASE DE DONNEES'!$V:$V),"")</f>
        <v/>
      </c>
    </row>
    <row r="17" spans="22:22" x14ac:dyDescent="0.2">
      <c r="V17" s="13" t="str">
        <f>IF($Q17&lt;&gt;0,SUMIF('BASE DE DONNEES'!$Q:$Q,$Q17,'BASE DE DONNEES'!$V:$V),"")</f>
        <v/>
      </c>
    </row>
    <row r="18" spans="22:22" x14ac:dyDescent="0.2">
      <c r="V18" s="13" t="str">
        <f>IF($Q18&lt;&gt;0,SUMIF('BASE DE DONNEES'!$Q:$Q,$Q18,'BASE DE DONNEES'!$V:$V),"")</f>
        <v/>
      </c>
    </row>
    <row r="19" spans="22:22" x14ac:dyDescent="0.2">
      <c r="V19" s="13" t="str">
        <f>IF($Q19&lt;&gt;0,SUMIF('BASE DE DONNEES'!$Q:$Q,$Q19,'BASE DE DONNEES'!$V:$V),"")</f>
        <v/>
      </c>
    </row>
    <row r="20" spans="22:22" x14ac:dyDescent="0.2">
      <c r="V20" s="13" t="str">
        <f>IF($Q20&lt;&gt;0,SUMIF('BASE DE DONNEES'!$Q:$Q,$Q20,'BASE DE DONNEES'!$V:$V),"")</f>
        <v/>
      </c>
    </row>
    <row r="21" spans="22:22" x14ac:dyDescent="0.2">
      <c r="V21" s="13" t="str">
        <f>IF($Q21&lt;&gt;0,SUMIF('BASE DE DONNEES'!$Q:$Q,$Q21,'BASE DE DONNEES'!$V:$V),"")</f>
        <v/>
      </c>
    </row>
    <row r="22" spans="22:22" x14ac:dyDescent="0.2">
      <c r="V22" s="13" t="str">
        <f>IF($Q22&lt;&gt;0,SUMIF('BASE DE DONNEES'!$Q:$Q,$Q22,'BASE DE DONNEES'!$V:$V),"")</f>
        <v/>
      </c>
    </row>
    <row r="23" spans="22:22" x14ac:dyDescent="0.2">
      <c r="V23" s="13" t="str">
        <f>IF($Q23&lt;&gt;0,SUMIF('BASE DE DONNEES'!$Q:$Q,$Q23,'BASE DE DONNEES'!$V:$V),"")</f>
        <v/>
      </c>
    </row>
    <row r="24" spans="22:22" x14ac:dyDescent="0.2">
      <c r="V24" s="13" t="str">
        <f>IF($Q24&lt;&gt;0,SUMIF('BASE DE DONNEES'!$Q:$Q,$Q24,'BASE DE DONNEES'!$V:$V),"")</f>
        <v/>
      </c>
    </row>
    <row r="25" spans="22:22" x14ac:dyDescent="0.2">
      <c r="V25" s="13" t="str">
        <f>IF($Q25&lt;&gt;0,SUMIF('BASE DE DONNEES'!$Q:$Q,$Q25,'BASE DE DONNEES'!$V:$V),"")</f>
        <v/>
      </c>
    </row>
    <row r="26" spans="22:22" x14ac:dyDescent="0.2">
      <c r="V26" s="13" t="str">
        <f>IF($Q26&lt;&gt;0,SUMIF('BASE DE DONNEES'!$Q:$Q,$Q26,'BASE DE DONNEES'!$V:$V),"")</f>
        <v/>
      </c>
    </row>
    <row r="27" spans="22:22" x14ac:dyDescent="0.2">
      <c r="V27" s="13" t="str">
        <f>IF($Q27&lt;&gt;0,SUMIF('BASE DE DONNEES'!$Q:$Q,$Q27,'BASE DE DONNEES'!$V:$V),"")</f>
        <v/>
      </c>
    </row>
    <row r="28" spans="22:22" x14ac:dyDescent="0.2">
      <c r="V28" s="13" t="str">
        <f>IF($Q28&lt;&gt;0,SUMIF('BASE DE DONNEES'!$Q:$Q,$Q28,'BASE DE DONNEES'!$V:$V),"")</f>
        <v/>
      </c>
    </row>
    <row r="29" spans="22:22" x14ac:dyDescent="0.2">
      <c r="V29" s="13" t="str">
        <f>IF($Q29&lt;&gt;0,SUMIF('BASE DE DONNEES'!$Q:$Q,$Q29,'BASE DE DONNEES'!$V:$V),"")</f>
        <v/>
      </c>
    </row>
    <row r="30" spans="22:22" x14ac:dyDescent="0.2">
      <c r="V30" s="13" t="str">
        <f>IF($Q30&lt;&gt;0,SUMIF('BASE DE DONNEES'!$Q:$Q,$Q30,'BASE DE DONNEES'!$V:$V),"")</f>
        <v/>
      </c>
    </row>
    <row r="31" spans="22:22" x14ac:dyDescent="0.2">
      <c r="V31" s="13" t="str">
        <f>IF($Q31&lt;&gt;0,SUMIF('BASE DE DONNEES'!$Q:$Q,$Q31,'BASE DE DONNEES'!$V:$V),"")</f>
        <v/>
      </c>
    </row>
    <row r="32" spans="22:22" x14ac:dyDescent="0.2">
      <c r="V32" s="13" t="str">
        <f>IF($Q32&lt;&gt;0,SUMIF('BASE DE DONNEES'!$Q:$Q,$Q32,'BASE DE DONNEES'!$V:$V),"")</f>
        <v/>
      </c>
    </row>
    <row r="33" spans="22:22" x14ac:dyDescent="0.2">
      <c r="V33" s="13" t="str">
        <f>IF($Q33&lt;&gt;0,SUMIF('BASE DE DONNEES'!$Q:$Q,$Q33,'BASE DE DONNEES'!$V:$V),"")</f>
        <v/>
      </c>
    </row>
    <row r="34" spans="22:22" x14ac:dyDescent="0.2">
      <c r="V34" s="13" t="str">
        <f>IF($Q34&lt;&gt;0,SUMIF('BASE DE DONNEES'!$Q:$Q,$Q34,'BASE DE DONNEES'!$V:$V),"")</f>
        <v/>
      </c>
    </row>
    <row r="35" spans="22:22" x14ac:dyDescent="0.2">
      <c r="V35" s="13" t="str">
        <f>IF($Q35&lt;&gt;0,SUMIF('BASE DE DONNEES'!$Q:$Q,$Q35,'BASE DE DONNEES'!$V:$V),"")</f>
        <v/>
      </c>
    </row>
    <row r="36" spans="22:22" x14ac:dyDescent="0.2">
      <c r="V36" s="13" t="str">
        <f>IF($Q36&lt;&gt;0,SUMIF('BASE DE DONNEES'!$Q:$Q,$Q36,'BASE DE DONNEES'!$V:$V),"")</f>
        <v/>
      </c>
    </row>
    <row r="37" spans="22:22" x14ac:dyDescent="0.2">
      <c r="V37" s="13" t="str">
        <f>IF($Q37&lt;&gt;0,SUMIF('BASE DE DONNEES'!$Q:$Q,$Q37,'BASE DE DONNEES'!$V:$V),"")</f>
        <v/>
      </c>
    </row>
    <row r="38" spans="22:22" x14ac:dyDescent="0.2">
      <c r="V38" s="13" t="str">
        <f>IF($Q38&lt;&gt;0,SUMIF('BASE DE DONNEES'!$Q:$Q,$Q38,'BASE DE DONNEES'!$V:$V),"")</f>
        <v/>
      </c>
    </row>
    <row r="39" spans="22:22" x14ac:dyDescent="0.2">
      <c r="V39" s="13" t="str">
        <f>IF($Q39&lt;&gt;0,SUMIF('BASE DE DONNEES'!$Q:$Q,$Q39,'BASE DE DONNEES'!$V:$V),"")</f>
        <v/>
      </c>
    </row>
    <row r="40" spans="22:22" x14ac:dyDescent="0.2">
      <c r="V40" s="13" t="str">
        <f>IF($Q40&lt;&gt;0,SUMIF('BASE DE DONNEES'!$Q:$Q,$Q40,'BASE DE DONNEES'!$V:$V),"")</f>
        <v/>
      </c>
    </row>
    <row r="41" spans="22:22" x14ac:dyDescent="0.2">
      <c r="V41" s="13" t="str">
        <f>IF($Q41&lt;&gt;0,SUMIF('BASE DE DONNEES'!$Q:$Q,$Q41,'BASE DE DONNEES'!$V:$V),"")</f>
        <v/>
      </c>
    </row>
    <row r="42" spans="22:22" x14ac:dyDescent="0.2">
      <c r="V42" s="13" t="str">
        <f>IF($Q42&lt;&gt;0,SUMIF('BASE DE DONNEES'!$Q:$Q,$Q42,'BASE DE DONNEES'!$V:$V),"")</f>
        <v/>
      </c>
    </row>
    <row r="43" spans="22:22" x14ac:dyDescent="0.2">
      <c r="V43" s="13" t="str">
        <f>IF($Q43&lt;&gt;0,SUMIF('BASE DE DONNEES'!$Q:$Q,$Q43,'BASE DE DONNEES'!$V:$V),"")</f>
        <v/>
      </c>
    </row>
    <row r="44" spans="22:22" x14ac:dyDescent="0.2">
      <c r="V44" s="13" t="str">
        <f>IF($Q44&lt;&gt;0,SUMIF('BASE DE DONNEES'!$Q:$Q,$Q44,'BASE DE DONNEES'!$V:$V),"")</f>
        <v/>
      </c>
    </row>
    <row r="45" spans="22:22" x14ac:dyDescent="0.2">
      <c r="V45" s="13" t="str">
        <f>IF($Q45&lt;&gt;0,SUMIF('BASE DE DONNEES'!$Q:$Q,$Q45,'BASE DE DONNEES'!$V:$V),"")</f>
        <v/>
      </c>
    </row>
    <row r="46" spans="22:22" x14ac:dyDescent="0.2">
      <c r="V46" s="13" t="str">
        <f>IF($Q46&lt;&gt;0,SUMIF('BASE DE DONNEES'!$Q:$Q,$Q46,'BASE DE DONNEES'!$V:$V),"")</f>
        <v/>
      </c>
    </row>
    <row r="47" spans="22:22" x14ac:dyDescent="0.2">
      <c r="V47" s="13" t="str">
        <f>IF($Q47&lt;&gt;0,SUMIF('BASE DE DONNEES'!$Q:$Q,$Q47,'BASE DE DONNEES'!$V:$V),"")</f>
        <v/>
      </c>
    </row>
    <row r="48" spans="22:22" x14ac:dyDescent="0.2">
      <c r="V48" s="13" t="str">
        <f>IF($Q48&lt;&gt;0,SUMIF('BASE DE DONNEES'!$Q:$Q,$Q48,'BASE DE DONNEES'!$V:$V),"")</f>
        <v/>
      </c>
    </row>
    <row r="49" spans="22:22" x14ac:dyDescent="0.2">
      <c r="V49" s="13" t="str">
        <f>IF($Q49&lt;&gt;0,SUMIF('BASE DE DONNEES'!$Q:$Q,$Q49,'BASE DE DONNEES'!$V:$V),"")</f>
        <v/>
      </c>
    </row>
    <row r="50" spans="22:22" x14ac:dyDescent="0.2">
      <c r="V50" s="13" t="str">
        <f>IF($Q50&lt;&gt;0,SUMIF('BASE DE DONNEES'!$Q:$Q,$Q50,'BASE DE DONNEES'!$V:$V),"")</f>
        <v/>
      </c>
    </row>
    <row r="51" spans="22:22" x14ac:dyDescent="0.2">
      <c r="V51" s="13" t="str">
        <f>IF($Q51&lt;&gt;0,SUMIF('BASE DE DONNEES'!$Q:$Q,$Q51,'BASE DE DONNEES'!$V:$V),"")</f>
        <v/>
      </c>
    </row>
    <row r="52" spans="22:22" x14ac:dyDescent="0.2">
      <c r="V52" s="13" t="str">
        <f>IF($Q52&lt;&gt;0,SUMIF('BASE DE DONNEES'!$Q:$Q,$Q52,'BASE DE DONNEES'!$V:$V),"")</f>
        <v/>
      </c>
    </row>
    <row r="53" spans="22:22" x14ac:dyDescent="0.2">
      <c r="V53" s="13" t="str">
        <f>IF($Q53&lt;&gt;0,SUMIF('BASE DE DONNEES'!$Q:$Q,$Q53,'BASE DE DONNEES'!$V:$V),"")</f>
        <v/>
      </c>
    </row>
    <row r="54" spans="22:22" x14ac:dyDescent="0.2">
      <c r="V54" s="13" t="str">
        <f>IF($Q54&lt;&gt;0,SUMIF('BASE DE DONNEES'!$Q:$Q,$Q54,'BASE DE DONNEES'!$V:$V),"")</f>
        <v/>
      </c>
    </row>
    <row r="55" spans="22:22" x14ac:dyDescent="0.2">
      <c r="V55" s="13" t="str">
        <f>IF($Q55&lt;&gt;0,SUMIF('BASE DE DONNEES'!$Q:$Q,$Q55,'BASE DE DONNEES'!$V:$V),"")</f>
        <v/>
      </c>
    </row>
    <row r="56" spans="22:22" x14ac:dyDescent="0.2">
      <c r="V56" s="13" t="str">
        <f>IF($Q56&lt;&gt;0,SUMIF('BASE DE DONNEES'!$Q:$Q,$Q56,'BASE DE DONNEES'!$V:$V),"")</f>
        <v/>
      </c>
    </row>
    <row r="57" spans="22:22" x14ac:dyDescent="0.2">
      <c r="V57" s="13" t="str">
        <f>IF($Q57&lt;&gt;0,SUMIF('BASE DE DONNEES'!$Q:$Q,$Q57,'BASE DE DONNEES'!$V:$V),"")</f>
        <v/>
      </c>
    </row>
    <row r="58" spans="22:22" x14ac:dyDescent="0.2">
      <c r="V58" s="13" t="str">
        <f>IF($Q58&lt;&gt;0,SUMIF('BASE DE DONNEES'!$Q:$Q,$Q58,'BASE DE DONNEES'!$V:$V),"")</f>
        <v/>
      </c>
    </row>
    <row r="59" spans="22:22" x14ac:dyDescent="0.2">
      <c r="V59" s="13" t="str">
        <f>IF($Q59&lt;&gt;0,SUMIF('BASE DE DONNEES'!$Q:$Q,$Q59,'BASE DE DONNEES'!$V:$V),"")</f>
        <v/>
      </c>
    </row>
    <row r="60" spans="22:22" x14ac:dyDescent="0.2">
      <c r="V60" s="13" t="str">
        <f>IF($Q60&lt;&gt;0,SUMIF('BASE DE DONNEES'!$Q:$Q,$Q60,'BASE DE DONNEES'!$V:$V),"")</f>
        <v/>
      </c>
    </row>
    <row r="61" spans="22:22" x14ac:dyDescent="0.2">
      <c r="V61" s="13" t="str">
        <f>IF($Q61&lt;&gt;0,SUMIF('BASE DE DONNEES'!$Q:$Q,$Q61,'BASE DE DONNEES'!$V:$V),"")</f>
        <v/>
      </c>
    </row>
    <row r="62" spans="22:22" x14ac:dyDescent="0.2">
      <c r="V62" s="13" t="str">
        <f>IF($Q62&lt;&gt;0,SUMIF('BASE DE DONNEES'!$Q:$Q,$Q62,'BASE DE DONNEES'!$V:$V),"")</f>
        <v/>
      </c>
    </row>
    <row r="63" spans="22:22" x14ac:dyDescent="0.2">
      <c r="V63" s="13" t="str">
        <f>IF($Q63&lt;&gt;0,SUMIF('BASE DE DONNEES'!$Q:$Q,$Q63,'BASE DE DONNEES'!$V:$V),"")</f>
        <v/>
      </c>
    </row>
    <row r="64" spans="22:22" x14ac:dyDescent="0.2">
      <c r="V64" s="13" t="str">
        <f>IF($Q64&lt;&gt;0,SUMIF('BASE DE DONNEES'!$Q:$Q,$Q64,'BASE DE DONNEES'!$V:$V),"")</f>
        <v/>
      </c>
    </row>
    <row r="65" spans="22:22" x14ac:dyDescent="0.2">
      <c r="V65" s="13" t="str">
        <f>IF($Q65&lt;&gt;0,SUMIF('BASE DE DONNEES'!$Q:$Q,$Q65,'BASE DE DONNEES'!$V:$V),"")</f>
        <v/>
      </c>
    </row>
    <row r="66" spans="22:22" x14ac:dyDescent="0.2">
      <c r="V66" s="13" t="str">
        <f>IF($Q66&lt;&gt;0,SUMIF('BASE DE DONNEES'!$Q:$Q,$Q66,'BASE DE DONNEES'!$V:$V),"")</f>
        <v/>
      </c>
    </row>
    <row r="67" spans="22:22" x14ac:dyDescent="0.2">
      <c r="V67" s="13" t="str">
        <f>IF($Q67&lt;&gt;0,SUMIF('BASE DE DONNEES'!$Q:$Q,$Q67,'BASE DE DONNEES'!$V:$V),"")</f>
        <v/>
      </c>
    </row>
    <row r="68" spans="22:22" x14ac:dyDescent="0.2">
      <c r="V68" s="13" t="str">
        <f>IF($Q68&lt;&gt;0,SUMIF('BASE DE DONNEES'!$Q:$Q,$Q68,'BASE DE DONNEES'!$V:$V),"")</f>
        <v/>
      </c>
    </row>
    <row r="69" spans="22:22" x14ac:dyDescent="0.2">
      <c r="V69" s="13" t="str">
        <f>IF($Q69&lt;&gt;0,SUMIF('BASE DE DONNEES'!$Q:$Q,$Q69,'BASE DE DONNEES'!$V:$V),"")</f>
        <v/>
      </c>
    </row>
    <row r="70" spans="22:22" x14ac:dyDescent="0.2">
      <c r="V70" s="13" t="str">
        <f>IF($Q70&lt;&gt;0,SUMIF('BASE DE DONNEES'!$Q:$Q,$Q70,'BASE DE DONNEES'!$V:$V),"")</f>
        <v/>
      </c>
    </row>
    <row r="71" spans="22:22" x14ac:dyDescent="0.2">
      <c r="V71" s="13" t="str">
        <f>IF($Q71&lt;&gt;0,SUMIF('BASE DE DONNEES'!$Q:$Q,$Q71,'BASE DE DONNEES'!$V:$V),"")</f>
        <v/>
      </c>
    </row>
    <row r="72" spans="22:22" x14ac:dyDescent="0.2">
      <c r="V72" s="13" t="str">
        <f>IF($Q72&lt;&gt;0,SUMIF('BASE DE DONNEES'!$Q:$Q,$Q72,'BASE DE DONNEES'!$V:$V),"")</f>
        <v/>
      </c>
    </row>
    <row r="73" spans="22:22" x14ac:dyDescent="0.2">
      <c r="V73" s="13" t="str">
        <f>IF($Q73&lt;&gt;0,SUMIF('BASE DE DONNEES'!$Q:$Q,$Q73,'BASE DE DONNEES'!$V:$V),"")</f>
        <v/>
      </c>
    </row>
    <row r="74" spans="22:22" x14ac:dyDescent="0.2">
      <c r="V74" s="13" t="str">
        <f>IF($Q74&lt;&gt;0,SUMIF('BASE DE DONNEES'!$Q:$Q,$Q74,'BASE DE DONNEES'!$V:$V),"")</f>
        <v/>
      </c>
    </row>
    <row r="75" spans="22:22" x14ac:dyDescent="0.2">
      <c r="V75" s="13" t="str">
        <f>IF($Q75&lt;&gt;0,SUMIF('BASE DE DONNEES'!$Q:$Q,$Q75,'BASE DE DONNEES'!$V:$V),"")</f>
        <v/>
      </c>
    </row>
    <row r="76" spans="22:22" x14ac:dyDescent="0.2">
      <c r="V76" s="13" t="str">
        <f>IF($Q76&lt;&gt;0,SUMIF('BASE DE DONNEES'!$Q:$Q,$Q76,'BASE DE DONNEES'!$V:$V),"")</f>
        <v/>
      </c>
    </row>
    <row r="77" spans="22:22" x14ac:dyDescent="0.2">
      <c r="V77" s="13" t="str">
        <f>IF($Q77&lt;&gt;0,SUMIF('BASE DE DONNEES'!$Q:$Q,$Q77,'BASE DE DONNEES'!$V:$V),"")</f>
        <v/>
      </c>
    </row>
    <row r="78" spans="22:22" x14ac:dyDescent="0.2">
      <c r="V78" s="13" t="str">
        <f>IF($Q78&lt;&gt;0,SUMIF('BASE DE DONNEES'!$Q:$Q,$Q78,'BASE DE DONNEES'!$V:$V),"")</f>
        <v/>
      </c>
    </row>
    <row r="79" spans="22:22" x14ac:dyDescent="0.2">
      <c r="V79" s="13" t="str">
        <f>IF($Q79&lt;&gt;0,SUMIF('BASE DE DONNEES'!$Q:$Q,$Q79,'BASE DE DONNEES'!$V:$V),"")</f>
        <v/>
      </c>
    </row>
    <row r="80" spans="22:22" x14ac:dyDescent="0.2">
      <c r="V80" s="13" t="str">
        <f>IF($Q80&lt;&gt;0,SUMIF('BASE DE DONNEES'!$Q:$Q,$Q80,'BASE DE DONNEES'!$V:$V),"")</f>
        <v/>
      </c>
    </row>
    <row r="81" spans="22:22" x14ac:dyDescent="0.2">
      <c r="V81" s="13" t="str">
        <f>IF($Q81&lt;&gt;0,SUMIF('BASE DE DONNEES'!$Q:$Q,$Q81,'BASE DE DONNEES'!$V:$V),"")</f>
        <v/>
      </c>
    </row>
    <row r="82" spans="22:22" x14ac:dyDescent="0.2">
      <c r="V82" s="13" t="str">
        <f>IF($Q82&lt;&gt;0,SUMIF('BASE DE DONNEES'!$Q:$Q,$Q82,'BASE DE DONNEES'!$V:$V),"")</f>
        <v/>
      </c>
    </row>
    <row r="83" spans="22:22" x14ac:dyDescent="0.2">
      <c r="V83" s="13" t="str">
        <f>IF($Q83&lt;&gt;0,SUMIF('BASE DE DONNEES'!$Q:$Q,$Q83,'BASE DE DONNEES'!$V:$V),"")</f>
        <v/>
      </c>
    </row>
    <row r="84" spans="22:22" x14ac:dyDescent="0.2">
      <c r="V84" s="13" t="str">
        <f>IF($Q84&lt;&gt;0,SUMIF('BASE DE DONNEES'!$Q:$Q,$Q84,'BASE DE DONNEES'!$V:$V),"")</f>
        <v/>
      </c>
    </row>
    <row r="85" spans="22:22" x14ac:dyDescent="0.2">
      <c r="V85" s="13" t="str">
        <f>IF($Q85&lt;&gt;0,SUMIF('BASE DE DONNEES'!$Q:$Q,$Q85,'BASE DE DONNEES'!$V:$V),"")</f>
        <v/>
      </c>
    </row>
    <row r="86" spans="22:22" x14ac:dyDescent="0.2">
      <c r="V86" s="13" t="str">
        <f>IF($Q86&lt;&gt;0,SUMIF('BASE DE DONNEES'!$Q:$Q,$Q86,'BASE DE DONNEES'!$V:$V),"")</f>
        <v/>
      </c>
    </row>
    <row r="87" spans="22:22" x14ac:dyDescent="0.2">
      <c r="V87" s="13" t="str">
        <f>IF($Q87&lt;&gt;0,SUMIF('BASE DE DONNEES'!$Q:$Q,$Q87,'BASE DE DONNEES'!$V:$V),"")</f>
        <v/>
      </c>
    </row>
    <row r="88" spans="22:22" x14ac:dyDescent="0.2">
      <c r="V88" s="13" t="str">
        <f>IF($Q88&lt;&gt;0,SUMIF('BASE DE DONNEES'!$Q:$Q,$Q88,'BASE DE DONNEES'!$V:$V),"")</f>
        <v/>
      </c>
    </row>
    <row r="89" spans="22:22" x14ac:dyDescent="0.2">
      <c r="V89" s="13" t="str">
        <f>IF($Q89&lt;&gt;0,SUMIF('BASE DE DONNEES'!$Q:$Q,$Q89,'BASE DE DONNEES'!$V:$V),"")</f>
        <v/>
      </c>
    </row>
    <row r="90" spans="22:22" x14ac:dyDescent="0.2">
      <c r="V90" s="13" t="str">
        <f>IF($Q90&lt;&gt;0,SUMIF('BASE DE DONNEES'!$Q:$Q,$Q90,'BASE DE DONNEES'!$V:$V),"")</f>
        <v/>
      </c>
    </row>
    <row r="91" spans="22:22" x14ac:dyDescent="0.2">
      <c r="V91" s="13" t="str">
        <f>IF($Q91&lt;&gt;0,SUMIF('BASE DE DONNEES'!$Q:$Q,$Q91,'BASE DE DONNEES'!$V:$V),"")</f>
        <v/>
      </c>
    </row>
    <row r="92" spans="22:22" x14ac:dyDescent="0.2">
      <c r="V92" s="13" t="str">
        <f>IF($Q92&lt;&gt;0,SUMIF('BASE DE DONNEES'!$Q:$Q,$Q92,'BASE DE DONNEES'!$V:$V),"")</f>
        <v/>
      </c>
    </row>
    <row r="93" spans="22:22" x14ac:dyDescent="0.2">
      <c r="V93" s="13" t="str">
        <f>IF($Q93&lt;&gt;0,SUMIF('BASE DE DONNEES'!$Q:$Q,$Q93,'BASE DE DONNEES'!$V:$V),"")</f>
        <v/>
      </c>
    </row>
    <row r="94" spans="22:22" x14ac:dyDescent="0.2">
      <c r="V94" s="13" t="str">
        <f>IF($Q94&lt;&gt;0,SUMIF('BASE DE DONNEES'!$Q:$Q,$Q94,'BASE DE DONNEES'!$V:$V),"")</f>
        <v/>
      </c>
    </row>
    <row r="95" spans="22:22" x14ac:dyDescent="0.2">
      <c r="V95" s="13" t="str">
        <f>IF($Q95&lt;&gt;0,SUMIF('BASE DE DONNEES'!$Q:$Q,$Q95,'BASE DE DONNEES'!$V:$V),"")</f>
        <v/>
      </c>
    </row>
    <row r="96" spans="22:22" x14ac:dyDescent="0.2">
      <c r="V96" s="13" t="str">
        <f>IF($Q96&lt;&gt;0,SUMIF('BASE DE DONNEES'!$Q:$Q,$Q96,'BASE DE DONNEES'!$V:$V),"")</f>
        <v/>
      </c>
    </row>
    <row r="97" spans="22:22" x14ac:dyDescent="0.2">
      <c r="V97" s="13" t="str">
        <f>IF($Q97&lt;&gt;0,SUMIF('BASE DE DONNEES'!$Q:$Q,$Q97,'BASE DE DONNEES'!$V:$V),"")</f>
        <v/>
      </c>
    </row>
    <row r="98" spans="22:22" x14ac:dyDescent="0.2">
      <c r="V98" s="13" t="str">
        <f>IF($Q98&lt;&gt;0,SUMIF('BASE DE DONNEES'!$Q:$Q,$Q98,'BASE DE DONNEES'!$V:$V),"")</f>
        <v/>
      </c>
    </row>
    <row r="99" spans="22:22" x14ac:dyDescent="0.2">
      <c r="V99" s="13" t="str">
        <f>IF($Q99&lt;&gt;0,SUMIF('BASE DE DONNEES'!$Q:$Q,$Q99,'BASE DE DONNEES'!$V:$V),"")</f>
        <v/>
      </c>
    </row>
    <row r="100" spans="22:22" x14ac:dyDescent="0.2">
      <c r="V100" s="13" t="str">
        <f>IF($Q100&lt;&gt;0,SUMIF('BASE DE DONNEES'!$Q:$Q,$Q100,'BASE DE DONNEES'!$V:$V),"")</f>
        <v/>
      </c>
    </row>
    <row r="101" spans="22:22" x14ac:dyDescent="0.2">
      <c r="V101" s="13" t="str">
        <f>IF($Q101&lt;&gt;0,SUMIF('BASE DE DONNEES'!$Q:$Q,$Q101,'BASE DE DONNEES'!$V:$V),"")</f>
        <v/>
      </c>
    </row>
    <row r="102" spans="22:22" x14ac:dyDescent="0.2">
      <c r="V102" s="13" t="str">
        <f>IF($Q102&lt;&gt;0,SUMIF('BASE DE DONNEES'!$Q:$Q,$Q102,'BASE DE DONNEES'!$V:$V),"")</f>
        <v/>
      </c>
    </row>
    <row r="103" spans="22:22" x14ac:dyDescent="0.2">
      <c r="V103" s="13" t="str">
        <f>IF($Q103&lt;&gt;0,SUMIF('BASE DE DONNEES'!$Q:$Q,$Q103,'BASE DE DONNEES'!$V:$V),"")</f>
        <v/>
      </c>
    </row>
    <row r="104" spans="22:22" x14ac:dyDescent="0.2">
      <c r="V104" s="13" t="str">
        <f>IF($Q104&lt;&gt;0,SUMIF('BASE DE DONNEES'!$Q:$Q,$Q104,'BASE DE DONNEES'!$V:$V),"")</f>
        <v/>
      </c>
    </row>
    <row r="105" spans="22:22" x14ac:dyDescent="0.2">
      <c r="V105" s="13" t="str">
        <f>IF($Q105&lt;&gt;0,SUMIF('BASE DE DONNEES'!$Q:$Q,$Q105,'BASE DE DONNEES'!$V:$V),"")</f>
        <v/>
      </c>
    </row>
    <row r="106" spans="22:22" x14ac:dyDescent="0.2">
      <c r="V106" s="13" t="str">
        <f>IF($Q106&lt;&gt;0,SUMIF('BASE DE DONNEES'!$Q:$Q,$Q106,'BASE DE DONNEES'!$V:$V),"")</f>
        <v/>
      </c>
    </row>
    <row r="107" spans="22:22" x14ac:dyDescent="0.2">
      <c r="V107" s="13" t="str">
        <f>IF($Q107&lt;&gt;0,SUMIF('BASE DE DONNEES'!$Q:$Q,$Q107,'BASE DE DONNEES'!$V:$V),"")</f>
        <v/>
      </c>
    </row>
    <row r="108" spans="22:22" x14ac:dyDescent="0.2">
      <c r="V108" s="13" t="str">
        <f>IF($Q108&lt;&gt;0,SUMIF('BASE DE DONNEES'!$Q:$Q,$Q108,'BASE DE DONNEES'!$V:$V),"")</f>
        <v/>
      </c>
    </row>
    <row r="109" spans="22:22" x14ac:dyDescent="0.2">
      <c r="V109" s="13" t="str">
        <f>IF($Q109&lt;&gt;0,SUMIF('BASE DE DONNEES'!$Q:$Q,$Q109,'BASE DE DONNEES'!$V:$V),"")</f>
        <v/>
      </c>
    </row>
    <row r="110" spans="22:22" x14ac:dyDescent="0.2">
      <c r="V110" s="13" t="str">
        <f>IF($Q110&lt;&gt;0,SUMIF('BASE DE DONNEES'!$Q:$Q,$Q110,'BASE DE DONNEES'!$V:$V),"")</f>
        <v/>
      </c>
    </row>
    <row r="111" spans="22:22" x14ac:dyDescent="0.2">
      <c r="V111" s="13" t="str">
        <f>IF($Q111&lt;&gt;0,SUMIF('BASE DE DONNEES'!$Q:$Q,$Q111,'BASE DE DONNEES'!$V:$V),"")</f>
        <v/>
      </c>
    </row>
    <row r="112" spans="22:22" x14ac:dyDescent="0.2">
      <c r="V112" s="13" t="str">
        <f>IF($Q112&lt;&gt;0,SUMIF('BASE DE DONNEES'!$Q:$Q,$Q112,'BASE DE DONNEES'!$V:$V),"")</f>
        <v/>
      </c>
    </row>
    <row r="113" spans="22:22" x14ac:dyDescent="0.2">
      <c r="V113" s="13" t="str">
        <f>IF($Q113&lt;&gt;0,SUMIF('BASE DE DONNEES'!$Q:$Q,$Q113,'BASE DE DONNEES'!$V:$V),"")</f>
        <v/>
      </c>
    </row>
    <row r="114" spans="22:22" x14ac:dyDescent="0.2">
      <c r="V114" s="13" t="str">
        <f>IF($Q114&lt;&gt;0,SUMIF('BASE DE DONNEES'!$Q:$Q,$Q114,'BASE DE DONNEES'!$V:$V),"")</f>
        <v/>
      </c>
    </row>
    <row r="115" spans="22:22" x14ac:dyDescent="0.2">
      <c r="V115" s="13" t="str">
        <f>IF($Q115&lt;&gt;0,SUMIF('BASE DE DONNEES'!$Q:$Q,$Q115,'BASE DE DONNEES'!$V:$V),"")</f>
        <v/>
      </c>
    </row>
    <row r="116" spans="22:22" x14ac:dyDescent="0.2">
      <c r="V116" s="13" t="str">
        <f>IF($Q116&lt;&gt;0,SUMIF('BASE DE DONNEES'!$Q:$Q,$Q116,'BASE DE DONNEES'!$V:$V),"")</f>
        <v/>
      </c>
    </row>
    <row r="117" spans="22:22" x14ac:dyDescent="0.2">
      <c r="V117" s="13" t="str">
        <f>IF($Q117&lt;&gt;0,SUMIF('BASE DE DONNEES'!$Q:$Q,$Q117,'BASE DE DONNEES'!$V:$V),"")</f>
        <v/>
      </c>
    </row>
    <row r="118" spans="22:22" x14ac:dyDescent="0.2">
      <c r="V118" s="13" t="str">
        <f>IF($Q118&lt;&gt;0,SUMIF('BASE DE DONNEES'!$Q:$Q,$Q118,'BASE DE DONNEES'!$V:$V),"")</f>
        <v/>
      </c>
    </row>
    <row r="119" spans="22:22" x14ac:dyDescent="0.2">
      <c r="V119" s="13" t="str">
        <f>IF($Q119&lt;&gt;0,SUMIF('BASE DE DONNEES'!$Q:$Q,$Q119,'BASE DE DONNEES'!$V:$V),"")</f>
        <v/>
      </c>
    </row>
    <row r="120" spans="22:22" x14ac:dyDescent="0.2">
      <c r="V120" s="13" t="str">
        <f>IF($Q120&lt;&gt;0,SUMIF('BASE DE DONNEES'!$Q:$Q,$Q120,'BASE DE DONNEES'!$V:$V),"")</f>
        <v/>
      </c>
    </row>
    <row r="121" spans="22:22" x14ac:dyDescent="0.2">
      <c r="V121" s="13" t="str">
        <f>IF($Q121&lt;&gt;0,SUMIF('BASE DE DONNEES'!$Q:$Q,$Q121,'BASE DE DONNEES'!$V:$V),"")</f>
        <v/>
      </c>
    </row>
    <row r="122" spans="22:22" x14ac:dyDescent="0.2">
      <c r="V122" s="13" t="str">
        <f>IF($Q122&lt;&gt;0,SUMIF('BASE DE DONNEES'!$Q:$Q,$Q122,'BASE DE DONNEES'!$V:$V),"")</f>
        <v/>
      </c>
    </row>
    <row r="123" spans="22:22" x14ac:dyDescent="0.2">
      <c r="V123" s="13" t="str">
        <f>IF($Q123&lt;&gt;0,SUMIF('BASE DE DONNEES'!$Q:$Q,$Q123,'BASE DE DONNEES'!$V:$V),"")</f>
        <v/>
      </c>
    </row>
    <row r="124" spans="22:22" x14ac:dyDescent="0.2">
      <c r="V124" s="13" t="str">
        <f>IF($Q124&lt;&gt;0,SUMIF('BASE DE DONNEES'!$Q:$Q,$Q124,'BASE DE DONNEES'!$V:$V),"")</f>
        <v/>
      </c>
    </row>
    <row r="125" spans="22:22" x14ac:dyDescent="0.2">
      <c r="V125" s="13" t="str">
        <f>IF($Q125&lt;&gt;0,SUMIF('BASE DE DONNEES'!$Q:$Q,$Q125,'BASE DE DONNEES'!$V:$V),"")</f>
        <v/>
      </c>
    </row>
    <row r="126" spans="22:22" x14ac:dyDescent="0.2">
      <c r="V126" s="13" t="str">
        <f>IF($Q126&lt;&gt;0,SUMIF('BASE DE DONNEES'!$Q:$Q,$Q126,'BASE DE DONNEES'!$V:$V),"")</f>
        <v/>
      </c>
    </row>
    <row r="127" spans="22:22" x14ac:dyDescent="0.2">
      <c r="V127" s="13" t="str">
        <f>IF($Q127&lt;&gt;0,SUMIF('BASE DE DONNEES'!$Q:$Q,$Q127,'BASE DE DONNEES'!$V:$V),"")</f>
        <v/>
      </c>
    </row>
    <row r="128" spans="22:22" x14ac:dyDescent="0.2">
      <c r="V128" s="13" t="str">
        <f>IF($Q128&lt;&gt;0,SUMIF('BASE DE DONNEES'!$Q:$Q,$Q128,'BASE DE DONNEES'!$V:$V),"")</f>
        <v/>
      </c>
    </row>
    <row r="129" spans="22:22" x14ac:dyDescent="0.2">
      <c r="V129" s="13" t="str">
        <f>IF($Q129&lt;&gt;0,SUMIF('BASE DE DONNEES'!$Q:$Q,$Q129,'BASE DE DONNEES'!$V:$V),"")</f>
        <v/>
      </c>
    </row>
    <row r="130" spans="22:22" x14ac:dyDescent="0.2">
      <c r="V130" s="13" t="str">
        <f>IF($Q130&lt;&gt;0,SUMIF('BASE DE DONNEES'!$Q:$Q,$Q130,'BASE DE DONNEES'!$V:$V),"")</f>
        <v/>
      </c>
    </row>
    <row r="131" spans="22:22" x14ac:dyDescent="0.2">
      <c r="V131" s="13" t="str">
        <f>IF($Q131&lt;&gt;0,SUMIF('BASE DE DONNEES'!$Q:$Q,$Q131,'BASE DE DONNEES'!$V:$V),"")</f>
        <v/>
      </c>
    </row>
    <row r="132" spans="22:22" x14ac:dyDescent="0.2">
      <c r="V132" s="13" t="str">
        <f>IF($Q132&lt;&gt;0,SUMIF('BASE DE DONNEES'!$Q:$Q,$Q132,'BASE DE DONNEES'!$V:$V),"")</f>
        <v/>
      </c>
    </row>
    <row r="133" spans="22:22" x14ac:dyDescent="0.2">
      <c r="V133" s="13" t="str">
        <f>IF($Q133&lt;&gt;0,SUMIF('BASE DE DONNEES'!$Q:$Q,$Q133,'BASE DE DONNEES'!$V:$V),"")</f>
        <v/>
      </c>
    </row>
    <row r="134" spans="22:22" x14ac:dyDescent="0.2">
      <c r="V134" s="13" t="str">
        <f>IF($Q134&lt;&gt;0,SUMIF('BASE DE DONNEES'!$Q:$Q,$Q134,'BASE DE DONNEES'!$V:$V),"")</f>
        <v/>
      </c>
    </row>
    <row r="135" spans="22:22" x14ac:dyDescent="0.2">
      <c r="V135" s="13" t="str">
        <f>IF($Q135&lt;&gt;0,SUMIF('BASE DE DONNEES'!$Q:$Q,$Q135,'BASE DE DONNEES'!$V:$V),"")</f>
        <v/>
      </c>
    </row>
    <row r="136" spans="22:22" x14ac:dyDescent="0.2">
      <c r="V136" s="13" t="str">
        <f>IF($Q136&lt;&gt;0,SUMIF('BASE DE DONNEES'!$Q:$Q,$Q136,'BASE DE DONNEES'!$V:$V),"")</f>
        <v/>
      </c>
    </row>
    <row r="137" spans="22:22" x14ac:dyDescent="0.2">
      <c r="V137" s="13" t="str">
        <f>IF($Q137&lt;&gt;0,SUMIF('BASE DE DONNEES'!$Q:$Q,$Q137,'BASE DE DONNEES'!$V:$V),"")</f>
        <v/>
      </c>
    </row>
    <row r="138" spans="22:22" x14ac:dyDescent="0.2">
      <c r="V138" s="13" t="str">
        <f>IF($Q138&lt;&gt;0,SUMIF('BASE DE DONNEES'!$Q:$Q,$Q138,'BASE DE DONNEES'!$V:$V),"")</f>
        <v/>
      </c>
    </row>
    <row r="139" spans="22:22" x14ac:dyDescent="0.2">
      <c r="V139" s="13" t="str">
        <f>IF($Q139&lt;&gt;0,SUMIF('BASE DE DONNEES'!$Q:$Q,$Q139,'BASE DE DONNEES'!$V:$V),"")</f>
        <v/>
      </c>
    </row>
    <row r="140" spans="22:22" x14ac:dyDescent="0.2">
      <c r="V140" s="13" t="str">
        <f>IF($Q140&lt;&gt;0,SUMIF('BASE DE DONNEES'!$Q:$Q,$Q140,'BASE DE DONNEES'!$V:$V),"")</f>
        <v/>
      </c>
    </row>
    <row r="141" spans="22:22" x14ac:dyDescent="0.2">
      <c r="V141" s="13" t="str">
        <f>IF($Q141&lt;&gt;0,SUMIF('BASE DE DONNEES'!$Q:$Q,$Q141,'BASE DE DONNEES'!$V:$V),"")</f>
        <v/>
      </c>
    </row>
    <row r="142" spans="22:22" x14ac:dyDescent="0.2">
      <c r="V142" s="13" t="str">
        <f>IF($Q142&lt;&gt;0,SUMIF('BASE DE DONNEES'!$Q:$Q,$Q142,'BASE DE DONNEES'!$V:$V),"")</f>
        <v/>
      </c>
    </row>
    <row r="143" spans="22:22" x14ac:dyDescent="0.2">
      <c r="V143" s="13" t="str">
        <f>IF($Q143&lt;&gt;0,SUMIF('BASE DE DONNEES'!$Q:$Q,$Q143,'BASE DE DONNEES'!$V:$V),"")</f>
        <v/>
      </c>
    </row>
    <row r="144" spans="22:22" x14ac:dyDescent="0.2">
      <c r="V144" s="13" t="str">
        <f>IF($Q144&lt;&gt;0,SUMIF('BASE DE DONNEES'!$Q:$Q,$Q144,'BASE DE DONNEES'!$V:$V),"")</f>
        <v/>
      </c>
    </row>
    <row r="145" spans="22:22" x14ac:dyDescent="0.2">
      <c r="V145" s="13" t="str">
        <f>IF($Q145&lt;&gt;0,SUMIF('BASE DE DONNEES'!$Q:$Q,$Q145,'BASE DE DONNEES'!$V:$V),"")</f>
        <v/>
      </c>
    </row>
    <row r="146" spans="22:22" x14ac:dyDescent="0.2">
      <c r="V146" s="13" t="str">
        <f>IF($Q146&lt;&gt;0,SUMIF('BASE DE DONNEES'!$Q:$Q,$Q146,'BASE DE DONNEES'!$V:$V),"")</f>
        <v/>
      </c>
    </row>
    <row r="147" spans="22:22" x14ac:dyDescent="0.2">
      <c r="V147" s="13" t="str">
        <f>IF($Q147&lt;&gt;0,SUMIF('BASE DE DONNEES'!$Q:$Q,$Q147,'BASE DE DONNEES'!$V:$V),"")</f>
        <v/>
      </c>
    </row>
    <row r="148" spans="22:22" x14ac:dyDescent="0.2">
      <c r="V148" s="13" t="str">
        <f>IF($Q148&lt;&gt;0,SUMIF('BASE DE DONNEES'!$Q:$Q,$Q148,'BASE DE DONNEES'!$V:$V),"")</f>
        <v/>
      </c>
    </row>
    <row r="149" spans="22:22" x14ac:dyDescent="0.2">
      <c r="V149" s="13" t="str">
        <f>IF($Q149&lt;&gt;0,SUMIF('BASE DE DONNEES'!$Q:$Q,$Q149,'BASE DE DONNEES'!$V:$V),"")</f>
        <v/>
      </c>
    </row>
    <row r="150" spans="22:22" x14ac:dyDescent="0.2">
      <c r="V150" s="13" t="str">
        <f>IF($Q150&lt;&gt;0,SUMIF('BASE DE DONNEES'!$Q:$Q,$Q150,'BASE DE DONNEES'!$V:$V),"")</f>
        <v/>
      </c>
    </row>
    <row r="151" spans="22:22" x14ac:dyDescent="0.2">
      <c r="V151" s="13" t="str">
        <f>IF($Q151&lt;&gt;0,SUMIF('BASE DE DONNEES'!$Q:$Q,$Q151,'BASE DE DONNEES'!$V:$V),"")</f>
        <v/>
      </c>
    </row>
    <row r="152" spans="22:22" x14ac:dyDescent="0.2">
      <c r="V152" s="13" t="str">
        <f>IF($Q152&lt;&gt;0,SUMIF('BASE DE DONNEES'!$Q:$Q,$Q152,'BASE DE DONNEES'!$V:$V),"")</f>
        <v/>
      </c>
    </row>
    <row r="153" spans="22:22" x14ac:dyDescent="0.2">
      <c r="V153" s="13" t="str">
        <f>IF($Q153&lt;&gt;0,SUMIF('BASE DE DONNEES'!$Q:$Q,$Q153,'BASE DE DONNEES'!$V:$V),"")</f>
        <v/>
      </c>
    </row>
    <row r="154" spans="22:22" x14ac:dyDescent="0.2">
      <c r="V154" s="13" t="str">
        <f>IF($Q154&lt;&gt;0,SUMIF('BASE DE DONNEES'!$Q:$Q,$Q154,'BASE DE DONNEES'!$V:$V),"")</f>
        <v/>
      </c>
    </row>
    <row r="155" spans="22:22" x14ac:dyDescent="0.2">
      <c r="V155" s="13" t="str">
        <f>IF($Q155&lt;&gt;0,SUMIF('BASE DE DONNEES'!$Q:$Q,$Q155,'BASE DE DONNEES'!$V:$V),"")</f>
        <v/>
      </c>
    </row>
    <row r="156" spans="22:22" x14ac:dyDescent="0.2">
      <c r="V156" s="13" t="str">
        <f>IF($Q156&lt;&gt;0,SUMIF('BASE DE DONNEES'!$Q:$Q,$Q156,'BASE DE DONNEES'!$V:$V),"")</f>
        <v/>
      </c>
    </row>
    <row r="157" spans="22:22" x14ac:dyDescent="0.2">
      <c r="V157" s="13" t="str">
        <f>IF($Q157&lt;&gt;0,SUMIF('BASE DE DONNEES'!$Q:$Q,$Q157,'BASE DE DONNEES'!$V:$V),"")</f>
        <v/>
      </c>
    </row>
    <row r="158" spans="22:22" x14ac:dyDescent="0.2">
      <c r="V158" s="13" t="str">
        <f>IF($Q158&lt;&gt;0,SUMIF('BASE DE DONNEES'!$Q:$Q,$Q158,'BASE DE DONNEES'!$V:$V),"")</f>
        <v/>
      </c>
    </row>
    <row r="159" spans="22:22" x14ac:dyDescent="0.2">
      <c r="V159" s="13" t="str">
        <f>IF($Q159&lt;&gt;0,SUMIF('BASE DE DONNEES'!$Q:$Q,$Q159,'BASE DE DONNEES'!$V:$V),"")</f>
        <v/>
      </c>
    </row>
    <row r="160" spans="22:22" x14ac:dyDescent="0.2">
      <c r="V160" s="13" t="str">
        <f>IF($Q160&lt;&gt;0,SUMIF('BASE DE DONNEES'!$Q:$Q,$Q160,'BASE DE DONNEES'!$V:$V),"")</f>
        <v/>
      </c>
    </row>
    <row r="161" spans="22:22" x14ac:dyDescent="0.2">
      <c r="V161" s="13" t="str">
        <f>IF($Q161&lt;&gt;0,SUMIF('BASE DE DONNEES'!$Q:$Q,$Q161,'BASE DE DONNEES'!$V:$V),"")</f>
        <v/>
      </c>
    </row>
    <row r="162" spans="22:22" x14ac:dyDescent="0.2">
      <c r="V162" s="13" t="str">
        <f>IF($Q162&lt;&gt;0,SUMIF('BASE DE DONNEES'!$Q:$Q,$Q162,'BASE DE DONNEES'!$V:$V),"")</f>
        <v/>
      </c>
    </row>
    <row r="163" spans="22:22" x14ac:dyDescent="0.2">
      <c r="V163" s="13" t="str">
        <f>IF($Q163&lt;&gt;0,SUMIF('BASE DE DONNEES'!$Q:$Q,$Q163,'BASE DE DONNEES'!$V:$V),"")</f>
        <v/>
      </c>
    </row>
    <row r="164" spans="22:22" x14ac:dyDescent="0.2">
      <c r="V164" s="13" t="str">
        <f>IF($Q164&lt;&gt;0,SUMIF('BASE DE DONNEES'!$Q:$Q,$Q164,'BASE DE DONNEES'!$V:$V),"")</f>
        <v/>
      </c>
    </row>
    <row r="165" spans="22:22" x14ac:dyDescent="0.2">
      <c r="V165" s="13" t="str">
        <f>IF($Q165&lt;&gt;0,SUMIF('BASE DE DONNEES'!$Q:$Q,$Q165,'BASE DE DONNEES'!$V:$V),"")</f>
        <v/>
      </c>
    </row>
    <row r="166" spans="22:22" x14ac:dyDescent="0.2">
      <c r="V166" s="13" t="str">
        <f>IF($Q166&lt;&gt;0,SUMIF('BASE DE DONNEES'!$Q:$Q,$Q166,'BASE DE DONNEES'!$V:$V),"")</f>
        <v/>
      </c>
    </row>
    <row r="167" spans="22:22" x14ac:dyDescent="0.2">
      <c r="V167" s="13" t="str">
        <f>IF($Q167&lt;&gt;0,SUMIF('BASE DE DONNEES'!$Q:$Q,$Q167,'BASE DE DONNEES'!$V:$V),"")</f>
        <v/>
      </c>
    </row>
    <row r="168" spans="22:22" x14ac:dyDescent="0.2">
      <c r="V168" s="13" t="str">
        <f>IF($Q168&lt;&gt;0,SUMIF('BASE DE DONNEES'!$Q:$Q,$Q168,'BASE DE DONNEES'!$V:$V),"")</f>
        <v/>
      </c>
    </row>
    <row r="169" spans="22:22" x14ac:dyDescent="0.2">
      <c r="V169" s="13" t="str">
        <f>IF($Q169&lt;&gt;0,SUMIF('BASE DE DONNEES'!$Q:$Q,$Q169,'BASE DE DONNEES'!$V:$V),"")</f>
        <v/>
      </c>
    </row>
    <row r="170" spans="22:22" x14ac:dyDescent="0.2">
      <c r="V170" s="13" t="str">
        <f>IF($Q170&lt;&gt;0,SUMIF('BASE DE DONNEES'!$Q:$Q,$Q170,'BASE DE DONNEES'!$V:$V),"")</f>
        <v/>
      </c>
    </row>
    <row r="171" spans="22:22" x14ac:dyDescent="0.2">
      <c r="V171" s="13" t="str">
        <f>IF($Q171&lt;&gt;0,SUMIF('BASE DE DONNEES'!$Q:$Q,$Q171,'BASE DE DONNEES'!$V:$V),"")</f>
        <v/>
      </c>
    </row>
    <row r="172" spans="22:22" x14ac:dyDescent="0.2">
      <c r="V172" s="13" t="str">
        <f>IF($Q172&lt;&gt;0,SUMIF('BASE DE DONNEES'!$Q:$Q,$Q172,'BASE DE DONNEES'!$V:$V),"")</f>
        <v/>
      </c>
    </row>
    <row r="173" spans="22:22" x14ac:dyDescent="0.2">
      <c r="V173" s="13" t="str">
        <f>IF($Q173&lt;&gt;0,SUMIF('BASE DE DONNEES'!$Q:$Q,$Q173,'BASE DE DONNEES'!$V:$V),"")</f>
        <v/>
      </c>
    </row>
    <row r="174" spans="22:22" x14ac:dyDescent="0.2">
      <c r="V174" s="13" t="str">
        <f>IF($Q174&lt;&gt;0,SUMIF('BASE DE DONNEES'!$Q:$Q,$Q174,'BASE DE DONNEES'!$V:$V),"")</f>
        <v/>
      </c>
    </row>
    <row r="175" spans="22:22" x14ac:dyDescent="0.2">
      <c r="V175" s="13" t="str">
        <f>IF($Q175&lt;&gt;0,SUMIF('BASE DE DONNEES'!$Q:$Q,$Q175,'BASE DE DONNEES'!$V:$V),"")</f>
        <v/>
      </c>
    </row>
    <row r="176" spans="22:22" x14ac:dyDescent="0.2">
      <c r="V176" s="13" t="str">
        <f>IF($Q176&lt;&gt;0,SUMIF('BASE DE DONNEES'!$Q:$Q,$Q176,'BASE DE DONNEES'!$V:$V),"")</f>
        <v/>
      </c>
    </row>
    <row r="177" spans="22:22" x14ac:dyDescent="0.2">
      <c r="V177" s="13" t="str">
        <f>IF($Q177&lt;&gt;0,SUMIF('BASE DE DONNEES'!$Q:$Q,$Q177,'BASE DE DONNEES'!$V:$V),"")</f>
        <v/>
      </c>
    </row>
    <row r="178" spans="22:22" x14ac:dyDescent="0.2">
      <c r="V178" s="13" t="str">
        <f>IF($Q178&lt;&gt;0,SUMIF('BASE DE DONNEES'!$Q:$Q,$Q178,'BASE DE DONNEES'!$V:$V),"")</f>
        <v/>
      </c>
    </row>
    <row r="179" spans="22:22" x14ac:dyDescent="0.2">
      <c r="V179" s="13" t="str">
        <f>IF($Q179&lt;&gt;0,SUMIF('BASE DE DONNEES'!$Q:$Q,$Q179,'BASE DE DONNEES'!$V:$V),"")</f>
        <v/>
      </c>
    </row>
    <row r="180" spans="22:22" x14ac:dyDescent="0.2">
      <c r="V180" s="13" t="str">
        <f>IF($Q180&lt;&gt;0,SUMIF('BASE DE DONNEES'!$Q:$Q,$Q180,'BASE DE DONNEES'!$V:$V),"")</f>
        <v/>
      </c>
    </row>
    <row r="181" spans="22:22" x14ac:dyDescent="0.2">
      <c r="V181" s="13" t="str">
        <f>IF($Q181&lt;&gt;0,SUMIF('BASE DE DONNEES'!$Q:$Q,$Q181,'BASE DE DONNEES'!$V:$V),"")</f>
        <v/>
      </c>
    </row>
    <row r="182" spans="22:22" x14ac:dyDescent="0.2">
      <c r="V182" s="13" t="str">
        <f>IF($Q182&lt;&gt;0,SUMIF('BASE DE DONNEES'!$Q:$Q,$Q182,'BASE DE DONNEES'!$V:$V),"")</f>
        <v/>
      </c>
    </row>
    <row r="183" spans="22:22" x14ac:dyDescent="0.2">
      <c r="V183" s="13" t="str">
        <f>IF($Q183&lt;&gt;0,SUMIF('BASE DE DONNEES'!$Q:$Q,$Q183,'BASE DE DONNEES'!$V:$V),"")</f>
        <v/>
      </c>
    </row>
    <row r="184" spans="22:22" x14ac:dyDescent="0.2">
      <c r="V184" s="13" t="str">
        <f>IF($Q184&lt;&gt;0,SUMIF('BASE DE DONNEES'!$Q:$Q,$Q184,'BASE DE DONNEES'!$V:$V),"")</f>
        <v/>
      </c>
    </row>
    <row r="185" spans="22:22" x14ac:dyDescent="0.2">
      <c r="V185" s="13" t="str">
        <f>IF($Q185&lt;&gt;0,SUMIF('BASE DE DONNEES'!$Q:$Q,$Q185,'BASE DE DONNEES'!$V:$V),"")</f>
        <v/>
      </c>
    </row>
    <row r="186" spans="22:22" x14ac:dyDescent="0.2">
      <c r="V186" s="13" t="str">
        <f>IF($Q186&lt;&gt;0,SUMIF('BASE DE DONNEES'!$Q:$Q,$Q186,'BASE DE DONNEES'!$V:$V),"")</f>
        <v/>
      </c>
    </row>
    <row r="187" spans="22:22" x14ac:dyDescent="0.2">
      <c r="V187" s="13" t="str">
        <f>IF($Q187&lt;&gt;0,SUMIF('BASE DE DONNEES'!$Q:$Q,$Q187,'BASE DE DONNEES'!$V:$V),"")</f>
        <v/>
      </c>
    </row>
    <row r="188" spans="22:22" x14ac:dyDescent="0.2">
      <c r="V188" s="13" t="str">
        <f>IF($Q188&lt;&gt;0,SUMIF('BASE DE DONNEES'!$Q:$Q,$Q188,'BASE DE DONNEES'!$V:$V),"")</f>
        <v/>
      </c>
    </row>
    <row r="189" spans="22:22" x14ac:dyDescent="0.2">
      <c r="V189" s="13" t="str">
        <f>IF($Q189&lt;&gt;0,SUMIF('BASE DE DONNEES'!$Q:$Q,$Q189,'BASE DE DONNEES'!$V:$V),"")</f>
        <v/>
      </c>
    </row>
    <row r="190" spans="22:22" x14ac:dyDescent="0.2">
      <c r="V190" s="13" t="str">
        <f>IF($Q190&lt;&gt;0,SUMIF('BASE DE DONNEES'!$Q:$Q,$Q190,'BASE DE DONNEES'!$V:$V),"")</f>
        <v/>
      </c>
    </row>
    <row r="191" spans="22:22" x14ac:dyDescent="0.2">
      <c r="V191" s="13" t="str">
        <f>IF($Q191&lt;&gt;0,SUMIF('BASE DE DONNEES'!$Q:$Q,$Q191,'BASE DE DONNEES'!$V:$V),"")</f>
        <v/>
      </c>
    </row>
    <row r="192" spans="22:22" x14ac:dyDescent="0.2">
      <c r="V192" s="13" t="str">
        <f>IF($Q192&lt;&gt;0,SUMIF('BASE DE DONNEES'!$Q:$Q,$Q192,'BASE DE DONNEES'!$V:$V),"")</f>
        <v/>
      </c>
    </row>
    <row r="193" spans="22:22" x14ac:dyDescent="0.2">
      <c r="V193" s="13" t="str">
        <f>IF($Q193&lt;&gt;0,SUMIF('BASE DE DONNEES'!$Q:$Q,$Q193,'BASE DE DONNEES'!$V:$V),"")</f>
        <v/>
      </c>
    </row>
    <row r="194" spans="22:22" x14ac:dyDescent="0.2">
      <c r="V194" s="13" t="str">
        <f>IF($Q194&lt;&gt;0,SUMIF('BASE DE DONNEES'!$Q:$Q,$Q194,'BASE DE DONNEES'!$V:$V),"")</f>
        <v/>
      </c>
    </row>
    <row r="195" spans="22:22" x14ac:dyDescent="0.2">
      <c r="V195" s="13" t="str">
        <f>IF($Q195&lt;&gt;0,SUMIF('BASE DE DONNEES'!$Q:$Q,$Q195,'BASE DE DONNEES'!$V:$V),"")</f>
        <v/>
      </c>
    </row>
    <row r="196" spans="22:22" x14ac:dyDescent="0.2">
      <c r="V196" s="13" t="str">
        <f>IF($Q196&lt;&gt;0,SUMIF('BASE DE DONNEES'!$Q:$Q,$Q196,'BASE DE DONNEES'!$V:$V),"")</f>
        <v/>
      </c>
    </row>
    <row r="197" spans="22:22" x14ac:dyDescent="0.2">
      <c r="V197" s="13" t="str">
        <f>IF($Q197&lt;&gt;0,SUMIF('BASE DE DONNEES'!$Q:$Q,$Q197,'BASE DE DONNEES'!$V:$V),"")</f>
        <v/>
      </c>
    </row>
    <row r="198" spans="22:22" x14ac:dyDescent="0.2">
      <c r="V198" s="13" t="str">
        <f>IF($Q198&lt;&gt;0,SUMIF('BASE DE DONNEES'!$Q:$Q,$Q198,'BASE DE DONNEES'!$V:$V),"")</f>
        <v/>
      </c>
    </row>
    <row r="199" spans="22:22" x14ac:dyDescent="0.2">
      <c r="V199" s="13" t="str">
        <f>IF($Q199&lt;&gt;0,SUMIF('BASE DE DONNEES'!$Q:$Q,$Q199,'BASE DE DONNEES'!$V:$V),"")</f>
        <v/>
      </c>
    </row>
    <row r="200" spans="22:22" x14ac:dyDescent="0.2">
      <c r="V200" s="13" t="str">
        <f>IF($Q200&lt;&gt;0,SUMIF('BASE DE DONNEES'!$Q:$Q,$Q200,'BASE DE DONNEES'!$V:$V),"")</f>
        <v/>
      </c>
    </row>
    <row r="201" spans="22:22" x14ac:dyDescent="0.2">
      <c r="V201" s="13" t="str">
        <f>IF($Q201&lt;&gt;0,SUMIF('BASE DE DONNEES'!$Q:$Q,$Q201,'BASE DE DONNEES'!$V:$V),"")</f>
        <v/>
      </c>
    </row>
    <row r="202" spans="22:22" x14ac:dyDescent="0.2">
      <c r="V202" s="13" t="str">
        <f>IF($Q202&lt;&gt;0,SUMIF('BASE DE DONNEES'!$Q:$Q,$Q202,'BASE DE DONNEES'!$V:$V),"")</f>
        <v/>
      </c>
    </row>
    <row r="203" spans="22:22" x14ac:dyDescent="0.2">
      <c r="V203" s="13" t="str">
        <f>IF($Q203&lt;&gt;0,SUMIF('BASE DE DONNEES'!$Q:$Q,$Q203,'BASE DE DONNEES'!$V:$V),"")</f>
        <v/>
      </c>
    </row>
    <row r="204" spans="22:22" x14ac:dyDescent="0.2">
      <c r="V204" s="13" t="str">
        <f>IF($Q204&lt;&gt;0,SUMIF('BASE DE DONNEES'!$Q:$Q,$Q204,'BASE DE DONNEES'!$V:$V),"")</f>
        <v/>
      </c>
    </row>
    <row r="205" spans="22:22" x14ac:dyDescent="0.2">
      <c r="V205" s="13" t="str">
        <f>IF($Q205&lt;&gt;0,SUMIF('BASE DE DONNEES'!$Q:$Q,$Q205,'BASE DE DONNEES'!$V:$V),"")</f>
        <v/>
      </c>
    </row>
    <row r="206" spans="22:22" x14ac:dyDescent="0.2">
      <c r="V206" s="13" t="str">
        <f>IF($Q206&lt;&gt;0,SUMIF('BASE DE DONNEES'!$Q:$Q,$Q206,'BASE DE DONNEES'!$V:$V),"")</f>
        <v/>
      </c>
    </row>
    <row r="207" spans="22:22" x14ac:dyDescent="0.2">
      <c r="V207" s="13" t="str">
        <f>IF($Q207&lt;&gt;0,SUMIF('BASE DE DONNEES'!$Q:$Q,$Q207,'BASE DE DONNEES'!$V:$V),"")</f>
        <v/>
      </c>
    </row>
    <row r="208" spans="22:22" x14ac:dyDescent="0.2">
      <c r="V208" s="13" t="str">
        <f>IF($Q208&lt;&gt;0,SUMIF('BASE DE DONNEES'!$Q:$Q,$Q208,'BASE DE DONNEES'!$V:$V),"")</f>
        <v/>
      </c>
    </row>
    <row r="209" spans="22:22" x14ac:dyDescent="0.2">
      <c r="V209" s="13" t="str">
        <f>IF($Q209&lt;&gt;0,SUMIF('BASE DE DONNEES'!$Q:$Q,$Q209,'BASE DE DONNEES'!$V:$V),"")</f>
        <v/>
      </c>
    </row>
    <row r="210" spans="22:22" x14ac:dyDescent="0.2">
      <c r="V210" s="13" t="str">
        <f>IF($Q210&lt;&gt;0,SUMIF('BASE DE DONNEES'!$Q:$Q,$Q210,'BASE DE DONNEES'!$V:$V),"")</f>
        <v/>
      </c>
    </row>
    <row r="211" spans="22:22" x14ac:dyDescent="0.2">
      <c r="V211" s="13" t="str">
        <f>IF($Q211&lt;&gt;0,SUMIF('BASE DE DONNEES'!$Q:$Q,$Q211,'BASE DE DONNEES'!$V:$V),"")</f>
        <v/>
      </c>
    </row>
    <row r="212" spans="22:22" x14ac:dyDescent="0.2">
      <c r="V212" s="13" t="str">
        <f>IF($Q212&lt;&gt;0,SUMIF('BASE DE DONNEES'!$Q:$Q,$Q212,'BASE DE DONNEES'!$V:$V),"")</f>
        <v/>
      </c>
    </row>
    <row r="213" spans="22:22" x14ac:dyDescent="0.2">
      <c r="V213" s="13" t="str">
        <f>IF($Q213&lt;&gt;0,SUMIF('BASE DE DONNEES'!$Q:$Q,$Q213,'BASE DE DONNEES'!$V:$V),"")</f>
        <v/>
      </c>
    </row>
    <row r="214" spans="22:22" x14ac:dyDescent="0.2">
      <c r="V214" s="13" t="str">
        <f>IF($Q214&lt;&gt;0,SUMIF('BASE DE DONNEES'!$Q:$Q,$Q214,'BASE DE DONNEES'!$V:$V),"")</f>
        <v/>
      </c>
    </row>
    <row r="215" spans="22:22" x14ac:dyDescent="0.2">
      <c r="V215" s="13" t="str">
        <f>IF($Q215&lt;&gt;0,SUMIF('BASE DE DONNEES'!$Q:$Q,$Q215,'BASE DE DONNEES'!$V:$V),"")</f>
        <v/>
      </c>
    </row>
    <row r="216" spans="22:22" x14ac:dyDescent="0.2">
      <c r="V216" s="13" t="str">
        <f>IF($Q216&lt;&gt;0,SUMIF('BASE DE DONNEES'!$Q:$Q,$Q216,'BASE DE DONNEES'!$V:$V),"")</f>
        <v/>
      </c>
    </row>
    <row r="217" spans="22:22" x14ac:dyDescent="0.2">
      <c r="V217" s="13" t="str">
        <f>IF($Q217&lt;&gt;0,SUMIF('BASE DE DONNEES'!$Q:$Q,$Q217,'BASE DE DONNEES'!$V:$V),"")</f>
        <v/>
      </c>
    </row>
    <row r="218" spans="22:22" x14ac:dyDescent="0.2">
      <c r="V218" s="13" t="str">
        <f>IF($Q218&lt;&gt;0,SUMIF('BASE DE DONNEES'!$Q:$Q,$Q218,'BASE DE DONNEES'!$V:$V),"")</f>
        <v/>
      </c>
    </row>
    <row r="219" spans="22:22" x14ac:dyDescent="0.2">
      <c r="V219" s="13" t="str">
        <f>IF($Q219&lt;&gt;0,SUMIF('BASE DE DONNEES'!$Q:$Q,$Q219,'BASE DE DONNEES'!$V:$V),"")</f>
        <v/>
      </c>
    </row>
    <row r="220" spans="22:22" x14ac:dyDescent="0.2">
      <c r="V220" s="13" t="str">
        <f>IF($Q220&lt;&gt;0,SUMIF('BASE DE DONNEES'!$Q:$Q,$Q220,'BASE DE DONNEES'!$V:$V),"")</f>
        <v/>
      </c>
    </row>
    <row r="221" spans="22:22" x14ac:dyDescent="0.2">
      <c r="V221" s="13" t="str">
        <f>IF($Q221&lt;&gt;0,SUMIF('BASE DE DONNEES'!$Q:$Q,$Q221,'BASE DE DONNEES'!$V:$V),"")</f>
        <v/>
      </c>
    </row>
    <row r="222" spans="22:22" x14ac:dyDescent="0.2">
      <c r="V222" s="13" t="str">
        <f>IF($Q222&lt;&gt;0,SUMIF('BASE DE DONNEES'!$Q:$Q,$Q222,'BASE DE DONNEES'!$V:$V),"")</f>
        <v/>
      </c>
    </row>
    <row r="223" spans="22:22" x14ac:dyDescent="0.2">
      <c r="V223" s="13" t="str">
        <f>IF($Q223&lt;&gt;0,SUMIF('BASE DE DONNEES'!$Q:$Q,$Q223,'BASE DE DONNEES'!$V:$V),"")</f>
        <v/>
      </c>
    </row>
    <row r="224" spans="22:22" x14ac:dyDescent="0.2">
      <c r="V224" s="13" t="str">
        <f>IF($Q224&lt;&gt;0,SUMIF('BASE DE DONNEES'!$Q:$Q,$Q224,'BASE DE DONNEES'!$V:$V),"")</f>
        <v/>
      </c>
    </row>
    <row r="225" spans="22:22" x14ac:dyDescent="0.2">
      <c r="V225" s="13" t="str">
        <f>IF($Q225&lt;&gt;0,SUMIF('BASE DE DONNEES'!$Q:$Q,$Q225,'BASE DE DONNEES'!$V:$V),"")</f>
        <v/>
      </c>
    </row>
    <row r="226" spans="22:22" x14ac:dyDescent="0.2">
      <c r="V226" s="13" t="str">
        <f>IF($Q226&lt;&gt;0,SUMIF('BASE DE DONNEES'!$Q:$Q,$Q226,'BASE DE DONNEES'!$V:$V),"")</f>
        <v/>
      </c>
    </row>
    <row r="227" spans="22:22" x14ac:dyDescent="0.2">
      <c r="V227" s="13" t="str">
        <f>IF($Q227&lt;&gt;0,SUMIF('BASE DE DONNEES'!$Q:$Q,$Q227,'BASE DE DONNEES'!$V:$V),"")</f>
        <v/>
      </c>
    </row>
    <row r="228" spans="22:22" x14ac:dyDescent="0.2">
      <c r="V228" s="13" t="str">
        <f>IF($Q228&lt;&gt;0,SUMIF('BASE DE DONNEES'!$Q:$Q,$Q228,'BASE DE DONNEES'!$V:$V),"")</f>
        <v/>
      </c>
    </row>
    <row r="229" spans="22:22" x14ac:dyDescent="0.2">
      <c r="V229" s="13" t="str">
        <f>IF($Q229&lt;&gt;0,SUMIF('BASE DE DONNEES'!$Q:$Q,$Q229,'BASE DE DONNEES'!$V:$V),"")</f>
        <v/>
      </c>
    </row>
    <row r="230" spans="22:22" x14ac:dyDescent="0.2">
      <c r="V230" s="13" t="str">
        <f>IF($Q230&lt;&gt;0,SUMIF('BASE DE DONNEES'!$Q:$Q,$Q230,'BASE DE DONNEES'!$V:$V),"")</f>
        <v/>
      </c>
    </row>
    <row r="231" spans="22:22" x14ac:dyDescent="0.2">
      <c r="V231" s="13" t="str">
        <f>IF($Q231&lt;&gt;0,SUMIF('BASE DE DONNEES'!$Q:$Q,$Q231,'BASE DE DONNEES'!$V:$V),"")</f>
        <v/>
      </c>
    </row>
    <row r="232" spans="22:22" x14ac:dyDescent="0.2">
      <c r="V232" s="13" t="str">
        <f>IF($Q232&lt;&gt;0,SUMIF('BASE DE DONNEES'!$Q:$Q,$Q232,'BASE DE DONNEES'!$V:$V),"")</f>
        <v/>
      </c>
    </row>
    <row r="233" spans="22:22" x14ac:dyDescent="0.2">
      <c r="V233" s="13" t="str">
        <f>IF($Q233&lt;&gt;0,SUMIF('BASE DE DONNEES'!$Q:$Q,$Q233,'BASE DE DONNEES'!$V:$V),"")</f>
        <v/>
      </c>
    </row>
    <row r="234" spans="22:22" x14ac:dyDescent="0.2">
      <c r="V234" s="13" t="str">
        <f>IF($Q234&lt;&gt;0,SUMIF('BASE DE DONNEES'!$Q:$Q,$Q234,'BASE DE DONNEES'!$V:$V),"")</f>
        <v/>
      </c>
    </row>
    <row r="235" spans="22:22" x14ac:dyDescent="0.2">
      <c r="V235" s="13" t="str">
        <f>IF($Q235&lt;&gt;0,SUMIF('BASE DE DONNEES'!$Q:$Q,$Q235,'BASE DE DONNEES'!$V:$V),"")</f>
        <v/>
      </c>
    </row>
    <row r="236" spans="22:22" x14ac:dyDescent="0.2">
      <c r="V236" s="13" t="str">
        <f>IF($Q236&lt;&gt;0,SUMIF('BASE DE DONNEES'!$Q:$Q,$Q236,'BASE DE DONNEES'!$V:$V),"")</f>
        <v/>
      </c>
    </row>
    <row r="237" spans="22:22" x14ac:dyDescent="0.2">
      <c r="V237" s="13" t="str">
        <f>IF($Q237&lt;&gt;0,SUMIF('BASE DE DONNEES'!$Q:$Q,$Q237,'BASE DE DONNEES'!$V:$V),"")</f>
        <v/>
      </c>
    </row>
    <row r="238" spans="22:22" x14ac:dyDescent="0.2">
      <c r="V238" s="13" t="str">
        <f>IF($Q238&lt;&gt;0,SUMIF('BASE DE DONNEES'!$Q:$Q,$Q238,'BASE DE DONNEES'!$V:$V),"")</f>
        <v/>
      </c>
    </row>
    <row r="239" spans="22:22" x14ac:dyDescent="0.2">
      <c r="V239" s="13" t="str">
        <f>IF($Q239&lt;&gt;0,SUMIF('BASE DE DONNEES'!$Q:$Q,$Q239,'BASE DE DONNEES'!$V:$V),"")</f>
        <v/>
      </c>
    </row>
    <row r="240" spans="22:22" x14ac:dyDescent="0.2">
      <c r="V240" s="13" t="str">
        <f>IF($Q240&lt;&gt;0,SUMIF('BASE DE DONNEES'!$Q:$Q,$Q240,'BASE DE DONNEES'!$V:$V),"")</f>
        <v/>
      </c>
    </row>
    <row r="241" spans="22:22" x14ac:dyDescent="0.2">
      <c r="V241" s="13" t="str">
        <f>IF($Q241&lt;&gt;0,SUMIF('BASE DE DONNEES'!$Q:$Q,$Q241,'BASE DE DONNEES'!$V:$V),"")</f>
        <v/>
      </c>
    </row>
    <row r="242" spans="22:22" x14ac:dyDescent="0.2">
      <c r="V242" s="13" t="str">
        <f>IF($Q242&lt;&gt;0,SUMIF('BASE DE DONNEES'!$Q:$Q,$Q242,'BASE DE DONNEES'!$V:$V),"")</f>
        <v/>
      </c>
    </row>
    <row r="243" spans="22:22" x14ac:dyDescent="0.2">
      <c r="V243" s="13" t="str">
        <f>IF($Q243&lt;&gt;0,SUMIF('BASE DE DONNEES'!$Q:$Q,$Q243,'BASE DE DONNEES'!$V:$V),"")</f>
        <v/>
      </c>
    </row>
    <row r="244" spans="22:22" x14ac:dyDescent="0.2">
      <c r="V244" s="13" t="str">
        <f>IF($Q244&lt;&gt;0,SUMIF('BASE DE DONNEES'!$Q:$Q,$Q244,'BASE DE DONNEES'!$V:$V),"")</f>
        <v/>
      </c>
    </row>
    <row r="245" spans="22:22" x14ac:dyDescent="0.2">
      <c r="V245" s="13" t="str">
        <f>IF($Q245&lt;&gt;0,SUMIF('BASE DE DONNEES'!$Q:$Q,$Q245,'BASE DE DONNEES'!$V:$V),"")</f>
        <v/>
      </c>
    </row>
    <row r="246" spans="22:22" x14ac:dyDescent="0.2">
      <c r="V246" s="13" t="str">
        <f>IF($Q246&lt;&gt;0,SUMIF('BASE DE DONNEES'!$Q:$Q,$Q246,'BASE DE DONNEES'!$V:$V),"")</f>
        <v/>
      </c>
    </row>
    <row r="247" spans="22:22" x14ac:dyDescent="0.2">
      <c r="V247" s="13" t="str">
        <f>IF($Q247&lt;&gt;0,SUMIF('BASE DE DONNEES'!$Q:$Q,$Q247,'BASE DE DONNEES'!$V:$V),"")</f>
        <v/>
      </c>
    </row>
    <row r="248" spans="22:22" x14ac:dyDescent="0.2">
      <c r="V248" s="13" t="str">
        <f>IF($Q248&lt;&gt;0,SUMIF('BASE DE DONNEES'!$Q:$Q,$Q248,'BASE DE DONNEES'!$V:$V),"")</f>
        <v/>
      </c>
    </row>
    <row r="249" spans="22:22" x14ac:dyDescent="0.2">
      <c r="V249" s="13" t="str">
        <f>IF($Q249&lt;&gt;0,SUMIF('BASE DE DONNEES'!$Q:$Q,$Q249,'BASE DE DONNEES'!$V:$V),"")</f>
        <v/>
      </c>
    </row>
    <row r="250" spans="22:22" x14ac:dyDescent="0.2">
      <c r="V250" s="13" t="str">
        <f>IF($Q250&lt;&gt;0,SUMIF('BASE DE DONNEES'!$Q:$Q,$Q250,'BASE DE DONNEES'!$V:$V),"")</f>
        <v/>
      </c>
    </row>
    <row r="251" spans="22:22" x14ac:dyDescent="0.2">
      <c r="V251" s="13" t="str">
        <f>IF($Q251&lt;&gt;0,SUMIF('BASE DE DONNEES'!$Q:$Q,$Q251,'BASE DE DONNEES'!$V:$V),"")</f>
        <v/>
      </c>
    </row>
    <row r="252" spans="22:22" x14ac:dyDescent="0.2">
      <c r="V252" s="13" t="str">
        <f>IF($Q252&lt;&gt;0,SUMIF('BASE DE DONNEES'!$Q:$Q,$Q252,'BASE DE DONNEES'!$V:$V),"")</f>
        <v/>
      </c>
    </row>
    <row r="253" spans="22:22" x14ac:dyDescent="0.2">
      <c r="V253" s="13" t="str">
        <f>IF($Q253&lt;&gt;0,SUMIF('BASE DE DONNEES'!$Q:$Q,$Q253,'BASE DE DONNEES'!$V:$V),"")</f>
        <v/>
      </c>
    </row>
    <row r="254" spans="22:22" x14ac:dyDescent="0.2">
      <c r="V254" s="13" t="str">
        <f>IF($Q254&lt;&gt;0,SUMIF('BASE DE DONNEES'!$Q:$Q,$Q254,'BASE DE DONNEES'!$V:$V),"")</f>
        <v/>
      </c>
    </row>
    <row r="255" spans="22:22" x14ac:dyDescent="0.2">
      <c r="V255" s="13" t="str">
        <f>IF($Q255&lt;&gt;0,SUMIF('BASE DE DONNEES'!$Q:$Q,$Q255,'BASE DE DONNEES'!$V:$V),"")</f>
        <v/>
      </c>
    </row>
    <row r="256" spans="22:22" x14ac:dyDescent="0.2">
      <c r="V256" s="13" t="str">
        <f>IF($Q256&lt;&gt;0,SUMIF('BASE DE DONNEES'!$Q:$Q,$Q256,'BASE DE DONNEES'!$V:$V),"")</f>
        <v/>
      </c>
    </row>
    <row r="257" spans="22:22" x14ac:dyDescent="0.2">
      <c r="V257" s="13" t="str">
        <f>IF($Q257&lt;&gt;0,SUMIF('BASE DE DONNEES'!$Q:$Q,$Q257,'BASE DE DONNEES'!$V:$V),"")</f>
        <v/>
      </c>
    </row>
    <row r="258" spans="22:22" x14ac:dyDescent="0.2">
      <c r="V258" s="13" t="str">
        <f>IF($Q258&lt;&gt;0,SUMIF('BASE DE DONNEES'!$Q:$Q,$Q258,'BASE DE DONNEES'!$V:$V),"")</f>
        <v/>
      </c>
    </row>
    <row r="259" spans="22:22" x14ac:dyDescent="0.2">
      <c r="V259" s="13" t="str">
        <f>IF($Q259&lt;&gt;0,SUMIF('BASE DE DONNEES'!$Q:$Q,$Q259,'BASE DE DONNEES'!$V:$V),"")</f>
        <v/>
      </c>
    </row>
    <row r="260" spans="22:22" x14ac:dyDescent="0.2">
      <c r="V260" s="13" t="str">
        <f>IF($Q260&lt;&gt;0,SUMIF('BASE DE DONNEES'!$Q:$Q,$Q260,'BASE DE DONNEES'!$V:$V),"")</f>
        <v/>
      </c>
    </row>
    <row r="261" spans="22:22" x14ac:dyDescent="0.2">
      <c r="V261" s="13" t="str">
        <f>IF($Q261&lt;&gt;0,SUMIF('BASE DE DONNEES'!$Q:$Q,$Q261,'BASE DE DONNEES'!$V:$V),"")</f>
        <v/>
      </c>
    </row>
    <row r="262" spans="22:22" x14ac:dyDescent="0.2">
      <c r="V262" s="13" t="str">
        <f>IF($Q262&lt;&gt;0,SUMIF('BASE DE DONNEES'!$Q:$Q,$Q262,'BASE DE DONNEES'!$V:$V),"")</f>
        <v/>
      </c>
    </row>
    <row r="263" spans="22:22" x14ac:dyDescent="0.2">
      <c r="V263" s="13" t="str">
        <f>IF($Q263&lt;&gt;0,SUMIF('BASE DE DONNEES'!$Q:$Q,$Q263,'BASE DE DONNEES'!$V:$V),"")</f>
        <v/>
      </c>
    </row>
    <row r="264" spans="22:22" x14ac:dyDescent="0.2">
      <c r="V264" s="13" t="str">
        <f>IF($Q264&lt;&gt;0,SUMIF('BASE DE DONNEES'!$Q:$Q,$Q264,'BASE DE DONNEES'!$V:$V),"")</f>
        <v/>
      </c>
    </row>
    <row r="265" spans="22:22" x14ac:dyDescent="0.2">
      <c r="V265" s="13" t="str">
        <f>IF($Q265&lt;&gt;0,SUMIF('BASE DE DONNEES'!$Q:$Q,$Q265,'BASE DE DONNEES'!$V:$V),"")</f>
        <v/>
      </c>
    </row>
    <row r="266" spans="22:22" x14ac:dyDescent="0.2">
      <c r="V266" s="13" t="str">
        <f>IF($Q266&lt;&gt;0,SUMIF('BASE DE DONNEES'!$Q:$Q,$Q266,'BASE DE DONNEES'!$V:$V),"")</f>
        <v/>
      </c>
    </row>
    <row r="267" spans="22:22" x14ac:dyDescent="0.2">
      <c r="V267" s="13" t="str">
        <f>IF($Q267&lt;&gt;0,SUMIF('BASE DE DONNEES'!$Q:$Q,$Q267,'BASE DE DONNEES'!$V:$V),"")</f>
        <v/>
      </c>
    </row>
    <row r="268" spans="22:22" x14ac:dyDescent="0.2">
      <c r="V268" s="13" t="str">
        <f>IF($Q268&lt;&gt;0,SUMIF('BASE DE DONNEES'!$Q:$Q,$Q268,'BASE DE DONNEES'!$V:$V),"")</f>
        <v/>
      </c>
    </row>
    <row r="269" spans="22:22" x14ac:dyDescent="0.2">
      <c r="V269" s="13" t="str">
        <f>IF($Q269&lt;&gt;0,SUMIF('BASE DE DONNEES'!$Q:$Q,$Q269,'BASE DE DONNEES'!$V:$V),"")</f>
        <v/>
      </c>
    </row>
    <row r="270" spans="22:22" x14ac:dyDescent="0.2">
      <c r="V270" s="13" t="str">
        <f>IF($Q270&lt;&gt;0,SUMIF('BASE DE DONNEES'!$Q:$Q,$Q270,'BASE DE DONNEES'!$V:$V),"")</f>
        <v/>
      </c>
    </row>
    <row r="271" spans="22:22" x14ac:dyDescent="0.2">
      <c r="V271" s="13" t="str">
        <f>IF($Q271&lt;&gt;0,SUMIF('BASE DE DONNEES'!$Q:$Q,$Q271,'BASE DE DONNEES'!$V:$V),"")</f>
        <v/>
      </c>
    </row>
    <row r="272" spans="22:22" x14ac:dyDescent="0.2">
      <c r="V272" s="13" t="str">
        <f>IF($Q272&lt;&gt;0,SUMIF('BASE DE DONNEES'!$Q:$Q,$Q272,'BASE DE DONNEES'!$V:$V),"")</f>
        <v/>
      </c>
    </row>
    <row r="273" spans="22:22" x14ac:dyDescent="0.2">
      <c r="V273" s="13" t="str">
        <f>IF($Q273&lt;&gt;0,SUMIF('BASE DE DONNEES'!$Q:$Q,$Q273,'BASE DE DONNEES'!$V:$V),"")</f>
        <v/>
      </c>
    </row>
    <row r="274" spans="22:22" x14ac:dyDescent="0.2">
      <c r="V274" s="13" t="str">
        <f>IF($Q274&lt;&gt;0,SUMIF('BASE DE DONNEES'!$Q:$Q,$Q274,'BASE DE DONNEES'!$V:$V),"")</f>
        <v/>
      </c>
    </row>
    <row r="275" spans="22:22" x14ac:dyDescent="0.2">
      <c r="V275" s="13" t="str">
        <f>IF($Q275&lt;&gt;0,SUMIF('BASE DE DONNEES'!$Q:$Q,$Q275,'BASE DE DONNEES'!$V:$V),"")</f>
        <v/>
      </c>
    </row>
    <row r="276" spans="22:22" x14ac:dyDescent="0.2">
      <c r="V276" s="13" t="str">
        <f>IF($Q276&lt;&gt;0,SUMIF('BASE DE DONNEES'!$Q:$Q,$Q276,'BASE DE DONNEES'!$V:$V),"")</f>
        <v/>
      </c>
    </row>
    <row r="277" spans="22:22" x14ac:dyDescent="0.2">
      <c r="V277" s="13" t="str">
        <f>IF($Q277&lt;&gt;0,SUMIF('BASE DE DONNEES'!$Q:$Q,$Q277,'BASE DE DONNEES'!$V:$V),"")</f>
        <v/>
      </c>
    </row>
    <row r="278" spans="22:22" x14ac:dyDescent="0.2">
      <c r="V278" s="13" t="str">
        <f>IF($Q278&lt;&gt;0,SUMIF('BASE DE DONNEES'!$Q:$Q,$Q278,'BASE DE DONNEES'!$V:$V),"")</f>
        <v/>
      </c>
    </row>
    <row r="279" spans="22:22" x14ac:dyDescent="0.2">
      <c r="V279" s="13" t="str">
        <f>IF($Q279&lt;&gt;0,SUMIF('BASE DE DONNEES'!$Q:$Q,$Q279,'BASE DE DONNEES'!$V:$V),"")</f>
        <v/>
      </c>
    </row>
    <row r="280" spans="22:22" x14ac:dyDescent="0.2">
      <c r="V280" s="13" t="str">
        <f>IF($Q280&lt;&gt;0,SUMIF('BASE DE DONNEES'!$Q:$Q,$Q280,'BASE DE DONNEES'!$V:$V),"")</f>
        <v/>
      </c>
    </row>
    <row r="281" spans="22:22" x14ac:dyDescent="0.2">
      <c r="V281" s="13" t="str">
        <f>IF($Q281&lt;&gt;0,SUMIF('BASE DE DONNEES'!$Q:$Q,$Q281,'BASE DE DONNEES'!$V:$V),"")</f>
        <v/>
      </c>
    </row>
    <row r="282" spans="22:22" x14ac:dyDescent="0.2">
      <c r="V282" s="13" t="str">
        <f>IF($Q282&lt;&gt;0,SUMIF('BASE DE DONNEES'!$Q:$Q,$Q282,'BASE DE DONNEES'!$V:$V),"")</f>
        <v/>
      </c>
    </row>
    <row r="283" spans="22:22" x14ac:dyDescent="0.2">
      <c r="V283" s="13" t="str">
        <f>IF($Q283&lt;&gt;0,SUMIF('BASE DE DONNEES'!$Q:$Q,$Q283,'BASE DE DONNEES'!$V:$V),"")</f>
        <v/>
      </c>
    </row>
    <row r="284" spans="22:22" x14ac:dyDescent="0.2">
      <c r="V284" s="13" t="str">
        <f>IF($Q284&lt;&gt;0,SUMIF('BASE DE DONNEES'!$Q:$Q,$Q284,'BASE DE DONNEES'!$V:$V),"")</f>
        <v/>
      </c>
    </row>
    <row r="285" spans="22:22" x14ac:dyDescent="0.2">
      <c r="V285" s="13" t="str">
        <f>IF($Q285&lt;&gt;0,SUMIF('BASE DE DONNEES'!$Q:$Q,$Q285,'BASE DE DONNEES'!$V:$V),"")</f>
        <v/>
      </c>
    </row>
    <row r="286" spans="22:22" x14ac:dyDescent="0.2">
      <c r="V286" s="13" t="str">
        <f>IF($Q286&lt;&gt;0,SUMIF('BASE DE DONNEES'!$Q:$Q,$Q286,'BASE DE DONNEES'!$V:$V),"")</f>
        <v/>
      </c>
    </row>
    <row r="287" spans="22:22" x14ac:dyDescent="0.2">
      <c r="V287" s="13" t="str">
        <f>IF($Q287&lt;&gt;0,SUMIF('BASE DE DONNEES'!$Q:$Q,$Q287,'BASE DE DONNEES'!$V:$V),"")</f>
        <v/>
      </c>
    </row>
    <row r="288" spans="22:22" x14ac:dyDescent="0.2">
      <c r="V288" s="13" t="str">
        <f>IF($Q288&lt;&gt;0,SUMIF('BASE DE DONNEES'!$Q:$Q,$Q288,'BASE DE DONNEES'!$V:$V),"")</f>
        <v/>
      </c>
    </row>
    <row r="289" spans="22:22" x14ac:dyDescent="0.2">
      <c r="V289" s="13" t="str">
        <f>IF($Q289&lt;&gt;0,SUMIF('BASE DE DONNEES'!$Q:$Q,$Q289,'BASE DE DONNEES'!$V:$V),"")</f>
        <v/>
      </c>
    </row>
    <row r="290" spans="22:22" x14ac:dyDescent="0.2">
      <c r="V290" s="13" t="str">
        <f>IF($Q290&lt;&gt;0,SUMIF('BASE DE DONNEES'!$Q:$Q,$Q290,'BASE DE DONNEES'!$V:$V),"")</f>
        <v/>
      </c>
    </row>
    <row r="291" spans="22:22" x14ac:dyDescent="0.2">
      <c r="V291" s="13" t="str">
        <f>IF($Q291&lt;&gt;0,SUMIF('BASE DE DONNEES'!$Q:$Q,$Q291,'BASE DE DONNEES'!$V:$V),"")</f>
        <v/>
      </c>
    </row>
    <row r="292" spans="22:22" x14ac:dyDescent="0.2">
      <c r="V292" s="13" t="str">
        <f>IF($Q292&lt;&gt;0,SUMIF('BASE DE DONNEES'!$Q:$Q,$Q292,'BASE DE DONNEES'!$V:$V),"")</f>
        <v/>
      </c>
    </row>
    <row r="293" spans="22:22" x14ac:dyDescent="0.2">
      <c r="V293" s="13" t="str">
        <f>IF($Q293&lt;&gt;0,SUMIF('BASE DE DONNEES'!$Q:$Q,$Q293,'BASE DE DONNEES'!$V:$V),"")</f>
        <v/>
      </c>
    </row>
    <row r="294" spans="22:22" x14ac:dyDescent="0.2">
      <c r="V294" s="13" t="str">
        <f>IF($Q294&lt;&gt;0,SUMIF('BASE DE DONNEES'!$Q:$Q,$Q294,'BASE DE DONNEES'!$V:$V),"")</f>
        <v/>
      </c>
    </row>
    <row r="295" spans="22:22" x14ac:dyDescent="0.2">
      <c r="V295" s="13" t="str">
        <f>IF($Q295&lt;&gt;0,SUMIF('BASE DE DONNEES'!$Q:$Q,$Q295,'BASE DE DONNEES'!$V:$V),"")</f>
        <v/>
      </c>
    </row>
    <row r="296" spans="22:22" x14ac:dyDescent="0.2">
      <c r="V296" s="13" t="str">
        <f>IF($Q296&lt;&gt;0,SUMIF('BASE DE DONNEES'!$Q:$Q,$Q296,'BASE DE DONNEES'!$V:$V),"")</f>
        <v/>
      </c>
    </row>
    <row r="297" spans="22:22" x14ac:dyDescent="0.2">
      <c r="V297" s="13" t="str">
        <f>IF($Q297&lt;&gt;0,SUMIF('BASE DE DONNEES'!$Q:$Q,$Q297,'BASE DE DONNEES'!$V:$V),"")</f>
        <v/>
      </c>
    </row>
    <row r="298" spans="22:22" x14ac:dyDescent="0.2">
      <c r="V298" s="13" t="str">
        <f>IF($Q298&lt;&gt;0,SUMIF('BASE DE DONNEES'!$Q:$Q,$Q298,'BASE DE DONNEES'!$V:$V),"")</f>
        <v/>
      </c>
    </row>
    <row r="299" spans="22:22" x14ac:dyDescent="0.2">
      <c r="V299" s="13" t="str">
        <f>IF($Q299&lt;&gt;0,SUMIF('BASE DE DONNEES'!$Q:$Q,$Q299,'BASE DE DONNEES'!$V:$V),"")</f>
        <v/>
      </c>
    </row>
    <row r="300" spans="22:22" x14ac:dyDescent="0.2">
      <c r="V300" s="13" t="str">
        <f>IF($Q300&lt;&gt;0,SUMIF('BASE DE DONNEES'!$Q:$Q,$Q300,'BASE DE DONNEES'!$V:$V),"")</f>
        <v/>
      </c>
    </row>
    <row r="301" spans="22:22" x14ac:dyDescent="0.2">
      <c r="V301" s="13" t="str">
        <f>IF($Q301&lt;&gt;0,SUMIF('BASE DE DONNEES'!$Q:$Q,$Q301,'BASE DE DONNEES'!$V:$V),"")</f>
        <v/>
      </c>
    </row>
    <row r="302" spans="22:22" x14ac:dyDescent="0.2">
      <c r="V302" s="13" t="str">
        <f>IF($Q302&lt;&gt;0,SUMIF('BASE DE DONNEES'!$Q:$Q,$Q302,'BASE DE DONNEES'!$V:$V),"")</f>
        <v/>
      </c>
    </row>
    <row r="303" spans="22:22" x14ac:dyDescent="0.2">
      <c r="V303" s="13" t="str">
        <f>IF($Q303&lt;&gt;0,SUMIF('BASE DE DONNEES'!$Q:$Q,$Q303,'BASE DE DONNEES'!$V:$V),"")</f>
        <v/>
      </c>
    </row>
    <row r="304" spans="22:22" x14ac:dyDescent="0.2">
      <c r="V304" s="13" t="str">
        <f>IF($Q304&lt;&gt;0,SUMIF('BASE DE DONNEES'!$Q:$Q,$Q304,'BASE DE DONNEES'!$V:$V),"")</f>
        <v/>
      </c>
    </row>
    <row r="305" spans="22:22" x14ac:dyDescent="0.2">
      <c r="V305" s="13" t="str">
        <f>IF($Q305&lt;&gt;0,SUMIF('BASE DE DONNEES'!$Q:$Q,$Q305,'BASE DE DONNEES'!$V:$V),"")</f>
        <v/>
      </c>
    </row>
    <row r="306" spans="22:22" x14ac:dyDescent="0.2">
      <c r="V306" s="13" t="str">
        <f>IF($Q306&lt;&gt;0,SUMIF('BASE DE DONNEES'!$Q:$Q,$Q306,'BASE DE DONNEES'!$V:$V),"")</f>
        <v/>
      </c>
    </row>
    <row r="307" spans="22:22" x14ac:dyDescent="0.2">
      <c r="V307" s="13" t="str">
        <f>IF($Q307&lt;&gt;0,SUMIF('BASE DE DONNEES'!$Q:$Q,$Q307,'BASE DE DONNEES'!$V:$V),"")</f>
        <v/>
      </c>
    </row>
    <row r="308" spans="22:22" x14ac:dyDescent="0.2">
      <c r="V308" s="13" t="str">
        <f>IF($Q308&lt;&gt;0,SUMIF('BASE DE DONNEES'!$Q:$Q,$Q308,'BASE DE DONNEES'!$V:$V),"")</f>
        <v/>
      </c>
    </row>
    <row r="309" spans="22:22" x14ac:dyDescent="0.2">
      <c r="V309" s="13" t="str">
        <f>IF($Q309&lt;&gt;0,SUMIF('BASE DE DONNEES'!$Q:$Q,$Q309,'BASE DE DONNEES'!$V:$V),"")</f>
        <v/>
      </c>
    </row>
    <row r="310" spans="22:22" x14ac:dyDescent="0.2">
      <c r="V310" s="13" t="str">
        <f>IF($Q310&lt;&gt;0,SUMIF('BASE DE DONNEES'!$Q:$Q,$Q310,'BASE DE DONNEES'!$V:$V),"")</f>
        <v/>
      </c>
    </row>
    <row r="311" spans="22:22" x14ac:dyDescent="0.2">
      <c r="V311" s="13" t="str">
        <f>IF($Q311&lt;&gt;0,SUMIF('BASE DE DONNEES'!$Q:$Q,$Q311,'BASE DE DONNEES'!$V:$V),"")</f>
        <v/>
      </c>
    </row>
    <row r="312" spans="22:22" x14ac:dyDescent="0.2">
      <c r="V312" s="13" t="str">
        <f>IF($Q312&lt;&gt;0,SUMIF('BASE DE DONNEES'!$Q:$Q,$Q312,'BASE DE DONNEES'!$V:$V),"")</f>
        <v/>
      </c>
    </row>
    <row r="313" spans="22:22" x14ac:dyDescent="0.2">
      <c r="V313" s="13" t="str">
        <f>IF($Q313&lt;&gt;0,SUMIF('BASE DE DONNEES'!$Q:$Q,$Q313,'BASE DE DONNEES'!$V:$V),"")</f>
        <v/>
      </c>
    </row>
    <row r="314" spans="22:22" x14ac:dyDescent="0.2">
      <c r="V314" s="13" t="str">
        <f>IF($Q314&lt;&gt;0,SUMIF('BASE DE DONNEES'!$Q:$Q,$Q314,'BASE DE DONNEES'!$V:$V),"")</f>
        <v/>
      </c>
    </row>
    <row r="315" spans="22:22" x14ac:dyDescent="0.2">
      <c r="V315" s="13" t="str">
        <f>IF($Q315&lt;&gt;0,SUMIF('BASE DE DONNEES'!$Q:$Q,$Q315,'BASE DE DONNEES'!$V:$V),"")</f>
        <v/>
      </c>
    </row>
    <row r="316" spans="22:22" x14ac:dyDescent="0.2">
      <c r="V316" s="13" t="str">
        <f>IF($Q316&lt;&gt;0,SUMIF('BASE DE DONNEES'!$Q:$Q,$Q316,'BASE DE DONNEES'!$V:$V),"")</f>
        <v/>
      </c>
    </row>
    <row r="317" spans="22:22" x14ac:dyDescent="0.2">
      <c r="V317" s="13" t="str">
        <f>IF($Q317&lt;&gt;0,SUMIF('BASE DE DONNEES'!$Q:$Q,$Q317,'BASE DE DONNEES'!$V:$V),"")</f>
        <v/>
      </c>
    </row>
    <row r="318" spans="22:22" x14ac:dyDescent="0.2">
      <c r="V318" s="13" t="str">
        <f>IF($Q318&lt;&gt;0,SUMIF('BASE DE DONNEES'!$Q:$Q,$Q318,'BASE DE DONNEES'!$V:$V),"")</f>
        <v/>
      </c>
    </row>
    <row r="319" spans="22:22" x14ac:dyDescent="0.2">
      <c r="V319" s="13" t="str">
        <f>IF($Q319&lt;&gt;0,SUMIF('BASE DE DONNEES'!$Q:$Q,$Q319,'BASE DE DONNEES'!$V:$V),"")</f>
        <v/>
      </c>
    </row>
    <row r="320" spans="22:22" x14ac:dyDescent="0.2">
      <c r="V320" s="13" t="str">
        <f>IF($Q320&lt;&gt;0,SUMIF('BASE DE DONNEES'!$Q:$Q,$Q320,'BASE DE DONNEES'!$V:$V),"")</f>
        <v/>
      </c>
    </row>
    <row r="321" spans="22:22" x14ac:dyDescent="0.2">
      <c r="V321" s="13" t="str">
        <f>IF($Q321&lt;&gt;0,SUMIF('BASE DE DONNEES'!$Q:$Q,$Q321,'BASE DE DONNEES'!$V:$V),"")</f>
        <v/>
      </c>
    </row>
    <row r="322" spans="22:22" x14ac:dyDescent="0.2">
      <c r="V322" s="13" t="str">
        <f>IF($Q322&lt;&gt;0,SUMIF('BASE DE DONNEES'!$Q:$Q,$Q322,'BASE DE DONNEES'!$V:$V),"")</f>
        <v/>
      </c>
    </row>
    <row r="323" spans="22:22" x14ac:dyDescent="0.2">
      <c r="V323" s="13" t="str">
        <f>IF($Q323&lt;&gt;0,SUMIF('BASE DE DONNEES'!$Q:$Q,$Q323,'BASE DE DONNEES'!$V:$V),"")</f>
        <v/>
      </c>
    </row>
    <row r="324" spans="22:22" x14ac:dyDescent="0.2">
      <c r="V324" s="13" t="str">
        <f>IF($Q324&lt;&gt;0,SUMIF('BASE DE DONNEES'!$Q:$Q,$Q324,'BASE DE DONNEES'!$V:$V),"")</f>
        <v/>
      </c>
    </row>
    <row r="325" spans="22:22" x14ac:dyDescent="0.2">
      <c r="V325" s="13" t="str">
        <f>IF($Q325&lt;&gt;0,SUMIF('BASE DE DONNEES'!$Q:$Q,$Q325,'BASE DE DONNEES'!$V:$V),"")</f>
        <v/>
      </c>
    </row>
    <row r="326" spans="22:22" x14ac:dyDescent="0.2">
      <c r="V326" s="13" t="str">
        <f>IF($Q326&lt;&gt;0,SUMIF('BASE DE DONNEES'!$Q:$Q,$Q326,'BASE DE DONNEES'!$V:$V),"")</f>
        <v/>
      </c>
    </row>
    <row r="327" spans="22:22" x14ac:dyDescent="0.2">
      <c r="V327" s="13" t="str">
        <f>IF($Q327&lt;&gt;0,SUMIF('BASE DE DONNEES'!$Q:$Q,$Q327,'BASE DE DONNEES'!$V:$V),"")</f>
        <v/>
      </c>
    </row>
    <row r="328" spans="22:22" x14ac:dyDescent="0.2">
      <c r="V328" s="13" t="str">
        <f>IF($Q328&lt;&gt;0,SUMIF('BASE DE DONNEES'!$Q:$Q,$Q328,'BASE DE DONNEES'!$V:$V),"")</f>
        <v/>
      </c>
    </row>
    <row r="329" spans="22:22" x14ac:dyDescent="0.2">
      <c r="V329" s="13" t="str">
        <f>IF($Q329&lt;&gt;0,SUMIF('BASE DE DONNEES'!$Q:$Q,$Q329,'BASE DE DONNEES'!$V:$V),"")</f>
        <v/>
      </c>
    </row>
    <row r="330" spans="22:22" x14ac:dyDescent="0.2">
      <c r="V330" s="13" t="str">
        <f>IF($Q330&lt;&gt;0,SUMIF('BASE DE DONNEES'!$Q:$Q,$Q330,'BASE DE DONNEES'!$V:$V),"")</f>
        <v/>
      </c>
    </row>
    <row r="331" spans="22:22" x14ac:dyDescent="0.2">
      <c r="V331" s="13" t="str">
        <f>IF($Q331&lt;&gt;0,SUMIF('BASE DE DONNEES'!$Q:$Q,$Q331,'BASE DE DONNEES'!$V:$V),"")</f>
        <v/>
      </c>
    </row>
    <row r="332" spans="22:22" x14ac:dyDescent="0.2">
      <c r="V332" s="13" t="str">
        <f>IF($Q332&lt;&gt;0,SUMIF('BASE DE DONNEES'!$Q:$Q,$Q332,'BASE DE DONNEES'!$V:$V),"")</f>
        <v/>
      </c>
    </row>
    <row r="333" spans="22:22" x14ac:dyDescent="0.2">
      <c r="V333" s="13" t="str">
        <f>IF($Q333&lt;&gt;0,SUMIF('BASE DE DONNEES'!$Q:$Q,$Q333,'BASE DE DONNEES'!$V:$V),"")</f>
        <v/>
      </c>
    </row>
    <row r="334" spans="22:22" x14ac:dyDescent="0.2">
      <c r="V334" s="13" t="str">
        <f>IF($Q334&lt;&gt;0,SUMIF('BASE DE DONNEES'!$Q:$Q,$Q334,'BASE DE DONNEES'!$V:$V),"")</f>
        <v/>
      </c>
    </row>
    <row r="335" spans="22:22" x14ac:dyDescent="0.2">
      <c r="V335" s="13" t="str">
        <f>IF($Q335&lt;&gt;0,SUMIF('BASE DE DONNEES'!$Q:$Q,$Q335,'BASE DE DONNEES'!$V:$V),"")</f>
        <v/>
      </c>
    </row>
    <row r="336" spans="22:22" x14ac:dyDescent="0.2">
      <c r="V336" s="13" t="str">
        <f>IF($Q336&lt;&gt;0,SUMIF('BASE DE DONNEES'!$Q:$Q,$Q336,'BASE DE DONNEES'!$V:$V),"")</f>
        <v/>
      </c>
    </row>
    <row r="337" spans="22:22" x14ac:dyDescent="0.2">
      <c r="V337" s="13" t="str">
        <f>IF($Q337&lt;&gt;0,SUMIF('BASE DE DONNEES'!$Q:$Q,$Q337,'BASE DE DONNEES'!$V:$V),"")</f>
        <v/>
      </c>
    </row>
    <row r="338" spans="22:22" x14ac:dyDescent="0.2">
      <c r="V338" s="13" t="str">
        <f>IF($Q338&lt;&gt;0,SUMIF('BASE DE DONNEES'!$Q:$Q,$Q338,'BASE DE DONNEES'!$V:$V),"")</f>
        <v/>
      </c>
    </row>
    <row r="339" spans="22:22" x14ac:dyDescent="0.2">
      <c r="V339" s="13" t="str">
        <f>IF($Q339&lt;&gt;0,SUMIF('BASE DE DONNEES'!$Q:$Q,$Q339,'BASE DE DONNEES'!$V:$V),"")</f>
        <v/>
      </c>
    </row>
    <row r="340" spans="22:22" x14ac:dyDescent="0.2">
      <c r="V340" s="13" t="str">
        <f>IF($Q340&lt;&gt;0,SUMIF('BASE DE DONNEES'!$Q:$Q,$Q340,'BASE DE DONNEES'!$V:$V),"")</f>
        <v/>
      </c>
    </row>
    <row r="341" spans="22:22" x14ac:dyDescent="0.2">
      <c r="V341" s="13" t="str">
        <f>IF($Q341&lt;&gt;0,SUMIF('BASE DE DONNEES'!$Q:$Q,$Q341,'BASE DE DONNEES'!$V:$V),"")</f>
        <v/>
      </c>
    </row>
    <row r="342" spans="22:22" x14ac:dyDescent="0.2">
      <c r="V342" s="13" t="str">
        <f>IF($Q342&lt;&gt;0,SUMIF('BASE DE DONNEES'!$Q:$Q,$Q342,'BASE DE DONNEES'!$V:$V),"")</f>
        <v/>
      </c>
    </row>
    <row r="343" spans="22:22" x14ac:dyDescent="0.2">
      <c r="V343" s="13" t="str">
        <f>IF($Q343&lt;&gt;0,SUMIF('BASE DE DONNEES'!$Q:$Q,$Q343,'BASE DE DONNEES'!$V:$V),"")</f>
        <v/>
      </c>
    </row>
    <row r="344" spans="22:22" x14ac:dyDescent="0.2">
      <c r="V344" s="13" t="str">
        <f>IF($Q344&lt;&gt;0,SUMIF('BASE DE DONNEES'!$Q:$Q,$Q344,'BASE DE DONNEES'!$V:$V),"")</f>
        <v/>
      </c>
    </row>
    <row r="345" spans="22:22" x14ac:dyDescent="0.2">
      <c r="V345" s="13" t="str">
        <f>IF($Q345&lt;&gt;0,SUMIF('BASE DE DONNEES'!$Q:$Q,$Q345,'BASE DE DONNEES'!$V:$V),"")</f>
        <v/>
      </c>
    </row>
    <row r="346" spans="22:22" x14ac:dyDescent="0.2">
      <c r="V346" s="13" t="str">
        <f>IF($Q346&lt;&gt;0,SUMIF('BASE DE DONNEES'!$Q:$Q,$Q346,'BASE DE DONNEES'!$V:$V),"")</f>
        <v/>
      </c>
    </row>
    <row r="347" spans="22:22" x14ac:dyDescent="0.2">
      <c r="V347" s="13" t="str">
        <f>IF($Q347&lt;&gt;0,SUMIF('BASE DE DONNEES'!$Q:$Q,$Q347,'BASE DE DONNEES'!$V:$V),"")</f>
        <v/>
      </c>
    </row>
    <row r="348" spans="22:22" x14ac:dyDescent="0.2">
      <c r="V348" s="13" t="str">
        <f>IF($Q348&lt;&gt;0,SUMIF('BASE DE DONNEES'!$Q:$Q,$Q348,'BASE DE DONNEES'!$V:$V),"")</f>
        <v/>
      </c>
    </row>
    <row r="349" spans="22:22" x14ac:dyDescent="0.2">
      <c r="V349" s="13" t="str">
        <f>IF($Q349&lt;&gt;0,SUMIF('BASE DE DONNEES'!$Q:$Q,$Q349,'BASE DE DONNEES'!$V:$V),"")</f>
        <v/>
      </c>
    </row>
    <row r="350" spans="22:22" x14ac:dyDescent="0.2">
      <c r="V350" s="13" t="str">
        <f>IF($Q350&lt;&gt;0,SUMIF('BASE DE DONNEES'!$Q:$Q,$Q350,'BASE DE DONNEES'!$V:$V),"")</f>
        <v/>
      </c>
    </row>
    <row r="351" spans="22:22" x14ac:dyDescent="0.2">
      <c r="V351" s="13" t="str">
        <f>IF($Q351&lt;&gt;0,SUMIF('BASE DE DONNEES'!$Q:$Q,$Q351,'BASE DE DONNEES'!$V:$V),"")</f>
        <v/>
      </c>
    </row>
    <row r="352" spans="22:22" x14ac:dyDescent="0.2">
      <c r="V352" s="13" t="str">
        <f>IF($Q352&lt;&gt;0,SUMIF('BASE DE DONNEES'!$Q:$Q,$Q352,'BASE DE DONNEES'!$V:$V),"")</f>
        <v/>
      </c>
    </row>
    <row r="353" spans="22:22" x14ac:dyDescent="0.2">
      <c r="V353" s="13" t="str">
        <f>IF($Q353&lt;&gt;0,SUMIF('BASE DE DONNEES'!$Q:$Q,$Q353,'BASE DE DONNEES'!$V:$V),"")</f>
        <v/>
      </c>
    </row>
    <row r="354" spans="22:22" x14ac:dyDescent="0.2">
      <c r="V354" s="13" t="str">
        <f>IF($Q354&lt;&gt;0,SUMIF('BASE DE DONNEES'!$Q:$Q,$Q354,'BASE DE DONNEES'!$V:$V),"")</f>
        <v/>
      </c>
    </row>
    <row r="355" spans="22:22" x14ac:dyDescent="0.2">
      <c r="V355" s="13" t="str">
        <f>IF($Q355&lt;&gt;0,SUMIF('BASE DE DONNEES'!$Q:$Q,$Q355,'BASE DE DONNEES'!$V:$V),"")</f>
        <v/>
      </c>
    </row>
    <row r="356" spans="22:22" x14ac:dyDescent="0.2">
      <c r="V356" s="13" t="str">
        <f>IF($Q356&lt;&gt;0,SUMIF('BASE DE DONNEES'!$Q:$Q,$Q356,'BASE DE DONNEES'!$V:$V),"")</f>
        <v/>
      </c>
    </row>
    <row r="357" spans="22:22" x14ac:dyDescent="0.2">
      <c r="V357" s="13" t="str">
        <f>IF($Q357&lt;&gt;0,SUMIF('BASE DE DONNEES'!$Q:$Q,$Q357,'BASE DE DONNEES'!$V:$V),"")</f>
        <v/>
      </c>
    </row>
    <row r="358" spans="22:22" x14ac:dyDescent="0.2">
      <c r="V358" s="13" t="str">
        <f>IF($Q358&lt;&gt;0,SUMIF('BASE DE DONNEES'!$Q:$Q,$Q358,'BASE DE DONNEES'!$V:$V),"")</f>
        <v/>
      </c>
    </row>
    <row r="359" spans="22:22" x14ac:dyDescent="0.2">
      <c r="V359" s="13" t="str">
        <f>IF($Q359&lt;&gt;0,SUMIF('BASE DE DONNEES'!$Q:$Q,$Q359,'BASE DE DONNEES'!$V:$V),"")</f>
        <v/>
      </c>
    </row>
    <row r="360" spans="22:22" x14ac:dyDescent="0.2">
      <c r="V360" s="13" t="str">
        <f>IF($Q360&lt;&gt;0,SUMIF('BASE DE DONNEES'!$Q:$Q,$Q360,'BASE DE DONNEES'!$V:$V),"")</f>
        <v/>
      </c>
    </row>
    <row r="361" spans="22:22" x14ac:dyDescent="0.2">
      <c r="V361" s="13" t="str">
        <f>IF($Q361&lt;&gt;0,SUMIF('BASE DE DONNEES'!$Q:$Q,$Q361,'BASE DE DONNEES'!$V:$V),"")</f>
        <v/>
      </c>
    </row>
    <row r="362" spans="22:22" x14ac:dyDescent="0.2">
      <c r="V362" s="13" t="str">
        <f>IF($Q362&lt;&gt;0,SUMIF('BASE DE DONNEES'!$Q:$Q,$Q362,'BASE DE DONNEES'!$V:$V),"")</f>
        <v/>
      </c>
    </row>
    <row r="363" spans="22:22" x14ac:dyDescent="0.2">
      <c r="V363" s="13" t="str">
        <f>IF($Q363&lt;&gt;0,SUMIF('BASE DE DONNEES'!$Q:$Q,$Q363,'BASE DE DONNEES'!$V:$V),"")</f>
        <v/>
      </c>
    </row>
    <row r="364" spans="22:22" x14ac:dyDescent="0.2">
      <c r="V364" s="13" t="str">
        <f>IF($Q364&lt;&gt;0,SUMIF('BASE DE DONNEES'!$Q:$Q,$Q364,'BASE DE DONNEES'!$V:$V),"")</f>
        <v/>
      </c>
    </row>
    <row r="365" spans="22:22" x14ac:dyDescent="0.2">
      <c r="V365" s="13" t="str">
        <f>IF($Q365&lt;&gt;0,SUMIF('BASE DE DONNEES'!$Q:$Q,$Q365,'BASE DE DONNEES'!$V:$V),"")</f>
        <v/>
      </c>
    </row>
    <row r="366" spans="22:22" x14ac:dyDescent="0.2">
      <c r="V366" s="13" t="str">
        <f>IF($Q366&lt;&gt;0,SUMIF('BASE DE DONNEES'!$Q:$Q,$Q366,'BASE DE DONNEES'!$V:$V),"")</f>
        <v/>
      </c>
    </row>
    <row r="367" spans="22:22" x14ac:dyDescent="0.2">
      <c r="V367" s="13" t="str">
        <f>IF($Q367&lt;&gt;0,SUMIF('BASE DE DONNEES'!$Q:$Q,$Q367,'BASE DE DONNEES'!$V:$V),"")</f>
        <v/>
      </c>
    </row>
    <row r="368" spans="22:22" x14ac:dyDescent="0.2">
      <c r="V368" s="13" t="str">
        <f>IF($Q368&lt;&gt;0,SUMIF('BASE DE DONNEES'!$Q:$Q,$Q368,'BASE DE DONNEES'!$V:$V),"")</f>
        <v/>
      </c>
    </row>
    <row r="369" spans="22:22" x14ac:dyDescent="0.2">
      <c r="V369" s="13" t="str">
        <f>IF($Q369&lt;&gt;0,SUMIF('BASE DE DONNEES'!$Q:$Q,$Q369,'BASE DE DONNEES'!$V:$V),"")</f>
        <v/>
      </c>
    </row>
    <row r="370" spans="22:22" x14ac:dyDescent="0.2">
      <c r="V370" s="13" t="str">
        <f>IF($Q370&lt;&gt;0,SUMIF('BASE DE DONNEES'!$Q:$Q,$Q370,'BASE DE DONNEES'!$V:$V),"")</f>
        <v/>
      </c>
    </row>
    <row r="371" spans="22:22" x14ac:dyDescent="0.2">
      <c r="V371" s="13" t="str">
        <f>IF($Q371&lt;&gt;0,SUMIF('BASE DE DONNEES'!$Q:$Q,$Q371,'BASE DE DONNEES'!$V:$V),"")</f>
        <v/>
      </c>
    </row>
    <row r="372" spans="22:22" x14ac:dyDescent="0.2">
      <c r="V372" s="13" t="str">
        <f>IF($Q372&lt;&gt;0,SUMIF('BASE DE DONNEES'!$Q:$Q,$Q372,'BASE DE DONNEES'!$V:$V),"")</f>
        <v/>
      </c>
    </row>
    <row r="373" spans="22:22" x14ac:dyDescent="0.2">
      <c r="V373" s="13" t="str">
        <f>IF($Q373&lt;&gt;0,SUMIF('BASE DE DONNEES'!$Q:$Q,$Q373,'BASE DE DONNEES'!$V:$V),"")</f>
        <v/>
      </c>
    </row>
    <row r="374" spans="22:22" x14ac:dyDescent="0.2">
      <c r="V374" s="13" t="str">
        <f>IF($Q374&lt;&gt;0,SUMIF('BASE DE DONNEES'!$Q:$Q,$Q374,'BASE DE DONNEES'!$V:$V),"")</f>
        <v/>
      </c>
    </row>
    <row r="375" spans="22:22" x14ac:dyDescent="0.2">
      <c r="V375" s="13" t="str">
        <f>IF($Q375&lt;&gt;0,SUMIF('BASE DE DONNEES'!$Q:$Q,$Q375,'BASE DE DONNEES'!$V:$V),"")</f>
        <v/>
      </c>
    </row>
    <row r="376" spans="22:22" x14ac:dyDescent="0.2">
      <c r="V376" s="13" t="str">
        <f>IF($Q376&lt;&gt;0,SUMIF('BASE DE DONNEES'!$Q:$Q,$Q376,'BASE DE DONNEES'!$V:$V),"")</f>
        <v/>
      </c>
    </row>
    <row r="377" spans="22:22" x14ac:dyDescent="0.2">
      <c r="V377" s="13" t="str">
        <f>IF($Q377&lt;&gt;0,SUMIF('BASE DE DONNEES'!$Q:$Q,$Q377,'BASE DE DONNEES'!$V:$V),"")</f>
        <v/>
      </c>
    </row>
    <row r="378" spans="22:22" x14ac:dyDescent="0.2">
      <c r="V378" s="13" t="str">
        <f>IF($Q378&lt;&gt;0,SUMIF('BASE DE DONNEES'!$Q:$Q,$Q378,'BASE DE DONNEES'!$V:$V),"")</f>
        <v/>
      </c>
    </row>
    <row r="379" spans="22:22" x14ac:dyDescent="0.2">
      <c r="V379" s="13" t="str">
        <f>IF($Q379&lt;&gt;0,SUMIF('BASE DE DONNEES'!$Q:$Q,$Q379,'BASE DE DONNEES'!$V:$V),"")</f>
        <v/>
      </c>
    </row>
    <row r="380" spans="22:22" x14ac:dyDescent="0.2">
      <c r="V380" s="13" t="str">
        <f>IF($Q380&lt;&gt;0,SUMIF('BASE DE DONNEES'!$Q:$Q,$Q380,'BASE DE DONNEES'!$V:$V),"")</f>
        <v/>
      </c>
    </row>
    <row r="381" spans="22:22" x14ac:dyDescent="0.2">
      <c r="V381" s="13" t="str">
        <f>IF($Q381&lt;&gt;0,SUMIF('BASE DE DONNEES'!$Q:$Q,$Q381,'BASE DE DONNEES'!$V:$V),"")</f>
        <v/>
      </c>
    </row>
    <row r="382" spans="22:22" x14ac:dyDescent="0.2">
      <c r="V382" s="13" t="str">
        <f>IF($Q382&lt;&gt;0,SUMIF('BASE DE DONNEES'!$Q:$Q,$Q382,'BASE DE DONNEES'!$V:$V),"")</f>
        <v/>
      </c>
    </row>
    <row r="383" spans="22:22" x14ac:dyDescent="0.2">
      <c r="V383" s="13" t="str">
        <f>IF($Q383&lt;&gt;0,SUMIF('BASE DE DONNEES'!$Q:$Q,$Q383,'BASE DE DONNEES'!$V:$V),"")</f>
        <v/>
      </c>
    </row>
    <row r="384" spans="22:22" x14ac:dyDescent="0.2">
      <c r="V384" s="13" t="str">
        <f>IF($Q384&lt;&gt;0,SUMIF('BASE DE DONNEES'!$Q:$Q,$Q384,'BASE DE DONNEES'!$V:$V),"")</f>
        <v/>
      </c>
    </row>
    <row r="385" spans="22:22" x14ac:dyDescent="0.2">
      <c r="V385" s="13" t="str">
        <f>IF($Q385&lt;&gt;0,SUMIF('BASE DE DONNEES'!$Q:$Q,$Q385,'BASE DE DONNEES'!$V:$V),"")</f>
        <v/>
      </c>
    </row>
    <row r="386" spans="22:22" x14ac:dyDescent="0.2">
      <c r="V386" s="13" t="str">
        <f>IF($Q386&lt;&gt;0,SUMIF('BASE DE DONNEES'!$Q:$Q,$Q386,'BASE DE DONNEES'!$V:$V),"")</f>
        <v/>
      </c>
    </row>
    <row r="387" spans="22:22" x14ac:dyDescent="0.2">
      <c r="V387" s="13" t="str">
        <f>IF($Q387&lt;&gt;0,SUMIF('BASE DE DONNEES'!$Q:$Q,$Q387,'BASE DE DONNEES'!$V:$V),"")</f>
        <v/>
      </c>
    </row>
    <row r="388" spans="22:22" x14ac:dyDescent="0.2">
      <c r="V388" s="13" t="str">
        <f>IF($Q388&lt;&gt;0,SUMIF('BASE DE DONNEES'!$Q:$Q,$Q388,'BASE DE DONNEES'!$V:$V),"")</f>
        <v/>
      </c>
    </row>
    <row r="389" spans="22:22" x14ac:dyDescent="0.2">
      <c r="V389" s="13" t="str">
        <f>IF($Q389&lt;&gt;0,SUMIF('BASE DE DONNEES'!$Q:$Q,$Q389,'BASE DE DONNEES'!$V:$V),"")</f>
        <v/>
      </c>
    </row>
    <row r="390" spans="22:22" x14ac:dyDescent="0.2">
      <c r="V390" s="13" t="str">
        <f>IF($Q390&lt;&gt;0,SUMIF('BASE DE DONNEES'!$Q:$Q,$Q390,'BASE DE DONNEES'!$V:$V),"")</f>
        <v/>
      </c>
    </row>
    <row r="391" spans="22:22" x14ac:dyDescent="0.2">
      <c r="V391" s="13" t="str">
        <f>IF($Q391&lt;&gt;0,SUMIF('BASE DE DONNEES'!$Q:$Q,$Q391,'BASE DE DONNEES'!$V:$V),"")</f>
        <v/>
      </c>
    </row>
    <row r="392" spans="22:22" x14ac:dyDescent="0.2">
      <c r="V392" s="13" t="str">
        <f>IF($Q392&lt;&gt;0,SUMIF('BASE DE DONNEES'!$Q:$Q,$Q392,'BASE DE DONNEES'!$V:$V),"")</f>
        <v/>
      </c>
    </row>
    <row r="393" spans="22:22" x14ac:dyDescent="0.2">
      <c r="V393" s="13" t="str">
        <f>IF($Q393&lt;&gt;0,SUMIF('BASE DE DONNEES'!$Q:$Q,$Q393,'BASE DE DONNEES'!$V:$V),"")</f>
        <v/>
      </c>
    </row>
    <row r="394" spans="22:22" x14ac:dyDescent="0.2">
      <c r="V394" s="13" t="str">
        <f>IF($Q394&lt;&gt;0,SUMIF('BASE DE DONNEES'!$Q:$Q,$Q394,'BASE DE DONNEES'!$V:$V),"")</f>
        <v/>
      </c>
    </row>
    <row r="395" spans="22:22" x14ac:dyDescent="0.2">
      <c r="V395" s="13" t="str">
        <f>IF($Q395&lt;&gt;0,SUMIF('BASE DE DONNEES'!$Q:$Q,$Q395,'BASE DE DONNEES'!$V:$V),"")</f>
        <v/>
      </c>
    </row>
    <row r="396" spans="22:22" x14ac:dyDescent="0.2">
      <c r="V396" s="13" t="str">
        <f>IF($Q396&lt;&gt;0,SUMIF('BASE DE DONNEES'!$Q:$Q,$Q396,'BASE DE DONNEES'!$V:$V),"")</f>
        <v/>
      </c>
    </row>
    <row r="397" spans="22:22" x14ac:dyDescent="0.2">
      <c r="V397" s="13" t="str">
        <f>IF($Q397&lt;&gt;0,SUMIF('BASE DE DONNEES'!$Q:$Q,$Q397,'BASE DE DONNEES'!$V:$V),"")</f>
        <v/>
      </c>
    </row>
    <row r="398" spans="22:22" x14ac:dyDescent="0.2">
      <c r="V398" s="13" t="str">
        <f>IF($Q398&lt;&gt;0,SUMIF('BASE DE DONNEES'!$Q:$Q,$Q398,'BASE DE DONNEES'!$V:$V),"")</f>
        <v/>
      </c>
    </row>
    <row r="399" spans="22:22" x14ac:dyDescent="0.2">
      <c r="V399" s="13" t="str">
        <f>IF($Q399&lt;&gt;0,SUMIF('BASE DE DONNEES'!$Q:$Q,$Q399,'BASE DE DONNEES'!$V:$V),"")</f>
        <v/>
      </c>
    </row>
    <row r="400" spans="22:22" x14ac:dyDescent="0.2">
      <c r="V400" s="13" t="str">
        <f>IF($Q400&lt;&gt;0,SUMIF('BASE DE DONNEES'!$Q:$Q,$Q400,'BASE DE DONNEES'!$V:$V),"")</f>
        <v/>
      </c>
    </row>
    <row r="401" spans="22:22" x14ac:dyDescent="0.2">
      <c r="V401" s="13" t="str">
        <f>IF($Q401&lt;&gt;0,SUMIF('BASE DE DONNEES'!$Q:$Q,$Q401,'BASE DE DONNEES'!$V:$V),"")</f>
        <v/>
      </c>
    </row>
    <row r="402" spans="22:22" x14ac:dyDescent="0.2">
      <c r="V402" s="13" t="str">
        <f>IF($Q402&lt;&gt;0,SUMIF('BASE DE DONNEES'!$Q:$Q,$Q402,'BASE DE DONNEES'!$V:$V),"")</f>
        <v/>
      </c>
    </row>
    <row r="403" spans="22:22" x14ac:dyDescent="0.2">
      <c r="V403" s="13" t="str">
        <f>IF($Q403&lt;&gt;0,SUMIF('BASE DE DONNEES'!$Q:$Q,$Q403,'BASE DE DONNEES'!$V:$V),"")</f>
        <v/>
      </c>
    </row>
    <row r="404" spans="22:22" x14ac:dyDescent="0.2">
      <c r="V404" s="13" t="str">
        <f>IF($Q404&lt;&gt;0,SUMIF('BASE DE DONNEES'!$Q:$Q,$Q404,'BASE DE DONNEES'!$V:$V),"")</f>
        <v/>
      </c>
    </row>
    <row r="405" spans="22:22" x14ac:dyDescent="0.2">
      <c r="V405" s="13" t="str">
        <f>IF($Q405&lt;&gt;0,SUMIF('BASE DE DONNEES'!$Q:$Q,$Q405,'BASE DE DONNEES'!$V:$V),"")</f>
        <v/>
      </c>
    </row>
    <row r="406" spans="22:22" x14ac:dyDescent="0.2">
      <c r="V406" s="13" t="str">
        <f>IF($Q406&lt;&gt;0,SUMIF('BASE DE DONNEES'!$Q:$Q,$Q406,'BASE DE DONNEES'!$V:$V),"")</f>
        <v/>
      </c>
    </row>
    <row r="407" spans="22:22" x14ac:dyDescent="0.2">
      <c r="V407" s="13" t="str">
        <f>IF($Q407&lt;&gt;0,SUMIF('BASE DE DONNEES'!$Q:$Q,$Q407,'BASE DE DONNEES'!$V:$V),"")</f>
        <v/>
      </c>
    </row>
    <row r="408" spans="22:22" x14ac:dyDescent="0.2">
      <c r="V408" s="13" t="str">
        <f>IF($Q408&lt;&gt;0,SUMIF('BASE DE DONNEES'!$Q:$Q,$Q408,'BASE DE DONNEES'!$V:$V),"")</f>
        <v/>
      </c>
    </row>
    <row r="409" spans="22:22" x14ac:dyDescent="0.2">
      <c r="V409" s="13" t="str">
        <f>IF($Q409&lt;&gt;0,SUMIF('BASE DE DONNEES'!$Q:$Q,$Q409,'BASE DE DONNEES'!$V:$V),"")</f>
        <v/>
      </c>
    </row>
    <row r="410" spans="22:22" x14ac:dyDescent="0.2">
      <c r="V410" s="13" t="str">
        <f>IF($Q410&lt;&gt;0,SUMIF('BASE DE DONNEES'!$Q:$Q,$Q410,'BASE DE DONNEES'!$V:$V),"")</f>
        <v/>
      </c>
    </row>
    <row r="411" spans="22:22" x14ac:dyDescent="0.2">
      <c r="V411" s="13" t="str">
        <f>IF($Q411&lt;&gt;0,SUMIF('BASE DE DONNEES'!$Q:$Q,$Q411,'BASE DE DONNEES'!$V:$V),"")</f>
        <v/>
      </c>
    </row>
    <row r="412" spans="22:22" x14ac:dyDescent="0.2">
      <c r="V412" s="13" t="str">
        <f>IF($Q412&lt;&gt;0,SUMIF('BASE DE DONNEES'!$Q:$Q,$Q412,'BASE DE DONNEES'!$V:$V),"")</f>
        <v/>
      </c>
    </row>
    <row r="413" spans="22:22" x14ac:dyDescent="0.2">
      <c r="V413" s="13" t="str">
        <f>IF($Q413&lt;&gt;0,SUMIF('BASE DE DONNEES'!$Q:$Q,$Q413,'BASE DE DONNEES'!$V:$V),"")</f>
        <v/>
      </c>
    </row>
    <row r="414" spans="22:22" x14ac:dyDescent="0.2">
      <c r="V414" s="13" t="str">
        <f>IF($Q414&lt;&gt;0,SUMIF('BASE DE DONNEES'!$Q:$Q,$Q414,'BASE DE DONNEES'!$V:$V),"")</f>
        <v/>
      </c>
    </row>
    <row r="415" spans="22:22" x14ac:dyDescent="0.2">
      <c r="V415" s="13" t="str">
        <f>IF($Q415&lt;&gt;0,SUMIF('BASE DE DONNEES'!$Q:$Q,$Q415,'BASE DE DONNEES'!$V:$V),"")</f>
        <v/>
      </c>
    </row>
    <row r="416" spans="22:22" x14ac:dyDescent="0.2">
      <c r="V416" s="13" t="str">
        <f>IF($Q416&lt;&gt;0,SUMIF('BASE DE DONNEES'!$Q:$Q,$Q416,'BASE DE DONNEES'!$V:$V),"")</f>
        <v/>
      </c>
    </row>
    <row r="417" spans="22:22" x14ac:dyDescent="0.2">
      <c r="V417" s="13" t="str">
        <f>IF($Q417&lt;&gt;0,SUMIF('BASE DE DONNEES'!$Q:$Q,$Q417,'BASE DE DONNEES'!$V:$V),"")</f>
        <v/>
      </c>
    </row>
    <row r="418" spans="22:22" x14ac:dyDescent="0.2">
      <c r="V418" s="13" t="str">
        <f>IF($Q418&lt;&gt;0,SUMIF('BASE DE DONNEES'!$Q:$Q,$Q418,'BASE DE DONNEES'!$V:$V),"")</f>
        <v/>
      </c>
    </row>
    <row r="419" spans="22:22" x14ac:dyDescent="0.2">
      <c r="V419" s="13" t="str">
        <f>IF($Q419&lt;&gt;0,SUMIF('BASE DE DONNEES'!$Q:$Q,$Q419,'BASE DE DONNEES'!$V:$V),"")</f>
        <v/>
      </c>
    </row>
    <row r="420" spans="22:22" x14ac:dyDescent="0.2">
      <c r="V420" s="13" t="str">
        <f>IF($Q420&lt;&gt;0,SUMIF('BASE DE DONNEES'!$Q:$Q,$Q420,'BASE DE DONNEES'!$V:$V),"")</f>
        <v/>
      </c>
    </row>
    <row r="421" spans="22:22" x14ac:dyDescent="0.2">
      <c r="V421" s="13" t="str">
        <f>IF($Q421&lt;&gt;0,SUMIF('BASE DE DONNEES'!$Q:$Q,$Q421,'BASE DE DONNEES'!$V:$V),"")</f>
        <v/>
      </c>
    </row>
    <row r="422" spans="22:22" x14ac:dyDescent="0.2">
      <c r="V422" s="13" t="str">
        <f>IF($Q422&lt;&gt;0,SUMIF('BASE DE DONNEES'!$Q:$Q,$Q422,'BASE DE DONNEES'!$V:$V),"")</f>
        <v/>
      </c>
    </row>
    <row r="423" spans="22:22" x14ac:dyDescent="0.2">
      <c r="V423" s="13" t="str">
        <f>IF($Q423&lt;&gt;0,SUMIF('BASE DE DONNEES'!$Q:$Q,$Q423,'BASE DE DONNEES'!$V:$V),"")</f>
        <v/>
      </c>
    </row>
    <row r="424" spans="22:22" x14ac:dyDescent="0.2">
      <c r="V424" s="13" t="str">
        <f>IF($Q424&lt;&gt;0,SUMIF('BASE DE DONNEES'!$Q:$Q,$Q424,'BASE DE DONNEES'!$V:$V),"")</f>
        <v/>
      </c>
    </row>
    <row r="425" spans="22:22" x14ac:dyDescent="0.2">
      <c r="V425" s="13" t="str">
        <f>IF($Q425&lt;&gt;0,SUMIF('BASE DE DONNEES'!$Q:$Q,$Q425,'BASE DE DONNEES'!$V:$V),"")</f>
        <v/>
      </c>
    </row>
    <row r="426" spans="22:22" x14ac:dyDescent="0.2">
      <c r="V426" s="13" t="str">
        <f>IF($Q426&lt;&gt;0,SUMIF('BASE DE DONNEES'!$Q:$Q,$Q426,'BASE DE DONNEES'!$V:$V),"")</f>
        <v/>
      </c>
    </row>
    <row r="427" spans="22:22" x14ac:dyDescent="0.2">
      <c r="V427" s="13" t="str">
        <f>IF($Q427&lt;&gt;0,SUMIF('BASE DE DONNEES'!$Q:$Q,$Q427,'BASE DE DONNEES'!$V:$V),"")</f>
        <v/>
      </c>
    </row>
    <row r="428" spans="22:22" x14ac:dyDescent="0.2">
      <c r="V428" s="13" t="str">
        <f>IF($Q428&lt;&gt;0,SUMIF('BASE DE DONNEES'!$Q:$Q,$Q428,'BASE DE DONNEES'!$V:$V),"")</f>
        <v/>
      </c>
    </row>
    <row r="429" spans="22:22" x14ac:dyDescent="0.2">
      <c r="V429" s="13" t="str">
        <f>IF($Q429&lt;&gt;0,SUMIF('BASE DE DONNEES'!$Q:$Q,$Q429,'BASE DE DONNEES'!$V:$V),"")</f>
        <v/>
      </c>
    </row>
    <row r="430" spans="22:22" x14ac:dyDescent="0.2">
      <c r="V430" s="13" t="str">
        <f>IF($Q430&lt;&gt;0,SUMIF('BASE DE DONNEES'!$Q:$Q,$Q430,'BASE DE DONNEES'!$V:$V),"")</f>
        <v/>
      </c>
    </row>
    <row r="431" spans="22:22" x14ac:dyDescent="0.2">
      <c r="V431" s="13" t="str">
        <f>IF($Q431&lt;&gt;0,SUMIF('BASE DE DONNEES'!$Q:$Q,$Q431,'BASE DE DONNEES'!$V:$V),"")</f>
        <v/>
      </c>
    </row>
    <row r="432" spans="22:22" x14ac:dyDescent="0.2">
      <c r="V432" s="13" t="str">
        <f>IF($Q432&lt;&gt;0,SUMIF('BASE DE DONNEES'!$Q:$Q,$Q432,'BASE DE DONNEES'!$V:$V),"")</f>
        <v/>
      </c>
    </row>
    <row r="433" spans="22:22" x14ac:dyDescent="0.2">
      <c r="V433" s="13" t="str">
        <f>IF($Q433&lt;&gt;0,SUMIF('BASE DE DONNEES'!$Q:$Q,$Q433,'BASE DE DONNEES'!$V:$V),"")</f>
        <v/>
      </c>
    </row>
    <row r="434" spans="22:22" x14ac:dyDescent="0.2">
      <c r="V434" s="13" t="str">
        <f>IF($Q434&lt;&gt;0,SUMIF('BASE DE DONNEES'!$Q:$Q,$Q434,'BASE DE DONNEES'!$V:$V),"")</f>
        <v/>
      </c>
    </row>
    <row r="435" spans="22:22" x14ac:dyDescent="0.2">
      <c r="V435" s="13" t="str">
        <f>IF($Q435&lt;&gt;0,SUMIF('BASE DE DONNEES'!$Q:$Q,$Q435,'BASE DE DONNEES'!$V:$V),"")</f>
        <v/>
      </c>
    </row>
    <row r="436" spans="22:22" x14ac:dyDescent="0.2">
      <c r="V436" s="13" t="str">
        <f>IF($Q436&lt;&gt;0,SUMIF('BASE DE DONNEES'!$Q:$Q,$Q436,'BASE DE DONNEES'!$V:$V),"")</f>
        <v/>
      </c>
    </row>
    <row r="437" spans="22:22" x14ac:dyDescent="0.2">
      <c r="V437" s="13" t="str">
        <f>IF($Q437&lt;&gt;0,SUMIF('BASE DE DONNEES'!$Q:$Q,$Q437,'BASE DE DONNEES'!$V:$V),"")</f>
        <v/>
      </c>
    </row>
    <row r="438" spans="22:22" x14ac:dyDescent="0.2">
      <c r="V438" s="13" t="str">
        <f>IF($Q438&lt;&gt;0,SUMIF('BASE DE DONNEES'!$Q:$Q,$Q438,'BASE DE DONNEES'!$V:$V),"")</f>
        <v/>
      </c>
    </row>
    <row r="439" spans="22:22" x14ac:dyDescent="0.2">
      <c r="V439" s="13" t="str">
        <f>IF($Q439&lt;&gt;0,SUMIF('BASE DE DONNEES'!$Q:$Q,$Q439,'BASE DE DONNEES'!$V:$V),"")</f>
        <v/>
      </c>
    </row>
    <row r="440" spans="22:22" x14ac:dyDescent="0.2">
      <c r="V440" s="13" t="str">
        <f>IF($Q440&lt;&gt;0,SUMIF('BASE DE DONNEES'!$Q:$Q,$Q440,'BASE DE DONNEES'!$V:$V),"")</f>
        <v/>
      </c>
    </row>
    <row r="441" spans="22:22" x14ac:dyDescent="0.2">
      <c r="V441" s="13" t="str">
        <f>IF($Q441&lt;&gt;0,SUMIF('BASE DE DONNEES'!$Q:$Q,$Q441,'BASE DE DONNEES'!$V:$V),"")</f>
        <v/>
      </c>
    </row>
    <row r="442" spans="22:22" x14ac:dyDescent="0.2">
      <c r="V442" s="13" t="str">
        <f>IF($Q442&lt;&gt;0,SUMIF('BASE DE DONNEES'!$Q:$Q,$Q442,'BASE DE DONNEES'!$V:$V),"")</f>
        <v/>
      </c>
    </row>
    <row r="443" spans="22:22" x14ac:dyDescent="0.2">
      <c r="V443" s="13" t="str">
        <f>IF($Q443&lt;&gt;0,SUMIF('BASE DE DONNEES'!$Q:$Q,$Q443,'BASE DE DONNEES'!$V:$V),"")</f>
        <v/>
      </c>
    </row>
    <row r="444" spans="22:22" x14ac:dyDescent="0.2">
      <c r="V444" s="13" t="str">
        <f>IF($Q444&lt;&gt;0,SUMIF('BASE DE DONNEES'!$Q:$Q,$Q444,'BASE DE DONNEES'!$V:$V),"")</f>
        <v/>
      </c>
    </row>
    <row r="445" spans="22:22" x14ac:dyDescent="0.2">
      <c r="V445" s="13" t="str">
        <f>IF($Q445&lt;&gt;0,SUMIF('BASE DE DONNEES'!$Q:$Q,$Q445,'BASE DE DONNEES'!$V:$V),"")</f>
        <v/>
      </c>
    </row>
    <row r="446" spans="22:22" x14ac:dyDescent="0.2">
      <c r="V446" s="13" t="str">
        <f>IF($Q446&lt;&gt;0,SUMIF('BASE DE DONNEES'!$Q:$Q,$Q446,'BASE DE DONNEES'!$V:$V),"")</f>
        <v/>
      </c>
    </row>
    <row r="447" spans="22:22" x14ac:dyDescent="0.2">
      <c r="V447" s="13" t="str">
        <f>IF($Q447&lt;&gt;0,SUMIF('BASE DE DONNEES'!$Q:$Q,$Q447,'BASE DE DONNEES'!$V:$V),"")</f>
        <v/>
      </c>
    </row>
    <row r="448" spans="22:22" x14ac:dyDescent="0.2">
      <c r="V448" s="13" t="str">
        <f>IF($Q448&lt;&gt;0,SUMIF('BASE DE DONNEES'!$Q:$Q,$Q448,'BASE DE DONNEES'!$V:$V),"")</f>
        <v/>
      </c>
    </row>
    <row r="449" spans="22:22" x14ac:dyDescent="0.2">
      <c r="V449" s="13" t="str">
        <f>IF($Q449&lt;&gt;0,SUMIF('BASE DE DONNEES'!$Q:$Q,$Q449,'BASE DE DONNEES'!$V:$V),"")</f>
        <v/>
      </c>
    </row>
    <row r="450" spans="22:22" x14ac:dyDescent="0.2">
      <c r="V450" s="13" t="str">
        <f>IF($Q450&lt;&gt;0,SUMIF('BASE DE DONNEES'!$Q:$Q,$Q450,'BASE DE DONNEES'!$V:$V),"")</f>
        <v/>
      </c>
    </row>
    <row r="451" spans="22:22" x14ac:dyDescent="0.2">
      <c r="V451" s="13" t="str">
        <f>IF($Q451&lt;&gt;0,SUMIF('BASE DE DONNEES'!$Q:$Q,$Q451,'BASE DE DONNEES'!$V:$V),"")</f>
        <v/>
      </c>
    </row>
    <row r="452" spans="22:22" x14ac:dyDescent="0.2">
      <c r="V452" s="13" t="str">
        <f>IF($Q452&lt;&gt;0,SUMIF('BASE DE DONNEES'!$Q:$Q,$Q452,'BASE DE DONNEES'!$V:$V),"")</f>
        <v/>
      </c>
    </row>
    <row r="453" spans="22:22" x14ac:dyDescent="0.2">
      <c r="V453" s="13" t="str">
        <f>IF($Q453&lt;&gt;0,SUMIF('BASE DE DONNEES'!$Q:$Q,$Q453,'BASE DE DONNEES'!$V:$V),"")</f>
        <v/>
      </c>
    </row>
    <row r="454" spans="22:22" x14ac:dyDescent="0.2">
      <c r="V454" s="13" t="str">
        <f>IF($Q454&lt;&gt;0,SUMIF('BASE DE DONNEES'!$Q:$Q,$Q454,'BASE DE DONNEES'!$V:$V),"")</f>
        <v/>
      </c>
    </row>
    <row r="455" spans="22:22" x14ac:dyDescent="0.2">
      <c r="V455" s="13" t="str">
        <f>IF($Q455&lt;&gt;0,SUMIF('BASE DE DONNEES'!$Q:$Q,$Q455,'BASE DE DONNEES'!$V:$V),"")</f>
        <v/>
      </c>
    </row>
    <row r="456" spans="22:22" x14ac:dyDescent="0.2">
      <c r="V456" s="13" t="str">
        <f>IF($Q456&lt;&gt;0,SUMIF('BASE DE DONNEES'!$Q:$Q,$Q456,'BASE DE DONNEES'!$V:$V),"")</f>
        <v/>
      </c>
    </row>
    <row r="457" spans="22:22" x14ac:dyDescent="0.2">
      <c r="V457" s="13" t="str">
        <f>IF($Q457&lt;&gt;0,SUMIF('BASE DE DONNEES'!$Q:$Q,$Q457,'BASE DE DONNEES'!$V:$V),"")</f>
        <v/>
      </c>
    </row>
    <row r="458" spans="22:22" x14ac:dyDescent="0.2">
      <c r="V458" s="13" t="str">
        <f>IF($Q458&lt;&gt;0,SUMIF('BASE DE DONNEES'!$Q:$Q,$Q458,'BASE DE DONNEES'!$V:$V),"")</f>
        <v/>
      </c>
    </row>
    <row r="459" spans="22:22" x14ac:dyDescent="0.2">
      <c r="V459" s="13" t="str">
        <f>IF($Q459&lt;&gt;0,SUMIF('BASE DE DONNEES'!$Q:$Q,$Q459,'BASE DE DONNEES'!$V:$V),"")</f>
        <v/>
      </c>
    </row>
    <row r="460" spans="22:22" x14ac:dyDescent="0.2">
      <c r="V460" s="13" t="str">
        <f>IF($Q460&lt;&gt;0,SUMIF('BASE DE DONNEES'!$Q:$Q,$Q460,'BASE DE DONNEES'!$V:$V),"")</f>
        <v/>
      </c>
    </row>
    <row r="461" spans="22:22" x14ac:dyDescent="0.2">
      <c r="V461" s="13" t="str">
        <f>IF($Q461&lt;&gt;0,SUMIF('BASE DE DONNEES'!$Q:$Q,$Q461,'BASE DE DONNEES'!$V:$V),"")</f>
        <v/>
      </c>
    </row>
    <row r="462" spans="22:22" x14ac:dyDescent="0.2">
      <c r="V462" s="13" t="str">
        <f>IF($Q462&lt;&gt;0,SUMIF('BASE DE DONNEES'!$Q:$Q,$Q462,'BASE DE DONNEES'!$V:$V),"")</f>
        <v/>
      </c>
    </row>
    <row r="463" spans="22:22" x14ac:dyDescent="0.2">
      <c r="V463" s="13" t="str">
        <f>IF($Q463&lt;&gt;0,SUMIF('BASE DE DONNEES'!$Q:$Q,$Q463,'BASE DE DONNEES'!$V:$V),"")</f>
        <v/>
      </c>
    </row>
    <row r="464" spans="22:22" x14ac:dyDescent="0.2">
      <c r="V464" s="13" t="str">
        <f>IF($Q464&lt;&gt;0,SUMIF('BASE DE DONNEES'!$Q:$Q,$Q464,'BASE DE DONNEES'!$V:$V),"")</f>
        <v/>
      </c>
    </row>
    <row r="465" spans="22:22" x14ac:dyDescent="0.2">
      <c r="V465" s="13" t="str">
        <f>IF($Q465&lt;&gt;0,SUMIF('BASE DE DONNEES'!$Q:$Q,$Q465,'BASE DE DONNEES'!$V:$V),"")</f>
        <v/>
      </c>
    </row>
    <row r="466" spans="22:22" x14ac:dyDescent="0.2">
      <c r="V466" s="13" t="str">
        <f>IF($Q466&lt;&gt;0,SUMIF('BASE DE DONNEES'!$Q:$Q,$Q466,'BASE DE DONNEES'!$V:$V),"")</f>
        <v/>
      </c>
    </row>
    <row r="467" spans="22:22" x14ac:dyDescent="0.2">
      <c r="V467" s="13" t="str">
        <f>IF($Q467&lt;&gt;0,SUMIF('BASE DE DONNEES'!$Q:$Q,$Q467,'BASE DE DONNEES'!$V:$V),"")</f>
        <v/>
      </c>
    </row>
    <row r="468" spans="22:22" x14ac:dyDescent="0.2">
      <c r="V468" s="13" t="str">
        <f>IF($Q468&lt;&gt;0,SUMIF('BASE DE DONNEES'!$Q:$Q,$Q468,'BASE DE DONNEES'!$V:$V),"")</f>
        <v/>
      </c>
    </row>
    <row r="469" spans="22:22" x14ac:dyDescent="0.2">
      <c r="V469" s="13" t="str">
        <f>IF($Q469&lt;&gt;0,SUMIF('BASE DE DONNEES'!$Q:$Q,$Q469,'BASE DE DONNEES'!$V:$V),"")</f>
        <v/>
      </c>
    </row>
    <row r="470" spans="22:22" x14ac:dyDescent="0.2">
      <c r="V470" s="13" t="str">
        <f>IF($Q470&lt;&gt;0,SUMIF('BASE DE DONNEES'!$Q:$Q,$Q470,'BASE DE DONNEES'!$V:$V),"")</f>
        <v/>
      </c>
    </row>
    <row r="471" spans="22:22" x14ac:dyDescent="0.2">
      <c r="V471" s="13" t="str">
        <f>IF($Q471&lt;&gt;0,SUMIF('BASE DE DONNEES'!$Q:$Q,$Q471,'BASE DE DONNEES'!$V:$V),"")</f>
        <v/>
      </c>
    </row>
    <row r="472" spans="22:22" x14ac:dyDescent="0.2">
      <c r="V472" s="13" t="str">
        <f>IF($Q472&lt;&gt;0,SUMIF('BASE DE DONNEES'!$Q:$Q,$Q472,'BASE DE DONNEES'!$V:$V),"")</f>
        <v/>
      </c>
    </row>
    <row r="473" spans="22:22" x14ac:dyDescent="0.2">
      <c r="V473" s="13" t="str">
        <f>IF($Q473&lt;&gt;0,SUMIF('BASE DE DONNEES'!$Q:$Q,$Q473,'BASE DE DONNEES'!$V:$V),"")</f>
        <v/>
      </c>
    </row>
    <row r="474" spans="22:22" x14ac:dyDescent="0.2">
      <c r="V474" s="13" t="str">
        <f>IF($Q474&lt;&gt;0,SUMIF('BASE DE DONNEES'!$Q:$Q,$Q474,'BASE DE DONNEES'!$V:$V),"")</f>
        <v/>
      </c>
    </row>
    <row r="475" spans="22:22" x14ac:dyDescent="0.2">
      <c r="V475" s="13" t="str">
        <f>IF($Q475&lt;&gt;0,SUMIF('BASE DE DONNEES'!$Q:$Q,$Q475,'BASE DE DONNEES'!$V:$V),"")</f>
        <v/>
      </c>
    </row>
    <row r="476" spans="22:22" x14ac:dyDescent="0.2">
      <c r="V476" s="13" t="str">
        <f>IF($Q476&lt;&gt;0,SUMIF('BASE DE DONNEES'!$Q:$Q,$Q476,'BASE DE DONNEES'!$V:$V),"")</f>
        <v/>
      </c>
    </row>
    <row r="477" spans="22:22" x14ac:dyDescent="0.2">
      <c r="V477" s="13" t="str">
        <f>IF($Q477&lt;&gt;0,SUMIF('BASE DE DONNEES'!$Q:$Q,$Q477,'BASE DE DONNEES'!$V:$V),"")</f>
        <v/>
      </c>
    </row>
    <row r="478" spans="22:22" x14ac:dyDescent="0.2">
      <c r="V478" s="13" t="str">
        <f>IF($Q478&lt;&gt;0,SUMIF('BASE DE DONNEES'!$Q:$Q,$Q478,'BASE DE DONNEES'!$V:$V),"")</f>
        <v/>
      </c>
    </row>
    <row r="479" spans="22:22" x14ac:dyDescent="0.2">
      <c r="V479" s="13" t="str">
        <f>IF($Q479&lt;&gt;0,SUMIF('BASE DE DONNEES'!$Q:$Q,$Q479,'BASE DE DONNEES'!$V:$V),"")</f>
        <v/>
      </c>
    </row>
    <row r="480" spans="22:22" x14ac:dyDescent="0.2">
      <c r="V480" s="13" t="str">
        <f>IF($Q480&lt;&gt;0,SUMIF('BASE DE DONNEES'!$Q:$Q,$Q480,'BASE DE DONNEES'!$V:$V),"")</f>
        <v/>
      </c>
    </row>
    <row r="481" spans="22:22" x14ac:dyDescent="0.2">
      <c r="V481" s="13" t="str">
        <f>IF($Q481&lt;&gt;0,SUMIF('BASE DE DONNEES'!$Q:$Q,$Q481,'BASE DE DONNEES'!$V:$V),"")</f>
        <v/>
      </c>
    </row>
    <row r="482" spans="22:22" x14ac:dyDescent="0.2">
      <c r="V482" s="13" t="str">
        <f>IF($Q482&lt;&gt;0,SUMIF('BASE DE DONNEES'!$Q:$Q,$Q482,'BASE DE DONNEES'!$V:$V),"")</f>
        <v/>
      </c>
    </row>
    <row r="483" spans="22:22" x14ac:dyDescent="0.2">
      <c r="V483" s="13" t="str">
        <f>IF($Q483&lt;&gt;0,SUMIF('BASE DE DONNEES'!$Q:$Q,$Q483,'BASE DE DONNEES'!$V:$V),"")</f>
        <v/>
      </c>
    </row>
    <row r="484" spans="22:22" x14ac:dyDescent="0.2">
      <c r="V484" s="13" t="str">
        <f>IF($Q484&lt;&gt;0,SUMIF('BASE DE DONNEES'!$Q:$Q,$Q484,'BASE DE DONNEES'!$V:$V),"")</f>
        <v/>
      </c>
    </row>
    <row r="485" spans="22:22" x14ac:dyDescent="0.2">
      <c r="V485" s="13" t="str">
        <f>IF($Q485&lt;&gt;0,SUMIF('BASE DE DONNEES'!$Q:$Q,$Q485,'BASE DE DONNEES'!$V:$V),"")</f>
        <v/>
      </c>
    </row>
    <row r="486" spans="22:22" x14ac:dyDescent="0.2">
      <c r="V486" s="13" t="str">
        <f>IF($Q486&lt;&gt;0,SUMIF('BASE DE DONNEES'!$Q:$Q,$Q486,'BASE DE DONNEES'!$V:$V),"")</f>
        <v/>
      </c>
    </row>
    <row r="487" spans="22:22" x14ac:dyDescent="0.2">
      <c r="V487" s="13" t="str">
        <f>IF($Q487&lt;&gt;0,SUMIF('BASE DE DONNEES'!$Q:$Q,$Q487,'BASE DE DONNEES'!$V:$V),"")</f>
        <v/>
      </c>
    </row>
    <row r="488" spans="22:22" x14ac:dyDescent="0.2">
      <c r="V488" s="13" t="str">
        <f>IF($Q488&lt;&gt;0,SUMIF('BASE DE DONNEES'!$Q:$Q,$Q488,'BASE DE DONNEES'!$V:$V),"")</f>
        <v/>
      </c>
    </row>
    <row r="489" spans="22:22" x14ac:dyDescent="0.2">
      <c r="V489" s="13" t="str">
        <f>IF($Q489&lt;&gt;0,SUMIF('BASE DE DONNEES'!$Q:$Q,$Q489,'BASE DE DONNEES'!$V:$V),"")</f>
        <v/>
      </c>
    </row>
    <row r="490" spans="22:22" x14ac:dyDescent="0.2">
      <c r="V490" s="13" t="str">
        <f>IF($Q490&lt;&gt;0,SUMIF('BASE DE DONNEES'!$Q:$Q,$Q490,'BASE DE DONNEES'!$V:$V),"")</f>
        <v/>
      </c>
    </row>
    <row r="491" spans="22:22" x14ac:dyDescent="0.2">
      <c r="V491" s="13" t="str">
        <f>IF($Q491&lt;&gt;0,SUMIF('BASE DE DONNEES'!$Q:$Q,$Q491,'BASE DE DONNEES'!$V:$V),"")</f>
        <v/>
      </c>
    </row>
    <row r="492" spans="22:22" x14ac:dyDescent="0.2">
      <c r="V492" s="13" t="str">
        <f>IF($Q492&lt;&gt;0,SUMIF('BASE DE DONNEES'!$Q:$Q,$Q492,'BASE DE DONNEES'!$V:$V),"")</f>
        <v/>
      </c>
    </row>
    <row r="493" spans="22:22" x14ac:dyDescent="0.2">
      <c r="V493" s="13" t="str">
        <f>IF($Q493&lt;&gt;0,SUMIF('BASE DE DONNEES'!$Q:$Q,$Q493,'BASE DE DONNEES'!$V:$V),"")</f>
        <v/>
      </c>
    </row>
    <row r="494" spans="22:22" x14ac:dyDescent="0.2">
      <c r="V494" s="13" t="str">
        <f>IF($Q494&lt;&gt;0,SUMIF('BASE DE DONNEES'!$Q:$Q,$Q494,'BASE DE DONNEES'!$V:$V),"")</f>
        <v/>
      </c>
    </row>
    <row r="495" spans="22:22" x14ac:dyDescent="0.2">
      <c r="V495" s="13" t="str">
        <f>IF($Q495&lt;&gt;0,SUMIF('BASE DE DONNEES'!$Q:$Q,$Q495,'BASE DE DONNEES'!$V:$V),"")</f>
        <v/>
      </c>
    </row>
    <row r="496" spans="22:22" x14ac:dyDescent="0.2">
      <c r="V496" s="13" t="str">
        <f>IF($Q496&lt;&gt;0,SUMIF('BASE DE DONNEES'!$Q:$Q,$Q496,'BASE DE DONNEES'!$V:$V),"")</f>
        <v/>
      </c>
    </row>
    <row r="497" spans="22:22" x14ac:dyDescent="0.2">
      <c r="V497" s="13" t="str">
        <f>IF($Q497&lt;&gt;0,SUMIF('BASE DE DONNEES'!$Q:$Q,$Q497,'BASE DE DONNEES'!$V:$V),"")</f>
        <v/>
      </c>
    </row>
    <row r="498" spans="22:22" x14ac:dyDescent="0.2">
      <c r="V498" s="13" t="str">
        <f>IF($Q498&lt;&gt;0,SUMIF('BASE DE DONNEES'!$Q:$Q,$Q498,'BASE DE DONNEES'!$V:$V),"")</f>
        <v/>
      </c>
    </row>
    <row r="499" spans="22:22" x14ac:dyDescent="0.2">
      <c r="V499" s="13" t="str">
        <f>IF($Q499&lt;&gt;0,SUMIF('BASE DE DONNEES'!$Q:$Q,$Q499,'BASE DE DONNEES'!$V:$V),"")</f>
        <v/>
      </c>
    </row>
    <row r="500" spans="22:22" x14ac:dyDescent="0.2">
      <c r="V500" s="13" t="str">
        <f>IF($Q500&lt;&gt;0,SUMIF('BASE DE DONNEES'!$Q:$Q,$Q500,'BASE DE DONNEES'!$V:$V),"")</f>
        <v/>
      </c>
    </row>
    <row r="501" spans="22:22" x14ac:dyDescent="0.2">
      <c r="V501" s="13" t="str">
        <f>IF($Q501&lt;&gt;0,SUMIF('BASE DE DONNEES'!$Q:$Q,$Q501,'BASE DE DONNEES'!$V:$V),"")</f>
        <v/>
      </c>
    </row>
    <row r="502" spans="22:22" x14ac:dyDescent="0.2">
      <c r="V502" s="13" t="str">
        <f>IF($Q502&lt;&gt;0,SUMIF('BASE DE DONNEES'!$Q:$Q,$Q502,'BASE DE DONNEES'!$V:$V),"")</f>
        <v/>
      </c>
    </row>
    <row r="503" spans="22:22" x14ac:dyDescent="0.2">
      <c r="V503" s="13" t="str">
        <f>IF($Q503&lt;&gt;0,SUMIF('BASE DE DONNEES'!$Q:$Q,$Q503,'BASE DE DONNEES'!$V:$V),"")</f>
        <v/>
      </c>
    </row>
    <row r="504" spans="22:22" x14ac:dyDescent="0.2">
      <c r="V504" s="13" t="str">
        <f>IF($Q504&lt;&gt;0,SUMIF('BASE DE DONNEES'!$Q:$Q,$Q504,'BASE DE DONNEES'!$V:$V),"")</f>
        <v/>
      </c>
    </row>
    <row r="505" spans="22:22" x14ac:dyDescent="0.2">
      <c r="V505" s="13" t="str">
        <f>IF($Q505&lt;&gt;0,SUMIF('BASE DE DONNEES'!$Q:$Q,$Q505,'BASE DE DONNEES'!$V:$V),"")</f>
        <v/>
      </c>
    </row>
    <row r="506" spans="22:22" x14ac:dyDescent="0.2">
      <c r="V506" s="13" t="str">
        <f>IF($Q506&lt;&gt;0,SUMIF('BASE DE DONNEES'!$Q:$Q,$Q506,'BASE DE DONNEES'!$V:$V),"")</f>
        <v/>
      </c>
    </row>
    <row r="507" spans="22:22" x14ac:dyDescent="0.2">
      <c r="V507" s="13" t="str">
        <f>IF($Q507&lt;&gt;0,SUMIF('BASE DE DONNEES'!$Q:$Q,$Q507,'BASE DE DONNEES'!$V:$V),"")</f>
        <v/>
      </c>
    </row>
    <row r="508" spans="22:22" x14ac:dyDescent="0.2">
      <c r="V508" s="13" t="str">
        <f>IF($Q508&lt;&gt;0,SUMIF('BASE DE DONNEES'!$Q:$Q,$Q508,'BASE DE DONNEES'!$V:$V),"")</f>
        <v/>
      </c>
    </row>
    <row r="509" spans="22:22" x14ac:dyDescent="0.2">
      <c r="V509" s="13" t="str">
        <f>IF($Q509&lt;&gt;0,SUMIF('BASE DE DONNEES'!$Q:$Q,$Q509,'BASE DE DONNEES'!$V:$V),"")</f>
        <v/>
      </c>
    </row>
    <row r="510" spans="22:22" x14ac:dyDescent="0.2">
      <c r="V510" s="13" t="str">
        <f>IF($Q510&lt;&gt;0,SUMIF('BASE DE DONNEES'!$Q:$Q,$Q510,'BASE DE DONNEES'!$V:$V),"")</f>
        <v/>
      </c>
    </row>
    <row r="511" spans="22:22" x14ac:dyDescent="0.2">
      <c r="V511" s="13" t="str">
        <f>IF($Q511&lt;&gt;0,SUMIF('BASE DE DONNEES'!$Q:$Q,$Q511,'BASE DE DONNEES'!$V:$V),"")</f>
        <v/>
      </c>
    </row>
    <row r="512" spans="22:22" x14ac:dyDescent="0.2">
      <c r="V512" s="13" t="str">
        <f>IF($Q512&lt;&gt;0,SUMIF('BASE DE DONNEES'!$Q:$Q,$Q512,'BASE DE DONNEES'!$V:$V),"")</f>
        <v/>
      </c>
    </row>
    <row r="513" spans="22:22" x14ac:dyDescent="0.2">
      <c r="V513" s="13" t="str">
        <f>IF($Q513&lt;&gt;0,SUMIF('BASE DE DONNEES'!$Q:$Q,$Q513,'BASE DE DONNEES'!$V:$V),"")</f>
        <v/>
      </c>
    </row>
    <row r="514" spans="22:22" x14ac:dyDescent="0.2">
      <c r="V514" s="13" t="str">
        <f>IF($Q514&lt;&gt;0,SUMIF('BASE DE DONNEES'!$Q:$Q,$Q514,'BASE DE DONNEES'!$V:$V),"")</f>
        <v/>
      </c>
    </row>
    <row r="515" spans="22:22" x14ac:dyDescent="0.2">
      <c r="V515" s="13" t="str">
        <f>IF($Q515&lt;&gt;0,SUMIF('BASE DE DONNEES'!$Q:$Q,$Q515,'BASE DE DONNEES'!$V:$V),"")</f>
        <v/>
      </c>
    </row>
    <row r="516" spans="22:22" x14ac:dyDescent="0.2">
      <c r="V516" s="13" t="str">
        <f>IF($Q516&lt;&gt;0,SUMIF('BASE DE DONNEES'!$Q:$Q,$Q516,'BASE DE DONNEES'!$V:$V),"")</f>
        <v/>
      </c>
    </row>
    <row r="517" spans="22:22" x14ac:dyDescent="0.2">
      <c r="V517" s="13" t="str">
        <f>IF($Q517&lt;&gt;0,SUMIF('BASE DE DONNEES'!$Q:$Q,$Q517,'BASE DE DONNEES'!$V:$V),"")</f>
        <v/>
      </c>
    </row>
    <row r="518" spans="22:22" x14ac:dyDescent="0.2">
      <c r="V518" s="13" t="str">
        <f>IF($Q518&lt;&gt;0,SUMIF('BASE DE DONNEES'!$Q:$Q,$Q518,'BASE DE DONNEES'!$V:$V),"")</f>
        <v/>
      </c>
    </row>
    <row r="519" spans="22:22" x14ac:dyDescent="0.2">
      <c r="V519" s="13" t="str">
        <f>IF($Q519&lt;&gt;0,SUMIF('BASE DE DONNEES'!$Q:$Q,$Q519,'BASE DE DONNEES'!$V:$V),"")</f>
        <v/>
      </c>
    </row>
    <row r="520" spans="22:22" x14ac:dyDescent="0.2">
      <c r="V520" s="13" t="str">
        <f>IF($Q520&lt;&gt;0,SUMIF('BASE DE DONNEES'!$Q:$Q,$Q520,'BASE DE DONNEES'!$V:$V),"")</f>
        <v/>
      </c>
    </row>
    <row r="521" spans="22:22" x14ac:dyDescent="0.2">
      <c r="V521" s="13" t="str">
        <f>IF($Q521&lt;&gt;0,SUMIF('BASE DE DONNEES'!$Q:$Q,$Q521,'BASE DE DONNEES'!$V:$V),"")</f>
        <v/>
      </c>
    </row>
    <row r="522" spans="22:22" x14ac:dyDescent="0.2">
      <c r="V522" s="13" t="str">
        <f>IF($Q522&lt;&gt;0,SUMIF('BASE DE DONNEES'!$Q:$Q,$Q522,'BASE DE DONNEES'!$V:$V),"")</f>
        <v/>
      </c>
    </row>
    <row r="523" spans="22:22" x14ac:dyDescent="0.2">
      <c r="V523" s="13" t="str">
        <f>IF($Q523&lt;&gt;0,SUMIF('BASE DE DONNEES'!$Q:$Q,$Q523,'BASE DE DONNEES'!$V:$V),"")</f>
        <v/>
      </c>
    </row>
    <row r="524" spans="22:22" x14ac:dyDescent="0.2">
      <c r="V524" s="13" t="str">
        <f>IF($Q524&lt;&gt;0,SUMIF('BASE DE DONNEES'!$Q:$Q,$Q524,'BASE DE DONNEES'!$V:$V),"")</f>
        <v/>
      </c>
    </row>
    <row r="525" spans="22:22" x14ac:dyDescent="0.2">
      <c r="V525" s="13" t="str">
        <f>IF($Q525&lt;&gt;0,SUMIF('BASE DE DONNEES'!$Q:$Q,$Q525,'BASE DE DONNEES'!$V:$V),"")</f>
        <v/>
      </c>
    </row>
    <row r="526" spans="22:22" x14ac:dyDescent="0.2">
      <c r="V526" s="13" t="str">
        <f>IF($Q526&lt;&gt;0,SUMIF('BASE DE DONNEES'!$Q:$Q,$Q526,'BASE DE DONNEES'!$V:$V),"")</f>
        <v/>
      </c>
    </row>
    <row r="527" spans="22:22" x14ac:dyDescent="0.2">
      <c r="V527" s="13" t="str">
        <f>IF($Q527&lt;&gt;0,SUMIF('BASE DE DONNEES'!$Q:$Q,$Q527,'BASE DE DONNEES'!$V:$V),"")</f>
        <v/>
      </c>
    </row>
    <row r="528" spans="22:22" x14ac:dyDescent="0.2">
      <c r="V528" s="13" t="str">
        <f>IF($Q528&lt;&gt;0,SUMIF('BASE DE DONNEES'!$Q:$Q,$Q528,'BASE DE DONNEES'!$V:$V),"")</f>
        <v/>
      </c>
    </row>
    <row r="529" spans="22:22" x14ac:dyDescent="0.2">
      <c r="V529" s="13" t="str">
        <f>IF($Q529&lt;&gt;0,SUMIF('BASE DE DONNEES'!$Q:$Q,$Q529,'BASE DE DONNEES'!$V:$V),"")</f>
        <v/>
      </c>
    </row>
    <row r="530" spans="22:22" x14ac:dyDescent="0.2">
      <c r="V530" s="13" t="str">
        <f>IF($Q530&lt;&gt;0,SUMIF('BASE DE DONNEES'!$Q:$Q,$Q530,'BASE DE DONNEES'!$V:$V),"")</f>
        <v/>
      </c>
    </row>
    <row r="531" spans="22:22" x14ac:dyDescent="0.2">
      <c r="V531" s="13" t="str">
        <f>IF($Q531&lt;&gt;0,SUMIF('BASE DE DONNEES'!$Q:$Q,$Q531,'BASE DE DONNEES'!$V:$V),"")</f>
        <v/>
      </c>
    </row>
    <row r="532" spans="22:22" x14ac:dyDescent="0.2">
      <c r="V532" s="13" t="str">
        <f>IF($Q532&lt;&gt;0,SUMIF('BASE DE DONNEES'!$Q:$Q,$Q532,'BASE DE DONNEES'!$V:$V),"")</f>
        <v/>
      </c>
    </row>
    <row r="533" spans="22:22" x14ac:dyDescent="0.2">
      <c r="V533" s="13" t="str">
        <f>IF($Q533&lt;&gt;0,SUMIF('BASE DE DONNEES'!$Q:$Q,$Q533,'BASE DE DONNEES'!$V:$V),"")</f>
        <v/>
      </c>
    </row>
    <row r="534" spans="22:22" x14ac:dyDescent="0.2">
      <c r="V534" s="13" t="str">
        <f>IF($Q534&lt;&gt;0,SUMIF('BASE DE DONNEES'!$Q:$Q,$Q534,'BASE DE DONNEES'!$V:$V),"")</f>
        <v/>
      </c>
    </row>
    <row r="535" spans="22:22" x14ac:dyDescent="0.2">
      <c r="V535" s="13" t="str">
        <f>IF($Q535&lt;&gt;0,SUMIF('BASE DE DONNEES'!$Q:$Q,$Q535,'BASE DE DONNEES'!$V:$V),"")</f>
        <v/>
      </c>
    </row>
    <row r="536" spans="22:22" x14ac:dyDescent="0.2">
      <c r="V536" s="13" t="str">
        <f>IF($Q536&lt;&gt;0,SUMIF('BASE DE DONNEES'!$Q:$Q,$Q536,'BASE DE DONNEES'!$V:$V),"")</f>
        <v/>
      </c>
    </row>
    <row r="537" spans="22:22" x14ac:dyDescent="0.2">
      <c r="V537" s="13" t="str">
        <f>IF($Q537&lt;&gt;0,SUMIF('BASE DE DONNEES'!$Q:$Q,$Q537,'BASE DE DONNEES'!$V:$V),"")</f>
        <v/>
      </c>
    </row>
    <row r="538" spans="22:22" x14ac:dyDescent="0.2">
      <c r="V538" s="13" t="str">
        <f>IF($Q538&lt;&gt;0,SUMIF('BASE DE DONNEES'!$Q:$Q,$Q538,'BASE DE DONNEES'!$V:$V),"")</f>
        <v/>
      </c>
    </row>
    <row r="539" spans="22:22" x14ac:dyDescent="0.2">
      <c r="V539" s="13" t="str">
        <f>IF($Q539&lt;&gt;0,SUMIF('BASE DE DONNEES'!$Q:$Q,$Q539,'BASE DE DONNEES'!$V:$V),"")</f>
        <v/>
      </c>
    </row>
    <row r="540" spans="22:22" x14ac:dyDescent="0.2">
      <c r="V540" s="13" t="str">
        <f>IF($Q540&lt;&gt;0,SUMIF('BASE DE DONNEES'!$Q:$Q,$Q540,'BASE DE DONNEES'!$V:$V),"")</f>
        <v/>
      </c>
    </row>
    <row r="541" spans="22:22" x14ac:dyDescent="0.2">
      <c r="V541" s="13" t="str">
        <f>IF($Q541&lt;&gt;0,SUMIF('BASE DE DONNEES'!$Q:$Q,$Q541,'BASE DE DONNEES'!$V:$V),"")</f>
        <v/>
      </c>
    </row>
    <row r="542" spans="22:22" x14ac:dyDescent="0.2">
      <c r="V542" s="13" t="str">
        <f>IF($Q542&lt;&gt;0,SUMIF('BASE DE DONNEES'!$Q:$Q,$Q542,'BASE DE DONNEES'!$V:$V),"")</f>
        <v/>
      </c>
    </row>
    <row r="543" spans="22:22" x14ac:dyDescent="0.2">
      <c r="V543" s="13" t="str">
        <f>IF($Q543&lt;&gt;0,SUMIF('BASE DE DONNEES'!$Q:$Q,$Q543,'BASE DE DONNEES'!$V:$V),"")</f>
        <v/>
      </c>
    </row>
    <row r="544" spans="22:22" x14ac:dyDescent="0.2">
      <c r="V544" s="13" t="str">
        <f>IF($Q544&lt;&gt;0,SUMIF('BASE DE DONNEES'!$Q:$Q,$Q544,'BASE DE DONNEES'!$V:$V),"")</f>
        <v/>
      </c>
    </row>
    <row r="545" spans="22:22" x14ac:dyDescent="0.2">
      <c r="V545" s="13" t="str">
        <f>IF($Q545&lt;&gt;0,SUMIF('BASE DE DONNEES'!$Q:$Q,$Q545,'BASE DE DONNEES'!$V:$V),"")</f>
        <v/>
      </c>
    </row>
    <row r="546" spans="22:22" x14ac:dyDescent="0.2">
      <c r="V546" s="13" t="str">
        <f>IF($Q546&lt;&gt;0,SUMIF('BASE DE DONNEES'!$Q:$Q,$Q546,'BASE DE DONNEES'!$V:$V),"")</f>
        <v/>
      </c>
    </row>
    <row r="547" spans="22:22" x14ac:dyDescent="0.2">
      <c r="V547" s="13" t="str">
        <f>IF($Q547&lt;&gt;0,SUMIF('BASE DE DONNEES'!$Q:$Q,$Q547,'BASE DE DONNEES'!$V:$V),"")</f>
        <v/>
      </c>
    </row>
    <row r="548" spans="22:22" x14ac:dyDescent="0.2">
      <c r="V548" s="13" t="str">
        <f>IF($Q548&lt;&gt;0,SUMIF('BASE DE DONNEES'!$Q:$Q,$Q548,'BASE DE DONNEES'!$V:$V),"")</f>
        <v/>
      </c>
    </row>
    <row r="549" spans="22:22" x14ac:dyDescent="0.2">
      <c r="V549" s="13" t="str">
        <f>IF($Q549&lt;&gt;0,SUMIF('BASE DE DONNEES'!$Q:$Q,$Q549,'BASE DE DONNEES'!$V:$V),"")</f>
        <v/>
      </c>
    </row>
    <row r="550" spans="22:22" x14ac:dyDescent="0.2">
      <c r="V550" s="13" t="str">
        <f>IF($Q550&lt;&gt;0,SUMIF('BASE DE DONNEES'!$Q:$Q,$Q550,'BASE DE DONNEES'!$V:$V),"")</f>
        <v/>
      </c>
    </row>
    <row r="551" spans="22:22" x14ac:dyDescent="0.2">
      <c r="V551" s="13" t="str">
        <f>IF($Q551&lt;&gt;0,SUMIF('BASE DE DONNEES'!$Q:$Q,$Q551,'BASE DE DONNEES'!$V:$V),"")</f>
        <v/>
      </c>
    </row>
    <row r="552" spans="22:22" x14ac:dyDescent="0.2">
      <c r="V552" s="13" t="str">
        <f>IF($Q552&lt;&gt;0,SUMIF('BASE DE DONNEES'!$Q:$Q,$Q552,'BASE DE DONNEES'!$V:$V),"")</f>
        <v/>
      </c>
    </row>
    <row r="553" spans="22:22" x14ac:dyDescent="0.2">
      <c r="V553" s="13" t="str">
        <f>IF($Q553&lt;&gt;0,SUMIF('BASE DE DONNEES'!$Q:$Q,$Q553,'BASE DE DONNEES'!$V:$V),"")</f>
        <v/>
      </c>
    </row>
    <row r="554" spans="22:22" x14ac:dyDescent="0.2">
      <c r="V554" s="13" t="str">
        <f>IF($Q554&lt;&gt;0,SUMIF('BASE DE DONNEES'!$Q:$Q,$Q554,'BASE DE DONNEES'!$V:$V),"")</f>
        <v/>
      </c>
    </row>
    <row r="555" spans="22:22" x14ac:dyDescent="0.2">
      <c r="V555" s="13" t="str">
        <f>IF($Q555&lt;&gt;0,SUMIF('BASE DE DONNEES'!$Q:$Q,$Q555,'BASE DE DONNEES'!$V:$V),"")</f>
        <v/>
      </c>
    </row>
    <row r="556" spans="22:22" x14ac:dyDescent="0.2">
      <c r="V556" s="13" t="str">
        <f>IF($Q556&lt;&gt;0,SUMIF('BASE DE DONNEES'!$Q:$Q,$Q556,'BASE DE DONNEES'!$V:$V),"")</f>
        <v/>
      </c>
    </row>
    <row r="557" spans="22:22" x14ac:dyDescent="0.2">
      <c r="V557" s="13" t="str">
        <f>IF($Q557&lt;&gt;0,SUMIF('BASE DE DONNEES'!$Q:$Q,$Q557,'BASE DE DONNEES'!$V:$V),"")</f>
        <v/>
      </c>
    </row>
    <row r="558" spans="22:22" x14ac:dyDescent="0.2">
      <c r="V558" s="13" t="str">
        <f>IF($Q558&lt;&gt;0,SUMIF('BASE DE DONNEES'!$Q:$Q,$Q558,'BASE DE DONNEES'!$V:$V),"")</f>
        <v/>
      </c>
    </row>
    <row r="559" spans="22:22" x14ac:dyDescent="0.2">
      <c r="V559" s="13" t="str">
        <f>IF($Q559&lt;&gt;0,SUMIF('BASE DE DONNEES'!$Q:$Q,$Q559,'BASE DE DONNEES'!$V:$V),"")</f>
        <v/>
      </c>
    </row>
    <row r="560" spans="22:22" x14ac:dyDescent="0.2">
      <c r="V560" s="13" t="str">
        <f>IF($Q560&lt;&gt;0,SUMIF('BASE DE DONNEES'!$Q:$Q,$Q560,'BASE DE DONNEES'!$V:$V),"")</f>
        <v/>
      </c>
    </row>
    <row r="561" spans="22:22" x14ac:dyDescent="0.2">
      <c r="V561" s="13" t="str">
        <f>IF($Q561&lt;&gt;0,SUMIF('BASE DE DONNEES'!$Q:$Q,$Q561,'BASE DE DONNEES'!$V:$V),"")</f>
        <v/>
      </c>
    </row>
    <row r="562" spans="22:22" x14ac:dyDescent="0.2">
      <c r="V562" s="13" t="str">
        <f>IF($Q562&lt;&gt;0,SUMIF('BASE DE DONNEES'!$Q:$Q,$Q562,'BASE DE DONNEES'!$V:$V),"")</f>
        <v/>
      </c>
    </row>
    <row r="563" spans="22:22" x14ac:dyDescent="0.2">
      <c r="V563" s="13" t="str">
        <f>IF($Q563&lt;&gt;0,SUMIF('BASE DE DONNEES'!$Q:$Q,$Q563,'BASE DE DONNEES'!$V:$V),"")</f>
        <v/>
      </c>
    </row>
    <row r="564" spans="22:22" x14ac:dyDescent="0.2">
      <c r="V564" s="13" t="str">
        <f>IF($Q564&lt;&gt;0,SUMIF('BASE DE DONNEES'!$Q:$Q,$Q564,'BASE DE DONNEES'!$V:$V),"")</f>
        <v/>
      </c>
    </row>
    <row r="565" spans="22:22" x14ac:dyDescent="0.2">
      <c r="V565" s="13" t="str">
        <f>IF($Q565&lt;&gt;0,SUMIF('BASE DE DONNEES'!$Q:$Q,$Q565,'BASE DE DONNEES'!$V:$V),"")</f>
        <v/>
      </c>
    </row>
    <row r="566" spans="22:22" x14ac:dyDescent="0.2">
      <c r="V566" s="13" t="str">
        <f>IF($Q566&lt;&gt;0,SUMIF('BASE DE DONNEES'!$Q:$Q,$Q566,'BASE DE DONNEES'!$V:$V),"")</f>
        <v/>
      </c>
    </row>
    <row r="567" spans="22:22" x14ac:dyDescent="0.2">
      <c r="V567" s="13" t="str">
        <f>IF($Q567&lt;&gt;0,SUMIF('BASE DE DONNEES'!$Q:$Q,$Q567,'BASE DE DONNEES'!$V:$V),"")</f>
        <v/>
      </c>
    </row>
    <row r="568" spans="22:22" x14ac:dyDescent="0.2">
      <c r="V568" s="13" t="str">
        <f>IF($Q568&lt;&gt;0,SUMIF('BASE DE DONNEES'!$Q:$Q,$Q568,'BASE DE DONNEES'!$V:$V),"")</f>
        <v/>
      </c>
    </row>
    <row r="569" spans="22:22" x14ac:dyDescent="0.2">
      <c r="V569" s="13" t="str">
        <f>IF($Q569&lt;&gt;0,SUMIF('BASE DE DONNEES'!$Q:$Q,$Q569,'BASE DE DONNEES'!$V:$V),"")</f>
        <v/>
      </c>
    </row>
    <row r="570" spans="22:22" x14ac:dyDescent="0.2">
      <c r="V570" s="13" t="str">
        <f>IF($Q570&lt;&gt;0,SUMIF('BASE DE DONNEES'!$Q:$Q,$Q570,'BASE DE DONNEES'!$V:$V),"")</f>
        <v/>
      </c>
    </row>
    <row r="571" spans="22:22" x14ac:dyDescent="0.2">
      <c r="V571" s="13" t="str">
        <f>IF($Q571&lt;&gt;0,SUMIF('BASE DE DONNEES'!$Q:$Q,$Q571,'BASE DE DONNEES'!$V:$V),"")</f>
        <v/>
      </c>
    </row>
    <row r="572" spans="22:22" x14ac:dyDescent="0.2">
      <c r="V572" s="13" t="str">
        <f>IF($Q572&lt;&gt;0,SUMIF('BASE DE DONNEES'!$Q:$Q,$Q572,'BASE DE DONNEES'!$V:$V),"")</f>
        <v/>
      </c>
    </row>
    <row r="573" spans="22:22" x14ac:dyDescent="0.2">
      <c r="V573" s="13" t="str">
        <f>IF($Q573&lt;&gt;0,SUMIF('BASE DE DONNEES'!$Q:$Q,$Q573,'BASE DE DONNEES'!$V:$V),"")</f>
        <v/>
      </c>
    </row>
    <row r="574" spans="22:22" x14ac:dyDescent="0.2">
      <c r="V574" s="13" t="str">
        <f>IF($Q574&lt;&gt;0,SUMIF('BASE DE DONNEES'!$Q:$Q,$Q574,'BASE DE DONNEES'!$V:$V),"")</f>
        <v/>
      </c>
    </row>
    <row r="575" spans="22:22" x14ac:dyDescent="0.2">
      <c r="V575" s="13" t="str">
        <f>IF($Q575&lt;&gt;0,SUMIF('BASE DE DONNEES'!$Q:$Q,$Q575,'BASE DE DONNEES'!$V:$V),"")</f>
        <v/>
      </c>
    </row>
    <row r="576" spans="22:22" x14ac:dyDescent="0.2">
      <c r="V576" s="13" t="str">
        <f>IF($Q576&lt;&gt;0,SUMIF('BASE DE DONNEES'!$Q:$Q,$Q576,'BASE DE DONNEES'!$V:$V),"")</f>
        <v/>
      </c>
    </row>
    <row r="577" spans="22:22" x14ac:dyDescent="0.2">
      <c r="V577" s="13" t="str">
        <f>IF($Q577&lt;&gt;0,SUMIF('BASE DE DONNEES'!$Q:$Q,$Q577,'BASE DE DONNEES'!$V:$V),"")</f>
        <v/>
      </c>
    </row>
    <row r="578" spans="22:22" x14ac:dyDescent="0.2">
      <c r="V578" s="13" t="str">
        <f>IF($Q578&lt;&gt;0,SUMIF('BASE DE DONNEES'!$Q:$Q,$Q578,'BASE DE DONNEES'!$V:$V),"")</f>
        <v/>
      </c>
    </row>
    <row r="579" spans="22:22" x14ac:dyDescent="0.2">
      <c r="V579" s="13" t="str">
        <f>IF($Q579&lt;&gt;0,SUMIF('BASE DE DONNEES'!$Q:$Q,$Q579,'BASE DE DONNEES'!$V:$V),"")</f>
        <v/>
      </c>
    </row>
    <row r="580" spans="22:22" x14ac:dyDescent="0.2">
      <c r="V580" s="13" t="str">
        <f>IF($Q580&lt;&gt;0,SUMIF('BASE DE DONNEES'!$Q:$Q,$Q580,'BASE DE DONNEES'!$V:$V),"")</f>
        <v/>
      </c>
    </row>
    <row r="581" spans="22:22" x14ac:dyDescent="0.2">
      <c r="V581" s="13" t="str">
        <f>IF($Q581&lt;&gt;0,SUMIF('BASE DE DONNEES'!$Q:$Q,$Q581,'BASE DE DONNEES'!$V:$V),"")</f>
        <v/>
      </c>
    </row>
    <row r="582" spans="22:22" x14ac:dyDescent="0.2">
      <c r="V582" s="13" t="str">
        <f>IF($Q582&lt;&gt;0,SUMIF('BASE DE DONNEES'!$Q:$Q,$Q582,'BASE DE DONNEES'!$V:$V),"")</f>
        <v/>
      </c>
    </row>
    <row r="583" spans="22:22" x14ac:dyDescent="0.2">
      <c r="V583" s="13" t="str">
        <f>IF($Q583&lt;&gt;0,SUMIF('BASE DE DONNEES'!$Q:$Q,$Q583,'BASE DE DONNEES'!$V:$V),"")</f>
        <v/>
      </c>
    </row>
    <row r="584" spans="22:22" x14ac:dyDescent="0.2">
      <c r="V584" s="13" t="str">
        <f>IF($Q584&lt;&gt;0,SUMIF('BASE DE DONNEES'!$Q:$Q,$Q584,'BASE DE DONNEES'!$V:$V),"")</f>
        <v/>
      </c>
    </row>
    <row r="585" spans="22:22" x14ac:dyDescent="0.2">
      <c r="V585" s="13" t="str">
        <f>IF($Q585&lt;&gt;0,SUMIF('BASE DE DONNEES'!$Q:$Q,$Q585,'BASE DE DONNEES'!$V:$V),"")</f>
        <v/>
      </c>
    </row>
    <row r="586" spans="22:22" x14ac:dyDescent="0.2">
      <c r="V586" s="13" t="str">
        <f>IF($Q586&lt;&gt;0,SUMIF('BASE DE DONNEES'!$Q:$Q,$Q586,'BASE DE DONNEES'!$V:$V),"")</f>
        <v/>
      </c>
    </row>
    <row r="587" spans="22:22" x14ac:dyDescent="0.2">
      <c r="V587" s="13" t="str">
        <f>IF($Q587&lt;&gt;0,SUMIF('BASE DE DONNEES'!$Q:$Q,$Q587,'BASE DE DONNEES'!$V:$V),"")</f>
        <v/>
      </c>
    </row>
    <row r="588" spans="22:22" x14ac:dyDescent="0.2">
      <c r="V588" s="13" t="str">
        <f>IF($Q588&lt;&gt;0,SUMIF('BASE DE DONNEES'!$Q:$Q,$Q588,'BASE DE DONNEES'!$V:$V),"")</f>
        <v/>
      </c>
    </row>
    <row r="589" spans="22:22" x14ac:dyDescent="0.2">
      <c r="V589" s="13" t="str">
        <f>IF($Q589&lt;&gt;0,SUMIF('BASE DE DONNEES'!$Q:$Q,$Q589,'BASE DE DONNEES'!$V:$V),"")</f>
        <v/>
      </c>
    </row>
    <row r="590" spans="22:22" x14ac:dyDescent="0.2">
      <c r="V590" s="13" t="str">
        <f>IF($Q590&lt;&gt;0,SUMIF('BASE DE DONNEES'!$Q:$Q,$Q590,'BASE DE DONNEES'!$V:$V),"")</f>
        <v/>
      </c>
    </row>
    <row r="591" spans="22:22" x14ac:dyDescent="0.2">
      <c r="V591" s="13" t="str">
        <f>IF($Q591&lt;&gt;0,SUMIF('BASE DE DONNEES'!$Q:$Q,$Q591,'BASE DE DONNEES'!$V:$V),"")</f>
        <v/>
      </c>
    </row>
    <row r="592" spans="22:22" x14ac:dyDescent="0.2">
      <c r="V592" s="13" t="str">
        <f>IF($Q592&lt;&gt;0,SUMIF('BASE DE DONNEES'!$Q:$Q,$Q592,'BASE DE DONNEES'!$V:$V),"")</f>
        <v/>
      </c>
    </row>
    <row r="593" spans="22:22" x14ac:dyDescent="0.2">
      <c r="V593" s="13" t="str">
        <f>IF($Q593&lt;&gt;0,SUMIF('BASE DE DONNEES'!$Q:$Q,$Q593,'BASE DE DONNEES'!$V:$V),"")</f>
        <v/>
      </c>
    </row>
    <row r="594" spans="22:22" x14ac:dyDescent="0.2">
      <c r="V594" s="13" t="str">
        <f>IF($Q594&lt;&gt;0,SUMIF('BASE DE DONNEES'!$Q:$Q,$Q594,'BASE DE DONNEES'!$V:$V),"")</f>
        <v/>
      </c>
    </row>
    <row r="595" spans="22:22" x14ac:dyDescent="0.2">
      <c r="V595" s="13" t="str">
        <f>IF($Q595&lt;&gt;0,SUMIF('BASE DE DONNEES'!$Q:$Q,$Q595,'BASE DE DONNEES'!$V:$V),"")</f>
        <v/>
      </c>
    </row>
    <row r="596" spans="22:22" x14ac:dyDescent="0.2">
      <c r="V596" s="13" t="str">
        <f>IF($Q596&lt;&gt;0,SUMIF('BASE DE DONNEES'!$Q:$Q,$Q596,'BASE DE DONNEES'!$V:$V),"")</f>
        <v/>
      </c>
    </row>
    <row r="597" spans="22:22" x14ac:dyDescent="0.2">
      <c r="V597" s="13" t="str">
        <f>IF($Q597&lt;&gt;0,SUMIF('BASE DE DONNEES'!$Q:$Q,$Q597,'BASE DE DONNEES'!$V:$V),"")</f>
        <v/>
      </c>
    </row>
    <row r="598" spans="22:22" x14ac:dyDescent="0.2">
      <c r="V598" s="13" t="str">
        <f>IF($Q598&lt;&gt;0,SUMIF('BASE DE DONNEES'!$Q:$Q,$Q598,'BASE DE DONNEES'!$V:$V),"")</f>
        <v/>
      </c>
    </row>
    <row r="599" spans="22:22" x14ac:dyDescent="0.2">
      <c r="V599" s="13" t="str">
        <f>IF($Q599&lt;&gt;0,SUMIF('BASE DE DONNEES'!$Q:$Q,$Q599,'BASE DE DONNEES'!$V:$V),"")</f>
        <v/>
      </c>
    </row>
    <row r="600" spans="22:22" x14ac:dyDescent="0.2">
      <c r="V600" s="13" t="str">
        <f>IF($Q600&lt;&gt;0,SUMIF('BASE DE DONNEES'!$Q:$Q,$Q600,'BASE DE DONNEES'!$V:$V),"")</f>
        <v/>
      </c>
    </row>
    <row r="601" spans="22:22" x14ac:dyDescent="0.2">
      <c r="V601" s="13" t="str">
        <f>IF($Q601&lt;&gt;0,SUMIF('BASE DE DONNEES'!$Q:$Q,$Q601,'BASE DE DONNEES'!$V:$V),"")</f>
        <v/>
      </c>
    </row>
    <row r="602" spans="22:22" x14ac:dyDescent="0.2">
      <c r="V602" s="13" t="str">
        <f>IF($Q602&lt;&gt;0,SUMIF('BASE DE DONNEES'!$Q:$Q,$Q602,'BASE DE DONNEES'!$V:$V),"")</f>
        <v/>
      </c>
    </row>
    <row r="603" spans="22:22" x14ac:dyDescent="0.2">
      <c r="V603" s="13" t="str">
        <f>IF($Q603&lt;&gt;0,SUMIF('BASE DE DONNEES'!$Q:$Q,$Q603,'BASE DE DONNEES'!$V:$V),"")</f>
        <v/>
      </c>
    </row>
    <row r="604" spans="22:22" x14ac:dyDescent="0.2">
      <c r="V604" s="13" t="str">
        <f>IF($Q604&lt;&gt;0,SUMIF('BASE DE DONNEES'!$Q:$Q,$Q604,'BASE DE DONNEES'!$V:$V),"")</f>
        <v/>
      </c>
    </row>
    <row r="605" spans="22:22" x14ac:dyDescent="0.2">
      <c r="V605" s="13" t="str">
        <f>IF($Q605&lt;&gt;0,SUMIF('BASE DE DONNEES'!$Q:$Q,$Q605,'BASE DE DONNEES'!$V:$V),"")</f>
        <v/>
      </c>
    </row>
    <row r="606" spans="22:22" x14ac:dyDescent="0.2">
      <c r="V606" s="13" t="str">
        <f>IF($Q606&lt;&gt;0,SUMIF('BASE DE DONNEES'!$Q:$Q,$Q606,'BASE DE DONNEES'!$V:$V),"")</f>
        <v/>
      </c>
    </row>
    <row r="607" spans="22:22" x14ac:dyDescent="0.2">
      <c r="V607" s="13" t="str">
        <f>IF($Q607&lt;&gt;0,SUMIF('BASE DE DONNEES'!$Q:$Q,$Q607,'BASE DE DONNEES'!$V:$V),"")</f>
        <v/>
      </c>
    </row>
    <row r="608" spans="22:22" x14ac:dyDescent="0.2">
      <c r="V608" s="13" t="str">
        <f>IF($Q608&lt;&gt;0,SUMIF('BASE DE DONNEES'!$Q:$Q,$Q608,'BASE DE DONNEES'!$V:$V),"")</f>
        <v/>
      </c>
    </row>
    <row r="609" spans="22:22" x14ac:dyDescent="0.2">
      <c r="V609" s="13" t="str">
        <f>IF($Q609&lt;&gt;0,SUMIF('BASE DE DONNEES'!$Q:$Q,$Q609,'BASE DE DONNEES'!$V:$V),"")</f>
        <v/>
      </c>
    </row>
    <row r="610" spans="22:22" x14ac:dyDescent="0.2">
      <c r="V610" s="13" t="str">
        <f>IF($Q610&lt;&gt;0,SUMIF('BASE DE DONNEES'!$Q:$Q,$Q610,'BASE DE DONNEES'!$V:$V),"")</f>
        <v/>
      </c>
    </row>
    <row r="611" spans="22:22" x14ac:dyDescent="0.2">
      <c r="V611" s="13" t="str">
        <f>IF($Q611&lt;&gt;0,SUMIF('BASE DE DONNEES'!$Q:$Q,$Q611,'BASE DE DONNEES'!$V:$V),"")</f>
        <v/>
      </c>
    </row>
    <row r="612" spans="22:22" x14ac:dyDescent="0.2">
      <c r="V612" s="13" t="str">
        <f>IF($Q612&lt;&gt;0,SUMIF('BASE DE DONNEES'!$Q:$Q,$Q612,'BASE DE DONNEES'!$V:$V),"")</f>
        <v/>
      </c>
    </row>
    <row r="613" spans="22:22" x14ac:dyDescent="0.2">
      <c r="V613" s="13" t="str">
        <f>IF($Q613&lt;&gt;0,SUMIF('BASE DE DONNEES'!$Q:$Q,$Q613,'BASE DE DONNEES'!$V:$V),"")</f>
        <v/>
      </c>
    </row>
    <row r="614" spans="22:22" x14ac:dyDescent="0.2">
      <c r="V614" s="13" t="str">
        <f>IF($Q614&lt;&gt;0,SUMIF('BASE DE DONNEES'!$Q:$Q,$Q614,'BASE DE DONNEES'!$V:$V),"")</f>
        <v/>
      </c>
    </row>
    <row r="615" spans="22:22" x14ac:dyDescent="0.2">
      <c r="V615" s="13" t="str">
        <f>IF($Q615&lt;&gt;0,SUMIF('BASE DE DONNEES'!$Q:$Q,$Q615,'BASE DE DONNEES'!$V:$V),"")</f>
        <v/>
      </c>
    </row>
    <row r="616" spans="22:22" x14ac:dyDescent="0.2">
      <c r="V616" s="13" t="str">
        <f>IF($Q616&lt;&gt;0,SUMIF('BASE DE DONNEES'!$Q:$Q,$Q616,'BASE DE DONNEES'!$V:$V),"")</f>
        <v/>
      </c>
    </row>
    <row r="617" spans="22:22" x14ac:dyDescent="0.2">
      <c r="V617" s="13" t="str">
        <f>IF($Q617&lt;&gt;0,SUMIF('BASE DE DONNEES'!$Q:$Q,$Q617,'BASE DE DONNEES'!$V:$V),"")</f>
        <v/>
      </c>
    </row>
    <row r="618" spans="22:22" x14ac:dyDescent="0.2">
      <c r="V618" s="13" t="str">
        <f>IF($Q618&lt;&gt;0,SUMIF('BASE DE DONNEES'!$Q:$Q,$Q618,'BASE DE DONNEES'!$V:$V),"")</f>
        <v/>
      </c>
    </row>
    <row r="619" spans="22:22" x14ac:dyDescent="0.2">
      <c r="V619" s="13" t="str">
        <f>IF($Q619&lt;&gt;0,SUMIF('BASE DE DONNEES'!$Q:$Q,$Q619,'BASE DE DONNEES'!$V:$V),"")</f>
        <v/>
      </c>
    </row>
    <row r="620" spans="22:22" x14ac:dyDescent="0.2">
      <c r="V620" s="13" t="str">
        <f>IF($Q620&lt;&gt;0,SUMIF('BASE DE DONNEES'!$Q:$Q,$Q620,'BASE DE DONNEES'!$V:$V),"")</f>
        <v/>
      </c>
    </row>
    <row r="621" spans="22:22" x14ac:dyDescent="0.2">
      <c r="V621" s="13" t="str">
        <f>IF($Q621&lt;&gt;0,SUMIF('BASE DE DONNEES'!$Q:$Q,$Q621,'BASE DE DONNEES'!$V:$V),"")</f>
        <v/>
      </c>
    </row>
    <row r="622" spans="22:22" x14ac:dyDescent="0.2">
      <c r="V622" s="13" t="str">
        <f>IF($Q622&lt;&gt;0,SUMIF('BASE DE DONNEES'!$Q:$Q,$Q622,'BASE DE DONNEES'!$V:$V),"")</f>
        <v/>
      </c>
    </row>
    <row r="623" spans="22:22" x14ac:dyDescent="0.2">
      <c r="V623" s="13" t="str">
        <f>IF($Q623&lt;&gt;0,SUMIF('BASE DE DONNEES'!$Q:$Q,$Q623,'BASE DE DONNEES'!$V:$V),"")</f>
        <v/>
      </c>
    </row>
    <row r="624" spans="22:22" x14ac:dyDescent="0.2">
      <c r="V624" s="13" t="str">
        <f>IF($Q624&lt;&gt;0,SUMIF('BASE DE DONNEES'!$Q:$Q,$Q624,'BASE DE DONNEES'!$V:$V),"")</f>
        <v/>
      </c>
    </row>
    <row r="625" spans="22:22" x14ac:dyDescent="0.2">
      <c r="V625" s="13" t="str">
        <f>IF($Q625&lt;&gt;0,SUMIF('BASE DE DONNEES'!$Q:$Q,$Q625,'BASE DE DONNEES'!$V:$V),"")</f>
        <v/>
      </c>
    </row>
    <row r="626" spans="22:22" x14ac:dyDescent="0.2">
      <c r="V626" s="13" t="str">
        <f>IF($Q626&lt;&gt;0,SUMIF('BASE DE DONNEES'!$Q:$Q,$Q626,'BASE DE DONNEES'!$V:$V),"")</f>
        <v/>
      </c>
    </row>
    <row r="627" spans="22:22" x14ac:dyDescent="0.2">
      <c r="V627" s="13" t="str">
        <f>IF($Q627&lt;&gt;0,SUMIF('BASE DE DONNEES'!$Q:$Q,$Q627,'BASE DE DONNEES'!$V:$V),"")</f>
        <v/>
      </c>
    </row>
    <row r="628" spans="22:22" x14ac:dyDescent="0.2">
      <c r="V628" s="13" t="str">
        <f>IF($Q628&lt;&gt;0,SUMIF('BASE DE DONNEES'!$Q:$Q,$Q628,'BASE DE DONNEES'!$V:$V),"")</f>
        <v/>
      </c>
    </row>
    <row r="629" spans="22:22" x14ac:dyDescent="0.2">
      <c r="V629" s="13" t="str">
        <f>IF($Q629&lt;&gt;0,SUMIF('BASE DE DONNEES'!$Q:$Q,$Q629,'BASE DE DONNEES'!$V:$V),"")</f>
        <v/>
      </c>
    </row>
    <row r="630" spans="22:22" x14ac:dyDescent="0.2">
      <c r="V630" s="13" t="str">
        <f>IF($Q630&lt;&gt;0,SUMIF('BASE DE DONNEES'!$Q:$Q,$Q630,'BASE DE DONNEES'!$V:$V),"")</f>
        <v/>
      </c>
    </row>
    <row r="631" spans="22:22" x14ac:dyDescent="0.2">
      <c r="V631" s="13" t="str">
        <f>IF($Q631&lt;&gt;0,SUMIF('BASE DE DONNEES'!$Q:$Q,$Q631,'BASE DE DONNEES'!$V:$V),"")</f>
        <v/>
      </c>
    </row>
    <row r="632" spans="22:22" x14ac:dyDescent="0.2">
      <c r="V632" s="13" t="str">
        <f>IF($Q632&lt;&gt;0,SUMIF('BASE DE DONNEES'!$Q:$Q,$Q632,'BASE DE DONNEES'!$V:$V),"")</f>
        <v/>
      </c>
    </row>
    <row r="633" spans="22:22" x14ac:dyDescent="0.2">
      <c r="V633" s="13" t="str">
        <f>IF($Q633&lt;&gt;0,SUMIF('BASE DE DONNEES'!$Q:$Q,$Q633,'BASE DE DONNEES'!$V:$V),"")</f>
        <v/>
      </c>
    </row>
    <row r="634" spans="22:22" x14ac:dyDescent="0.2">
      <c r="V634" s="13" t="str">
        <f>IF($Q634&lt;&gt;0,SUMIF('BASE DE DONNEES'!$Q:$Q,$Q634,'BASE DE DONNEES'!$V:$V),"")</f>
        <v/>
      </c>
    </row>
    <row r="635" spans="22:22" x14ac:dyDescent="0.2">
      <c r="V635" s="13" t="str">
        <f>IF($Q635&lt;&gt;0,SUMIF('BASE DE DONNEES'!$Q:$Q,$Q635,'BASE DE DONNEES'!$V:$V),"")</f>
        <v/>
      </c>
    </row>
    <row r="636" spans="22:22" x14ac:dyDescent="0.2">
      <c r="V636" s="13" t="str">
        <f>IF($Q636&lt;&gt;0,SUMIF('BASE DE DONNEES'!$Q:$Q,$Q636,'BASE DE DONNEES'!$V:$V),"")</f>
        <v/>
      </c>
    </row>
    <row r="637" spans="22:22" x14ac:dyDescent="0.2">
      <c r="V637" s="13" t="str">
        <f>IF($Q637&lt;&gt;0,SUMIF('BASE DE DONNEES'!$Q:$Q,$Q637,'BASE DE DONNEES'!$V:$V),"")</f>
        <v/>
      </c>
    </row>
    <row r="638" spans="22:22" x14ac:dyDescent="0.2">
      <c r="V638" s="13" t="str">
        <f>IF($Q638&lt;&gt;0,SUMIF('BASE DE DONNEES'!$Q:$Q,$Q638,'BASE DE DONNEES'!$V:$V),"")</f>
        <v/>
      </c>
    </row>
    <row r="639" spans="22:22" x14ac:dyDescent="0.2">
      <c r="V639" s="13" t="str">
        <f>IF($Q639&lt;&gt;0,SUMIF('BASE DE DONNEES'!$Q:$Q,$Q639,'BASE DE DONNEES'!$V:$V),"")</f>
        <v/>
      </c>
    </row>
    <row r="640" spans="22:22" x14ac:dyDescent="0.2">
      <c r="V640" s="13" t="str">
        <f>IF($Q640&lt;&gt;0,SUMIF('BASE DE DONNEES'!$Q:$Q,$Q640,'BASE DE DONNEES'!$V:$V),"")</f>
        <v/>
      </c>
    </row>
    <row r="641" spans="22:22" x14ac:dyDescent="0.2">
      <c r="V641" s="13" t="str">
        <f>IF($Q641&lt;&gt;0,SUMIF('BASE DE DONNEES'!$Q:$Q,$Q641,'BASE DE DONNEES'!$V:$V),"")</f>
        <v/>
      </c>
    </row>
    <row r="642" spans="22:22" x14ac:dyDescent="0.2">
      <c r="V642" s="13" t="str">
        <f>IF($Q642&lt;&gt;0,SUMIF('BASE DE DONNEES'!$Q:$Q,$Q642,'BASE DE DONNEES'!$V:$V),"")</f>
        <v/>
      </c>
    </row>
    <row r="643" spans="22:22" x14ac:dyDescent="0.2">
      <c r="V643" s="13" t="str">
        <f>IF($Q643&lt;&gt;0,SUMIF('BASE DE DONNEES'!$Q:$Q,$Q643,'BASE DE DONNEES'!$V:$V),"")</f>
        <v/>
      </c>
    </row>
    <row r="644" spans="22:22" x14ac:dyDescent="0.2">
      <c r="V644" s="13" t="str">
        <f>IF($Q644&lt;&gt;0,SUMIF('BASE DE DONNEES'!$Q:$Q,$Q644,'BASE DE DONNEES'!$V:$V),"")</f>
        <v/>
      </c>
    </row>
    <row r="645" spans="22:22" x14ac:dyDescent="0.2">
      <c r="V645" s="13" t="str">
        <f>IF($Q645&lt;&gt;0,SUMIF('BASE DE DONNEES'!$Q:$Q,$Q645,'BASE DE DONNEES'!$V:$V),"")</f>
        <v/>
      </c>
    </row>
    <row r="646" spans="22:22" x14ac:dyDescent="0.2">
      <c r="V646" s="13" t="str">
        <f>IF($Q646&lt;&gt;0,SUMIF('BASE DE DONNEES'!$Q:$Q,$Q646,'BASE DE DONNEES'!$V:$V),"")</f>
        <v/>
      </c>
    </row>
    <row r="647" spans="22:22" x14ac:dyDescent="0.2">
      <c r="V647" s="13" t="str">
        <f>IF($Q647&lt;&gt;0,SUMIF('BASE DE DONNEES'!$Q:$Q,$Q647,'BASE DE DONNEES'!$V:$V),"")</f>
        <v/>
      </c>
    </row>
    <row r="648" spans="22:22" x14ac:dyDescent="0.2">
      <c r="V648" s="13" t="str">
        <f>IF($Q648&lt;&gt;0,SUMIF('BASE DE DONNEES'!$Q:$Q,$Q648,'BASE DE DONNEES'!$V:$V),"")</f>
        <v/>
      </c>
    </row>
    <row r="649" spans="22:22" x14ac:dyDescent="0.2">
      <c r="V649" s="13" t="str">
        <f>IF($Q649&lt;&gt;0,SUMIF('BASE DE DONNEES'!$Q:$Q,$Q649,'BASE DE DONNEES'!$V:$V),"")</f>
        <v/>
      </c>
    </row>
    <row r="650" spans="22:22" x14ac:dyDescent="0.2">
      <c r="V650" s="13" t="str">
        <f>IF($Q650&lt;&gt;0,SUMIF('BASE DE DONNEES'!$Q:$Q,$Q650,'BASE DE DONNEES'!$V:$V),"")</f>
        <v/>
      </c>
    </row>
    <row r="651" spans="22:22" x14ac:dyDescent="0.2">
      <c r="V651" s="13" t="str">
        <f>IF($Q651&lt;&gt;0,SUMIF('BASE DE DONNEES'!$Q:$Q,$Q651,'BASE DE DONNEES'!$V:$V),"")</f>
        <v/>
      </c>
    </row>
    <row r="652" spans="22:22" x14ac:dyDescent="0.2">
      <c r="V652" s="13" t="str">
        <f>IF($Q652&lt;&gt;0,SUMIF('BASE DE DONNEES'!$Q:$Q,$Q652,'BASE DE DONNEES'!$V:$V),"")</f>
        <v/>
      </c>
    </row>
    <row r="653" spans="22:22" x14ac:dyDescent="0.2">
      <c r="V653" s="13" t="str">
        <f>IF($Q653&lt;&gt;0,SUMIF('BASE DE DONNEES'!$Q:$Q,$Q653,'BASE DE DONNEES'!$V:$V),"")</f>
        <v/>
      </c>
    </row>
    <row r="654" spans="22:22" x14ac:dyDescent="0.2">
      <c r="V654" s="13" t="str">
        <f>IF($Q654&lt;&gt;0,SUMIF('BASE DE DONNEES'!$Q:$Q,$Q654,'BASE DE DONNEES'!$V:$V),"")</f>
        <v/>
      </c>
    </row>
    <row r="655" spans="22:22" x14ac:dyDescent="0.2">
      <c r="V655" s="13" t="str">
        <f>IF($Q655&lt;&gt;0,SUMIF('BASE DE DONNEES'!$Q:$Q,$Q655,'BASE DE DONNEES'!$V:$V),"")</f>
        <v/>
      </c>
    </row>
    <row r="656" spans="22:22" x14ac:dyDescent="0.2">
      <c r="V656" s="13" t="str">
        <f>IF($Q656&lt;&gt;0,SUMIF('BASE DE DONNEES'!$Q:$Q,$Q656,'BASE DE DONNEES'!$V:$V),"")</f>
        <v/>
      </c>
    </row>
    <row r="657" spans="22:22" x14ac:dyDescent="0.2">
      <c r="V657" s="13" t="str">
        <f>IF($Q657&lt;&gt;0,SUMIF('BASE DE DONNEES'!$Q:$Q,$Q657,'BASE DE DONNEES'!$V:$V),"")</f>
        <v/>
      </c>
    </row>
    <row r="658" spans="22:22" x14ac:dyDescent="0.2">
      <c r="V658" s="13" t="str">
        <f>IF($Q658&lt;&gt;0,SUMIF('BASE DE DONNEES'!$Q:$Q,$Q658,'BASE DE DONNEES'!$V:$V),"")</f>
        <v/>
      </c>
    </row>
    <row r="659" spans="22:22" x14ac:dyDescent="0.2">
      <c r="V659" s="13" t="str">
        <f>IF($Q659&lt;&gt;0,SUMIF('BASE DE DONNEES'!$Q:$Q,$Q659,'BASE DE DONNEES'!$V:$V),"")</f>
        <v/>
      </c>
    </row>
    <row r="660" spans="22:22" x14ac:dyDescent="0.2">
      <c r="V660" s="13" t="str">
        <f>IF($Q660&lt;&gt;0,SUMIF('BASE DE DONNEES'!$Q:$Q,$Q660,'BASE DE DONNEES'!$V:$V),"")</f>
        <v/>
      </c>
    </row>
    <row r="661" spans="22:22" x14ac:dyDescent="0.2">
      <c r="V661" s="13" t="str">
        <f>IF($Q661&lt;&gt;0,SUMIF('BASE DE DONNEES'!$Q:$Q,$Q661,'BASE DE DONNEES'!$V:$V),"")</f>
        <v/>
      </c>
    </row>
    <row r="662" spans="22:22" x14ac:dyDescent="0.2">
      <c r="V662" s="13" t="str">
        <f>IF($Q662&lt;&gt;0,SUMIF('BASE DE DONNEES'!$Q:$Q,$Q662,'BASE DE DONNEES'!$V:$V),"")</f>
        <v/>
      </c>
    </row>
    <row r="663" spans="22:22" x14ac:dyDescent="0.2">
      <c r="V663" s="13" t="str">
        <f>IF($Q663&lt;&gt;0,SUMIF('BASE DE DONNEES'!$Q:$Q,$Q663,'BASE DE DONNEES'!$V:$V),"")</f>
        <v/>
      </c>
    </row>
    <row r="664" spans="22:22" x14ac:dyDescent="0.2">
      <c r="V664" s="13" t="str">
        <f>IF($Q664&lt;&gt;0,SUMIF('BASE DE DONNEES'!$Q:$Q,$Q664,'BASE DE DONNEES'!$V:$V),"")</f>
        <v/>
      </c>
    </row>
    <row r="665" spans="22:22" x14ac:dyDescent="0.2">
      <c r="V665" s="13" t="str">
        <f>IF($Q665&lt;&gt;0,SUMIF('BASE DE DONNEES'!$Q:$Q,$Q665,'BASE DE DONNEES'!$V:$V),"")</f>
        <v/>
      </c>
    </row>
    <row r="666" spans="22:22" x14ac:dyDescent="0.2">
      <c r="V666" s="13" t="str">
        <f>IF($Q666&lt;&gt;0,SUMIF('BASE DE DONNEES'!$Q:$Q,$Q666,'BASE DE DONNEES'!$V:$V),"")</f>
        <v/>
      </c>
    </row>
    <row r="667" spans="22:22" x14ac:dyDescent="0.2">
      <c r="V667" s="13" t="str">
        <f>IF($Q667&lt;&gt;0,SUMIF('BASE DE DONNEES'!$Q:$Q,$Q667,'BASE DE DONNEES'!$V:$V),"")</f>
        <v/>
      </c>
    </row>
    <row r="668" spans="22:22" x14ac:dyDescent="0.2">
      <c r="V668" s="13" t="str">
        <f>IF($Q668&lt;&gt;0,SUMIF('BASE DE DONNEES'!$Q:$Q,$Q668,'BASE DE DONNEES'!$V:$V),"")</f>
        <v/>
      </c>
    </row>
    <row r="669" spans="22:22" x14ac:dyDescent="0.2">
      <c r="V669" s="13" t="str">
        <f>IF($Q669&lt;&gt;0,SUMIF('BASE DE DONNEES'!$Q:$Q,$Q669,'BASE DE DONNEES'!$V:$V),"")</f>
        <v/>
      </c>
    </row>
    <row r="670" spans="22:22" x14ac:dyDescent="0.2">
      <c r="V670" s="13" t="str">
        <f>IF($Q670&lt;&gt;0,SUMIF('BASE DE DONNEES'!$Q:$Q,$Q670,'BASE DE DONNEES'!$V:$V),"")</f>
        <v/>
      </c>
    </row>
    <row r="671" spans="22:22" x14ac:dyDescent="0.2">
      <c r="V671" s="13" t="str">
        <f>IF($Q671&lt;&gt;0,SUMIF('BASE DE DONNEES'!$Q:$Q,$Q671,'BASE DE DONNEES'!$V:$V),"")</f>
        <v/>
      </c>
    </row>
    <row r="672" spans="22:22" x14ac:dyDescent="0.2">
      <c r="V672" s="13" t="str">
        <f>IF($Q672&lt;&gt;0,SUMIF('BASE DE DONNEES'!$Q:$Q,$Q672,'BASE DE DONNEES'!$V:$V),"")</f>
        <v/>
      </c>
    </row>
    <row r="673" spans="22:22" x14ac:dyDescent="0.2">
      <c r="V673" s="13" t="str">
        <f>IF($Q673&lt;&gt;0,SUMIF('BASE DE DONNEES'!$Q:$Q,$Q673,'BASE DE DONNEES'!$V:$V),"")</f>
        <v/>
      </c>
    </row>
    <row r="674" spans="22:22" x14ac:dyDescent="0.2">
      <c r="V674" s="13" t="str">
        <f>IF($Q674&lt;&gt;0,SUMIF('BASE DE DONNEES'!$Q:$Q,$Q674,'BASE DE DONNEES'!$V:$V),"")</f>
        <v/>
      </c>
    </row>
    <row r="675" spans="22:22" x14ac:dyDescent="0.2">
      <c r="V675" s="13" t="str">
        <f>IF($Q675&lt;&gt;0,SUMIF('BASE DE DONNEES'!$Q:$Q,$Q675,'BASE DE DONNEES'!$V:$V),"")</f>
        <v/>
      </c>
    </row>
    <row r="676" spans="22:22" x14ac:dyDescent="0.2">
      <c r="V676" s="13" t="str">
        <f>IF($Q676&lt;&gt;0,SUMIF('BASE DE DONNEES'!$Q:$Q,$Q676,'BASE DE DONNEES'!$V:$V),"")</f>
        <v/>
      </c>
    </row>
    <row r="677" spans="22:22" x14ac:dyDescent="0.2">
      <c r="V677" s="13" t="str">
        <f>IF($Q677&lt;&gt;0,SUMIF('BASE DE DONNEES'!$Q:$Q,$Q677,'BASE DE DONNEES'!$V:$V),"")</f>
        <v/>
      </c>
    </row>
    <row r="678" spans="22:22" x14ac:dyDescent="0.2">
      <c r="V678" s="13" t="str">
        <f>IF($Q678&lt;&gt;0,SUMIF('BASE DE DONNEES'!$Q:$Q,$Q678,'BASE DE DONNEES'!$V:$V),"")</f>
        <v/>
      </c>
    </row>
    <row r="679" spans="22:22" x14ac:dyDescent="0.2">
      <c r="V679" s="13" t="str">
        <f>IF($Q679&lt;&gt;0,SUMIF('BASE DE DONNEES'!$Q:$Q,$Q679,'BASE DE DONNEES'!$V:$V),"")</f>
        <v/>
      </c>
    </row>
    <row r="680" spans="22:22" x14ac:dyDescent="0.2">
      <c r="V680" s="13" t="str">
        <f>IF($Q680&lt;&gt;0,SUMIF('BASE DE DONNEES'!$Q:$Q,$Q680,'BASE DE DONNEES'!$V:$V),"")</f>
        <v/>
      </c>
    </row>
    <row r="681" spans="22:22" x14ac:dyDescent="0.2">
      <c r="V681" s="13" t="str">
        <f>IF($Q681&lt;&gt;0,SUMIF('BASE DE DONNEES'!$Q:$Q,$Q681,'BASE DE DONNEES'!$V:$V),"")</f>
        <v/>
      </c>
    </row>
    <row r="682" spans="22:22" x14ac:dyDescent="0.2">
      <c r="V682" s="13" t="str">
        <f>IF($Q682&lt;&gt;0,SUMIF('BASE DE DONNEES'!$Q:$Q,$Q682,'BASE DE DONNEES'!$V:$V),"")</f>
        <v/>
      </c>
    </row>
    <row r="683" spans="22:22" x14ac:dyDescent="0.2">
      <c r="V683" s="13" t="str">
        <f>IF($Q683&lt;&gt;0,SUMIF('BASE DE DONNEES'!$Q:$Q,$Q683,'BASE DE DONNEES'!$V:$V),"")</f>
        <v/>
      </c>
    </row>
    <row r="684" spans="22:22" x14ac:dyDescent="0.2">
      <c r="V684" s="13" t="str">
        <f>IF($Q684&lt;&gt;0,SUMIF('BASE DE DONNEES'!$Q:$Q,$Q684,'BASE DE DONNEES'!$V:$V),"")</f>
        <v/>
      </c>
    </row>
    <row r="685" spans="22:22" x14ac:dyDescent="0.2">
      <c r="V685" s="13" t="str">
        <f>IF($Q685&lt;&gt;0,SUMIF('BASE DE DONNEES'!$Q:$Q,$Q685,'BASE DE DONNEES'!$V:$V),"")</f>
        <v/>
      </c>
    </row>
    <row r="686" spans="22:22" x14ac:dyDescent="0.2">
      <c r="V686" s="13" t="str">
        <f>IF($Q686&lt;&gt;0,SUMIF('BASE DE DONNEES'!$Q:$Q,$Q686,'BASE DE DONNEES'!$V:$V),"")</f>
        <v/>
      </c>
    </row>
    <row r="687" spans="22:22" x14ac:dyDescent="0.2">
      <c r="V687" s="13" t="str">
        <f>IF($Q687&lt;&gt;0,SUMIF('BASE DE DONNEES'!$Q:$Q,$Q687,'BASE DE DONNEES'!$V:$V),"")</f>
        <v/>
      </c>
    </row>
    <row r="688" spans="22:22" x14ac:dyDescent="0.2">
      <c r="V688" s="13" t="str">
        <f>IF($Q688&lt;&gt;0,SUMIF('BASE DE DONNEES'!$Q:$Q,$Q688,'BASE DE DONNEES'!$V:$V),"")</f>
        <v/>
      </c>
    </row>
    <row r="689" spans="22:22" x14ac:dyDescent="0.2">
      <c r="V689" s="13" t="str">
        <f>IF($Q689&lt;&gt;0,SUMIF('BASE DE DONNEES'!$Q:$Q,$Q689,'BASE DE DONNEES'!$V:$V),"")</f>
        <v/>
      </c>
    </row>
    <row r="690" spans="22:22" x14ac:dyDescent="0.2">
      <c r="V690" s="13" t="str">
        <f>IF($Q690&lt;&gt;0,SUMIF('BASE DE DONNEES'!$Q:$Q,$Q690,'BASE DE DONNEES'!$V:$V),"")</f>
        <v/>
      </c>
    </row>
    <row r="691" spans="22:22" x14ac:dyDescent="0.2">
      <c r="V691" s="13" t="str">
        <f>IF($Q691&lt;&gt;0,SUMIF('BASE DE DONNEES'!$Q:$Q,$Q691,'BASE DE DONNEES'!$V:$V),"")</f>
        <v/>
      </c>
    </row>
    <row r="692" spans="22:22" x14ac:dyDescent="0.2">
      <c r="V692" s="13" t="str">
        <f>IF($Q692&lt;&gt;0,SUMIF('BASE DE DONNEES'!$Q:$Q,$Q692,'BASE DE DONNEES'!$V:$V),"")</f>
        <v/>
      </c>
    </row>
    <row r="693" spans="22:22" x14ac:dyDescent="0.2">
      <c r="V693" s="13" t="str">
        <f>IF($Q693&lt;&gt;0,SUMIF('BASE DE DONNEES'!$Q:$Q,$Q693,'BASE DE DONNEES'!$V:$V),"")</f>
        <v/>
      </c>
    </row>
    <row r="694" spans="22:22" x14ac:dyDescent="0.2">
      <c r="V694" s="13" t="str">
        <f>IF($Q694&lt;&gt;0,SUMIF('BASE DE DONNEES'!$Q:$Q,$Q694,'BASE DE DONNEES'!$V:$V),"")</f>
        <v/>
      </c>
    </row>
    <row r="695" spans="22:22" x14ac:dyDescent="0.2">
      <c r="V695" s="13" t="str">
        <f>IF($Q695&lt;&gt;0,SUMIF('BASE DE DONNEES'!$Q:$Q,$Q695,'BASE DE DONNEES'!$V:$V),"")</f>
        <v/>
      </c>
    </row>
    <row r="696" spans="22:22" x14ac:dyDescent="0.2">
      <c r="V696" s="13" t="str">
        <f>IF($Q696&lt;&gt;0,SUMIF('BASE DE DONNEES'!$Q:$Q,$Q696,'BASE DE DONNEES'!$V:$V),"")</f>
        <v/>
      </c>
    </row>
    <row r="697" spans="22:22" x14ac:dyDescent="0.2">
      <c r="V697" s="13" t="str">
        <f>IF($Q697&lt;&gt;0,SUMIF('BASE DE DONNEES'!$Q:$Q,$Q697,'BASE DE DONNEES'!$V:$V),"")</f>
        <v/>
      </c>
    </row>
    <row r="698" spans="22:22" x14ac:dyDescent="0.2">
      <c r="V698" s="13" t="str">
        <f>IF($Q698&lt;&gt;0,SUMIF('BASE DE DONNEES'!$Q:$Q,$Q698,'BASE DE DONNEES'!$V:$V),"")</f>
        <v/>
      </c>
    </row>
    <row r="699" spans="22:22" x14ac:dyDescent="0.2">
      <c r="V699" s="13" t="str">
        <f>IF($Q699&lt;&gt;0,SUMIF('BASE DE DONNEES'!$Q:$Q,$Q699,'BASE DE DONNEES'!$V:$V),"")</f>
        <v/>
      </c>
    </row>
    <row r="700" spans="22:22" x14ac:dyDescent="0.2">
      <c r="V700" s="13" t="str">
        <f>IF($Q700&lt;&gt;0,SUMIF('BASE DE DONNEES'!$Q:$Q,$Q700,'BASE DE DONNEES'!$V:$V),"")</f>
        <v/>
      </c>
    </row>
    <row r="701" spans="22:22" x14ac:dyDescent="0.2">
      <c r="V701" s="13" t="str">
        <f>IF($Q701&lt;&gt;0,SUMIF('BASE DE DONNEES'!$Q:$Q,$Q701,'BASE DE DONNEES'!$V:$V),"")</f>
        <v/>
      </c>
    </row>
    <row r="702" spans="22:22" x14ac:dyDescent="0.2">
      <c r="V702" s="13" t="str">
        <f>IF($Q702&lt;&gt;0,SUMIF('BASE DE DONNEES'!$Q:$Q,$Q702,'BASE DE DONNEES'!$V:$V),"")</f>
        <v/>
      </c>
    </row>
    <row r="703" spans="22:22" x14ac:dyDescent="0.2">
      <c r="V703" s="13" t="str">
        <f>IF($Q703&lt;&gt;0,SUMIF('BASE DE DONNEES'!$Q:$Q,$Q703,'BASE DE DONNEES'!$V:$V),"")</f>
        <v/>
      </c>
    </row>
    <row r="704" spans="22:22" x14ac:dyDescent="0.2">
      <c r="V704" s="13" t="str">
        <f>IF($Q704&lt;&gt;0,SUMIF('BASE DE DONNEES'!$Q:$Q,$Q704,'BASE DE DONNEES'!$V:$V),"")</f>
        <v/>
      </c>
    </row>
    <row r="705" spans="22:22" x14ac:dyDescent="0.2">
      <c r="V705" s="13" t="str">
        <f>IF($Q705&lt;&gt;0,SUMIF('BASE DE DONNEES'!$Q:$Q,$Q705,'BASE DE DONNEES'!$V:$V),"")</f>
        <v/>
      </c>
    </row>
    <row r="706" spans="22:22" x14ac:dyDescent="0.2">
      <c r="V706" s="13" t="str">
        <f>IF($Q706&lt;&gt;0,SUMIF('BASE DE DONNEES'!$Q:$Q,$Q706,'BASE DE DONNEES'!$V:$V),"")</f>
        <v/>
      </c>
    </row>
    <row r="707" spans="22:22" x14ac:dyDescent="0.2">
      <c r="V707" s="13" t="str">
        <f>IF($Q707&lt;&gt;0,SUMIF('BASE DE DONNEES'!$Q:$Q,$Q707,'BASE DE DONNEES'!$V:$V),"")</f>
        <v/>
      </c>
    </row>
    <row r="708" spans="22:22" x14ac:dyDescent="0.2">
      <c r="V708" s="13" t="str">
        <f>IF($Q708&lt;&gt;0,SUMIF('BASE DE DONNEES'!$Q:$Q,$Q708,'BASE DE DONNEES'!$V:$V),"")</f>
        <v/>
      </c>
    </row>
    <row r="709" spans="22:22" x14ac:dyDescent="0.2">
      <c r="V709" s="13" t="str">
        <f>IF($Q709&lt;&gt;0,SUMIF('BASE DE DONNEES'!$Q:$Q,$Q709,'BASE DE DONNEES'!$V:$V),"")</f>
        <v/>
      </c>
    </row>
    <row r="710" spans="22:22" x14ac:dyDescent="0.2">
      <c r="V710" s="13" t="str">
        <f>IF($Q710&lt;&gt;0,SUMIF('BASE DE DONNEES'!$Q:$Q,$Q710,'BASE DE DONNEES'!$V:$V),"")</f>
        <v/>
      </c>
    </row>
    <row r="711" spans="22:22" x14ac:dyDescent="0.2">
      <c r="V711" s="13" t="str">
        <f>IF($Q711&lt;&gt;0,SUMIF('BASE DE DONNEES'!$Q:$Q,$Q711,'BASE DE DONNEES'!$V:$V),"")</f>
        <v/>
      </c>
    </row>
    <row r="712" spans="22:22" x14ac:dyDescent="0.2">
      <c r="V712" s="13" t="str">
        <f>IF($Q712&lt;&gt;0,SUMIF('BASE DE DONNEES'!$Q:$Q,$Q712,'BASE DE DONNEES'!$V:$V),"")</f>
        <v/>
      </c>
    </row>
    <row r="713" spans="22:22" x14ac:dyDescent="0.2">
      <c r="V713" s="13" t="str">
        <f>IF($Q713&lt;&gt;0,SUMIF('BASE DE DONNEES'!$Q:$Q,$Q713,'BASE DE DONNEES'!$V:$V),"")</f>
        <v/>
      </c>
    </row>
    <row r="714" spans="22:22" x14ac:dyDescent="0.2">
      <c r="V714" s="13" t="str">
        <f>IF($Q714&lt;&gt;0,SUMIF('BASE DE DONNEES'!$Q:$Q,$Q714,'BASE DE DONNEES'!$V:$V),"")</f>
        <v/>
      </c>
    </row>
    <row r="715" spans="22:22" x14ac:dyDescent="0.2">
      <c r="V715" s="13" t="str">
        <f>IF($Q715&lt;&gt;0,SUMIF('BASE DE DONNEES'!$Q:$Q,$Q715,'BASE DE DONNEES'!$V:$V),"")</f>
        <v/>
      </c>
    </row>
    <row r="716" spans="22:22" x14ac:dyDescent="0.2">
      <c r="V716" s="13" t="str">
        <f>IF($Q716&lt;&gt;0,SUMIF('BASE DE DONNEES'!$Q:$Q,$Q716,'BASE DE DONNEES'!$V:$V),"")</f>
        <v/>
      </c>
    </row>
    <row r="717" spans="22:22" x14ac:dyDescent="0.2">
      <c r="V717" s="13" t="str">
        <f>IF($Q717&lt;&gt;0,SUMIF('BASE DE DONNEES'!$Q:$Q,$Q717,'BASE DE DONNEES'!$V:$V),"")</f>
        <v/>
      </c>
    </row>
    <row r="718" spans="22:22" x14ac:dyDescent="0.2">
      <c r="V718" s="13" t="str">
        <f>IF($Q718&lt;&gt;0,SUMIF('BASE DE DONNEES'!$Q:$Q,$Q718,'BASE DE DONNEES'!$V:$V),"")</f>
        <v/>
      </c>
    </row>
    <row r="719" spans="22:22" x14ac:dyDescent="0.2">
      <c r="V719" s="13" t="str">
        <f>IF($Q719&lt;&gt;0,SUMIF('BASE DE DONNEES'!$Q:$Q,$Q719,'BASE DE DONNEES'!$V:$V),"")</f>
        <v/>
      </c>
    </row>
    <row r="720" spans="22:22" x14ac:dyDescent="0.2">
      <c r="V720" s="13" t="str">
        <f>IF($Q720&lt;&gt;0,SUMIF('BASE DE DONNEES'!$Q:$Q,$Q720,'BASE DE DONNEES'!$V:$V),"")</f>
        <v/>
      </c>
    </row>
    <row r="721" spans="22:22" x14ac:dyDescent="0.2">
      <c r="V721" s="13" t="str">
        <f>IF($Q721&lt;&gt;0,SUMIF('BASE DE DONNEES'!$Q:$Q,$Q721,'BASE DE DONNEES'!$V:$V),"")</f>
        <v/>
      </c>
    </row>
    <row r="722" spans="22:22" x14ac:dyDescent="0.2">
      <c r="V722" s="13" t="str">
        <f>IF($Q722&lt;&gt;0,SUMIF('BASE DE DONNEES'!$Q:$Q,$Q722,'BASE DE DONNEES'!$V:$V),"")</f>
        <v/>
      </c>
    </row>
    <row r="723" spans="22:22" x14ac:dyDescent="0.2">
      <c r="V723" s="13" t="str">
        <f>IF($Q723&lt;&gt;0,SUMIF('BASE DE DONNEES'!$Q:$Q,$Q723,'BASE DE DONNEES'!$V:$V),"")</f>
        <v/>
      </c>
    </row>
    <row r="724" spans="22:22" x14ac:dyDescent="0.2">
      <c r="V724" s="13" t="str">
        <f>IF($Q724&lt;&gt;0,SUMIF('BASE DE DONNEES'!$Q:$Q,$Q724,'BASE DE DONNEES'!$V:$V),"")</f>
        <v/>
      </c>
    </row>
    <row r="725" spans="22:22" x14ac:dyDescent="0.2">
      <c r="V725" s="13" t="str">
        <f>IF($Q725&lt;&gt;0,SUMIF('BASE DE DONNEES'!$Q:$Q,$Q725,'BASE DE DONNEES'!$V:$V),"")</f>
        <v/>
      </c>
    </row>
    <row r="726" spans="22:22" x14ac:dyDescent="0.2">
      <c r="V726" s="13" t="str">
        <f>IF($Q726&lt;&gt;0,SUMIF('BASE DE DONNEES'!$Q:$Q,$Q726,'BASE DE DONNEES'!$V:$V),"")</f>
        <v/>
      </c>
    </row>
    <row r="727" spans="22:22" x14ac:dyDescent="0.2">
      <c r="V727" s="13" t="str">
        <f>IF($Q727&lt;&gt;0,SUMIF('BASE DE DONNEES'!$Q:$Q,$Q727,'BASE DE DONNEES'!$V:$V),"")</f>
        <v/>
      </c>
    </row>
    <row r="728" spans="22:22" x14ac:dyDescent="0.2">
      <c r="V728" s="13" t="str">
        <f>IF($Q728&lt;&gt;0,SUMIF('BASE DE DONNEES'!$Q:$Q,$Q728,'BASE DE DONNEES'!$V:$V),"")</f>
        <v/>
      </c>
    </row>
    <row r="729" spans="22:22" x14ac:dyDescent="0.2">
      <c r="V729" s="13" t="str">
        <f>IF($Q729&lt;&gt;0,SUMIF('BASE DE DONNEES'!$Q:$Q,$Q729,'BASE DE DONNEES'!$V:$V),"")</f>
        <v/>
      </c>
    </row>
    <row r="730" spans="22:22" x14ac:dyDescent="0.2">
      <c r="V730" s="13" t="str">
        <f>IF($Q730&lt;&gt;0,SUMIF('BASE DE DONNEES'!$Q:$Q,$Q730,'BASE DE DONNEES'!$V:$V),"")</f>
        <v/>
      </c>
    </row>
    <row r="731" spans="22:22" x14ac:dyDescent="0.2">
      <c r="V731" s="13" t="str">
        <f>IF($Q731&lt;&gt;0,SUMIF('BASE DE DONNEES'!$Q:$Q,$Q731,'BASE DE DONNEES'!$V:$V),"")</f>
        <v/>
      </c>
    </row>
    <row r="732" spans="22:22" x14ac:dyDescent="0.2">
      <c r="V732" s="13" t="str">
        <f>IF($Q732&lt;&gt;0,SUMIF('BASE DE DONNEES'!$Q:$Q,$Q732,'BASE DE DONNEES'!$V:$V),"")</f>
        <v/>
      </c>
    </row>
    <row r="733" spans="22:22" x14ac:dyDescent="0.2">
      <c r="V733" s="13" t="str">
        <f>IF($Q733&lt;&gt;0,SUMIF('BASE DE DONNEES'!$Q:$Q,$Q733,'BASE DE DONNEES'!$V:$V),"")</f>
        <v/>
      </c>
    </row>
    <row r="734" spans="22:22" x14ac:dyDescent="0.2">
      <c r="V734" s="13" t="str">
        <f>IF($Q734&lt;&gt;0,SUMIF('BASE DE DONNEES'!$Q:$Q,$Q734,'BASE DE DONNEES'!$V:$V),"")</f>
        <v/>
      </c>
    </row>
    <row r="735" spans="22:22" x14ac:dyDescent="0.2">
      <c r="V735" s="13" t="str">
        <f>IF($Q735&lt;&gt;0,SUMIF('BASE DE DONNEES'!$Q:$Q,$Q735,'BASE DE DONNEES'!$V:$V),"")</f>
        <v/>
      </c>
    </row>
    <row r="736" spans="22:22" x14ac:dyDescent="0.2">
      <c r="V736" s="13" t="str">
        <f>IF($Q736&lt;&gt;0,SUMIF('BASE DE DONNEES'!$Q:$Q,$Q736,'BASE DE DONNEES'!$V:$V),"")</f>
        <v/>
      </c>
    </row>
    <row r="737" spans="22:22" x14ac:dyDescent="0.2">
      <c r="V737" s="13" t="str">
        <f>IF($Q737&lt;&gt;0,SUMIF('BASE DE DONNEES'!$Q:$Q,$Q737,'BASE DE DONNEES'!$V:$V),"")</f>
        <v/>
      </c>
    </row>
    <row r="738" spans="22:22" x14ac:dyDescent="0.2">
      <c r="V738" s="13" t="str">
        <f>IF($Q738&lt;&gt;0,SUMIF('BASE DE DONNEES'!$Q:$Q,$Q738,'BASE DE DONNEES'!$V:$V),"")</f>
        <v/>
      </c>
    </row>
    <row r="739" spans="22:22" x14ac:dyDescent="0.2">
      <c r="V739" s="13" t="str">
        <f>IF($Q739&lt;&gt;0,SUMIF('BASE DE DONNEES'!$Q:$Q,$Q739,'BASE DE DONNEES'!$V:$V),"")</f>
        <v/>
      </c>
    </row>
    <row r="740" spans="22:22" x14ac:dyDescent="0.2">
      <c r="V740" s="13" t="str">
        <f>IF($Q740&lt;&gt;0,SUMIF('BASE DE DONNEES'!$Q:$Q,$Q740,'BASE DE DONNEES'!$V:$V),"")</f>
        <v/>
      </c>
    </row>
    <row r="741" spans="22:22" x14ac:dyDescent="0.2">
      <c r="V741" s="13" t="str">
        <f>IF($Q741&lt;&gt;0,SUMIF('BASE DE DONNEES'!$Q:$Q,$Q741,'BASE DE DONNEES'!$V:$V),"")</f>
        <v/>
      </c>
    </row>
    <row r="742" spans="22:22" x14ac:dyDescent="0.2">
      <c r="V742" s="13" t="str">
        <f>IF($Q742&lt;&gt;0,SUMIF('BASE DE DONNEES'!$Q:$Q,$Q742,'BASE DE DONNEES'!$V:$V),"")</f>
        <v/>
      </c>
    </row>
    <row r="743" spans="22:22" x14ac:dyDescent="0.2">
      <c r="V743" s="13" t="str">
        <f>IF($Q743&lt;&gt;0,SUMIF('BASE DE DONNEES'!$Q:$Q,$Q743,'BASE DE DONNEES'!$V:$V),"")</f>
        <v/>
      </c>
    </row>
    <row r="744" spans="22:22" x14ac:dyDescent="0.2">
      <c r="V744" s="13" t="str">
        <f>IF($Q744&lt;&gt;0,SUMIF('BASE DE DONNEES'!$Q:$Q,$Q744,'BASE DE DONNEES'!$V:$V),"")</f>
        <v/>
      </c>
    </row>
    <row r="745" spans="22:22" x14ac:dyDescent="0.2">
      <c r="V745" s="13" t="str">
        <f>IF($Q745&lt;&gt;0,SUMIF('BASE DE DONNEES'!$Q:$Q,$Q745,'BASE DE DONNEES'!$V:$V),"")</f>
        <v/>
      </c>
    </row>
    <row r="746" spans="22:22" x14ac:dyDescent="0.2">
      <c r="V746" s="13" t="str">
        <f>IF($Q746&lt;&gt;0,SUMIF('BASE DE DONNEES'!$Q:$Q,$Q746,'BASE DE DONNEES'!$V:$V),"")</f>
        <v/>
      </c>
    </row>
    <row r="747" spans="22:22" x14ac:dyDescent="0.2">
      <c r="V747" s="13" t="str">
        <f>IF($Q747&lt;&gt;0,SUMIF('BASE DE DONNEES'!$Q:$Q,$Q747,'BASE DE DONNEES'!$V:$V),"")</f>
        <v/>
      </c>
    </row>
    <row r="748" spans="22:22" x14ac:dyDescent="0.2">
      <c r="V748" s="13" t="str">
        <f>IF($Q748&lt;&gt;0,SUMIF('BASE DE DONNEES'!$Q:$Q,$Q748,'BASE DE DONNEES'!$V:$V),"")</f>
        <v/>
      </c>
    </row>
    <row r="749" spans="22:22" x14ac:dyDescent="0.2">
      <c r="V749" s="13" t="str">
        <f>IF($Q749&lt;&gt;0,SUMIF('BASE DE DONNEES'!$Q:$Q,$Q749,'BASE DE DONNEES'!$V:$V),"")</f>
        <v/>
      </c>
    </row>
    <row r="750" spans="22:22" x14ac:dyDescent="0.2">
      <c r="V750" s="13" t="str">
        <f>IF($Q750&lt;&gt;0,SUMIF('BASE DE DONNEES'!$Q:$Q,$Q750,'BASE DE DONNEES'!$V:$V),"")</f>
        <v/>
      </c>
    </row>
    <row r="751" spans="22:22" x14ac:dyDescent="0.2">
      <c r="V751" s="13" t="str">
        <f>IF($Q751&lt;&gt;0,SUMIF('BASE DE DONNEES'!$Q:$Q,$Q751,'BASE DE DONNEES'!$V:$V),"")</f>
        <v/>
      </c>
    </row>
    <row r="752" spans="22:22" x14ac:dyDescent="0.2">
      <c r="V752" s="13" t="str">
        <f>IF($Q752&lt;&gt;0,SUMIF('BASE DE DONNEES'!$Q:$Q,$Q752,'BASE DE DONNEES'!$V:$V),"")</f>
        <v/>
      </c>
    </row>
    <row r="753" spans="22:22" x14ac:dyDescent="0.2">
      <c r="V753" s="13" t="str">
        <f>IF($Q753&lt;&gt;0,SUMIF('BASE DE DONNEES'!$Q:$Q,$Q753,'BASE DE DONNEES'!$V:$V),"")</f>
        <v/>
      </c>
    </row>
    <row r="754" spans="22:22" x14ac:dyDescent="0.2">
      <c r="V754" s="13" t="str">
        <f>IF($Q754&lt;&gt;0,SUMIF('BASE DE DONNEES'!$Q:$Q,$Q754,'BASE DE DONNEES'!$V:$V),"")</f>
        <v/>
      </c>
    </row>
    <row r="755" spans="22:22" x14ac:dyDescent="0.2">
      <c r="V755" s="13" t="str">
        <f>IF($Q755&lt;&gt;0,SUMIF('BASE DE DONNEES'!$Q:$Q,$Q755,'BASE DE DONNEES'!$V:$V),"")</f>
        <v/>
      </c>
    </row>
    <row r="756" spans="22:22" x14ac:dyDescent="0.2">
      <c r="V756" s="13" t="str">
        <f>IF($Q756&lt;&gt;0,SUMIF('BASE DE DONNEES'!$Q:$Q,$Q756,'BASE DE DONNEES'!$V:$V),"")</f>
        <v/>
      </c>
    </row>
    <row r="757" spans="22:22" x14ac:dyDescent="0.2">
      <c r="V757" s="13" t="str">
        <f>IF($Q757&lt;&gt;0,SUMIF('BASE DE DONNEES'!$Q:$Q,$Q757,'BASE DE DONNEES'!$V:$V),"")</f>
        <v/>
      </c>
    </row>
    <row r="758" spans="22:22" x14ac:dyDescent="0.2">
      <c r="V758" s="13" t="str">
        <f>IF($Q758&lt;&gt;0,SUMIF('BASE DE DONNEES'!$Q:$Q,$Q758,'BASE DE DONNEES'!$V:$V),"")</f>
        <v/>
      </c>
    </row>
    <row r="759" spans="22:22" x14ac:dyDescent="0.2">
      <c r="V759" s="13" t="str">
        <f>IF($Q759&lt;&gt;0,SUMIF('BASE DE DONNEES'!$Q:$Q,$Q759,'BASE DE DONNEES'!$V:$V),"")</f>
        <v/>
      </c>
    </row>
    <row r="760" spans="22:22" x14ac:dyDescent="0.2">
      <c r="V760" s="13" t="str">
        <f>IF($Q760&lt;&gt;0,SUMIF('BASE DE DONNEES'!$Q:$Q,$Q760,'BASE DE DONNEES'!$V:$V),"")</f>
        <v/>
      </c>
    </row>
    <row r="761" spans="22:22" x14ac:dyDescent="0.2">
      <c r="V761" s="13" t="str">
        <f>IF($Q761&lt;&gt;0,SUMIF('BASE DE DONNEES'!$Q:$Q,$Q761,'BASE DE DONNEES'!$V:$V),"")</f>
        <v/>
      </c>
    </row>
    <row r="762" spans="22:22" x14ac:dyDescent="0.2">
      <c r="V762" s="13" t="str">
        <f>IF($Q762&lt;&gt;0,SUMIF('BASE DE DONNEES'!$Q:$Q,$Q762,'BASE DE DONNEES'!$V:$V),"")</f>
        <v/>
      </c>
    </row>
    <row r="763" spans="22:22" x14ac:dyDescent="0.2">
      <c r="V763" s="13" t="str">
        <f>IF($Q763&lt;&gt;0,SUMIF('BASE DE DONNEES'!$Q:$Q,$Q763,'BASE DE DONNEES'!$V:$V),"")</f>
        <v/>
      </c>
    </row>
    <row r="764" spans="22:22" x14ac:dyDescent="0.2">
      <c r="V764" s="13" t="str">
        <f>IF($Q764&lt;&gt;0,SUMIF('BASE DE DONNEES'!$Q:$Q,$Q764,'BASE DE DONNEES'!$V:$V),"")</f>
        <v/>
      </c>
    </row>
    <row r="765" spans="22:22" x14ac:dyDescent="0.2">
      <c r="V765" s="13" t="str">
        <f>IF($Q765&lt;&gt;0,SUMIF('BASE DE DONNEES'!$Q:$Q,$Q765,'BASE DE DONNEES'!$V:$V),"")</f>
        <v/>
      </c>
    </row>
    <row r="766" spans="22:22" x14ac:dyDescent="0.2">
      <c r="V766" s="13" t="str">
        <f>IF($Q766&lt;&gt;0,SUMIF('BASE DE DONNEES'!$Q:$Q,$Q766,'BASE DE DONNEES'!$V:$V),"")</f>
        <v/>
      </c>
    </row>
    <row r="767" spans="22:22" x14ac:dyDescent="0.2">
      <c r="V767" s="13" t="str">
        <f>IF($Q767&lt;&gt;0,SUMIF('BASE DE DONNEES'!$Q:$Q,$Q767,'BASE DE DONNEES'!$V:$V),"")</f>
        <v/>
      </c>
    </row>
    <row r="768" spans="22:22" x14ac:dyDescent="0.2">
      <c r="V768" s="13" t="str">
        <f>IF($Q768&lt;&gt;0,SUMIF('BASE DE DONNEES'!$Q:$Q,$Q768,'BASE DE DONNEES'!$V:$V),"")</f>
        <v/>
      </c>
    </row>
    <row r="769" spans="22:22" x14ac:dyDescent="0.2">
      <c r="V769" s="13" t="str">
        <f>IF($Q769&lt;&gt;0,SUMIF('BASE DE DONNEES'!$Q:$Q,$Q769,'BASE DE DONNEES'!$V:$V),"")</f>
        <v/>
      </c>
    </row>
    <row r="770" spans="22:22" x14ac:dyDescent="0.2">
      <c r="V770" s="13" t="str">
        <f>IF($Q770&lt;&gt;0,SUMIF('BASE DE DONNEES'!$Q:$Q,$Q770,'BASE DE DONNEES'!$V:$V),"")</f>
        <v/>
      </c>
    </row>
    <row r="771" spans="22:22" x14ac:dyDescent="0.2">
      <c r="V771" s="13" t="str">
        <f>IF($Q771&lt;&gt;0,SUMIF('BASE DE DONNEES'!$Q:$Q,$Q771,'BASE DE DONNEES'!$V:$V),"")</f>
        <v/>
      </c>
    </row>
    <row r="772" spans="22:22" x14ac:dyDescent="0.2">
      <c r="V772" s="13" t="str">
        <f>IF($Q772&lt;&gt;0,SUMIF('BASE DE DONNEES'!$Q:$Q,$Q772,'BASE DE DONNEES'!$V:$V),"")</f>
        <v/>
      </c>
    </row>
    <row r="773" spans="22:22" x14ac:dyDescent="0.2">
      <c r="V773" s="13" t="str">
        <f>IF($Q773&lt;&gt;0,SUMIF('BASE DE DONNEES'!$Q:$Q,$Q773,'BASE DE DONNEES'!$V:$V),"")</f>
        <v/>
      </c>
    </row>
    <row r="774" spans="22:22" x14ac:dyDescent="0.2">
      <c r="V774" s="13" t="str">
        <f>IF($Q774&lt;&gt;0,SUMIF('BASE DE DONNEES'!$Q:$Q,$Q774,'BASE DE DONNEES'!$V:$V),"")</f>
        <v/>
      </c>
    </row>
    <row r="775" spans="22:22" x14ac:dyDescent="0.2">
      <c r="V775" s="13" t="str">
        <f>IF($Q775&lt;&gt;0,SUMIF('BASE DE DONNEES'!$Q:$Q,$Q775,'BASE DE DONNEES'!$V:$V),"")</f>
        <v/>
      </c>
    </row>
    <row r="776" spans="22:22" x14ac:dyDescent="0.2">
      <c r="V776" s="13" t="str">
        <f>IF($Q776&lt;&gt;0,SUMIF('BASE DE DONNEES'!$Q:$Q,$Q776,'BASE DE DONNEES'!$V:$V),"")</f>
        <v/>
      </c>
    </row>
    <row r="777" spans="22:22" x14ac:dyDescent="0.2">
      <c r="V777" s="13" t="str">
        <f>IF($Q777&lt;&gt;0,SUMIF('BASE DE DONNEES'!$Q:$Q,$Q777,'BASE DE DONNEES'!$V:$V),"")</f>
        <v/>
      </c>
    </row>
    <row r="778" spans="22:22" x14ac:dyDescent="0.2">
      <c r="V778" s="13" t="str">
        <f>IF($Q778&lt;&gt;0,SUMIF('BASE DE DONNEES'!$Q:$Q,$Q778,'BASE DE DONNEES'!$V:$V),"")</f>
        <v/>
      </c>
    </row>
    <row r="779" spans="22:22" x14ac:dyDescent="0.2">
      <c r="V779" s="13" t="str">
        <f>IF($Q779&lt;&gt;0,SUMIF('BASE DE DONNEES'!$Q:$Q,$Q779,'BASE DE DONNEES'!$V:$V),"")</f>
        <v/>
      </c>
    </row>
    <row r="780" spans="22:22" x14ac:dyDescent="0.2">
      <c r="V780" s="13" t="str">
        <f>IF($Q780&lt;&gt;0,SUMIF('BASE DE DONNEES'!$Q:$Q,$Q780,'BASE DE DONNEES'!$V:$V),"")</f>
        <v/>
      </c>
    </row>
    <row r="781" spans="22:22" x14ac:dyDescent="0.2">
      <c r="V781" s="13" t="str">
        <f>IF($Q781&lt;&gt;0,SUMIF('BASE DE DONNEES'!$Q:$Q,$Q781,'BASE DE DONNEES'!$V:$V),"")</f>
        <v/>
      </c>
    </row>
    <row r="782" spans="22:22" x14ac:dyDescent="0.2">
      <c r="V782" s="13" t="str">
        <f>IF($Q782&lt;&gt;0,SUMIF('BASE DE DONNEES'!$Q:$Q,$Q782,'BASE DE DONNEES'!$V:$V),"")</f>
        <v/>
      </c>
    </row>
    <row r="783" spans="22:22" x14ac:dyDescent="0.2">
      <c r="V783" s="13" t="str">
        <f>IF($Q783&lt;&gt;0,SUMIF('BASE DE DONNEES'!$Q:$Q,$Q783,'BASE DE DONNEES'!$V:$V),"")</f>
        <v/>
      </c>
    </row>
    <row r="784" spans="22:22" x14ac:dyDescent="0.2">
      <c r="V784" s="13" t="str">
        <f>IF($Q784&lt;&gt;0,SUMIF('BASE DE DONNEES'!$Q:$Q,$Q784,'BASE DE DONNEES'!$V:$V),"")</f>
        <v/>
      </c>
    </row>
    <row r="785" spans="22:22" x14ac:dyDescent="0.2">
      <c r="V785" s="13" t="str">
        <f>IF($Q785&lt;&gt;0,SUMIF('BASE DE DONNEES'!$Q:$Q,$Q785,'BASE DE DONNEES'!$V:$V),"")</f>
        <v/>
      </c>
    </row>
    <row r="786" spans="22:22" x14ac:dyDescent="0.2">
      <c r="V786" s="13" t="str">
        <f>IF($Q786&lt;&gt;0,SUMIF('BASE DE DONNEES'!$Q:$Q,$Q786,'BASE DE DONNEES'!$V:$V),"")</f>
        <v/>
      </c>
    </row>
    <row r="787" spans="22:22" x14ac:dyDescent="0.2">
      <c r="V787" s="13" t="str">
        <f>IF($Q787&lt;&gt;0,SUMIF('BASE DE DONNEES'!$Q:$Q,$Q787,'BASE DE DONNEES'!$V:$V),"")</f>
        <v/>
      </c>
    </row>
    <row r="788" spans="22:22" x14ac:dyDescent="0.2">
      <c r="V788" s="13" t="str">
        <f>IF($Q788&lt;&gt;0,SUMIF('BASE DE DONNEES'!$Q:$Q,$Q788,'BASE DE DONNEES'!$V:$V),"")</f>
        <v/>
      </c>
    </row>
    <row r="789" spans="22:22" x14ac:dyDescent="0.2">
      <c r="V789" s="13" t="str">
        <f>IF($Q789&lt;&gt;0,SUMIF('BASE DE DONNEES'!$Q:$Q,$Q789,'BASE DE DONNEES'!$V:$V),"")</f>
        <v/>
      </c>
    </row>
    <row r="790" spans="22:22" x14ac:dyDescent="0.2">
      <c r="V790" s="13" t="str">
        <f>IF($Q790&lt;&gt;0,SUMIF('BASE DE DONNEES'!$Q:$Q,$Q790,'BASE DE DONNEES'!$V:$V),"")</f>
        <v/>
      </c>
    </row>
    <row r="791" spans="22:22" x14ac:dyDescent="0.2">
      <c r="V791" s="13" t="str">
        <f>IF($Q791&lt;&gt;0,SUMIF('BASE DE DONNEES'!$Q:$Q,$Q791,'BASE DE DONNEES'!$V:$V),"")</f>
        <v/>
      </c>
    </row>
    <row r="792" spans="22:22" x14ac:dyDescent="0.2">
      <c r="V792" s="13" t="str">
        <f>IF($Q792&lt;&gt;0,SUMIF('BASE DE DONNEES'!$Q:$Q,$Q792,'BASE DE DONNEES'!$V:$V),"")</f>
        <v/>
      </c>
    </row>
    <row r="793" spans="22:22" x14ac:dyDescent="0.2">
      <c r="V793" s="13" t="str">
        <f>IF($Q793&lt;&gt;0,SUMIF('BASE DE DONNEES'!$Q:$Q,$Q793,'BASE DE DONNEES'!$V:$V),"")</f>
        <v/>
      </c>
    </row>
    <row r="794" spans="22:22" x14ac:dyDescent="0.2">
      <c r="V794" s="13" t="str">
        <f>IF($Q794&lt;&gt;0,SUMIF('BASE DE DONNEES'!$Q:$Q,$Q794,'BASE DE DONNEES'!$V:$V),"")</f>
        <v/>
      </c>
    </row>
    <row r="795" spans="22:22" x14ac:dyDescent="0.2">
      <c r="V795" s="13" t="str">
        <f>IF($Q795&lt;&gt;0,SUMIF('BASE DE DONNEES'!$Q:$Q,$Q795,'BASE DE DONNEES'!$V:$V),"")</f>
        <v/>
      </c>
    </row>
    <row r="796" spans="22:22" x14ac:dyDescent="0.2">
      <c r="V796" s="13" t="str">
        <f>IF($Q796&lt;&gt;0,SUMIF('BASE DE DONNEES'!$Q:$Q,$Q796,'BASE DE DONNEES'!$V:$V),"")</f>
        <v/>
      </c>
    </row>
    <row r="797" spans="22:22" x14ac:dyDescent="0.2">
      <c r="V797" s="13" t="str">
        <f>IF($Q797&lt;&gt;0,SUMIF('BASE DE DONNEES'!$Q:$Q,$Q797,'BASE DE DONNEES'!$V:$V),"")</f>
        <v/>
      </c>
    </row>
    <row r="798" spans="22:22" x14ac:dyDescent="0.2">
      <c r="V798" s="13" t="str">
        <f>IF($Q798&lt;&gt;0,SUMIF('BASE DE DONNEES'!$Q:$Q,$Q798,'BASE DE DONNEES'!$V:$V),"")</f>
        <v/>
      </c>
    </row>
    <row r="799" spans="22:22" x14ac:dyDescent="0.2">
      <c r="V799" s="13" t="str">
        <f>IF($Q799&lt;&gt;0,SUMIF('BASE DE DONNEES'!$Q:$Q,$Q799,'BASE DE DONNEES'!$V:$V),"")</f>
        <v/>
      </c>
    </row>
    <row r="800" spans="22:22" x14ac:dyDescent="0.2">
      <c r="V800" s="13" t="str">
        <f>IF($Q800&lt;&gt;0,SUMIF('BASE DE DONNEES'!$Q:$Q,$Q800,'BASE DE DONNEES'!$V:$V),"")</f>
        <v/>
      </c>
    </row>
    <row r="801" spans="22:22" x14ac:dyDescent="0.2">
      <c r="V801" s="13" t="str">
        <f>IF($Q801&lt;&gt;0,SUMIF('BASE DE DONNEES'!$Q:$Q,$Q801,'BASE DE DONNEES'!$V:$V),"")</f>
        <v/>
      </c>
    </row>
    <row r="802" spans="22:22" x14ac:dyDescent="0.2">
      <c r="V802" s="13" t="str">
        <f>IF($Q802&lt;&gt;0,SUMIF('BASE DE DONNEES'!$Q:$Q,$Q802,'BASE DE DONNEES'!$V:$V),"")</f>
        <v/>
      </c>
    </row>
    <row r="803" spans="22:22" x14ac:dyDescent="0.2">
      <c r="V803" s="13" t="str">
        <f>IF($Q803&lt;&gt;0,SUMIF('BASE DE DONNEES'!$Q:$Q,$Q803,'BASE DE DONNEES'!$V:$V),"")</f>
        <v/>
      </c>
    </row>
    <row r="804" spans="22:22" x14ac:dyDescent="0.2">
      <c r="V804" s="13" t="str">
        <f>IF($Q804&lt;&gt;0,SUMIF('BASE DE DONNEES'!$Q:$Q,$Q804,'BASE DE DONNEES'!$V:$V),"")</f>
        <v/>
      </c>
    </row>
    <row r="805" spans="22:22" x14ac:dyDescent="0.2">
      <c r="V805" s="13" t="str">
        <f>IF($Q805&lt;&gt;0,SUMIF('BASE DE DONNEES'!$Q:$Q,$Q805,'BASE DE DONNEES'!$V:$V),"")</f>
        <v/>
      </c>
    </row>
    <row r="806" spans="22:22" x14ac:dyDescent="0.2">
      <c r="V806" s="13" t="str">
        <f>IF($Q806&lt;&gt;0,SUMIF('BASE DE DONNEES'!$Q:$Q,$Q806,'BASE DE DONNEES'!$V:$V),"")</f>
        <v/>
      </c>
    </row>
    <row r="807" spans="22:22" x14ac:dyDescent="0.2">
      <c r="V807" s="13" t="str">
        <f>IF($Q807&lt;&gt;0,SUMIF('BASE DE DONNEES'!$Q:$Q,$Q807,'BASE DE DONNEES'!$V:$V),"")</f>
        <v/>
      </c>
    </row>
    <row r="808" spans="22:22" x14ac:dyDescent="0.2">
      <c r="V808" s="13" t="str">
        <f>IF($Q808&lt;&gt;0,SUMIF('BASE DE DONNEES'!$Q:$Q,$Q808,'BASE DE DONNEES'!$V:$V),"")</f>
        <v/>
      </c>
    </row>
    <row r="809" spans="22:22" x14ac:dyDescent="0.2">
      <c r="V809" s="13" t="str">
        <f>IF($Q809&lt;&gt;0,SUMIF('BASE DE DONNEES'!$Q:$Q,$Q809,'BASE DE DONNEES'!$V:$V),"")</f>
        <v/>
      </c>
    </row>
    <row r="810" spans="22:22" x14ac:dyDescent="0.2">
      <c r="V810" s="13" t="str">
        <f>IF($Q810&lt;&gt;0,SUMIF('BASE DE DONNEES'!$Q:$Q,$Q810,'BASE DE DONNEES'!$V:$V),"")</f>
        <v/>
      </c>
    </row>
    <row r="811" spans="22:22" x14ac:dyDescent="0.2">
      <c r="V811" s="13" t="str">
        <f>IF($Q811&lt;&gt;0,SUMIF('BASE DE DONNEES'!$Q:$Q,$Q811,'BASE DE DONNEES'!$V:$V),"")</f>
        <v/>
      </c>
    </row>
    <row r="812" spans="22:22" x14ac:dyDescent="0.2">
      <c r="V812" s="13" t="str">
        <f>IF($Q812&lt;&gt;0,SUMIF('BASE DE DONNEES'!$Q:$Q,$Q812,'BASE DE DONNEES'!$V:$V),"")</f>
        <v/>
      </c>
    </row>
    <row r="813" spans="22:22" x14ac:dyDescent="0.2">
      <c r="V813" s="13" t="str">
        <f>IF($Q813&lt;&gt;0,SUMIF('BASE DE DONNEES'!$Q:$Q,$Q813,'BASE DE DONNEES'!$V:$V),"")</f>
        <v/>
      </c>
    </row>
    <row r="814" spans="22:22" x14ac:dyDescent="0.2">
      <c r="V814" s="13" t="str">
        <f>IF($Q814&lt;&gt;0,SUMIF('BASE DE DONNEES'!$Q:$Q,$Q814,'BASE DE DONNEES'!$V:$V),"")</f>
        <v/>
      </c>
    </row>
    <row r="815" spans="22:22" x14ac:dyDescent="0.2">
      <c r="V815" s="13" t="str">
        <f>IF($Q815&lt;&gt;0,SUMIF('BASE DE DONNEES'!$Q:$Q,$Q815,'BASE DE DONNEES'!$V:$V),"")</f>
        <v/>
      </c>
    </row>
    <row r="816" spans="22:22" x14ac:dyDescent="0.2">
      <c r="V816" s="13" t="str">
        <f>IF($Q816&lt;&gt;0,SUMIF('BASE DE DONNEES'!$Q:$Q,$Q816,'BASE DE DONNEES'!$V:$V),"")</f>
        <v/>
      </c>
    </row>
    <row r="817" spans="22:22" x14ac:dyDescent="0.2">
      <c r="V817" s="13" t="str">
        <f>IF($Q817&lt;&gt;0,SUMIF('BASE DE DONNEES'!$Q:$Q,$Q817,'BASE DE DONNEES'!$V:$V),"")</f>
        <v/>
      </c>
    </row>
    <row r="818" spans="22:22" x14ac:dyDescent="0.2">
      <c r="V818" s="13" t="str">
        <f>IF($Q818&lt;&gt;0,SUMIF('BASE DE DONNEES'!$Q:$Q,$Q818,'BASE DE DONNEES'!$V:$V),"")</f>
        <v/>
      </c>
    </row>
    <row r="819" spans="22:22" x14ac:dyDescent="0.2">
      <c r="V819" s="13" t="str">
        <f>IF($Q819&lt;&gt;0,SUMIF('BASE DE DONNEES'!$Q:$Q,$Q819,'BASE DE DONNEES'!$V:$V),"")</f>
        <v/>
      </c>
    </row>
    <row r="820" spans="22:22" x14ac:dyDescent="0.2">
      <c r="V820" s="13" t="str">
        <f>IF($Q820&lt;&gt;0,SUMIF('BASE DE DONNEES'!$Q:$Q,$Q820,'BASE DE DONNEES'!$V:$V),"")</f>
        <v/>
      </c>
    </row>
    <row r="821" spans="22:22" x14ac:dyDescent="0.2">
      <c r="V821" s="13" t="str">
        <f>IF($Q821&lt;&gt;0,SUMIF('BASE DE DONNEES'!$Q:$Q,$Q821,'BASE DE DONNEES'!$V:$V),"")</f>
        <v/>
      </c>
    </row>
    <row r="822" spans="22:22" x14ac:dyDescent="0.2">
      <c r="V822" s="13" t="str">
        <f>IF($Q822&lt;&gt;0,SUMIF('BASE DE DONNEES'!$Q:$Q,$Q822,'BASE DE DONNEES'!$V:$V),"")</f>
        <v/>
      </c>
    </row>
    <row r="823" spans="22:22" x14ac:dyDescent="0.2">
      <c r="V823" s="13" t="str">
        <f>IF($Q823&lt;&gt;0,SUMIF('BASE DE DONNEES'!$Q:$Q,$Q823,'BASE DE DONNEES'!$V:$V),"")</f>
        <v/>
      </c>
    </row>
    <row r="824" spans="22:22" x14ac:dyDescent="0.2">
      <c r="V824" s="13" t="str">
        <f>IF($Q824&lt;&gt;0,SUMIF('BASE DE DONNEES'!$Q:$Q,$Q824,'BASE DE DONNEES'!$V:$V),"")</f>
        <v/>
      </c>
    </row>
    <row r="825" spans="22:22" x14ac:dyDescent="0.2">
      <c r="V825" s="13" t="str">
        <f>IF($Q825&lt;&gt;0,SUMIF('BASE DE DONNEES'!$Q:$Q,$Q825,'BASE DE DONNEES'!$V:$V),"")</f>
        <v/>
      </c>
    </row>
    <row r="826" spans="22:22" x14ac:dyDescent="0.2">
      <c r="V826" s="13" t="str">
        <f>IF($Q826&lt;&gt;0,SUMIF('BASE DE DONNEES'!$Q:$Q,$Q826,'BASE DE DONNEES'!$V:$V),"")</f>
        <v/>
      </c>
    </row>
    <row r="827" spans="22:22" x14ac:dyDescent="0.2">
      <c r="V827" s="13" t="str">
        <f>IF($Q827&lt;&gt;0,SUMIF('BASE DE DONNEES'!$Q:$Q,$Q827,'BASE DE DONNEES'!$V:$V),"")</f>
        <v/>
      </c>
    </row>
    <row r="828" spans="22:22" x14ac:dyDescent="0.2">
      <c r="V828" s="13" t="str">
        <f>IF($Q828&lt;&gt;0,SUMIF('BASE DE DONNEES'!$Q:$Q,$Q828,'BASE DE DONNEES'!$V:$V),"")</f>
        <v/>
      </c>
    </row>
    <row r="829" spans="22:22" x14ac:dyDescent="0.2">
      <c r="V829" s="13" t="str">
        <f>IF($Q829&lt;&gt;0,SUMIF('BASE DE DONNEES'!$Q:$Q,$Q829,'BASE DE DONNEES'!$V:$V),"")</f>
        <v/>
      </c>
    </row>
    <row r="830" spans="22:22" x14ac:dyDescent="0.2">
      <c r="V830" s="13" t="str">
        <f>IF($Q830&lt;&gt;0,SUMIF('BASE DE DONNEES'!$Q:$Q,$Q830,'BASE DE DONNEES'!$V:$V),"")</f>
        <v/>
      </c>
    </row>
    <row r="831" spans="22:22" x14ac:dyDescent="0.2">
      <c r="V831" s="13" t="str">
        <f>IF($Q831&lt;&gt;0,SUMIF('BASE DE DONNEES'!$Q:$Q,$Q831,'BASE DE DONNEES'!$V:$V),"")</f>
        <v/>
      </c>
    </row>
    <row r="832" spans="22:22" x14ac:dyDescent="0.2">
      <c r="V832" s="13" t="str">
        <f>IF($Q832&lt;&gt;0,SUMIF('BASE DE DONNEES'!$Q:$Q,$Q832,'BASE DE DONNEES'!$V:$V),"")</f>
        <v/>
      </c>
    </row>
    <row r="833" spans="22:22" x14ac:dyDescent="0.2">
      <c r="V833" s="13" t="str">
        <f>IF($Q833&lt;&gt;0,SUMIF('BASE DE DONNEES'!$Q:$Q,$Q833,'BASE DE DONNEES'!$V:$V),"")</f>
        <v/>
      </c>
    </row>
    <row r="834" spans="22:22" x14ac:dyDescent="0.2">
      <c r="V834" s="13" t="str">
        <f>IF($Q834&lt;&gt;0,SUMIF('BASE DE DONNEES'!$Q:$Q,$Q834,'BASE DE DONNEES'!$V:$V),"")</f>
        <v/>
      </c>
    </row>
    <row r="835" spans="22:22" x14ac:dyDescent="0.2">
      <c r="V835" s="13" t="str">
        <f>IF($Q835&lt;&gt;0,SUMIF('BASE DE DONNEES'!$Q:$Q,$Q835,'BASE DE DONNEES'!$V:$V),"")</f>
        <v/>
      </c>
    </row>
    <row r="836" spans="22:22" x14ac:dyDescent="0.2">
      <c r="V836" s="13" t="str">
        <f>IF($Q836&lt;&gt;0,SUMIF('BASE DE DONNEES'!$Q:$Q,$Q836,'BASE DE DONNEES'!$V:$V),"")</f>
        <v/>
      </c>
    </row>
    <row r="837" spans="22:22" x14ac:dyDescent="0.2">
      <c r="V837" s="13" t="str">
        <f>IF($Q837&lt;&gt;0,SUMIF('BASE DE DONNEES'!$Q:$Q,$Q837,'BASE DE DONNEES'!$V:$V),"")</f>
        <v/>
      </c>
    </row>
    <row r="838" spans="22:22" x14ac:dyDescent="0.2">
      <c r="V838" s="13" t="str">
        <f>IF($Q838&lt;&gt;0,SUMIF('BASE DE DONNEES'!$Q:$Q,$Q838,'BASE DE DONNEES'!$V:$V),"")</f>
        <v/>
      </c>
    </row>
    <row r="839" spans="22:22" x14ac:dyDescent="0.2">
      <c r="V839" s="13" t="str">
        <f>IF($Q839&lt;&gt;0,SUMIF('BASE DE DONNEES'!$Q:$Q,$Q839,'BASE DE DONNEES'!$V:$V),"")</f>
        <v/>
      </c>
    </row>
    <row r="840" spans="22:22" x14ac:dyDescent="0.2">
      <c r="V840" s="13" t="str">
        <f>IF($Q840&lt;&gt;0,SUMIF('BASE DE DONNEES'!$Q:$Q,$Q840,'BASE DE DONNEES'!$V:$V),"")</f>
        <v/>
      </c>
    </row>
    <row r="841" spans="22:22" x14ac:dyDescent="0.2">
      <c r="V841" s="13" t="str">
        <f>IF($Q841&lt;&gt;0,SUMIF('BASE DE DONNEES'!$Q:$Q,$Q841,'BASE DE DONNEES'!$V:$V),"")</f>
        <v/>
      </c>
    </row>
    <row r="842" spans="22:22" x14ac:dyDescent="0.2">
      <c r="V842" s="13" t="str">
        <f>IF($Q842&lt;&gt;0,SUMIF('BASE DE DONNEES'!$Q:$Q,$Q842,'BASE DE DONNEES'!$V:$V),"")</f>
        <v/>
      </c>
    </row>
    <row r="843" spans="22:22" x14ac:dyDescent="0.2">
      <c r="V843" s="13" t="str">
        <f>IF($Q843&lt;&gt;0,SUMIF('BASE DE DONNEES'!$Q:$Q,$Q843,'BASE DE DONNEES'!$V:$V),"")</f>
        <v/>
      </c>
    </row>
    <row r="844" spans="22:22" x14ac:dyDescent="0.2">
      <c r="V844" s="13" t="str">
        <f>IF($Q844&lt;&gt;0,SUMIF('BASE DE DONNEES'!$Q:$Q,$Q844,'BASE DE DONNEES'!$V:$V),"")</f>
        <v/>
      </c>
    </row>
    <row r="845" spans="22:22" x14ac:dyDescent="0.2">
      <c r="V845" s="13" t="str">
        <f>IF($Q845&lt;&gt;0,SUMIF('BASE DE DONNEES'!$Q:$Q,$Q845,'BASE DE DONNEES'!$V:$V),"")</f>
        <v/>
      </c>
    </row>
    <row r="846" spans="22:22" x14ac:dyDescent="0.2">
      <c r="V846" s="13" t="str">
        <f>IF($Q846&lt;&gt;0,SUMIF('BASE DE DONNEES'!$Q:$Q,$Q846,'BASE DE DONNEES'!$V:$V),"")</f>
        <v/>
      </c>
    </row>
    <row r="847" spans="22:22" x14ac:dyDescent="0.2">
      <c r="V847" s="13" t="str">
        <f>IF($Q847&lt;&gt;0,SUMIF('BASE DE DONNEES'!$Q:$Q,$Q847,'BASE DE DONNEES'!$V:$V),"")</f>
        <v/>
      </c>
    </row>
    <row r="848" spans="22:22" x14ac:dyDescent="0.2">
      <c r="V848" s="13" t="str">
        <f>IF($Q848&lt;&gt;0,SUMIF('BASE DE DONNEES'!$Q:$Q,$Q848,'BASE DE DONNEES'!$V:$V),"")</f>
        <v/>
      </c>
    </row>
    <row r="849" spans="22:22" x14ac:dyDescent="0.2">
      <c r="V849" s="13" t="str">
        <f>IF($Q849&lt;&gt;0,SUMIF('BASE DE DONNEES'!$Q:$Q,$Q849,'BASE DE DONNEES'!$V:$V),"")</f>
        <v/>
      </c>
    </row>
    <row r="850" spans="22:22" x14ac:dyDescent="0.2">
      <c r="V850" s="13" t="str">
        <f>IF($Q850&lt;&gt;0,SUMIF('BASE DE DONNEES'!$Q:$Q,$Q850,'BASE DE DONNEES'!$V:$V),"")</f>
        <v/>
      </c>
    </row>
    <row r="851" spans="22:22" x14ac:dyDescent="0.2">
      <c r="V851" s="13" t="str">
        <f>IF($Q851&lt;&gt;0,SUMIF('BASE DE DONNEES'!$Q:$Q,$Q851,'BASE DE DONNEES'!$V:$V),"")</f>
        <v/>
      </c>
    </row>
    <row r="852" spans="22:22" x14ac:dyDescent="0.2">
      <c r="V852" s="13" t="str">
        <f>IF($Q852&lt;&gt;0,SUMIF('BASE DE DONNEES'!$Q:$Q,$Q852,'BASE DE DONNEES'!$V:$V),"")</f>
        <v/>
      </c>
    </row>
    <row r="853" spans="22:22" x14ac:dyDescent="0.2">
      <c r="V853" s="13" t="str">
        <f>IF($Q853&lt;&gt;0,SUMIF('BASE DE DONNEES'!$Q:$Q,$Q853,'BASE DE DONNEES'!$V:$V),"")</f>
        <v/>
      </c>
    </row>
    <row r="854" spans="22:22" x14ac:dyDescent="0.2">
      <c r="V854" s="13" t="str">
        <f>IF($Q854&lt;&gt;0,SUMIF('BASE DE DONNEES'!$Q:$Q,$Q854,'BASE DE DONNEES'!$V:$V),"")</f>
        <v/>
      </c>
    </row>
    <row r="855" spans="22:22" x14ac:dyDescent="0.2">
      <c r="V855" s="13" t="str">
        <f>IF($Q855&lt;&gt;0,SUMIF('BASE DE DONNEES'!$Q:$Q,$Q855,'BASE DE DONNEES'!$V:$V),"")</f>
        <v/>
      </c>
    </row>
    <row r="856" spans="22:22" x14ac:dyDescent="0.2">
      <c r="V856" s="13" t="str">
        <f>IF($Q856&lt;&gt;0,SUMIF('BASE DE DONNEES'!$Q:$Q,$Q856,'BASE DE DONNEES'!$V:$V),"")</f>
        <v/>
      </c>
    </row>
    <row r="857" spans="22:22" x14ac:dyDescent="0.2">
      <c r="V857" s="13" t="str">
        <f>IF($Q857&lt;&gt;0,SUMIF('BASE DE DONNEES'!$Q:$Q,$Q857,'BASE DE DONNEES'!$V:$V),"")</f>
        <v/>
      </c>
    </row>
    <row r="858" spans="22:22" x14ac:dyDescent="0.2">
      <c r="V858" s="13" t="str">
        <f>IF($Q858&lt;&gt;0,SUMIF('BASE DE DONNEES'!$Q:$Q,$Q858,'BASE DE DONNEES'!$V:$V),"")</f>
        <v/>
      </c>
    </row>
    <row r="859" spans="22:22" x14ac:dyDescent="0.2">
      <c r="V859" s="13" t="str">
        <f>IF($Q859&lt;&gt;0,SUMIF('BASE DE DONNEES'!$Q:$Q,$Q859,'BASE DE DONNEES'!$V:$V),"")</f>
        <v/>
      </c>
    </row>
    <row r="860" spans="22:22" x14ac:dyDescent="0.2">
      <c r="V860" s="13" t="str">
        <f>IF($Q860&lt;&gt;0,SUMIF('BASE DE DONNEES'!$Q:$Q,$Q860,'BASE DE DONNEES'!$V:$V),"")</f>
        <v/>
      </c>
    </row>
    <row r="861" spans="22:22" x14ac:dyDescent="0.2">
      <c r="V861" s="13" t="str">
        <f>IF($Q861&lt;&gt;0,SUMIF('BASE DE DONNEES'!$Q:$Q,$Q861,'BASE DE DONNEES'!$V:$V),"")</f>
        <v/>
      </c>
    </row>
    <row r="862" spans="22:22" x14ac:dyDescent="0.2">
      <c r="V862" s="13" t="str">
        <f>IF($Q862&lt;&gt;0,SUMIF('BASE DE DONNEES'!$Q:$Q,$Q862,'BASE DE DONNEES'!$V:$V),"")</f>
        <v/>
      </c>
    </row>
    <row r="863" spans="22:22" x14ac:dyDescent="0.2">
      <c r="V863" s="13" t="str">
        <f>IF($Q863&lt;&gt;0,SUMIF('BASE DE DONNEES'!$Q:$Q,$Q863,'BASE DE DONNEES'!$V:$V),"")</f>
        <v/>
      </c>
    </row>
    <row r="864" spans="22:22" x14ac:dyDescent="0.2">
      <c r="V864" s="13" t="str">
        <f>IF($Q864&lt;&gt;0,SUMIF('BASE DE DONNEES'!$Q:$Q,$Q864,'BASE DE DONNEES'!$V:$V),"")</f>
        <v/>
      </c>
    </row>
    <row r="865" spans="22:22" x14ac:dyDescent="0.2">
      <c r="V865" s="13" t="str">
        <f>IF($Q865&lt;&gt;0,SUMIF('BASE DE DONNEES'!$Q:$Q,$Q865,'BASE DE DONNEES'!$V:$V),"")</f>
        <v/>
      </c>
    </row>
    <row r="866" spans="22:22" x14ac:dyDescent="0.2">
      <c r="V866" s="13" t="str">
        <f>IF($Q866&lt;&gt;0,SUMIF('BASE DE DONNEES'!$Q:$Q,$Q866,'BASE DE DONNEES'!$V:$V),"")</f>
        <v/>
      </c>
    </row>
    <row r="867" spans="22:22" x14ac:dyDescent="0.2">
      <c r="V867" s="13" t="str">
        <f>IF($Q867&lt;&gt;0,SUMIF('BASE DE DONNEES'!$Q:$Q,$Q867,'BASE DE DONNEES'!$V:$V),"")</f>
        <v/>
      </c>
    </row>
    <row r="868" spans="22:22" x14ac:dyDescent="0.2">
      <c r="V868" s="13" t="str">
        <f>IF($Q868&lt;&gt;0,SUMIF('BASE DE DONNEES'!$Q:$Q,$Q868,'BASE DE DONNEES'!$V:$V),"")</f>
        <v/>
      </c>
    </row>
    <row r="869" spans="22:22" x14ac:dyDescent="0.2">
      <c r="V869" s="13" t="str">
        <f>IF($Q869&lt;&gt;0,SUMIF('BASE DE DONNEES'!$Q:$Q,$Q869,'BASE DE DONNEES'!$V:$V),"")</f>
        <v/>
      </c>
    </row>
    <row r="870" spans="22:22" x14ac:dyDescent="0.2">
      <c r="V870" s="13" t="str">
        <f>IF($Q870&lt;&gt;0,SUMIF('BASE DE DONNEES'!$Q:$Q,$Q870,'BASE DE DONNEES'!$V:$V),"")</f>
        <v/>
      </c>
    </row>
    <row r="871" spans="22:22" x14ac:dyDescent="0.2">
      <c r="V871" s="13" t="str">
        <f>IF($Q871&lt;&gt;0,SUMIF('BASE DE DONNEES'!$Q:$Q,$Q871,'BASE DE DONNEES'!$V:$V),"")</f>
        <v/>
      </c>
    </row>
    <row r="872" spans="22:22" x14ac:dyDescent="0.2">
      <c r="V872" s="13" t="str">
        <f>IF($Q872&lt;&gt;0,SUMIF('BASE DE DONNEES'!$Q:$Q,$Q872,'BASE DE DONNEES'!$V:$V),"")</f>
        <v/>
      </c>
    </row>
    <row r="873" spans="22:22" x14ac:dyDescent="0.2">
      <c r="V873" s="13" t="str">
        <f>IF($Q873&lt;&gt;0,SUMIF('BASE DE DONNEES'!$Q:$Q,$Q873,'BASE DE DONNEES'!$V:$V),"")</f>
        <v/>
      </c>
    </row>
    <row r="874" spans="22:22" x14ac:dyDescent="0.2">
      <c r="V874" s="13" t="str">
        <f>IF($Q874&lt;&gt;0,SUMIF('BASE DE DONNEES'!$Q:$Q,$Q874,'BASE DE DONNEES'!$V:$V),"")</f>
        <v/>
      </c>
    </row>
    <row r="875" spans="22:22" x14ac:dyDescent="0.2">
      <c r="V875" s="13" t="str">
        <f>IF($Q875&lt;&gt;0,SUMIF('BASE DE DONNEES'!$Q:$Q,$Q875,'BASE DE DONNEES'!$V:$V),"")</f>
        <v/>
      </c>
    </row>
    <row r="876" spans="22:22" x14ac:dyDescent="0.2">
      <c r="V876" s="13" t="str">
        <f>IF($Q876&lt;&gt;0,SUMIF('BASE DE DONNEES'!$Q:$Q,$Q876,'BASE DE DONNEES'!$V:$V),"")</f>
        <v/>
      </c>
    </row>
    <row r="877" spans="22:22" x14ac:dyDescent="0.2">
      <c r="V877" s="13" t="str">
        <f>IF($Q877&lt;&gt;0,SUMIF('BASE DE DONNEES'!$Q:$Q,$Q877,'BASE DE DONNEES'!$V:$V),"")</f>
        <v/>
      </c>
    </row>
    <row r="878" spans="22:22" x14ac:dyDescent="0.2">
      <c r="V878" s="13" t="str">
        <f>IF($Q878&lt;&gt;0,SUMIF('BASE DE DONNEES'!$Q:$Q,$Q878,'BASE DE DONNEES'!$V:$V),"")</f>
        <v/>
      </c>
    </row>
    <row r="879" spans="22:22" x14ac:dyDescent="0.2">
      <c r="V879" s="13" t="str">
        <f>IF($Q879&lt;&gt;0,SUMIF('BASE DE DONNEES'!$Q:$Q,$Q879,'BASE DE DONNEES'!$V:$V),"")</f>
        <v/>
      </c>
    </row>
    <row r="880" spans="22:22" x14ac:dyDescent="0.2">
      <c r="V880" s="13" t="str">
        <f>IF($Q880&lt;&gt;0,SUMIF('BASE DE DONNEES'!$Q:$Q,$Q880,'BASE DE DONNEES'!$V:$V),"")</f>
        <v/>
      </c>
    </row>
    <row r="881" spans="22:22" x14ac:dyDescent="0.2">
      <c r="V881" s="13" t="str">
        <f>IF($Q881&lt;&gt;0,SUMIF('BASE DE DONNEES'!$Q:$Q,$Q881,'BASE DE DONNEES'!$V:$V),"")</f>
        <v/>
      </c>
    </row>
    <row r="882" spans="22:22" x14ac:dyDescent="0.2">
      <c r="V882" s="13" t="str">
        <f>IF($Q882&lt;&gt;0,SUMIF('BASE DE DONNEES'!$Q:$Q,$Q882,'BASE DE DONNEES'!$V:$V),"")</f>
        <v/>
      </c>
    </row>
    <row r="883" spans="22:22" x14ac:dyDescent="0.2">
      <c r="V883" s="13" t="str">
        <f>IF($Q883&lt;&gt;0,SUMIF('BASE DE DONNEES'!$Q:$Q,$Q883,'BASE DE DONNEES'!$V:$V),"")</f>
        <v/>
      </c>
    </row>
    <row r="884" spans="22:22" x14ac:dyDescent="0.2">
      <c r="V884" s="13" t="str">
        <f>IF($Q884&lt;&gt;0,SUMIF('BASE DE DONNEES'!$Q:$Q,$Q884,'BASE DE DONNEES'!$V:$V),"")</f>
        <v/>
      </c>
    </row>
    <row r="885" spans="22:22" x14ac:dyDescent="0.2">
      <c r="V885" s="13" t="str">
        <f>IF($Q885&lt;&gt;0,SUMIF('BASE DE DONNEES'!$Q:$Q,$Q885,'BASE DE DONNEES'!$V:$V),"")</f>
        <v/>
      </c>
    </row>
    <row r="886" spans="22:22" x14ac:dyDescent="0.2">
      <c r="V886" s="13" t="str">
        <f>IF($Q886&lt;&gt;0,SUMIF('BASE DE DONNEES'!$Q:$Q,$Q886,'BASE DE DONNEES'!$V:$V),"")</f>
        <v/>
      </c>
    </row>
    <row r="887" spans="22:22" x14ac:dyDescent="0.2">
      <c r="V887" s="13" t="str">
        <f>IF($Q887&lt;&gt;0,SUMIF('BASE DE DONNEES'!$Q:$Q,$Q887,'BASE DE DONNEES'!$V:$V),"")</f>
        <v/>
      </c>
    </row>
    <row r="888" spans="22:22" x14ac:dyDescent="0.2">
      <c r="V888" s="13" t="str">
        <f>IF($Q888&lt;&gt;0,SUMIF('BASE DE DONNEES'!$Q:$Q,$Q888,'BASE DE DONNEES'!$V:$V),"")</f>
        <v/>
      </c>
    </row>
    <row r="889" spans="22:22" x14ac:dyDescent="0.2">
      <c r="V889" s="13" t="str">
        <f>IF($Q889&lt;&gt;0,SUMIF('BASE DE DONNEES'!$Q:$Q,$Q889,'BASE DE DONNEES'!$V:$V),"")</f>
        <v/>
      </c>
    </row>
    <row r="890" spans="22:22" x14ac:dyDescent="0.2">
      <c r="V890" s="13" t="str">
        <f>IF($Q890&lt;&gt;0,SUMIF('BASE DE DONNEES'!$Q:$Q,$Q890,'BASE DE DONNEES'!$V:$V),"")</f>
        <v/>
      </c>
    </row>
    <row r="891" spans="22:22" x14ac:dyDescent="0.2">
      <c r="V891" s="13" t="str">
        <f>IF($Q891&lt;&gt;0,SUMIF('BASE DE DONNEES'!$Q:$Q,$Q891,'BASE DE DONNEES'!$V:$V),"")</f>
        <v/>
      </c>
    </row>
    <row r="892" spans="22:22" x14ac:dyDescent="0.2">
      <c r="V892" s="13" t="str">
        <f>IF($Q892&lt;&gt;0,SUMIF('BASE DE DONNEES'!$Q:$Q,$Q892,'BASE DE DONNEES'!$V:$V),"")</f>
        <v/>
      </c>
    </row>
    <row r="893" spans="22:22" x14ac:dyDescent="0.2">
      <c r="V893" s="13" t="str">
        <f>IF($Q893&lt;&gt;0,SUMIF('BASE DE DONNEES'!$Q:$Q,$Q893,'BASE DE DONNEES'!$V:$V),"")</f>
        <v/>
      </c>
    </row>
    <row r="894" spans="22:22" x14ac:dyDescent="0.2">
      <c r="V894" s="13" t="str">
        <f>IF($Q894&lt;&gt;0,SUMIF('BASE DE DONNEES'!$Q:$Q,$Q894,'BASE DE DONNEES'!$V:$V),"")</f>
        <v/>
      </c>
    </row>
    <row r="895" spans="22:22" x14ac:dyDescent="0.2">
      <c r="V895" s="13" t="str">
        <f>IF($Q895&lt;&gt;0,SUMIF('BASE DE DONNEES'!$Q:$Q,$Q895,'BASE DE DONNEES'!$V:$V),"")</f>
        <v/>
      </c>
    </row>
    <row r="896" spans="22:22" x14ac:dyDescent="0.2">
      <c r="V896" s="13" t="str">
        <f>IF($Q896&lt;&gt;0,SUMIF('BASE DE DONNEES'!$Q:$Q,$Q896,'BASE DE DONNEES'!$V:$V),"")</f>
        <v/>
      </c>
    </row>
    <row r="897" spans="22:22" x14ac:dyDescent="0.2">
      <c r="V897" s="13" t="str">
        <f>IF($Q897&lt;&gt;0,SUMIF('BASE DE DONNEES'!$Q:$Q,$Q897,'BASE DE DONNEES'!$V:$V),"")</f>
        <v/>
      </c>
    </row>
    <row r="898" spans="22:22" x14ac:dyDescent="0.2">
      <c r="V898" s="13" t="str">
        <f>IF($Q898&lt;&gt;0,SUMIF('BASE DE DONNEES'!$Q:$Q,$Q898,'BASE DE DONNEES'!$V:$V),"")</f>
        <v/>
      </c>
    </row>
    <row r="899" spans="22:22" x14ac:dyDescent="0.2">
      <c r="V899" s="13" t="str">
        <f>IF($Q899&lt;&gt;0,SUMIF('BASE DE DONNEES'!$Q:$Q,$Q899,'BASE DE DONNEES'!$V:$V),"")</f>
        <v/>
      </c>
    </row>
    <row r="900" spans="22:22" x14ac:dyDescent="0.2">
      <c r="V900" s="13" t="str">
        <f>IF($Q900&lt;&gt;0,SUMIF('BASE DE DONNEES'!$Q:$Q,$Q900,'BASE DE DONNEES'!$V:$V),"")</f>
        <v/>
      </c>
    </row>
    <row r="901" spans="22:22" x14ac:dyDescent="0.2">
      <c r="V901" s="13" t="str">
        <f>IF($Q901&lt;&gt;0,SUMIF('BASE DE DONNEES'!$Q:$Q,$Q901,'BASE DE DONNEES'!$V:$V),"")</f>
        <v/>
      </c>
    </row>
    <row r="902" spans="22:22" x14ac:dyDescent="0.2">
      <c r="V902" s="13" t="str">
        <f>IF($Q902&lt;&gt;0,SUMIF('BASE DE DONNEES'!$Q:$Q,$Q902,'BASE DE DONNEES'!$V:$V),"")</f>
        <v/>
      </c>
    </row>
    <row r="903" spans="22:22" x14ac:dyDescent="0.2">
      <c r="V903" s="13" t="str">
        <f>IF($Q903&lt;&gt;0,SUMIF('BASE DE DONNEES'!$Q:$Q,$Q903,'BASE DE DONNEES'!$V:$V),"")</f>
        <v/>
      </c>
    </row>
    <row r="904" spans="22:22" x14ac:dyDescent="0.2">
      <c r="V904" s="13" t="str">
        <f>IF($Q904&lt;&gt;0,SUMIF('BASE DE DONNEES'!$Q:$Q,$Q904,'BASE DE DONNEES'!$V:$V),"")</f>
        <v/>
      </c>
    </row>
    <row r="905" spans="22:22" x14ac:dyDescent="0.2">
      <c r="V905" s="13" t="str">
        <f>IF($Q905&lt;&gt;0,SUMIF('BASE DE DONNEES'!$Q:$Q,$Q905,'BASE DE DONNEES'!$V:$V),"")</f>
        <v/>
      </c>
    </row>
    <row r="906" spans="22:22" x14ac:dyDescent="0.2">
      <c r="V906" s="13" t="str">
        <f>IF($Q906&lt;&gt;0,SUMIF('BASE DE DONNEES'!$Q:$Q,$Q906,'BASE DE DONNEES'!$V:$V),"")</f>
        <v/>
      </c>
    </row>
    <row r="907" spans="22:22" x14ac:dyDescent="0.2">
      <c r="V907" s="13" t="str">
        <f>IF($Q907&lt;&gt;0,SUMIF('BASE DE DONNEES'!$Q:$Q,$Q907,'BASE DE DONNEES'!$V:$V),"")</f>
        <v/>
      </c>
    </row>
    <row r="908" spans="22:22" x14ac:dyDescent="0.2">
      <c r="V908" s="13" t="str">
        <f>IF($Q908&lt;&gt;0,SUMIF('BASE DE DONNEES'!$Q:$Q,$Q908,'BASE DE DONNEES'!$V:$V),"")</f>
        <v/>
      </c>
    </row>
    <row r="909" spans="22:22" x14ac:dyDescent="0.2">
      <c r="V909" s="13" t="str">
        <f>IF($Q909&lt;&gt;0,SUMIF('BASE DE DONNEES'!$Q:$Q,$Q909,'BASE DE DONNEES'!$V:$V),"")</f>
        <v/>
      </c>
    </row>
    <row r="910" spans="22:22" x14ac:dyDescent="0.2">
      <c r="V910" s="13" t="str">
        <f>IF($Q910&lt;&gt;0,SUMIF('BASE DE DONNEES'!$Q:$Q,$Q910,'BASE DE DONNEES'!$V:$V),"")</f>
        <v/>
      </c>
    </row>
    <row r="911" spans="22:22" x14ac:dyDescent="0.2">
      <c r="V911" s="13" t="str">
        <f>IF($Q911&lt;&gt;0,SUMIF('BASE DE DONNEES'!$Q:$Q,$Q911,'BASE DE DONNEES'!$V:$V),"")</f>
        <v/>
      </c>
    </row>
    <row r="912" spans="22:22" x14ac:dyDescent="0.2">
      <c r="V912" s="13" t="str">
        <f>IF($Q912&lt;&gt;0,SUMIF('BASE DE DONNEES'!$Q:$Q,$Q912,'BASE DE DONNEES'!$V:$V),"")</f>
        <v/>
      </c>
    </row>
    <row r="913" spans="22:22" x14ac:dyDescent="0.2">
      <c r="V913" s="13" t="str">
        <f>IF($Q913&lt;&gt;0,SUMIF('BASE DE DONNEES'!$Q:$Q,$Q913,'BASE DE DONNEES'!$V:$V),"")</f>
        <v/>
      </c>
    </row>
    <row r="914" spans="22:22" x14ac:dyDescent="0.2">
      <c r="V914" s="13" t="str">
        <f>IF($Q914&lt;&gt;0,SUMIF('BASE DE DONNEES'!$Q:$Q,$Q914,'BASE DE DONNEES'!$V:$V),"")</f>
        <v/>
      </c>
    </row>
    <row r="915" spans="22:22" x14ac:dyDescent="0.2">
      <c r="V915" s="13" t="str">
        <f>IF($Q915&lt;&gt;0,SUMIF('BASE DE DONNEES'!$Q:$Q,$Q915,'BASE DE DONNEES'!$V:$V),"")</f>
        <v/>
      </c>
    </row>
    <row r="916" spans="22:22" x14ac:dyDescent="0.2">
      <c r="V916" s="13" t="str">
        <f>IF($Q916&lt;&gt;0,SUMIF('BASE DE DONNEES'!$Q:$Q,$Q916,'BASE DE DONNEES'!$V:$V),"")</f>
        <v/>
      </c>
    </row>
    <row r="917" spans="22:22" x14ac:dyDescent="0.2">
      <c r="V917" s="13" t="str">
        <f>IF($Q917&lt;&gt;0,SUMIF('BASE DE DONNEES'!$Q:$Q,$Q917,'BASE DE DONNEES'!$V:$V),"")</f>
        <v/>
      </c>
    </row>
    <row r="918" spans="22:22" x14ac:dyDescent="0.2">
      <c r="V918" s="13" t="str">
        <f>IF($Q918&lt;&gt;0,SUMIF('BASE DE DONNEES'!$Q:$Q,$Q918,'BASE DE DONNEES'!$V:$V),"")</f>
        <v/>
      </c>
    </row>
    <row r="919" spans="22:22" x14ac:dyDescent="0.2">
      <c r="V919" s="13" t="str">
        <f>IF($Q919&lt;&gt;0,SUMIF('BASE DE DONNEES'!$Q:$Q,$Q919,'BASE DE DONNEES'!$V:$V),"")</f>
        <v/>
      </c>
    </row>
    <row r="920" spans="22:22" x14ac:dyDescent="0.2">
      <c r="V920" s="13" t="str">
        <f>IF($Q920&lt;&gt;0,SUMIF('BASE DE DONNEES'!$Q:$Q,$Q920,'BASE DE DONNEES'!$V:$V),"")</f>
        <v/>
      </c>
    </row>
    <row r="921" spans="22:22" x14ac:dyDescent="0.2">
      <c r="V921" s="13" t="str">
        <f>IF($Q921&lt;&gt;0,SUMIF('BASE DE DONNEES'!$Q:$Q,$Q921,'BASE DE DONNEES'!$V:$V),"")</f>
        <v/>
      </c>
    </row>
    <row r="922" spans="22:22" x14ac:dyDescent="0.2">
      <c r="V922" s="13" t="str">
        <f>IF($Q922&lt;&gt;0,SUMIF('BASE DE DONNEES'!$Q:$Q,$Q922,'BASE DE DONNEES'!$V:$V),"")</f>
        <v/>
      </c>
    </row>
    <row r="923" spans="22:22" x14ac:dyDescent="0.2">
      <c r="V923" s="13" t="str">
        <f>IF($Q923&lt;&gt;0,SUMIF('BASE DE DONNEES'!$Q:$Q,$Q923,'BASE DE DONNEES'!$V:$V),"")</f>
        <v/>
      </c>
    </row>
    <row r="924" spans="22:22" x14ac:dyDescent="0.2">
      <c r="V924" s="13" t="str">
        <f>IF($Q924&lt;&gt;0,SUMIF('BASE DE DONNEES'!$Q:$Q,$Q924,'BASE DE DONNEES'!$V:$V),"")</f>
        <v/>
      </c>
    </row>
    <row r="925" spans="22:22" x14ac:dyDescent="0.2">
      <c r="V925" s="13" t="str">
        <f>IF($Q925&lt;&gt;0,SUMIF('BASE DE DONNEES'!$Q:$Q,$Q925,'BASE DE DONNEES'!$V:$V),"")</f>
        <v/>
      </c>
    </row>
    <row r="926" spans="22:22" x14ac:dyDescent="0.2">
      <c r="V926" s="13" t="str">
        <f>IF($Q926&lt;&gt;0,SUMIF('BASE DE DONNEES'!$Q:$Q,$Q926,'BASE DE DONNEES'!$V:$V),"")</f>
        <v/>
      </c>
    </row>
    <row r="927" spans="22:22" x14ac:dyDescent="0.2">
      <c r="V927" s="13" t="str">
        <f>IF($Q927&lt;&gt;0,SUMIF('BASE DE DONNEES'!$Q:$Q,$Q927,'BASE DE DONNEES'!$V:$V),"")</f>
        <v/>
      </c>
    </row>
    <row r="928" spans="22:22" x14ac:dyDescent="0.2">
      <c r="V928" s="13" t="str">
        <f>IF($Q928&lt;&gt;0,SUMIF('BASE DE DONNEES'!$Q:$Q,$Q928,'BASE DE DONNEES'!$V:$V),"")</f>
        <v/>
      </c>
    </row>
    <row r="929" spans="22:22" x14ac:dyDescent="0.2">
      <c r="V929" s="13" t="str">
        <f>IF($Q929&lt;&gt;0,SUMIF('BASE DE DONNEES'!$Q:$Q,$Q929,'BASE DE DONNEES'!$V:$V),"")</f>
        <v/>
      </c>
    </row>
    <row r="930" spans="22:22" x14ac:dyDescent="0.2">
      <c r="V930" s="13" t="str">
        <f>IF($Q930&lt;&gt;0,SUMIF('BASE DE DONNEES'!$Q:$Q,$Q930,'BASE DE DONNEES'!$V:$V),"")</f>
        <v/>
      </c>
    </row>
    <row r="931" spans="22:22" x14ac:dyDescent="0.2">
      <c r="V931" s="13" t="str">
        <f>IF($Q931&lt;&gt;0,SUMIF('BASE DE DONNEES'!$Q:$Q,$Q931,'BASE DE DONNEES'!$V:$V),"")</f>
        <v/>
      </c>
    </row>
    <row r="932" spans="22:22" x14ac:dyDescent="0.2">
      <c r="V932" s="13" t="str">
        <f>IF($Q932&lt;&gt;0,SUMIF('BASE DE DONNEES'!$Q:$Q,$Q932,'BASE DE DONNEES'!$V:$V),"")</f>
        <v/>
      </c>
    </row>
    <row r="933" spans="22:22" x14ac:dyDescent="0.2">
      <c r="V933" s="13" t="str">
        <f>IF($Q933&lt;&gt;0,SUMIF('BASE DE DONNEES'!$Q:$Q,$Q933,'BASE DE DONNEES'!$V:$V),"")</f>
        <v/>
      </c>
    </row>
    <row r="934" spans="22:22" x14ac:dyDescent="0.2">
      <c r="V934" s="13" t="str">
        <f>IF($Q934&lt;&gt;0,SUMIF('BASE DE DONNEES'!$Q:$Q,$Q934,'BASE DE DONNEES'!$V:$V),"")</f>
        <v/>
      </c>
    </row>
    <row r="935" spans="22:22" x14ac:dyDescent="0.2">
      <c r="V935" s="13" t="str">
        <f>IF($Q935&lt;&gt;0,SUMIF('BASE DE DONNEES'!$Q:$Q,$Q935,'BASE DE DONNEES'!$V:$V),"")</f>
        <v/>
      </c>
    </row>
    <row r="936" spans="22:22" x14ac:dyDescent="0.2">
      <c r="V936" s="13" t="str">
        <f>IF($Q936&lt;&gt;0,SUMIF('BASE DE DONNEES'!$Q:$Q,$Q936,'BASE DE DONNEES'!$V:$V),"")</f>
        <v/>
      </c>
    </row>
    <row r="937" spans="22:22" x14ac:dyDescent="0.2">
      <c r="V937" s="13" t="str">
        <f>IF($Q937&lt;&gt;0,SUMIF('BASE DE DONNEES'!$Q:$Q,$Q937,'BASE DE DONNEES'!$V:$V),"")</f>
        <v/>
      </c>
    </row>
    <row r="938" spans="22:22" x14ac:dyDescent="0.2">
      <c r="V938" s="13" t="str">
        <f>IF($Q938&lt;&gt;0,SUMIF('BASE DE DONNEES'!$Q:$Q,$Q938,'BASE DE DONNEES'!$V:$V),"")</f>
        <v/>
      </c>
    </row>
    <row r="939" spans="22:22" x14ac:dyDescent="0.2">
      <c r="V939" s="13" t="str">
        <f>IF($Q939&lt;&gt;0,SUMIF('BASE DE DONNEES'!$Q:$Q,$Q939,'BASE DE DONNEES'!$V:$V),"")</f>
        <v/>
      </c>
    </row>
    <row r="940" spans="22:22" x14ac:dyDescent="0.2">
      <c r="V940" s="13" t="str">
        <f>IF($Q940&lt;&gt;0,SUMIF('BASE DE DONNEES'!$Q:$Q,$Q940,'BASE DE DONNEES'!$V:$V),"")</f>
        <v/>
      </c>
    </row>
    <row r="941" spans="22:22" x14ac:dyDescent="0.2">
      <c r="V941" s="13" t="str">
        <f>IF($Q941&lt;&gt;0,SUMIF('BASE DE DONNEES'!$Q:$Q,$Q941,'BASE DE DONNEES'!$V:$V),"")</f>
        <v/>
      </c>
    </row>
    <row r="942" spans="22:22" x14ac:dyDescent="0.2">
      <c r="V942" s="13" t="str">
        <f>IF($Q942&lt;&gt;0,SUMIF('BASE DE DONNEES'!$Q:$Q,$Q942,'BASE DE DONNEES'!$V:$V),"")</f>
        <v/>
      </c>
    </row>
    <row r="943" spans="22:22" x14ac:dyDescent="0.2">
      <c r="V943" s="13" t="str">
        <f>IF($Q943&lt;&gt;0,SUMIF('BASE DE DONNEES'!$Q:$Q,$Q943,'BASE DE DONNEES'!$V:$V),"")</f>
        <v/>
      </c>
    </row>
    <row r="944" spans="22:22" x14ac:dyDescent="0.2">
      <c r="V944" s="13" t="str">
        <f>IF($Q944&lt;&gt;0,SUMIF('BASE DE DONNEES'!$Q:$Q,$Q944,'BASE DE DONNEES'!$V:$V),"")</f>
        <v/>
      </c>
    </row>
    <row r="945" spans="22:22" x14ac:dyDescent="0.2">
      <c r="V945" s="13" t="str">
        <f>IF($Q945&lt;&gt;0,SUMIF('BASE DE DONNEES'!$Q:$Q,$Q945,'BASE DE DONNEES'!$V:$V),"")</f>
        <v/>
      </c>
    </row>
    <row r="946" spans="22:22" x14ac:dyDescent="0.2">
      <c r="V946" s="13" t="str">
        <f>IF($Q946&lt;&gt;0,SUMIF('BASE DE DONNEES'!$Q:$Q,$Q946,'BASE DE DONNEES'!$V:$V),"")</f>
        <v/>
      </c>
    </row>
    <row r="947" spans="22:22" x14ac:dyDescent="0.2">
      <c r="V947" s="13" t="str">
        <f>IF($Q947&lt;&gt;0,SUMIF('BASE DE DONNEES'!$Q:$Q,$Q947,'BASE DE DONNEES'!$V:$V),"")</f>
        <v/>
      </c>
    </row>
    <row r="948" spans="22:22" x14ac:dyDescent="0.2">
      <c r="V948" s="13" t="str">
        <f>IF($Q948&lt;&gt;0,SUMIF('BASE DE DONNEES'!$Q:$Q,$Q948,'BASE DE DONNEES'!$V:$V),"")</f>
        <v/>
      </c>
    </row>
    <row r="949" spans="22:22" x14ac:dyDescent="0.2">
      <c r="V949" s="13" t="str">
        <f>IF($Q949&lt;&gt;0,SUMIF('BASE DE DONNEES'!$Q:$Q,$Q949,'BASE DE DONNEES'!$V:$V),"")</f>
        <v/>
      </c>
    </row>
    <row r="950" spans="22:22" x14ac:dyDescent="0.2">
      <c r="V950" s="13" t="str">
        <f>IF($Q950&lt;&gt;0,SUMIF('BASE DE DONNEES'!$Q:$Q,$Q950,'BASE DE DONNEES'!$V:$V),"")</f>
        <v/>
      </c>
    </row>
    <row r="951" spans="22:22" x14ac:dyDescent="0.2">
      <c r="V951" s="13" t="str">
        <f>IF($Q951&lt;&gt;0,SUMIF('BASE DE DONNEES'!$Q:$Q,$Q951,'BASE DE DONNEES'!$V:$V),"")</f>
        <v/>
      </c>
    </row>
    <row r="952" spans="22:22" x14ac:dyDescent="0.2">
      <c r="V952" s="13" t="str">
        <f>IF($Q952&lt;&gt;0,SUMIF('BASE DE DONNEES'!$Q:$Q,$Q952,'BASE DE DONNEES'!$V:$V),"")</f>
        <v/>
      </c>
    </row>
    <row r="953" spans="22:22" x14ac:dyDescent="0.2">
      <c r="V953" s="13" t="str">
        <f>IF($Q953&lt;&gt;0,SUMIF('BASE DE DONNEES'!$Q:$Q,$Q953,'BASE DE DONNEES'!$V:$V),"")</f>
        <v/>
      </c>
    </row>
    <row r="954" spans="22:22" x14ac:dyDescent="0.2">
      <c r="V954" s="13" t="str">
        <f>IF($Q954&lt;&gt;0,SUMIF('BASE DE DONNEES'!$Q:$Q,$Q954,'BASE DE DONNEES'!$V:$V),"")</f>
        <v/>
      </c>
    </row>
    <row r="955" spans="22:22" x14ac:dyDescent="0.2">
      <c r="V955" s="13" t="str">
        <f>IF($Q955&lt;&gt;0,SUMIF('BASE DE DONNEES'!$Q:$Q,$Q955,'BASE DE DONNEES'!$V:$V),"")</f>
        <v/>
      </c>
    </row>
    <row r="956" spans="22:22" x14ac:dyDescent="0.2">
      <c r="V956" s="13" t="str">
        <f>IF($Q956&lt;&gt;0,SUMIF('BASE DE DONNEES'!$Q:$Q,$Q956,'BASE DE DONNEES'!$V:$V),"")</f>
        <v/>
      </c>
    </row>
    <row r="957" spans="22:22" x14ac:dyDescent="0.2">
      <c r="V957" s="13" t="str">
        <f>IF($Q957&lt;&gt;0,SUMIF('BASE DE DONNEES'!$Q:$Q,$Q957,'BASE DE DONNEES'!$V:$V),"")</f>
        <v/>
      </c>
    </row>
    <row r="958" spans="22:22" x14ac:dyDescent="0.2">
      <c r="V958" s="13" t="str">
        <f>IF($Q958&lt;&gt;0,SUMIF('BASE DE DONNEES'!$Q:$Q,$Q958,'BASE DE DONNEES'!$V:$V),"")</f>
        <v/>
      </c>
    </row>
    <row r="959" spans="22:22" x14ac:dyDescent="0.2">
      <c r="V959" s="13" t="str">
        <f>IF($Q959&lt;&gt;0,SUMIF('BASE DE DONNEES'!$Q:$Q,$Q959,'BASE DE DONNEES'!$V:$V),"")</f>
        <v/>
      </c>
    </row>
    <row r="960" spans="22:22" x14ac:dyDescent="0.2">
      <c r="V960" s="13" t="str">
        <f>IF($Q960&lt;&gt;0,SUMIF('BASE DE DONNEES'!$Q:$Q,$Q960,'BASE DE DONNEES'!$V:$V),"")</f>
        <v/>
      </c>
    </row>
    <row r="961" spans="22:22" x14ac:dyDescent="0.2">
      <c r="V961" s="13" t="str">
        <f>IF($Q961&lt;&gt;0,SUMIF('BASE DE DONNEES'!$Q:$Q,$Q961,'BASE DE DONNEES'!$V:$V),"")</f>
        <v/>
      </c>
    </row>
    <row r="962" spans="22:22" x14ac:dyDescent="0.2">
      <c r="V962" s="13" t="str">
        <f>IF($Q962&lt;&gt;0,SUMIF('BASE DE DONNEES'!$Q:$Q,$Q962,'BASE DE DONNEES'!$V:$V),"")</f>
        <v/>
      </c>
    </row>
    <row r="963" spans="22:22" x14ac:dyDescent="0.2">
      <c r="V963" s="13" t="str">
        <f>IF($Q963&lt;&gt;0,SUMIF('BASE DE DONNEES'!$Q:$Q,$Q963,'BASE DE DONNEES'!$V:$V),"")</f>
        <v/>
      </c>
    </row>
    <row r="964" spans="22:22" x14ac:dyDescent="0.2">
      <c r="V964" s="13" t="str">
        <f>IF($Q964&lt;&gt;0,SUMIF('BASE DE DONNEES'!$Q:$Q,$Q964,'BASE DE DONNEES'!$V:$V),"")</f>
        <v/>
      </c>
    </row>
    <row r="965" spans="22:22" x14ac:dyDescent="0.2">
      <c r="V965" s="13" t="str">
        <f>IF($Q965&lt;&gt;0,SUMIF('BASE DE DONNEES'!$Q:$Q,$Q965,'BASE DE DONNEES'!$V:$V),"")</f>
        <v/>
      </c>
    </row>
    <row r="966" spans="22:22" x14ac:dyDescent="0.2">
      <c r="V966" s="13" t="str">
        <f>IF($Q966&lt;&gt;0,SUMIF('BASE DE DONNEES'!$Q:$Q,$Q966,'BASE DE DONNEES'!$V:$V),"")</f>
        <v/>
      </c>
    </row>
    <row r="967" spans="22:22" x14ac:dyDescent="0.2">
      <c r="V967" s="13" t="str">
        <f>IF($Q967&lt;&gt;0,SUMIF('BASE DE DONNEES'!$Q:$Q,$Q967,'BASE DE DONNEES'!$V:$V),"")</f>
        <v/>
      </c>
    </row>
    <row r="968" spans="22:22" x14ac:dyDescent="0.2">
      <c r="V968" s="13" t="str">
        <f>IF($Q968&lt;&gt;0,SUMIF('BASE DE DONNEES'!$Q:$Q,$Q968,'BASE DE DONNEES'!$V:$V),"")</f>
        <v/>
      </c>
    </row>
    <row r="969" spans="22:22" x14ac:dyDescent="0.2">
      <c r="V969" s="13" t="str">
        <f>IF($Q969&lt;&gt;0,SUMIF('BASE DE DONNEES'!$Q:$Q,$Q969,'BASE DE DONNEES'!$V:$V),"")</f>
        <v/>
      </c>
    </row>
    <row r="970" spans="22:22" x14ac:dyDescent="0.2">
      <c r="V970" s="13" t="str">
        <f>IF($Q970&lt;&gt;0,SUMIF('BASE DE DONNEES'!$Q:$Q,$Q970,'BASE DE DONNEES'!$V:$V),"")</f>
        <v/>
      </c>
    </row>
    <row r="971" spans="22:22" x14ac:dyDescent="0.2">
      <c r="V971" s="13" t="str">
        <f>IF($Q971&lt;&gt;0,SUMIF('BASE DE DONNEES'!$Q:$Q,$Q971,'BASE DE DONNEES'!$V:$V),"")</f>
        <v/>
      </c>
    </row>
    <row r="972" spans="22:22" x14ac:dyDescent="0.2">
      <c r="V972" s="13" t="str">
        <f>IF($Q972&lt;&gt;0,SUMIF('BASE DE DONNEES'!$Q:$Q,$Q972,'BASE DE DONNEES'!$V:$V),"")</f>
        <v/>
      </c>
    </row>
    <row r="973" spans="22:22" x14ac:dyDescent="0.2">
      <c r="V973" s="13" t="str">
        <f>IF($Q973&lt;&gt;0,SUMIF('BASE DE DONNEES'!$Q:$Q,$Q973,'BASE DE DONNEES'!$V:$V),"")</f>
        <v/>
      </c>
    </row>
    <row r="974" spans="22:22" x14ac:dyDescent="0.2">
      <c r="V974" s="13" t="str">
        <f>IF($Q974&lt;&gt;0,SUMIF('BASE DE DONNEES'!$Q:$Q,$Q974,'BASE DE DONNEES'!$V:$V),"")</f>
        <v/>
      </c>
    </row>
    <row r="975" spans="22:22" x14ac:dyDescent="0.2">
      <c r="V975" s="13" t="str">
        <f>IF($Q975&lt;&gt;0,SUMIF('BASE DE DONNEES'!$Q:$Q,$Q975,'BASE DE DONNEES'!$V:$V),"")</f>
        <v/>
      </c>
    </row>
    <row r="976" spans="22:22" x14ac:dyDescent="0.2">
      <c r="V976" s="13" t="str">
        <f>IF($Q976&lt;&gt;0,SUMIF('BASE DE DONNEES'!$Q:$Q,$Q976,'BASE DE DONNEES'!$V:$V),"")</f>
        <v/>
      </c>
    </row>
    <row r="977" spans="22:22" x14ac:dyDescent="0.2">
      <c r="V977" s="13" t="str">
        <f>IF($Q977&lt;&gt;0,SUMIF('BASE DE DONNEES'!$Q:$Q,$Q977,'BASE DE DONNEES'!$V:$V),"")</f>
        <v/>
      </c>
    </row>
    <row r="978" spans="22:22" x14ac:dyDescent="0.2">
      <c r="V978" s="13" t="str">
        <f>IF($Q978&lt;&gt;0,SUMIF('BASE DE DONNEES'!$Q:$Q,$Q978,'BASE DE DONNEES'!$V:$V),"")</f>
        <v/>
      </c>
    </row>
    <row r="979" spans="22:22" x14ac:dyDescent="0.2">
      <c r="V979" s="13" t="str">
        <f>IF($Q979&lt;&gt;0,SUMIF('BASE DE DONNEES'!$Q:$Q,$Q979,'BASE DE DONNEES'!$V:$V),"")</f>
        <v/>
      </c>
    </row>
    <row r="980" spans="22:22" x14ac:dyDescent="0.2">
      <c r="V980" s="13" t="str">
        <f>IF($Q980&lt;&gt;0,SUMIF('BASE DE DONNEES'!$Q:$Q,$Q980,'BASE DE DONNEES'!$V:$V),"")</f>
        <v/>
      </c>
    </row>
    <row r="981" spans="22:22" x14ac:dyDescent="0.2">
      <c r="V981" s="13" t="str">
        <f>IF($Q981&lt;&gt;0,SUMIF('BASE DE DONNEES'!$Q:$Q,$Q981,'BASE DE DONNEES'!$V:$V),"")</f>
        <v/>
      </c>
    </row>
    <row r="982" spans="22:22" x14ac:dyDescent="0.2">
      <c r="V982" s="13" t="str">
        <f>IF($Q982&lt;&gt;0,SUMIF('BASE DE DONNEES'!$Q:$Q,$Q982,'BASE DE DONNEES'!$V:$V),"")</f>
        <v/>
      </c>
    </row>
    <row r="983" spans="22:22" x14ac:dyDescent="0.2">
      <c r="V983" s="13" t="str">
        <f>IF($Q983&lt;&gt;0,SUMIF('BASE DE DONNEES'!$Q:$Q,$Q983,'BASE DE DONNEES'!$V:$V),"")</f>
        <v/>
      </c>
    </row>
    <row r="984" spans="22:22" x14ac:dyDescent="0.2">
      <c r="V984" s="13" t="str">
        <f>IF($Q984&lt;&gt;0,SUMIF('BASE DE DONNEES'!$Q:$Q,$Q984,'BASE DE DONNEES'!$V:$V),"")</f>
        <v/>
      </c>
    </row>
    <row r="985" spans="22:22" x14ac:dyDescent="0.2">
      <c r="V985" s="13" t="str">
        <f>IF($Q985&lt;&gt;0,SUMIF('BASE DE DONNEES'!$Q:$Q,$Q985,'BASE DE DONNEES'!$V:$V),"")</f>
        <v/>
      </c>
    </row>
    <row r="986" spans="22:22" x14ac:dyDescent="0.2">
      <c r="V986" s="13" t="str">
        <f>IF($Q986&lt;&gt;0,SUMIF('BASE DE DONNEES'!$Q:$Q,$Q986,'BASE DE DONNEES'!$V:$V),"")</f>
        <v/>
      </c>
    </row>
    <row r="987" spans="22:22" x14ac:dyDescent="0.2">
      <c r="V987" s="13" t="str">
        <f>IF($Q987&lt;&gt;0,SUMIF('BASE DE DONNEES'!$Q:$Q,$Q987,'BASE DE DONNEES'!$V:$V),"")</f>
        <v/>
      </c>
    </row>
    <row r="988" spans="22:22" x14ac:dyDescent="0.2">
      <c r="V988" s="13" t="str">
        <f>IF($Q988&lt;&gt;0,SUMIF('BASE DE DONNEES'!$Q:$Q,$Q988,'BASE DE DONNEES'!$V:$V),"")</f>
        <v/>
      </c>
    </row>
    <row r="989" spans="22:22" x14ac:dyDescent="0.2">
      <c r="V989" s="13" t="str">
        <f>IF($Q989&lt;&gt;0,SUMIF('BASE DE DONNEES'!$Q:$Q,$Q989,'BASE DE DONNEES'!$V:$V),"")</f>
        <v/>
      </c>
    </row>
    <row r="990" spans="22:22" x14ac:dyDescent="0.2">
      <c r="V990" s="13" t="str">
        <f>IF($Q990&lt;&gt;0,SUMIF('BASE DE DONNEES'!$Q:$Q,$Q990,'BASE DE DONNEES'!$V:$V),"")</f>
        <v/>
      </c>
    </row>
    <row r="991" spans="22:22" x14ac:dyDescent="0.2">
      <c r="V991" s="13" t="str">
        <f>IF($Q991&lt;&gt;0,SUMIF('BASE DE DONNEES'!$Q:$Q,$Q991,'BASE DE DONNEES'!$V:$V),"")</f>
        <v/>
      </c>
    </row>
    <row r="992" spans="22:22" x14ac:dyDescent="0.2">
      <c r="V992" s="13" t="str">
        <f>IF($Q992&lt;&gt;0,SUMIF('BASE DE DONNEES'!$Q:$Q,$Q992,'BASE DE DONNEES'!$V:$V),"")</f>
        <v/>
      </c>
    </row>
    <row r="993" spans="22:22" x14ac:dyDescent="0.2">
      <c r="V993" s="13" t="str">
        <f>IF($Q993&lt;&gt;0,SUMIF('BASE DE DONNEES'!$Q:$Q,$Q993,'BASE DE DONNEES'!$V:$V),"")</f>
        <v/>
      </c>
    </row>
    <row r="994" spans="22:22" x14ac:dyDescent="0.2">
      <c r="V994" s="13" t="str">
        <f>IF($Q994&lt;&gt;0,SUMIF('BASE DE DONNEES'!$Q:$Q,$Q994,'BASE DE DONNEES'!$V:$V),"")</f>
        <v/>
      </c>
    </row>
    <row r="995" spans="22:22" x14ac:dyDescent="0.2">
      <c r="V995" s="13" t="str">
        <f>IF($Q995&lt;&gt;0,SUMIF('BASE DE DONNEES'!$Q:$Q,$Q995,'BASE DE DONNEES'!$V:$V),"")</f>
        <v/>
      </c>
    </row>
    <row r="996" spans="22:22" x14ac:dyDescent="0.2">
      <c r="V996" s="13" t="str">
        <f>IF($Q996&lt;&gt;0,SUMIF('BASE DE DONNEES'!$Q:$Q,$Q996,'BASE DE DONNEES'!$V:$V),"")</f>
        <v/>
      </c>
    </row>
    <row r="997" spans="22:22" x14ac:dyDescent="0.2">
      <c r="V997" s="13" t="str">
        <f>IF($Q997&lt;&gt;0,SUMIF('BASE DE DONNEES'!$Q:$Q,$Q997,'BASE DE DONNEES'!$V:$V),"")</f>
        <v/>
      </c>
    </row>
    <row r="998" spans="22:22" x14ac:dyDescent="0.2">
      <c r="V998" s="13" t="str">
        <f>IF($Q998&lt;&gt;0,SUMIF('BASE DE DONNEES'!$Q:$Q,$Q998,'BASE DE DONNEES'!$V:$V),"")</f>
        <v/>
      </c>
    </row>
    <row r="999" spans="22:22" x14ac:dyDescent="0.2">
      <c r="V999" s="13" t="str">
        <f>IF($Q999&lt;&gt;0,SUMIF('BASE DE DONNEES'!$Q:$Q,$Q999,'BASE DE DONNEES'!$V:$V),"")</f>
        <v/>
      </c>
    </row>
    <row r="1000" spans="22:22" x14ac:dyDescent="0.2">
      <c r="V1000" s="13" t="str">
        <f>IF($Q1000&lt;&gt;0,SUMIF('BASE DE DONNEES'!$Q:$Q,$Q1000,'BASE DE DONNEES'!$V:$V),"")</f>
        <v/>
      </c>
    </row>
    <row r="1001" spans="22:22" x14ac:dyDescent="0.2">
      <c r="V1001" s="13" t="str">
        <f>IF($Q1001&lt;&gt;0,SUMIF('BASE DE DONNEES'!$Q:$Q,$Q1001,'BASE DE DONNEES'!$V:$V),"")</f>
        <v/>
      </c>
    </row>
    <row r="1002" spans="22:22" x14ac:dyDescent="0.2">
      <c r="V1002" s="13" t="str">
        <f>IF($Q1002&lt;&gt;0,SUMIF('BASE DE DONNEES'!$Q:$Q,$Q1002,'BASE DE DONNEES'!$V:$V),"")</f>
        <v/>
      </c>
    </row>
    <row r="1003" spans="22:22" x14ac:dyDescent="0.2">
      <c r="V1003" s="13" t="str">
        <f>IF($Q1003&lt;&gt;0,SUMIF('BASE DE DONNEES'!$Q:$Q,$Q1003,'BASE DE DONNEES'!$V:$V),"")</f>
        <v/>
      </c>
    </row>
    <row r="1004" spans="22:22" x14ac:dyDescent="0.2">
      <c r="V1004" s="13" t="str">
        <f>IF($Q1004&lt;&gt;0,SUMIF('BASE DE DONNEES'!$Q:$Q,$Q1004,'BASE DE DONNEES'!$V:$V),"")</f>
        <v/>
      </c>
    </row>
    <row r="1005" spans="22:22" x14ac:dyDescent="0.2">
      <c r="V1005" s="13" t="str">
        <f>IF($Q1005&lt;&gt;0,SUMIF('BASE DE DONNEES'!$Q:$Q,$Q1005,'BASE DE DONNEES'!$V:$V),"")</f>
        <v/>
      </c>
    </row>
    <row r="1006" spans="22:22" x14ac:dyDescent="0.2">
      <c r="V1006" s="13" t="str">
        <f>IF($Q1006&lt;&gt;0,SUMIF('BASE DE DONNEES'!$Q:$Q,$Q1006,'BASE DE DONNEES'!$V:$V),"")</f>
        <v/>
      </c>
    </row>
    <row r="1007" spans="22:22" x14ac:dyDescent="0.2">
      <c r="V1007" s="13" t="str">
        <f>IF($Q1007&lt;&gt;0,SUMIF('BASE DE DONNEES'!$Q:$Q,$Q1007,'BASE DE DONNEES'!$V:$V),"")</f>
        <v/>
      </c>
    </row>
    <row r="1008" spans="22:22" x14ac:dyDescent="0.2">
      <c r="V1008" s="13" t="str">
        <f>IF($Q1008&lt;&gt;0,SUMIF('BASE DE DONNEES'!$Q:$Q,$Q1008,'BASE DE DONNEES'!$V:$V),"")</f>
        <v/>
      </c>
    </row>
    <row r="1009" spans="22:22" x14ac:dyDescent="0.2">
      <c r="V1009" s="13" t="str">
        <f>IF($Q1009&lt;&gt;0,SUMIF('BASE DE DONNEES'!$Q:$Q,$Q1009,'BASE DE DONNEES'!$V:$V),"")</f>
        <v/>
      </c>
    </row>
    <row r="1010" spans="22:22" x14ac:dyDescent="0.2">
      <c r="V1010" s="13" t="str">
        <f>IF($Q1010&lt;&gt;0,SUMIF('BASE DE DONNEES'!$Q:$Q,$Q1010,'BASE DE DONNEES'!$V:$V),"")</f>
        <v/>
      </c>
    </row>
    <row r="1011" spans="22:22" x14ac:dyDescent="0.2">
      <c r="V1011" s="13" t="str">
        <f>IF($Q1011&lt;&gt;0,SUMIF('BASE DE DONNEES'!$Q:$Q,$Q1011,'BASE DE DONNEES'!$V:$V),"")</f>
        <v/>
      </c>
    </row>
    <row r="1012" spans="22:22" x14ac:dyDescent="0.2">
      <c r="V1012" s="13" t="str">
        <f>IF($Q1012&lt;&gt;0,SUMIF('BASE DE DONNEES'!$Q:$Q,$Q1012,'BASE DE DONNEES'!$V:$V),"")</f>
        <v/>
      </c>
    </row>
    <row r="1013" spans="22:22" x14ac:dyDescent="0.2">
      <c r="V1013" s="13" t="str">
        <f>IF($Q1013&lt;&gt;0,SUMIF('BASE DE DONNEES'!$Q:$Q,$Q1013,'BASE DE DONNEES'!$V:$V),"")</f>
        <v/>
      </c>
    </row>
    <row r="1014" spans="22:22" x14ac:dyDescent="0.2">
      <c r="V1014" s="13" t="str">
        <f>IF($Q1014&lt;&gt;0,SUMIF('BASE DE DONNEES'!$Q:$Q,$Q1014,'BASE DE DONNEES'!$V:$V),"")</f>
        <v/>
      </c>
    </row>
    <row r="1015" spans="22:22" x14ac:dyDescent="0.2">
      <c r="V1015" s="13" t="str">
        <f>IF($Q1015&lt;&gt;0,SUMIF('BASE DE DONNEES'!$Q:$Q,$Q1015,'BASE DE DONNEES'!$V:$V),"")</f>
        <v/>
      </c>
    </row>
    <row r="1016" spans="22:22" x14ac:dyDescent="0.2">
      <c r="V1016" s="13" t="str">
        <f>IF($Q1016&lt;&gt;0,SUMIF('BASE DE DONNEES'!$Q:$Q,$Q1016,'BASE DE DONNEES'!$V:$V),"")</f>
        <v/>
      </c>
    </row>
    <row r="1017" spans="22:22" x14ac:dyDescent="0.2">
      <c r="V1017" s="13" t="str">
        <f>IF($Q1017&lt;&gt;0,SUMIF('BASE DE DONNEES'!$Q:$Q,$Q1017,'BASE DE DONNEES'!$V:$V),"")</f>
        <v/>
      </c>
    </row>
    <row r="1018" spans="22:22" x14ac:dyDescent="0.2">
      <c r="V1018" s="13" t="str">
        <f>IF($Q1018&lt;&gt;0,SUMIF('BASE DE DONNEES'!$Q:$Q,$Q1018,'BASE DE DONNEES'!$V:$V),"")</f>
        <v/>
      </c>
    </row>
    <row r="1019" spans="22:22" x14ac:dyDescent="0.2">
      <c r="V1019" s="13" t="str">
        <f>IF($Q1019&lt;&gt;0,SUMIF('BASE DE DONNEES'!$Q:$Q,$Q1019,'BASE DE DONNEES'!$V:$V),"")</f>
        <v/>
      </c>
    </row>
    <row r="1020" spans="22:22" x14ac:dyDescent="0.2">
      <c r="V1020" s="13" t="str">
        <f>IF($Q1020&lt;&gt;0,SUMIF('BASE DE DONNEES'!$Q:$Q,$Q1020,'BASE DE DONNEES'!$V:$V),"")</f>
        <v/>
      </c>
    </row>
    <row r="1021" spans="22:22" x14ac:dyDescent="0.2">
      <c r="V1021" s="13" t="str">
        <f>IF($Q1021&lt;&gt;0,SUMIF('BASE DE DONNEES'!$Q:$Q,$Q1021,'BASE DE DONNEES'!$V:$V),"")</f>
        <v/>
      </c>
    </row>
    <row r="1022" spans="22:22" x14ac:dyDescent="0.2">
      <c r="V1022" s="13" t="str">
        <f>IF($Q1022&lt;&gt;0,SUMIF('BASE DE DONNEES'!$Q:$Q,$Q1022,'BASE DE DONNEES'!$V:$V),"")</f>
        <v/>
      </c>
    </row>
    <row r="1023" spans="22:22" x14ac:dyDescent="0.2">
      <c r="V1023" s="13" t="str">
        <f>IF($Q1023&lt;&gt;0,SUMIF('BASE DE DONNEES'!$Q:$Q,$Q1023,'BASE DE DONNEES'!$V:$V),"")</f>
        <v/>
      </c>
    </row>
    <row r="1024" spans="22:22" x14ac:dyDescent="0.2">
      <c r="V1024" s="13" t="str">
        <f>IF($Q1024&lt;&gt;0,SUMIF('BASE DE DONNEES'!$Q:$Q,$Q1024,'BASE DE DONNEES'!$V:$V),"")</f>
        <v/>
      </c>
    </row>
    <row r="1025" spans="22:22" x14ac:dyDescent="0.2">
      <c r="V1025" s="13" t="str">
        <f>IF($Q1025&lt;&gt;0,SUMIF('BASE DE DONNEES'!$Q:$Q,$Q1025,'BASE DE DONNEES'!$V:$V),"")</f>
        <v/>
      </c>
    </row>
    <row r="1026" spans="22:22" x14ac:dyDescent="0.2">
      <c r="V1026" s="13" t="str">
        <f>IF($Q1026&lt;&gt;0,SUMIF('BASE DE DONNEES'!$Q:$Q,$Q1026,'BASE DE DONNEES'!$V:$V),"")</f>
        <v/>
      </c>
    </row>
    <row r="1027" spans="22:22" x14ac:dyDescent="0.2">
      <c r="V1027" s="13" t="str">
        <f>IF($Q1027&lt;&gt;0,SUMIF('BASE DE DONNEES'!$Q:$Q,$Q1027,'BASE DE DONNEES'!$V:$V),"")</f>
        <v/>
      </c>
    </row>
    <row r="1028" spans="22:22" x14ac:dyDescent="0.2">
      <c r="V1028" s="13" t="str">
        <f>IF($Q1028&lt;&gt;0,SUMIF('BASE DE DONNEES'!$Q:$Q,$Q1028,'BASE DE DONNEES'!$V:$V),"")</f>
        <v/>
      </c>
    </row>
    <row r="1029" spans="22:22" x14ac:dyDescent="0.2">
      <c r="V1029" s="13" t="str">
        <f>IF($Q1029&lt;&gt;0,SUMIF('BASE DE DONNEES'!$Q:$Q,$Q1029,'BASE DE DONNEES'!$V:$V),"")</f>
        <v/>
      </c>
    </row>
    <row r="1030" spans="22:22" x14ac:dyDescent="0.2">
      <c r="V1030" s="13" t="str">
        <f>IF($Q1030&lt;&gt;0,SUMIF('BASE DE DONNEES'!$Q:$Q,$Q1030,'BASE DE DONNEES'!$V:$V),"")</f>
        <v/>
      </c>
    </row>
    <row r="1031" spans="22:22" x14ac:dyDescent="0.2">
      <c r="V1031" s="13" t="str">
        <f>IF($Q1031&lt;&gt;0,SUMIF('BASE DE DONNEES'!$Q:$Q,$Q1031,'BASE DE DONNEES'!$V:$V),"")</f>
        <v/>
      </c>
    </row>
    <row r="1032" spans="22:22" x14ac:dyDescent="0.2">
      <c r="V1032" s="13" t="str">
        <f>IF($Q1032&lt;&gt;0,SUMIF('BASE DE DONNEES'!$Q:$Q,$Q1032,'BASE DE DONNEES'!$V:$V),"")</f>
        <v/>
      </c>
    </row>
    <row r="1033" spans="22:22" x14ac:dyDescent="0.2">
      <c r="V1033" s="13" t="str">
        <f>IF($Q1033&lt;&gt;0,SUMIF('BASE DE DONNEES'!$Q:$Q,$Q1033,'BASE DE DONNEES'!$V:$V),"")</f>
        <v/>
      </c>
    </row>
    <row r="1034" spans="22:22" x14ac:dyDescent="0.2">
      <c r="V1034" s="13" t="str">
        <f>IF($Q1034&lt;&gt;0,SUMIF('BASE DE DONNEES'!$Q:$Q,$Q1034,'BASE DE DONNEES'!$V:$V),"")</f>
        <v/>
      </c>
    </row>
    <row r="1035" spans="22:22" x14ac:dyDescent="0.2">
      <c r="V1035" s="13" t="str">
        <f>IF($Q1035&lt;&gt;0,SUMIF('BASE DE DONNEES'!$Q:$Q,$Q1035,'BASE DE DONNEES'!$V:$V),"")</f>
        <v/>
      </c>
    </row>
    <row r="1036" spans="22:22" x14ac:dyDescent="0.2">
      <c r="V1036" s="13" t="str">
        <f>IF($Q1036&lt;&gt;0,SUMIF('BASE DE DONNEES'!$Q:$Q,$Q1036,'BASE DE DONNEES'!$V:$V),"")</f>
        <v/>
      </c>
    </row>
    <row r="1037" spans="22:22" x14ac:dyDescent="0.2">
      <c r="V1037" s="13" t="str">
        <f>IF($Q1037&lt;&gt;0,SUMIF('BASE DE DONNEES'!$Q:$Q,$Q1037,'BASE DE DONNEES'!$V:$V),"")</f>
        <v/>
      </c>
    </row>
    <row r="1038" spans="22:22" x14ac:dyDescent="0.2">
      <c r="V1038" s="13" t="str">
        <f>IF($Q1038&lt;&gt;0,SUMIF('BASE DE DONNEES'!$Q:$Q,$Q1038,'BASE DE DONNEES'!$V:$V),"")</f>
        <v/>
      </c>
    </row>
    <row r="1039" spans="22:22" x14ac:dyDescent="0.2">
      <c r="V1039" s="13" t="str">
        <f>IF($Q1039&lt;&gt;0,SUMIF('BASE DE DONNEES'!$Q:$Q,$Q1039,'BASE DE DONNEES'!$V:$V),"")</f>
        <v/>
      </c>
    </row>
    <row r="1040" spans="22:22" x14ac:dyDescent="0.2">
      <c r="V1040" s="13" t="str">
        <f>IF($Q1040&lt;&gt;0,SUMIF('BASE DE DONNEES'!$Q:$Q,$Q1040,'BASE DE DONNEES'!$V:$V),"")</f>
        <v/>
      </c>
    </row>
    <row r="1041" spans="22:22" x14ac:dyDescent="0.2">
      <c r="V1041" s="13" t="str">
        <f>IF($Q1041&lt;&gt;0,SUMIF('BASE DE DONNEES'!$Q:$Q,$Q1041,'BASE DE DONNEES'!$V:$V),"")</f>
        <v/>
      </c>
    </row>
    <row r="1042" spans="22:22" x14ac:dyDescent="0.2">
      <c r="V1042" s="13" t="str">
        <f>IF($Q1042&lt;&gt;0,SUMIF('BASE DE DONNEES'!$Q:$Q,$Q1042,'BASE DE DONNEES'!$V:$V),"")</f>
        <v/>
      </c>
    </row>
    <row r="1043" spans="22:22" x14ac:dyDescent="0.2">
      <c r="V1043" s="13" t="str">
        <f>IF($Q1043&lt;&gt;0,SUMIF('BASE DE DONNEES'!$Q:$Q,$Q1043,'BASE DE DONNEES'!$V:$V),"")</f>
        <v/>
      </c>
    </row>
    <row r="1044" spans="22:22" x14ac:dyDescent="0.2">
      <c r="V1044" s="13" t="str">
        <f>IF($Q1044&lt;&gt;0,SUMIF('BASE DE DONNEES'!$Q:$Q,$Q1044,'BASE DE DONNEES'!$V:$V),"")</f>
        <v/>
      </c>
    </row>
    <row r="1045" spans="22:22" x14ac:dyDescent="0.2">
      <c r="V1045" s="13" t="str">
        <f>IF($Q1045&lt;&gt;0,SUMIF('BASE DE DONNEES'!$Q:$Q,$Q1045,'BASE DE DONNEES'!$V:$V),"")</f>
        <v/>
      </c>
    </row>
    <row r="1046" spans="22:22" x14ac:dyDescent="0.2">
      <c r="V1046" s="13" t="str">
        <f>IF($Q1046&lt;&gt;0,SUMIF('BASE DE DONNEES'!$Q:$Q,$Q1046,'BASE DE DONNEES'!$V:$V),"")</f>
        <v/>
      </c>
    </row>
    <row r="1047" spans="22:22" x14ac:dyDescent="0.2">
      <c r="V1047" s="13" t="str">
        <f>IF($Q1047&lt;&gt;0,SUMIF('BASE DE DONNEES'!$Q:$Q,$Q1047,'BASE DE DONNEES'!$V:$V),"")</f>
        <v/>
      </c>
    </row>
    <row r="1048" spans="22:22" x14ac:dyDescent="0.2">
      <c r="V1048" s="13" t="str">
        <f>IF($Q1048&lt;&gt;0,SUMIF('BASE DE DONNEES'!$Q:$Q,$Q1048,'BASE DE DONNEES'!$V:$V),"")</f>
        <v/>
      </c>
    </row>
    <row r="1049" spans="22:22" x14ac:dyDescent="0.2">
      <c r="V1049" s="13" t="str">
        <f>IF($Q1049&lt;&gt;0,SUMIF('BASE DE DONNEES'!$Q:$Q,$Q1049,'BASE DE DONNEES'!$V:$V),"")</f>
        <v/>
      </c>
    </row>
    <row r="1050" spans="22:22" x14ac:dyDescent="0.2">
      <c r="V1050" s="13" t="str">
        <f>IF($Q1050&lt;&gt;0,SUMIF('BASE DE DONNEES'!$Q:$Q,$Q1050,'BASE DE DONNEES'!$V:$V),"")</f>
        <v/>
      </c>
    </row>
    <row r="1051" spans="22:22" x14ac:dyDescent="0.2">
      <c r="V1051" s="13" t="str">
        <f>IF($Q1051&lt;&gt;0,SUMIF('BASE DE DONNEES'!$Q:$Q,$Q1051,'BASE DE DONNEES'!$V:$V),"")</f>
        <v/>
      </c>
    </row>
    <row r="1052" spans="22:22" x14ac:dyDescent="0.2">
      <c r="V1052" s="13" t="str">
        <f>IF($Q1052&lt;&gt;0,SUMIF('BASE DE DONNEES'!$Q:$Q,$Q1052,'BASE DE DONNEES'!$V:$V),"")</f>
        <v/>
      </c>
    </row>
    <row r="1053" spans="22:22" x14ac:dyDescent="0.2">
      <c r="V1053" s="13" t="str">
        <f>IF($Q1053&lt;&gt;0,SUMIF('BASE DE DONNEES'!$Q:$Q,$Q1053,'BASE DE DONNEES'!$V:$V),"")</f>
        <v/>
      </c>
    </row>
    <row r="1054" spans="22:22" x14ac:dyDescent="0.2">
      <c r="V1054" s="13" t="str">
        <f>IF($Q1054&lt;&gt;0,SUMIF('BASE DE DONNEES'!$Q:$Q,$Q1054,'BASE DE DONNEES'!$V:$V),"")</f>
        <v/>
      </c>
    </row>
    <row r="1055" spans="22:22" x14ac:dyDescent="0.2">
      <c r="V1055" s="13" t="str">
        <f>IF($Q1055&lt;&gt;0,SUMIF('BASE DE DONNEES'!$Q:$Q,$Q1055,'BASE DE DONNEES'!$V:$V),"")</f>
        <v/>
      </c>
    </row>
    <row r="1056" spans="22:22" x14ac:dyDescent="0.2">
      <c r="V1056" s="13" t="str">
        <f>IF($Q1056&lt;&gt;0,SUMIF('BASE DE DONNEES'!$Q:$Q,$Q1056,'BASE DE DONNEES'!$V:$V),"")</f>
        <v/>
      </c>
    </row>
    <row r="1057" spans="22:22" x14ac:dyDescent="0.2">
      <c r="V1057" s="13" t="str">
        <f>IF($Q1057&lt;&gt;0,SUMIF('BASE DE DONNEES'!$Q:$Q,$Q1057,'BASE DE DONNEES'!$V:$V),"")</f>
        <v/>
      </c>
    </row>
    <row r="1058" spans="22:22" x14ac:dyDescent="0.2">
      <c r="V1058" s="13" t="str">
        <f>IF($Q1058&lt;&gt;0,SUMIF('BASE DE DONNEES'!$Q:$Q,$Q1058,'BASE DE DONNEES'!$V:$V),"")</f>
        <v/>
      </c>
    </row>
    <row r="1059" spans="22:22" x14ac:dyDescent="0.2">
      <c r="V1059" s="13" t="str">
        <f>IF($Q1059&lt;&gt;0,SUMIF('BASE DE DONNEES'!$Q:$Q,$Q1059,'BASE DE DONNEES'!$V:$V),"")</f>
        <v/>
      </c>
    </row>
    <row r="1060" spans="22:22" x14ac:dyDescent="0.2">
      <c r="V1060" s="13" t="str">
        <f>IF($Q1060&lt;&gt;0,SUMIF('BASE DE DONNEES'!$Q:$Q,$Q1060,'BASE DE DONNEES'!$V:$V),"")</f>
        <v/>
      </c>
    </row>
    <row r="1061" spans="22:22" x14ac:dyDescent="0.2">
      <c r="V1061" s="13" t="str">
        <f>IF($Q1061&lt;&gt;0,SUMIF('BASE DE DONNEES'!$Q:$Q,$Q1061,'BASE DE DONNEES'!$V:$V),"")</f>
        <v/>
      </c>
    </row>
    <row r="1062" spans="22:22" x14ac:dyDescent="0.2">
      <c r="V1062" s="13" t="str">
        <f>IF($Q1062&lt;&gt;0,SUMIF('BASE DE DONNEES'!$Q:$Q,$Q1062,'BASE DE DONNEES'!$V:$V),"")</f>
        <v/>
      </c>
    </row>
    <row r="1063" spans="22:22" x14ac:dyDescent="0.2">
      <c r="V1063" s="13" t="str">
        <f>IF($Q1063&lt;&gt;0,SUMIF('BASE DE DONNEES'!$Q:$Q,$Q1063,'BASE DE DONNEES'!$V:$V),"")</f>
        <v/>
      </c>
    </row>
    <row r="1064" spans="22:22" x14ac:dyDescent="0.2">
      <c r="V1064" s="13" t="str">
        <f>IF($Q1064&lt;&gt;0,SUMIF('BASE DE DONNEES'!$Q:$Q,$Q1064,'BASE DE DONNEES'!$V:$V),"")</f>
        <v/>
      </c>
    </row>
    <row r="1065" spans="22:22" x14ac:dyDescent="0.2">
      <c r="V1065" s="13" t="str">
        <f>IF($Q1065&lt;&gt;0,SUMIF('BASE DE DONNEES'!$Q:$Q,$Q1065,'BASE DE DONNEES'!$V:$V),"")</f>
        <v/>
      </c>
    </row>
    <row r="1066" spans="22:22" x14ac:dyDescent="0.2">
      <c r="V1066" s="13" t="str">
        <f>IF($Q1066&lt;&gt;0,SUMIF('BASE DE DONNEES'!$Q:$Q,$Q1066,'BASE DE DONNEES'!$V:$V),"")</f>
        <v/>
      </c>
    </row>
    <row r="1067" spans="22:22" x14ac:dyDescent="0.2">
      <c r="V1067" s="13" t="str">
        <f>IF($Q1067&lt;&gt;0,SUMIF('BASE DE DONNEES'!$Q:$Q,$Q1067,'BASE DE DONNEES'!$V:$V),"")</f>
        <v/>
      </c>
    </row>
    <row r="1068" spans="22:22" x14ac:dyDescent="0.2">
      <c r="V1068" s="13" t="str">
        <f>IF($Q1068&lt;&gt;0,SUMIF('BASE DE DONNEES'!$Q:$Q,$Q1068,'BASE DE DONNEES'!$V:$V),"")</f>
        <v/>
      </c>
    </row>
    <row r="1069" spans="22:22" x14ac:dyDescent="0.2">
      <c r="V1069" s="13" t="str">
        <f>IF($Q1069&lt;&gt;0,SUMIF('BASE DE DONNEES'!$Q:$Q,$Q1069,'BASE DE DONNEES'!$V:$V),"")</f>
        <v/>
      </c>
    </row>
    <row r="1070" spans="22:22" x14ac:dyDescent="0.2">
      <c r="V1070" s="13" t="str">
        <f>IF($Q1070&lt;&gt;0,SUMIF('BASE DE DONNEES'!$Q:$Q,$Q1070,'BASE DE DONNEES'!$V:$V),"")</f>
        <v/>
      </c>
    </row>
    <row r="1071" spans="22:22" x14ac:dyDescent="0.2">
      <c r="V1071" s="13" t="str">
        <f>IF($Q1071&lt;&gt;0,SUMIF('BASE DE DONNEES'!$Q:$Q,$Q1071,'BASE DE DONNEES'!$V:$V),"")</f>
        <v/>
      </c>
    </row>
    <row r="1072" spans="22:22" x14ac:dyDescent="0.2">
      <c r="V1072" s="13" t="str">
        <f>IF($Q1072&lt;&gt;0,SUMIF('BASE DE DONNEES'!$Q:$Q,$Q1072,'BASE DE DONNEES'!$V:$V),"")</f>
        <v/>
      </c>
    </row>
    <row r="1073" spans="22:22" x14ac:dyDescent="0.2">
      <c r="V1073" s="13" t="str">
        <f>IF($Q1073&lt;&gt;0,SUMIF('BASE DE DONNEES'!$Q:$Q,$Q1073,'BASE DE DONNEES'!$V:$V),"")</f>
        <v/>
      </c>
    </row>
    <row r="1074" spans="22:22" x14ac:dyDescent="0.2">
      <c r="V1074" s="13" t="str">
        <f>IF($Q1074&lt;&gt;0,SUMIF('BASE DE DONNEES'!$Q:$Q,$Q1074,'BASE DE DONNEES'!$V:$V),"")</f>
        <v/>
      </c>
    </row>
    <row r="1075" spans="22:22" x14ac:dyDescent="0.2">
      <c r="V1075" s="13" t="str">
        <f>IF($Q1075&lt;&gt;0,SUMIF('BASE DE DONNEES'!$Q:$Q,$Q1075,'BASE DE DONNEES'!$V:$V),"")</f>
        <v/>
      </c>
    </row>
    <row r="1076" spans="22:22" x14ac:dyDescent="0.2">
      <c r="V1076" s="13" t="str">
        <f>IF($Q1076&lt;&gt;0,SUMIF('BASE DE DONNEES'!$Q:$Q,$Q1076,'BASE DE DONNEES'!$V:$V),"")</f>
        <v/>
      </c>
    </row>
    <row r="1077" spans="22:22" x14ac:dyDescent="0.2">
      <c r="V1077" s="13" t="str">
        <f>IF($Q1077&lt;&gt;0,SUMIF('BASE DE DONNEES'!$Q:$Q,$Q1077,'BASE DE DONNEES'!$V:$V),"")</f>
        <v/>
      </c>
    </row>
    <row r="1078" spans="22:22" x14ac:dyDescent="0.2">
      <c r="V1078" s="13" t="str">
        <f>IF($Q1078&lt;&gt;0,SUMIF('BASE DE DONNEES'!$Q:$Q,$Q1078,'BASE DE DONNEES'!$V:$V),"")</f>
        <v/>
      </c>
    </row>
    <row r="1079" spans="22:22" x14ac:dyDescent="0.2">
      <c r="V1079" s="13" t="str">
        <f>IF($Q1079&lt;&gt;0,SUMIF('BASE DE DONNEES'!$Q:$Q,$Q1079,'BASE DE DONNEES'!$V:$V),"")</f>
        <v/>
      </c>
    </row>
    <row r="1080" spans="22:22" x14ac:dyDescent="0.2">
      <c r="V1080" s="13" t="str">
        <f>IF($Q1080&lt;&gt;0,SUMIF('BASE DE DONNEES'!$Q:$Q,$Q1080,'BASE DE DONNEES'!$V:$V),"")</f>
        <v/>
      </c>
    </row>
    <row r="1081" spans="22:22" x14ac:dyDescent="0.2">
      <c r="V1081" s="13" t="str">
        <f>IF($Q1081&lt;&gt;0,SUMIF('BASE DE DONNEES'!$Q:$Q,$Q1081,'BASE DE DONNEES'!$V:$V),"")</f>
        <v/>
      </c>
    </row>
    <row r="1082" spans="22:22" x14ac:dyDescent="0.2">
      <c r="V1082" s="13" t="str">
        <f>IF($Q1082&lt;&gt;0,SUMIF('BASE DE DONNEES'!$Q:$Q,$Q1082,'BASE DE DONNEES'!$V:$V),"")</f>
        <v/>
      </c>
    </row>
    <row r="1083" spans="22:22" x14ac:dyDescent="0.2">
      <c r="V1083" s="13" t="str">
        <f>IF($Q1083&lt;&gt;0,SUMIF('BASE DE DONNEES'!$Q:$Q,$Q1083,'BASE DE DONNEES'!$V:$V),"")</f>
        <v/>
      </c>
    </row>
    <row r="1084" spans="22:22" x14ac:dyDescent="0.2">
      <c r="V1084" s="13" t="str">
        <f>IF($Q1084&lt;&gt;0,SUMIF('BASE DE DONNEES'!$Q:$Q,$Q1084,'BASE DE DONNEES'!$V:$V),"")</f>
        <v/>
      </c>
    </row>
    <row r="1085" spans="22:22" x14ac:dyDescent="0.2">
      <c r="V1085" s="13" t="str">
        <f>IF($Q1085&lt;&gt;0,SUMIF('BASE DE DONNEES'!$Q:$Q,$Q1085,'BASE DE DONNEES'!$V:$V),"")</f>
        <v/>
      </c>
    </row>
    <row r="1086" spans="22:22" x14ac:dyDescent="0.2">
      <c r="V1086" s="13" t="str">
        <f>IF($Q1086&lt;&gt;0,SUMIF('BASE DE DONNEES'!$Q:$Q,$Q1086,'BASE DE DONNEES'!$V:$V),"")</f>
        <v/>
      </c>
    </row>
    <row r="1087" spans="22:22" x14ac:dyDescent="0.2">
      <c r="V1087" s="13" t="str">
        <f>IF($Q1087&lt;&gt;0,SUMIF('BASE DE DONNEES'!$Q:$Q,$Q1087,'BASE DE DONNEES'!$V:$V),"")</f>
        <v/>
      </c>
    </row>
    <row r="1088" spans="22:22" x14ac:dyDescent="0.2">
      <c r="V1088" s="13" t="str">
        <f>IF($Q1088&lt;&gt;0,SUMIF('BASE DE DONNEES'!$Q:$Q,$Q1088,'BASE DE DONNEES'!$V:$V),"")</f>
        <v/>
      </c>
    </row>
    <row r="1089" spans="22:22" x14ac:dyDescent="0.2">
      <c r="V1089" s="13" t="str">
        <f>IF($Q1089&lt;&gt;0,SUMIF('BASE DE DONNEES'!$Q:$Q,$Q1089,'BASE DE DONNEES'!$V:$V),"")</f>
        <v/>
      </c>
    </row>
    <row r="1090" spans="22:22" x14ac:dyDescent="0.2">
      <c r="V1090" s="13" t="str">
        <f>IF($Q1090&lt;&gt;0,SUMIF('BASE DE DONNEES'!$Q:$Q,$Q1090,'BASE DE DONNEES'!$V:$V),"")</f>
        <v/>
      </c>
    </row>
    <row r="1091" spans="22:22" x14ac:dyDescent="0.2">
      <c r="V1091" s="13" t="str">
        <f>IF($Q1091&lt;&gt;0,SUMIF('BASE DE DONNEES'!$Q:$Q,$Q1091,'BASE DE DONNEES'!$V:$V),"")</f>
        <v/>
      </c>
    </row>
    <row r="1092" spans="22:22" x14ac:dyDescent="0.2">
      <c r="V1092" s="13" t="str">
        <f>IF($Q1092&lt;&gt;0,SUMIF('BASE DE DONNEES'!$Q:$Q,$Q1092,'BASE DE DONNEES'!$V:$V),"")</f>
        <v/>
      </c>
    </row>
    <row r="1093" spans="22:22" x14ac:dyDescent="0.2">
      <c r="V1093" s="13" t="str">
        <f>IF($Q1093&lt;&gt;0,SUMIF('BASE DE DONNEES'!$Q:$Q,$Q1093,'BASE DE DONNEES'!$V:$V),"")</f>
        <v/>
      </c>
    </row>
    <row r="1094" spans="22:22" x14ac:dyDescent="0.2">
      <c r="V1094" s="13" t="str">
        <f>IF($Q1094&lt;&gt;0,SUMIF('BASE DE DONNEES'!$Q:$Q,$Q1094,'BASE DE DONNEES'!$V:$V),"")</f>
        <v/>
      </c>
    </row>
    <row r="1095" spans="22:22" x14ac:dyDescent="0.2">
      <c r="V1095" s="13" t="str">
        <f>IF($Q1095&lt;&gt;0,SUMIF('BASE DE DONNEES'!$Q:$Q,$Q1095,'BASE DE DONNEES'!$V:$V),"")</f>
        <v/>
      </c>
    </row>
    <row r="1096" spans="22:22" x14ac:dyDescent="0.2">
      <c r="V1096" s="13" t="str">
        <f>IF($Q1096&lt;&gt;0,SUMIF('BASE DE DONNEES'!$Q:$Q,$Q1096,'BASE DE DONNEES'!$V:$V),"")</f>
        <v/>
      </c>
    </row>
    <row r="1097" spans="22:22" x14ac:dyDescent="0.2">
      <c r="V1097" s="13" t="str">
        <f>IF($Q1097&lt;&gt;0,SUMIF('BASE DE DONNEES'!$Q:$Q,$Q1097,'BASE DE DONNEES'!$V:$V),"")</f>
        <v/>
      </c>
    </row>
    <row r="1098" spans="22:22" x14ac:dyDescent="0.2">
      <c r="V1098" s="13" t="str">
        <f>IF($Q1098&lt;&gt;0,SUMIF('BASE DE DONNEES'!$Q:$Q,$Q1098,'BASE DE DONNEES'!$V:$V),"")</f>
        <v/>
      </c>
    </row>
    <row r="1099" spans="22:22" x14ac:dyDescent="0.2">
      <c r="V1099" s="13" t="str">
        <f>IF($Q1099&lt;&gt;0,SUMIF('BASE DE DONNEES'!$Q:$Q,$Q1099,'BASE DE DONNEES'!$V:$V),"")</f>
        <v/>
      </c>
    </row>
    <row r="1100" spans="22:22" x14ac:dyDescent="0.2">
      <c r="V1100" s="13" t="str">
        <f>IF($Q1100&lt;&gt;0,SUMIF('BASE DE DONNEES'!$Q:$Q,$Q1100,'BASE DE DONNEES'!$V:$V),"")</f>
        <v/>
      </c>
    </row>
    <row r="1101" spans="22:22" x14ac:dyDescent="0.2">
      <c r="V1101" s="13" t="str">
        <f>IF($Q1101&lt;&gt;0,SUMIF('BASE DE DONNEES'!$Q:$Q,$Q1101,'BASE DE DONNEES'!$V:$V),"")</f>
        <v/>
      </c>
    </row>
    <row r="1102" spans="22:22" x14ac:dyDescent="0.2">
      <c r="V1102" s="13" t="str">
        <f>IF($Q1102&lt;&gt;0,SUMIF('BASE DE DONNEES'!$Q:$Q,$Q1102,'BASE DE DONNEES'!$V:$V),"")</f>
        <v/>
      </c>
    </row>
    <row r="1103" spans="22:22" x14ac:dyDescent="0.2">
      <c r="V1103" s="13" t="str">
        <f>IF($Q1103&lt;&gt;0,SUMIF('BASE DE DONNEES'!$Q:$Q,$Q1103,'BASE DE DONNEES'!$V:$V),"")</f>
        <v/>
      </c>
    </row>
    <row r="1104" spans="22:22" x14ac:dyDescent="0.2">
      <c r="V1104" s="13" t="str">
        <f>IF($Q1104&lt;&gt;0,SUMIF('BASE DE DONNEES'!$Q:$Q,$Q1104,'BASE DE DONNEES'!$V:$V),"")</f>
        <v/>
      </c>
    </row>
    <row r="1105" spans="22:22" x14ac:dyDescent="0.2">
      <c r="V1105" s="13" t="str">
        <f>IF($Q1105&lt;&gt;0,SUMIF('BASE DE DONNEES'!$Q:$Q,$Q1105,'BASE DE DONNEES'!$V:$V),"")</f>
        <v/>
      </c>
    </row>
    <row r="1106" spans="22:22" x14ac:dyDescent="0.2">
      <c r="V1106" s="13" t="str">
        <f>IF($Q1106&lt;&gt;0,SUMIF('BASE DE DONNEES'!$Q:$Q,$Q1106,'BASE DE DONNEES'!$V:$V),"")</f>
        <v/>
      </c>
    </row>
    <row r="1107" spans="22:22" x14ac:dyDescent="0.2">
      <c r="V1107" s="13" t="str">
        <f>IF($Q1107&lt;&gt;0,SUMIF('BASE DE DONNEES'!$Q:$Q,$Q1107,'BASE DE DONNEES'!$V:$V),"")</f>
        <v/>
      </c>
    </row>
    <row r="1108" spans="22:22" x14ac:dyDescent="0.2">
      <c r="V1108" s="13" t="str">
        <f>IF($Q1108&lt;&gt;0,SUMIF('BASE DE DONNEES'!$Q:$Q,$Q1108,'BASE DE DONNEES'!$V:$V),"")</f>
        <v/>
      </c>
    </row>
    <row r="1109" spans="22:22" x14ac:dyDescent="0.2">
      <c r="V1109" s="13" t="str">
        <f>IF($Q1109&lt;&gt;0,SUMIF('BASE DE DONNEES'!$Q:$Q,$Q1109,'BASE DE DONNEES'!$V:$V),"")</f>
        <v/>
      </c>
    </row>
    <row r="1110" spans="22:22" x14ac:dyDescent="0.2">
      <c r="V1110" s="13" t="str">
        <f>IF($Q1110&lt;&gt;0,SUMIF('BASE DE DONNEES'!$Q:$Q,$Q1110,'BASE DE DONNEES'!$V:$V),"")</f>
        <v/>
      </c>
    </row>
    <row r="1111" spans="22:22" x14ac:dyDescent="0.2">
      <c r="V1111" s="13" t="str">
        <f>IF($Q1111&lt;&gt;0,SUMIF('BASE DE DONNEES'!$Q:$Q,$Q1111,'BASE DE DONNEES'!$V:$V),"")</f>
        <v/>
      </c>
    </row>
    <row r="1112" spans="22:22" x14ac:dyDescent="0.2">
      <c r="V1112" s="13" t="str">
        <f>IF($Q1112&lt;&gt;0,SUMIF('BASE DE DONNEES'!$Q:$Q,$Q1112,'BASE DE DONNEES'!$V:$V),"")</f>
        <v/>
      </c>
    </row>
    <row r="1113" spans="22:22" x14ac:dyDescent="0.2">
      <c r="V1113" s="13" t="str">
        <f>IF($Q1113&lt;&gt;0,SUMIF('BASE DE DONNEES'!$Q:$Q,$Q1113,'BASE DE DONNEES'!$V:$V),"")</f>
        <v/>
      </c>
    </row>
    <row r="1114" spans="22:22" x14ac:dyDescent="0.2">
      <c r="V1114" s="13" t="str">
        <f>IF($Q1114&lt;&gt;0,SUMIF('BASE DE DONNEES'!$Q:$Q,$Q1114,'BASE DE DONNEES'!$V:$V),"")</f>
        <v/>
      </c>
    </row>
    <row r="1115" spans="22:22" x14ac:dyDescent="0.2">
      <c r="V1115" s="13" t="str">
        <f>IF($Q1115&lt;&gt;0,SUMIF('BASE DE DONNEES'!$Q:$Q,$Q1115,'BASE DE DONNEES'!$V:$V),"")</f>
        <v/>
      </c>
    </row>
    <row r="1116" spans="22:22" x14ac:dyDescent="0.2">
      <c r="V1116" s="13" t="str">
        <f>IF($Q1116&lt;&gt;0,SUMIF('BASE DE DONNEES'!$Q:$Q,$Q1116,'BASE DE DONNEES'!$V:$V),"")</f>
        <v/>
      </c>
    </row>
    <row r="1117" spans="22:22" x14ac:dyDescent="0.2">
      <c r="V1117" s="13" t="str">
        <f>IF($Q1117&lt;&gt;0,SUMIF('BASE DE DONNEES'!$Q:$Q,$Q1117,'BASE DE DONNEES'!$V:$V),"")</f>
        <v/>
      </c>
    </row>
    <row r="1118" spans="22:22" x14ac:dyDescent="0.2">
      <c r="V1118" s="13" t="str">
        <f>IF($Q1118&lt;&gt;0,SUMIF('BASE DE DONNEES'!$Q:$Q,$Q1118,'BASE DE DONNEES'!$V:$V),"")</f>
        <v/>
      </c>
    </row>
    <row r="1119" spans="22:22" x14ac:dyDescent="0.2">
      <c r="V1119" s="13" t="str">
        <f>IF($Q1119&lt;&gt;0,SUMIF('BASE DE DONNEES'!$Q:$Q,$Q1119,'BASE DE DONNEES'!$V:$V),"")</f>
        <v/>
      </c>
    </row>
    <row r="1120" spans="22:22" x14ac:dyDescent="0.2">
      <c r="V1120" s="13" t="str">
        <f>IF($Q1120&lt;&gt;0,SUMIF('BASE DE DONNEES'!$Q:$Q,$Q1120,'BASE DE DONNEES'!$V:$V),"")</f>
        <v/>
      </c>
    </row>
    <row r="1121" spans="22:22" x14ac:dyDescent="0.2">
      <c r="V1121" s="13" t="str">
        <f>IF($Q1121&lt;&gt;0,SUMIF('BASE DE DONNEES'!$Q:$Q,$Q1121,'BASE DE DONNEES'!$V:$V),"")</f>
        <v/>
      </c>
    </row>
    <row r="1122" spans="22:22" x14ac:dyDescent="0.2">
      <c r="V1122" s="13" t="str">
        <f>IF($Q1122&lt;&gt;0,SUMIF('BASE DE DONNEES'!$Q:$Q,$Q1122,'BASE DE DONNEES'!$V:$V),"")</f>
        <v/>
      </c>
    </row>
    <row r="1123" spans="22:22" x14ac:dyDescent="0.2">
      <c r="V1123" s="13" t="str">
        <f>IF($Q1123&lt;&gt;0,SUMIF('BASE DE DONNEES'!$Q:$Q,$Q1123,'BASE DE DONNEES'!$V:$V),"")</f>
        <v/>
      </c>
    </row>
    <row r="1124" spans="22:22" x14ac:dyDescent="0.2">
      <c r="V1124" s="13" t="str">
        <f>IF($Q1124&lt;&gt;0,SUMIF('BASE DE DONNEES'!$Q:$Q,$Q1124,'BASE DE DONNEES'!$V:$V),"")</f>
        <v/>
      </c>
    </row>
    <row r="1125" spans="22:22" x14ac:dyDescent="0.2">
      <c r="V1125" s="13" t="str">
        <f>IF($Q1125&lt;&gt;0,SUMIF('BASE DE DONNEES'!$Q:$Q,$Q1125,'BASE DE DONNEES'!$V:$V),"")</f>
        <v/>
      </c>
    </row>
    <row r="1126" spans="22:22" x14ac:dyDescent="0.2">
      <c r="V1126" s="13" t="str">
        <f>IF($Q1126&lt;&gt;0,SUMIF('BASE DE DONNEES'!$Q:$Q,$Q1126,'BASE DE DONNEES'!$V:$V),"")</f>
        <v/>
      </c>
    </row>
    <row r="1127" spans="22:22" x14ac:dyDescent="0.2">
      <c r="V1127" s="13" t="str">
        <f>IF($Q1127&lt;&gt;0,SUMIF('BASE DE DONNEES'!$Q:$Q,$Q1127,'BASE DE DONNEES'!$V:$V),"")</f>
        <v/>
      </c>
    </row>
    <row r="1128" spans="22:22" x14ac:dyDescent="0.2">
      <c r="V1128" s="13" t="str">
        <f>IF($Q1128&lt;&gt;0,SUMIF('BASE DE DONNEES'!$Q:$Q,$Q1128,'BASE DE DONNEES'!$V:$V),"")</f>
        <v/>
      </c>
    </row>
    <row r="1129" spans="22:22" x14ac:dyDescent="0.2">
      <c r="V1129" s="13" t="str">
        <f>IF($Q1129&lt;&gt;0,SUMIF('BASE DE DONNEES'!$Q:$Q,$Q1129,'BASE DE DONNEES'!$V:$V),"")</f>
        <v/>
      </c>
    </row>
    <row r="1130" spans="22:22" x14ac:dyDescent="0.2">
      <c r="V1130" s="13" t="str">
        <f>IF($Q1130&lt;&gt;0,SUMIF('BASE DE DONNEES'!$Q:$Q,$Q1130,'BASE DE DONNEES'!$V:$V),"")</f>
        <v/>
      </c>
    </row>
    <row r="1131" spans="22:22" x14ac:dyDescent="0.2">
      <c r="V1131" s="13" t="str">
        <f>IF($Q1131&lt;&gt;0,SUMIF('BASE DE DONNEES'!$Q:$Q,$Q1131,'BASE DE DONNEES'!$V:$V),"")</f>
        <v/>
      </c>
    </row>
    <row r="1132" spans="22:22" x14ac:dyDescent="0.2">
      <c r="V1132" s="13" t="str">
        <f>IF($Q1132&lt;&gt;0,SUMIF('BASE DE DONNEES'!$Q:$Q,$Q1132,'BASE DE DONNEES'!$V:$V),"")</f>
        <v/>
      </c>
    </row>
    <row r="1133" spans="22:22" x14ac:dyDescent="0.2">
      <c r="V1133" s="13" t="str">
        <f>IF($Q1133&lt;&gt;0,SUMIF('BASE DE DONNEES'!$Q:$Q,$Q1133,'BASE DE DONNEES'!$V:$V),"")</f>
        <v/>
      </c>
    </row>
    <row r="1134" spans="22:22" x14ac:dyDescent="0.2">
      <c r="V1134" s="13" t="str">
        <f>IF($Q1134&lt;&gt;0,SUMIF('BASE DE DONNEES'!$Q:$Q,$Q1134,'BASE DE DONNEES'!$V:$V),"")</f>
        <v/>
      </c>
    </row>
    <row r="1135" spans="22:22" x14ac:dyDescent="0.2">
      <c r="V1135" s="13" t="str">
        <f>IF($Q1135&lt;&gt;0,SUMIF('BASE DE DONNEES'!$Q:$Q,$Q1135,'BASE DE DONNEES'!$V:$V),"")</f>
        <v/>
      </c>
    </row>
    <row r="1136" spans="22:22" x14ac:dyDescent="0.2">
      <c r="V1136" s="13" t="str">
        <f>IF($Q1136&lt;&gt;0,SUMIF('BASE DE DONNEES'!$Q:$Q,$Q1136,'BASE DE DONNEES'!$V:$V),"")</f>
        <v/>
      </c>
    </row>
    <row r="1137" spans="22:22" x14ac:dyDescent="0.2">
      <c r="V1137" s="13" t="str">
        <f>IF($Q1137&lt;&gt;0,SUMIF('BASE DE DONNEES'!$Q:$Q,$Q1137,'BASE DE DONNEES'!$V:$V),"")</f>
        <v/>
      </c>
    </row>
    <row r="1138" spans="22:22" x14ac:dyDescent="0.2">
      <c r="V1138" s="13" t="str">
        <f>IF($Q1138&lt;&gt;0,SUMIF('BASE DE DONNEES'!$Q:$Q,$Q1138,'BASE DE DONNEES'!$V:$V),"")</f>
        <v/>
      </c>
    </row>
    <row r="1139" spans="22:22" x14ac:dyDescent="0.2">
      <c r="V1139" s="13" t="str">
        <f>IF($Q1139&lt;&gt;0,SUMIF('BASE DE DONNEES'!$Q:$Q,$Q1139,'BASE DE DONNEES'!$V:$V),"")</f>
        <v/>
      </c>
    </row>
    <row r="1140" spans="22:22" x14ac:dyDescent="0.2">
      <c r="V1140" s="13" t="str">
        <f>IF($Q1140&lt;&gt;0,SUMIF('BASE DE DONNEES'!$Q:$Q,$Q1140,'BASE DE DONNEES'!$V:$V),"")</f>
        <v/>
      </c>
    </row>
    <row r="1141" spans="22:22" x14ac:dyDescent="0.2">
      <c r="V1141" s="13" t="str">
        <f>IF($Q1141&lt;&gt;0,SUMIF('BASE DE DONNEES'!$Q:$Q,$Q1141,'BASE DE DONNEES'!$V:$V),"")</f>
        <v/>
      </c>
    </row>
    <row r="1142" spans="22:22" x14ac:dyDescent="0.2">
      <c r="V1142" s="13" t="str">
        <f>IF($Q1142&lt;&gt;0,SUMIF('BASE DE DONNEES'!$Q:$Q,$Q1142,'BASE DE DONNEES'!$V:$V),"")</f>
        <v/>
      </c>
    </row>
    <row r="1143" spans="22:22" x14ac:dyDescent="0.2">
      <c r="V1143" s="13" t="str">
        <f>IF($Q1143&lt;&gt;0,SUMIF('BASE DE DONNEES'!$Q:$Q,$Q1143,'BASE DE DONNEES'!$V:$V),"")</f>
        <v/>
      </c>
    </row>
    <row r="1144" spans="22:22" x14ac:dyDescent="0.2">
      <c r="V1144" s="13" t="str">
        <f>IF($Q1144&lt;&gt;0,SUMIF('BASE DE DONNEES'!$Q:$Q,$Q1144,'BASE DE DONNEES'!$V:$V),"")</f>
        <v/>
      </c>
    </row>
    <row r="1145" spans="22:22" x14ac:dyDescent="0.2">
      <c r="V1145" s="13" t="str">
        <f>IF($Q1145&lt;&gt;0,SUMIF('BASE DE DONNEES'!$Q:$Q,$Q1145,'BASE DE DONNEES'!$V:$V),"")</f>
        <v/>
      </c>
    </row>
    <row r="1146" spans="22:22" x14ac:dyDescent="0.2">
      <c r="V1146" s="13" t="str">
        <f>IF($Q1146&lt;&gt;0,SUMIF('BASE DE DONNEES'!$Q:$Q,$Q1146,'BASE DE DONNEES'!$V:$V),"")</f>
        <v/>
      </c>
    </row>
    <row r="1147" spans="22:22" x14ac:dyDescent="0.2">
      <c r="V1147" s="13" t="str">
        <f>IF($Q1147&lt;&gt;0,SUMIF('BASE DE DONNEES'!$Q:$Q,$Q1147,'BASE DE DONNEES'!$V:$V),"")</f>
        <v/>
      </c>
    </row>
    <row r="1148" spans="22:22" x14ac:dyDescent="0.2">
      <c r="V1148" s="13" t="str">
        <f>IF($Q1148&lt;&gt;0,SUMIF('BASE DE DONNEES'!$Q:$Q,$Q1148,'BASE DE DONNEES'!$V:$V),"")</f>
        <v/>
      </c>
    </row>
    <row r="1149" spans="22:22" x14ac:dyDescent="0.2">
      <c r="V1149" s="13" t="str">
        <f>IF($Q1149&lt;&gt;0,SUMIF('BASE DE DONNEES'!$Q:$Q,$Q1149,'BASE DE DONNEES'!$V:$V),"")</f>
        <v/>
      </c>
    </row>
    <row r="1150" spans="22:22" x14ac:dyDescent="0.2">
      <c r="V1150" s="13" t="str">
        <f>IF($Q1150&lt;&gt;0,SUMIF('BASE DE DONNEES'!$Q:$Q,$Q1150,'BASE DE DONNEES'!$V:$V),"")</f>
        <v/>
      </c>
    </row>
    <row r="1151" spans="22:22" x14ac:dyDescent="0.2">
      <c r="V1151" s="13" t="str">
        <f>IF($Q1151&lt;&gt;0,SUMIF('BASE DE DONNEES'!$Q:$Q,$Q1151,'BASE DE DONNEES'!$V:$V),"")</f>
        <v/>
      </c>
    </row>
    <row r="1152" spans="22:22" x14ac:dyDescent="0.2">
      <c r="V1152" s="13" t="str">
        <f>IF($Q1152&lt;&gt;0,SUMIF('BASE DE DONNEES'!$Q:$Q,$Q1152,'BASE DE DONNEES'!$V:$V),"")</f>
        <v/>
      </c>
    </row>
    <row r="1153" spans="22:22" x14ac:dyDescent="0.2">
      <c r="V1153" s="13" t="str">
        <f>IF($Q1153&lt;&gt;0,SUMIF('BASE DE DONNEES'!$Q:$Q,$Q1153,'BASE DE DONNEES'!$V:$V),"")</f>
        <v/>
      </c>
    </row>
    <row r="1154" spans="22:22" x14ac:dyDescent="0.2">
      <c r="V1154" s="13" t="str">
        <f>IF($Q1154&lt;&gt;0,SUMIF('BASE DE DONNEES'!$Q:$Q,$Q1154,'BASE DE DONNEES'!$V:$V),"")</f>
        <v/>
      </c>
    </row>
    <row r="1155" spans="22:22" x14ac:dyDescent="0.2">
      <c r="V1155" s="13" t="str">
        <f>IF($Q1155&lt;&gt;0,SUMIF('BASE DE DONNEES'!$Q:$Q,$Q1155,'BASE DE DONNEES'!$V:$V),"")</f>
        <v/>
      </c>
    </row>
    <row r="1156" spans="22:22" x14ac:dyDescent="0.2">
      <c r="V1156" s="13" t="str">
        <f>IF($Q1156&lt;&gt;0,SUMIF('BASE DE DONNEES'!$Q:$Q,$Q1156,'BASE DE DONNEES'!$V:$V),"")</f>
        <v/>
      </c>
    </row>
    <row r="1157" spans="22:22" x14ac:dyDescent="0.2">
      <c r="V1157" s="13" t="str">
        <f>IF($Q1157&lt;&gt;0,SUMIF('BASE DE DONNEES'!$Q:$Q,$Q1157,'BASE DE DONNEES'!$V:$V),"")</f>
        <v/>
      </c>
    </row>
    <row r="1158" spans="22:22" x14ac:dyDescent="0.2">
      <c r="V1158" s="13" t="str">
        <f>IF($Q1158&lt;&gt;0,SUMIF('BASE DE DONNEES'!$Q:$Q,$Q1158,'BASE DE DONNEES'!$V:$V),"")</f>
        <v/>
      </c>
    </row>
    <row r="1159" spans="22:22" x14ac:dyDescent="0.2">
      <c r="V1159" s="13" t="str">
        <f>IF($Q1159&lt;&gt;0,SUMIF('BASE DE DONNEES'!$Q:$Q,$Q1159,'BASE DE DONNEES'!$V:$V),"")</f>
        <v/>
      </c>
    </row>
    <row r="1160" spans="22:22" x14ac:dyDescent="0.2">
      <c r="V1160" s="13" t="str">
        <f>IF($Q1160&lt;&gt;0,SUMIF('BASE DE DONNEES'!$Q:$Q,$Q1160,'BASE DE DONNEES'!$V:$V),"")</f>
        <v/>
      </c>
    </row>
    <row r="1161" spans="22:22" x14ac:dyDescent="0.2">
      <c r="V1161" s="13" t="str">
        <f>IF($Q1161&lt;&gt;0,SUMIF('BASE DE DONNEES'!$Q:$Q,$Q1161,'BASE DE DONNEES'!$V:$V),"")</f>
        <v/>
      </c>
    </row>
    <row r="1162" spans="22:22" x14ac:dyDescent="0.2">
      <c r="V1162" s="13" t="str">
        <f>IF($Q1162&lt;&gt;0,SUMIF('BASE DE DONNEES'!$Q:$Q,$Q1162,'BASE DE DONNEES'!$V:$V),"")</f>
        <v/>
      </c>
    </row>
    <row r="1163" spans="22:22" x14ac:dyDescent="0.2">
      <c r="V1163" s="13" t="str">
        <f>IF($Q1163&lt;&gt;0,SUMIF('BASE DE DONNEES'!$Q:$Q,$Q1163,'BASE DE DONNEES'!$V:$V),"")</f>
        <v/>
      </c>
    </row>
    <row r="1164" spans="22:22" x14ac:dyDescent="0.2">
      <c r="V1164" s="13" t="str">
        <f>IF($Q1164&lt;&gt;0,SUMIF('BASE DE DONNEES'!$Q:$Q,$Q1164,'BASE DE DONNEES'!$V:$V),"")</f>
        <v/>
      </c>
    </row>
    <row r="1165" spans="22:22" x14ac:dyDescent="0.2">
      <c r="V1165" s="13" t="str">
        <f>IF($Q1165&lt;&gt;0,SUMIF('BASE DE DONNEES'!$Q:$Q,$Q1165,'BASE DE DONNEES'!$V:$V),"")</f>
        <v/>
      </c>
    </row>
    <row r="1166" spans="22:22" x14ac:dyDescent="0.2">
      <c r="V1166" s="13" t="str">
        <f>IF($Q1166&lt;&gt;0,SUMIF('BASE DE DONNEES'!$Q:$Q,$Q1166,'BASE DE DONNEES'!$V:$V),"")</f>
        <v/>
      </c>
    </row>
    <row r="1167" spans="22:22" x14ac:dyDescent="0.2">
      <c r="V1167" s="13" t="str">
        <f>IF($Q1167&lt;&gt;0,SUMIF('BASE DE DONNEES'!$Q:$Q,$Q1167,'BASE DE DONNEES'!$V:$V),"")</f>
        <v/>
      </c>
    </row>
    <row r="1168" spans="22:22" x14ac:dyDescent="0.2">
      <c r="V1168" s="13" t="str">
        <f>IF($Q1168&lt;&gt;0,SUMIF('BASE DE DONNEES'!$Q:$Q,$Q1168,'BASE DE DONNEES'!$V:$V),"")</f>
        <v/>
      </c>
    </row>
    <row r="1169" spans="22:22" x14ac:dyDescent="0.2">
      <c r="V1169" s="13" t="str">
        <f>IF($Q1169&lt;&gt;0,SUMIF('BASE DE DONNEES'!$Q:$Q,$Q1169,'BASE DE DONNEES'!$V:$V),"")</f>
        <v/>
      </c>
    </row>
    <row r="1170" spans="22:22" x14ac:dyDescent="0.2">
      <c r="V1170" s="13" t="str">
        <f>IF($Q1170&lt;&gt;0,SUMIF('BASE DE DONNEES'!$Q:$Q,$Q1170,'BASE DE DONNEES'!$V:$V),"")</f>
        <v/>
      </c>
    </row>
    <row r="1171" spans="22:22" x14ac:dyDescent="0.2">
      <c r="V1171" s="13" t="str">
        <f>IF($Q1171&lt;&gt;0,SUMIF('BASE DE DONNEES'!$Q:$Q,$Q1171,'BASE DE DONNEES'!$V:$V),"")</f>
        <v/>
      </c>
    </row>
    <row r="1172" spans="22:22" x14ac:dyDescent="0.2">
      <c r="V1172" s="13" t="str">
        <f>IF($Q1172&lt;&gt;0,SUMIF('BASE DE DONNEES'!$Q:$Q,$Q1172,'BASE DE DONNEES'!$V:$V),"")</f>
        <v/>
      </c>
    </row>
    <row r="1173" spans="22:22" x14ac:dyDescent="0.2">
      <c r="V1173" s="13" t="str">
        <f>IF($Q1173&lt;&gt;0,SUMIF('BASE DE DONNEES'!$Q:$Q,$Q1173,'BASE DE DONNEES'!$V:$V),"")</f>
        <v/>
      </c>
    </row>
    <row r="1174" spans="22:22" x14ac:dyDescent="0.2">
      <c r="V1174" s="13" t="str">
        <f>IF($Q1174&lt;&gt;0,SUMIF('BASE DE DONNEES'!$Q:$Q,$Q1174,'BASE DE DONNEES'!$V:$V),"")</f>
        <v/>
      </c>
    </row>
    <row r="1175" spans="22:22" x14ac:dyDescent="0.2">
      <c r="V1175" s="13" t="str">
        <f>IF($Q1175&lt;&gt;0,SUMIF('BASE DE DONNEES'!$Q:$Q,$Q1175,'BASE DE DONNEES'!$V:$V),"")</f>
        <v/>
      </c>
    </row>
    <row r="1176" spans="22:22" x14ac:dyDescent="0.2">
      <c r="V1176" s="13" t="str">
        <f>IF($Q1176&lt;&gt;0,SUMIF('BASE DE DONNEES'!$Q:$Q,$Q1176,'BASE DE DONNEES'!$V:$V),"")</f>
        <v/>
      </c>
    </row>
    <row r="1177" spans="22:22" x14ac:dyDescent="0.2">
      <c r="V1177" s="13" t="str">
        <f>IF($Q1177&lt;&gt;0,SUMIF('BASE DE DONNEES'!$Q:$Q,$Q1177,'BASE DE DONNEES'!$V:$V),"")</f>
        <v/>
      </c>
    </row>
    <row r="1178" spans="22:22" x14ac:dyDescent="0.2">
      <c r="V1178" s="13" t="str">
        <f>IF($Q1178&lt;&gt;0,SUMIF('BASE DE DONNEES'!$Q:$Q,$Q1178,'BASE DE DONNEES'!$V:$V),"")</f>
        <v/>
      </c>
    </row>
    <row r="1179" spans="22:22" x14ac:dyDescent="0.2">
      <c r="V1179" s="13" t="str">
        <f>IF($Q1179&lt;&gt;0,SUMIF('BASE DE DONNEES'!$Q:$Q,$Q1179,'BASE DE DONNEES'!$V:$V),"")</f>
        <v/>
      </c>
    </row>
    <row r="1180" spans="22:22" x14ac:dyDescent="0.2">
      <c r="V1180" s="13" t="str">
        <f>IF($Q1180&lt;&gt;0,SUMIF('BASE DE DONNEES'!$Q:$Q,$Q1180,'BASE DE DONNEES'!$V:$V),"")</f>
        <v/>
      </c>
    </row>
    <row r="1181" spans="22:22" x14ac:dyDescent="0.2">
      <c r="V1181" s="13" t="str">
        <f>IF($Q1181&lt;&gt;0,SUMIF('BASE DE DONNEES'!$Q:$Q,$Q1181,'BASE DE DONNEES'!$V:$V),"")</f>
        <v/>
      </c>
    </row>
    <row r="1182" spans="22:22" x14ac:dyDescent="0.2">
      <c r="V1182" s="13" t="str">
        <f>IF($Q1182&lt;&gt;0,SUMIF('BASE DE DONNEES'!$Q:$Q,$Q1182,'BASE DE DONNEES'!$V:$V),"")</f>
        <v/>
      </c>
    </row>
    <row r="1183" spans="22:22" x14ac:dyDescent="0.2">
      <c r="V1183" s="13" t="str">
        <f>IF($Q1183&lt;&gt;0,SUMIF('BASE DE DONNEES'!$Q:$Q,$Q1183,'BASE DE DONNEES'!$V:$V),"")</f>
        <v/>
      </c>
    </row>
    <row r="1184" spans="22:22" x14ac:dyDescent="0.2">
      <c r="V1184" s="13" t="str">
        <f>IF($Q1184&lt;&gt;0,SUMIF('BASE DE DONNEES'!$Q:$Q,$Q1184,'BASE DE DONNEES'!$V:$V),"")</f>
        <v/>
      </c>
    </row>
    <row r="1185" spans="22:22" x14ac:dyDescent="0.2">
      <c r="V1185" s="13" t="str">
        <f>IF($Q1185&lt;&gt;0,SUMIF('BASE DE DONNEES'!$Q:$Q,$Q1185,'BASE DE DONNEES'!$V:$V),"")</f>
        <v/>
      </c>
    </row>
    <row r="1186" spans="22:22" x14ac:dyDescent="0.2">
      <c r="V1186" s="13" t="str">
        <f>IF($Q1186&lt;&gt;0,SUMIF('BASE DE DONNEES'!$Q:$Q,$Q1186,'BASE DE DONNEES'!$V:$V),"")</f>
        <v/>
      </c>
    </row>
    <row r="1187" spans="22:22" x14ac:dyDescent="0.2">
      <c r="V1187" s="13" t="str">
        <f>IF($Q1187&lt;&gt;0,SUMIF('BASE DE DONNEES'!$Q:$Q,$Q1187,'BASE DE DONNEES'!$V:$V),"")</f>
        <v/>
      </c>
    </row>
    <row r="1188" spans="22:22" x14ac:dyDescent="0.2">
      <c r="V1188" s="13" t="str">
        <f>IF($Q1188&lt;&gt;0,SUMIF('BASE DE DONNEES'!$Q:$Q,$Q1188,'BASE DE DONNEES'!$V:$V),"")</f>
        <v/>
      </c>
    </row>
    <row r="1189" spans="22:22" x14ac:dyDescent="0.2">
      <c r="V1189" s="13" t="str">
        <f>IF($Q1189&lt;&gt;0,SUMIF('BASE DE DONNEES'!$Q:$Q,$Q1189,'BASE DE DONNEES'!$V:$V),"")</f>
        <v/>
      </c>
    </row>
    <row r="1190" spans="22:22" x14ac:dyDescent="0.2">
      <c r="V1190" s="13" t="str">
        <f>IF($Q1190&lt;&gt;0,SUMIF('BASE DE DONNEES'!$Q:$Q,$Q1190,'BASE DE DONNEES'!$V:$V),"")</f>
        <v/>
      </c>
    </row>
    <row r="1191" spans="22:22" x14ac:dyDescent="0.2">
      <c r="V1191" s="13" t="str">
        <f>IF($Q1191&lt;&gt;0,SUMIF('BASE DE DONNEES'!$Q:$Q,$Q1191,'BASE DE DONNEES'!$V:$V),"")</f>
        <v/>
      </c>
    </row>
    <row r="1192" spans="22:22" x14ac:dyDescent="0.2">
      <c r="V1192" s="13" t="str">
        <f>IF($Q1192&lt;&gt;0,SUMIF('BASE DE DONNEES'!$Q:$Q,$Q1192,'BASE DE DONNEES'!$V:$V),"")</f>
        <v/>
      </c>
    </row>
    <row r="1193" spans="22:22" x14ac:dyDescent="0.2">
      <c r="V1193" s="13" t="str">
        <f>IF($Q1193&lt;&gt;0,SUMIF('BASE DE DONNEES'!$Q:$Q,$Q1193,'BASE DE DONNEES'!$V:$V),"")</f>
        <v/>
      </c>
    </row>
    <row r="1194" spans="22:22" x14ac:dyDescent="0.2">
      <c r="V1194" s="13" t="str">
        <f>IF($Q1194&lt;&gt;0,SUMIF('BASE DE DONNEES'!$Q:$Q,$Q1194,'BASE DE DONNEES'!$V:$V),"")</f>
        <v/>
      </c>
    </row>
    <row r="1195" spans="22:22" x14ac:dyDescent="0.2">
      <c r="V1195" s="13" t="str">
        <f>IF($Q1195&lt;&gt;0,SUMIF('BASE DE DONNEES'!$Q:$Q,$Q1195,'BASE DE DONNEES'!$V:$V),"")</f>
        <v/>
      </c>
    </row>
    <row r="1196" spans="22:22" x14ac:dyDescent="0.2">
      <c r="V1196" s="13" t="str">
        <f>IF($Q1196&lt;&gt;0,SUMIF('BASE DE DONNEES'!$Q:$Q,$Q1196,'BASE DE DONNEES'!$V:$V),"")</f>
        <v/>
      </c>
    </row>
    <row r="1197" spans="22:22" x14ac:dyDescent="0.2">
      <c r="V1197" s="13" t="str">
        <f>IF($Q1197&lt;&gt;0,SUMIF('BASE DE DONNEES'!$Q:$Q,$Q1197,'BASE DE DONNEES'!$V:$V),"")</f>
        <v/>
      </c>
    </row>
    <row r="1198" spans="22:22" x14ac:dyDescent="0.2">
      <c r="V1198" s="13" t="str">
        <f>IF($Q1198&lt;&gt;0,SUMIF('BASE DE DONNEES'!$Q:$Q,$Q1198,'BASE DE DONNEES'!$V:$V),"")</f>
        <v/>
      </c>
    </row>
    <row r="1199" spans="22:22" x14ac:dyDescent="0.2">
      <c r="V1199" s="13" t="str">
        <f>IF($Q1199&lt;&gt;0,SUMIF('BASE DE DONNEES'!$Q:$Q,$Q1199,'BASE DE DONNEES'!$V:$V),"")</f>
        <v/>
      </c>
    </row>
    <row r="1200" spans="22:22" x14ac:dyDescent="0.2">
      <c r="V1200" s="13" t="str">
        <f>IF($Q1200&lt;&gt;0,SUMIF('BASE DE DONNEES'!$Q:$Q,$Q1200,'BASE DE DONNEES'!$V:$V),"")</f>
        <v/>
      </c>
    </row>
    <row r="1201" spans="22:22" x14ac:dyDescent="0.2">
      <c r="V1201" s="13" t="str">
        <f>IF($Q1201&lt;&gt;0,SUMIF('BASE DE DONNEES'!$Q:$Q,$Q1201,'BASE DE DONNEES'!$V:$V),"")</f>
        <v/>
      </c>
    </row>
    <row r="1202" spans="22:22" x14ac:dyDescent="0.2">
      <c r="V1202" s="13" t="str">
        <f>IF($Q1202&lt;&gt;0,SUMIF('BASE DE DONNEES'!$Q:$Q,$Q1202,'BASE DE DONNEES'!$V:$V),"")</f>
        <v/>
      </c>
    </row>
    <row r="1203" spans="22:22" x14ac:dyDescent="0.2">
      <c r="V1203" s="13" t="str">
        <f>IF($Q1203&lt;&gt;0,SUMIF('BASE DE DONNEES'!$Q:$Q,$Q1203,'BASE DE DONNEES'!$V:$V),"")</f>
        <v/>
      </c>
    </row>
    <row r="1204" spans="22:22" x14ac:dyDescent="0.2">
      <c r="V1204" s="13" t="str">
        <f>IF($Q1204&lt;&gt;0,SUMIF('BASE DE DONNEES'!$Q:$Q,$Q1204,'BASE DE DONNEES'!$V:$V),"")</f>
        <v/>
      </c>
    </row>
    <row r="1205" spans="22:22" x14ac:dyDescent="0.2">
      <c r="V1205" s="13" t="str">
        <f>IF($Q1205&lt;&gt;0,SUMIF('BASE DE DONNEES'!$Q:$Q,$Q1205,'BASE DE DONNEES'!$V:$V),"")</f>
        <v/>
      </c>
    </row>
    <row r="1206" spans="22:22" x14ac:dyDescent="0.2">
      <c r="V1206" s="13" t="str">
        <f>IF($Q1206&lt;&gt;0,SUMIF('BASE DE DONNEES'!$Q:$Q,$Q1206,'BASE DE DONNEES'!$V:$V),"")</f>
        <v/>
      </c>
    </row>
    <row r="1207" spans="22:22" x14ac:dyDescent="0.2">
      <c r="V1207" s="13" t="str">
        <f>IF($Q1207&lt;&gt;0,SUMIF('BASE DE DONNEES'!$Q:$Q,$Q1207,'BASE DE DONNEES'!$V:$V),"")</f>
        <v/>
      </c>
    </row>
    <row r="1208" spans="22:22" x14ac:dyDescent="0.2">
      <c r="V1208" s="13" t="str">
        <f>IF($Q1208&lt;&gt;0,SUMIF('BASE DE DONNEES'!$Q:$Q,$Q1208,'BASE DE DONNEES'!$V:$V),"")</f>
        <v/>
      </c>
    </row>
    <row r="1209" spans="22:22" x14ac:dyDescent="0.2">
      <c r="V1209" s="13" t="str">
        <f>IF($Q1209&lt;&gt;0,SUMIF('BASE DE DONNEES'!$Q:$Q,$Q1209,'BASE DE DONNEES'!$V:$V),"")</f>
        <v/>
      </c>
    </row>
    <row r="1210" spans="22:22" x14ac:dyDescent="0.2">
      <c r="V1210" s="13" t="str">
        <f>IF($Q1210&lt;&gt;0,SUMIF('BASE DE DONNEES'!$Q:$Q,$Q1210,'BASE DE DONNEES'!$V:$V),"")</f>
        <v/>
      </c>
    </row>
    <row r="1211" spans="22:22" x14ac:dyDescent="0.2">
      <c r="V1211" s="13" t="str">
        <f>IF($Q1211&lt;&gt;0,SUMIF('BASE DE DONNEES'!$Q:$Q,$Q1211,'BASE DE DONNEES'!$V:$V),"")</f>
        <v/>
      </c>
    </row>
    <row r="1212" spans="22:22" x14ac:dyDescent="0.2">
      <c r="V1212" s="13" t="str">
        <f>IF($Q1212&lt;&gt;0,SUMIF('BASE DE DONNEES'!$Q:$Q,$Q1212,'BASE DE DONNEES'!$V:$V),"")</f>
        <v/>
      </c>
    </row>
    <row r="1213" spans="22:22" x14ac:dyDescent="0.2">
      <c r="V1213" s="13" t="str">
        <f>IF($Q1213&lt;&gt;0,SUMIF('BASE DE DONNEES'!$Q:$Q,$Q1213,'BASE DE DONNEES'!$V:$V),"")</f>
        <v/>
      </c>
    </row>
    <row r="1214" spans="22:22" x14ac:dyDescent="0.2">
      <c r="V1214" s="13" t="str">
        <f>IF($Q1214&lt;&gt;0,SUMIF('BASE DE DONNEES'!$Q:$Q,$Q1214,'BASE DE DONNEES'!$V:$V),"")</f>
        <v/>
      </c>
    </row>
    <row r="1215" spans="22:22" x14ac:dyDescent="0.2">
      <c r="V1215" s="13" t="str">
        <f>IF($Q1215&lt;&gt;0,SUMIF('BASE DE DONNEES'!$Q:$Q,$Q1215,'BASE DE DONNEES'!$V:$V),"")</f>
        <v/>
      </c>
    </row>
    <row r="1216" spans="22:22" x14ac:dyDescent="0.2">
      <c r="V1216" s="13" t="str">
        <f>IF($Q1216&lt;&gt;0,SUMIF('BASE DE DONNEES'!$Q:$Q,$Q1216,'BASE DE DONNEES'!$V:$V),"")</f>
        <v/>
      </c>
    </row>
    <row r="1217" spans="22:22" x14ac:dyDescent="0.2">
      <c r="V1217" s="13" t="str">
        <f>IF($Q1217&lt;&gt;0,SUMIF('BASE DE DONNEES'!$Q:$Q,$Q1217,'BASE DE DONNEES'!$V:$V),"")</f>
        <v/>
      </c>
    </row>
    <row r="1218" spans="22:22" x14ac:dyDescent="0.2">
      <c r="V1218" s="13" t="str">
        <f>IF($Q1218&lt;&gt;0,SUMIF('BASE DE DONNEES'!$Q:$Q,$Q1218,'BASE DE DONNEES'!$V:$V),"")</f>
        <v/>
      </c>
    </row>
    <row r="1219" spans="22:22" x14ac:dyDescent="0.2">
      <c r="V1219" s="13" t="str">
        <f>IF($Q1219&lt;&gt;0,SUMIF('BASE DE DONNEES'!$Q:$Q,$Q1219,'BASE DE DONNEES'!$V:$V),"")</f>
        <v/>
      </c>
    </row>
    <row r="1220" spans="22:22" x14ac:dyDescent="0.2">
      <c r="V1220" s="13" t="str">
        <f>IF($Q1220&lt;&gt;0,SUMIF('BASE DE DONNEES'!$Q:$Q,$Q1220,'BASE DE DONNEES'!$V:$V),"")</f>
        <v/>
      </c>
    </row>
    <row r="1221" spans="22:22" x14ac:dyDescent="0.2">
      <c r="V1221" s="13" t="str">
        <f>IF($Q1221&lt;&gt;0,SUMIF('BASE DE DONNEES'!$Q:$Q,$Q1221,'BASE DE DONNEES'!$V:$V),"")</f>
        <v/>
      </c>
    </row>
    <row r="1222" spans="22:22" x14ac:dyDescent="0.2">
      <c r="V1222" s="13" t="str">
        <f>IF($Q1222&lt;&gt;0,SUMIF('BASE DE DONNEES'!$Q:$Q,$Q1222,'BASE DE DONNEES'!$V:$V),"")</f>
        <v/>
      </c>
    </row>
    <row r="1223" spans="22:22" x14ac:dyDescent="0.2">
      <c r="V1223" s="13" t="str">
        <f>IF($Q1223&lt;&gt;0,SUMIF('BASE DE DONNEES'!$Q:$Q,$Q1223,'BASE DE DONNEES'!$V:$V),"")</f>
        <v/>
      </c>
    </row>
    <row r="1224" spans="22:22" x14ac:dyDescent="0.2">
      <c r="V1224" s="13" t="str">
        <f>IF($Q1224&lt;&gt;0,SUMIF('BASE DE DONNEES'!$Q:$Q,$Q1224,'BASE DE DONNEES'!$V:$V),"")</f>
        <v/>
      </c>
    </row>
    <row r="1225" spans="22:22" x14ac:dyDescent="0.2">
      <c r="V1225" s="13" t="str">
        <f>IF($Q1225&lt;&gt;0,SUMIF('BASE DE DONNEES'!$Q:$Q,$Q1225,'BASE DE DONNEES'!$V:$V),"")</f>
        <v/>
      </c>
    </row>
    <row r="1226" spans="22:22" x14ac:dyDescent="0.2">
      <c r="V1226" s="13" t="str">
        <f>IF($Q1226&lt;&gt;0,SUMIF('BASE DE DONNEES'!$Q:$Q,$Q1226,'BASE DE DONNEES'!$V:$V),"")</f>
        <v/>
      </c>
    </row>
    <row r="1227" spans="22:22" x14ac:dyDescent="0.2">
      <c r="V1227" s="13" t="str">
        <f>IF($Q1227&lt;&gt;0,SUMIF('BASE DE DONNEES'!$Q:$Q,$Q1227,'BASE DE DONNEES'!$V:$V),"")</f>
        <v/>
      </c>
    </row>
    <row r="1228" spans="22:22" x14ac:dyDescent="0.2">
      <c r="V1228" s="13" t="str">
        <f>IF($Q1228&lt;&gt;0,SUMIF('BASE DE DONNEES'!$Q:$Q,$Q1228,'BASE DE DONNEES'!$V:$V),"")</f>
        <v/>
      </c>
    </row>
    <row r="1229" spans="22:22" x14ac:dyDescent="0.2">
      <c r="V1229" s="13" t="str">
        <f>IF($Q1229&lt;&gt;0,SUMIF('BASE DE DONNEES'!$Q:$Q,$Q1229,'BASE DE DONNEES'!$V:$V),"")</f>
        <v/>
      </c>
    </row>
    <row r="1230" spans="22:22" x14ac:dyDescent="0.2">
      <c r="V1230" s="13" t="str">
        <f>IF($Q1230&lt;&gt;0,SUMIF('BASE DE DONNEES'!$Q:$Q,$Q1230,'BASE DE DONNEES'!$V:$V),"")</f>
        <v/>
      </c>
    </row>
    <row r="1231" spans="22:22" x14ac:dyDescent="0.2">
      <c r="V1231" s="13" t="str">
        <f>IF($Q1231&lt;&gt;0,SUMIF('BASE DE DONNEES'!$Q:$Q,$Q1231,'BASE DE DONNEES'!$V:$V),"")</f>
        <v/>
      </c>
    </row>
    <row r="1232" spans="22:22" x14ac:dyDescent="0.2">
      <c r="V1232" s="13" t="str">
        <f>IF($Q1232&lt;&gt;0,SUMIF('BASE DE DONNEES'!$Q:$Q,$Q1232,'BASE DE DONNEES'!$V:$V),"")</f>
        <v/>
      </c>
    </row>
    <row r="1233" spans="22:22" x14ac:dyDescent="0.2">
      <c r="V1233" s="13" t="str">
        <f>IF($Q1233&lt;&gt;0,SUMIF('BASE DE DONNEES'!$Q:$Q,$Q1233,'BASE DE DONNEES'!$V:$V),"")</f>
        <v/>
      </c>
    </row>
    <row r="1234" spans="22:22" x14ac:dyDescent="0.2">
      <c r="V1234" s="13" t="str">
        <f>IF($Q1234&lt;&gt;0,SUMIF('BASE DE DONNEES'!$Q:$Q,$Q1234,'BASE DE DONNEES'!$V:$V),"")</f>
        <v/>
      </c>
    </row>
    <row r="1235" spans="22:22" x14ac:dyDescent="0.2">
      <c r="V1235" s="13" t="str">
        <f>IF($Q1235&lt;&gt;0,SUMIF('BASE DE DONNEES'!$Q:$Q,$Q1235,'BASE DE DONNEES'!$V:$V),"")</f>
        <v/>
      </c>
    </row>
    <row r="1236" spans="22:22" x14ac:dyDescent="0.2">
      <c r="V1236" s="13" t="str">
        <f>IF($Q1236&lt;&gt;0,SUMIF('BASE DE DONNEES'!$Q:$Q,$Q1236,'BASE DE DONNEES'!$V:$V),"")</f>
        <v/>
      </c>
    </row>
    <row r="1237" spans="22:22" x14ac:dyDescent="0.2">
      <c r="V1237" s="13" t="str">
        <f>IF($Q1237&lt;&gt;0,SUMIF('BASE DE DONNEES'!$Q:$Q,$Q1237,'BASE DE DONNEES'!$V:$V),"")</f>
        <v/>
      </c>
    </row>
    <row r="1238" spans="22:22" x14ac:dyDescent="0.2">
      <c r="V1238" s="13" t="str">
        <f>IF($Q1238&lt;&gt;0,SUMIF('BASE DE DONNEES'!$Q:$Q,$Q1238,'BASE DE DONNEES'!$V:$V),"")</f>
        <v/>
      </c>
    </row>
    <row r="1239" spans="22:22" x14ac:dyDescent="0.2">
      <c r="V1239" s="13" t="str">
        <f>IF($Q1239&lt;&gt;0,SUMIF('BASE DE DONNEES'!$Q:$Q,$Q1239,'BASE DE DONNEES'!$V:$V),"")</f>
        <v/>
      </c>
    </row>
    <row r="1240" spans="22:22" x14ac:dyDescent="0.2">
      <c r="V1240" s="13" t="str">
        <f>IF($Q1240&lt;&gt;0,SUMIF('BASE DE DONNEES'!$Q:$Q,$Q1240,'BASE DE DONNEES'!$V:$V),"")</f>
        <v/>
      </c>
    </row>
    <row r="1241" spans="22:22" x14ac:dyDescent="0.2">
      <c r="V1241" s="13" t="str">
        <f>IF($Q1241&lt;&gt;0,SUMIF('BASE DE DONNEES'!$Q:$Q,$Q1241,'BASE DE DONNEES'!$V:$V),"")</f>
        <v/>
      </c>
    </row>
    <row r="1242" spans="22:22" x14ac:dyDescent="0.2">
      <c r="V1242" s="13" t="str">
        <f>IF($Q1242&lt;&gt;0,SUMIF('BASE DE DONNEES'!$Q:$Q,$Q1242,'BASE DE DONNEES'!$V:$V),"")</f>
        <v/>
      </c>
    </row>
    <row r="1243" spans="22:22" x14ac:dyDescent="0.2">
      <c r="V1243" s="13" t="str">
        <f>IF($Q1243&lt;&gt;0,SUMIF('BASE DE DONNEES'!$Q:$Q,$Q1243,'BASE DE DONNEES'!$V:$V),"")</f>
        <v/>
      </c>
    </row>
    <row r="1244" spans="22:22" x14ac:dyDescent="0.2">
      <c r="V1244" s="13" t="str">
        <f>IF($Q1244&lt;&gt;0,SUMIF('BASE DE DONNEES'!$Q:$Q,$Q1244,'BASE DE DONNEES'!$V:$V),"")</f>
        <v/>
      </c>
    </row>
    <row r="1245" spans="22:22" x14ac:dyDescent="0.2">
      <c r="V1245" s="13" t="str">
        <f>IF($Q1245&lt;&gt;0,SUMIF('BASE DE DONNEES'!$Q:$Q,$Q1245,'BASE DE DONNEES'!$V:$V),"")</f>
        <v/>
      </c>
    </row>
    <row r="1246" spans="22:22" x14ac:dyDescent="0.2">
      <c r="V1246" s="13" t="str">
        <f>IF($Q1246&lt;&gt;0,SUMIF('BASE DE DONNEES'!$Q:$Q,$Q1246,'BASE DE DONNEES'!$V:$V),"")</f>
        <v/>
      </c>
    </row>
    <row r="1247" spans="22:22" x14ac:dyDescent="0.2">
      <c r="V1247" s="13" t="str">
        <f>IF($Q1247&lt;&gt;0,SUMIF('BASE DE DONNEES'!$Q:$Q,$Q1247,'BASE DE DONNEES'!$V:$V),"")</f>
        <v/>
      </c>
    </row>
    <row r="1248" spans="22:22" x14ac:dyDescent="0.2">
      <c r="V1248" s="13" t="str">
        <f>IF($Q1248&lt;&gt;0,SUMIF('BASE DE DONNEES'!$Q:$Q,$Q1248,'BASE DE DONNEES'!$V:$V),"")</f>
        <v/>
      </c>
    </row>
    <row r="1249" spans="22:22" x14ac:dyDescent="0.2">
      <c r="V1249" s="13" t="str">
        <f>IF($Q1249&lt;&gt;0,SUMIF('BASE DE DONNEES'!$Q:$Q,$Q1249,'BASE DE DONNEES'!$V:$V),"")</f>
        <v/>
      </c>
    </row>
    <row r="1250" spans="22:22" x14ac:dyDescent="0.2">
      <c r="V1250" s="13" t="str">
        <f>IF($Q1250&lt;&gt;0,SUMIF('BASE DE DONNEES'!$Q:$Q,$Q1250,'BASE DE DONNEES'!$V:$V),"")</f>
        <v/>
      </c>
    </row>
    <row r="1251" spans="22:22" x14ac:dyDescent="0.2">
      <c r="V1251" s="13" t="str">
        <f>IF($Q1251&lt;&gt;0,SUMIF('BASE DE DONNEES'!$Q:$Q,$Q1251,'BASE DE DONNEES'!$V:$V),"")</f>
        <v/>
      </c>
    </row>
    <row r="1252" spans="22:22" x14ac:dyDescent="0.2">
      <c r="V1252" s="13" t="str">
        <f>IF($Q1252&lt;&gt;0,SUMIF('BASE DE DONNEES'!$Q:$Q,$Q1252,'BASE DE DONNEES'!$V:$V),"")</f>
        <v/>
      </c>
    </row>
    <row r="1253" spans="22:22" x14ac:dyDescent="0.2">
      <c r="V1253" s="13" t="str">
        <f>IF($Q1253&lt;&gt;0,SUMIF('BASE DE DONNEES'!$Q:$Q,$Q1253,'BASE DE DONNEES'!$V:$V),"")</f>
        <v/>
      </c>
    </row>
    <row r="1254" spans="22:22" x14ac:dyDescent="0.2">
      <c r="V1254" s="13" t="str">
        <f>IF($Q1254&lt;&gt;0,SUMIF('BASE DE DONNEES'!$Q:$Q,$Q1254,'BASE DE DONNEES'!$V:$V),"")</f>
        <v/>
      </c>
    </row>
    <row r="1255" spans="22:22" x14ac:dyDescent="0.2">
      <c r="V1255" s="13" t="str">
        <f>IF($Q1255&lt;&gt;0,SUMIF('BASE DE DONNEES'!$Q:$Q,$Q1255,'BASE DE DONNEES'!$V:$V),"")</f>
        <v/>
      </c>
    </row>
    <row r="1256" spans="22:22" x14ac:dyDescent="0.2">
      <c r="V1256" s="13" t="str">
        <f>IF($Q1256&lt;&gt;0,SUMIF('BASE DE DONNEES'!$Q:$Q,$Q1256,'BASE DE DONNEES'!$V:$V),"")</f>
        <v/>
      </c>
    </row>
    <row r="1257" spans="22:22" x14ac:dyDescent="0.2">
      <c r="V1257" s="13" t="str">
        <f>IF($Q1257&lt;&gt;0,SUMIF('BASE DE DONNEES'!$Q:$Q,$Q1257,'BASE DE DONNEES'!$V:$V),"")</f>
        <v/>
      </c>
    </row>
    <row r="1258" spans="22:22" x14ac:dyDescent="0.2">
      <c r="V1258" s="13" t="str">
        <f>IF($Q1258&lt;&gt;0,SUMIF('BASE DE DONNEES'!$Q:$Q,$Q1258,'BASE DE DONNEES'!$V:$V),"")</f>
        <v/>
      </c>
    </row>
    <row r="1259" spans="22:22" x14ac:dyDescent="0.2">
      <c r="V1259" s="13" t="str">
        <f>IF($Q1259&lt;&gt;0,SUMIF('BASE DE DONNEES'!$Q:$Q,$Q1259,'BASE DE DONNEES'!$V:$V),"")</f>
        <v/>
      </c>
    </row>
    <row r="1260" spans="22:22" x14ac:dyDescent="0.2">
      <c r="V1260" s="13" t="str">
        <f>IF($Q1260&lt;&gt;0,SUMIF('BASE DE DONNEES'!$Q:$Q,$Q1260,'BASE DE DONNEES'!$V:$V),"")</f>
        <v/>
      </c>
    </row>
    <row r="1261" spans="22:22" x14ac:dyDescent="0.2">
      <c r="V1261" s="13" t="str">
        <f>IF($Q1261&lt;&gt;0,SUMIF('BASE DE DONNEES'!$Q:$Q,$Q1261,'BASE DE DONNEES'!$V:$V),"")</f>
        <v/>
      </c>
    </row>
    <row r="1262" spans="22:22" x14ac:dyDescent="0.2">
      <c r="V1262" s="13" t="str">
        <f>IF($Q1262&lt;&gt;0,SUMIF('BASE DE DONNEES'!$Q:$Q,$Q1262,'BASE DE DONNEES'!$V:$V),"")</f>
        <v/>
      </c>
    </row>
    <row r="1263" spans="22:22" x14ac:dyDescent="0.2">
      <c r="V1263" s="13" t="str">
        <f>IF($Q1263&lt;&gt;0,SUMIF('BASE DE DONNEES'!$Q:$Q,$Q1263,'BASE DE DONNEES'!$V:$V),"")</f>
        <v/>
      </c>
    </row>
    <row r="1264" spans="22:22" x14ac:dyDescent="0.2">
      <c r="V1264" s="13" t="str">
        <f>IF($Q1264&lt;&gt;0,SUMIF('BASE DE DONNEES'!$Q:$Q,$Q1264,'BASE DE DONNEES'!$V:$V),"")</f>
        <v/>
      </c>
    </row>
    <row r="1265" spans="22:22" x14ac:dyDescent="0.2">
      <c r="V1265" s="13" t="str">
        <f>IF($Q1265&lt;&gt;0,SUMIF('BASE DE DONNEES'!$Q:$Q,$Q1265,'BASE DE DONNEES'!$V:$V),"")</f>
        <v/>
      </c>
    </row>
    <row r="1266" spans="22:22" x14ac:dyDescent="0.2">
      <c r="V1266" s="13" t="str">
        <f>IF($Q1266&lt;&gt;0,SUMIF('BASE DE DONNEES'!$Q:$Q,$Q1266,'BASE DE DONNEES'!$V:$V),"")</f>
        <v/>
      </c>
    </row>
    <row r="1267" spans="22:22" x14ac:dyDescent="0.2">
      <c r="V1267" s="13" t="str">
        <f>IF($Q1267&lt;&gt;0,SUMIF('BASE DE DONNEES'!$Q:$Q,$Q1267,'BASE DE DONNEES'!$V:$V),"")</f>
        <v/>
      </c>
    </row>
    <row r="1268" spans="22:22" x14ac:dyDescent="0.2">
      <c r="V1268" s="13" t="str">
        <f>IF($Q1268&lt;&gt;0,SUMIF('BASE DE DONNEES'!$Q:$Q,$Q1268,'BASE DE DONNEES'!$V:$V),"")</f>
        <v/>
      </c>
    </row>
    <row r="1269" spans="22:22" x14ac:dyDescent="0.2">
      <c r="V1269" s="13" t="str">
        <f>IF($Q1269&lt;&gt;0,SUMIF('BASE DE DONNEES'!$Q:$Q,$Q1269,'BASE DE DONNEES'!$V:$V),"")</f>
        <v/>
      </c>
    </row>
    <row r="1270" spans="22:22" x14ac:dyDescent="0.2">
      <c r="V1270" s="13" t="str">
        <f>IF($Q1270&lt;&gt;0,SUMIF('BASE DE DONNEES'!$Q:$Q,$Q1270,'BASE DE DONNEES'!$V:$V),"")</f>
        <v/>
      </c>
    </row>
    <row r="1271" spans="22:22" x14ac:dyDescent="0.2">
      <c r="V1271" s="13" t="str">
        <f>IF($Q1271&lt;&gt;0,SUMIF('BASE DE DONNEES'!$Q:$Q,$Q1271,'BASE DE DONNEES'!$V:$V),"")</f>
        <v/>
      </c>
    </row>
    <row r="1272" spans="22:22" x14ac:dyDescent="0.2">
      <c r="V1272" s="13" t="str">
        <f>IF($Q1272&lt;&gt;0,SUMIF('BASE DE DONNEES'!$Q:$Q,$Q1272,'BASE DE DONNEES'!$V:$V),"")</f>
        <v/>
      </c>
    </row>
    <row r="1273" spans="22:22" x14ac:dyDescent="0.2">
      <c r="V1273" s="13" t="str">
        <f>IF($Q1273&lt;&gt;0,SUMIF('BASE DE DONNEES'!$Q:$Q,$Q1273,'BASE DE DONNEES'!$V:$V),"")</f>
        <v/>
      </c>
    </row>
    <row r="1274" spans="22:22" x14ac:dyDescent="0.2">
      <c r="V1274" s="13" t="str">
        <f>IF($Q1274&lt;&gt;0,SUMIF('BASE DE DONNEES'!$Q:$Q,$Q1274,'BASE DE DONNEES'!$V:$V),"")</f>
        <v/>
      </c>
    </row>
    <row r="1275" spans="22:22" x14ac:dyDescent="0.2">
      <c r="V1275" s="13" t="str">
        <f>IF($Q1275&lt;&gt;0,SUMIF('BASE DE DONNEES'!$Q:$Q,$Q1275,'BASE DE DONNEES'!$V:$V),"")</f>
        <v/>
      </c>
    </row>
    <row r="1276" spans="22:22" x14ac:dyDescent="0.2">
      <c r="V1276" s="13" t="str">
        <f>IF($Q1276&lt;&gt;0,SUMIF('BASE DE DONNEES'!$Q:$Q,$Q1276,'BASE DE DONNEES'!$V:$V),"")</f>
        <v/>
      </c>
    </row>
    <row r="1277" spans="22:22" x14ac:dyDescent="0.2">
      <c r="V1277" s="13" t="str">
        <f>IF($Q1277&lt;&gt;0,SUMIF('BASE DE DONNEES'!$Q:$Q,$Q1277,'BASE DE DONNEES'!$V:$V),"")</f>
        <v/>
      </c>
    </row>
    <row r="1278" spans="22:22" x14ac:dyDescent="0.2">
      <c r="V1278" s="13" t="str">
        <f>IF($Q1278&lt;&gt;0,SUMIF('BASE DE DONNEES'!$Q:$Q,$Q1278,'BASE DE DONNEES'!$V:$V),"")</f>
        <v/>
      </c>
    </row>
    <row r="1279" spans="22:22" x14ac:dyDescent="0.2">
      <c r="V1279" s="13" t="str">
        <f>IF($Q1279&lt;&gt;0,SUMIF('BASE DE DONNEES'!$Q:$Q,$Q1279,'BASE DE DONNEES'!$V:$V),"")</f>
        <v/>
      </c>
    </row>
    <row r="1280" spans="22:22" x14ac:dyDescent="0.2">
      <c r="V1280" s="13" t="str">
        <f>IF($Q1280&lt;&gt;0,SUMIF('BASE DE DONNEES'!$Q:$Q,$Q1280,'BASE DE DONNEES'!$V:$V),"")</f>
        <v/>
      </c>
    </row>
    <row r="1281" spans="22:22" x14ac:dyDescent="0.2">
      <c r="V1281" s="13" t="str">
        <f>IF($Q1281&lt;&gt;0,SUMIF('BASE DE DONNEES'!$Q:$Q,$Q1281,'BASE DE DONNEES'!$V:$V),"")</f>
        <v/>
      </c>
    </row>
    <row r="1282" spans="22:22" x14ac:dyDescent="0.2">
      <c r="V1282" s="13" t="str">
        <f>IF($Q1282&lt;&gt;0,SUMIF('BASE DE DONNEES'!$Q:$Q,$Q1282,'BASE DE DONNEES'!$V:$V),"")</f>
        <v/>
      </c>
    </row>
    <row r="1283" spans="22:22" x14ac:dyDescent="0.2">
      <c r="V1283" s="13" t="str">
        <f>IF($Q1283&lt;&gt;0,SUMIF('BASE DE DONNEES'!$Q:$Q,$Q1283,'BASE DE DONNEES'!$V:$V),"")</f>
        <v/>
      </c>
    </row>
    <row r="1284" spans="22:22" x14ac:dyDescent="0.2">
      <c r="V1284" s="13" t="str">
        <f>IF($Q1284&lt;&gt;0,SUMIF('BASE DE DONNEES'!$Q:$Q,$Q1284,'BASE DE DONNEES'!$V:$V),"")</f>
        <v/>
      </c>
    </row>
    <row r="1285" spans="22:22" x14ac:dyDescent="0.2">
      <c r="V1285" s="13" t="str">
        <f>IF($Q1285&lt;&gt;0,SUMIF('BASE DE DONNEES'!$Q:$Q,$Q1285,'BASE DE DONNEES'!$V:$V),"")</f>
        <v/>
      </c>
    </row>
    <row r="1286" spans="22:22" x14ac:dyDescent="0.2">
      <c r="V1286" s="13" t="str">
        <f>IF($Q1286&lt;&gt;0,SUMIF('BASE DE DONNEES'!$Q:$Q,$Q1286,'BASE DE DONNEES'!$V:$V),"")</f>
        <v/>
      </c>
    </row>
    <row r="1287" spans="22:22" x14ac:dyDescent="0.2">
      <c r="V1287" s="13" t="str">
        <f>IF($Q1287&lt;&gt;0,SUMIF('BASE DE DONNEES'!$Q:$Q,$Q1287,'BASE DE DONNEES'!$V:$V),"")</f>
        <v/>
      </c>
    </row>
    <row r="1288" spans="22:22" x14ac:dyDescent="0.2">
      <c r="V1288" s="13" t="str">
        <f>IF($Q1288&lt;&gt;0,SUMIF('BASE DE DONNEES'!$Q:$Q,$Q1288,'BASE DE DONNEES'!$V:$V),"")</f>
        <v/>
      </c>
    </row>
    <row r="1289" spans="22:22" x14ac:dyDescent="0.2">
      <c r="V1289" s="13" t="str">
        <f>IF($Q1289&lt;&gt;0,SUMIF('BASE DE DONNEES'!$Q:$Q,$Q1289,'BASE DE DONNEES'!$V:$V),"")</f>
        <v/>
      </c>
    </row>
    <row r="1290" spans="22:22" x14ac:dyDescent="0.2">
      <c r="V1290" s="13" t="str">
        <f>IF($Q1290&lt;&gt;0,SUMIF('BASE DE DONNEES'!$Q:$Q,$Q1290,'BASE DE DONNEES'!$V:$V),"")</f>
        <v/>
      </c>
    </row>
    <row r="1291" spans="22:22" x14ac:dyDescent="0.2">
      <c r="V1291" s="13" t="str">
        <f>IF($Q1291&lt;&gt;0,SUMIF('BASE DE DONNEES'!$Q:$Q,$Q1291,'BASE DE DONNEES'!$V:$V),"")</f>
        <v/>
      </c>
    </row>
    <row r="1292" spans="22:22" x14ac:dyDescent="0.2">
      <c r="V1292" s="13" t="str">
        <f>IF($Q1292&lt;&gt;0,SUMIF('BASE DE DONNEES'!$Q:$Q,$Q1292,'BASE DE DONNEES'!$V:$V),"")</f>
        <v/>
      </c>
    </row>
    <row r="1293" spans="22:22" x14ac:dyDescent="0.2">
      <c r="V1293" s="13" t="str">
        <f>IF($Q1293&lt;&gt;0,SUMIF('BASE DE DONNEES'!$Q:$Q,$Q1293,'BASE DE DONNEES'!$V:$V),"")</f>
        <v/>
      </c>
    </row>
    <row r="1294" spans="22:22" x14ac:dyDescent="0.2">
      <c r="V1294" s="13" t="str">
        <f>IF($Q1294&lt;&gt;0,SUMIF('BASE DE DONNEES'!$Q:$Q,$Q1294,'BASE DE DONNEES'!$V:$V),"")</f>
        <v/>
      </c>
    </row>
    <row r="1295" spans="22:22" x14ac:dyDescent="0.2">
      <c r="V1295" s="13" t="str">
        <f>IF($Q1295&lt;&gt;0,SUMIF('BASE DE DONNEES'!$Q:$Q,$Q1295,'BASE DE DONNEES'!$V:$V),"")</f>
        <v/>
      </c>
    </row>
    <row r="1296" spans="22:22" x14ac:dyDescent="0.2">
      <c r="V1296" s="13" t="str">
        <f>IF($Q1296&lt;&gt;0,SUMIF('BASE DE DONNEES'!$Q:$Q,$Q1296,'BASE DE DONNEES'!$V:$V),"")</f>
        <v/>
      </c>
    </row>
    <row r="1297" spans="22:22" x14ac:dyDescent="0.2">
      <c r="V1297" s="13" t="str">
        <f>IF($Q1297&lt;&gt;0,SUMIF('BASE DE DONNEES'!$Q:$Q,$Q1297,'BASE DE DONNEES'!$V:$V),"")</f>
        <v/>
      </c>
    </row>
    <row r="1298" spans="22:22" x14ac:dyDescent="0.2">
      <c r="V1298" s="13" t="str">
        <f>IF($Q1298&lt;&gt;0,SUMIF('BASE DE DONNEES'!$Q:$Q,$Q1298,'BASE DE DONNEES'!$V:$V),"")</f>
        <v/>
      </c>
    </row>
    <row r="1299" spans="22:22" x14ac:dyDescent="0.2">
      <c r="V1299" s="13" t="str">
        <f>IF($Q1299&lt;&gt;0,SUMIF('BASE DE DONNEES'!$Q:$Q,$Q1299,'BASE DE DONNEES'!$V:$V),"")</f>
        <v/>
      </c>
    </row>
    <row r="1300" spans="22:22" x14ac:dyDescent="0.2">
      <c r="V1300" s="13" t="str">
        <f>IF($Q1300&lt;&gt;0,SUMIF('BASE DE DONNEES'!$Q:$Q,$Q1300,'BASE DE DONNEES'!$V:$V),"")</f>
        <v/>
      </c>
    </row>
    <row r="1301" spans="22:22" x14ac:dyDescent="0.2">
      <c r="V1301" s="13" t="str">
        <f>IF($Q1301&lt;&gt;0,SUMIF('BASE DE DONNEES'!$Q:$Q,$Q1301,'BASE DE DONNEES'!$V:$V),"")</f>
        <v/>
      </c>
    </row>
    <row r="1302" spans="22:22" x14ac:dyDescent="0.2">
      <c r="V1302" s="13" t="str">
        <f>IF($Q1302&lt;&gt;0,SUMIF('BASE DE DONNEES'!$Q:$Q,$Q1302,'BASE DE DONNEES'!$V:$V),"")</f>
        <v/>
      </c>
    </row>
    <row r="1303" spans="22:22" x14ac:dyDescent="0.2">
      <c r="V1303" s="13" t="str">
        <f>IF($Q1303&lt;&gt;0,SUMIF('BASE DE DONNEES'!$Q:$Q,$Q1303,'BASE DE DONNEES'!$V:$V),"")</f>
        <v/>
      </c>
    </row>
    <row r="1304" spans="22:22" x14ac:dyDescent="0.2">
      <c r="V1304" s="13" t="str">
        <f>IF($Q1304&lt;&gt;0,SUMIF('BASE DE DONNEES'!$Q:$Q,$Q1304,'BASE DE DONNEES'!$V:$V),"")</f>
        <v/>
      </c>
    </row>
    <row r="1305" spans="22:22" x14ac:dyDescent="0.2">
      <c r="V1305" s="13" t="str">
        <f>IF($Q1305&lt;&gt;0,SUMIF('BASE DE DONNEES'!$Q:$Q,$Q1305,'BASE DE DONNEES'!$V:$V),"")</f>
        <v/>
      </c>
    </row>
    <row r="1306" spans="22:22" x14ac:dyDescent="0.2">
      <c r="V1306" s="13" t="str">
        <f>IF($Q1306&lt;&gt;0,SUMIF('BASE DE DONNEES'!$Q:$Q,$Q1306,'BASE DE DONNEES'!$V:$V),"")</f>
        <v/>
      </c>
    </row>
    <row r="1307" spans="22:22" x14ac:dyDescent="0.2">
      <c r="V1307" s="13" t="str">
        <f>IF($Q1307&lt;&gt;0,SUMIF('BASE DE DONNEES'!$Q:$Q,$Q1307,'BASE DE DONNEES'!$V:$V),"")</f>
        <v/>
      </c>
    </row>
    <row r="1308" spans="22:22" x14ac:dyDescent="0.2">
      <c r="V1308" s="13" t="str">
        <f>IF($Q1308&lt;&gt;0,SUMIF('BASE DE DONNEES'!$Q:$Q,$Q1308,'BASE DE DONNEES'!$V:$V),"")</f>
        <v/>
      </c>
    </row>
    <row r="1309" spans="22:22" x14ac:dyDescent="0.2">
      <c r="V1309" s="13" t="str">
        <f>IF($Q1309&lt;&gt;0,SUMIF('BASE DE DONNEES'!$Q:$Q,$Q1309,'BASE DE DONNEES'!$V:$V),"")</f>
        <v/>
      </c>
    </row>
    <row r="1310" spans="22:22" x14ac:dyDescent="0.2">
      <c r="V1310" s="13" t="str">
        <f>IF($Q1310&lt;&gt;0,SUMIF('BASE DE DONNEES'!$Q:$Q,$Q1310,'BASE DE DONNEES'!$V:$V),"")</f>
        <v/>
      </c>
    </row>
    <row r="1311" spans="22:22" x14ac:dyDescent="0.2">
      <c r="V1311" s="13" t="str">
        <f>IF($Q1311&lt;&gt;0,SUMIF('BASE DE DONNEES'!$Q:$Q,$Q1311,'BASE DE DONNEES'!$V:$V),"")</f>
        <v/>
      </c>
    </row>
    <row r="1312" spans="22:22" x14ac:dyDescent="0.2">
      <c r="V1312" s="13" t="str">
        <f>IF($Q1312&lt;&gt;0,SUMIF('BASE DE DONNEES'!$Q:$Q,$Q1312,'BASE DE DONNEES'!$V:$V),"")</f>
        <v/>
      </c>
    </row>
    <row r="1313" spans="22:22" x14ac:dyDescent="0.2">
      <c r="V1313" s="13" t="str">
        <f>IF($Q1313&lt;&gt;0,SUMIF('BASE DE DONNEES'!$Q:$Q,$Q1313,'BASE DE DONNEES'!$V:$V),"")</f>
        <v/>
      </c>
    </row>
    <row r="1314" spans="22:22" x14ac:dyDescent="0.2">
      <c r="V1314" s="13" t="str">
        <f>IF($Q1314&lt;&gt;0,SUMIF('BASE DE DONNEES'!$Q:$Q,$Q1314,'BASE DE DONNEES'!$V:$V),"")</f>
        <v/>
      </c>
    </row>
    <row r="1315" spans="22:22" x14ac:dyDescent="0.2">
      <c r="V1315" s="13" t="str">
        <f>IF($Q1315&lt;&gt;0,SUMIF('BASE DE DONNEES'!$Q:$Q,$Q1315,'BASE DE DONNEES'!$V:$V),"")</f>
        <v/>
      </c>
    </row>
    <row r="1316" spans="22:22" x14ac:dyDescent="0.2">
      <c r="V1316" s="13" t="str">
        <f>IF($Q1316&lt;&gt;0,SUMIF('BASE DE DONNEES'!$Q:$Q,$Q1316,'BASE DE DONNEES'!$V:$V),"")</f>
        <v/>
      </c>
    </row>
    <row r="1317" spans="22:22" x14ac:dyDescent="0.2">
      <c r="V1317" s="13" t="str">
        <f>IF($Q1317&lt;&gt;0,SUMIF('BASE DE DONNEES'!$Q:$Q,$Q1317,'BASE DE DONNEES'!$V:$V),"")</f>
        <v/>
      </c>
    </row>
    <row r="1318" spans="22:22" x14ac:dyDescent="0.2">
      <c r="V1318" s="13" t="str">
        <f>IF($Q1318&lt;&gt;0,SUMIF('BASE DE DONNEES'!$Q:$Q,$Q1318,'BASE DE DONNEES'!$V:$V),"")</f>
        <v/>
      </c>
    </row>
    <row r="1319" spans="22:22" x14ac:dyDescent="0.2">
      <c r="V1319" s="13" t="str">
        <f>IF($Q1319&lt;&gt;0,SUMIF('BASE DE DONNEES'!$Q:$Q,$Q1319,'BASE DE DONNEES'!$V:$V),"")</f>
        <v/>
      </c>
    </row>
    <row r="1320" spans="22:22" x14ac:dyDescent="0.2">
      <c r="V1320" s="13" t="str">
        <f>IF($Q1320&lt;&gt;0,SUMIF('BASE DE DONNEES'!$Q:$Q,$Q1320,'BASE DE DONNEES'!$V:$V),"")</f>
        <v/>
      </c>
    </row>
    <row r="1321" spans="22:22" x14ac:dyDescent="0.2">
      <c r="V1321" s="13" t="str">
        <f>IF($Q1321&lt;&gt;0,SUMIF('BASE DE DONNEES'!$Q:$Q,$Q1321,'BASE DE DONNEES'!$V:$V),"")</f>
        <v/>
      </c>
    </row>
    <row r="1322" spans="22:22" x14ac:dyDescent="0.2">
      <c r="V1322" s="13" t="str">
        <f>IF($Q1322&lt;&gt;0,SUMIF('BASE DE DONNEES'!$Q:$Q,$Q1322,'BASE DE DONNEES'!$V:$V),"")</f>
        <v/>
      </c>
    </row>
    <row r="1323" spans="22:22" x14ac:dyDescent="0.2">
      <c r="V1323" s="13" t="str">
        <f>IF($Q1323&lt;&gt;0,SUMIF('BASE DE DONNEES'!$Q:$Q,$Q1323,'BASE DE DONNEES'!$V:$V),"")</f>
        <v/>
      </c>
    </row>
    <row r="1324" spans="22:22" x14ac:dyDescent="0.2">
      <c r="V1324" s="13" t="str">
        <f>IF($Q1324&lt;&gt;0,SUMIF('BASE DE DONNEES'!$Q:$Q,$Q1324,'BASE DE DONNEES'!$V:$V),"")</f>
        <v/>
      </c>
    </row>
    <row r="1325" spans="22:22" x14ac:dyDescent="0.2">
      <c r="V1325" s="13" t="str">
        <f>IF($Q1325&lt;&gt;0,SUMIF('BASE DE DONNEES'!$Q:$Q,$Q1325,'BASE DE DONNEES'!$V:$V),"")</f>
        <v/>
      </c>
    </row>
    <row r="1326" spans="22:22" x14ac:dyDescent="0.2">
      <c r="V1326" s="13" t="str">
        <f>IF($Q1326&lt;&gt;0,SUMIF('BASE DE DONNEES'!$Q:$Q,$Q1326,'BASE DE DONNEES'!$V:$V),"")</f>
        <v/>
      </c>
    </row>
    <row r="1327" spans="22:22" x14ac:dyDescent="0.2">
      <c r="V1327" s="13" t="str">
        <f>IF($Q1327&lt;&gt;0,SUMIF('BASE DE DONNEES'!$Q:$Q,$Q1327,'BASE DE DONNEES'!$V:$V),"")</f>
        <v/>
      </c>
    </row>
    <row r="1328" spans="22:22" x14ac:dyDescent="0.2">
      <c r="V1328" s="13" t="str">
        <f>IF($Q1328&lt;&gt;0,SUMIF('BASE DE DONNEES'!$Q:$Q,$Q1328,'BASE DE DONNEES'!$V:$V),"")</f>
        <v/>
      </c>
    </row>
    <row r="1329" spans="22:22" x14ac:dyDescent="0.2">
      <c r="V1329" s="13" t="str">
        <f>IF($Q1329&lt;&gt;0,SUMIF('BASE DE DONNEES'!$Q:$Q,$Q1329,'BASE DE DONNEES'!$V:$V),"")</f>
        <v/>
      </c>
    </row>
    <row r="1330" spans="22:22" x14ac:dyDescent="0.2">
      <c r="V1330" s="13" t="str">
        <f>IF($Q1330&lt;&gt;0,SUMIF('BASE DE DONNEES'!$Q:$Q,$Q1330,'BASE DE DONNEES'!$V:$V),"")</f>
        <v/>
      </c>
    </row>
    <row r="1331" spans="22:22" x14ac:dyDescent="0.2">
      <c r="V1331" s="13" t="str">
        <f>IF($Q1331&lt;&gt;0,SUMIF('BASE DE DONNEES'!$Q:$Q,$Q1331,'BASE DE DONNEES'!$V:$V),"")</f>
        <v/>
      </c>
    </row>
    <row r="1332" spans="22:22" x14ac:dyDescent="0.2">
      <c r="V1332" s="13" t="str">
        <f>IF($Q1332&lt;&gt;0,SUMIF('BASE DE DONNEES'!$Q:$Q,$Q1332,'BASE DE DONNEES'!$V:$V),"")</f>
        <v/>
      </c>
    </row>
    <row r="1333" spans="22:22" x14ac:dyDescent="0.2">
      <c r="V1333" s="13" t="str">
        <f>IF($Q1333&lt;&gt;0,SUMIF('BASE DE DONNEES'!$Q:$Q,$Q1333,'BASE DE DONNEES'!$V:$V),"")</f>
        <v/>
      </c>
    </row>
    <row r="1334" spans="22:22" x14ac:dyDescent="0.2">
      <c r="V1334" s="13" t="str">
        <f>IF($Q1334&lt;&gt;0,SUMIF('BASE DE DONNEES'!$Q:$Q,$Q1334,'BASE DE DONNEES'!$V:$V),"")</f>
        <v/>
      </c>
    </row>
    <row r="1335" spans="22:22" x14ac:dyDescent="0.2">
      <c r="V1335" s="13" t="str">
        <f>IF($Q1335&lt;&gt;0,SUMIF('BASE DE DONNEES'!$Q:$Q,$Q1335,'BASE DE DONNEES'!$V:$V),"")</f>
        <v/>
      </c>
    </row>
    <row r="1336" spans="22:22" x14ac:dyDescent="0.2">
      <c r="V1336" s="13" t="str">
        <f>IF($Q1336&lt;&gt;0,SUMIF('BASE DE DONNEES'!$Q:$Q,$Q1336,'BASE DE DONNEES'!$V:$V),"")</f>
        <v/>
      </c>
    </row>
    <row r="1337" spans="22:22" x14ac:dyDescent="0.2">
      <c r="V1337" s="13" t="str">
        <f>IF($Q1337&lt;&gt;0,SUMIF('BASE DE DONNEES'!$Q:$Q,$Q1337,'BASE DE DONNEES'!$V:$V),"")</f>
        <v/>
      </c>
    </row>
    <row r="1338" spans="22:22" x14ac:dyDescent="0.2">
      <c r="V1338" s="13" t="str">
        <f>IF($Q1338&lt;&gt;0,SUMIF('BASE DE DONNEES'!$Q:$Q,$Q1338,'BASE DE DONNEES'!$V:$V),"")</f>
        <v/>
      </c>
    </row>
    <row r="1339" spans="22:22" x14ac:dyDescent="0.2">
      <c r="V1339" s="13" t="str">
        <f>IF($Q1339&lt;&gt;0,SUMIF('BASE DE DONNEES'!$Q:$Q,$Q1339,'BASE DE DONNEES'!$V:$V),"")</f>
        <v/>
      </c>
    </row>
    <row r="1340" spans="22:22" x14ac:dyDescent="0.2">
      <c r="V1340" s="13" t="str">
        <f>IF($Q1340&lt;&gt;0,SUMIF('BASE DE DONNEES'!$Q:$Q,$Q1340,'BASE DE DONNEES'!$V:$V),"")</f>
        <v/>
      </c>
    </row>
    <row r="1341" spans="22:22" x14ac:dyDescent="0.2">
      <c r="V1341" s="13" t="str">
        <f>IF($Q1341&lt;&gt;0,SUMIF('BASE DE DONNEES'!$Q:$Q,$Q1341,'BASE DE DONNEES'!$V:$V),"")</f>
        <v/>
      </c>
    </row>
    <row r="1342" spans="22:22" x14ac:dyDescent="0.2">
      <c r="V1342" s="13" t="str">
        <f>IF($Q1342&lt;&gt;0,SUMIF('BASE DE DONNEES'!$Q:$Q,$Q1342,'BASE DE DONNEES'!$V:$V),"")</f>
        <v/>
      </c>
    </row>
    <row r="1343" spans="22:22" x14ac:dyDescent="0.2">
      <c r="V1343" s="13" t="str">
        <f>IF($Q1343&lt;&gt;0,SUMIF('BASE DE DONNEES'!$Q:$Q,$Q1343,'BASE DE DONNEES'!$V:$V),"")</f>
        <v/>
      </c>
    </row>
    <row r="1344" spans="22:22" x14ac:dyDescent="0.2">
      <c r="V1344" s="13" t="str">
        <f>IF($Q1344&lt;&gt;0,SUMIF('BASE DE DONNEES'!$Q:$Q,$Q1344,'BASE DE DONNEES'!$V:$V),"")</f>
        <v/>
      </c>
    </row>
    <row r="1345" spans="22:22" x14ac:dyDescent="0.2">
      <c r="V1345" s="13" t="str">
        <f>IF($Q1345&lt;&gt;0,SUMIF('BASE DE DONNEES'!$Q:$Q,$Q1345,'BASE DE DONNEES'!$V:$V),"")</f>
        <v/>
      </c>
    </row>
    <row r="1346" spans="22:22" x14ac:dyDescent="0.2">
      <c r="V1346" s="13" t="str">
        <f>IF($Q1346&lt;&gt;0,SUMIF('BASE DE DONNEES'!$Q:$Q,$Q1346,'BASE DE DONNEES'!$V:$V),"")</f>
        <v/>
      </c>
    </row>
    <row r="1347" spans="22:22" x14ac:dyDescent="0.2">
      <c r="V1347" s="13" t="str">
        <f>IF($Q1347&lt;&gt;0,SUMIF('BASE DE DONNEES'!$Q:$Q,$Q1347,'BASE DE DONNEES'!$V:$V),"")</f>
        <v/>
      </c>
    </row>
    <row r="1348" spans="22:22" x14ac:dyDescent="0.2">
      <c r="V1348" s="13" t="str">
        <f>IF($Q1348&lt;&gt;0,SUMIF('BASE DE DONNEES'!$Q:$Q,$Q1348,'BASE DE DONNEES'!$V:$V),"")</f>
        <v/>
      </c>
    </row>
    <row r="1349" spans="22:22" x14ac:dyDescent="0.2">
      <c r="V1349" s="13" t="str">
        <f>IF($Q1349&lt;&gt;0,SUMIF('BASE DE DONNEES'!$Q:$Q,$Q1349,'BASE DE DONNEES'!$V:$V),"")</f>
        <v/>
      </c>
    </row>
    <row r="1350" spans="22:22" x14ac:dyDescent="0.2">
      <c r="V1350" s="13" t="str">
        <f>IF($Q1350&lt;&gt;0,SUMIF('BASE DE DONNEES'!$Q:$Q,$Q1350,'BASE DE DONNEES'!$V:$V),"")</f>
        <v/>
      </c>
    </row>
    <row r="1351" spans="22:22" x14ac:dyDescent="0.2">
      <c r="V1351" s="13" t="str">
        <f>IF($Q1351&lt;&gt;0,SUMIF('BASE DE DONNEES'!$Q:$Q,$Q1351,'BASE DE DONNEES'!$V:$V),"")</f>
        <v/>
      </c>
    </row>
    <row r="1352" spans="22:22" x14ac:dyDescent="0.2">
      <c r="V1352" s="13" t="str">
        <f>IF($Q1352&lt;&gt;0,SUMIF('BASE DE DONNEES'!$Q:$Q,$Q1352,'BASE DE DONNEES'!$V:$V),"")</f>
        <v/>
      </c>
    </row>
    <row r="1353" spans="22:22" x14ac:dyDescent="0.2">
      <c r="V1353" s="13" t="str">
        <f>IF($Q1353&lt;&gt;0,SUMIF('BASE DE DONNEES'!$Q:$Q,$Q1353,'BASE DE DONNEES'!$V:$V),"")</f>
        <v/>
      </c>
    </row>
    <row r="1354" spans="22:22" x14ac:dyDescent="0.2">
      <c r="V1354" s="13" t="str">
        <f>IF($Q1354&lt;&gt;0,SUMIF('BASE DE DONNEES'!$Q:$Q,$Q1354,'BASE DE DONNEES'!$V:$V),"")</f>
        <v/>
      </c>
    </row>
    <row r="1355" spans="22:22" x14ac:dyDescent="0.2">
      <c r="V1355" s="13" t="str">
        <f>IF($Q1355&lt;&gt;0,SUMIF('BASE DE DONNEES'!$Q:$Q,$Q1355,'BASE DE DONNEES'!$V:$V),"")</f>
        <v/>
      </c>
    </row>
    <row r="1356" spans="22:22" x14ac:dyDescent="0.2">
      <c r="V1356" s="13" t="str">
        <f>IF($Q1356&lt;&gt;0,SUMIF('BASE DE DONNEES'!$Q:$Q,$Q1356,'BASE DE DONNEES'!$V:$V),"")</f>
        <v/>
      </c>
    </row>
    <row r="1357" spans="22:22" x14ac:dyDescent="0.2">
      <c r="V1357" s="13" t="str">
        <f>IF($Q1357&lt;&gt;0,SUMIF('BASE DE DONNEES'!$Q:$Q,$Q1357,'BASE DE DONNEES'!$V:$V),"")</f>
        <v/>
      </c>
    </row>
    <row r="1358" spans="22:22" x14ac:dyDescent="0.2">
      <c r="V1358" s="13" t="str">
        <f>IF($Q1358&lt;&gt;0,SUMIF('BASE DE DONNEES'!$Q:$Q,$Q1358,'BASE DE DONNEES'!$V:$V),"")</f>
        <v/>
      </c>
    </row>
    <row r="1359" spans="22:22" x14ac:dyDescent="0.2">
      <c r="V1359" s="13" t="str">
        <f>IF($Q1359&lt;&gt;0,SUMIF('BASE DE DONNEES'!$Q:$Q,$Q1359,'BASE DE DONNEES'!$V:$V),"")</f>
        <v/>
      </c>
    </row>
    <row r="1360" spans="22:22" x14ac:dyDescent="0.2">
      <c r="V1360" s="13" t="str">
        <f>IF($Q1360&lt;&gt;0,SUMIF('BASE DE DONNEES'!$Q:$Q,$Q1360,'BASE DE DONNEES'!$V:$V),"")</f>
        <v/>
      </c>
    </row>
    <row r="1361" spans="22:22" x14ac:dyDescent="0.2">
      <c r="V1361" s="13" t="str">
        <f>IF($Q1361&lt;&gt;0,SUMIF('BASE DE DONNEES'!$Q:$Q,$Q1361,'BASE DE DONNEES'!$V:$V),"")</f>
        <v/>
      </c>
    </row>
    <row r="1362" spans="22:22" x14ac:dyDescent="0.2">
      <c r="V1362" s="13" t="str">
        <f>IF($Q1362&lt;&gt;0,SUMIF('BASE DE DONNEES'!$Q:$Q,$Q1362,'BASE DE DONNEES'!$V:$V),"")</f>
        <v/>
      </c>
    </row>
    <row r="1363" spans="22:22" x14ac:dyDescent="0.2">
      <c r="V1363" s="13" t="str">
        <f>IF($Q1363&lt;&gt;0,SUMIF('BASE DE DONNEES'!$Q:$Q,$Q1363,'BASE DE DONNEES'!$V:$V),"")</f>
        <v/>
      </c>
    </row>
    <row r="1364" spans="22:22" x14ac:dyDescent="0.2">
      <c r="V1364" s="13" t="str">
        <f>IF($Q1364&lt;&gt;0,SUMIF('BASE DE DONNEES'!$Q:$Q,$Q1364,'BASE DE DONNEES'!$V:$V),"")</f>
        <v/>
      </c>
    </row>
    <row r="1365" spans="22:22" x14ac:dyDescent="0.2">
      <c r="V1365" s="13" t="str">
        <f>IF($Q1365&lt;&gt;0,SUMIF('BASE DE DONNEES'!$Q:$Q,$Q1365,'BASE DE DONNEES'!$V:$V),"")</f>
        <v/>
      </c>
    </row>
    <row r="1366" spans="22:22" x14ac:dyDescent="0.2">
      <c r="V1366" s="13" t="str">
        <f>IF($Q1366&lt;&gt;0,SUMIF('BASE DE DONNEES'!$Q:$Q,$Q1366,'BASE DE DONNEES'!$V:$V),"")</f>
        <v/>
      </c>
    </row>
    <row r="1367" spans="22:22" x14ac:dyDescent="0.2">
      <c r="V1367" s="13" t="str">
        <f>IF($Q1367&lt;&gt;0,SUMIF('BASE DE DONNEES'!$Q:$Q,$Q1367,'BASE DE DONNEES'!$V:$V),"")</f>
        <v/>
      </c>
    </row>
    <row r="1368" spans="22:22" x14ac:dyDescent="0.2">
      <c r="V1368" s="13" t="str">
        <f>IF($Q1368&lt;&gt;0,SUMIF('BASE DE DONNEES'!$Q:$Q,$Q1368,'BASE DE DONNEES'!$V:$V),"")</f>
        <v/>
      </c>
    </row>
    <row r="1369" spans="22:22" x14ac:dyDescent="0.2">
      <c r="V1369" s="13" t="str">
        <f>IF($Q1369&lt;&gt;0,SUMIF('BASE DE DONNEES'!$Q:$Q,$Q1369,'BASE DE DONNEES'!$V:$V),"")</f>
        <v/>
      </c>
    </row>
    <row r="1370" spans="22:22" x14ac:dyDescent="0.2">
      <c r="V1370" s="13" t="str">
        <f>IF($Q1370&lt;&gt;0,SUMIF('BASE DE DONNEES'!$Q:$Q,$Q1370,'BASE DE DONNEES'!$V:$V),"")</f>
        <v/>
      </c>
    </row>
    <row r="1371" spans="22:22" x14ac:dyDescent="0.2">
      <c r="V1371" s="13" t="str">
        <f>IF($Q1371&lt;&gt;0,SUMIF('BASE DE DONNEES'!$Q:$Q,$Q1371,'BASE DE DONNEES'!$V:$V),"")</f>
        <v/>
      </c>
    </row>
    <row r="1372" spans="22:22" x14ac:dyDescent="0.2">
      <c r="V1372" s="13" t="str">
        <f>IF($Q1372&lt;&gt;0,SUMIF('BASE DE DONNEES'!$Q:$Q,$Q1372,'BASE DE DONNEES'!$V:$V),"")</f>
        <v/>
      </c>
    </row>
    <row r="1373" spans="22:22" x14ac:dyDescent="0.2">
      <c r="V1373" s="13" t="str">
        <f>IF($Q1373&lt;&gt;0,SUMIF('BASE DE DONNEES'!$Q:$Q,$Q1373,'BASE DE DONNEES'!$V:$V),"")</f>
        <v/>
      </c>
    </row>
    <row r="1374" spans="22:22" x14ac:dyDescent="0.2">
      <c r="V1374" s="13" t="str">
        <f>IF($Q1374&lt;&gt;0,SUMIF('BASE DE DONNEES'!$Q:$Q,$Q1374,'BASE DE DONNEES'!$V:$V),"")</f>
        <v/>
      </c>
    </row>
    <row r="1375" spans="22:22" x14ac:dyDescent="0.2">
      <c r="V1375" s="13" t="str">
        <f>IF($Q1375&lt;&gt;0,SUMIF('BASE DE DONNEES'!$Q:$Q,$Q1375,'BASE DE DONNEES'!$V:$V),"")</f>
        <v/>
      </c>
    </row>
    <row r="1376" spans="22:22" x14ac:dyDescent="0.2">
      <c r="V1376" s="13" t="str">
        <f>IF($Q1376&lt;&gt;0,SUMIF('BASE DE DONNEES'!$Q:$Q,$Q1376,'BASE DE DONNEES'!$V:$V),"")</f>
        <v/>
      </c>
    </row>
    <row r="1377" spans="22:22" x14ac:dyDescent="0.2">
      <c r="V1377" s="13" t="str">
        <f>IF($Q1377&lt;&gt;0,SUMIF('BASE DE DONNEES'!$Q:$Q,$Q1377,'BASE DE DONNEES'!$V:$V),"")</f>
        <v/>
      </c>
    </row>
    <row r="1378" spans="22:22" x14ac:dyDescent="0.2">
      <c r="V1378" s="13" t="str">
        <f>IF($Q1378&lt;&gt;0,SUMIF('BASE DE DONNEES'!$Q:$Q,$Q1378,'BASE DE DONNEES'!$V:$V),"")</f>
        <v/>
      </c>
    </row>
    <row r="1379" spans="22:22" x14ac:dyDescent="0.2">
      <c r="V1379" s="13" t="str">
        <f>IF($Q1379&lt;&gt;0,SUMIF('BASE DE DONNEES'!$Q:$Q,$Q1379,'BASE DE DONNEES'!$V:$V),"")</f>
        <v/>
      </c>
    </row>
    <row r="1380" spans="22:22" x14ac:dyDescent="0.2">
      <c r="V1380" s="13" t="str">
        <f>IF($Q1380&lt;&gt;0,SUMIF('BASE DE DONNEES'!$Q:$Q,$Q1380,'BASE DE DONNEES'!$V:$V),"")</f>
        <v/>
      </c>
    </row>
    <row r="1381" spans="22:22" x14ac:dyDescent="0.2">
      <c r="V1381" s="13" t="str">
        <f>IF($Q1381&lt;&gt;0,SUMIF('BASE DE DONNEES'!$Q:$Q,$Q1381,'BASE DE DONNEES'!$V:$V),"")</f>
        <v/>
      </c>
    </row>
    <row r="1382" spans="22:22" x14ac:dyDescent="0.2">
      <c r="V1382" s="13" t="str">
        <f>IF($Q1382&lt;&gt;0,SUMIF('BASE DE DONNEES'!$Q:$Q,$Q1382,'BASE DE DONNEES'!$V:$V),"")</f>
        <v/>
      </c>
    </row>
    <row r="1383" spans="22:22" x14ac:dyDescent="0.2">
      <c r="V1383" s="13" t="str">
        <f>IF($Q1383&lt;&gt;0,SUMIF('BASE DE DONNEES'!$Q:$Q,$Q1383,'BASE DE DONNEES'!$V:$V),"")</f>
        <v/>
      </c>
    </row>
    <row r="1384" spans="22:22" x14ac:dyDescent="0.2">
      <c r="V1384" s="13" t="str">
        <f>IF($Q1384&lt;&gt;0,SUMIF('BASE DE DONNEES'!$Q:$Q,$Q1384,'BASE DE DONNEES'!$V:$V),"")</f>
        <v/>
      </c>
    </row>
    <row r="1385" spans="22:22" x14ac:dyDescent="0.2">
      <c r="V1385" s="13" t="str">
        <f>IF($Q1385&lt;&gt;0,SUMIF('BASE DE DONNEES'!$Q:$Q,$Q1385,'BASE DE DONNEES'!$V:$V),"")</f>
        <v/>
      </c>
    </row>
    <row r="1386" spans="22:22" x14ac:dyDescent="0.2">
      <c r="V1386" s="13" t="str">
        <f>IF($Q1386&lt;&gt;0,SUMIF('BASE DE DONNEES'!$Q:$Q,$Q1386,'BASE DE DONNEES'!$V:$V),"")</f>
        <v/>
      </c>
    </row>
    <row r="1387" spans="22:22" x14ac:dyDescent="0.2">
      <c r="V1387" s="13" t="str">
        <f>IF($Q1387&lt;&gt;0,SUMIF('BASE DE DONNEES'!$Q:$Q,$Q1387,'BASE DE DONNEES'!$V:$V),"")</f>
        <v/>
      </c>
    </row>
    <row r="1388" spans="22:22" x14ac:dyDescent="0.2">
      <c r="V1388" s="13" t="str">
        <f>IF($Q1388&lt;&gt;0,SUMIF('BASE DE DONNEES'!$Q:$Q,$Q1388,'BASE DE DONNEES'!$V:$V),"")</f>
        <v/>
      </c>
    </row>
    <row r="1389" spans="22:22" x14ac:dyDescent="0.2">
      <c r="V1389" s="13" t="str">
        <f>IF($Q1389&lt;&gt;0,SUMIF('BASE DE DONNEES'!$Q:$Q,$Q1389,'BASE DE DONNEES'!$V:$V),"")</f>
        <v/>
      </c>
    </row>
    <row r="1390" spans="22:22" x14ac:dyDescent="0.2">
      <c r="V1390" s="13" t="str">
        <f>IF($Q1390&lt;&gt;0,SUMIF('BASE DE DONNEES'!$Q:$Q,$Q1390,'BASE DE DONNEES'!$V:$V),"")</f>
        <v/>
      </c>
    </row>
    <row r="1391" spans="22:22" x14ac:dyDescent="0.2">
      <c r="V1391" s="13" t="str">
        <f>IF($Q1391&lt;&gt;0,SUMIF('BASE DE DONNEES'!$Q:$Q,$Q1391,'BASE DE DONNEES'!$V:$V),"")</f>
        <v/>
      </c>
    </row>
    <row r="1392" spans="22:22" x14ac:dyDescent="0.2">
      <c r="V1392" s="13" t="str">
        <f>IF($Q1392&lt;&gt;0,SUMIF('BASE DE DONNEES'!$Q:$Q,$Q1392,'BASE DE DONNEES'!$V:$V),"")</f>
        <v/>
      </c>
    </row>
    <row r="1393" spans="22:22" x14ac:dyDescent="0.2">
      <c r="V1393" s="13" t="str">
        <f>IF($Q1393&lt;&gt;0,SUMIF('BASE DE DONNEES'!$Q:$Q,$Q1393,'BASE DE DONNEES'!$V:$V),"")</f>
        <v/>
      </c>
    </row>
    <row r="1394" spans="22:22" x14ac:dyDescent="0.2">
      <c r="V1394" s="13" t="str">
        <f>IF($Q1394&lt;&gt;0,SUMIF('BASE DE DONNEES'!$Q:$Q,$Q1394,'BASE DE DONNEES'!$V:$V),"")</f>
        <v/>
      </c>
    </row>
    <row r="1395" spans="22:22" x14ac:dyDescent="0.2">
      <c r="V1395" s="13" t="str">
        <f>IF($Q1395&lt;&gt;0,SUMIF('BASE DE DONNEES'!$Q:$Q,$Q1395,'BASE DE DONNEES'!$V:$V),"")</f>
        <v/>
      </c>
    </row>
    <row r="1396" spans="22:22" x14ac:dyDescent="0.2">
      <c r="V1396" s="13" t="str">
        <f>IF($Q1396&lt;&gt;0,SUMIF('BASE DE DONNEES'!$Q:$Q,$Q1396,'BASE DE DONNEES'!$V:$V),"")</f>
        <v/>
      </c>
    </row>
    <row r="1397" spans="22:22" x14ac:dyDescent="0.2">
      <c r="V1397" s="13" t="str">
        <f>IF($Q1397&lt;&gt;0,SUMIF('BASE DE DONNEES'!$Q:$Q,$Q1397,'BASE DE DONNEES'!$V:$V),"")</f>
        <v/>
      </c>
    </row>
    <row r="1398" spans="22:22" x14ac:dyDescent="0.2">
      <c r="V1398" s="13" t="str">
        <f>IF($Q1398&lt;&gt;0,SUMIF('BASE DE DONNEES'!$Q:$Q,$Q1398,'BASE DE DONNEES'!$V:$V),"")</f>
        <v/>
      </c>
    </row>
    <row r="1399" spans="22:22" x14ac:dyDescent="0.2">
      <c r="V1399" s="13" t="str">
        <f>IF($Q1399&lt;&gt;0,SUMIF('BASE DE DONNEES'!$Q:$Q,$Q1399,'BASE DE DONNEES'!$V:$V),"")</f>
        <v/>
      </c>
    </row>
    <row r="1400" spans="22:22" x14ac:dyDescent="0.2">
      <c r="V1400" s="13" t="str">
        <f>IF($Q1400&lt;&gt;0,SUMIF('BASE DE DONNEES'!$Q:$Q,$Q1400,'BASE DE DONNEES'!$V:$V),"")</f>
        <v/>
      </c>
    </row>
    <row r="1401" spans="22:22" x14ac:dyDescent="0.2">
      <c r="V1401" s="13" t="str">
        <f>IF($Q1401&lt;&gt;0,SUMIF('BASE DE DONNEES'!$Q:$Q,$Q1401,'BASE DE DONNEES'!$V:$V),"")</f>
        <v/>
      </c>
    </row>
    <row r="1402" spans="22:22" x14ac:dyDescent="0.2">
      <c r="V1402" s="13" t="str">
        <f>IF($Q1402&lt;&gt;0,SUMIF('BASE DE DONNEES'!$Q:$Q,$Q1402,'BASE DE DONNEES'!$V:$V),"")</f>
        <v/>
      </c>
    </row>
    <row r="1403" spans="22:22" x14ac:dyDescent="0.2">
      <c r="V1403" s="13" t="str">
        <f>IF($Q1403&lt;&gt;0,SUMIF('BASE DE DONNEES'!$Q:$Q,$Q1403,'BASE DE DONNEES'!$V:$V),"")</f>
        <v/>
      </c>
    </row>
    <row r="1404" spans="22:22" x14ac:dyDescent="0.2">
      <c r="V1404" s="13" t="str">
        <f>IF($Q1404&lt;&gt;0,SUMIF('BASE DE DONNEES'!$Q:$Q,$Q1404,'BASE DE DONNEES'!$V:$V),"")</f>
        <v/>
      </c>
    </row>
    <row r="1405" spans="22:22" x14ac:dyDescent="0.2">
      <c r="V1405" s="13" t="str">
        <f>IF($Q1405&lt;&gt;0,SUMIF('BASE DE DONNEES'!$Q:$Q,$Q1405,'BASE DE DONNEES'!$V:$V),"")</f>
        <v/>
      </c>
    </row>
    <row r="1406" spans="22:22" x14ac:dyDescent="0.2">
      <c r="V1406" s="13" t="str">
        <f>IF($Q1406&lt;&gt;0,SUMIF('BASE DE DONNEES'!$Q:$Q,$Q1406,'BASE DE DONNEES'!$V:$V),"")</f>
        <v/>
      </c>
    </row>
    <row r="1407" spans="22:22" x14ac:dyDescent="0.2">
      <c r="V1407" s="13" t="str">
        <f>IF($Q1407&lt;&gt;0,SUMIF('BASE DE DONNEES'!$Q:$Q,$Q1407,'BASE DE DONNEES'!$V:$V),"")</f>
        <v/>
      </c>
    </row>
    <row r="1408" spans="22:22" x14ac:dyDescent="0.2">
      <c r="V1408" s="13" t="str">
        <f>IF($Q1408&lt;&gt;0,SUMIF('BASE DE DONNEES'!$Q:$Q,$Q1408,'BASE DE DONNEES'!$V:$V),"")</f>
        <v/>
      </c>
    </row>
    <row r="1409" spans="22:22" x14ac:dyDescent="0.2">
      <c r="V1409" s="13" t="str">
        <f>IF($Q1409&lt;&gt;0,SUMIF('BASE DE DONNEES'!$Q:$Q,$Q1409,'BASE DE DONNEES'!$V:$V),"")</f>
        <v/>
      </c>
    </row>
    <row r="1410" spans="22:22" x14ac:dyDescent="0.2">
      <c r="V1410" s="13" t="str">
        <f>IF($Q1410&lt;&gt;0,SUMIF('BASE DE DONNEES'!$Q:$Q,$Q1410,'BASE DE DONNEES'!$V:$V),"")</f>
        <v/>
      </c>
    </row>
    <row r="1411" spans="22:22" x14ac:dyDescent="0.2">
      <c r="V1411" s="13" t="str">
        <f>IF($Q1411&lt;&gt;0,SUMIF('BASE DE DONNEES'!$Q:$Q,$Q1411,'BASE DE DONNEES'!$V:$V),"")</f>
        <v/>
      </c>
    </row>
    <row r="1412" spans="22:22" x14ac:dyDescent="0.2">
      <c r="V1412" s="13" t="str">
        <f>IF($Q1412&lt;&gt;0,SUMIF('BASE DE DONNEES'!$Q:$Q,$Q1412,'BASE DE DONNEES'!$V:$V),"")</f>
        <v/>
      </c>
    </row>
    <row r="1413" spans="22:22" x14ac:dyDescent="0.2">
      <c r="V1413" s="13" t="str">
        <f>IF($Q1413&lt;&gt;0,SUMIF('BASE DE DONNEES'!$Q:$Q,$Q1413,'BASE DE DONNEES'!$V:$V),"")</f>
        <v/>
      </c>
    </row>
    <row r="1414" spans="22:22" x14ac:dyDescent="0.2">
      <c r="V1414" s="13" t="str">
        <f>IF($Q1414&lt;&gt;0,SUMIF('BASE DE DONNEES'!$Q:$Q,$Q1414,'BASE DE DONNEES'!$V:$V),"")</f>
        <v/>
      </c>
    </row>
    <row r="1415" spans="22:22" x14ac:dyDescent="0.2">
      <c r="V1415" s="13" t="str">
        <f>IF($Q1415&lt;&gt;0,SUMIF('BASE DE DONNEES'!$Q:$Q,$Q1415,'BASE DE DONNEES'!$V:$V),"")</f>
        <v/>
      </c>
    </row>
    <row r="1416" spans="22:22" x14ac:dyDescent="0.2">
      <c r="V1416" s="13" t="str">
        <f>IF($Q1416&lt;&gt;0,SUMIF('BASE DE DONNEES'!$Q:$Q,$Q1416,'BASE DE DONNEES'!$V:$V),"")</f>
        <v/>
      </c>
    </row>
    <row r="1417" spans="22:22" x14ac:dyDescent="0.2">
      <c r="V1417" s="13" t="str">
        <f>IF($Q1417&lt;&gt;0,SUMIF('BASE DE DONNEES'!$Q:$Q,$Q1417,'BASE DE DONNEES'!$V:$V),"")</f>
        <v/>
      </c>
    </row>
    <row r="1418" spans="22:22" x14ac:dyDescent="0.2">
      <c r="V1418" s="13" t="str">
        <f>IF($Q1418&lt;&gt;0,SUMIF('BASE DE DONNEES'!$Q:$Q,$Q1418,'BASE DE DONNEES'!$V:$V),"")</f>
        <v/>
      </c>
    </row>
    <row r="1419" spans="22:22" x14ac:dyDescent="0.2">
      <c r="V1419" s="13" t="str">
        <f>IF($Q1419&lt;&gt;0,SUMIF('BASE DE DONNEES'!$Q:$Q,$Q1419,'BASE DE DONNEES'!$V:$V),"")</f>
        <v/>
      </c>
    </row>
    <row r="1420" spans="22:22" x14ac:dyDescent="0.2">
      <c r="V1420" s="13" t="str">
        <f>IF($Q1420&lt;&gt;0,SUMIF('BASE DE DONNEES'!$Q:$Q,$Q1420,'BASE DE DONNEES'!$V:$V),"")</f>
        <v/>
      </c>
    </row>
    <row r="1421" spans="22:22" x14ac:dyDescent="0.2">
      <c r="V1421" s="13" t="str">
        <f>IF($Q1421&lt;&gt;0,SUMIF('BASE DE DONNEES'!$Q:$Q,$Q1421,'BASE DE DONNEES'!$V:$V),"")</f>
        <v/>
      </c>
    </row>
    <row r="1422" spans="22:22" x14ac:dyDescent="0.2">
      <c r="V1422" s="13" t="str">
        <f>IF($Q1422&lt;&gt;0,SUMIF('BASE DE DONNEES'!$Q:$Q,$Q1422,'BASE DE DONNEES'!$V:$V),"")</f>
        <v/>
      </c>
    </row>
    <row r="1423" spans="22:22" x14ac:dyDescent="0.2">
      <c r="V1423" s="13" t="str">
        <f>IF($Q1423&lt;&gt;0,SUMIF('BASE DE DONNEES'!$Q:$Q,$Q1423,'BASE DE DONNEES'!$V:$V),"")</f>
        <v/>
      </c>
    </row>
    <row r="1424" spans="22:22" x14ac:dyDescent="0.2">
      <c r="V1424" s="13" t="str">
        <f>IF($Q1424&lt;&gt;0,SUMIF('BASE DE DONNEES'!$Q:$Q,$Q1424,'BASE DE DONNEES'!$V:$V),"")</f>
        <v/>
      </c>
    </row>
    <row r="1425" spans="22:22" x14ac:dyDescent="0.2">
      <c r="V1425" s="13" t="str">
        <f>IF($Q1425&lt;&gt;0,SUMIF('BASE DE DONNEES'!$Q:$Q,$Q1425,'BASE DE DONNEES'!$V:$V),"")</f>
        <v/>
      </c>
    </row>
    <row r="1426" spans="22:22" x14ac:dyDescent="0.2">
      <c r="V1426" s="13" t="str">
        <f>IF($Q1426&lt;&gt;0,SUMIF('BASE DE DONNEES'!$Q:$Q,$Q1426,'BASE DE DONNEES'!$V:$V),"")</f>
        <v/>
      </c>
    </row>
    <row r="1427" spans="22:22" x14ac:dyDescent="0.2">
      <c r="V1427" s="13" t="str">
        <f>IF($Q1427&lt;&gt;0,SUMIF('BASE DE DONNEES'!$Q:$Q,$Q1427,'BASE DE DONNEES'!$V:$V),"")</f>
        <v/>
      </c>
    </row>
    <row r="1428" spans="22:22" x14ac:dyDescent="0.2">
      <c r="V1428" s="13" t="str">
        <f>IF($Q1428&lt;&gt;0,SUMIF('BASE DE DONNEES'!$Q:$Q,$Q1428,'BASE DE DONNEES'!$V:$V),"")</f>
        <v/>
      </c>
    </row>
    <row r="1429" spans="22:22" x14ac:dyDescent="0.2">
      <c r="V1429" s="13" t="str">
        <f>IF($Q1429&lt;&gt;0,SUMIF('BASE DE DONNEES'!$Q:$Q,$Q1429,'BASE DE DONNEES'!$V:$V),"")</f>
        <v/>
      </c>
    </row>
    <row r="1430" spans="22:22" x14ac:dyDescent="0.2">
      <c r="V1430" s="13" t="str">
        <f>IF($Q1430&lt;&gt;0,SUMIF('BASE DE DONNEES'!$Q:$Q,$Q1430,'BASE DE DONNEES'!$V:$V),"")</f>
        <v/>
      </c>
    </row>
    <row r="1431" spans="22:22" x14ac:dyDescent="0.2">
      <c r="V1431" s="13" t="str">
        <f>IF($Q1431&lt;&gt;0,SUMIF('BASE DE DONNEES'!$Q:$Q,$Q1431,'BASE DE DONNEES'!$V:$V),"")</f>
        <v/>
      </c>
    </row>
    <row r="1432" spans="22:22" x14ac:dyDescent="0.2">
      <c r="V1432" s="13" t="str">
        <f>IF($Q1432&lt;&gt;0,SUMIF('BASE DE DONNEES'!$Q:$Q,$Q1432,'BASE DE DONNEES'!$V:$V),"")</f>
        <v/>
      </c>
    </row>
    <row r="1433" spans="22:22" x14ac:dyDescent="0.2">
      <c r="V1433" s="13" t="str">
        <f>IF($Q1433&lt;&gt;0,SUMIF('BASE DE DONNEES'!$Q:$Q,$Q1433,'BASE DE DONNEES'!$V:$V),"")</f>
        <v/>
      </c>
    </row>
    <row r="1434" spans="22:22" x14ac:dyDescent="0.2">
      <c r="V1434" s="13" t="str">
        <f>IF($Q1434&lt;&gt;0,SUMIF('BASE DE DONNEES'!$Q:$Q,$Q1434,'BASE DE DONNEES'!$V:$V),"")</f>
        <v/>
      </c>
    </row>
    <row r="1435" spans="22:22" x14ac:dyDescent="0.2">
      <c r="V1435" s="13" t="str">
        <f>IF($Q1435&lt;&gt;0,SUMIF('BASE DE DONNEES'!$Q:$Q,$Q1435,'BASE DE DONNEES'!$V:$V),"")</f>
        <v/>
      </c>
    </row>
    <row r="1436" spans="22:22" x14ac:dyDescent="0.2">
      <c r="V1436" s="13" t="str">
        <f>IF($Q1436&lt;&gt;0,SUMIF('BASE DE DONNEES'!$Q:$Q,$Q1436,'BASE DE DONNEES'!$V:$V),"")</f>
        <v/>
      </c>
    </row>
    <row r="1437" spans="22:22" x14ac:dyDescent="0.2">
      <c r="V1437" s="13" t="str">
        <f>IF($Q1437&lt;&gt;0,SUMIF('BASE DE DONNEES'!$Q:$Q,$Q1437,'BASE DE DONNEES'!$V:$V),"")</f>
        <v/>
      </c>
    </row>
    <row r="1438" spans="22:22" x14ac:dyDescent="0.2">
      <c r="V1438" s="13" t="str">
        <f>IF($Q1438&lt;&gt;0,SUMIF('BASE DE DONNEES'!$Q:$Q,$Q1438,'BASE DE DONNEES'!$V:$V),"")</f>
        <v/>
      </c>
    </row>
    <row r="1439" spans="22:22" x14ac:dyDescent="0.2">
      <c r="V1439" s="13" t="str">
        <f>IF($Q1439&lt;&gt;0,SUMIF('BASE DE DONNEES'!$Q:$Q,$Q1439,'BASE DE DONNEES'!$V:$V),"")</f>
        <v/>
      </c>
    </row>
    <row r="1440" spans="22:22" x14ac:dyDescent="0.2">
      <c r="V1440" s="13" t="str">
        <f>IF($Q1440&lt;&gt;0,SUMIF('BASE DE DONNEES'!$Q:$Q,$Q1440,'BASE DE DONNEES'!$V:$V),"")</f>
        <v/>
      </c>
    </row>
    <row r="1441" spans="22:22" x14ac:dyDescent="0.2">
      <c r="V1441" s="13" t="str">
        <f>IF($Q1441&lt;&gt;0,SUMIF('BASE DE DONNEES'!$Q:$Q,$Q1441,'BASE DE DONNEES'!$V:$V),"")</f>
        <v/>
      </c>
    </row>
    <row r="1442" spans="22:22" x14ac:dyDescent="0.2">
      <c r="V1442" s="13" t="str">
        <f>IF($Q1442&lt;&gt;0,SUMIF('BASE DE DONNEES'!$Q:$Q,$Q1442,'BASE DE DONNEES'!$V:$V),"")</f>
        <v/>
      </c>
    </row>
    <row r="1443" spans="22:22" x14ac:dyDescent="0.2">
      <c r="V1443" s="13" t="str">
        <f>IF($Q1443&lt;&gt;0,SUMIF('BASE DE DONNEES'!$Q:$Q,$Q1443,'BASE DE DONNEES'!$V:$V),"")</f>
        <v/>
      </c>
    </row>
    <row r="1444" spans="22:22" x14ac:dyDescent="0.2">
      <c r="V1444" s="13" t="str">
        <f>IF($Q1444&lt;&gt;0,SUMIF('BASE DE DONNEES'!$Q:$Q,$Q1444,'BASE DE DONNEES'!$V:$V),"")</f>
        <v/>
      </c>
    </row>
    <row r="1445" spans="22:22" x14ac:dyDescent="0.2">
      <c r="V1445" s="13" t="str">
        <f>IF($Q1445&lt;&gt;0,SUMIF('BASE DE DONNEES'!$Q:$Q,$Q1445,'BASE DE DONNEES'!$V:$V),"")</f>
        <v/>
      </c>
    </row>
    <row r="1446" spans="22:22" x14ac:dyDescent="0.2">
      <c r="V1446" s="13" t="str">
        <f>IF($Q1446&lt;&gt;0,SUMIF('BASE DE DONNEES'!$Q:$Q,$Q1446,'BASE DE DONNEES'!$V:$V),"")</f>
        <v/>
      </c>
    </row>
    <row r="1447" spans="22:22" x14ac:dyDescent="0.2">
      <c r="V1447" s="13" t="str">
        <f>IF($Q1447&lt;&gt;0,SUMIF('BASE DE DONNEES'!$Q:$Q,$Q1447,'BASE DE DONNEES'!$V:$V),"")</f>
        <v/>
      </c>
    </row>
    <row r="1448" spans="22:22" x14ac:dyDescent="0.2">
      <c r="V1448" s="13" t="str">
        <f>IF($Q1448&lt;&gt;0,SUMIF('BASE DE DONNEES'!$Q:$Q,$Q1448,'BASE DE DONNEES'!$V:$V),"")</f>
        <v/>
      </c>
    </row>
    <row r="1449" spans="22:22" x14ac:dyDescent="0.2">
      <c r="V1449" s="13" t="str">
        <f>IF($Q1449&lt;&gt;0,SUMIF('BASE DE DONNEES'!$Q:$Q,$Q1449,'BASE DE DONNEES'!$V:$V),"")</f>
        <v/>
      </c>
    </row>
    <row r="1450" spans="22:22" x14ac:dyDescent="0.2">
      <c r="V1450" s="13" t="str">
        <f>IF($Q1450&lt;&gt;0,SUMIF('BASE DE DONNEES'!$Q:$Q,$Q1450,'BASE DE DONNEES'!$V:$V),"")</f>
        <v/>
      </c>
    </row>
    <row r="1451" spans="22:22" x14ac:dyDescent="0.2">
      <c r="V1451" s="13" t="str">
        <f>IF($Q1451&lt;&gt;0,SUMIF('BASE DE DONNEES'!$Q:$Q,$Q1451,'BASE DE DONNEES'!$V:$V),"")</f>
        <v/>
      </c>
    </row>
    <row r="1452" spans="22:22" x14ac:dyDescent="0.2">
      <c r="V1452" s="13" t="str">
        <f>IF($Q1452&lt;&gt;0,SUMIF('BASE DE DONNEES'!$Q:$Q,$Q1452,'BASE DE DONNEES'!$V:$V),"")</f>
        <v/>
      </c>
    </row>
    <row r="1453" spans="22:22" x14ac:dyDescent="0.2">
      <c r="V1453" s="13" t="str">
        <f>IF($Q1453&lt;&gt;0,SUMIF('BASE DE DONNEES'!$Q:$Q,$Q1453,'BASE DE DONNEES'!$V:$V),"")</f>
        <v/>
      </c>
    </row>
    <row r="1454" spans="22:22" x14ac:dyDescent="0.2">
      <c r="V1454" s="13" t="str">
        <f>IF($Q1454&lt;&gt;0,SUMIF('BASE DE DONNEES'!$Q:$Q,$Q1454,'BASE DE DONNEES'!$V:$V),"")</f>
        <v/>
      </c>
    </row>
    <row r="1455" spans="22:22" x14ac:dyDescent="0.2">
      <c r="V1455" s="13" t="str">
        <f>IF($Q1455&lt;&gt;0,SUMIF('BASE DE DONNEES'!$Q:$Q,$Q1455,'BASE DE DONNEES'!$V:$V),"")</f>
        <v/>
      </c>
    </row>
    <row r="1456" spans="22:22" x14ac:dyDescent="0.2">
      <c r="V1456" s="13" t="str">
        <f>IF($Q1456&lt;&gt;0,SUMIF('BASE DE DONNEES'!$Q:$Q,$Q1456,'BASE DE DONNEES'!$V:$V),"")</f>
        <v/>
      </c>
    </row>
    <row r="1457" spans="22:22" x14ac:dyDescent="0.2">
      <c r="V1457" s="13" t="str">
        <f>IF($Q1457&lt;&gt;0,SUMIF('BASE DE DONNEES'!$Q:$Q,$Q1457,'BASE DE DONNEES'!$V:$V),"")</f>
        <v/>
      </c>
    </row>
    <row r="1458" spans="22:22" x14ac:dyDescent="0.2">
      <c r="V1458" s="13" t="str">
        <f>IF($Q1458&lt;&gt;0,SUMIF('BASE DE DONNEES'!$Q:$Q,$Q1458,'BASE DE DONNEES'!$V:$V),"")</f>
        <v/>
      </c>
    </row>
    <row r="1459" spans="22:22" x14ac:dyDescent="0.2">
      <c r="V1459" s="13" t="str">
        <f>IF($Q1459&lt;&gt;0,SUMIF('BASE DE DONNEES'!$Q:$Q,$Q1459,'BASE DE DONNEES'!$V:$V),"")</f>
        <v/>
      </c>
    </row>
    <row r="1460" spans="22:22" x14ac:dyDescent="0.2">
      <c r="V1460" s="13" t="str">
        <f>IF($Q1460&lt;&gt;0,SUMIF('BASE DE DONNEES'!$Q:$Q,$Q1460,'BASE DE DONNEES'!$V:$V),"")</f>
        <v/>
      </c>
    </row>
    <row r="1461" spans="22:22" x14ac:dyDescent="0.2">
      <c r="V1461" s="13" t="str">
        <f>IF($Q1461&lt;&gt;0,SUMIF('BASE DE DONNEES'!$Q:$Q,$Q1461,'BASE DE DONNEES'!$V:$V),"")</f>
        <v/>
      </c>
    </row>
    <row r="1462" spans="22:22" x14ac:dyDescent="0.2">
      <c r="V1462" s="13" t="str">
        <f>IF($Q1462&lt;&gt;0,SUMIF('BASE DE DONNEES'!$Q:$Q,$Q1462,'BASE DE DONNEES'!$V:$V),"")</f>
        <v/>
      </c>
    </row>
    <row r="1463" spans="22:22" x14ac:dyDescent="0.2">
      <c r="V1463" s="13" t="str">
        <f>IF($Q1463&lt;&gt;0,SUMIF('BASE DE DONNEES'!$Q:$Q,$Q1463,'BASE DE DONNEES'!$V:$V),"")</f>
        <v/>
      </c>
    </row>
    <row r="1464" spans="22:22" x14ac:dyDescent="0.2">
      <c r="V1464" s="13" t="str">
        <f>IF($Q1464&lt;&gt;0,SUMIF('BASE DE DONNEES'!$Q:$Q,$Q1464,'BASE DE DONNEES'!$V:$V),"")</f>
        <v/>
      </c>
    </row>
    <row r="1465" spans="22:22" x14ac:dyDescent="0.2">
      <c r="V1465" s="13" t="str">
        <f>IF($Q1465&lt;&gt;0,SUMIF('BASE DE DONNEES'!$Q:$Q,$Q1465,'BASE DE DONNEES'!$V:$V),"")</f>
        <v/>
      </c>
    </row>
    <row r="1466" spans="22:22" x14ac:dyDescent="0.2">
      <c r="V1466" s="13" t="str">
        <f>IF($Q1466&lt;&gt;0,SUMIF('BASE DE DONNEES'!$Q:$Q,$Q1466,'BASE DE DONNEES'!$V:$V),"")</f>
        <v/>
      </c>
    </row>
    <row r="1467" spans="22:22" x14ac:dyDescent="0.2">
      <c r="V1467" s="13" t="str">
        <f>IF($Q1467&lt;&gt;0,SUMIF('BASE DE DONNEES'!$Q:$Q,$Q1467,'BASE DE DONNEES'!$V:$V),"")</f>
        <v/>
      </c>
    </row>
    <row r="1468" spans="22:22" x14ac:dyDescent="0.2">
      <c r="V1468" s="13" t="str">
        <f>IF($Q1468&lt;&gt;0,SUMIF('BASE DE DONNEES'!$Q:$Q,$Q1468,'BASE DE DONNEES'!$V:$V),"")</f>
        <v/>
      </c>
    </row>
    <row r="1469" spans="22:22" x14ac:dyDescent="0.2">
      <c r="V1469" s="13" t="str">
        <f>IF($Q1469&lt;&gt;0,SUMIF('BASE DE DONNEES'!$Q:$Q,$Q1469,'BASE DE DONNEES'!$V:$V),"")</f>
        <v/>
      </c>
    </row>
    <row r="1470" spans="22:22" x14ac:dyDescent="0.2">
      <c r="V1470" s="13" t="str">
        <f>IF($Q1470&lt;&gt;0,SUMIF('BASE DE DONNEES'!$Q:$Q,$Q1470,'BASE DE DONNEES'!$V:$V),"")</f>
        <v/>
      </c>
    </row>
    <row r="1471" spans="22:22" x14ac:dyDescent="0.2">
      <c r="V1471" s="13" t="str">
        <f>IF($Q1471&lt;&gt;0,SUMIF('BASE DE DONNEES'!$Q:$Q,$Q1471,'BASE DE DONNEES'!$V:$V),"")</f>
        <v/>
      </c>
    </row>
    <row r="1472" spans="22:22" x14ac:dyDescent="0.2">
      <c r="V1472" s="13" t="str">
        <f>IF($Q1472&lt;&gt;0,SUMIF('BASE DE DONNEES'!$Q:$Q,$Q1472,'BASE DE DONNEES'!$V:$V),"")</f>
        <v/>
      </c>
    </row>
    <row r="1473" spans="22:22" x14ac:dyDescent="0.2">
      <c r="V1473" s="13" t="str">
        <f>IF($Q1473&lt;&gt;0,SUMIF('BASE DE DONNEES'!$Q:$Q,$Q1473,'BASE DE DONNEES'!$V:$V),"")</f>
        <v/>
      </c>
    </row>
    <row r="1474" spans="22:22" x14ac:dyDescent="0.2">
      <c r="V1474" s="13" t="str">
        <f>IF($Q1474&lt;&gt;0,SUMIF('BASE DE DONNEES'!$Q:$Q,$Q1474,'BASE DE DONNEES'!$V:$V),"")</f>
        <v/>
      </c>
    </row>
    <row r="1475" spans="22:22" x14ac:dyDescent="0.2">
      <c r="V1475" s="13" t="str">
        <f>IF($Q1475&lt;&gt;0,SUMIF('BASE DE DONNEES'!$Q:$Q,$Q1475,'BASE DE DONNEES'!$V:$V),"")</f>
        <v/>
      </c>
    </row>
    <row r="1476" spans="22:22" x14ac:dyDescent="0.2">
      <c r="V1476" s="13" t="str">
        <f>IF($Q1476&lt;&gt;0,SUMIF('BASE DE DONNEES'!$Q:$Q,$Q1476,'BASE DE DONNEES'!$V:$V),"")</f>
        <v/>
      </c>
    </row>
    <row r="1477" spans="22:22" x14ac:dyDescent="0.2">
      <c r="V1477" s="13" t="str">
        <f>IF($Q1477&lt;&gt;0,SUMIF('BASE DE DONNEES'!$Q:$Q,$Q1477,'BASE DE DONNEES'!$V:$V),"")</f>
        <v/>
      </c>
    </row>
    <row r="1478" spans="22:22" x14ac:dyDescent="0.2">
      <c r="V1478" s="13" t="str">
        <f>IF($Q1478&lt;&gt;0,SUMIF('BASE DE DONNEES'!$Q:$Q,$Q1478,'BASE DE DONNEES'!$V:$V),"")</f>
        <v/>
      </c>
    </row>
    <row r="1479" spans="22:22" x14ac:dyDescent="0.2">
      <c r="V1479" s="13" t="str">
        <f>IF($Q1479&lt;&gt;0,SUMIF('BASE DE DONNEES'!$Q:$Q,$Q1479,'BASE DE DONNEES'!$V:$V),"")</f>
        <v/>
      </c>
    </row>
    <row r="1480" spans="22:22" x14ac:dyDescent="0.2">
      <c r="V1480" s="13" t="str">
        <f>IF($Q1480&lt;&gt;0,SUMIF('BASE DE DONNEES'!$Q:$Q,$Q1480,'BASE DE DONNEES'!$V:$V),"")</f>
        <v/>
      </c>
    </row>
    <row r="1481" spans="22:22" x14ac:dyDescent="0.2">
      <c r="V1481" s="13" t="str">
        <f>IF($Q1481&lt;&gt;0,SUMIF('BASE DE DONNEES'!$Q:$Q,$Q1481,'BASE DE DONNEES'!$V:$V),"")</f>
        <v/>
      </c>
    </row>
    <row r="1482" spans="22:22" x14ac:dyDescent="0.2">
      <c r="V1482" s="13" t="str">
        <f>IF($Q1482&lt;&gt;0,SUMIF('BASE DE DONNEES'!$Q:$Q,$Q1482,'BASE DE DONNEES'!$V:$V),"")</f>
        <v/>
      </c>
    </row>
    <row r="1483" spans="22:22" x14ac:dyDescent="0.2">
      <c r="V1483" s="13" t="str">
        <f>IF($Q1483&lt;&gt;0,SUMIF('BASE DE DONNEES'!$Q:$Q,$Q1483,'BASE DE DONNEES'!$V:$V),"")</f>
        <v/>
      </c>
    </row>
    <row r="1484" spans="22:22" x14ac:dyDescent="0.2">
      <c r="V1484" s="13" t="str">
        <f>IF($Q1484&lt;&gt;0,SUMIF('BASE DE DONNEES'!$Q:$Q,$Q1484,'BASE DE DONNEES'!$V:$V),"")</f>
        <v/>
      </c>
    </row>
    <row r="1485" spans="22:22" x14ac:dyDescent="0.2">
      <c r="V1485" s="13" t="str">
        <f>IF($Q1485&lt;&gt;0,SUMIF('BASE DE DONNEES'!$Q:$Q,$Q1485,'BASE DE DONNEES'!$V:$V),"")</f>
        <v/>
      </c>
    </row>
    <row r="1486" spans="22:22" x14ac:dyDescent="0.2">
      <c r="V1486" s="13" t="str">
        <f>IF($Q1486&lt;&gt;0,SUMIF('BASE DE DONNEES'!$Q:$Q,$Q1486,'BASE DE DONNEES'!$V:$V),"")</f>
        <v/>
      </c>
    </row>
    <row r="1487" spans="22:22" x14ac:dyDescent="0.2">
      <c r="V1487" s="13" t="str">
        <f>IF($Q1487&lt;&gt;0,SUMIF('BASE DE DONNEES'!$Q:$Q,$Q1487,'BASE DE DONNEES'!$V:$V),"")</f>
        <v/>
      </c>
    </row>
    <row r="1488" spans="22:22" x14ac:dyDescent="0.2">
      <c r="V1488" s="13" t="str">
        <f>IF($Q1488&lt;&gt;0,SUMIF('BASE DE DONNEES'!$Q:$Q,$Q1488,'BASE DE DONNEES'!$V:$V),"")</f>
        <v/>
      </c>
    </row>
    <row r="1489" spans="22:22" x14ac:dyDescent="0.2">
      <c r="V1489" s="13" t="str">
        <f>IF($Q1489&lt;&gt;0,SUMIF('BASE DE DONNEES'!$Q:$Q,$Q1489,'BASE DE DONNEES'!$V:$V),"")</f>
        <v/>
      </c>
    </row>
    <row r="1490" spans="22:22" x14ac:dyDescent="0.2">
      <c r="V1490" s="13" t="str">
        <f>IF($Q1490&lt;&gt;0,SUMIF('BASE DE DONNEES'!$Q:$Q,$Q1490,'BASE DE DONNEES'!$V:$V),"")</f>
        <v/>
      </c>
    </row>
    <row r="1491" spans="22:22" x14ac:dyDescent="0.2">
      <c r="V1491" s="13" t="str">
        <f>IF($Q1491&lt;&gt;0,SUMIF('BASE DE DONNEES'!$Q:$Q,$Q1491,'BASE DE DONNEES'!$V:$V),"")</f>
        <v/>
      </c>
    </row>
    <row r="1492" spans="22:22" x14ac:dyDescent="0.2">
      <c r="V1492" s="13" t="str">
        <f>IF($Q1492&lt;&gt;0,SUMIF('BASE DE DONNEES'!$Q:$Q,$Q1492,'BASE DE DONNEES'!$V:$V),"")</f>
        <v/>
      </c>
    </row>
    <row r="1493" spans="22:22" x14ac:dyDescent="0.2">
      <c r="V1493" s="13" t="str">
        <f>IF($Q1493&lt;&gt;0,SUMIF('BASE DE DONNEES'!$Q:$Q,$Q1493,'BASE DE DONNEES'!$V:$V),"")</f>
        <v/>
      </c>
    </row>
    <row r="1494" spans="22:22" x14ac:dyDescent="0.2">
      <c r="V1494" s="13" t="str">
        <f>IF($Q1494&lt;&gt;0,SUMIF('BASE DE DONNEES'!$Q:$Q,$Q1494,'BASE DE DONNEES'!$V:$V),"")</f>
        <v/>
      </c>
    </row>
    <row r="1495" spans="22:22" x14ac:dyDescent="0.2">
      <c r="V1495" s="13" t="str">
        <f>IF($Q1495&lt;&gt;0,SUMIF('BASE DE DONNEES'!$Q:$Q,$Q1495,'BASE DE DONNEES'!$V:$V),"")</f>
        <v/>
      </c>
    </row>
    <row r="1496" spans="22:22" x14ac:dyDescent="0.2">
      <c r="V1496" s="13" t="str">
        <f>IF($Q1496&lt;&gt;0,SUMIF('BASE DE DONNEES'!$Q:$Q,$Q1496,'BASE DE DONNEES'!$V:$V),"")</f>
        <v/>
      </c>
    </row>
    <row r="1497" spans="22:22" x14ac:dyDescent="0.2">
      <c r="V1497" s="13" t="str">
        <f>IF($Q1497&lt;&gt;0,SUMIF('BASE DE DONNEES'!$Q:$Q,$Q1497,'BASE DE DONNEES'!$V:$V),"")</f>
        <v/>
      </c>
    </row>
    <row r="1498" spans="22:22" x14ac:dyDescent="0.2">
      <c r="V1498" s="13" t="str">
        <f>IF($Q1498&lt;&gt;0,SUMIF('BASE DE DONNEES'!$Q:$Q,$Q1498,'BASE DE DONNEES'!$V:$V),"")</f>
        <v/>
      </c>
    </row>
    <row r="1499" spans="22:22" x14ac:dyDescent="0.2">
      <c r="V1499" s="13" t="str">
        <f>IF($Q1499&lt;&gt;0,SUMIF('BASE DE DONNEES'!$Q:$Q,$Q1499,'BASE DE DONNEES'!$V:$V),"")</f>
        <v/>
      </c>
    </row>
    <row r="1500" spans="22:22" x14ac:dyDescent="0.2">
      <c r="V1500" s="13" t="str">
        <f>IF($Q1500&lt;&gt;0,SUMIF('BASE DE DONNEES'!$Q:$Q,$Q1500,'BASE DE DONNEES'!$V:$V),"")</f>
        <v/>
      </c>
    </row>
    <row r="1501" spans="22:22" x14ac:dyDescent="0.2">
      <c r="V1501" s="13" t="str">
        <f>IF($Q1501&lt;&gt;0,SUMIF('BASE DE DONNEES'!$Q:$Q,$Q1501,'BASE DE DONNEES'!$V:$V),"")</f>
        <v/>
      </c>
    </row>
    <row r="1502" spans="22:22" x14ac:dyDescent="0.2">
      <c r="V1502" s="13" t="str">
        <f>IF($Q1502&lt;&gt;0,SUMIF('BASE DE DONNEES'!$Q:$Q,$Q1502,'BASE DE DONNEES'!$V:$V),"")</f>
        <v/>
      </c>
    </row>
    <row r="1503" spans="22:22" x14ac:dyDescent="0.2">
      <c r="V1503" s="13" t="str">
        <f>IF($Q1503&lt;&gt;0,SUMIF('BASE DE DONNEES'!$Q:$Q,$Q1503,'BASE DE DONNEES'!$V:$V),"")</f>
        <v/>
      </c>
    </row>
    <row r="1504" spans="22:22" x14ac:dyDescent="0.2">
      <c r="V1504" s="13" t="str">
        <f>IF($Q1504&lt;&gt;0,SUMIF('BASE DE DONNEES'!$Q:$Q,$Q1504,'BASE DE DONNEES'!$V:$V),"")</f>
        <v/>
      </c>
    </row>
    <row r="1505" spans="22:22" x14ac:dyDescent="0.2">
      <c r="V1505" s="13" t="str">
        <f>IF($Q1505&lt;&gt;0,SUMIF('BASE DE DONNEES'!$Q:$Q,$Q1505,'BASE DE DONNEES'!$V:$V),"")</f>
        <v/>
      </c>
    </row>
    <row r="1506" spans="22:22" x14ac:dyDescent="0.2">
      <c r="V1506" s="13" t="str">
        <f>IF($Q1506&lt;&gt;0,SUMIF('BASE DE DONNEES'!$Q:$Q,$Q1506,'BASE DE DONNEES'!$V:$V),"")</f>
        <v/>
      </c>
    </row>
    <row r="1507" spans="22:22" x14ac:dyDescent="0.2">
      <c r="V1507" s="13" t="str">
        <f>IF($Q1507&lt;&gt;0,SUMIF('BASE DE DONNEES'!$Q:$Q,$Q1507,'BASE DE DONNEES'!$V:$V),"")</f>
        <v/>
      </c>
    </row>
    <row r="1508" spans="22:22" x14ac:dyDescent="0.2">
      <c r="V1508" s="13" t="str">
        <f>IF($Q1508&lt;&gt;0,SUMIF('BASE DE DONNEES'!$Q:$Q,$Q1508,'BASE DE DONNEES'!$V:$V),"")</f>
        <v/>
      </c>
    </row>
    <row r="1509" spans="22:22" x14ac:dyDescent="0.2">
      <c r="V1509" s="13" t="str">
        <f>IF($Q1509&lt;&gt;0,SUMIF('BASE DE DONNEES'!$Q:$Q,$Q1509,'BASE DE DONNEES'!$V:$V),"")</f>
        <v/>
      </c>
    </row>
    <row r="1510" spans="22:22" x14ac:dyDescent="0.2">
      <c r="V1510" s="13" t="str">
        <f>IF($Q1510&lt;&gt;0,SUMIF('BASE DE DONNEES'!$Q:$Q,$Q1510,'BASE DE DONNEES'!$V:$V),"")</f>
        <v/>
      </c>
    </row>
    <row r="1511" spans="22:22" x14ac:dyDescent="0.2">
      <c r="V1511" s="13" t="str">
        <f>IF($Q1511&lt;&gt;0,SUMIF('BASE DE DONNEES'!$Q:$Q,$Q1511,'BASE DE DONNEES'!$V:$V),"")</f>
        <v/>
      </c>
    </row>
    <row r="1512" spans="22:22" x14ac:dyDescent="0.2">
      <c r="V1512" s="13" t="str">
        <f>IF($Q1512&lt;&gt;0,SUMIF('BASE DE DONNEES'!$Q:$Q,$Q1512,'BASE DE DONNEES'!$V:$V),"")</f>
        <v/>
      </c>
    </row>
    <row r="1513" spans="22:22" x14ac:dyDescent="0.2">
      <c r="V1513" s="13" t="str">
        <f>IF($Q1513&lt;&gt;0,SUMIF('BASE DE DONNEES'!$Q:$Q,$Q1513,'BASE DE DONNEES'!$V:$V),"")</f>
        <v/>
      </c>
    </row>
    <row r="1514" spans="22:22" x14ac:dyDescent="0.2">
      <c r="V1514" s="13" t="str">
        <f>IF($Q1514&lt;&gt;0,SUMIF('BASE DE DONNEES'!$Q:$Q,$Q1514,'BASE DE DONNEES'!$V:$V),"")</f>
        <v/>
      </c>
    </row>
    <row r="1515" spans="22:22" x14ac:dyDescent="0.2">
      <c r="V1515" s="13" t="str">
        <f>IF($Q1515&lt;&gt;0,SUMIF('BASE DE DONNEES'!$Q:$Q,$Q1515,'BASE DE DONNEES'!$V:$V),"")</f>
        <v/>
      </c>
    </row>
    <row r="1516" spans="22:22" x14ac:dyDescent="0.2">
      <c r="V1516" s="13" t="str">
        <f>IF($Q1516&lt;&gt;0,SUMIF('BASE DE DONNEES'!$Q:$Q,$Q1516,'BASE DE DONNEES'!$V:$V),"")</f>
        <v/>
      </c>
    </row>
    <row r="1517" spans="22:22" x14ac:dyDescent="0.2">
      <c r="V1517" s="13" t="str">
        <f>IF($Q1517&lt;&gt;0,SUMIF('BASE DE DONNEES'!$Q:$Q,$Q1517,'BASE DE DONNEES'!$V:$V),"")</f>
        <v/>
      </c>
    </row>
    <row r="1518" spans="22:22" x14ac:dyDescent="0.2">
      <c r="V1518" s="13" t="str">
        <f>IF($Q1518&lt;&gt;0,SUMIF('BASE DE DONNEES'!$Q:$Q,$Q1518,'BASE DE DONNEES'!$V:$V),"")</f>
        <v/>
      </c>
    </row>
    <row r="1519" spans="22:22" x14ac:dyDescent="0.2">
      <c r="V1519" s="13" t="str">
        <f>IF($Q1519&lt;&gt;0,SUMIF('BASE DE DONNEES'!$Q:$Q,$Q1519,'BASE DE DONNEES'!$V:$V),"")</f>
        <v/>
      </c>
    </row>
    <row r="1520" spans="22:22" x14ac:dyDescent="0.2">
      <c r="V1520" s="13" t="str">
        <f>IF($Q1520&lt;&gt;0,SUMIF('BASE DE DONNEES'!$Q:$Q,$Q1520,'BASE DE DONNEES'!$V:$V),"")</f>
        <v/>
      </c>
    </row>
    <row r="1521" spans="22:22" x14ac:dyDescent="0.2">
      <c r="V1521" s="13" t="str">
        <f>IF($Q1521&lt;&gt;0,SUMIF('BASE DE DONNEES'!$Q:$Q,$Q1521,'BASE DE DONNEES'!$V:$V),"")</f>
        <v/>
      </c>
    </row>
    <row r="1522" spans="22:22" x14ac:dyDescent="0.2">
      <c r="V1522" s="13" t="str">
        <f>IF($Q1522&lt;&gt;0,SUMIF('BASE DE DONNEES'!$Q:$Q,$Q1522,'BASE DE DONNEES'!$V:$V),"")</f>
        <v/>
      </c>
    </row>
    <row r="1523" spans="22:22" x14ac:dyDescent="0.2">
      <c r="V1523" s="13" t="str">
        <f>IF($Q1523&lt;&gt;0,SUMIF('BASE DE DONNEES'!$Q:$Q,$Q1523,'BASE DE DONNEES'!$V:$V),"")</f>
        <v/>
      </c>
    </row>
    <row r="1524" spans="22:22" x14ac:dyDescent="0.2">
      <c r="V1524" s="13" t="str">
        <f>IF($Q1524&lt;&gt;0,SUMIF('BASE DE DONNEES'!$Q:$Q,$Q1524,'BASE DE DONNEES'!$V:$V),"")</f>
        <v/>
      </c>
    </row>
    <row r="1525" spans="22:22" x14ac:dyDescent="0.2">
      <c r="V1525" s="13" t="str">
        <f>IF($Q1525&lt;&gt;0,SUMIF('BASE DE DONNEES'!$Q:$Q,$Q1525,'BASE DE DONNEES'!$V:$V),"")</f>
        <v/>
      </c>
    </row>
    <row r="1526" spans="22:22" x14ac:dyDescent="0.2">
      <c r="V1526" s="13" t="str">
        <f>IF($Q1526&lt;&gt;0,SUMIF('BASE DE DONNEES'!$Q:$Q,$Q1526,'BASE DE DONNEES'!$V:$V),"")</f>
        <v/>
      </c>
    </row>
    <row r="1527" spans="22:22" x14ac:dyDescent="0.2">
      <c r="V1527" s="13" t="str">
        <f>IF($Q1527&lt;&gt;0,SUMIF('BASE DE DONNEES'!$Q:$Q,$Q1527,'BASE DE DONNEES'!$V:$V),"")</f>
        <v/>
      </c>
    </row>
    <row r="1528" spans="22:22" x14ac:dyDescent="0.2">
      <c r="V1528" s="13" t="str">
        <f>IF($Q1528&lt;&gt;0,SUMIF('BASE DE DONNEES'!$Q:$Q,$Q1528,'BASE DE DONNEES'!$V:$V),"")</f>
        <v/>
      </c>
    </row>
    <row r="1529" spans="22:22" x14ac:dyDescent="0.2">
      <c r="V1529" s="13" t="str">
        <f>IF($Q1529&lt;&gt;0,SUMIF('BASE DE DONNEES'!$Q:$Q,$Q1529,'BASE DE DONNEES'!$V:$V),"")</f>
        <v/>
      </c>
    </row>
    <row r="1530" spans="22:22" x14ac:dyDescent="0.2">
      <c r="V1530" s="13" t="str">
        <f>IF($Q1530&lt;&gt;0,SUMIF('BASE DE DONNEES'!$Q:$Q,$Q1530,'BASE DE DONNEES'!$V:$V),"")</f>
        <v/>
      </c>
    </row>
    <row r="1531" spans="22:22" x14ac:dyDescent="0.2">
      <c r="V1531" s="13" t="str">
        <f>IF($Q1531&lt;&gt;0,SUMIF('BASE DE DONNEES'!$Q:$Q,$Q1531,'BASE DE DONNEES'!$V:$V),"")</f>
        <v/>
      </c>
    </row>
    <row r="1532" spans="22:22" x14ac:dyDescent="0.2">
      <c r="V1532" s="13" t="str">
        <f>IF($Q1532&lt;&gt;0,SUMIF('BASE DE DONNEES'!$Q:$Q,$Q1532,'BASE DE DONNEES'!$V:$V),"")</f>
        <v/>
      </c>
    </row>
    <row r="1533" spans="22:22" x14ac:dyDescent="0.2">
      <c r="V1533" s="13" t="str">
        <f>IF($Q1533&lt;&gt;0,SUMIF('BASE DE DONNEES'!$Q:$Q,$Q1533,'BASE DE DONNEES'!$V:$V),"")</f>
        <v/>
      </c>
    </row>
    <row r="1534" spans="22:22" x14ac:dyDescent="0.2">
      <c r="V1534" s="13" t="str">
        <f>IF($Q1534&lt;&gt;0,SUMIF('BASE DE DONNEES'!$Q:$Q,$Q1534,'BASE DE DONNEES'!$V:$V),"")</f>
        <v/>
      </c>
    </row>
    <row r="1535" spans="22:22" x14ac:dyDescent="0.2">
      <c r="V1535" s="13" t="str">
        <f>IF($Q1535&lt;&gt;0,SUMIF('BASE DE DONNEES'!$Q:$Q,$Q1535,'BASE DE DONNEES'!$V:$V),"")</f>
        <v/>
      </c>
    </row>
    <row r="1536" spans="22:22" x14ac:dyDescent="0.2">
      <c r="V1536" s="13" t="str">
        <f>IF($Q1536&lt;&gt;0,SUMIF('BASE DE DONNEES'!$Q:$Q,$Q1536,'BASE DE DONNEES'!$V:$V),"")</f>
        <v/>
      </c>
    </row>
    <row r="1537" spans="22:22" x14ac:dyDescent="0.2">
      <c r="V1537" s="13" t="str">
        <f>IF($Q1537&lt;&gt;0,SUMIF('BASE DE DONNEES'!$Q:$Q,$Q1537,'BASE DE DONNEES'!$V:$V),"")</f>
        <v/>
      </c>
    </row>
    <row r="1538" spans="22:22" x14ac:dyDescent="0.2">
      <c r="V1538" s="13" t="str">
        <f>IF($Q1538&lt;&gt;0,SUMIF('BASE DE DONNEES'!$Q:$Q,$Q1538,'BASE DE DONNEES'!$V:$V),"")</f>
        <v/>
      </c>
    </row>
    <row r="1539" spans="22:22" x14ac:dyDescent="0.2">
      <c r="V1539" s="13" t="str">
        <f>IF($Q1539&lt;&gt;0,SUMIF('BASE DE DONNEES'!$Q:$Q,$Q1539,'BASE DE DONNEES'!$V:$V),"")</f>
        <v/>
      </c>
    </row>
    <row r="1540" spans="22:22" x14ac:dyDescent="0.2">
      <c r="V1540" s="13" t="str">
        <f>IF($Q1540&lt;&gt;0,SUMIF('BASE DE DONNEES'!$Q:$Q,$Q1540,'BASE DE DONNEES'!$V:$V),"")</f>
        <v/>
      </c>
    </row>
    <row r="1541" spans="22:22" x14ac:dyDescent="0.2">
      <c r="V1541" s="13" t="str">
        <f>IF($Q1541&lt;&gt;0,SUMIF('BASE DE DONNEES'!$Q:$Q,$Q1541,'BASE DE DONNEES'!$V:$V),"")</f>
        <v/>
      </c>
    </row>
    <row r="1542" spans="22:22" x14ac:dyDescent="0.2">
      <c r="V1542" s="13" t="str">
        <f>IF($Q1542&lt;&gt;0,SUMIF('BASE DE DONNEES'!$Q:$Q,$Q1542,'BASE DE DONNEES'!$V:$V),"")</f>
        <v/>
      </c>
    </row>
    <row r="1543" spans="22:22" x14ac:dyDescent="0.2">
      <c r="V1543" s="13" t="str">
        <f>IF($Q1543&lt;&gt;0,SUMIF('BASE DE DONNEES'!$Q:$Q,$Q1543,'BASE DE DONNEES'!$V:$V),"")</f>
        <v/>
      </c>
    </row>
    <row r="1544" spans="22:22" x14ac:dyDescent="0.2">
      <c r="V1544" s="13" t="str">
        <f>IF($Q1544&lt;&gt;0,SUMIF('BASE DE DONNEES'!$Q:$Q,$Q1544,'BASE DE DONNEES'!$V:$V),"")</f>
        <v/>
      </c>
    </row>
    <row r="1545" spans="22:22" x14ac:dyDescent="0.2">
      <c r="V1545" s="13" t="str">
        <f>IF($Q1545&lt;&gt;0,SUMIF('BASE DE DONNEES'!$Q:$Q,$Q1545,'BASE DE DONNEES'!$V:$V),"")</f>
        <v/>
      </c>
    </row>
    <row r="1546" spans="22:22" x14ac:dyDescent="0.2">
      <c r="V1546" s="13" t="str">
        <f>IF($Q1546&lt;&gt;0,SUMIF('BASE DE DONNEES'!$Q:$Q,$Q1546,'BASE DE DONNEES'!$V:$V),"")</f>
        <v/>
      </c>
    </row>
    <row r="1547" spans="22:22" x14ac:dyDescent="0.2">
      <c r="V1547" s="13" t="str">
        <f>IF($Q1547&lt;&gt;0,SUMIF('BASE DE DONNEES'!$Q:$Q,$Q1547,'BASE DE DONNEES'!$V:$V),"")</f>
        <v/>
      </c>
    </row>
    <row r="1548" spans="22:22" x14ac:dyDescent="0.2">
      <c r="V1548" s="13" t="str">
        <f>IF($Q1548&lt;&gt;0,SUMIF('BASE DE DONNEES'!$Q:$Q,$Q1548,'BASE DE DONNEES'!$V:$V),"")</f>
        <v/>
      </c>
    </row>
    <row r="1549" spans="22:22" x14ac:dyDescent="0.2">
      <c r="V1549" s="13" t="str">
        <f>IF($Q1549&lt;&gt;0,SUMIF('BASE DE DONNEES'!$Q:$Q,$Q1549,'BASE DE DONNEES'!$V:$V),"")</f>
        <v/>
      </c>
    </row>
    <row r="1550" spans="22:22" x14ac:dyDescent="0.2">
      <c r="V1550" s="13" t="str">
        <f>IF($Q1550&lt;&gt;0,SUMIF('BASE DE DONNEES'!$Q:$Q,$Q1550,'BASE DE DONNEES'!$V:$V),"")</f>
        <v/>
      </c>
    </row>
    <row r="1551" spans="22:22" x14ac:dyDescent="0.2">
      <c r="V1551" s="13" t="str">
        <f>IF($Q1551&lt;&gt;0,SUMIF('BASE DE DONNEES'!$Q:$Q,$Q1551,'BASE DE DONNEES'!$V:$V),"")</f>
        <v/>
      </c>
    </row>
    <row r="1552" spans="22:22" x14ac:dyDescent="0.2">
      <c r="V1552" s="13" t="str">
        <f>IF($Q1552&lt;&gt;0,SUMIF('BASE DE DONNEES'!$Q:$Q,$Q1552,'BASE DE DONNEES'!$V:$V),"")</f>
        <v/>
      </c>
    </row>
    <row r="1553" spans="22:22" x14ac:dyDescent="0.2">
      <c r="V1553" s="13" t="str">
        <f>IF($Q1553&lt;&gt;0,SUMIF('BASE DE DONNEES'!$Q:$Q,$Q1553,'BASE DE DONNEES'!$V:$V),"")</f>
        <v/>
      </c>
    </row>
    <row r="1554" spans="22:22" x14ac:dyDescent="0.2">
      <c r="V1554" s="13" t="str">
        <f>IF($Q1554&lt;&gt;0,SUMIF('BASE DE DONNEES'!$Q:$Q,$Q1554,'BASE DE DONNEES'!$V:$V),"")</f>
        <v/>
      </c>
    </row>
    <row r="1555" spans="22:22" x14ac:dyDescent="0.2">
      <c r="V1555" s="13" t="str">
        <f>IF($Q1555&lt;&gt;0,SUMIF('BASE DE DONNEES'!$Q:$Q,$Q1555,'BASE DE DONNEES'!$V:$V),"")</f>
        <v/>
      </c>
    </row>
    <row r="1556" spans="22:22" x14ac:dyDescent="0.2">
      <c r="V1556" s="13" t="str">
        <f>IF($Q1556&lt;&gt;0,SUMIF('BASE DE DONNEES'!$Q:$Q,$Q1556,'BASE DE DONNEES'!$V:$V),"")</f>
        <v/>
      </c>
    </row>
    <row r="1557" spans="22:22" x14ac:dyDescent="0.2">
      <c r="V1557" s="13" t="str">
        <f>IF($Q1557&lt;&gt;0,SUMIF('BASE DE DONNEES'!$Q:$Q,$Q1557,'BASE DE DONNEES'!$V:$V),"")</f>
        <v/>
      </c>
    </row>
    <row r="1558" spans="22:22" x14ac:dyDescent="0.2">
      <c r="V1558" s="13" t="str">
        <f>IF($Q1558&lt;&gt;0,SUMIF('BASE DE DONNEES'!$Q:$Q,$Q1558,'BASE DE DONNEES'!$V:$V),"")</f>
        <v/>
      </c>
    </row>
    <row r="1559" spans="22:22" x14ac:dyDescent="0.2">
      <c r="V1559" s="13" t="str">
        <f>IF($Q1559&lt;&gt;0,SUMIF('BASE DE DONNEES'!$Q:$Q,$Q1559,'BASE DE DONNEES'!$V:$V),"")</f>
        <v/>
      </c>
    </row>
    <row r="1560" spans="22:22" x14ac:dyDescent="0.2">
      <c r="V1560" s="13" t="str">
        <f>IF($Q1560&lt;&gt;0,SUMIF('BASE DE DONNEES'!$Q:$Q,$Q1560,'BASE DE DONNEES'!$V:$V),"")</f>
        <v/>
      </c>
    </row>
    <row r="1561" spans="22:22" x14ac:dyDescent="0.2">
      <c r="V1561" s="13" t="str">
        <f>IF($Q1561&lt;&gt;0,SUMIF('BASE DE DONNEES'!$Q:$Q,$Q1561,'BASE DE DONNEES'!$V:$V),"")</f>
        <v/>
      </c>
    </row>
    <row r="1562" spans="22:22" x14ac:dyDescent="0.2">
      <c r="V1562" s="13" t="str">
        <f>IF($Q1562&lt;&gt;0,SUMIF('BASE DE DONNEES'!$Q:$Q,$Q1562,'BASE DE DONNEES'!$V:$V),"")</f>
        <v/>
      </c>
    </row>
    <row r="1563" spans="22:22" x14ac:dyDescent="0.2">
      <c r="V1563" s="13" t="str">
        <f>IF($Q1563&lt;&gt;0,SUMIF('BASE DE DONNEES'!$Q:$Q,$Q1563,'BASE DE DONNEES'!$V:$V),"")</f>
        <v/>
      </c>
    </row>
    <row r="1564" spans="22:22" x14ac:dyDescent="0.2">
      <c r="V1564" s="13" t="str">
        <f>IF($Q1564&lt;&gt;0,SUMIF('BASE DE DONNEES'!$Q:$Q,$Q1564,'BASE DE DONNEES'!$V:$V),"")</f>
        <v/>
      </c>
    </row>
    <row r="1565" spans="22:22" x14ac:dyDescent="0.2">
      <c r="V1565" s="13" t="str">
        <f>IF($Q1565&lt;&gt;0,SUMIF('BASE DE DONNEES'!$Q:$Q,$Q1565,'BASE DE DONNEES'!$V:$V),"")</f>
        <v/>
      </c>
    </row>
    <row r="1566" spans="22:22" x14ac:dyDescent="0.2">
      <c r="V1566" s="13" t="str">
        <f>IF($Q1566&lt;&gt;0,SUMIF('BASE DE DONNEES'!$Q:$Q,$Q1566,'BASE DE DONNEES'!$V:$V),"")</f>
        <v/>
      </c>
    </row>
    <row r="1567" spans="22:22" x14ac:dyDescent="0.2">
      <c r="V1567" s="13" t="str">
        <f>IF($Q1567&lt;&gt;0,SUMIF('BASE DE DONNEES'!$Q:$Q,$Q1567,'BASE DE DONNEES'!$V:$V),"")</f>
        <v/>
      </c>
    </row>
    <row r="1568" spans="22:22" x14ac:dyDescent="0.2">
      <c r="V1568" s="13" t="str">
        <f>IF($Q1568&lt;&gt;0,SUMIF('BASE DE DONNEES'!$Q:$Q,$Q1568,'BASE DE DONNEES'!$V:$V),"")</f>
        <v/>
      </c>
    </row>
    <row r="1569" spans="22:22" x14ac:dyDescent="0.2">
      <c r="V1569" s="13" t="str">
        <f>IF($Q1569&lt;&gt;0,SUMIF('BASE DE DONNEES'!$Q:$Q,$Q1569,'BASE DE DONNEES'!$V:$V),"")</f>
        <v/>
      </c>
    </row>
    <row r="1570" spans="22:22" x14ac:dyDescent="0.2">
      <c r="V1570" s="13" t="str">
        <f>IF($Q1570&lt;&gt;0,SUMIF('BASE DE DONNEES'!$Q:$Q,$Q1570,'BASE DE DONNEES'!$V:$V),"")</f>
        <v/>
      </c>
    </row>
    <row r="1571" spans="22:22" x14ac:dyDescent="0.2">
      <c r="V1571" s="13" t="str">
        <f>IF($Q1571&lt;&gt;0,SUMIF('BASE DE DONNEES'!$Q:$Q,$Q1571,'BASE DE DONNEES'!$V:$V),"")</f>
        <v/>
      </c>
    </row>
    <row r="1572" spans="22:22" x14ac:dyDescent="0.2">
      <c r="V1572" s="13" t="str">
        <f>IF($Q1572&lt;&gt;0,SUMIF('BASE DE DONNEES'!$Q:$Q,$Q1572,'BASE DE DONNEES'!$V:$V),"")</f>
        <v/>
      </c>
    </row>
    <row r="1573" spans="22:22" x14ac:dyDescent="0.2">
      <c r="V1573" s="13" t="str">
        <f>IF($Q1573&lt;&gt;0,SUMIF('BASE DE DONNEES'!$Q:$Q,$Q1573,'BASE DE DONNEES'!$V:$V),"")</f>
        <v/>
      </c>
    </row>
    <row r="1574" spans="22:22" x14ac:dyDescent="0.2">
      <c r="V1574" s="13" t="str">
        <f>IF($Q1574&lt;&gt;0,SUMIF('BASE DE DONNEES'!$Q:$Q,$Q1574,'BASE DE DONNEES'!$V:$V),"")</f>
        <v/>
      </c>
    </row>
    <row r="1575" spans="22:22" x14ac:dyDescent="0.2">
      <c r="V1575" s="13" t="str">
        <f>IF($Q1575&lt;&gt;0,SUMIF('BASE DE DONNEES'!$Q:$Q,$Q1575,'BASE DE DONNEES'!$V:$V),"")</f>
        <v/>
      </c>
    </row>
    <row r="1576" spans="22:22" x14ac:dyDescent="0.2">
      <c r="V1576" s="13" t="str">
        <f>IF($Q1576&lt;&gt;0,SUMIF('BASE DE DONNEES'!$Q:$Q,$Q1576,'BASE DE DONNEES'!$V:$V),"")</f>
        <v/>
      </c>
    </row>
    <row r="1577" spans="22:22" x14ac:dyDescent="0.2">
      <c r="V1577" s="13" t="str">
        <f>IF($Q1577&lt;&gt;0,SUMIF('BASE DE DONNEES'!$Q:$Q,$Q1577,'BASE DE DONNEES'!$V:$V),"")</f>
        <v/>
      </c>
    </row>
    <row r="1578" spans="22:22" x14ac:dyDescent="0.2">
      <c r="V1578" s="13" t="str">
        <f>IF($Q1578&lt;&gt;0,SUMIF('BASE DE DONNEES'!$Q:$Q,$Q1578,'BASE DE DONNEES'!$V:$V),"")</f>
        <v/>
      </c>
    </row>
    <row r="1579" spans="22:22" x14ac:dyDescent="0.2">
      <c r="V1579" s="13" t="str">
        <f>IF($Q1579&lt;&gt;0,SUMIF('BASE DE DONNEES'!$Q:$Q,$Q1579,'BASE DE DONNEES'!$V:$V),"")</f>
        <v/>
      </c>
    </row>
    <row r="1580" spans="22:22" x14ac:dyDescent="0.2">
      <c r="V1580" s="13" t="str">
        <f>IF($Q1580&lt;&gt;0,SUMIF('BASE DE DONNEES'!$Q:$Q,$Q1580,'BASE DE DONNEES'!$V:$V),"")</f>
        <v/>
      </c>
    </row>
    <row r="1581" spans="22:22" x14ac:dyDescent="0.2">
      <c r="V1581" s="13" t="str">
        <f>IF($Q1581&lt;&gt;0,SUMIF('BASE DE DONNEES'!$Q:$Q,$Q1581,'BASE DE DONNEES'!$V:$V),"")</f>
        <v/>
      </c>
    </row>
    <row r="1582" spans="22:22" x14ac:dyDescent="0.2">
      <c r="V1582" s="13" t="str">
        <f>IF($Q1582&lt;&gt;0,SUMIF('BASE DE DONNEES'!$Q:$Q,$Q1582,'BASE DE DONNEES'!$V:$V),"")</f>
        <v/>
      </c>
    </row>
    <row r="1583" spans="22:22" x14ac:dyDescent="0.2">
      <c r="V1583" s="13" t="str">
        <f>IF($Q1583&lt;&gt;0,SUMIF('BASE DE DONNEES'!$Q:$Q,$Q1583,'BASE DE DONNEES'!$V:$V),"")</f>
        <v/>
      </c>
    </row>
    <row r="1584" spans="22:22" x14ac:dyDescent="0.2">
      <c r="V1584" s="13" t="str">
        <f>IF($Q1584&lt;&gt;0,SUMIF('BASE DE DONNEES'!$Q:$Q,$Q1584,'BASE DE DONNEES'!$V:$V),"")</f>
        <v/>
      </c>
    </row>
    <row r="1585" spans="22:22" x14ac:dyDescent="0.2">
      <c r="V1585" s="13" t="str">
        <f>IF($Q1585&lt;&gt;0,SUMIF('BASE DE DONNEES'!$Q:$Q,$Q1585,'BASE DE DONNEES'!$V:$V),"")</f>
        <v/>
      </c>
    </row>
    <row r="1586" spans="22:22" x14ac:dyDescent="0.2">
      <c r="V1586" s="13" t="str">
        <f>IF($Q1586&lt;&gt;0,SUMIF('BASE DE DONNEES'!$Q:$Q,$Q1586,'BASE DE DONNEES'!$V:$V),"")</f>
        <v/>
      </c>
    </row>
    <row r="1587" spans="22:22" x14ac:dyDescent="0.2">
      <c r="V1587" s="13" t="str">
        <f>IF($Q1587&lt;&gt;0,SUMIF('BASE DE DONNEES'!$Q:$Q,$Q1587,'BASE DE DONNEES'!$V:$V),"")</f>
        <v/>
      </c>
    </row>
    <row r="1588" spans="22:22" x14ac:dyDescent="0.2">
      <c r="V1588" s="13" t="str">
        <f>IF($Q1588&lt;&gt;0,SUMIF('BASE DE DONNEES'!$Q:$Q,$Q1588,'BASE DE DONNEES'!$V:$V),"")</f>
        <v/>
      </c>
    </row>
    <row r="1589" spans="22:22" x14ac:dyDescent="0.2">
      <c r="V1589" s="13" t="str">
        <f>IF($Q1589&lt;&gt;0,SUMIF('BASE DE DONNEES'!$Q:$Q,$Q1589,'BASE DE DONNEES'!$V:$V),"")</f>
        <v/>
      </c>
    </row>
    <row r="1590" spans="22:22" x14ac:dyDescent="0.2">
      <c r="V1590" s="13" t="str">
        <f>IF($Q1590&lt;&gt;0,SUMIF('BASE DE DONNEES'!$Q:$Q,$Q1590,'BASE DE DONNEES'!$V:$V),"")</f>
        <v/>
      </c>
    </row>
    <row r="1591" spans="22:22" x14ac:dyDescent="0.2">
      <c r="V1591" s="13" t="str">
        <f>IF($Q1591&lt;&gt;0,SUMIF('BASE DE DONNEES'!$Q:$Q,$Q1591,'BASE DE DONNEES'!$V:$V),"")</f>
        <v/>
      </c>
    </row>
    <row r="1592" spans="22:22" x14ac:dyDescent="0.2">
      <c r="V1592" s="13" t="str">
        <f>IF($Q1592&lt;&gt;0,SUMIF('BASE DE DONNEES'!$Q:$Q,$Q1592,'BASE DE DONNEES'!$V:$V),"")</f>
        <v/>
      </c>
    </row>
    <row r="1593" spans="22:22" x14ac:dyDescent="0.2">
      <c r="V1593" s="13" t="str">
        <f>IF($Q1593&lt;&gt;0,SUMIF('BASE DE DONNEES'!$Q:$Q,$Q1593,'BASE DE DONNEES'!$V:$V),"")</f>
        <v/>
      </c>
    </row>
    <row r="1594" spans="22:22" x14ac:dyDescent="0.2">
      <c r="V1594" s="13" t="str">
        <f>IF($Q1594&lt;&gt;0,SUMIF('BASE DE DONNEES'!$Q:$Q,$Q1594,'BASE DE DONNEES'!$V:$V),"")</f>
        <v/>
      </c>
    </row>
    <row r="1595" spans="22:22" x14ac:dyDescent="0.2">
      <c r="V1595" s="13" t="str">
        <f>IF($Q1595&lt;&gt;0,SUMIF('BASE DE DONNEES'!$Q:$Q,$Q1595,'BASE DE DONNEES'!$V:$V),"")</f>
        <v/>
      </c>
    </row>
    <row r="1596" spans="22:22" x14ac:dyDescent="0.2">
      <c r="V1596" s="13" t="str">
        <f>IF($Q1596&lt;&gt;0,SUMIF('BASE DE DONNEES'!$Q:$Q,$Q1596,'BASE DE DONNEES'!$V:$V),"")</f>
        <v/>
      </c>
    </row>
    <row r="1597" spans="22:22" x14ac:dyDescent="0.2">
      <c r="V1597" s="13" t="str">
        <f>IF($Q1597&lt;&gt;0,SUMIF('BASE DE DONNEES'!$Q:$Q,$Q1597,'BASE DE DONNEES'!$V:$V),"")</f>
        <v/>
      </c>
    </row>
    <row r="1598" spans="22:22" x14ac:dyDescent="0.2">
      <c r="V1598" s="13" t="str">
        <f>IF($Q1598&lt;&gt;0,SUMIF('BASE DE DONNEES'!$Q:$Q,$Q1598,'BASE DE DONNEES'!$V:$V),"")</f>
        <v/>
      </c>
    </row>
    <row r="1599" spans="22:22" x14ac:dyDescent="0.2">
      <c r="V1599" s="13" t="str">
        <f>IF($Q1599&lt;&gt;0,SUMIF('BASE DE DONNEES'!$Q:$Q,$Q1599,'BASE DE DONNEES'!$V:$V),"")</f>
        <v/>
      </c>
    </row>
    <row r="1600" spans="22:22" x14ac:dyDescent="0.2">
      <c r="V1600" s="13" t="str">
        <f>IF($Q1600&lt;&gt;0,SUMIF('BASE DE DONNEES'!$Q:$Q,$Q1600,'BASE DE DONNEES'!$V:$V),"")</f>
        <v/>
      </c>
    </row>
    <row r="1601" spans="22:22" x14ac:dyDescent="0.2">
      <c r="V1601" s="13" t="str">
        <f>IF($Q1601&lt;&gt;0,SUMIF('BASE DE DONNEES'!$Q:$Q,$Q1601,'BASE DE DONNEES'!$V:$V),"")</f>
        <v/>
      </c>
    </row>
    <row r="1602" spans="22:22" x14ac:dyDescent="0.2">
      <c r="V1602" s="13" t="str">
        <f>IF($Q1602&lt;&gt;0,SUMIF('BASE DE DONNEES'!$Q:$Q,$Q1602,'BASE DE DONNEES'!$V:$V),"")</f>
        <v/>
      </c>
    </row>
    <row r="1603" spans="22:22" x14ac:dyDescent="0.2">
      <c r="V1603" s="13" t="str">
        <f>IF($Q1603&lt;&gt;0,SUMIF('BASE DE DONNEES'!$Q:$Q,$Q1603,'BASE DE DONNEES'!$V:$V),"")</f>
        <v/>
      </c>
    </row>
    <row r="1604" spans="22:22" x14ac:dyDescent="0.2">
      <c r="V1604" s="13" t="str">
        <f>IF($Q1604&lt;&gt;0,SUMIF('BASE DE DONNEES'!$Q:$Q,$Q1604,'BASE DE DONNEES'!$V:$V),"")</f>
        <v/>
      </c>
    </row>
    <row r="1605" spans="22:22" x14ac:dyDescent="0.2">
      <c r="V1605" s="13" t="str">
        <f>IF($Q1605&lt;&gt;0,SUMIF('BASE DE DONNEES'!$Q:$Q,$Q1605,'BASE DE DONNEES'!$V:$V),"")</f>
        <v/>
      </c>
    </row>
    <row r="1606" spans="22:22" x14ac:dyDescent="0.2">
      <c r="V1606" s="13" t="str">
        <f>IF($Q1606&lt;&gt;0,SUMIF('BASE DE DONNEES'!$Q:$Q,$Q1606,'BASE DE DONNEES'!$V:$V),"")</f>
        <v/>
      </c>
    </row>
    <row r="1607" spans="22:22" x14ac:dyDescent="0.2">
      <c r="V1607" s="13" t="str">
        <f>IF($Q1607&lt;&gt;0,SUMIF('BASE DE DONNEES'!$Q:$Q,$Q1607,'BASE DE DONNEES'!$V:$V),"")</f>
        <v/>
      </c>
    </row>
    <row r="1608" spans="22:22" x14ac:dyDescent="0.2">
      <c r="V1608" s="13" t="str">
        <f>IF($Q1608&lt;&gt;0,SUMIF('BASE DE DONNEES'!$Q:$Q,$Q1608,'BASE DE DONNEES'!$V:$V),"")</f>
        <v/>
      </c>
    </row>
    <row r="1609" spans="22:22" x14ac:dyDescent="0.2">
      <c r="V1609" s="13" t="str">
        <f>IF($Q1609&lt;&gt;0,SUMIF('BASE DE DONNEES'!$Q:$Q,$Q1609,'BASE DE DONNEES'!$V:$V),"")</f>
        <v/>
      </c>
    </row>
    <row r="1610" spans="22:22" x14ac:dyDescent="0.2">
      <c r="V1610" s="13" t="str">
        <f>IF($Q1610&lt;&gt;0,SUMIF('BASE DE DONNEES'!$Q:$Q,$Q1610,'BASE DE DONNEES'!$V:$V),"")</f>
        <v/>
      </c>
    </row>
    <row r="1611" spans="22:22" x14ac:dyDescent="0.2">
      <c r="V1611" s="13" t="str">
        <f>IF($Q1611&lt;&gt;0,SUMIF('BASE DE DONNEES'!$Q:$Q,$Q1611,'BASE DE DONNEES'!$V:$V),"")</f>
        <v/>
      </c>
    </row>
    <row r="1612" spans="22:22" x14ac:dyDescent="0.2">
      <c r="V1612" s="13" t="str">
        <f>IF($Q1612&lt;&gt;0,SUMIF('BASE DE DONNEES'!$Q:$Q,$Q1612,'BASE DE DONNEES'!$V:$V),"")</f>
        <v/>
      </c>
    </row>
    <row r="1613" spans="22:22" x14ac:dyDescent="0.2">
      <c r="V1613" s="13" t="str">
        <f>IF($Q1613&lt;&gt;0,SUMIF('BASE DE DONNEES'!$Q:$Q,$Q1613,'BASE DE DONNEES'!$V:$V),"")</f>
        <v/>
      </c>
    </row>
    <row r="1614" spans="22:22" x14ac:dyDescent="0.2">
      <c r="V1614" s="13" t="str">
        <f>IF($Q1614&lt;&gt;0,SUMIF('BASE DE DONNEES'!$Q:$Q,$Q1614,'BASE DE DONNEES'!$V:$V),"")</f>
        <v/>
      </c>
    </row>
    <row r="1615" spans="22:22" x14ac:dyDescent="0.2">
      <c r="V1615" s="13" t="str">
        <f>IF($Q1615&lt;&gt;0,SUMIF('BASE DE DONNEES'!$Q:$Q,$Q1615,'BASE DE DONNEES'!$V:$V),"")</f>
        <v/>
      </c>
    </row>
    <row r="1616" spans="22:22" x14ac:dyDescent="0.2">
      <c r="V1616" s="13" t="str">
        <f>IF($Q1616&lt;&gt;0,SUMIF('BASE DE DONNEES'!$Q:$Q,$Q1616,'BASE DE DONNEES'!$V:$V),"")</f>
        <v/>
      </c>
    </row>
    <row r="1617" spans="22:22" x14ac:dyDescent="0.2">
      <c r="V1617" s="13" t="str">
        <f>IF($Q1617&lt;&gt;0,SUMIF('BASE DE DONNEES'!$Q:$Q,$Q1617,'BASE DE DONNEES'!$V:$V),"")</f>
        <v/>
      </c>
    </row>
    <row r="1618" spans="22:22" x14ac:dyDescent="0.2">
      <c r="V1618" s="13" t="str">
        <f>IF($Q1618&lt;&gt;0,SUMIF('BASE DE DONNEES'!$Q:$Q,$Q1618,'BASE DE DONNEES'!$V:$V),"")</f>
        <v/>
      </c>
    </row>
    <row r="1619" spans="22:22" x14ac:dyDescent="0.2">
      <c r="V1619" s="13" t="str">
        <f>IF($Q1619&lt;&gt;0,SUMIF('BASE DE DONNEES'!$Q:$Q,$Q1619,'BASE DE DONNEES'!$V:$V),"")</f>
        <v/>
      </c>
    </row>
    <row r="1620" spans="22:22" x14ac:dyDescent="0.2">
      <c r="V1620" s="13" t="str">
        <f>IF($Q1620&lt;&gt;0,SUMIF('BASE DE DONNEES'!$Q:$Q,$Q1620,'BASE DE DONNEES'!$V:$V),"")</f>
        <v/>
      </c>
    </row>
    <row r="1621" spans="22:22" x14ac:dyDescent="0.2">
      <c r="V1621" s="13" t="str">
        <f>IF($Q1621&lt;&gt;0,SUMIF('BASE DE DONNEES'!$Q:$Q,$Q1621,'BASE DE DONNEES'!$V:$V),"")</f>
        <v/>
      </c>
    </row>
    <row r="1622" spans="22:22" x14ac:dyDescent="0.2">
      <c r="V1622" s="13" t="str">
        <f>IF($Q1622&lt;&gt;0,SUMIF('BASE DE DONNEES'!$Q:$Q,$Q1622,'BASE DE DONNEES'!$V:$V),"")</f>
        <v/>
      </c>
    </row>
    <row r="1623" spans="22:22" x14ac:dyDescent="0.2">
      <c r="V1623" s="13" t="str">
        <f>IF($Q1623&lt;&gt;0,SUMIF('BASE DE DONNEES'!$Q:$Q,$Q1623,'BASE DE DONNEES'!$V:$V),"")</f>
        <v/>
      </c>
    </row>
    <row r="1624" spans="22:22" x14ac:dyDescent="0.2">
      <c r="V1624" s="13" t="str">
        <f>IF($Q1624&lt;&gt;0,SUMIF('BASE DE DONNEES'!$Q:$Q,$Q1624,'BASE DE DONNEES'!$V:$V),"")</f>
        <v/>
      </c>
    </row>
    <row r="1625" spans="22:22" x14ac:dyDescent="0.2">
      <c r="V1625" s="13" t="str">
        <f>IF($Q1625&lt;&gt;0,SUMIF('BASE DE DONNEES'!$Q:$Q,$Q1625,'BASE DE DONNEES'!$V:$V),"")</f>
        <v/>
      </c>
    </row>
    <row r="1626" spans="22:22" x14ac:dyDescent="0.2">
      <c r="V1626" s="13" t="str">
        <f>IF($Q1626&lt;&gt;0,SUMIF('BASE DE DONNEES'!$Q:$Q,$Q1626,'BASE DE DONNEES'!$V:$V),"")</f>
        <v/>
      </c>
    </row>
    <row r="1627" spans="22:22" x14ac:dyDescent="0.2">
      <c r="V1627" s="13" t="str">
        <f>IF($Q1627&lt;&gt;0,SUMIF('BASE DE DONNEES'!$Q:$Q,$Q1627,'BASE DE DONNEES'!$V:$V),"")</f>
        <v/>
      </c>
    </row>
    <row r="1628" spans="22:22" x14ac:dyDescent="0.2">
      <c r="V1628" s="13" t="str">
        <f>IF($Q1628&lt;&gt;0,SUMIF('BASE DE DONNEES'!$Q:$Q,$Q1628,'BASE DE DONNEES'!$V:$V),"")</f>
        <v/>
      </c>
    </row>
    <row r="1629" spans="22:22" x14ac:dyDescent="0.2">
      <c r="V1629" s="13" t="str">
        <f>IF($Q1629&lt;&gt;0,SUMIF('BASE DE DONNEES'!$Q:$Q,$Q1629,'BASE DE DONNEES'!$V:$V),"")</f>
        <v/>
      </c>
    </row>
    <row r="1630" spans="22:22" x14ac:dyDescent="0.2">
      <c r="V1630" s="13" t="str">
        <f>IF($Q1630&lt;&gt;0,SUMIF('BASE DE DONNEES'!$Q:$Q,$Q1630,'BASE DE DONNEES'!$V:$V),"")</f>
        <v/>
      </c>
    </row>
    <row r="1631" spans="22:22" x14ac:dyDescent="0.2">
      <c r="V1631" s="13" t="str">
        <f>IF($Q1631&lt;&gt;0,SUMIF('BASE DE DONNEES'!$Q:$Q,$Q1631,'BASE DE DONNEES'!$V:$V),"")</f>
        <v/>
      </c>
    </row>
    <row r="1632" spans="22:22" x14ac:dyDescent="0.2">
      <c r="V1632" s="13" t="str">
        <f>IF($Q1632&lt;&gt;0,SUMIF('BASE DE DONNEES'!$Q:$Q,$Q1632,'BASE DE DONNEES'!$V:$V),"")</f>
        <v/>
      </c>
    </row>
    <row r="1633" spans="22:22" x14ac:dyDescent="0.2">
      <c r="V1633" s="13" t="str">
        <f>IF($Q1633&lt;&gt;0,SUMIF('BASE DE DONNEES'!$Q:$Q,$Q1633,'BASE DE DONNEES'!$V:$V),"")</f>
        <v/>
      </c>
    </row>
    <row r="1634" spans="22:22" x14ac:dyDescent="0.2">
      <c r="V1634" s="13" t="str">
        <f>IF($Q1634&lt;&gt;0,SUMIF('BASE DE DONNEES'!$Q:$Q,$Q1634,'BASE DE DONNEES'!$V:$V),"")</f>
        <v/>
      </c>
    </row>
    <row r="1635" spans="22:22" x14ac:dyDescent="0.2">
      <c r="V1635" s="13" t="str">
        <f>IF($Q1635&lt;&gt;0,SUMIF('BASE DE DONNEES'!$Q:$Q,$Q1635,'BASE DE DONNEES'!$V:$V),"")</f>
        <v/>
      </c>
    </row>
    <row r="1636" spans="22:22" x14ac:dyDescent="0.2">
      <c r="V1636" s="13" t="str">
        <f>IF($Q1636&lt;&gt;0,SUMIF('BASE DE DONNEES'!$Q:$Q,$Q1636,'BASE DE DONNEES'!$V:$V),"")</f>
        <v/>
      </c>
    </row>
    <row r="1637" spans="22:22" x14ac:dyDescent="0.2">
      <c r="V1637" s="13" t="str">
        <f>IF($Q1637&lt;&gt;0,SUMIF('BASE DE DONNEES'!$Q:$Q,$Q1637,'BASE DE DONNEES'!$V:$V),"")</f>
        <v/>
      </c>
    </row>
    <row r="1638" spans="22:22" x14ac:dyDescent="0.2">
      <c r="V1638" s="13" t="str">
        <f>IF($Q1638&lt;&gt;0,SUMIF('BASE DE DONNEES'!$Q:$Q,$Q1638,'BASE DE DONNEES'!$V:$V),"")</f>
        <v/>
      </c>
    </row>
    <row r="1639" spans="22:22" x14ac:dyDescent="0.2">
      <c r="V1639" s="13" t="str">
        <f>IF($Q1639&lt;&gt;0,SUMIF('BASE DE DONNEES'!$Q:$Q,$Q1639,'BASE DE DONNEES'!$V:$V),"")</f>
        <v/>
      </c>
    </row>
    <row r="1640" spans="22:22" x14ac:dyDescent="0.2">
      <c r="V1640" s="13" t="str">
        <f>IF($Q1640&lt;&gt;0,SUMIF('BASE DE DONNEES'!$Q:$Q,$Q1640,'BASE DE DONNEES'!$V:$V),"")</f>
        <v/>
      </c>
    </row>
    <row r="1641" spans="22:22" x14ac:dyDescent="0.2">
      <c r="V1641" s="13" t="str">
        <f>IF($Q1641&lt;&gt;0,SUMIF('BASE DE DONNEES'!$Q:$Q,$Q1641,'BASE DE DONNEES'!$V:$V),"")</f>
        <v/>
      </c>
    </row>
    <row r="1642" spans="22:22" x14ac:dyDescent="0.2">
      <c r="V1642" s="13" t="str">
        <f>IF($Q1642&lt;&gt;0,SUMIF('BASE DE DONNEES'!$Q:$Q,$Q1642,'BASE DE DONNEES'!$V:$V),"")</f>
        <v/>
      </c>
    </row>
    <row r="1643" spans="22:22" x14ac:dyDescent="0.2">
      <c r="V1643" s="13" t="str">
        <f>IF($Q1643&lt;&gt;0,SUMIF('BASE DE DONNEES'!$Q:$Q,$Q1643,'BASE DE DONNEES'!$V:$V),"")</f>
        <v/>
      </c>
    </row>
    <row r="1644" spans="22:22" x14ac:dyDescent="0.2">
      <c r="V1644" s="13" t="str">
        <f>IF($Q1644&lt;&gt;0,SUMIF('BASE DE DONNEES'!$Q:$Q,$Q1644,'BASE DE DONNEES'!$V:$V),"")</f>
        <v/>
      </c>
    </row>
    <row r="1645" spans="22:22" x14ac:dyDescent="0.2">
      <c r="V1645" s="13" t="str">
        <f>IF($Q1645&lt;&gt;0,SUMIF('BASE DE DONNEES'!$Q:$Q,$Q1645,'BASE DE DONNEES'!$V:$V),"")</f>
        <v/>
      </c>
    </row>
    <row r="1646" spans="22:22" x14ac:dyDescent="0.2">
      <c r="V1646" s="13" t="str">
        <f>IF($Q1646&lt;&gt;0,SUMIF('BASE DE DONNEES'!$Q:$Q,$Q1646,'BASE DE DONNEES'!$V:$V),"")</f>
        <v/>
      </c>
    </row>
    <row r="1647" spans="22:22" x14ac:dyDescent="0.2">
      <c r="V1647" s="13" t="str">
        <f>IF($Q1647&lt;&gt;0,SUMIF('BASE DE DONNEES'!$Q:$Q,$Q1647,'BASE DE DONNEES'!$V:$V),"")</f>
        <v/>
      </c>
    </row>
    <row r="1648" spans="22:22" x14ac:dyDescent="0.2">
      <c r="V1648" s="13" t="str">
        <f>IF($Q1648&lt;&gt;0,SUMIF('BASE DE DONNEES'!$Q:$Q,$Q1648,'BASE DE DONNEES'!$V:$V),"")</f>
        <v/>
      </c>
    </row>
    <row r="1649" spans="22:22" x14ac:dyDescent="0.2">
      <c r="V1649" s="13" t="str">
        <f>IF($Q1649&lt;&gt;0,SUMIF('BASE DE DONNEES'!$Q:$Q,$Q1649,'BASE DE DONNEES'!$V:$V),"")</f>
        <v/>
      </c>
    </row>
    <row r="1650" spans="22:22" x14ac:dyDescent="0.2">
      <c r="V1650" s="13" t="str">
        <f>IF($Q1650&lt;&gt;0,SUMIF('BASE DE DONNEES'!$Q:$Q,$Q1650,'BASE DE DONNEES'!$V:$V),"")</f>
        <v/>
      </c>
    </row>
    <row r="1651" spans="22:22" x14ac:dyDescent="0.2">
      <c r="V1651" s="13" t="str">
        <f>IF($Q1651&lt;&gt;0,SUMIF('BASE DE DONNEES'!$Q:$Q,$Q1651,'BASE DE DONNEES'!$V:$V),"")</f>
        <v/>
      </c>
    </row>
    <row r="1652" spans="22:22" x14ac:dyDescent="0.2">
      <c r="V1652" s="13" t="str">
        <f>IF($Q1652&lt;&gt;0,SUMIF('BASE DE DONNEES'!$Q:$Q,$Q1652,'BASE DE DONNEES'!$V:$V),"")</f>
        <v/>
      </c>
    </row>
    <row r="1653" spans="22:22" x14ac:dyDescent="0.2">
      <c r="V1653" s="13" t="str">
        <f>IF($Q1653&lt;&gt;0,SUMIF('BASE DE DONNEES'!$Q:$Q,$Q1653,'BASE DE DONNEES'!$V:$V),"")</f>
        <v/>
      </c>
    </row>
    <row r="1654" spans="22:22" x14ac:dyDescent="0.2">
      <c r="V1654" s="13" t="str">
        <f>IF($Q1654&lt;&gt;0,SUMIF('BASE DE DONNEES'!$Q:$Q,$Q1654,'BASE DE DONNEES'!$V:$V),"")</f>
        <v/>
      </c>
    </row>
    <row r="1655" spans="22:22" x14ac:dyDescent="0.2">
      <c r="V1655" s="13" t="str">
        <f>IF($Q1655&lt;&gt;0,SUMIF('BASE DE DONNEES'!$Q:$Q,$Q1655,'BASE DE DONNEES'!$V:$V),"")</f>
        <v/>
      </c>
    </row>
    <row r="1656" spans="22:22" x14ac:dyDescent="0.2">
      <c r="V1656" s="13" t="str">
        <f>IF($Q1656&lt;&gt;0,SUMIF('BASE DE DONNEES'!$Q:$Q,$Q1656,'BASE DE DONNEES'!$V:$V),"")</f>
        <v/>
      </c>
    </row>
    <row r="1657" spans="22:22" x14ac:dyDescent="0.2">
      <c r="V1657" s="13" t="str">
        <f>IF($Q1657&lt;&gt;0,SUMIF('BASE DE DONNEES'!$Q:$Q,$Q1657,'BASE DE DONNEES'!$V:$V),"")</f>
        <v/>
      </c>
    </row>
    <row r="1658" spans="22:22" x14ac:dyDescent="0.2">
      <c r="V1658" s="13" t="str">
        <f>IF($Q1658&lt;&gt;0,SUMIF('BASE DE DONNEES'!$Q:$Q,$Q1658,'BASE DE DONNEES'!$V:$V),"")</f>
        <v/>
      </c>
    </row>
    <row r="1659" spans="22:22" x14ac:dyDescent="0.2">
      <c r="V1659" s="13" t="str">
        <f>IF($Q1659&lt;&gt;0,SUMIF('BASE DE DONNEES'!$Q:$Q,$Q1659,'BASE DE DONNEES'!$V:$V),"")</f>
        <v/>
      </c>
    </row>
    <row r="1660" spans="22:22" x14ac:dyDescent="0.2">
      <c r="V1660" s="13" t="str">
        <f>IF($Q1660&lt;&gt;0,SUMIF('BASE DE DONNEES'!$Q:$Q,$Q1660,'BASE DE DONNEES'!$V:$V),"")</f>
        <v/>
      </c>
    </row>
    <row r="1661" spans="22:22" x14ac:dyDescent="0.2">
      <c r="V1661" s="13" t="str">
        <f>IF($Q1661&lt;&gt;0,SUMIF('BASE DE DONNEES'!$Q:$Q,$Q1661,'BASE DE DONNEES'!$V:$V),"")</f>
        <v/>
      </c>
    </row>
    <row r="1662" spans="22:22" x14ac:dyDescent="0.2">
      <c r="V1662" s="13" t="str">
        <f>IF($Q1662&lt;&gt;0,SUMIF('BASE DE DONNEES'!$Q:$Q,$Q1662,'BASE DE DONNEES'!$V:$V),"")</f>
        <v/>
      </c>
    </row>
    <row r="1663" spans="22:22" x14ac:dyDescent="0.2">
      <c r="V1663" s="13" t="str">
        <f>IF($Q1663&lt;&gt;0,SUMIF('BASE DE DONNEES'!$Q:$Q,$Q1663,'BASE DE DONNEES'!$V:$V),"")</f>
        <v/>
      </c>
    </row>
    <row r="1664" spans="22:22" x14ac:dyDescent="0.2">
      <c r="V1664" s="13" t="str">
        <f>IF($Q1664&lt;&gt;0,SUMIF('BASE DE DONNEES'!$Q:$Q,$Q1664,'BASE DE DONNEES'!$V:$V),"")</f>
        <v/>
      </c>
    </row>
    <row r="1665" spans="22:22" x14ac:dyDescent="0.2">
      <c r="V1665" s="13" t="str">
        <f>IF($Q1665&lt;&gt;0,SUMIF('BASE DE DONNEES'!$Q:$Q,$Q1665,'BASE DE DONNEES'!$V:$V),"")</f>
        <v/>
      </c>
    </row>
    <row r="1666" spans="22:22" x14ac:dyDescent="0.2">
      <c r="V1666" s="13" t="str">
        <f>IF($Q1666&lt;&gt;0,SUMIF('BASE DE DONNEES'!$Q:$Q,$Q1666,'BASE DE DONNEES'!$V:$V),"")</f>
        <v/>
      </c>
    </row>
    <row r="1667" spans="22:22" x14ac:dyDescent="0.2">
      <c r="V1667" s="13" t="str">
        <f>IF($Q1667&lt;&gt;0,SUMIF('BASE DE DONNEES'!$Q:$Q,$Q1667,'BASE DE DONNEES'!$V:$V),"")</f>
        <v/>
      </c>
    </row>
    <row r="1668" spans="22:22" x14ac:dyDescent="0.2">
      <c r="V1668" s="13" t="str">
        <f>IF($Q1668&lt;&gt;0,SUMIF('BASE DE DONNEES'!$Q:$Q,$Q1668,'BASE DE DONNEES'!$V:$V),"")</f>
        <v/>
      </c>
    </row>
    <row r="1669" spans="22:22" x14ac:dyDescent="0.2">
      <c r="V1669" s="13" t="str">
        <f>IF($Q1669&lt;&gt;0,SUMIF('BASE DE DONNEES'!$Q:$Q,$Q1669,'BASE DE DONNEES'!$V:$V),"")</f>
        <v/>
      </c>
    </row>
    <row r="1670" spans="22:22" x14ac:dyDescent="0.2">
      <c r="V1670" s="13" t="str">
        <f>IF($Q1670&lt;&gt;0,SUMIF('BASE DE DONNEES'!$Q:$Q,$Q1670,'BASE DE DONNEES'!$V:$V),"")</f>
        <v/>
      </c>
    </row>
    <row r="1671" spans="22:22" x14ac:dyDescent="0.2">
      <c r="V1671" s="13" t="str">
        <f>IF($Q1671&lt;&gt;0,SUMIF('BASE DE DONNEES'!$Q:$Q,$Q1671,'BASE DE DONNEES'!$V:$V),"")</f>
        <v/>
      </c>
    </row>
    <row r="1672" spans="22:22" x14ac:dyDescent="0.2">
      <c r="V1672" s="13" t="str">
        <f>IF($Q1672&lt;&gt;0,SUMIF('BASE DE DONNEES'!$Q:$Q,$Q1672,'BASE DE DONNEES'!$V:$V),"")</f>
        <v/>
      </c>
    </row>
    <row r="1673" spans="22:22" x14ac:dyDescent="0.2">
      <c r="V1673" s="13" t="str">
        <f>IF($Q1673&lt;&gt;0,SUMIF('BASE DE DONNEES'!$Q:$Q,$Q1673,'BASE DE DONNEES'!$V:$V),"")</f>
        <v/>
      </c>
    </row>
    <row r="1674" spans="22:22" x14ac:dyDescent="0.2">
      <c r="V1674" s="13" t="str">
        <f>IF($Q1674&lt;&gt;0,SUMIF('BASE DE DONNEES'!$Q:$Q,$Q1674,'BASE DE DONNEES'!$V:$V),"")</f>
        <v/>
      </c>
    </row>
    <row r="1675" spans="22:22" x14ac:dyDescent="0.2">
      <c r="V1675" s="13" t="str">
        <f>IF($Q1675&lt;&gt;0,SUMIF('BASE DE DONNEES'!$Q:$Q,$Q1675,'BASE DE DONNEES'!$V:$V),"")</f>
        <v/>
      </c>
    </row>
    <row r="1676" spans="22:22" x14ac:dyDescent="0.2">
      <c r="V1676" s="13" t="str">
        <f>IF($Q1676&lt;&gt;0,SUMIF('BASE DE DONNEES'!$Q:$Q,$Q1676,'BASE DE DONNEES'!$V:$V),"")</f>
        <v/>
      </c>
    </row>
    <row r="1677" spans="22:22" x14ac:dyDescent="0.2">
      <c r="V1677" s="13" t="str">
        <f>IF($Q1677&lt;&gt;0,SUMIF('BASE DE DONNEES'!$Q:$Q,$Q1677,'BASE DE DONNEES'!$V:$V),"")</f>
        <v/>
      </c>
    </row>
    <row r="1678" spans="22:22" x14ac:dyDescent="0.2">
      <c r="V1678" s="13" t="str">
        <f>IF($Q1678&lt;&gt;0,SUMIF('BASE DE DONNEES'!$Q:$Q,$Q1678,'BASE DE DONNEES'!$V:$V),"")</f>
        <v/>
      </c>
    </row>
    <row r="1679" spans="22:22" x14ac:dyDescent="0.2">
      <c r="V1679" s="13" t="str">
        <f>IF($Q1679&lt;&gt;0,SUMIF('BASE DE DONNEES'!$Q:$Q,$Q1679,'BASE DE DONNEES'!$V:$V),"")</f>
        <v/>
      </c>
    </row>
    <row r="1680" spans="22:22" x14ac:dyDescent="0.2">
      <c r="V1680" s="13" t="str">
        <f>IF($Q1680&lt;&gt;0,SUMIF('BASE DE DONNEES'!$Q:$Q,$Q1680,'BASE DE DONNEES'!$V:$V),"")</f>
        <v/>
      </c>
    </row>
    <row r="1681" spans="22:22" x14ac:dyDescent="0.2">
      <c r="V1681" s="13" t="str">
        <f>IF($Q1681&lt;&gt;0,SUMIF('BASE DE DONNEES'!$Q:$Q,$Q1681,'BASE DE DONNEES'!$V:$V),"")</f>
        <v/>
      </c>
    </row>
    <row r="1682" spans="22:22" x14ac:dyDescent="0.2">
      <c r="V1682" s="13" t="str">
        <f>IF($Q1682&lt;&gt;0,SUMIF('BASE DE DONNEES'!$Q:$Q,$Q1682,'BASE DE DONNEES'!$V:$V),"")</f>
        <v/>
      </c>
    </row>
    <row r="1683" spans="22:22" x14ac:dyDescent="0.2">
      <c r="V1683" s="13" t="str">
        <f>IF($Q1683&lt;&gt;0,SUMIF('BASE DE DONNEES'!$Q:$Q,$Q1683,'BASE DE DONNEES'!$V:$V),"")</f>
        <v/>
      </c>
    </row>
    <row r="1684" spans="22:22" x14ac:dyDescent="0.2">
      <c r="V1684" s="13" t="str">
        <f>IF($Q1684&lt;&gt;0,SUMIF('BASE DE DONNEES'!$Q:$Q,$Q1684,'BASE DE DONNEES'!$V:$V),"")</f>
        <v/>
      </c>
    </row>
    <row r="1685" spans="22:22" x14ac:dyDescent="0.2">
      <c r="V1685" s="13" t="str">
        <f>IF($Q1685&lt;&gt;0,SUMIF('BASE DE DONNEES'!$Q:$Q,$Q1685,'BASE DE DONNEES'!$V:$V),"")</f>
        <v/>
      </c>
    </row>
    <row r="1686" spans="22:22" x14ac:dyDescent="0.2">
      <c r="V1686" s="13" t="str">
        <f>IF($Q1686&lt;&gt;0,SUMIF('BASE DE DONNEES'!$Q:$Q,$Q1686,'BASE DE DONNEES'!$V:$V),"")</f>
        <v/>
      </c>
    </row>
    <row r="1687" spans="22:22" x14ac:dyDescent="0.2">
      <c r="V1687" s="13" t="str">
        <f>IF($Q1687&lt;&gt;0,SUMIF('BASE DE DONNEES'!$Q:$Q,$Q1687,'BASE DE DONNEES'!$V:$V),"")</f>
        <v/>
      </c>
    </row>
    <row r="1688" spans="22:22" x14ac:dyDescent="0.2">
      <c r="V1688" s="13" t="str">
        <f>IF($Q1688&lt;&gt;0,SUMIF('BASE DE DONNEES'!$Q:$Q,$Q1688,'BASE DE DONNEES'!$V:$V),"")</f>
        <v/>
      </c>
    </row>
    <row r="1689" spans="22:22" x14ac:dyDescent="0.2">
      <c r="V1689" s="13" t="str">
        <f>IF($Q1689&lt;&gt;0,SUMIF('BASE DE DONNEES'!$Q:$Q,$Q1689,'BASE DE DONNEES'!$V:$V),"")</f>
        <v/>
      </c>
    </row>
    <row r="1690" spans="22:22" x14ac:dyDescent="0.2">
      <c r="V1690" s="13" t="str">
        <f>IF($Q1690&lt;&gt;0,SUMIF('BASE DE DONNEES'!$Q:$Q,$Q1690,'BASE DE DONNEES'!$V:$V),"")</f>
        <v/>
      </c>
    </row>
    <row r="1691" spans="22:22" x14ac:dyDescent="0.2">
      <c r="V1691" s="13" t="str">
        <f>IF($Q1691&lt;&gt;0,SUMIF('BASE DE DONNEES'!$Q:$Q,$Q1691,'BASE DE DONNEES'!$V:$V),"")</f>
        <v/>
      </c>
    </row>
    <row r="1692" spans="22:22" x14ac:dyDescent="0.2">
      <c r="V1692" s="13" t="str">
        <f>IF($Q1692&lt;&gt;0,SUMIF('BASE DE DONNEES'!$Q:$Q,$Q1692,'BASE DE DONNEES'!$V:$V),"")</f>
        <v/>
      </c>
    </row>
    <row r="1693" spans="22:22" x14ac:dyDescent="0.2">
      <c r="V1693" s="13" t="str">
        <f>IF($Q1693&lt;&gt;0,SUMIF('BASE DE DONNEES'!$Q:$Q,$Q1693,'BASE DE DONNEES'!$V:$V),"")</f>
        <v/>
      </c>
    </row>
    <row r="1694" spans="22:22" x14ac:dyDescent="0.2">
      <c r="V1694" s="13" t="str">
        <f>IF($Q1694&lt;&gt;0,SUMIF('BASE DE DONNEES'!$Q:$Q,$Q1694,'BASE DE DONNEES'!$V:$V),"")</f>
        <v/>
      </c>
    </row>
    <row r="1695" spans="22:22" x14ac:dyDescent="0.2">
      <c r="V1695" s="13" t="str">
        <f>IF($Q1695&lt;&gt;0,SUMIF('BASE DE DONNEES'!$Q:$Q,$Q1695,'BASE DE DONNEES'!$V:$V),"")</f>
        <v/>
      </c>
    </row>
    <row r="1696" spans="22:22" x14ac:dyDescent="0.2">
      <c r="V1696" s="13" t="str">
        <f>IF($Q1696&lt;&gt;0,SUMIF('BASE DE DONNEES'!$Q:$Q,$Q1696,'BASE DE DONNEES'!$V:$V),"")</f>
        <v/>
      </c>
    </row>
    <row r="1697" spans="22:22" x14ac:dyDescent="0.2">
      <c r="V1697" s="13" t="str">
        <f>IF($Q1697&lt;&gt;0,SUMIF('BASE DE DONNEES'!$Q:$Q,$Q1697,'BASE DE DONNEES'!$V:$V),"")</f>
        <v/>
      </c>
    </row>
    <row r="1698" spans="22:22" x14ac:dyDescent="0.2">
      <c r="V1698" s="13" t="str">
        <f>IF($Q1698&lt;&gt;0,SUMIF('BASE DE DONNEES'!$Q:$Q,$Q1698,'BASE DE DONNEES'!$V:$V),"")</f>
        <v/>
      </c>
    </row>
    <row r="1699" spans="22:22" x14ac:dyDescent="0.2">
      <c r="V1699" s="13" t="str">
        <f>IF($Q1699&lt;&gt;0,SUMIF('BASE DE DONNEES'!$Q:$Q,$Q1699,'BASE DE DONNEES'!$V:$V),"")</f>
        <v/>
      </c>
    </row>
    <row r="1700" spans="22:22" x14ac:dyDescent="0.2">
      <c r="V1700" s="13" t="str">
        <f>IF($Q1700&lt;&gt;0,SUMIF('BASE DE DONNEES'!$Q:$Q,$Q1700,'BASE DE DONNEES'!$V:$V),"")</f>
        <v/>
      </c>
    </row>
    <row r="1701" spans="22:22" x14ac:dyDescent="0.2">
      <c r="V1701" s="13" t="str">
        <f>IF($Q1701&lt;&gt;0,SUMIF('BASE DE DONNEES'!$Q:$Q,$Q1701,'BASE DE DONNEES'!$V:$V),"")</f>
        <v/>
      </c>
    </row>
    <row r="1702" spans="22:22" x14ac:dyDescent="0.2">
      <c r="V1702" s="13" t="str">
        <f>IF($Q1702&lt;&gt;0,SUMIF('BASE DE DONNEES'!$Q:$Q,$Q1702,'BASE DE DONNEES'!$V:$V),"")</f>
        <v/>
      </c>
    </row>
    <row r="1703" spans="22:22" x14ac:dyDescent="0.2">
      <c r="V1703" s="13" t="str">
        <f>IF($Q1703&lt;&gt;0,SUMIF('BASE DE DONNEES'!$Q:$Q,$Q1703,'BASE DE DONNEES'!$V:$V),"")</f>
        <v/>
      </c>
    </row>
    <row r="1704" spans="22:22" x14ac:dyDescent="0.2">
      <c r="V1704" s="13" t="str">
        <f>IF($Q1704&lt;&gt;0,SUMIF('BASE DE DONNEES'!$Q:$Q,$Q1704,'BASE DE DONNEES'!$V:$V),"")</f>
        <v/>
      </c>
    </row>
    <row r="1705" spans="22:22" x14ac:dyDescent="0.2">
      <c r="V1705" s="13" t="str">
        <f>IF($Q1705&lt;&gt;0,SUMIF('BASE DE DONNEES'!$Q:$Q,$Q1705,'BASE DE DONNEES'!$V:$V),"")</f>
        <v/>
      </c>
    </row>
    <row r="1706" spans="22:22" x14ac:dyDescent="0.2">
      <c r="V1706" s="13" t="str">
        <f>IF($Q1706&lt;&gt;0,SUMIF('BASE DE DONNEES'!$Q:$Q,$Q1706,'BASE DE DONNEES'!$V:$V),"")</f>
        <v/>
      </c>
    </row>
    <row r="1707" spans="22:22" x14ac:dyDescent="0.2">
      <c r="V1707" s="13" t="str">
        <f>IF($Q1707&lt;&gt;0,SUMIF('BASE DE DONNEES'!$Q:$Q,$Q1707,'BASE DE DONNEES'!$V:$V),"")</f>
        <v/>
      </c>
    </row>
    <row r="1708" spans="22:22" x14ac:dyDescent="0.2">
      <c r="V1708" s="13" t="str">
        <f>IF($Q1708&lt;&gt;0,SUMIF('BASE DE DONNEES'!$Q:$Q,$Q1708,'BASE DE DONNEES'!$V:$V),"")</f>
        <v/>
      </c>
    </row>
    <row r="1709" spans="22:22" x14ac:dyDescent="0.2">
      <c r="V1709" s="13" t="str">
        <f>IF($Q1709&lt;&gt;0,SUMIF('BASE DE DONNEES'!$Q:$Q,$Q1709,'BASE DE DONNEES'!$V:$V),"")</f>
        <v/>
      </c>
    </row>
    <row r="1710" spans="22:22" x14ac:dyDescent="0.2">
      <c r="V1710" s="13" t="str">
        <f>IF($Q1710&lt;&gt;0,SUMIF('BASE DE DONNEES'!$Q:$Q,$Q1710,'BASE DE DONNEES'!$V:$V),"")</f>
        <v/>
      </c>
    </row>
    <row r="1711" spans="22:22" x14ac:dyDescent="0.2">
      <c r="V1711" s="13" t="str">
        <f>IF($Q1711&lt;&gt;0,SUMIF('BASE DE DONNEES'!$Q:$Q,$Q1711,'BASE DE DONNEES'!$V:$V),"")</f>
        <v/>
      </c>
    </row>
    <row r="1712" spans="22:22" x14ac:dyDescent="0.2">
      <c r="V1712" s="13" t="str">
        <f>IF($Q1712&lt;&gt;0,SUMIF('BASE DE DONNEES'!$Q:$Q,$Q1712,'BASE DE DONNEES'!$V:$V),"")</f>
        <v/>
      </c>
    </row>
    <row r="1713" spans="22:22" x14ac:dyDescent="0.2">
      <c r="V1713" s="13" t="str">
        <f>IF($Q1713&lt;&gt;0,SUMIF('BASE DE DONNEES'!$Q:$Q,$Q1713,'BASE DE DONNEES'!$V:$V),"")</f>
        <v/>
      </c>
    </row>
    <row r="1714" spans="22:22" x14ac:dyDescent="0.2">
      <c r="V1714" s="13" t="str">
        <f>IF($Q1714&lt;&gt;0,SUMIF('BASE DE DONNEES'!$Q:$Q,$Q1714,'BASE DE DONNEES'!$V:$V),"")</f>
        <v/>
      </c>
    </row>
    <row r="1715" spans="22:22" x14ac:dyDescent="0.2">
      <c r="V1715" s="13" t="str">
        <f>IF($Q1715&lt;&gt;0,SUMIF('BASE DE DONNEES'!$Q:$Q,$Q1715,'BASE DE DONNEES'!$V:$V),"")</f>
        <v/>
      </c>
    </row>
    <row r="1716" spans="22:22" x14ac:dyDescent="0.2">
      <c r="V1716" s="13" t="str">
        <f>IF($Q1716&lt;&gt;0,SUMIF('BASE DE DONNEES'!$Q:$Q,$Q1716,'BASE DE DONNEES'!$V:$V),"")</f>
        <v/>
      </c>
    </row>
    <row r="1717" spans="22:22" x14ac:dyDescent="0.2">
      <c r="V1717" s="13" t="str">
        <f>IF($Q1717&lt;&gt;0,SUMIF('BASE DE DONNEES'!$Q:$Q,$Q1717,'BASE DE DONNEES'!$V:$V),"")</f>
        <v/>
      </c>
    </row>
    <row r="1718" spans="22:22" x14ac:dyDescent="0.2">
      <c r="V1718" s="13" t="str">
        <f>IF($Q1718&lt;&gt;0,SUMIF('BASE DE DONNEES'!$Q:$Q,$Q1718,'BASE DE DONNEES'!$V:$V),"")</f>
        <v/>
      </c>
    </row>
    <row r="1719" spans="22:22" x14ac:dyDescent="0.2">
      <c r="V1719" s="13" t="str">
        <f>IF($Q1719&lt;&gt;0,SUMIF('BASE DE DONNEES'!$Q:$Q,$Q1719,'BASE DE DONNEES'!$V:$V),"")</f>
        <v/>
      </c>
    </row>
    <row r="1720" spans="22:22" x14ac:dyDescent="0.2">
      <c r="V1720" s="13" t="str">
        <f>IF($Q1720&lt;&gt;0,SUMIF('BASE DE DONNEES'!$Q:$Q,$Q1720,'BASE DE DONNEES'!$V:$V),"")</f>
        <v/>
      </c>
    </row>
    <row r="1721" spans="22:22" x14ac:dyDescent="0.2">
      <c r="V1721" s="13" t="str">
        <f>IF($Q1721&lt;&gt;0,SUMIF('BASE DE DONNEES'!$Q:$Q,$Q1721,'BASE DE DONNEES'!$V:$V),"")</f>
        <v/>
      </c>
    </row>
    <row r="1722" spans="22:22" x14ac:dyDescent="0.2">
      <c r="V1722" s="13" t="str">
        <f>IF($Q1722&lt;&gt;0,SUMIF('BASE DE DONNEES'!$Q:$Q,$Q1722,'BASE DE DONNEES'!$V:$V),"")</f>
        <v/>
      </c>
    </row>
    <row r="1723" spans="22:22" x14ac:dyDescent="0.2">
      <c r="V1723" s="13" t="str">
        <f>IF($Q1723&lt;&gt;0,SUMIF('BASE DE DONNEES'!$Q:$Q,$Q1723,'BASE DE DONNEES'!$V:$V),"")</f>
        <v/>
      </c>
    </row>
    <row r="1724" spans="22:22" x14ac:dyDescent="0.2">
      <c r="V1724" s="13" t="str">
        <f>IF($Q1724&lt;&gt;0,SUMIF('BASE DE DONNEES'!$Q:$Q,$Q1724,'BASE DE DONNEES'!$V:$V),"")</f>
        <v/>
      </c>
    </row>
    <row r="1725" spans="22:22" x14ac:dyDescent="0.2">
      <c r="V1725" s="13" t="str">
        <f>IF($Q1725&lt;&gt;0,SUMIF('BASE DE DONNEES'!$Q:$Q,$Q1725,'BASE DE DONNEES'!$V:$V),"")</f>
        <v/>
      </c>
    </row>
    <row r="1726" spans="22:22" x14ac:dyDescent="0.2">
      <c r="V1726" s="13" t="str">
        <f>IF($Q1726&lt;&gt;0,SUMIF('BASE DE DONNEES'!$Q:$Q,$Q1726,'BASE DE DONNEES'!$V:$V),"")</f>
        <v/>
      </c>
    </row>
    <row r="1727" spans="22:22" x14ac:dyDescent="0.2">
      <c r="V1727" s="13" t="str">
        <f>IF($Q1727&lt;&gt;0,SUMIF('BASE DE DONNEES'!$Q:$Q,$Q1727,'BASE DE DONNEES'!$V:$V),"")</f>
        <v/>
      </c>
    </row>
    <row r="1728" spans="22:22" x14ac:dyDescent="0.2">
      <c r="V1728" s="13" t="str">
        <f>IF($Q1728&lt;&gt;0,SUMIF('BASE DE DONNEES'!$Q:$Q,$Q1728,'BASE DE DONNEES'!$V:$V),"")</f>
        <v/>
      </c>
    </row>
    <row r="1729" spans="22:22" x14ac:dyDescent="0.2">
      <c r="V1729" s="13" t="str">
        <f>IF($Q1729&lt;&gt;0,SUMIF('BASE DE DONNEES'!$Q:$Q,$Q1729,'BASE DE DONNEES'!$V:$V),"")</f>
        <v/>
      </c>
    </row>
    <row r="1730" spans="22:22" x14ac:dyDescent="0.2">
      <c r="V1730" s="13" t="str">
        <f>IF($Q1730&lt;&gt;0,SUMIF('BASE DE DONNEES'!$Q:$Q,$Q1730,'BASE DE DONNEES'!$V:$V),"")</f>
        <v/>
      </c>
    </row>
    <row r="1731" spans="22:22" x14ac:dyDescent="0.2">
      <c r="V1731" s="13" t="str">
        <f>IF($Q1731&lt;&gt;0,SUMIF('BASE DE DONNEES'!$Q:$Q,$Q1731,'BASE DE DONNEES'!$V:$V),"")</f>
        <v/>
      </c>
    </row>
    <row r="1732" spans="22:22" x14ac:dyDescent="0.2">
      <c r="V1732" s="13" t="str">
        <f>IF($Q1732&lt;&gt;0,SUMIF('BASE DE DONNEES'!$Q:$Q,$Q1732,'BASE DE DONNEES'!$V:$V),"")</f>
        <v/>
      </c>
    </row>
    <row r="1733" spans="22:22" x14ac:dyDescent="0.2">
      <c r="V1733" s="13" t="str">
        <f>IF($Q1733&lt;&gt;0,SUMIF('BASE DE DONNEES'!$Q:$Q,$Q1733,'BASE DE DONNEES'!$V:$V),"")</f>
        <v/>
      </c>
    </row>
    <row r="1734" spans="22:22" x14ac:dyDescent="0.2">
      <c r="V1734" s="13" t="str">
        <f>IF($Q1734&lt;&gt;0,SUMIF('BASE DE DONNEES'!$Q:$Q,$Q1734,'BASE DE DONNEES'!$V:$V),"")</f>
        <v/>
      </c>
    </row>
    <row r="1735" spans="22:22" x14ac:dyDescent="0.2">
      <c r="V1735" s="13" t="str">
        <f>IF($Q1735&lt;&gt;0,SUMIF('BASE DE DONNEES'!$Q:$Q,$Q1735,'BASE DE DONNEES'!$V:$V),"")</f>
        <v/>
      </c>
    </row>
    <row r="1736" spans="22:22" x14ac:dyDescent="0.2">
      <c r="V1736" s="13" t="str">
        <f>IF($Q1736&lt;&gt;0,SUMIF('BASE DE DONNEES'!$Q:$Q,$Q1736,'BASE DE DONNEES'!$V:$V),"")</f>
        <v/>
      </c>
    </row>
    <row r="1737" spans="22:22" x14ac:dyDescent="0.2">
      <c r="V1737" s="13" t="str">
        <f>IF($Q1737&lt;&gt;0,SUMIF('BASE DE DONNEES'!$Q:$Q,$Q1737,'BASE DE DONNEES'!$V:$V),"")</f>
        <v/>
      </c>
    </row>
    <row r="1738" spans="22:22" x14ac:dyDescent="0.2">
      <c r="V1738" s="13" t="str">
        <f>IF($Q1738&lt;&gt;0,SUMIF('BASE DE DONNEES'!$Q:$Q,$Q1738,'BASE DE DONNEES'!$V:$V),"")</f>
        <v/>
      </c>
    </row>
    <row r="1739" spans="22:22" x14ac:dyDescent="0.2">
      <c r="V1739" s="13" t="str">
        <f>IF($Q1739&lt;&gt;0,SUMIF('BASE DE DONNEES'!$Q:$Q,$Q1739,'BASE DE DONNEES'!$V:$V),"")</f>
        <v/>
      </c>
    </row>
    <row r="1740" spans="22:22" x14ac:dyDescent="0.2">
      <c r="V1740" s="13" t="str">
        <f>IF($Q1740&lt;&gt;0,SUMIF('BASE DE DONNEES'!$Q:$Q,$Q1740,'BASE DE DONNEES'!$V:$V),"")</f>
        <v/>
      </c>
    </row>
    <row r="1741" spans="22:22" x14ac:dyDescent="0.2">
      <c r="V1741" s="13" t="str">
        <f>IF($Q1741&lt;&gt;0,SUMIF('BASE DE DONNEES'!$Q:$Q,$Q1741,'BASE DE DONNEES'!$V:$V),"")</f>
        <v/>
      </c>
    </row>
    <row r="1742" spans="22:22" x14ac:dyDescent="0.2">
      <c r="V1742" s="13" t="str">
        <f>IF($Q1742&lt;&gt;0,SUMIF('BASE DE DONNEES'!$Q:$Q,$Q1742,'BASE DE DONNEES'!$V:$V),"")</f>
        <v/>
      </c>
    </row>
    <row r="1743" spans="22:22" x14ac:dyDescent="0.2">
      <c r="V1743" s="13" t="str">
        <f>IF($Q1743&lt;&gt;0,SUMIF('BASE DE DONNEES'!$Q:$Q,$Q1743,'BASE DE DONNEES'!$V:$V),"")</f>
        <v/>
      </c>
    </row>
    <row r="1744" spans="22:22" x14ac:dyDescent="0.2">
      <c r="V1744" s="13" t="str">
        <f>IF($Q1744&lt;&gt;0,SUMIF('BASE DE DONNEES'!$Q:$Q,$Q1744,'BASE DE DONNEES'!$V:$V),"")</f>
        <v/>
      </c>
    </row>
    <row r="1745" spans="22:22" x14ac:dyDescent="0.2">
      <c r="V1745" s="13" t="str">
        <f>IF($Q1745&lt;&gt;0,SUMIF('BASE DE DONNEES'!$Q:$Q,$Q1745,'BASE DE DONNEES'!$V:$V),"")</f>
        <v/>
      </c>
    </row>
    <row r="1746" spans="22:22" x14ac:dyDescent="0.2">
      <c r="V1746" s="13" t="str">
        <f>IF($Q1746&lt;&gt;0,SUMIF('BASE DE DONNEES'!$Q:$Q,$Q1746,'BASE DE DONNEES'!$V:$V),"")</f>
        <v/>
      </c>
    </row>
    <row r="1747" spans="22:22" x14ac:dyDescent="0.2">
      <c r="V1747" s="13" t="str">
        <f>IF($Q1747&lt;&gt;0,SUMIF('BASE DE DONNEES'!$Q:$Q,$Q1747,'BASE DE DONNEES'!$V:$V),"")</f>
        <v/>
      </c>
    </row>
    <row r="1748" spans="22:22" x14ac:dyDescent="0.2">
      <c r="V1748" s="13" t="str">
        <f>IF($Q1748&lt;&gt;0,SUMIF('BASE DE DONNEES'!$Q:$Q,$Q1748,'BASE DE DONNEES'!$V:$V),"")</f>
        <v/>
      </c>
    </row>
    <row r="1749" spans="22:22" x14ac:dyDescent="0.2">
      <c r="V1749" s="13" t="str">
        <f>IF($Q1749&lt;&gt;0,SUMIF('BASE DE DONNEES'!$Q:$Q,$Q1749,'BASE DE DONNEES'!$V:$V),"")</f>
        <v/>
      </c>
    </row>
    <row r="1750" spans="22:22" x14ac:dyDescent="0.2">
      <c r="V1750" s="13" t="str">
        <f>IF($Q1750&lt;&gt;0,SUMIF('BASE DE DONNEES'!$Q:$Q,$Q1750,'BASE DE DONNEES'!$V:$V),"")</f>
        <v/>
      </c>
    </row>
    <row r="1751" spans="22:22" x14ac:dyDescent="0.2">
      <c r="V1751" s="13" t="str">
        <f>IF($Q1751&lt;&gt;0,SUMIF('BASE DE DONNEES'!$Q:$Q,$Q1751,'BASE DE DONNEES'!$V:$V),"")</f>
        <v/>
      </c>
    </row>
    <row r="1752" spans="22:22" x14ac:dyDescent="0.2">
      <c r="V1752" s="13" t="str">
        <f>IF($Q1752&lt;&gt;0,SUMIF('BASE DE DONNEES'!$Q:$Q,$Q1752,'BASE DE DONNEES'!$V:$V),"")</f>
        <v/>
      </c>
    </row>
    <row r="1753" spans="22:22" x14ac:dyDescent="0.2">
      <c r="V1753" s="13" t="str">
        <f>IF($Q1753&lt;&gt;0,SUMIF('BASE DE DONNEES'!$Q:$Q,$Q1753,'BASE DE DONNEES'!$V:$V),"")</f>
        <v/>
      </c>
    </row>
    <row r="1754" spans="22:22" x14ac:dyDescent="0.2">
      <c r="V1754" s="13" t="str">
        <f>IF($Q1754&lt;&gt;0,SUMIF('BASE DE DONNEES'!$Q:$Q,$Q1754,'BASE DE DONNEES'!$V:$V),"")</f>
        <v/>
      </c>
    </row>
    <row r="1755" spans="22:22" x14ac:dyDescent="0.2">
      <c r="V1755" s="13" t="str">
        <f>IF($Q1755&lt;&gt;0,SUMIF('BASE DE DONNEES'!$Q:$Q,$Q1755,'BASE DE DONNEES'!$V:$V),"")</f>
        <v/>
      </c>
    </row>
    <row r="1756" spans="22:22" x14ac:dyDescent="0.2">
      <c r="V1756" s="13" t="str">
        <f>IF($Q1756&lt;&gt;0,SUMIF('BASE DE DONNEES'!$Q:$Q,$Q1756,'BASE DE DONNEES'!$V:$V),"")</f>
        <v/>
      </c>
    </row>
    <row r="1757" spans="22:22" x14ac:dyDescent="0.2">
      <c r="V1757" s="13" t="str">
        <f>IF($Q1757&lt;&gt;0,SUMIF('BASE DE DONNEES'!$Q:$Q,$Q1757,'BASE DE DONNEES'!$V:$V),"")</f>
        <v/>
      </c>
    </row>
    <row r="1758" spans="22:22" x14ac:dyDescent="0.2">
      <c r="V1758" s="13" t="str">
        <f>IF($Q1758&lt;&gt;0,SUMIF('BASE DE DONNEES'!$Q:$Q,$Q1758,'BASE DE DONNEES'!$V:$V),"")</f>
        <v/>
      </c>
    </row>
    <row r="1759" spans="22:22" x14ac:dyDescent="0.2">
      <c r="V1759" s="13" t="str">
        <f>IF($Q1759&lt;&gt;0,SUMIF('BASE DE DONNEES'!$Q:$Q,$Q1759,'BASE DE DONNEES'!$V:$V),"")</f>
        <v/>
      </c>
    </row>
    <row r="1760" spans="22:22" x14ac:dyDescent="0.2">
      <c r="V1760" s="13" t="str">
        <f>IF($Q1760&lt;&gt;0,SUMIF('BASE DE DONNEES'!$Q:$Q,$Q1760,'BASE DE DONNEES'!$V:$V),"")</f>
        <v/>
      </c>
    </row>
    <row r="1761" spans="22:22" x14ac:dyDescent="0.2">
      <c r="V1761" s="13" t="str">
        <f>IF($Q1761&lt;&gt;0,SUMIF('BASE DE DONNEES'!$Q:$Q,$Q1761,'BASE DE DONNEES'!$V:$V),"")</f>
        <v/>
      </c>
    </row>
    <row r="1762" spans="22:22" x14ac:dyDescent="0.2">
      <c r="V1762" s="13" t="str">
        <f>IF($Q1762&lt;&gt;0,SUMIF('BASE DE DONNEES'!$Q:$Q,$Q1762,'BASE DE DONNEES'!$V:$V),"")</f>
        <v/>
      </c>
    </row>
    <row r="1763" spans="22:22" x14ac:dyDescent="0.2">
      <c r="V1763" s="13" t="str">
        <f>IF($Q1763&lt;&gt;0,SUMIF('BASE DE DONNEES'!$Q:$Q,$Q1763,'BASE DE DONNEES'!$V:$V),"")</f>
        <v/>
      </c>
    </row>
    <row r="1764" spans="22:22" x14ac:dyDescent="0.2">
      <c r="V1764" s="13" t="str">
        <f>IF($Q1764&lt;&gt;0,SUMIF('BASE DE DONNEES'!$Q:$Q,$Q1764,'BASE DE DONNEES'!$V:$V),"")</f>
        <v/>
      </c>
    </row>
    <row r="1765" spans="22:22" x14ac:dyDescent="0.2">
      <c r="V1765" s="13" t="str">
        <f>IF($Q1765&lt;&gt;0,SUMIF('BASE DE DONNEES'!$Q:$Q,$Q1765,'BASE DE DONNEES'!$V:$V),"")</f>
        <v/>
      </c>
    </row>
    <row r="1766" spans="22:22" x14ac:dyDescent="0.2">
      <c r="V1766" s="13" t="str">
        <f>IF($Q1766&lt;&gt;0,SUMIF('BASE DE DONNEES'!$Q:$Q,$Q1766,'BASE DE DONNEES'!$V:$V),"")</f>
        <v/>
      </c>
    </row>
    <row r="1767" spans="22:22" x14ac:dyDescent="0.2">
      <c r="V1767" s="13" t="str">
        <f>IF($Q1767&lt;&gt;0,SUMIF('BASE DE DONNEES'!$Q:$Q,$Q1767,'BASE DE DONNEES'!$V:$V),"")</f>
        <v/>
      </c>
    </row>
    <row r="1768" spans="22:22" x14ac:dyDescent="0.2">
      <c r="V1768" s="13" t="str">
        <f>IF($Q1768&lt;&gt;0,SUMIF('BASE DE DONNEES'!$Q:$Q,$Q1768,'BASE DE DONNEES'!$V:$V),"")</f>
        <v/>
      </c>
    </row>
    <row r="1769" spans="22:22" x14ac:dyDescent="0.2">
      <c r="V1769" s="13" t="str">
        <f>IF($Q1769&lt;&gt;0,SUMIF('BASE DE DONNEES'!$Q:$Q,$Q1769,'BASE DE DONNEES'!$V:$V),"")</f>
        <v/>
      </c>
    </row>
    <row r="1770" spans="22:22" x14ac:dyDescent="0.2">
      <c r="V1770" s="13" t="str">
        <f>IF($Q1770&lt;&gt;0,SUMIF('BASE DE DONNEES'!$Q:$Q,$Q1770,'BASE DE DONNEES'!$V:$V),"")</f>
        <v/>
      </c>
    </row>
    <row r="1771" spans="22:22" x14ac:dyDescent="0.2">
      <c r="V1771" s="13" t="str">
        <f>IF($Q1771&lt;&gt;0,SUMIF('BASE DE DONNEES'!$Q:$Q,$Q1771,'BASE DE DONNEES'!$V:$V),"")</f>
        <v/>
      </c>
    </row>
    <row r="1772" spans="22:22" x14ac:dyDescent="0.2">
      <c r="V1772" s="13" t="str">
        <f>IF($Q1772&lt;&gt;0,SUMIF('BASE DE DONNEES'!$Q:$Q,$Q1772,'BASE DE DONNEES'!$V:$V),"")</f>
        <v/>
      </c>
    </row>
    <row r="1773" spans="22:22" x14ac:dyDescent="0.2">
      <c r="V1773" s="13" t="str">
        <f>IF($Q1773&lt;&gt;0,SUMIF('BASE DE DONNEES'!$Q:$Q,$Q1773,'BASE DE DONNEES'!$V:$V),"")</f>
        <v/>
      </c>
    </row>
    <row r="1774" spans="22:22" x14ac:dyDescent="0.2">
      <c r="V1774" s="13" t="str">
        <f>IF($Q1774&lt;&gt;0,SUMIF('BASE DE DONNEES'!$Q:$Q,$Q1774,'BASE DE DONNEES'!$V:$V),"")</f>
        <v/>
      </c>
    </row>
    <row r="1775" spans="22:22" x14ac:dyDescent="0.2">
      <c r="V1775" s="13" t="str">
        <f>IF($Q1775&lt;&gt;0,SUMIF('BASE DE DONNEES'!$Q:$Q,$Q1775,'BASE DE DONNEES'!$V:$V),"")</f>
        <v/>
      </c>
    </row>
    <row r="1776" spans="22:22" x14ac:dyDescent="0.2">
      <c r="V1776" s="13" t="str">
        <f>IF($Q1776&lt;&gt;0,SUMIF('BASE DE DONNEES'!$Q:$Q,$Q1776,'BASE DE DONNEES'!$V:$V),"")</f>
        <v/>
      </c>
    </row>
    <row r="1777" spans="22:22" x14ac:dyDescent="0.2">
      <c r="V1777" s="13" t="str">
        <f>IF($Q1777&lt;&gt;0,SUMIF('BASE DE DONNEES'!$Q:$Q,$Q1777,'BASE DE DONNEES'!$V:$V),"")</f>
        <v/>
      </c>
    </row>
    <row r="1778" spans="22:22" x14ac:dyDescent="0.2">
      <c r="V1778" s="13" t="str">
        <f>IF($Q1778&lt;&gt;0,SUMIF('BASE DE DONNEES'!$Q:$Q,$Q1778,'BASE DE DONNEES'!$V:$V),"")</f>
        <v/>
      </c>
    </row>
    <row r="1779" spans="22:22" x14ac:dyDescent="0.2">
      <c r="V1779" s="13" t="str">
        <f>IF($Q1779&lt;&gt;0,SUMIF('BASE DE DONNEES'!$Q:$Q,$Q1779,'BASE DE DONNEES'!$V:$V),"")</f>
        <v/>
      </c>
    </row>
    <row r="1780" spans="22:22" x14ac:dyDescent="0.2">
      <c r="V1780" s="13" t="str">
        <f>IF($Q1780&lt;&gt;0,SUMIF('BASE DE DONNEES'!$Q:$Q,$Q1780,'BASE DE DONNEES'!$V:$V),"")</f>
        <v/>
      </c>
    </row>
    <row r="1781" spans="22:22" x14ac:dyDescent="0.2">
      <c r="V1781" s="13" t="str">
        <f>IF($Q1781&lt;&gt;0,SUMIF('BASE DE DONNEES'!$Q:$Q,$Q1781,'BASE DE DONNEES'!$V:$V),"")</f>
        <v/>
      </c>
    </row>
    <row r="1782" spans="22:22" x14ac:dyDescent="0.2">
      <c r="V1782" s="13" t="str">
        <f>IF($Q1782&lt;&gt;0,SUMIF('BASE DE DONNEES'!$Q:$Q,$Q1782,'BASE DE DONNEES'!$V:$V),"")</f>
        <v/>
      </c>
    </row>
    <row r="1783" spans="22:22" x14ac:dyDescent="0.2">
      <c r="V1783" s="13" t="str">
        <f>IF($Q1783&lt;&gt;0,SUMIF('BASE DE DONNEES'!$Q:$Q,$Q1783,'BASE DE DONNEES'!$V:$V),"")</f>
        <v/>
      </c>
    </row>
    <row r="1784" spans="22:22" x14ac:dyDescent="0.2">
      <c r="V1784" s="13" t="str">
        <f>IF($Q1784&lt;&gt;0,SUMIF('BASE DE DONNEES'!$Q:$Q,$Q1784,'BASE DE DONNEES'!$V:$V),"")</f>
        <v/>
      </c>
    </row>
    <row r="1785" spans="22:22" x14ac:dyDescent="0.2">
      <c r="V1785" s="13" t="str">
        <f>IF($Q1785&lt;&gt;0,SUMIF('BASE DE DONNEES'!$Q:$Q,$Q1785,'BASE DE DONNEES'!$V:$V),"")</f>
        <v/>
      </c>
    </row>
    <row r="1786" spans="22:22" x14ac:dyDescent="0.2">
      <c r="V1786" s="13" t="str">
        <f>IF($Q1786&lt;&gt;0,SUMIF('BASE DE DONNEES'!$Q:$Q,$Q1786,'BASE DE DONNEES'!$V:$V),"")</f>
        <v/>
      </c>
    </row>
    <row r="1787" spans="22:22" x14ac:dyDescent="0.2">
      <c r="V1787" s="13" t="str">
        <f>IF($Q1787&lt;&gt;0,SUMIF('BASE DE DONNEES'!$Q:$Q,$Q1787,'BASE DE DONNEES'!$V:$V),"")</f>
        <v/>
      </c>
    </row>
    <row r="1788" spans="22:22" x14ac:dyDescent="0.2">
      <c r="V1788" s="13" t="str">
        <f>IF($Q1788&lt;&gt;0,SUMIF('BASE DE DONNEES'!$Q:$Q,$Q1788,'BASE DE DONNEES'!$V:$V),"")</f>
        <v/>
      </c>
    </row>
    <row r="1789" spans="22:22" x14ac:dyDescent="0.2">
      <c r="V1789" s="13" t="str">
        <f>IF($Q1789&lt;&gt;0,SUMIF('BASE DE DONNEES'!$Q:$Q,$Q1789,'BASE DE DONNEES'!$V:$V),"")</f>
        <v/>
      </c>
    </row>
    <row r="1790" spans="22:22" x14ac:dyDescent="0.2">
      <c r="V1790" s="13" t="str">
        <f>IF($Q1790&lt;&gt;0,SUMIF('BASE DE DONNEES'!$Q:$Q,$Q1790,'BASE DE DONNEES'!$V:$V),"")</f>
        <v/>
      </c>
    </row>
    <row r="1791" spans="22:22" x14ac:dyDescent="0.2">
      <c r="V1791" s="13" t="str">
        <f>IF($Q1791&lt;&gt;0,SUMIF('BASE DE DONNEES'!$Q:$Q,$Q1791,'BASE DE DONNEES'!$V:$V),"")</f>
        <v/>
      </c>
    </row>
    <row r="1792" spans="22:22" x14ac:dyDescent="0.2">
      <c r="V1792" s="13" t="str">
        <f>IF($Q1792&lt;&gt;0,SUMIF('BASE DE DONNEES'!$Q:$Q,$Q1792,'BASE DE DONNEES'!$V:$V),"")</f>
        <v/>
      </c>
    </row>
    <row r="1793" spans="22:22" x14ac:dyDescent="0.2">
      <c r="V1793" s="13" t="str">
        <f>IF($Q1793&lt;&gt;0,SUMIF('BASE DE DONNEES'!$Q:$Q,$Q1793,'BASE DE DONNEES'!$V:$V),"")</f>
        <v/>
      </c>
    </row>
    <row r="1794" spans="22:22" x14ac:dyDescent="0.2">
      <c r="V1794" s="13" t="str">
        <f>IF($Q1794&lt;&gt;0,SUMIF('BASE DE DONNEES'!$Q:$Q,$Q1794,'BASE DE DONNEES'!$V:$V),"")</f>
        <v/>
      </c>
    </row>
    <row r="1795" spans="22:22" x14ac:dyDescent="0.2">
      <c r="V1795" s="13" t="str">
        <f>IF($Q1795&lt;&gt;0,SUMIF('BASE DE DONNEES'!$Q:$Q,$Q1795,'BASE DE DONNEES'!$V:$V),"")</f>
        <v/>
      </c>
    </row>
    <row r="1796" spans="22:22" x14ac:dyDescent="0.2">
      <c r="V1796" s="13" t="str">
        <f>IF($Q1796&lt;&gt;0,SUMIF('BASE DE DONNEES'!$Q:$Q,$Q1796,'BASE DE DONNEES'!$V:$V),"")</f>
        <v/>
      </c>
    </row>
    <row r="1797" spans="22:22" x14ac:dyDescent="0.2">
      <c r="V1797" s="13" t="str">
        <f>IF($Q1797&lt;&gt;0,SUMIF('BASE DE DONNEES'!$Q:$Q,$Q1797,'BASE DE DONNEES'!$V:$V),"")</f>
        <v/>
      </c>
    </row>
    <row r="1798" spans="22:22" x14ac:dyDescent="0.2">
      <c r="V1798" s="13" t="str">
        <f>IF($Q1798&lt;&gt;0,SUMIF('BASE DE DONNEES'!$Q:$Q,$Q1798,'BASE DE DONNEES'!$V:$V),"")</f>
        <v/>
      </c>
    </row>
    <row r="1799" spans="22:22" x14ac:dyDescent="0.2">
      <c r="V1799" s="13" t="str">
        <f>IF($Q1799&lt;&gt;0,SUMIF('BASE DE DONNEES'!$Q:$Q,$Q1799,'BASE DE DONNEES'!$V:$V),"")</f>
        <v/>
      </c>
    </row>
    <row r="1800" spans="22:22" x14ac:dyDescent="0.2">
      <c r="V1800" s="13" t="str">
        <f>IF($Q1800&lt;&gt;0,SUMIF('BASE DE DONNEES'!$Q:$Q,$Q1800,'BASE DE DONNEES'!$V:$V),"")</f>
        <v/>
      </c>
    </row>
    <row r="1801" spans="22:22" x14ac:dyDescent="0.2">
      <c r="V1801" s="13" t="str">
        <f>IF($Q1801&lt;&gt;0,SUMIF('BASE DE DONNEES'!$Q:$Q,$Q1801,'BASE DE DONNEES'!$V:$V),"")</f>
        <v/>
      </c>
    </row>
    <row r="1802" spans="22:22" x14ac:dyDescent="0.2">
      <c r="V1802" s="13" t="str">
        <f>IF($Q1802&lt;&gt;0,SUMIF('BASE DE DONNEES'!$Q:$Q,$Q1802,'BASE DE DONNEES'!$V:$V),"")</f>
        <v/>
      </c>
    </row>
    <row r="1803" spans="22:22" x14ac:dyDescent="0.2">
      <c r="V1803" s="13" t="str">
        <f>IF($Q1803&lt;&gt;0,SUMIF('BASE DE DONNEES'!$Q:$Q,$Q1803,'BASE DE DONNEES'!$V:$V),"")</f>
        <v/>
      </c>
    </row>
    <row r="1804" spans="22:22" x14ac:dyDescent="0.2">
      <c r="V1804" s="13" t="str">
        <f>IF($Q1804&lt;&gt;0,SUMIF('BASE DE DONNEES'!$Q:$Q,$Q1804,'BASE DE DONNEES'!$V:$V),"")</f>
        <v/>
      </c>
    </row>
    <row r="1805" spans="22:22" x14ac:dyDescent="0.2">
      <c r="V1805" s="13" t="str">
        <f>IF($Q1805&lt;&gt;0,SUMIF('BASE DE DONNEES'!$Q:$Q,$Q1805,'BASE DE DONNEES'!$V:$V),"")</f>
        <v/>
      </c>
    </row>
    <row r="1806" spans="22:22" x14ac:dyDescent="0.2">
      <c r="V1806" s="13" t="str">
        <f>IF($Q1806&lt;&gt;0,SUMIF('BASE DE DONNEES'!$Q:$Q,$Q1806,'BASE DE DONNEES'!$V:$V),"")</f>
        <v/>
      </c>
    </row>
    <row r="1807" spans="22:22" x14ac:dyDescent="0.2">
      <c r="V1807" s="13" t="str">
        <f>IF($Q1807&lt;&gt;0,SUMIF('BASE DE DONNEES'!$Q:$Q,$Q1807,'BASE DE DONNEES'!$V:$V),"")</f>
        <v/>
      </c>
    </row>
    <row r="1808" spans="22:22" x14ac:dyDescent="0.2">
      <c r="V1808" s="13" t="str">
        <f>IF($Q1808&lt;&gt;0,SUMIF('BASE DE DONNEES'!$Q:$Q,$Q1808,'BASE DE DONNEES'!$V:$V),"")</f>
        <v/>
      </c>
    </row>
    <row r="1809" spans="22:22" x14ac:dyDescent="0.2">
      <c r="V1809" s="13" t="str">
        <f>IF($Q1809&lt;&gt;0,SUMIF('BASE DE DONNEES'!$Q:$Q,$Q1809,'BASE DE DONNEES'!$V:$V),"")</f>
        <v/>
      </c>
    </row>
    <row r="1810" spans="22:22" x14ac:dyDescent="0.2">
      <c r="V1810" s="13" t="str">
        <f>IF($Q1810&lt;&gt;0,SUMIF('BASE DE DONNEES'!$Q:$Q,$Q1810,'BASE DE DONNEES'!$V:$V),"")</f>
        <v/>
      </c>
    </row>
    <row r="1811" spans="22:22" x14ac:dyDescent="0.2">
      <c r="V1811" s="13" t="str">
        <f>IF($Q1811&lt;&gt;0,SUMIF('BASE DE DONNEES'!$Q:$Q,$Q1811,'BASE DE DONNEES'!$V:$V),"")</f>
        <v/>
      </c>
    </row>
    <row r="1812" spans="22:22" x14ac:dyDescent="0.2">
      <c r="V1812" s="13" t="str">
        <f>IF($Q1812&lt;&gt;0,SUMIF('BASE DE DONNEES'!$Q:$Q,$Q1812,'BASE DE DONNEES'!$V:$V),"")</f>
        <v/>
      </c>
    </row>
    <row r="1813" spans="22:22" x14ac:dyDescent="0.2">
      <c r="V1813" s="13" t="str">
        <f>IF($Q1813&lt;&gt;0,SUMIF('BASE DE DONNEES'!$Q:$Q,$Q1813,'BASE DE DONNEES'!$V:$V),"")</f>
        <v/>
      </c>
    </row>
    <row r="1814" spans="22:22" x14ac:dyDescent="0.2">
      <c r="V1814" s="13" t="str">
        <f>IF($Q1814&lt;&gt;0,SUMIF('BASE DE DONNEES'!$Q:$Q,$Q1814,'BASE DE DONNEES'!$V:$V),"")</f>
        <v/>
      </c>
    </row>
    <row r="1815" spans="22:22" x14ac:dyDescent="0.2">
      <c r="V1815" s="13" t="str">
        <f>IF($Q1815&lt;&gt;0,SUMIF('BASE DE DONNEES'!$Q:$Q,$Q1815,'BASE DE DONNEES'!$V:$V),"")</f>
        <v/>
      </c>
    </row>
    <row r="1816" spans="22:22" x14ac:dyDescent="0.2">
      <c r="V1816" s="13" t="str">
        <f>IF($Q1816&lt;&gt;0,SUMIF('BASE DE DONNEES'!$Q:$Q,$Q1816,'BASE DE DONNEES'!$V:$V),"")</f>
        <v/>
      </c>
    </row>
    <row r="1817" spans="22:22" x14ac:dyDescent="0.2">
      <c r="V1817" s="13" t="str">
        <f>IF($Q1817&lt;&gt;0,SUMIF('BASE DE DONNEES'!$Q:$Q,$Q1817,'BASE DE DONNEES'!$V:$V),"")</f>
        <v/>
      </c>
    </row>
    <row r="1818" spans="22:22" x14ac:dyDescent="0.2">
      <c r="V1818" s="13" t="str">
        <f>IF($Q1818&lt;&gt;0,SUMIF('BASE DE DONNEES'!$Q:$Q,$Q1818,'BASE DE DONNEES'!$V:$V),"")</f>
        <v/>
      </c>
    </row>
    <row r="1819" spans="22:22" x14ac:dyDescent="0.2">
      <c r="V1819" s="13" t="str">
        <f>IF($Q1819&lt;&gt;0,SUMIF('BASE DE DONNEES'!$Q:$Q,$Q1819,'BASE DE DONNEES'!$V:$V),"")</f>
        <v/>
      </c>
    </row>
    <row r="1820" spans="22:22" x14ac:dyDescent="0.2">
      <c r="V1820" s="13" t="str">
        <f>IF($Q1820&lt;&gt;0,SUMIF('BASE DE DONNEES'!$Q:$Q,$Q1820,'BASE DE DONNEES'!$V:$V),"")</f>
        <v/>
      </c>
    </row>
    <row r="1821" spans="22:22" x14ac:dyDescent="0.2">
      <c r="V1821" s="13" t="str">
        <f>IF($Q1821&lt;&gt;0,SUMIF('BASE DE DONNEES'!$Q:$Q,$Q1821,'BASE DE DONNEES'!$V:$V),"")</f>
        <v/>
      </c>
    </row>
    <row r="1822" spans="22:22" x14ac:dyDescent="0.2">
      <c r="V1822" s="13" t="str">
        <f>IF($Q1822&lt;&gt;0,SUMIF('BASE DE DONNEES'!$Q:$Q,$Q1822,'BASE DE DONNEES'!$V:$V),"")</f>
        <v/>
      </c>
    </row>
    <row r="1823" spans="22:22" x14ac:dyDescent="0.2">
      <c r="V1823" s="13" t="str">
        <f>IF($Q1823&lt;&gt;0,SUMIF('BASE DE DONNEES'!$Q:$Q,$Q1823,'BASE DE DONNEES'!$V:$V),"")</f>
        <v/>
      </c>
    </row>
    <row r="1824" spans="22:22" x14ac:dyDescent="0.2">
      <c r="V1824" s="13" t="str">
        <f>IF($Q1824&lt;&gt;0,SUMIF('BASE DE DONNEES'!$Q:$Q,$Q1824,'BASE DE DONNEES'!$V:$V),"")</f>
        <v/>
      </c>
    </row>
    <row r="1825" spans="22:22" x14ac:dyDescent="0.2">
      <c r="V1825" s="13" t="str">
        <f>IF($Q1825&lt;&gt;0,SUMIF('BASE DE DONNEES'!$Q:$Q,$Q1825,'BASE DE DONNEES'!$V:$V),"")</f>
        <v/>
      </c>
    </row>
    <row r="1826" spans="22:22" x14ac:dyDescent="0.2">
      <c r="V1826" s="13" t="str">
        <f>IF($Q1826&lt;&gt;0,SUMIF('BASE DE DONNEES'!$Q:$Q,$Q1826,'BASE DE DONNEES'!$V:$V),"")</f>
        <v/>
      </c>
    </row>
    <row r="1827" spans="22:22" x14ac:dyDescent="0.2">
      <c r="V1827" s="13" t="str">
        <f>IF($Q1827&lt;&gt;0,SUMIF('BASE DE DONNEES'!$Q:$Q,$Q1827,'BASE DE DONNEES'!$V:$V),"")</f>
        <v/>
      </c>
    </row>
    <row r="1828" spans="22:22" x14ac:dyDescent="0.2">
      <c r="V1828" s="13" t="str">
        <f>IF($Q1828&lt;&gt;0,SUMIF('BASE DE DONNEES'!$Q:$Q,$Q1828,'BASE DE DONNEES'!$V:$V),"")</f>
        <v/>
      </c>
    </row>
    <row r="1829" spans="22:22" x14ac:dyDescent="0.2">
      <c r="V1829" s="13" t="str">
        <f>IF($Q1829&lt;&gt;0,SUMIF('BASE DE DONNEES'!$Q:$Q,$Q1829,'BASE DE DONNEES'!$V:$V),"")</f>
        <v/>
      </c>
    </row>
    <row r="1830" spans="22:22" x14ac:dyDescent="0.2">
      <c r="V1830" s="13" t="str">
        <f>IF($Q1830&lt;&gt;0,SUMIF('BASE DE DONNEES'!$Q:$Q,$Q1830,'BASE DE DONNEES'!$V:$V),"")</f>
        <v/>
      </c>
    </row>
    <row r="1831" spans="22:22" x14ac:dyDescent="0.2">
      <c r="V1831" s="13" t="str">
        <f>IF($Q1831&lt;&gt;0,SUMIF('BASE DE DONNEES'!$Q:$Q,$Q1831,'BASE DE DONNEES'!$V:$V),"")</f>
        <v/>
      </c>
    </row>
    <row r="1832" spans="22:22" x14ac:dyDescent="0.2">
      <c r="V1832" s="13" t="str">
        <f>IF($Q1832&lt;&gt;0,SUMIF('BASE DE DONNEES'!$Q:$Q,$Q1832,'BASE DE DONNEES'!$V:$V),"")</f>
        <v/>
      </c>
    </row>
    <row r="1833" spans="22:22" x14ac:dyDescent="0.2">
      <c r="V1833" s="13" t="str">
        <f>IF($Q1833&lt;&gt;0,SUMIF('BASE DE DONNEES'!$Q:$Q,$Q1833,'BASE DE DONNEES'!$V:$V),"")</f>
        <v/>
      </c>
    </row>
    <row r="1834" spans="22:22" x14ac:dyDescent="0.2">
      <c r="V1834" s="13" t="str">
        <f>IF($Q1834&lt;&gt;0,SUMIF('BASE DE DONNEES'!$Q:$Q,$Q1834,'BASE DE DONNEES'!$V:$V),"")</f>
        <v/>
      </c>
    </row>
    <row r="1835" spans="22:22" x14ac:dyDescent="0.2">
      <c r="V1835" s="13" t="str">
        <f>IF($Q1835&lt;&gt;0,SUMIF('BASE DE DONNEES'!$Q:$Q,$Q1835,'BASE DE DONNEES'!$V:$V),"")</f>
        <v/>
      </c>
    </row>
    <row r="1836" spans="22:22" x14ac:dyDescent="0.2">
      <c r="V1836" s="13" t="str">
        <f>IF($Q1836&lt;&gt;0,SUMIF('BASE DE DONNEES'!$Q:$Q,$Q1836,'BASE DE DONNEES'!$V:$V),"")</f>
        <v/>
      </c>
    </row>
    <row r="1837" spans="22:22" x14ac:dyDescent="0.2">
      <c r="V1837" s="13" t="str">
        <f>IF($Q1837&lt;&gt;0,SUMIF('BASE DE DONNEES'!$Q:$Q,$Q1837,'BASE DE DONNEES'!$V:$V),"")</f>
        <v/>
      </c>
    </row>
    <row r="1838" spans="22:22" x14ac:dyDescent="0.2">
      <c r="V1838" s="13" t="str">
        <f>IF($Q1838&lt;&gt;0,SUMIF('BASE DE DONNEES'!$Q:$Q,$Q1838,'BASE DE DONNEES'!$V:$V),"")</f>
        <v/>
      </c>
    </row>
    <row r="1839" spans="22:22" x14ac:dyDescent="0.2">
      <c r="V1839" s="13" t="str">
        <f>IF($Q1839&lt;&gt;0,SUMIF('BASE DE DONNEES'!$Q:$Q,$Q1839,'BASE DE DONNEES'!$V:$V),"")</f>
        <v/>
      </c>
    </row>
    <row r="1840" spans="22:22" x14ac:dyDescent="0.2">
      <c r="V1840" s="13" t="str">
        <f>IF($Q1840&lt;&gt;0,SUMIF('BASE DE DONNEES'!$Q:$Q,$Q1840,'BASE DE DONNEES'!$V:$V),"")</f>
        <v/>
      </c>
    </row>
    <row r="1841" spans="22:22" x14ac:dyDescent="0.2">
      <c r="V1841" s="13" t="str">
        <f>IF($Q1841&lt;&gt;0,SUMIF('BASE DE DONNEES'!$Q:$Q,$Q1841,'BASE DE DONNEES'!$V:$V),"")</f>
        <v/>
      </c>
    </row>
    <row r="1842" spans="22:22" x14ac:dyDescent="0.2">
      <c r="V1842" s="13" t="str">
        <f>IF($Q1842&lt;&gt;0,SUMIF('BASE DE DONNEES'!$Q:$Q,$Q1842,'BASE DE DONNEES'!$V:$V),"")</f>
        <v/>
      </c>
    </row>
    <row r="1843" spans="22:22" x14ac:dyDescent="0.2">
      <c r="V1843" s="13" t="str">
        <f>IF($Q1843&lt;&gt;0,SUMIF('BASE DE DONNEES'!$Q:$Q,$Q1843,'BASE DE DONNEES'!$V:$V),"")</f>
        <v/>
      </c>
    </row>
    <row r="1844" spans="22:22" x14ac:dyDescent="0.2">
      <c r="V1844" s="13" t="str">
        <f>IF($Q1844&lt;&gt;0,SUMIF('BASE DE DONNEES'!$Q:$Q,$Q1844,'BASE DE DONNEES'!$V:$V),"")</f>
        <v/>
      </c>
    </row>
    <row r="1845" spans="22:22" x14ac:dyDescent="0.2">
      <c r="V1845" s="13" t="str">
        <f>IF($Q1845&lt;&gt;0,SUMIF('BASE DE DONNEES'!$Q:$Q,$Q1845,'BASE DE DONNEES'!$V:$V),"")</f>
        <v/>
      </c>
    </row>
    <row r="1846" spans="22:22" x14ac:dyDescent="0.2">
      <c r="V1846" s="13" t="str">
        <f>IF($Q1846&lt;&gt;0,SUMIF('BASE DE DONNEES'!$Q:$Q,$Q1846,'BASE DE DONNEES'!$V:$V),"")</f>
        <v/>
      </c>
    </row>
    <row r="1847" spans="22:22" x14ac:dyDescent="0.2">
      <c r="V1847" s="13" t="str">
        <f>IF($Q1847&lt;&gt;0,SUMIF('BASE DE DONNEES'!$Q:$Q,$Q1847,'BASE DE DONNEES'!$V:$V),"")</f>
        <v/>
      </c>
    </row>
    <row r="1848" spans="22:22" x14ac:dyDescent="0.2">
      <c r="V1848" s="13" t="str">
        <f>IF($Q1848&lt;&gt;0,SUMIF('BASE DE DONNEES'!$Q:$Q,$Q1848,'BASE DE DONNEES'!$V:$V),"")</f>
        <v/>
      </c>
    </row>
    <row r="1849" spans="22:22" x14ac:dyDescent="0.2">
      <c r="V1849" s="13" t="str">
        <f>IF($Q1849&lt;&gt;0,SUMIF('BASE DE DONNEES'!$Q:$Q,$Q1849,'BASE DE DONNEES'!$V:$V),"")</f>
        <v/>
      </c>
    </row>
    <row r="1850" spans="22:22" x14ac:dyDescent="0.2">
      <c r="V1850" s="13" t="str">
        <f>IF($Q1850&lt;&gt;0,SUMIF('BASE DE DONNEES'!$Q:$Q,$Q1850,'BASE DE DONNEES'!$V:$V),"")</f>
        <v/>
      </c>
    </row>
    <row r="1851" spans="22:22" x14ac:dyDescent="0.2">
      <c r="V1851" s="13" t="str">
        <f>IF($Q1851&lt;&gt;0,SUMIF('BASE DE DONNEES'!$Q:$Q,$Q1851,'BASE DE DONNEES'!$V:$V),"")</f>
        <v/>
      </c>
    </row>
    <row r="1852" spans="22:22" x14ac:dyDescent="0.2">
      <c r="V1852" s="13" t="str">
        <f>IF($Q1852&lt;&gt;0,SUMIF('BASE DE DONNEES'!$Q:$Q,$Q1852,'BASE DE DONNEES'!$V:$V),"")</f>
        <v/>
      </c>
    </row>
    <row r="1853" spans="22:22" x14ac:dyDescent="0.2">
      <c r="V1853" s="13" t="str">
        <f>IF($Q1853&lt;&gt;0,SUMIF('BASE DE DONNEES'!$Q:$Q,$Q1853,'BASE DE DONNEES'!$V:$V),"")</f>
        <v/>
      </c>
    </row>
    <row r="1854" spans="22:22" x14ac:dyDescent="0.2">
      <c r="V1854" s="13" t="str">
        <f>IF($Q1854&lt;&gt;0,SUMIF('BASE DE DONNEES'!$Q:$Q,$Q1854,'BASE DE DONNEES'!$V:$V),"")</f>
        <v/>
      </c>
    </row>
    <row r="1855" spans="22:22" x14ac:dyDescent="0.2">
      <c r="V1855" s="13" t="str">
        <f>IF($Q1855&lt;&gt;0,SUMIF('BASE DE DONNEES'!$Q:$Q,$Q1855,'BASE DE DONNEES'!$V:$V),"")</f>
        <v/>
      </c>
    </row>
    <row r="1856" spans="22:22" x14ac:dyDescent="0.2">
      <c r="V1856" s="13" t="str">
        <f>IF($Q1856&lt;&gt;0,SUMIF('BASE DE DONNEES'!$Q:$Q,$Q1856,'BASE DE DONNEES'!$V:$V),"")</f>
        <v/>
      </c>
    </row>
    <row r="1857" spans="22:22" x14ac:dyDescent="0.2">
      <c r="V1857" s="13" t="str">
        <f>IF($Q1857&lt;&gt;0,SUMIF('BASE DE DONNEES'!$Q:$Q,$Q1857,'BASE DE DONNEES'!$V:$V),"")</f>
        <v/>
      </c>
    </row>
    <row r="1858" spans="22:22" x14ac:dyDescent="0.2">
      <c r="V1858" s="13" t="str">
        <f>IF($Q1858&lt;&gt;0,SUMIF('BASE DE DONNEES'!$Q:$Q,$Q1858,'BASE DE DONNEES'!$V:$V),"")</f>
        <v/>
      </c>
    </row>
    <row r="1859" spans="22:22" x14ac:dyDescent="0.2">
      <c r="V1859" s="13" t="str">
        <f>IF($Q1859&lt;&gt;0,SUMIF('BASE DE DONNEES'!$Q:$Q,$Q1859,'BASE DE DONNEES'!$V:$V),"")</f>
        <v/>
      </c>
    </row>
    <row r="1860" spans="22:22" x14ac:dyDescent="0.2">
      <c r="V1860" s="13" t="str">
        <f>IF($Q1860&lt;&gt;0,SUMIF('BASE DE DONNEES'!$Q:$Q,$Q1860,'BASE DE DONNEES'!$V:$V),"")</f>
        <v/>
      </c>
    </row>
    <row r="1861" spans="22:22" x14ac:dyDescent="0.2">
      <c r="V1861" s="13" t="str">
        <f>IF($Q1861&lt;&gt;0,SUMIF('BASE DE DONNEES'!$Q:$Q,$Q1861,'BASE DE DONNEES'!$V:$V),"")</f>
        <v/>
      </c>
    </row>
    <row r="1862" spans="22:22" x14ac:dyDescent="0.2">
      <c r="V1862" s="13" t="str">
        <f>IF($Q1862&lt;&gt;0,SUMIF('BASE DE DONNEES'!$Q:$Q,$Q1862,'BASE DE DONNEES'!$V:$V),"")</f>
        <v/>
      </c>
    </row>
    <row r="1863" spans="22:22" x14ac:dyDescent="0.2">
      <c r="V1863" s="13" t="str">
        <f>IF($Q1863&lt;&gt;0,SUMIF('BASE DE DONNEES'!$Q:$Q,$Q1863,'BASE DE DONNEES'!$V:$V),"")</f>
        <v/>
      </c>
    </row>
    <row r="1864" spans="22:22" x14ac:dyDescent="0.2">
      <c r="V1864" s="13" t="str">
        <f>IF($Q1864&lt;&gt;0,SUMIF('BASE DE DONNEES'!$Q:$Q,$Q1864,'BASE DE DONNEES'!$V:$V),"")</f>
        <v/>
      </c>
    </row>
    <row r="1865" spans="22:22" x14ac:dyDescent="0.2">
      <c r="V1865" s="13" t="str">
        <f>IF($Q1865&lt;&gt;0,SUMIF('BASE DE DONNEES'!$Q:$Q,$Q1865,'BASE DE DONNEES'!$V:$V),"")</f>
        <v/>
      </c>
    </row>
    <row r="1866" spans="22:22" x14ac:dyDescent="0.2">
      <c r="V1866" s="13" t="str">
        <f>IF($Q1866&lt;&gt;0,SUMIF('BASE DE DONNEES'!$Q:$Q,$Q1866,'BASE DE DONNEES'!$V:$V),"")</f>
        <v/>
      </c>
    </row>
    <row r="1867" spans="22:22" x14ac:dyDescent="0.2">
      <c r="V1867" s="13" t="str">
        <f>IF($Q1867&lt;&gt;0,SUMIF('BASE DE DONNEES'!$Q:$Q,$Q1867,'BASE DE DONNEES'!$V:$V),"")</f>
        <v/>
      </c>
    </row>
    <row r="1868" spans="22:22" x14ac:dyDescent="0.2">
      <c r="V1868" s="13" t="str">
        <f>IF($Q1868&lt;&gt;0,SUMIF('BASE DE DONNEES'!$Q:$Q,$Q1868,'BASE DE DONNEES'!$V:$V),"")</f>
        <v/>
      </c>
    </row>
    <row r="1869" spans="22:22" x14ac:dyDescent="0.2">
      <c r="V1869" s="13" t="str">
        <f>IF($Q1869&lt;&gt;0,SUMIF('BASE DE DONNEES'!$Q:$Q,$Q1869,'BASE DE DONNEES'!$V:$V),"")</f>
        <v/>
      </c>
    </row>
    <row r="1870" spans="22:22" x14ac:dyDescent="0.2">
      <c r="V1870" s="13" t="str">
        <f>IF($Q1870&lt;&gt;0,SUMIF('BASE DE DONNEES'!$Q:$Q,$Q1870,'BASE DE DONNEES'!$V:$V),"")</f>
        <v/>
      </c>
    </row>
    <row r="1871" spans="22:22" x14ac:dyDescent="0.2">
      <c r="V1871" s="13" t="str">
        <f>IF($Q1871&lt;&gt;0,SUMIF('BASE DE DONNEES'!$Q:$Q,$Q1871,'BASE DE DONNEES'!$V:$V),"")</f>
        <v/>
      </c>
    </row>
    <row r="1872" spans="22:22" x14ac:dyDescent="0.2">
      <c r="V1872" s="13" t="str">
        <f>IF($Q1872&lt;&gt;0,SUMIF('BASE DE DONNEES'!$Q:$Q,$Q1872,'BASE DE DONNEES'!$V:$V),"")</f>
        <v/>
      </c>
    </row>
    <row r="1873" spans="22:22" x14ac:dyDescent="0.2">
      <c r="V1873" s="13" t="str">
        <f>IF($Q1873&lt;&gt;0,SUMIF('BASE DE DONNEES'!$Q:$Q,$Q1873,'BASE DE DONNEES'!$V:$V),"")</f>
        <v/>
      </c>
    </row>
    <row r="1874" spans="22:22" x14ac:dyDescent="0.2">
      <c r="V1874" s="13" t="str">
        <f>IF($Q1874&lt;&gt;0,SUMIF('BASE DE DONNEES'!$Q:$Q,$Q1874,'BASE DE DONNEES'!$V:$V),"")</f>
        <v/>
      </c>
    </row>
    <row r="1875" spans="22:22" x14ac:dyDescent="0.2">
      <c r="V1875" s="13" t="str">
        <f>IF($Q1875&lt;&gt;0,SUMIF('BASE DE DONNEES'!$Q:$Q,$Q1875,'BASE DE DONNEES'!$V:$V),"")</f>
        <v/>
      </c>
    </row>
    <row r="1876" spans="22:22" x14ac:dyDescent="0.2">
      <c r="V1876" s="13" t="str">
        <f>IF($Q1876&lt;&gt;0,SUMIF('BASE DE DONNEES'!$Q:$Q,$Q1876,'BASE DE DONNEES'!$V:$V),"")</f>
        <v/>
      </c>
    </row>
    <row r="1877" spans="22:22" x14ac:dyDescent="0.2">
      <c r="V1877" s="13" t="str">
        <f>IF($Q1877&lt;&gt;0,SUMIF('BASE DE DONNEES'!$Q:$Q,$Q1877,'BASE DE DONNEES'!$V:$V),"")</f>
        <v/>
      </c>
    </row>
    <row r="1878" spans="22:22" x14ac:dyDescent="0.2">
      <c r="V1878" s="13" t="str">
        <f>IF($Q1878&lt;&gt;0,SUMIF('BASE DE DONNEES'!$Q:$Q,$Q1878,'BASE DE DONNEES'!$V:$V),"")</f>
        <v/>
      </c>
    </row>
    <row r="1879" spans="22:22" x14ac:dyDescent="0.2">
      <c r="V1879" s="13" t="str">
        <f>IF($Q1879&lt;&gt;0,SUMIF('BASE DE DONNEES'!$Q:$Q,$Q1879,'BASE DE DONNEES'!$V:$V),"")</f>
        <v/>
      </c>
    </row>
    <row r="1880" spans="22:22" x14ac:dyDescent="0.2">
      <c r="V1880" s="13" t="str">
        <f>IF($Q1880&lt;&gt;0,SUMIF('BASE DE DONNEES'!$Q:$Q,$Q1880,'BASE DE DONNEES'!$V:$V),"")</f>
        <v/>
      </c>
    </row>
    <row r="1881" spans="22:22" x14ac:dyDescent="0.2">
      <c r="V1881" s="13" t="str">
        <f>IF($Q1881&lt;&gt;0,SUMIF('BASE DE DONNEES'!$Q:$Q,$Q1881,'BASE DE DONNEES'!$V:$V),"")</f>
        <v/>
      </c>
    </row>
    <row r="1882" spans="22:22" x14ac:dyDescent="0.2">
      <c r="V1882" s="13" t="str">
        <f>IF($Q1882&lt;&gt;0,SUMIF('BASE DE DONNEES'!$Q:$Q,$Q1882,'BASE DE DONNEES'!$V:$V),"")</f>
        <v/>
      </c>
    </row>
    <row r="1883" spans="22:22" x14ac:dyDescent="0.2">
      <c r="V1883" s="13" t="str">
        <f>IF($Q1883&lt;&gt;0,SUMIF('BASE DE DONNEES'!$Q:$Q,$Q1883,'BASE DE DONNEES'!$V:$V),"")</f>
        <v/>
      </c>
    </row>
    <row r="1884" spans="22:22" x14ac:dyDescent="0.2">
      <c r="V1884" s="13" t="str">
        <f>IF($Q1884&lt;&gt;0,SUMIF('BASE DE DONNEES'!$Q:$Q,$Q1884,'BASE DE DONNEES'!$V:$V),"")</f>
        <v/>
      </c>
    </row>
    <row r="1885" spans="22:22" x14ac:dyDescent="0.2">
      <c r="V1885" s="13" t="str">
        <f>IF($Q1885&lt;&gt;0,SUMIF('BASE DE DONNEES'!$Q:$Q,$Q1885,'BASE DE DONNEES'!$V:$V),"")</f>
        <v/>
      </c>
    </row>
    <row r="1886" spans="22:22" x14ac:dyDescent="0.2">
      <c r="V1886" s="13" t="str">
        <f>IF($Q1886&lt;&gt;0,SUMIF('BASE DE DONNEES'!$Q:$Q,$Q1886,'BASE DE DONNEES'!$V:$V),"")</f>
        <v/>
      </c>
    </row>
    <row r="1887" spans="22:22" x14ac:dyDescent="0.2">
      <c r="V1887" s="13" t="str">
        <f>IF($Q1887&lt;&gt;0,SUMIF('BASE DE DONNEES'!$Q:$Q,$Q1887,'BASE DE DONNEES'!$V:$V),"")</f>
        <v/>
      </c>
    </row>
    <row r="1888" spans="22:22" x14ac:dyDescent="0.2">
      <c r="V1888" s="13" t="str">
        <f>IF($Q1888&lt;&gt;0,SUMIF('BASE DE DONNEES'!$Q:$Q,$Q1888,'BASE DE DONNEES'!$V:$V),"")</f>
        <v/>
      </c>
    </row>
    <row r="1889" spans="22:22" x14ac:dyDescent="0.2">
      <c r="V1889" s="13" t="str">
        <f>IF($Q1889&lt;&gt;0,SUMIF('BASE DE DONNEES'!$Q:$Q,$Q1889,'BASE DE DONNEES'!$V:$V),"")</f>
        <v/>
      </c>
    </row>
    <row r="1890" spans="22:22" x14ac:dyDescent="0.2">
      <c r="V1890" s="13" t="str">
        <f>IF($Q1890&lt;&gt;0,SUMIF('BASE DE DONNEES'!$Q:$Q,$Q1890,'BASE DE DONNEES'!$V:$V),"")</f>
        <v/>
      </c>
    </row>
    <row r="1891" spans="22:22" x14ac:dyDescent="0.2">
      <c r="V1891" s="13" t="str">
        <f>IF($Q1891&lt;&gt;0,SUMIF('BASE DE DONNEES'!$Q:$Q,$Q1891,'BASE DE DONNEES'!$V:$V),"")</f>
        <v/>
      </c>
    </row>
    <row r="1892" spans="22:22" x14ac:dyDescent="0.2">
      <c r="V1892" s="13" t="str">
        <f>IF($Q1892&lt;&gt;0,SUMIF('BASE DE DONNEES'!$Q:$Q,$Q1892,'BASE DE DONNEES'!$V:$V),"")</f>
        <v/>
      </c>
    </row>
    <row r="1893" spans="22:22" x14ac:dyDescent="0.2">
      <c r="V1893" s="13" t="str">
        <f>IF($Q1893&lt;&gt;0,SUMIF('BASE DE DONNEES'!$Q:$Q,$Q1893,'BASE DE DONNEES'!$V:$V),"")</f>
        <v/>
      </c>
    </row>
    <row r="1894" spans="22:22" x14ac:dyDescent="0.2">
      <c r="V1894" s="13" t="str">
        <f>IF($Q1894&lt;&gt;0,SUMIF('BASE DE DONNEES'!$Q:$Q,$Q1894,'BASE DE DONNEES'!$V:$V),"")</f>
        <v/>
      </c>
    </row>
    <row r="1895" spans="22:22" x14ac:dyDescent="0.2">
      <c r="V1895" s="13" t="str">
        <f>IF($Q1895&lt;&gt;0,SUMIF('BASE DE DONNEES'!$Q:$Q,$Q1895,'BASE DE DONNEES'!$V:$V),"")</f>
        <v/>
      </c>
    </row>
    <row r="1896" spans="22:22" x14ac:dyDescent="0.2">
      <c r="V1896" s="13" t="str">
        <f>IF($Q1896&lt;&gt;0,SUMIF('BASE DE DONNEES'!$Q:$Q,$Q1896,'BASE DE DONNEES'!$V:$V),"")</f>
        <v/>
      </c>
    </row>
    <row r="1897" spans="22:22" x14ac:dyDescent="0.2">
      <c r="V1897" s="13" t="str">
        <f>IF($Q1897&lt;&gt;0,SUMIF('BASE DE DONNEES'!$Q:$Q,$Q1897,'BASE DE DONNEES'!$V:$V),"")</f>
        <v/>
      </c>
    </row>
    <row r="1898" spans="22:22" x14ac:dyDescent="0.2">
      <c r="V1898" s="13" t="str">
        <f>IF($Q1898&lt;&gt;0,SUMIF('BASE DE DONNEES'!$Q:$Q,$Q1898,'BASE DE DONNEES'!$V:$V),"")</f>
        <v/>
      </c>
    </row>
    <row r="1899" spans="22:22" x14ac:dyDescent="0.2">
      <c r="V1899" s="13" t="str">
        <f>IF($Q1899&lt;&gt;0,SUMIF('BASE DE DONNEES'!$Q:$Q,$Q1899,'BASE DE DONNEES'!$V:$V),"")</f>
        <v/>
      </c>
    </row>
    <row r="1900" spans="22:22" x14ac:dyDescent="0.2">
      <c r="V1900" s="13" t="str">
        <f>IF($Q1900&lt;&gt;0,SUMIF('BASE DE DONNEES'!$Q:$Q,$Q1900,'BASE DE DONNEES'!$V:$V),"")</f>
        <v/>
      </c>
    </row>
    <row r="1901" spans="22:22" x14ac:dyDescent="0.2">
      <c r="V1901" s="13" t="str">
        <f>IF($Q1901&lt;&gt;0,SUMIF('BASE DE DONNEES'!$Q:$Q,$Q1901,'BASE DE DONNEES'!$V:$V),"")</f>
        <v/>
      </c>
    </row>
    <row r="1902" spans="22:22" x14ac:dyDescent="0.2">
      <c r="V1902" s="13" t="str">
        <f>IF($Q1902&lt;&gt;0,SUMIF('BASE DE DONNEES'!$Q:$Q,$Q1902,'BASE DE DONNEES'!$V:$V),"")</f>
        <v/>
      </c>
    </row>
    <row r="1903" spans="22:22" x14ac:dyDescent="0.2">
      <c r="V1903" s="13" t="str">
        <f>IF($Q1903&lt;&gt;0,SUMIF('BASE DE DONNEES'!$Q:$Q,$Q1903,'BASE DE DONNEES'!$V:$V),"")</f>
        <v/>
      </c>
    </row>
    <row r="1904" spans="22:22" x14ac:dyDescent="0.2">
      <c r="V1904" s="13" t="str">
        <f>IF($Q1904&lt;&gt;0,SUMIF('BASE DE DONNEES'!$Q:$Q,$Q1904,'BASE DE DONNEES'!$V:$V),"")</f>
        <v/>
      </c>
    </row>
    <row r="1905" spans="22:22" x14ac:dyDescent="0.2">
      <c r="V1905" s="13" t="str">
        <f>IF($Q1905&lt;&gt;0,SUMIF('BASE DE DONNEES'!$Q:$Q,$Q1905,'BASE DE DONNEES'!$V:$V),"")</f>
        <v/>
      </c>
    </row>
    <row r="1906" spans="22:22" x14ac:dyDescent="0.2">
      <c r="V1906" s="13" t="str">
        <f>IF($Q1906&lt;&gt;0,SUMIF('BASE DE DONNEES'!$Q:$Q,$Q1906,'BASE DE DONNEES'!$V:$V),"")</f>
        <v/>
      </c>
    </row>
    <row r="1907" spans="22:22" x14ac:dyDescent="0.2">
      <c r="V1907" s="13" t="str">
        <f>IF($Q1907&lt;&gt;0,SUMIF('BASE DE DONNEES'!$Q:$Q,$Q1907,'BASE DE DONNEES'!$V:$V),"")</f>
        <v/>
      </c>
    </row>
    <row r="1908" spans="22:22" x14ac:dyDescent="0.2">
      <c r="V1908" s="13" t="str">
        <f>IF($Q1908&lt;&gt;0,SUMIF('BASE DE DONNEES'!$Q:$Q,$Q1908,'BASE DE DONNEES'!$V:$V),"")</f>
        <v/>
      </c>
    </row>
    <row r="1909" spans="22:22" x14ac:dyDescent="0.2">
      <c r="V1909" s="13" t="str">
        <f>IF($Q1909&lt;&gt;0,SUMIF('BASE DE DONNEES'!$Q:$Q,$Q1909,'BASE DE DONNEES'!$V:$V),"")</f>
        <v/>
      </c>
    </row>
    <row r="1910" spans="22:22" x14ac:dyDescent="0.2">
      <c r="V1910" s="13" t="str">
        <f>IF($Q1910&lt;&gt;0,SUMIF('BASE DE DONNEES'!$Q:$Q,$Q1910,'BASE DE DONNEES'!$V:$V),"")</f>
        <v/>
      </c>
    </row>
    <row r="1911" spans="22:22" x14ac:dyDescent="0.2">
      <c r="V1911" s="13" t="str">
        <f>IF($Q1911&lt;&gt;0,SUMIF('BASE DE DONNEES'!$Q:$Q,$Q1911,'BASE DE DONNEES'!$V:$V),"")</f>
        <v/>
      </c>
    </row>
    <row r="1912" spans="22:22" x14ac:dyDescent="0.2">
      <c r="V1912" s="13" t="str">
        <f>IF($Q1912&lt;&gt;0,SUMIF('BASE DE DONNEES'!$Q:$Q,$Q1912,'BASE DE DONNEES'!$V:$V),"")</f>
        <v/>
      </c>
    </row>
    <row r="1913" spans="22:22" x14ac:dyDescent="0.2">
      <c r="V1913" s="13" t="str">
        <f>IF($Q1913&lt;&gt;0,SUMIF('BASE DE DONNEES'!$Q:$Q,$Q1913,'BASE DE DONNEES'!$V:$V),"")</f>
        <v/>
      </c>
    </row>
    <row r="1914" spans="22:22" x14ac:dyDescent="0.2">
      <c r="V1914" s="13" t="str">
        <f>IF($Q1914&lt;&gt;0,SUMIF('BASE DE DONNEES'!$Q:$Q,$Q1914,'BASE DE DONNEES'!$V:$V),"")</f>
        <v/>
      </c>
    </row>
    <row r="1915" spans="22:22" x14ac:dyDescent="0.2">
      <c r="V1915" s="13" t="str">
        <f>IF($Q1915&lt;&gt;0,SUMIF('BASE DE DONNEES'!$Q:$Q,$Q1915,'BASE DE DONNEES'!$V:$V),"")</f>
        <v/>
      </c>
    </row>
    <row r="1916" spans="22:22" x14ac:dyDescent="0.2">
      <c r="V1916" s="13" t="str">
        <f>IF($Q1916&lt;&gt;0,SUMIF('BASE DE DONNEES'!$Q:$Q,$Q1916,'BASE DE DONNEES'!$V:$V),"")</f>
        <v/>
      </c>
    </row>
    <row r="1917" spans="22:22" x14ac:dyDescent="0.2">
      <c r="V1917" s="13" t="str">
        <f>IF($Q1917&lt;&gt;0,SUMIF('BASE DE DONNEES'!$Q:$Q,$Q1917,'BASE DE DONNEES'!$V:$V),"")</f>
        <v/>
      </c>
    </row>
    <row r="1918" spans="22:22" x14ac:dyDescent="0.2">
      <c r="V1918" s="13" t="str">
        <f>IF($Q1918&lt;&gt;0,SUMIF('BASE DE DONNEES'!$Q:$Q,$Q1918,'BASE DE DONNEES'!$V:$V),"")</f>
        <v/>
      </c>
    </row>
    <row r="1919" spans="22:22" x14ac:dyDescent="0.2">
      <c r="V1919" s="13" t="str">
        <f>IF($Q1919&lt;&gt;0,SUMIF('BASE DE DONNEES'!$Q:$Q,$Q1919,'BASE DE DONNEES'!$V:$V),"")</f>
        <v/>
      </c>
    </row>
    <row r="1920" spans="22:22" x14ac:dyDescent="0.2">
      <c r="V1920" s="13" t="str">
        <f>IF($Q1920&lt;&gt;0,SUMIF('BASE DE DONNEES'!$Q:$Q,$Q1920,'BASE DE DONNEES'!$V:$V),"")</f>
        <v/>
      </c>
    </row>
    <row r="1921" spans="22:22" x14ac:dyDescent="0.2">
      <c r="V1921" s="13" t="str">
        <f>IF($Q1921&lt;&gt;0,SUMIF('BASE DE DONNEES'!$Q:$Q,$Q1921,'BASE DE DONNEES'!$V:$V),"")</f>
        <v/>
      </c>
    </row>
    <row r="1922" spans="22:22" x14ac:dyDescent="0.2">
      <c r="V1922" s="13" t="str">
        <f>IF($Q1922&lt;&gt;0,SUMIF('BASE DE DONNEES'!$Q:$Q,$Q1922,'BASE DE DONNEES'!$V:$V),"")</f>
        <v/>
      </c>
    </row>
    <row r="1923" spans="22:22" x14ac:dyDescent="0.2">
      <c r="V1923" s="13" t="str">
        <f>IF($Q1923&lt;&gt;0,SUMIF('BASE DE DONNEES'!$Q:$Q,$Q1923,'BASE DE DONNEES'!$V:$V),"")</f>
        <v/>
      </c>
    </row>
    <row r="1924" spans="22:22" x14ac:dyDescent="0.2">
      <c r="V1924" s="13" t="str">
        <f>IF($Q1924&lt;&gt;0,SUMIF('BASE DE DONNEES'!$Q:$Q,$Q1924,'BASE DE DONNEES'!$V:$V),"")</f>
        <v/>
      </c>
    </row>
    <row r="1925" spans="22:22" x14ac:dyDescent="0.2">
      <c r="V1925" s="13" t="str">
        <f>IF($Q1925&lt;&gt;0,SUMIF('BASE DE DONNEES'!$Q:$Q,$Q1925,'BASE DE DONNEES'!$V:$V),"")</f>
        <v/>
      </c>
    </row>
    <row r="1926" spans="22:22" x14ac:dyDescent="0.2">
      <c r="V1926" s="13" t="str">
        <f>IF($Q1926&lt;&gt;0,SUMIF('BASE DE DONNEES'!$Q:$Q,$Q1926,'BASE DE DONNEES'!$V:$V),"")</f>
        <v/>
      </c>
    </row>
    <row r="1927" spans="22:22" x14ac:dyDescent="0.2">
      <c r="V1927" s="13" t="str">
        <f>IF($Q1927&lt;&gt;0,SUMIF('BASE DE DONNEES'!$Q:$Q,$Q1927,'BASE DE DONNEES'!$V:$V),"")</f>
        <v/>
      </c>
    </row>
    <row r="1928" spans="22:22" x14ac:dyDescent="0.2">
      <c r="V1928" s="13" t="str">
        <f>IF($Q1928&lt;&gt;0,SUMIF('BASE DE DONNEES'!$Q:$Q,$Q1928,'BASE DE DONNEES'!$V:$V),"")</f>
        <v/>
      </c>
    </row>
    <row r="1929" spans="22:22" x14ac:dyDescent="0.2">
      <c r="V1929" s="13" t="str">
        <f>IF($Q1929&lt;&gt;0,SUMIF('BASE DE DONNEES'!$Q:$Q,$Q1929,'BASE DE DONNEES'!$V:$V),"")</f>
        <v/>
      </c>
    </row>
    <row r="1930" spans="22:22" x14ac:dyDescent="0.2">
      <c r="V1930" s="13" t="str">
        <f>IF($Q1930&lt;&gt;0,SUMIF('BASE DE DONNEES'!$Q:$Q,$Q1930,'BASE DE DONNEES'!$V:$V),"")</f>
        <v/>
      </c>
    </row>
    <row r="1931" spans="22:22" x14ac:dyDescent="0.2">
      <c r="V1931" s="13" t="str">
        <f>IF($Q1931&lt;&gt;0,SUMIF('BASE DE DONNEES'!$Q:$Q,$Q1931,'BASE DE DONNEES'!$V:$V),"")</f>
        <v/>
      </c>
    </row>
    <row r="1932" spans="22:22" x14ac:dyDescent="0.2">
      <c r="V1932" s="13" t="str">
        <f>IF($Q1932&lt;&gt;0,SUMIF('BASE DE DONNEES'!$Q:$Q,$Q1932,'BASE DE DONNEES'!$V:$V),"")</f>
        <v/>
      </c>
    </row>
    <row r="1933" spans="22:22" x14ac:dyDescent="0.2">
      <c r="V1933" s="13" t="str">
        <f>IF($Q1933&lt;&gt;0,SUMIF('BASE DE DONNEES'!$Q:$Q,$Q1933,'BASE DE DONNEES'!$V:$V),"")</f>
        <v/>
      </c>
    </row>
    <row r="1934" spans="22:22" x14ac:dyDescent="0.2">
      <c r="V1934" s="13" t="str">
        <f>IF($Q1934&lt;&gt;0,SUMIF('BASE DE DONNEES'!$Q:$Q,$Q1934,'BASE DE DONNEES'!$V:$V),"")</f>
        <v/>
      </c>
    </row>
    <row r="1935" spans="22:22" x14ac:dyDescent="0.2">
      <c r="V1935" s="13" t="str">
        <f>IF($Q1935&lt;&gt;0,SUMIF('BASE DE DONNEES'!$Q:$Q,$Q1935,'BASE DE DONNEES'!$V:$V),"")</f>
        <v/>
      </c>
    </row>
    <row r="1936" spans="22:22" x14ac:dyDescent="0.2">
      <c r="V1936" s="13" t="str">
        <f>IF($Q1936&lt;&gt;0,SUMIF('BASE DE DONNEES'!$Q:$Q,$Q1936,'BASE DE DONNEES'!$V:$V),"")</f>
        <v/>
      </c>
    </row>
    <row r="1937" spans="22:22" x14ac:dyDescent="0.2">
      <c r="V1937" s="13" t="str">
        <f>IF($Q1937&lt;&gt;0,SUMIF('BASE DE DONNEES'!$Q:$Q,$Q1937,'BASE DE DONNEES'!$V:$V),"")</f>
        <v/>
      </c>
    </row>
    <row r="1938" spans="22:22" x14ac:dyDescent="0.2">
      <c r="V1938" s="13" t="str">
        <f>IF($Q1938&lt;&gt;0,SUMIF('BASE DE DONNEES'!$Q:$Q,$Q1938,'BASE DE DONNEES'!$V:$V),"")</f>
        <v/>
      </c>
    </row>
    <row r="1939" spans="22:22" x14ac:dyDescent="0.2">
      <c r="V1939" s="13" t="str">
        <f>IF($Q1939&lt;&gt;0,SUMIF('BASE DE DONNEES'!$Q:$Q,$Q1939,'BASE DE DONNEES'!$V:$V),"")</f>
        <v/>
      </c>
    </row>
    <row r="1940" spans="22:22" x14ac:dyDescent="0.2">
      <c r="V1940" s="13" t="str">
        <f>IF($Q1940&lt;&gt;0,SUMIF('BASE DE DONNEES'!$Q:$Q,$Q1940,'BASE DE DONNEES'!$V:$V),"")</f>
        <v/>
      </c>
    </row>
    <row r="1941" spans="22:22" x14ac:dyDescent="0.2">
      <c r="V1941" s="13" t="str">
        <f>IF($Q1941&lt;&gt;0,SUMIF('BASE DE DONNEES'!$Q:$Q,$Q1941,'BASE DE DONNEES'!$V:$V),"")</f>
        <v/>
      </c>
    </row>
    <row r="1942" spans="22:22" x14ac:dyDescent="0.2">
      <c r="V1942" s="13" t="str">
        <f>IF($Q1942&lt;&gt;0,SUMIF('BASE DE DONNEES'!$Q:$Q,$Q1942,'BASE DE DONNEES'!$V:$V),"")</f>
        <v/>
      </c>
    </row>
    <row r="1943" spans="22:22" x14ac:dyDescent="0.2">
      <c r="V1943" s="13" t="str">
        <f>IF($Q1943&lt;&gt;0,SUMIF('BASE DE DONNEES'!$Q:$Q,$Q1943,'BASE DE DONNEES'!$V:$V),"")</f>
        <v/>
      </c>
    </row>
    <row r="1944" spans="22:22" x14ac:dyDescent="0.2">
      <c r="V1944" s="13" t="str">
        <f>IF($Q1944&lt;&gt;0,SUMIF('BASE DE DONNEES'!$Q:$Q,$Q1944,'BASE DE DONNEES'!$V:$V),"")</f>
        <v/>
      </c>
    </row>
    <row r="1945" spans="22:22" x14ac:dyDescent="0.2">
      <c r="V1945" s="13" t="str">
        <f>IF($Q1945&lt;&gt;0,SUMIF('BASE DE DONNEES'!$Q:$Q,$Q1945,'BASE DE DONNEES'!$V:$V),"")</f>
        <v/>
      </c>
    </row>
    <row r="1946" spans="22:22" x14ac:dyDescent="0.2">
      <c r="V1946" s="13" t="str">
        <f>IF($Q1946&lt;&gt;0,SUMIF('BASE DE DONNEES'!$Q:$Q,$Q1946,'BASE DE DONNEES'!$V:$V),"")</f>
        <v/>
      </c>
    </row>
    <row r="1947" spans="22:22" x14ac:dyDescent="0.2">
      <c r="V1947" s="13" t="str">
        <f>IF($Q1947&lt;&gt;0,SUMIF('BASE DE DONNEES'!$Q:$Q,$Q1947,'BASE DE DONNEES'!$V:$V),"")</f>
        <v/>
      </c>
    </row>
    <row r="1948" spans="22:22" x14ac:dyDescent="0.2">
      <c r="V1948" s="13" t="str">
        <f>IF($Q1948&lt;&gt;0,SUMIF('BASE DE DONNEES'!$Q:$Q,$Q1948,'BASE DE DONNEES'!$V:$V),"")</f>
        <v/>
      </c>
    </row>
    <row r="1949" spans="22:22" x14ac:dyDescent="0.2">
      <c r="V1949" s="13" t="str">
        <f>IF($Q1949&lt;&gt;0,SUMIF('BASE DE DONNEES'!$Q:$Q,$Q1949,'BASE DE DONNEES'!$V:$V),"")</f>
        <v/>
      </c>
    </row>
    <row r="1950" spans="22:22" x14ac:dyDescent="0.2">
      <c r="V1950" s="13" t="str">
        <f>IF($Q1950&lt;&gt;0,SUMIF('BASE DE DONNEES'!$Q:$Q,$Q1950,'BASE DE DONNEES'!$V:$V),"")</f>
        <v/>
      </c>
    </row>
    <row r="1951" spans="22:22" x14ac:dyDescent="0.2">
      <c r="V1951" s="13" t="str">
        <f>IF($Q1951&lt;&gt;0,SUMIF('BASE DE DONNEES'!$Q:$Q,$Q1951,'BASE DE DONNEES'!$V:$V),"")</f>
        <v/>
      </c>
    </row>
    <row r="1952" spans="22:22" x14ac:dyDescent="0.2">
      <c r="V1952" s="13" t="str">
        <f>IF($Q1952&lt;&gt;0,SUMIF('BASE DE DONNEES'!$Q:$Q,$Q1952,'BASE DE DONNEES'!$V:$V),"")</f>
        <v/>
      </c>
    </row>
    <row r="1953" spans="22:22" x14ac:dyDescent="0.2">
      <c r="V1953" s="13" t="str">
        <f>IF($Q1953&lt;&gt;0,SUMIF('BASE DE DONNEES'!$Q:$Q,$Q1953,'BASE DE DONNEES'!$V:$V),"")</f>
        <v/>
      </c>
    </row>
    <row r="1954" spans="22:22" x14ac:dyDescent="0.2">
      <c r="V1954" s="13" t="str">
        <f>IF($Q1954&lt;&gt;0,SUMIF('BASE DE DONNEES'!$Q:$Q,$Q1954,'BASE DE DONNEES'!$V:$V),"")</f>
        <v/>
      </c>
    </row>
    <row r="1955" spans="22:22" x14ac:dyDescent="0.2">
      <c r="V1955" s="13" t="str">
        <f>IF($Q1955&lt;&gt;0,SUMIF('BASE DE DONNEES'!$Q:$Q,$Q1955,'BASE DE DONNEES'!$V:$V),"")</f>
        <v/>
      </c>
    </row>
    <row r="1956" spans="22:22" x14ac:dyDescent="0.2">
      <c r="V1956" s="13" t="str">
        <f>IF($Q1956&lt;&gt;0,SUMIF('BASE DE DONNEES'!$Q:$Q,$Q1956,'BASE DE DONNEES'!$V:$V),"")</f>
        <v/>
      </c>
    </row>
    <row r="1957" spans="22:22" x14ac:dyDescent="0.2">
      <c r="V1957" s="13" t="str">
        <f>IF($Q1957&lt;&gt;0,SUMIF('BASE DE DONNEES'!$Q:$Q,$Q1957,'BASE DE DONNEES'!$V:$V),"")</f>
        <v/>
      </c>
    </row>
    <row r="1958" spans="22:22" x14ac:dyDescent="0.2">
      <c r="V1958" s="13" t="str">
        <f>IF($Q1958&lt;&gt;0,SUMIF('BASE DE DONNEES'!$Q:$Q,$Q1958,'BASE DE DONNEES'!$V:$V),"")</f>
        <v/>
      </c>
    </row>
    <row r="1959" spans="22:22" x14ac:dyDescent="0.2">
      <c r="V1959" s="13" t="str">
        <f>IF($Q1959&lt;&gt;0,SUMIF('BASE DE DONNEES'!$Q:$Q,$Q1959,'BASE DE DONNEES'!$V:$V),"")</f>
        <v/>
      </c>
    </row>
    <row r="1960" spans="22:22" x14ac:dyDescent="0.2">
      <c r="V1960" s="13" t="str">
        <f>IF($Q1960&lt;&gt;0,SUMIF('BASE DE DONNEES'!$Q:$Q,$Q1960,'BASE DE DONNEES'!$V:$V),"")</f>
        <v/>
      </c>
    </row>
    <row r="1961" spans="22:22" x14ac:dyDescent="0.2">
      <c r="V1961" s="13" t="str">
        <f>IF($Q1961&lt;&gt;0,SUMIF('BASE DE DONNEES'!$Q:$Q,$Q1961,'BASE DE DONNEES'!$V:$V),"")</f>
        <v/>
      </c>
    </row>
    <row r="1962" spans="22:22" x14ac:dyDescent="0.2">
      <c r="V1962" s="13" t="str">
        <f>IF($Q1962&lt;&gt;0,SUMIF('BASE DE DONNEES'!$Q:$Q,$Q1962,'BASE DE DONNEES'!$V:$V),"")</f>
        <v/>
      </c>
    </row>
    <row r="1963" spans="22:22" x14ac:dyDescent="0.2">
      <c r="V1963" s="13" t="str">
        <f>IF($Q1963&lt;&gt;0,SUMIF('BASE DE DONNEES'!$Q:$Q,$Q1963,'BASE DE DONNEES'!$V:$V),"")</f>
        <v/>
      </c>
    </row>
    <row r="1964" spans="22:22" x14ac:dyDescent="0.2">
      <c r="V1964" s="13" t="str">
        <f>IF($Q1964&lt;&gt;0,SUMIF('BASE DE DONNEES'!$Q:$Q,$Q1964,'BASE DE DONNEES'!$V:$V),"")</f>
        <v/>
      </c>
    </row>
    <row r="1965" spans="22:22" x14ac:dyDescent="0.2">
      <c r="V1965" s="13" t="str">
        <f>IF($Q1965&lt;&gt;0,SUMIF('BASE DE DONNEES'!$Q:$Q,$Q1965,'BASE DE DONNEES'!$V:$V),"")</f>
        <v/>
      </c>
    </row>
    <row r="1966" spans="22:22" x14ac:dyDescent="0.2">
      <c r="V1966" s="13" t="str">
        <f>IF($Q1966&lt;&gt;0,SUMIF('BASE DE DONNEES'!$Q:$Q,$Q1966,'BASE DE DONNEES'!$V:$V),"")</f>
        <v/>
      </c>
    </row>
    <row r="1967" spans="22:22" x14ac:dyDescent="0.2">
      <c r="V1967" s="13" t="str">
        <f>IF($Q1967&lt;&gt;0,SUMIF('BASE DE DONNEES'!$Q:$Q,$Q1967,'BASE DE DONNEES'!$V:$V),"")</f>
        <v/>
      </c>
    </row>
    <row r="1968" spans="22:22" x14ac:dyDescent="0.2">
      <c r="V1968" s="13" t="str">
        <f>IF($Q1968&lt;&gt;0,SUMIF('BASE DE DONNEES'!$Q:$Q,$Q1968,'BASE DE DONNEES'!$V:$V),"")</f>
        <v/>
      </c>
    </row>
    <row r="1969" spans="22:22" x14ac:dyDescent="0.2">
      <c r="V1969" s="13" t="str">
        <f>IF($Q1969&lt;&gt;0,SUMIF('BASE DE DONNEES'!$Q:$Q,$Q1969,'BASE DE DONNEES'!$V:$V),"")</f>
        <v/>
      </c>
    </row>
    <row r="1970" spans="22:22" x14ac:dyDescent="0.2">
      <c r="V1970" s="13" t="str">
        <f>IF($Q1970&lt;&gt;0,SUMIF('BASE DE DONNEES'!$Q:$Q,$Q1970,'BASE DE DONNEES'!$V:$V),"")</f>
        <v/>
      </c>
    </row>
    <row r="1971" spans="22:22" x14ac:dyDescent="0.2">
      <c r="V1971" s="13" t="str">
        <f>IF($Q1971&lt;&gt;0,SUMIF('BASE DE DONNEES'!$Q:$Q,$Q1971,'BASE DE DONNEES'!$V:$V),"")</f>
        <v/>
      </c>
    </row>
    <row r="1972" spans="22:22" x14ac:dyDescent="0.2">
      <c r="V1972" s="13" t="str">
        <f>IF($Q1972&lt;&gt;0,SUMIF('BASE DE DONNEES'!$Q:$Q,$Q1972,'BASE DE DONNEES'!$V:$V),"")</f>
        <v/>
      </c>
    </row>
    <row r="1973" spans="22:22" x14ac:dyDescent="0.2">
      <c r="V1973" s="13" t="str">
        <f>IF($Q1973&lt;&gt;0,SUMIF('BASE DE DONNEES'!$Q:$Q,$Q1973,'BASE DE DONNEES'!$V:$V),"")</f>
        <v/>
      </c>
    </row>
    <row r="1974" spans="22:22" x14ac:dyDescent="0.2">
      <c r="V1974" s="13" t="str">
        <f>IF($Q1974&lt;&gt;0,SUMIF('BASE DE DONNEES'!$Q:$Q,$Q1974,'BASE DE DONNEES'!$V:$V),"")</f>
        <v/>
      </c>
    </row>
    <row r="1975" spans="22:22" x14ac:dyDescent="0.2">
      <c r="V1975" s="13" t="str">
        <f>IF($Q1975&lt;&gt;0,SUMIF('BASE DE DONNEES'!$Q:$Q,$Q1975,'BASE DE DONNEES'!$V:$V),"")</f>
        <v/>
      </c>
    </row>
    <row r="1976" spans="22:22" x14ac:dyDescent="0.2">
      <c r="V1976" s="13" t="str">
        <f>IF($Q1976&lt;&gt;0,SUMIF('BASE DE DONNEES'!$Q:$Q,$Q1976,'BASE DE DONNEES'!$V:$V),"")</f>
        <v/>
      </c>
    </row>
    <row r="1977" spans="22:22" x14ac:dyDescent="0.2">
      <c r="V1977" s="13" t="str">
        <f>IF($Q1977&lt;&gt;0,SUMIF('BASE DE DONNEES'!$Q:$Q,$Q1977,'BASE DE DONNEES'!$V:$V),"")</f>
        <v/>
      </c>
    </row>
    <row r="1978" spans="22:22" x14ac:dyDescent="0.2">
      <c r="V1978" s="13" t="str">
        <f>IF($Q1978&lt;&gt;0,SUMIF('BASE DE DONNEES'!$Q:$Q,$Q1978,'BASE DE DONNEES'!$V:$V),"")</f>
        <v/>
      </c>
    </row>
    <row r="1979" spans="22:22" x14ac:dyDescent="0.2">
      <c r="V1979" s="13" t="str">
        <f>IF($Q1979&lt;&gt;0,SUMIF('BASE DE DONNEES'!$Q:$Q,$Q1979,'BASE DE DONNEES'!$V:$V),"")</f>
        <v/>
      </c>
    </row>
    <row r="1980" spans="22:22" x14ac:dyDescent="0.2">
      <c r="V1980" s="13" t="str">
        <f>IF($Q1980&lt;&gt;0,SUMIF('BASE DE DONNEES'!$Q:$Q,$Q1980,'BASE DE DONNEES'!$V:$V),"")</f>
        <v/>
      </c>
    </row>
    <row r="1981" spans="22:22" x14ac:dyDescent="0.2">
      <c r="V1981" s="13" t="str">
        <f>IF($Q1981&lt;&gt;0,SUMIF('BASE DE DONNEES'!$Q:$Q,$Q1981,'BASE DE DONNEES'!$V:$V),"")</f>
        <v/>
      </c>
    </row>
    <row r="1982" spans="22:22" x14ac:dyDescent="0.2">
      <c r="V1982" s="13" t="str">
        <f>IF($Q1982&lt;&gt;0,SUMIF('BASE DE DONNEES'!$Q:$Q,$Q1982,'BASE DE DONNEES'!$V:$V),"")</f>
        <v/>
      </c>
    </row>
    <row r="1983" spans="22:22" x14ac:dyDescent="0.2">
      <c r="V1983" s="13" t="str">
        <f>IF($Q1983&lt;&gt;0,SUMIF('BASE DE DONNEES'!$Q:$Q,$Q1983,'BASE DE DONNEES'!$V:$V),"")</f>
        <v/>
      </c>
    </row>
    <row r="1984" spans="22:22" x14ac:dyDescent="0.2">
      <c r="V1984" s="13" t="str">
        <f>IF($Q1984&lt;&gt;0,SUMIF('BASE DE DONNEES'!$Q:$Q,$Q1984,'BASE DE DONNEES'!$V:$V),"")</f>
        <v/>
      </c>
    </row>
    <row r="1985" spans="22:22" x14ac:dyDescent="0.2">
      <c r="V1985" s="13" t="str">
        <f>IF($Q1985&lt;&gt;0,SUMIF('BASE DE DONNEES'!$Q:$Q,$Q1985,'BASE DE DONNEES'!$V:$V),"")</f>
        <v/>
      </c>
    </row>
    <row r="1986" spans="22:22" x14ac:dyDescent="0.2">
      <c r="V1986" s="13" t="str">
        <f>IF($Q1986&lt;&gt;0,SUMIF('BASE DE DONNEES'!$Q:$Q,$Q1986,'BASE DE DONNEES'!$V:$V),"")</f>
        <v/>
      </c>
    </row>
    <row r="1987" spans="22:22" x14ac:dyDescent="0.2">
      <c r="V1987" s="13" t="str">
        <f>IF($Q1987&lt;&gt;0,SUMIF('BASE DE DONNEES'!$Q:$Q,$Q1987,'BASE DE DONNEES'!$V:$V),"")</f>
        <v/>
      </c>
    </row>
    <row r="1988" spans="22:22" x14ac:dyDescent="0.2">
      <c r="V1988" s="13" t="str">
        <f>IF($Q1988&lt;&gt;0,SUMIF('BASE DE DONNEES'!$Q:$Q,$Q1988,'BASE DE DONNEES'!$V:$V),"")</f>
        <v/>
      </c>
    </row>
    <row r="1989" spans="22:22" x14ac:dyDescent="0.2">
      <c r="V1989" s="13" t="str">
        <f>IF($Q1989&lt;&gt;0,SUMIF('BASE DE DONNEES'!$Q:$Q,$Q1989,'BASE DE DONNEES'!$V:$V),"")</f>
        <v/>
      </c>
    </row>
    <row r="1990" spans="22:22" x14ac:dyDescent="0.2">
      <c r="V1990" s="13" t="str">
        <f>IF($Q1990&lt;&gt;0,SUMIF('BASE DE DONNEES'!$Q:$Q,$Q1990,'BASE DE DONNEES'!$V:$V),"")</f>
        <v/>
      </c>
    </row>
    <row r="1991" spans="22:22" x14ac:dyDescent="0.2">
      <c r="V1991" s="13" t="str">
        <f>IF($Q1991&lt;&gt;0,SUMIF('BASE DE DONNEES'!$Q:$Q,$Q1991,'BASE DE DONNEES'!$V:$V),"")</f>
        <v/>
      </c>
    </row>
    <row r="1992" spans="22:22" x14ac:dyDescent="0.2">
      <c r="V1992" s="13" t="str">
        <f>IF($Q1992&lt;&gt;0,SUMIF('BASE DE DONNEES'!$Q:$Q,$Q1992,'BASE DE DONNEES'!$V:$V),"")</f>
        <v/>
      </c>
    </row>
    <row r="1993" spans="22:22" x14ac:dyDescent="0.2">
      <c r="V1993" s="13" t="str">
        <f>IF($Q1993&lt;&gt;0,SUMIF('BASE DE DONNEES'!$Q:$Q,$Q1993,'BASE DE DONNEES'!$V:$V),"")</f>
        <v/>
      </c>
    </row>
    <row r="1994" spans="22:22" x14ac:dyDescent="0.2">
      <c r="V1994" s="13" t="str">
        <f>IF($Q1994&lt;&gt;0,SUMIF('BASE DE DONNEES'!$Q:$Q,$Q1994,'BASE DE DONNEES'!$V:$V),"")</f>
        <v/>
      </c>
    </row>
    <row r="1995" spans="22:22" x14ac:dyDescent="0.2">
      <c r="V1995" s="13" t="str">
        <f>IF($Q1995&lt;&gt;0,SUMIF('BASE DE DONNEES'!$Q:$Q,$Q1995,'BASE DE DONNEES'!$V:$V),"")</f>
        <v/>
      </c>
    </row>
    <row r="1996" spans="22:22" x14ac:dyDescent="0.2">
      <c r="V1996" s="13" t="str">
        <f>IF($Q1996&lt;&gt;0,SUMIF('BASE DE DONNEES'!$Q:$Q,$Q1996,'BASE DE DONNEES'!$V:$V),"")</f>
        <v/>
      </c>
    </row>
    <row r="1997" spans="22:22" x14ac:dyDescent="0.2">
      <c r="V1997" s="13" t="str">
        <f>IF($Q1997&lt;&gt;0,SUMIF('BASE DE DONNEES'!$Q:$Q,$Q1997,'BASE DE DONNEES'!$V:$V),"")</f>
        <v/>
      </c>
    </row>
    <row r="1998" spans="22:22" x14ac:dyDescent="0.2">
      <c r="V1998" s="13" t="str">
        <f>IF($Q1998&lt;&gt;0,SUMIF('BASE DE DONNEES'!$Q:$Q,$Q1998,'BASE DE DONNEES'!$V:$V),"")</f>
        <v/>
      </c>
    </row>
    <row r="1999" spans="22:22" x14ac:dyDescent="0.2">
      <c r="V1999" s="13" t="str">
        <f>IF($Q1999&lt;&gt;0,SUMIF('BASE DE DONNEES'!$Q:$Q,$Q1999,'BASE DE DONNEES'!$V:$V),"")</f>
        <v/>
      </c>
    </row>
    <row r="2000" spans="22:22" x14ac:dyDescent="0.2">
      <c r="V2000" s="13" t="str">
        <f>IF($Q2000&lt;&gt;0,SUMIF('BASE DE DONNEES'!$Q:$Q,$Q2000,'BASE DE DONNEES'!$V:$V),"")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745" r:id="rId4" name="FiltreOT_CalculTA">
          <controlPr defaultSize="0" autoLine="0" r:id="rId5">
            <anchor moveWithCells="1">
              <from>
                <xdr:col>25</xdr:col>
                <xdr:colOff>228600</xdr:colOff>
                <xdr:row>1</xdr:row>
                <xdr:rowOff>0</xdr:rowOff>
              </from>
              <to>
                <xdr:col>34</xdr:col>
                <xdr:colOff>266700</xdr:colOff>
                <xdr:row>7</xdr:row>
                <xdr:rowOff>123825</xdr:rowOff>
              </to>
            </anchor>
          </controlPr>
        </control>
      </mc:Choice>
      <mc:Fallback>
        <control shapeId="31745" r:id="rId4" name="FiltreOT_CalculTA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C5F03A5D1D3940B9D4EEE0040A8F77" ma:contentTypeVersion="7" ma:contentTypeDescription="Crée un document." ma:contentTypeScope="" ma:versionID="d03e766b927adb009dfe7ccac2b00635">
  <xsd:schema xmlns:xsd="http://www.w3.org/2001/XMLSchema" xmlns:xs="http://www.w3.org/2001/XMLSchema" xmlns:p="http://schemas.microsoft.com/office/2006/metadata/properties" xmlns:ns2="37a3bf63-010e-4601-96dc-8bd5b7958ffa" xmlns:ns3="8cd6ec5b-39df-4e3f-8891-b3671373ab28" xmlns:ns4="8eaa9e3a-1624-41a5-a26f-3b03f94c4125" xmlns:ns5="ea103b1c-c776-4031-8bbe-585b7478fa5b" targetNamespace="http://schemas.microsoft.com/office/2006/metadata/properties" ma:root="true" ma:fieldsID="d22c8e6ff2a4b26d792c8b2c91629185" ns2:_="" ns3:_="" ns4:_="" ns5:_="">
    <xsd:import namespace="37a3bf63-010e-4601-96dc-8bd5b7958ffa"/>
    <xsd:import namespace="8cd6ec5b-39df-4e3f-8891-b3671373ab28"/>
    <xsd:import namespace="8eaa9e3a-1624-41a5-a26f-3b03f94c4125"/>
    <xsd:import namespace="ea103b1c-c776-4031-8bbe-585b7478fa5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Etat" minOccurs="0"/>
                <xsd:element ref="ns4:Pilote"/>
                <xsd:element ref="ns3:ce305ee2176642f79486b54ce4807ab9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a3bf63-010e-4601-96dc-8bd5b7958ff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d6ec5b-39df-4e3f-8891-b3671373ab28" elementFormDefault="qualified">
    <xsd:import namespace="http://schemas.microsoft.com/office/2006/documentManagement/types"/>
    <xsd:import namespace="http://schemas.microsoft.com/office/infopath/2007/PartnerControls"/>
    <xsd:element name="Etat" ma:index="11" nillable="true" ma:displayName="Etat" ma:default="En cours" ma:format="Dropdown" ma:internalName="Etat">
      <xsd:simpleType>
        <xsd:restriction base="dms:Choice">
          <xsd:enumeration value="Validée"/>
          <xsd:enumeration value="En cours"/>
          <xsd:enumeration value="En attente de quelqu'un"/>
        </xsd:restriction>
      </xsd:simpleType>
    </xsd:element>
    <xsd:element name="ce305ee2176642f79486b54ce4807ab9" ma:index="14" nillable="true" ma:taxonomy="true" ma:internalName="ce305ee2176642f79486b54ce4807ab9" ma:taxonomyFieldName="Niveau_x0020_de_x0020_la_x0020_pyramide" ma:displayName="Niveau de la pyramide" ma:default="432;#outils|fc1b74bf-ff81-4d0d-9a2f-046c250b404b" ma:fieldId="{ce305ee2-1766-42f7-9486-b54ce4807ab9}" ma:sspId="93465677-02a9-4b31-a50c-ce94d5949df4" ma:termSetId="9c5e63fc-c6f8-4641-8305-b7fd562b6fe9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aa9e3a-1624-41a5-a26f-3b03f94c4125" elementFormDefault="qualified">
    <xsd:import namespace="http://schemas.microsoft.com/office/2006/documentManagement/types"/>
    <xsd:import namespace="http://schemas.microsoft.com/office/infopath/2007/PartnerControls"/>
    <xsd:element name="Pilote" ma:index="12" ma:displayName="Pilote / Garant" ma:list="UserInfo" ma:SearchPeopleOnly="false" ma:SharePointGroup="0" ma:internalName="Pilote" ma:readOnly="false" ma:showField="Titl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103b1c-c776-4031-8bbe-585b7478fa5b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91131689-498d-4491-a18e-50da12342ec8}" ma:internalName="TaxCatchAll" ma:showField="CatchAllData" ma:web="37a3bf63-010e-4601-96dc-8bd5b7958f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ilote xmlns="8eaa9e3a-1624-41a5-a26f-3b03f94c4125">
      <UserInfo>
        <DisplayName>i:0#.w|snm\s073950</DisplayName>
        <AccountId>130</AccountId>
        <AccountType/>
      </UserInfo>
    </Pilote>
    <ce305ee2176642f79486b54ce4807ab9 xmlns="8cd6ec5b-39df-4e3f-8891-b3671373ab28">
      <Terms xmlns="http://schemas.microsoft.com/office/infopath/2007/PartnerControls">
        <TermInfo xmlns="http://schemas.microsoft.com/office/infopath/2007/PartnerControls">
          <TermName xmlns="http://schemas.microsoft.com/office/infopath/2007/PartnerControls">Niveau 1</TermName>
          <TermId xmlns="http://schemas.microsoft.com/office/infopath/2007/PartnerControls">0286c84d-53b1-45e7-adba-6bc631c95ec0</TermId>
        </TermInfo>
      </Terms>
    </ce305ee2176642f79486b54ce4807ab9>
    <Etat xmlns="8cd6ec5b-39df-4e3f-8891-b3671373ab28">Validée</Etat>
    <TaxCatchAll xmlns="ea103b1c-c776-4031-8bbe-585b7478fa5b">
      <Value>433</Value>
    </TaxCatchAll>
    <_dlc_DocId xmlns="37a3bf63-010e-4601-96dc-8bd5b7958ffa">SNECDIRIA-170-94</_dlc_DocId>
    <_dlc_DocIdUrl xmlns="37a3bf63-010e-4601-96dc-8bd5b7958ffa">
      <Url>https://teams.collab.group.safran/snm/DSSI/moyprod/promain/_layouts/15/DocIdRedir.aspx?ID=SNECDIRIA-170-94</Url>
      <Description>SNECDIRIA-170-94</Description>
    </_dlc_DocIdUrl>
  </documentManagement>
</p:properties>
</file>

<file path=customXml/itemProps1.xml><?xml version="1.0" encoding="utf-8"?>
<ds:datastoreItem xmlns:ds="http://schemas.openxmlformats.org/officeDocument/2006/customXml" ds:itemID="{85D06B85-8447-42E5-80FD-9A91176552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AE1D9F-CD93-4A7C-9BE5-3648D42FC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a3bf63-010e-4601-96dc-8bd5b7958ffa"/>
    <ds:schemaRef ds:uri="8cd6ec5b-39df-4e3f-8891-b3671373ab28"/>
    <ds:schemaRef ds:uri="8eaa9e3a-1624-41a5-a26f-3b03f94c4125"/>
    <ds:schemaRef ds:uri="ea103b1c-c776-4031-8bbe-585b7478fa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3C77AB-B9D1-4F74-833A-96BEEF7E1FC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C387530-F4AD-4111-BCB2-17207F4471A2}">
  <ds:schemaRefs>
    <ds:schemaRef ds:uri="http://schemas.microsoft.com/office/2006/documentManagement/types"/>
    <ds:schemaRef ds:uri="8cd6ec5b-39df-4e3f-8891-b3671373ab28"/>
    <ds:schemaRef ds:uri="8eaa9e3a-1624-41a5-a26f-3b03f94c4125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37a3bf63-010e-4601-96dc-8bd5b7958ffa"/>
    <ds:schemaRef ds:uri="ea103b1c-c776-4031-8bbe-585b7478fa5b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Liste_EdT</vt:lpstr>
      <vt:lpstr>BASE DE DONNEES</vt:lpstr>
      <vt:lpstr>FCT 3 ELEMENTS</vt:lpstr>
      <vt:lpstr>CRITERES FILTRE</vt:lpstr>
      <vt:lpstr>LISTE OT FCT 3</vt:lpstr>
      <vt:lpstr>'LISTE OT FCT 3'!Extraire</vt:lpstr>
      <vt:lpstr>R_850_Restit_OT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tanguy.de-guenyveau@safrangroup.com</dc:creator>
  <cp:lastModifiedBy>DE GUENYVEAU Tanguy (SAFRAN AIRCRAFT ENGINES)</cp:lastModifiedBy>
  <cp:lastPrinted>2017-09-07T14:23:34Z</cp:lastPrinted>
  <dcterms:created xsi:type="dcterms:W3CDTF">2016-10-11T11:41:47Z</dcterms:created>
  <dcterms:modified xsi:type="dcterms:W3CDTF">2017-09-23T17:08:30Z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2086376294</vt:i4>
  </property>
  <property fmtid="{D5CDD505-2E9C-101B-9397-08002B2CF9AE}" pid="3" name="_NewReviewCycle">
    <vt:lpwstr/>
  </property>
  <property fmtid="{D5CDD505-2E9C-101B-9397-08002B2CF9AE}" pid="4" name="_EmailSubject">
    <vt:lpwstr>Fichier AdP</vt:lpwstr>
  </property>
  <property fmtid="{D5CDD505-2E9C-101B-9397-08002B2CF9AE}" pid="5" name="_AuthorEmail">
    <vt:lpwstr>olivier.methais@safrangroup.com</vt:lpwstr>
  </property>
  <property fmtid="{D5CDD505-2E9C-101B-9397-08002B2CF9AE}" pid="6" name="_AuthorEmailDisplayName">
    <vt:lpwstr>METHAIS Olivier (SAFRAN AIRCRAFT ENGINES)</vt:lpwstr>
  </property>
  <property fmtid="{D5CDD505-2E9C-101B-9397-08002B2CF9AE}" pid="7" name="_PreviousAdHocReviewCycleID">
    <vt:i4>712236859</vt:i4>
  </property>
  <property fmtid="{D5CDD505-2E9C-101B-9397-08002B2CF9AE}" pid="8" name="_ReviewingToolsShownOnce">
    <vt:lpwstr/>
  </property>
  <property fmtid="{D5CDD505-2E9C-101B-9397-08002B2CF9AE}" pid="9" name="ContentTypeId">
    <vt:lpwstr>0x01010099C5F03A5D1D3940B9D4EEE0040A8F77</vt:lpwstr>
  </property>
  <property fmtid="{D5CDD505-2E9C-101B-9397-08002B2CF9AE}" pid="10" name="_dlc_DocIdItemGuid">
    <vt:lpwstr>f6c10f58-10ae-4223-90b9-f7b262160380</vt:lpwstr>
  </property>
  <property fmtid="{D5CDD505-2E9C-101B-9397-08002B2CF9AE}" pid="11" name="Niveau de la pyramide">
    <vt:lpwstr>433;#Niveau 1|0286c84d-53b1-45e7-adba-6bc631c95ec0</vt:lpwstr>
  </property>
</Properties>
</file>