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ryemb\Desktop\"/>
    </mc:Choice>
  </mc:AlternateContent>
  <bookViews>
    <workbookView xWindow="0" yWindow="0" windowWidth="28800" windowHeight="12210" activeTab="1"/>
  </bookViews>
  <sheets>
    <sheet name="Doc source" sheetId="1" r:id="rId1"/>
    <sheet name="MB" sheetId="2" r:id="rId2"/>
  </sheets>
  <externalReferences>
    <externalReference r:id="rId3"/>
  </externalReferences>
  <definedNames>
    <definedName name="Excel_BuiltIn_Print_Area_1">#REF!</definedName>
    <definedName name="NC">#REF!</definedName>
    <definedName name="nci">#REF!</definedName>
    <definedName name="taux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2" l="1"/>
  <c r="H6" i="2" s="1"/>
  <c r="M1" i="2"/>
  <c r="D6" i="2"/>
  <c r="M5" i="2"/>
  <c r="E5" i="2"/>
  <c r="O2" i="2"/>
  <c r="K1" i="2" s="1"/>
</calcChain>
</file>

<file path=xl/comments1.xml><?xml version="1.0" encoding="utf-8"?>
<comments xmlns="http://schemas.openxmlformats.org/spreadsheetml/2006/main">
  <authors>
    <author>Yann MARION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Yann MARION:</t>
        </r>
        <r>
          <rPr>
            <sz val="9"/>
            <color indexed="81"/>
            <rFont val="Tahoma"/>
            <family val="2"/>
          </rPr>
          <t xml:space="preserve">
évolution semaine en cours / 4 semaines glissantes</t>
        </r>
      </text>
    </comment>
  </commentList>
</comments>
</file>

<file path=xl/sharedStrings.xml><?xml version="1.0" encoding="utf-8"?>
<sst xmlns="http://schemas.openxmlformats.org/spreadsheetml/2006/main" count="73" uniqueCount="72">
  <si>
    <t>Catégories</t>
  </si>
  <si>
    <t>Indicateurs</t>
  </si>
  <si>
    <t>Cibles</t>
  </si>
  <si>
    <t>Etat</t>
  </si>
  <si>
    <t>Tendance</t>
  </si>
  <si>
    <t>Commentaires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</si>
  <si>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</si>
  <si>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</si>
  <si>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</si>
  <si>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</si>
  <si>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</si>
  <si>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</si>
  <si>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</si>
  <si>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</si>
  <si>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</si>
  <si>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</si>
  <si>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</si>
  <si>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</si>
  <si>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</si>
  <si>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</si>
  <si>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</si>
  <si>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</si>
  <si>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</si>
  <si>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</si>
  <si>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</si>
  <si>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</si>
  <si>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</si>
  <si>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</si>
  <si>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</si>
  <si>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</si>
  <si>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</si>
  <si>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</si>
  <si>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</si>
  <si>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</si>
  <si>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</si>
  <si>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</si>
  <si>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</si>
  <si>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</si>
  <si>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</si>
  <si>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</si>
  <si>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</si>
  <si>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</si>
  <si>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</si>
  <si>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</si>
  <si>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</si>
  <si>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</si>
  <si>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</si>
  <si>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</si>
  <si>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</si>
  <si>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</si>
  <si>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</si>
  <si>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</si>
  <si>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</si>
  <si>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</si>
  <si>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</si>
  <si>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</si>
  <si>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</si>
  <si>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</si>
  <si>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MB</t>
  </si>
  <si>
    <t xml:space="preserve">Marge Brute Cible </t>
  </si>
  <si>
    <t>Marge Brute Réalisée</t>
  </si>
  <si>
    <t>S</t>
  </si>
  <si>
    <t xml:space="preserve">Prévision </t>
  </si>
  <si>
    <t xml:space="preserve">Réalisation </t>
  </si>
  <si>
    <t>Objectif :</t>
  </si>
  <si>
    <t>K€</t>
  </si>
  <si>
    <t>Marge brute</t>
  </si>
  <si>
    <t>J</t>
  </si>
  <si>
    <t>K</t>
  </si>
  <si>
    <t>L</t>
  </si>
  <si>
    <t>Réalisé :</t>
  </si>
  <si>
    <t>Suivi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</si>
</sst>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3"/>
      <name val="Calibri"/>
      <family val="2"/>
    </font>
    <font>
      <b/>
      <sz val="8"/>
      <name val="Calibri"/>
      <family val="2"/>
    </font>
    <font>
      <sz val="11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72"/>
      <name val="Calibri"/>
      <family val="2"/>
      <scheme val="minor"/>
    </font>
    <font>
      <b/>
      <sz val="16"/>
      <color theme="3"/>
      <name val="Calibri"/>
      <family val="2"/>
    </font>
    <font>
      <b/>
      <sz val="14"/>
      <color rgb="FFFF0000"/>
      <name val="Calibri"/>
      <family val="2"/>
      <scheme val="minor"/>
    </font>
    <font>
      <b/>
      <sz val="80"/>
      <color theme="1"/>
      <name val="Calibri"/>
      <family val="2"/>
      <scheme val="minor"/>
    </font>
    <font>
      <b/>
      <sz val="80"/>
      <color rgb="FF33CC33"/>
      <name val="Calibri"/>
      <family val="2"/>
      <scheme val="minor"/>
    </font>
    <font>
      <b/>
      <sz val="24"/>
      <color theme="1"/>
      <name val="Wingdings"/>
      <charset val="2"/>
    </font>
    <font>
      <sz val="280"/>
      <color theme="1"/>
      <name val="Wingdings"/>
      <charset val="2"/>
    </font>
    <font>
      <b/>
      <sz val="48"/>
      <color rgb="FF47B000"/>
      <name val="Wingdings"/>
      <charset val="2"/>
    </font>
    <font>
      <b/>
      <sz val="48"/>
      <color theme="9" tint="-0.249977111117893"/>
      <name val="Wingdings"/>
      <charset val="2"/>
    </font>
    <font>
      <b/>
      <sz val="48"/>
      <color rgb="FFFF0000"/>
      <name val="Wingdings"/>
      <charset val="2"/>
    </font>
    <font>
      <b/>
      <u/>
      <sz val="7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0"/>
      <color theme="1"/>
      <name val="Wingdings"/>
      <charset val="2"/>
    </font>
    <font>
      <b/>
      <sz val="70"/>
      <color theme="1"/>
      <name val="Calibri"/>
      <family val="2"/>
      <scheme val="minor"/>
    </font>
    <font>
      <b/>
      <sz val="48"/>
      <color theme="3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2D6CB9"/>
        <bgColor indexed="64"/>
      </patternFill>
    </fill>
    <fill>
      <patternFill patternType="lightUp"/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1">
    <xf numFmtId="0" fontId="0" fillId="0" borderId="0" xfId="0"/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6" fillId="2" borderId="5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14" fontId="7" fillId="0" borderId="7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vertical="center"/>
    </xf>
    <xf numFmtId="0" fontId="0" fillId="4" borderId="14" xfId="0" applyFont="1" applyFill="1" applyBorder="1" applyAlignment="1">
      <alignment horizontal="center" vertical="center"/>
    </xf>
    <xf numFmtId="0" fontId="0" fillId="4" borderId="13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left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right" vertical="center"/>
    </xf>
    <xf numFmtId="0" fontId="13" fillId="0" borderId="3" xfId="0" applyFont="1" applyFill="1" applyBorder="1" applyAlignment="1">
      <alignment horizontal="left" vertical="center"/>
    </xf>
    <xf numFmtId="0" fontId="0" fillId="5" borderId="15" xfId="0" applyFill="1" applyBorder="1"/>
    <xf numFmtId="0" fontId="0" fillId="0" borderId="26" xfId="1" applyNumberFormat="1" applyFont="1" applyFill="1" applyBorder="1"/>
    <xf numFmtId="0" fontId="0" fillId="0" borderId="0" xfId="0" applyFill="1" applyBorder="1"/>
    <xf numFmtId="0" fontId="14" fillId="2" borderId="5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right" vertical="center"/>
    </xf>
    <xf numFmtId="0" fontId="13" fillId="0" borderId="7" xfId="0" applyFont="1" applyFill="1" applyBorder="1" applyAlignment="1">
      <alignment horizontal="left" vertical="center"/>
    </xf>
    <xf numFmtId="0" fontId="0" fillId="5" borderId="24" xfId="0" applyFill="1" applyBorder="1"/>
    <xf numFmtId="0" fontId="0" fillId="0" borderId="27" xfId="1" applyNumberFormat="1" applyFont="1" applyFill="1" applyBorder="1"/>
    <xf numFmtId="0" fontId="0" fillId="0" borderId="0" xfId="0" applyFill="1" applyBorder="1" applyAlignment="1">
      <alignment horizontal="center"/>
    </xf>
    <xf numFmtId="14" fontId="15" fillId="0" borderId="0" xfId="0" applyNumberFormat="1" applyFont="1" applyFill="1" applyBorder="1"/>
    <xf numFmtId="0" fontId="16" fillId="0" borderId="0" xfId="0" applyFont="1" applyFill="1" applyAlignment="1">
      <alignment horizontal="center" vertical="center"/>
    </xf>
    <xf numFmtId="0" fontId="0" fillId="0" borderId="0" xfId="1" applyNumberFormat="1" applyFont="1" applyFill="1" applyBorder="1"/>
    <xf numFmtId="0" fontId="13" fillId="0" borderId="0" xfId="0" applyFont="1" applyAlignment="1">
      <alignment horizontal="center"/>
    </xf>
    <xf numFmtId="0" fontId="17" fillId="0" borderId="0" xfId="1" applyNumberFormat="1" applyFont="1" applyAlignment="1">
      <alignment horizontal="center" vertical="center"/>
    </xf>
    <xf numFmtId="0" fontId="17" fillId="0" borderId="0" xfId="1" applyNumberFormat="1" applyFont="1" applyAlignment="1">
      <alignment vertical="center"/>
    </xf>
    <xf numFmtId="0" fontId="2" fillId="5" borderId="25" xfId="0" applyFont="1" applyFill="1" applyBorder="1"/>
    <xf numFmtId="0" fontId="18" fillId="0" borderId="28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9" fontId="19" fillId="0" borderId="0" xfId="0" applyNumberFormat="1" applyFont="1" applyAlignment="1">
      <alignment horizontal="center"/>
    </xf>
    <xf numFmtId="0" fontId="16" fillId="0" borderId="0" xfId="0" applyNumberFormat="1" applyFont="1" applyAlignment="1">
      <alignment horizontal="right" vertical="center"/>
    </xf>
    <xf numFmtId="0" fontId="16" fillId="0" borderId="0" xfId="0" applyNumberFormat="1" applyFont="1" applyAlignment="1">
      <alignment horizontal="left" vertical="center"/>
    </xf>
    <xf numFmtId="0" fontId="20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Alignment="1">
      <alignment horizontal="center"/>
    </xf>
    <xf numFmtId="0" fontId="24" fillId="0" borderId="0" xfId="0" applyFont="1" applyFill="1" applyBorder="1"/>
    <xf numFmtId="1" fontId="0" fillId="0" borderId="0" xfId="1" applyNumberFormat="1" applyFont="1" applyFill="1" applyBorder="1" applyAlignment="1">
      <alignment horizontal="center"/>
    </xf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/>
    <xf numFmtId="9" fontId="0" fillId="0" borderId="0" xfId="1" applyFont="1" applyFill="1" applyBorder="1" applyAlignment="1">
      <alignment horizontal="center"/>
    </xf>
    <xf numFmtId="0" fontId="25" fillId="0" borderId="0" xfId="0" applyFont="1" applyAlignment="1">
      <alignment vertical="center"/>
    </xf>
    <xf numFmtId="10" fontId="0" fillId="0" borderId="0" xfId="0" applyNumberFormat="1"/>
    <xf numFmtId="0" fontId="16" fillId="0" borderId="0" xfId="0" applyNumberFormat="1" applyFont="1" applyAlignment="1">
      <alignment horizontal="center" vertical="center"/>
    </xf>
    <xf numFmtId="0" fontId="26" fillId="0" borderId="0" xfId="0" applyFont="1" applyFill="1" applyAlignment="1"/>
    <xf numFmtId="0" fontId="27" fillId="0" borderId="0" xfId="0" applyFont="1" applyAlignment="1"/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6">
    <dxf>
      <font>
        <color rgb="FFFF0000"/>
      </font>
      <fill>
        <patternFill patternType="none">
          <bgColor auto="1"/>
        </patternFill>
      </fill>
    </dxf>
    <dxf>
      <font>
        <color rgb="FF33CC33"/>
      </font>
    </dxf>
    <dxf>
      <font>
        <color theme="9" tint="-0.24994659260841701"/>
      </font>
    </dxf>
    <dxf>
      <font>
        <color rgb="FF47B000"/>
      </font>
    </dxf>
    <dxf>
      <font>
        <color theme="9" tint="-0.24994659260841701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312963</xdr:colOff>
      <xdr:row>7</xdr:row>
      <xdr:rowOff>122464</xdr:rowOff>
    </xdr:from>
    <xdr:to>
      <xdr:col>12</xdr:col>
      <xdr:colOff>272142</xdr:colOff>
      <xdr:row>18</xdr:row>
      <xdr:rowOff>40821</xdr:rowOff>
    </xdr:to>
    <xdr:sp macro="[1]!IMPRESSION" textlink="">
      <xdr:nvSpPr>
        <xdr:cNvPr id="3" name="Organigramme : Multidocument 2">
          <a:extLst>
            <a:ext uri="{FF2B5EF4-FFF2-40B4-BE49-F238E27FC236}">
              <a16:creationId xmlns:a16="http://schemas.microsoft.com/office/drawing/2014/main" id="{D5718AA4-9868-4E8D-BD85-FBAABA453920}"/>
            </a:ext>
          </a:extLst>
        </xdr:cNvPr>
        <xdr:cNvSpPr/>
      </xdr:nvSpPr>
      <xdr:spPr>
        <a:xfrm>
          <a:off x="9618888" y="9133114"/>
          <a:ext cx="3769179" cy="2013857"/>
        </a:xfrm>
        <a:prstGeom prst="flowChartMultidocument">
          <a:avLst/>
        </a:prstGeom>
        <a:solidFill>
          <a:srgbClr val="00FF00"/>
        </a:solidFill>
        <a:ln w="57150"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 b="1"/>
            <a:t>IMPRESSION AUTOMATIQUE DES INDICATEURS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gestion\Users\FRANCE%20DECOUPE\INDUSTRIE\meryemb\Mes%20documents\MB,%20BF,%20Taux%20de%20service%20..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c 80"/>
      <sheetName val="Base NC"/>
      <sheetName val="NC"/>
      <sheetName val="NCI"/>
      <sheetName val="MB"/>
      <sheetName val="Base tx serv et prod"/>
      <sheetName val="Prod"/>
      <sheetName val="TX de Service"/>
      <sheetName val="Coût de Non qualité"/>
      <sheetName val="Nbr H amélioration "/>
      <sheetName val="Nbr H arrêt machine,maint prev"/>
    </sheetNames>
    <definedNames>
      <definedName name="IMPRESSION"/>
    </definedNames>
    <sheetDataSet>
      <sheetData sheetId="0">
        <row r="4">
          <cell r="G4" t="str">
            <v>S01</v>
          </cell>
          <cell r="H4" t="str">
            <v>S02</v>
          </cell>
          <cell r="I4" t="str">
            <v>S03</v>
          </cell>
          <cell r="J4" t="str">
            <v>S04</v>
          </cell>
          <cell r="K4" t="str">
            <v>S05</v>
          </cell>
          <cell r="L4" t="str">
            <v>S06</v>
          </cell>
          <cell r="M4" t="str">
            <v>S07</v>
          </cell>
          <cell r="N4" t="str">
            <v>S08</v>
          </cell>
          <cell r="O4" t="str">
            <v>S09</v>
          </cell>
          <cell r="P4" t="str">
            <v>S10</v>
          </cell>
          <cell r="Q4" t="str">
            <v>S11</v>
          </cell>
          <cell r="R4" t="str">
            <v>S12</v>
          </cell>
          <cell r="S4" t="str">
            <v>S13</v>
          </cell>
          <cell r="T4" t="str">
            <v>S14</v>
          </cell>
          <cell r="U4" t="str">
            <v>S15</v>
          </cell>
          <cell r="V4" t="str">
            <v>S16</v>
          </cell>
          <cell r="W4" t="str">
            <v>S17</v>
          </cell>
          <cell r="X4" t="str">
            <v>S18</v>
          </cell>
          <cell r="Y4" t="str">
            <v>S19</v>
          </cell>
          <cell r="Z4" t="str">
            <v>S20</v>
          </cell>
          <cell r="AA4" t="str">
            <v>S21</v>
          </cell>
          <cell r="AB4" t="str">
            <v>S22</v>
          </cell>
          <cell r="AC4" t="str">
            <v>S23</v>
          </cell>
          <cell r="AD4" t="str">
            <v>S24</v>
          </cell>
          <cell r="AE4" t="str">
            <v>S25</v>
          </cell>
          <cell r="AF4" t="str">
            <v>S26</v>
          </cell>
          <cell r="AG4" t="str">
            <v>S27</v>
          </cell>
          <cell r="AH4" t="str">
            <v>S28</v>
          </cell>
          <cell r="AI4" t="str">
            <v>S29</v>
          </cell>
          <cell r="AJ4" t="str">
            <v>S30</v>
          </cell>
          <cell r="AK4" t="str">
            <v>S31</v>
          </cell>
          <cell r="AL4" t="str">
            <v>S32</v>
          </cell>
          <cell r="AM4" t="str">
            <v>S33</v>
          </cell>
          <cell r="AN4" t="str">
            <v>S34</v>
          </cell>
          <cell r="AO4" t="str">
            <v>S35</v>
          </cell>
          <cell r="AP4" t="str">
            <v>S36</v>
          </cell>
          <cell r="AQ4" t="str">
            <v>S37</v>
          </cell>
          <cell r="AR4" t="str">
            <v>S38</v>
          </cell>
          <cell r="AS4" t="str">
            <v>S39</v>
          </cell>
          <cell r="AT4" t="str">
            <v>S40</v>
          </cell>
          <cell r="AU4" t="str">
            <v>S41</v>
          </cell>
          <cell r="AV4" t="str">
            <v>S42</v>
          </cell>
          <cell r="AW4" t="str">
            <v>S43</v>
          </cell>
          <cell r="AX4" t="str">
            <v>S44</v>
          </cell>
          <cell r="AY4" t="str">
            <v>S45</v>
          </cell>
          <cell r="AZ4" t="str">
            <v>S46</v>
          </cell>
          <cell r="BA4" t="str">
            <v>S47</v>
          </cell>
          <cell r="BB4" t="str">
            <v>S48</v>
          </cell>
          <cell r="BC4" t="str">
            <v>S49</v>
          </cell>
          <cell r="BD4" t="str">
            <v>S50</v>
          </cell>
          <cell r="BE4" t="str">
            <v>S51</v>
          </cell>
          <cell r="BF4" t="str">
            <v>S52</v>
          </cell>
        </row>
        <row r="5">
          <cell r="G5">
            <v>53</v>
          </cell>
          <cell r="H5">
            <v>55</v>
          </cell>
          <cell r="I5">
            <v>75</v>
          </cell>
          <cell r="J5">
            <v>72</v>
          </cell>
          <cell r="K5">
            <v>70</v>
          </cell>
          <cell r="L5">
            <v>63</v>
          </cell>
          <cell r="M5">
            <v>66</v>
          </cell>
          <cell r="N5">
            <v>76</v>
          </cell>
          <cell r="O5">
            <v>70</v>
          </cell>
          <cell r="P5">
            <v>90</v>
          </cell>
          <cell r="Q5">
            <v>84</v>
          </cell>
          <cell r="R5">
            <v>93</v>
          </cell>
          <cell r="S5">
            <v>88</v>
          </cell>
          <cell r="T5">
            <v>66</v>
          </cell>
          <cell r="U5">
            <v>70</v>
          </cell>
          <cell r="V5">
            <v>70</v>
          </cell>
          <cell r="W5">
            <v>70</v>
          </cell>
          <cell r="X5">
            <v>70</v>
          </cell>
          <cell r="Y5">
            <v>70</v>
          </cell>
          <cell r="Z5">
            <v>70</v>
          </cell>
          <cell r="AA5">
            <v>70</v>
          </cell>
          <cell r="AU5">
            <v>96</v>
          </cell>
          <cell r="AV5">
            <v>96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F8"/>
  <sheetViews>
    <sheetView zoomScale="70" zoomScaleNormal="70" workbookViewId="0">
      <pane xSplit="6" topLeftCell="G1" activePane="topRight" state="frozen"/>
      <selection pane="topRight" activeCell="B23" sqref="B23"/>
    </sheetView>
  </sheetViews>
  <sheetFormatPr baseColWidth="10" defaultRowHeight="15" x14ac:dyDescent="0.25"/>
  <cols>
    <col min="1" max="1" width="16.5703125" customWidth="1"/>
    <col min="2" max="2" width="55.5703125" customWidth="1"/>
    <col min="6" max="6" width="21.7109375" bestFit="1" customWidth="1"/>
  </cols>
  <sheetData>
    <row r="1" spans="1:58" ht="24" thickBot="1" x14ac:dyDescent="0.3">
      <c r="A1" s="1"/>
      <c r="B1" s="2" t="s">
        <v>71</v>
      </c>
      <c r="C1" s="3"/>
      <c r="D1" s="4"/>
      <c r="E1" s="5"/>
      <c r="F1" s="6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58" ht="24" thickBot="1" x14ac:dyDescent="0.3">
      <c r="A2" s="8"/>
      <c r="B2" s="9"/>
      <c r="C2" s="10"/>
      <c r="D2" s="11"/>
      <c r="E2" s="12"/>
      <c r="F2" s="6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58" ht="15.75" thickBot="1" x14ac:dyDescent="0.3">
      <c r="A3" s="13"/>
      <c r="B3" s="14"/>
      <c r="C3" s="15"/>
      <c r="D3" s="16"/>
      <c r="E3" s="16"/>
      <c r="F3" s="16"/>
      <c r="G3" s="16"/>
      <c r="H3" s="16"/>
      <c r="I3" s="16"/>
      <c r="J3" s="16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</row>
    <row r="4" spans="1:58" ht="15.75" thickBot="1" x14ac:dyDescent="0.3">
      <c r="A4" s="18" t="s">
        <v>0</v>
      </c>
      <c r="B4" s="19" t="s">
        <v>1</v>
      </c>
      <c r="C4" s="20" t="s">
        <v>2</v>
      </c>
      <c r="D4" s="20" t="s">
        <v>3</v>
      </c>
      <c r="E4" s="20" t="s">
        <v>4</v>
      </c>
      <c r="F4" s="20" t="s">
        <v>5</v>
      </c>
      <c r="G4" s="21" t="s">
        <v>6</v>
      </c>
      <c r="H4" s="22" t="s">
        <v>7</v>
      </c>
      <c r="I4" s="22" t="s">
        <v>8</v>
      </c>
      <c r="J4" s="22" t="s">
        <v>9</v>
      </c>
      <c r="K4" s="22" t="s">
        <v>10</v>
      </c>
      <c r="L4" s="22" t="s">
        <v>11</v>
      </c>
      <c r="M4" s="22" t="s">
        <v>12</v>
      </c>
      <c r="N4" s="23" t="s">
        <v>13</v>
      </c>
      <c r="O4" s="23" t="s">
        <v>14</v>
      </c>
      <c r="P4" s="23" t="s">
        <v>15</v>
      </c>
      <c r="Q4" s="23" t="s">
        <v>16</v>
      </c>
      <c r="R4" s="23" t="s">
        <v>17</v>
      </c>
      <c r="S4" s="23" t="s">
        <v>18</v>
      </c>
      <c r="T4" s="23" t="s">
        <v>19</v>
      </c>
      <c r="U4" s="24" t="s">
        <v>20</v>
      </c>
      <c r="V4" s="24" t="s">
        <v>21</v>
      </c>
      <c r="W4" s="24" t="s">
        <v>22</v>
      </c>
      <c r="X4" s="24" t="s">
        <v>23</v>
      </c>
      <c r="Y4" s="24" t="s">
        <v>24</v>
      </c>
      <c r="Z4" s="24" t="s">
        <v>25</v>
      </c>
      <c r="AA4" s="24" t="s">
        <v>26</v>
      </c>
      <c r="AB4" s="24" t="s">
        <v>27</v>
      </c>
      <c r="AC4" s="24" t="s">
        <v>28</v>
      </c>
      <c r="AD4" s="24" t="s">
        <v>29</v>
      </c>
      <c r="AE4" s="24" t="s">
        <v>30</v>
      </c>
      <c r="AF4" s="24" t="s">
        <v>31</v>
      </c>
      <c r="AG4" s="24" t="s">
        <v>32</v>
      </c>
      <c r="AH4" s="24" t="s">
        <v>33</v>
      </c>
      <c r="AI4" s="24" t="s">
        <v>34</v>
      </c>
      <c r="AJ4" s="24" t="s">
        <v>35</v>
      </c>
      <c r="AK4" s="24" t="s">
        <v>36</v>
      </c>
      <c r="AL4" s="24" t="s">
        <v>37</v>
      </c>
      <c r="AM4" s="24" t="s">
        <v>38</v>
      </c>
      <c r="AN4" s="24" t="s">
        <v>39</v>
      </c>
      <c r="AO4" s="24" t="s">
        <v>40</v>
      </c>
      <c r="AP4" s="24" t="s">
        <v>41</v>
      </c>
      <c r="AQ4" s="24" t="s">
        <v>42</v>
      </c>
      <c r="AR4" s="24" t="s">
        <v>43</v>
      </c>
      <c r="AS4" s="24" t="s">
        <v>44</v>
      </c>
      <c r="AT4" s="24" t="s">
        <v>45</v>
      </c>
      <c r="AU4" s="24" t="s">
        <v>46</v>
      </c>
      <c r="AV4" s="24" t="s">
        <v>47</v>
      </c>
      <c r="AW4" s="24" t="s">
        <v>48</v>
      </c>
      <c r="AX4" s="24" t="s">
        <v>49</v>
      </c>
      <c r="AY4" s="24" t="s">
        <v>50</v>
      </c>
      <c r="AZ4" s="24" t="s">
        <v>51</v>
      </c>
      <c r="BA4" s="24" t="s">
        <v>52</v>
      </c>
      <c r="BB4" s="24" t="s">
        <v>53</v>
      </c>
      <c r="BC4" s="24" t="s">
        <v>54</v>
      </c>
      <c r="BD4" s="24" t="s">
        <v>55</v>
      </c>
      <c r="BE4" s="24" t="s">
        <v>56</v>
      </c>
      <c r="BF4" s="24" t="s">
        <v>57</v>
      </c>
    </row>
    <row r="5" spans="1:58" x14ac:dyDescent="0.25">
      <c r="A5" s="25" t="s">
        <v>58</v>
      </c>
      <c r="B5" s="26" t="s">
        <v>59</v>
      </c>
      <c r="C5" s="27"/>
      <c r="D5" s="28"/>
      <c r="E5" s="28"/>
      <c r="F5" s="29"/>
      <c r="G5" s="30">
        <v>53</v>
      </c>
      <c r="H5" s="31">
        <v>55</v>
      </c>
      <c r="I5" s="31">
        <v>75</v>
      </c>
      <c r="J5" s="31">
        <v>72</v>
      </c>
      <c r="K5" s="31">
        <v>70</v>
      </c>
      <c r="L5" s="31">
        <v>63</v>
      </c>
      <c r="M5" s="31">
        <v>66</v>
      </c>
      <c r="N5" s="32">
        <v>76</v>
      </c>
      <c r="O5" s="32">
        <v>70</v>
      </c>
      <c r="P5" s="32">
        <v>90</v>
      </c>
      <c r="Q5" s="32">
        <v>84</v>
      </c>
      <c r="R5" s="32">
        <v>93</v>
      </c>
      <c r="S5" s="32">
        <v>88</v>
      </c>
      <c r="T5" s="32">
        <v>66</v>
      </c>
      <c r="U5" s="33">
        <v>70</v>
      </c>
      <c r="V5" s="33">
        <v>70</v>
      </c>
      <c r="W5" s="33">
        <v>70</v>
      </c>
      <c r="X5" s="33">
        <v>70</v>
      </c>
      <c r="Y5" s="33">
        <v>70</v>
      </c>
      <c r="Z5" s="33">
        <v>70</v>
      </c>
      <c r="AA5" s="33">
        <v>70</v>
      </c>
      <c r="AU5">
        <v>96</v>
      </c>
      <c r="AV5">
        <v>96</v>
      </c>
    </row>
    <row r="6" spans="1:58" x14ac:dyDescent="0.25">
      <c r="A6" s="34"/>
      <c r="B6" s="35" t="s">
        <v>60</v>
      </c>
      <c r="C6" s="36"/>
      <c r="D6" s="37"/>
      <c r="E6" s="37"/>
      <c r="F6" s="38"/>
      <c r="G6" s="39">
        <v>43</v>
      </c>
      <c r="H6" s="40">
        <v>52</v>
      </c>
      <c r="I6" s="40">
        <v>58</v>
      </c>
      <c r="J6" s="40">
        <v>81</v>
      </c>
      <c r="K6" s="40">
        <v>69</v>
      </c>
      <c r="L6" s="40">
        <v>69</v>
      </c>
      <c r="M6" s="40">
        <v>48</v>
      </c>
      <c r="N6" s="41">
        <v>59</v>
      </c>
      <c r="O6" s="41">
        <v>64</v>
      </c>
      <c r="P6" s="41">
        <v>92</v>
      </c>
      <c r="Q6" s="41">
        <v>81</v>
      </c>
      <c r="R6" s="41">
        <v>89</v>
      </c>
      <c r="S6" s="41">
        <v>85</v>
      </c>
      <c r="T6" s="41"/>
      <c r="U6" s="42">
        <v>20</v>
      </c>
      <c r="V6" s="42">
        <v>20</v>
      </c>
      <c r="W6" s="42">
        <v>50</v>
      </c>
      <c r="X6" s="42">
        <v>20</v>
      </c>
      <c r="Y6" s="42">
        <v>69</v>
      </c>
      <c r="Z6" s="42">
        <v>20</v>
      </c>
      <c r="AA6" s="42">
        <v>20</v>
      </c>
      <c r="AU6">
        <v>92</v>
      </c>
      <c r="AV6">
        <v>92</v>
      </c>
    </row>
    <row r="7" spans="1:58" x14ac:dyDescent="0.25">
      <c r="A7" s="13"/>
      <c r="B7" s="13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</row>
    <row r="8" spans="1:58" x14ac:dyDescent="0.25">
      <c r="A8" s="13"/>
      <c r="B8" s="13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</row>
  </sheetData>
  <mergeCells count="2">
    <mergeCell ref="B1:D2"/>
    <mergeCell ref="A5:A6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zoomScale="90" zoomScaleNormal="90" workbookViewId="0">
      <selection activeCell="M2" sqref="M2"/>
    </sheetView>
  </sheetViews>
  <sheetFormatPr baseColWidth="10" defaultRowHeight="15" x14ac:dyDescent="0.25"/>
  <cols>
    <col min="1" max="1" width="28.7109375" customWidth="1"/>
    <col min="2" max="2" width="2.28515625" customWidth="1"/>
    <col min="3" max="3" width="20.85546875" customWidth="1"/>
    <col min="4" max="4" width="9.85546875" customWidth="1"/>
    <col min="7" max="7" width="8.85546875" customWidth="1"/>
    <col min="8" max="8" width="11.42578125" customWidth="1"/>
    <col min="9" max="9" width="8.7109375" customWidth="1"/>
    <col min="10" max="10" width="9.5703125" customWidth="1"/>
    <col min="11" max="11" width="17.5703125" customWidth="1"/>
    <col min="12" max="13" width="11.42578125" customWidth="1"/>
    <col min="14" max="14" width="12.28515625" customWidth="1"/>
    <col min="15" max="15" width="19.42578125" customWidth="1"/>
    <col min="16" max="16" width="11.42578125" customWidth="1"/>
    <col min="17" max="17" width="17.42578125" bestFit="1" customWidth="1"/>
  </cols>
  <sheetData>
    <row r="1" spans="1:21" ht="42.75" customHeight="1" x14ac:dyDescent="0.25">
      <c r="A1" s="1"/>
      <c r="B1" s="43"/>
      <c r="C1" s="44"/>
      <c r="D1" s="44"/>
      <c r="E1" s="44"/>
      <c r="F1" s="44"/>
      <c r="G1" s="44"/>
      <c r="H1" s="44"/>
      <c r="I1" s="45"/>
      <c r="J1" s="46" t="s">
        <v>61</v>
      </c>
      <c r="K1" s="47">
        <f ca="1">_xlfn.ISOWEEKNUM(O2)</f>
        <v>6</v>
      </c>
      <c r="L1" s="48" t="s">
        <v>62</v>
      </c>
      <c r="M1" s="49">
        <f ca="1">(SUMPRODUCT(('Doc source'!G4:BF4="S"&amp;_xlfn.ISOWEEKNUM(TODAY()))*'Doc source'!G5:BF5))</f>
        <v>0</v>
      </c>
      <c r="N1" s="50"/>
      <c r="O1" s="50"/>
    </row>
    <row r="2" spans="1:21" ht="39.75" customHeight="1" thickBot="1" x14ac:dyDescent="0.35">
      <c r="A2" s="51"/>
      <c r="B2" s="52"/>
      <c r="C2" s="53"/>
      <c r="D2" s="53"/>
      <c r="E2" s="53"/>
      <c r="F2" s="53"/>
      <c r="G2" s="53"/>
      <c r="H2" s="53"/>
      <c r="I2" s="54"/>
      <c r="J2" s="55"/>
      <c r="K2" s="56"/>
      <c r="L2" s="57" t="s">
        <v>63</v>
      </c>
      <c r="M2" s="58">
        <f ca="1">(SUMPRODUCT(('Doc source'!G4:BF4="S"&amp;_xlfn.ISOWEEKNUM(TODAY()))*'Doc source'!G6:BF6))</f>
        <v>0</v>
      </c>
      <c r="N2" s="59"/>
      <c r="O2" s="60">
        <f ca="1">TODAY()</f>
        <v>43136</v>
      </c>
    </row>
    <row r="3" spans="1:21" ht="15" customHeight="1" x14ac:dyDescent="0.25">
      <c r="I3" s="61"/>
      <c r="J3" s="61"/>
      <c r="K3" s="61"/>
      <c r="L3" s="50"/>
      <c r="M3" s="62"/>
      <c r="N3" s="59"/>
      <c r="O3" s="50"/>
    </row>
    <row r="4" spans="1:21" ht="15" customHeight="1" thickBot="1" x14ac:dyDescent="0.3">
      <c r="I4" s="61"/>
      <c r="J4" s="61"/>
      <c r="K4" s="61"/>
      <c r="L4" s="50"/>
      <c r="M4" s="62"/>
      <c r="N4" s="59"/>
      <c r="O4" s="50"/>
    </row>
    <row r="5" spans="1:21" ht="102" customHeight="1" thickBot="1" x14ac:dyDescent="1.4">
      <c r="A5" s="63" t="s">
        <v>64</v>
      </c>
      <c r="B5" s="63"/>
      <c r="C5" s="63"/>
      <c r="E5" s="64">
        <f ca="1">(SUMPRODUCT(('[1]Doc 80'!G4:BF4="S"&amp;_xlfn.ISOWEEKNUM(TODAY()))*'[1]Doc 80'!G5:BF5))</f>
        <v>0</v>
      </c>
      <c r="F5" s="64"/>
      <c r="G5" s="65" t="s">
        <v>65</v>
      </c>
      <c r="I5" s="61"/>
      <c r="J5" s="61"/>
      <c r="K5" s="61"/>
      <c r="L5" s="66" t="s">
        <v>66</v>
      </c>
      <c r="M5" s="67" t="str">
        <f>IF(M3&lt;50%,"L", IF(M3&gt;=60%,"J","K"))</f>
        <v>L</v>
      </c>
      <c r="N5" s="68"/>
      <c r="O5" s="50"/>
    </row>
    <row r="6" spans="1:21" ht="110.25" customHeight="1" x14ac:dyDescent="0.25">
      <c r="D6" s="69" t="str">
        <f>IF(M3&lt;0.5,"L", IF(M3&gt;=0.6,"J","K"))</f>
        <v>L</v>
      </c>
      <c r="E6" s="69"/>
      <c r="F6" s="69"/>
      <c r="G6" s="69"/>
      <c r="H6" s="70">
        <f ca="1">M2</f>
        <v>0</v>
      </c>
      <c r="I6" s="70"/>
      <c r="J6" s="71" t="s">
        <v>65</v>
      </c>
      <c r="K6" s="71"/>
      <c r="L6" s="72" t="s">
        <v>67</v>
      </c>
      <c r="M6" s="73" t="s">
        <v>68</v>
      </c>
      <c r="N6" s="74" t="s">
        <v>69</v>
      </c>
      <c r="O6" s="50"/>
    </row>
    <row r="7" spans="1:21" ht="83.25" customHeight="1" x14ac:dyDescent="1.35">
      <c r="A7" s="75" t="s">
        <v>70</v>
      </c>
      <c r="B7" s="75"/>
      <c r="C7" s="75"/>
      <c r="D7" s="69"/>
      <c r="E7" s="69"/>
      <c r="F7" s="69"/>
      <c r="G7" s="69"/>
      <c r="H7" s="70"/>
      <c r="I7" s="70"/>
      <c r="J7" s="71"/>
      <c r="K7" s="71"/>
      <c r="M7" s="76"/>
      <c r="N7" s="59"/>
      <c r="O7" s="50"/>
    </row>
    <row r="8" spans="1:21" ht="14.45" customHeight="1" x14ac:dyDescent="0.25">
      <c r="A8" s="65"/>
      <c r="B8" s="65"/>
      <c r="C8" s="65"/>
      <c r="D8" s="69"/>
      <c r="E8" s="69"/>
      <c r="F8" s="69"/>
      <c r="G8" s="69"/>
      <c r="H8" s="70"/>
      <c r="I8" s="70"/>
      <c r="J8" s="71"/>
      <c r="K8" s="71"/>
      <c r="L8" s="50"/>
      <c r="M8" s="50"/>
      <c r="N8" s="77"/>
      <c r="O8" s="50"/>
    </row>
    <row r="9" spans="1:21" ht="14.45" customHeight="1" x14ac:dyDescent="0.25">
      <c r="A9" s="65"/>
      <c r="B9" s="65"/>
      <c r="C9" s="65"/>
      <c r="D9" s="69"/>
      <c r="E9" s="69"/>
      <c r="F9" s="69"/>
      <c r="G9" s="69"/>
      <c r="H9" s="70"/>
      <c r="I9" s="70"/>
      <c r="J9" s="71"/>
      <c r="K9" s="71"/>
      <c r="L9" s="50"/>
      <c r="M9" s="50"/>
      <c r="N9" s="50"/>
      <c r="O9" s="50"/>
      <c r="Q9" s="78"/>
      <c r="R9" s="79"/>
      <c r="S9" s="79"/>
      <c r="T9" s="79"/>
      <c r="U9" s="80"/>
    </row>
    <row r="10" spans="1:21" ht="14.45" customHeight="1" x14ac:dyDescent="0.25">
      <c r="A10" s="65"/>
      <c r="B10" s="65"/>
      <c r="C10" s="65"/>
      <c r="D10" s="69"/>
      <c r="E10" s="69"/>
      <c r="F10" s="69"/>
      <c r="G10" s="69"/>
      <c r="H10" s="70"/>
      <c r="I10" s="70"/>
      <c r="J10" s="71"/>
      <c r="K10" s="71"/>
      <c r="L10" s="50"/>
      <c r="M10" s="50"/>
      <c r="N10" s="50"/>
      <c r="O10" s="50"/>
      <c r="Q10" s="81"/>
      <c r="R10" s="79"/>
      <c r="S10" s="79"/>
      <c r="T10" s="79"/>
      <c r="U10" s="82"/>
    </row>
    <row r="11" spans="1:21" ht="14.45" customHeight="1" x14ac:dyDescent="0.25">
      <c r="A11" s="65"/>
      <c r="B11" s="65"/>
      <c r="C11" s="65"/>
      <c r="D11" s="69"/>
      <c r="E11" s="69"/>
      <c r="F11" s="69"/>
      <c r="G11" s="69"/>
      <c r="H11" s="70"/>
      <c r="I11" s="70"/>
      <c r="J11" s="71"/>
      <c r="K11" s="71"/>
      <c r="L11" s="50"/>
      <c r="M11" s="83"/>
      <c r="N11" s="84"/>
      <c r="O11" s="50"/>
    </row>
    <row r="12" spans="1:21" ht="14.45" customHeight="1" x14ac:dyDescent="0.25">
      <c r="A12" s="65"/>
      <c r="B12" s="65"/>
      <c r="C12" s="65"/>
      <c r="D12" s="69"/>
      <c r="E12" s="69"/>
      <c r="F12" s="69"/>
      <c r="G12" s="69"/>
      <c r="H12" s="70"/>
      <c r="I12" s="70"/>
      <c r="J12" s="71"/>
      <c r="K12" s="71"/>
      <c r="L12" s="50"/>
      <c r="M12" s="50"/>
      <c r="N12" s="50"/>
      <c r="O12" s="50"/>
    </row>
    <row r="13" spans="1:21" ht="14.45" customHeight="1" x14ac:dyDescent="0.25">
      <c r="B13" s="85"/>
      <c r="C13" s="85"/>
      <c r="D13" s="69"/>
      <c r="E13" s="69"/>
      <c r="F13" s="69"/>
      <c r="G13" s="69"/>
      <c r="H13" s="70"/>
      <c r="I13" s="70"/>
      <c r="J13" s="71"/>
      <c r="K13" s="71"/>
      <c r="L13" s="50"/>
      <c r="M13" s="83"/>
      <c r="N13" s="50"/>
      <c r="O13" s="50"/>
    </row>
    <row r="14" spans="1:21" ht="14.45" customHeight="1" x14ac:dyDescent="0.25">
      <c r="B14" s="85"/>
      <c r="C14" s="85"/>
      <c r="D14" s="69"/>
      <c r="E14" s="69"/>
      <c r="F14" s="69"/>
      <c r="G14" s="69"/>
      <c r="H14" s="70"/>
      <c r="I14" s="70"/>
      <c r="J14" s="71"/>
      <c r="K14" s="71"/>
      <c r="L14" s="50"/>
      <c r="M14" s="50"/>
      <c r="N14" s="50"/>
      <c r="O14" s="50"/>
      <c r="R14" s="86"/>
    </row>
    <row r="15" spans="1:21" ht="14.45" customHeight="1" x14ac:dyDescent="0.25">
      <c r="B15" s="85"/>
      <c r="C15" s="85"/>
      <c r="D15" s="69"/>
      <c r="E15" s="69"/>
      <c r="F15" s="69"/>
      <c r="G15" s="69"/>
      <c r="H15" s="70"/>
      <c r="I15" s="70"/>
      <c r="J15" s="71"/>
      <c r="K15" s="71"/>
      <c r="L15" s="50"/>
      <c r="M15" s="50"/>
      <c r="N15" s="50"/>
      <c r="O15" s="50"/>
    </row>
    <row r="16" spans="1:21" ht="14.45" customHeight="1" x14ac:dyDescent="0.25">
      <c r="B16" s="85"/>
      <c r="C16" s="85"/>
      <c r="D16" s="69"/>
      <c r="E16" s="69"/>
      <c r="F16" s="69"/>
      <c r="G16" s="69"/>
      <c r="H16" s="87"/>
      <c r="I16" s="87"/>
      <c r="J16" s="87"/>
      <c r="K16" s="87"/>
    </row>
    <row r="17" spans="2:11" ht="1.5" customHeight="1" x14ac:dyDescent="0.25">
      <c r="B17" s="85"/>
      <c r="C17" s="85"/>
      <c r="D17" s="69"/>
      <c r="E17" s="69"/>
      <c r="F17" s="69"/>
      <c r="G17" s="69"/>
      <c r="H17" s="87"/>
      <c r="I17" s="87"/>
      <c r="J17" s="87"/>
      <c r="K17" s="87"/>
    </row>
    <row r="18" spans="2:11" ht="14.45" customHeight="1" x14ac:dyDescent="0.25">
      <c r="B18" s="85"/>
      <c r="C18" s="85"/>
      <c r="D18" s="69"/>
      <c r="E18" s="69"/>
      <c r="F18" s="69"/>
      <c r="G18" s="69"/>
      <c r="H18" s="87"/>
      <c r="I18" s="87"/>
      <c r="J18" s="87"/>
      <c r="K18" s="87"/>
    </row>
    <row r="19" spans="2:11" ht="8.25" customHeight="1" x14ac:dyDescent="0.25"/>
    <row r="37" spans="13:21" ht="14.45" customHeight="1" x14ac:dyDescent="1.3">
      <c r="M37" s="88"/>
      <c r="N37" s="88"/>
      <c r="O37" s="88"/>
      <c r="P37" s="88"/>
      <c r="Q37" s="88"/>
      <c r="R37" s="88"/>
      <c r="S37" s="88"/>
      <c r="T37" s="88"/>
    </row>
    <row r="38" spans="13:21" ht="14.45" customHeight="1" x14ac:dyDescent="1.3">
      <c r="M38" s="88"/>
      <c r="N38" s="88"/>
      <c r="O38" s="88"/>
      <c r="P38" s="88"/>
      <c r="Q38" s="88"/>
      <c r="R38" s="88"/>
      <c r="S38" s="88"/>
      <c r="T38" s="88"/>
    </row>
    <row r="39" spans="13:21" ht="14.45" customHeight="1" x14ac:dyDescent="1.3">
      <c r="M39" s="88"/>
      <c r="N39" s="88"/>
      <c r="O39" s="88"/>
      <c r="P39" s="88"/>
      <c r="Q39" s="88"/>
      <c r="R39" s="88"/>
      <c r="S39" s="88"/>
      <c r="T39" s="88"/>
    </row>
    <row r="40" spans="13:21" ht="14.45" customHeight="1" x14ac:dyDescent="1.3">
      <c r="M40" s="88"/>
      <c r="N40" s="88"/>
      <c r="O40" s="88"/>
      <c r="P40" s="88"/>
      <c r="Q40" s="88"/>
      <c r="R40" s="88"/>
      <c r="S40" s="88"/>
      <c r="T40" s="88"/>
    </row>
    <row r="41" spans="13:21" ht="14.45" customHeight="1" x14ac:dyDescent="1.3">
      <c r="M41" s="88"/>
      <c r="N41" s="88"/>
      <c r="O41" s="88"/>
      <c r="P41" s="88"/>
      <c r="Q41" s="88"/>
      <c r="R41" s="88"/>
      <c r="S41" s="88"/>
      <c r="T41" s="88"/>
    </row>
    <row r="42" spans="13:21" ht="61.5" x14ac:dyDescent="0.9">
      <c r="O42" s="89"/>
      <c r="U42" s="90"/>
    </row>
  </sheetData>
  <mergeCells count="10">
    <mergeCell ref="R9:T10"/>
    <mergeCell ref="B1:I2"/>
    <mergeCell ref="J1:J2"/>
    <mergeCell ref="K1:K2"/>
    <mergeCell ref="A5:C5"/>
    <mergeCell ref="E5:F5"/>
    <mergeCell ref="D6:G18"/>
    <mergeCell ref="H6:I15"/>
    <mergeCell ref="J6:K15"/>
    <mergeCell ref="A7:C7"/>
  </mergeCells>
  <conditionalFormatting sqref="D6:G18">
    <cfRule type="cellIs" dxfId="5" priority="4" operator="equal">
      <formula>"L"</formula>
    </cfRule>
    <cfRule type="cellIs" dxfId="4" priority="5" operator="equal">
      <formula>"K"</formula>
    </cfRule>
    <cfRule type="cellIs" dxfId="3" priority="6" operator="equal">
      <formula>"J"</formula>
    </cfRule>
  </conditionalFormatting>
  <conditionalFormatting sqref="H6:I15">
    <cfRule type="cellIs" dxfId="2" priority="1" operator="between">
      <formula>$M$1-1</formula>
      <formula>$M$1-5</formula>
    </cfRule>
    <cfRule type="cellIs" dxfId="1" priority="2" operator="greaterThanOrEqual">
      <formula>$M$1</formula>
    </cfRule>
    <cfRule type="cellIs" dxfId="0" priority="3" operator="lessThan">
      <formula>$M$1-5</formula>
    </cfRule>
  </conditionalFormatting>
  <printOptions horizontalCentered="1"/>
  <pageMargins left="0.31496062992125984" right="0.31496062992125984" top="0.19685039370078741" bottom="0.35433070866141736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Doc source</vt:lpstr>
      <vt:lpstr>MB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 BELCAID</dc:creator>
  <cp:lastModifiedBy>Meryem BELCAID</cp:lastModifiedBy>
  <dcterms:created xsi:type="dcterms:W3CDTF">2018-02-05T14:52:49Z</dcterms:created>
  <dcterms:modified xsi:type="dcterms:W3CDTF">2018-02-05T14:56:59Z</dcterms:modified>
</cp:coreProperties>
</file>