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mye\Documents\"/>
    </mc:Choice>
  </mc:AlternateContent>
  <bookViews>
    <workbookView xWindow="0" yWindow="0" windowWidth="28800" windowHeight="12210" xr2:uid="{4EE1B2F4-500B-4C56-A49F-69F8DFA983A8}"/>
  </bookViews>
  <sheets>
    <sheet name="Code" sheetId="3" r:id="rId1"/>
    <sheet name="BDD" sheetId="1" r:id="rId2"/>
    <sheet name="Code test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3" l="1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M32" i="3"/>
  <c r="F32" i="3"/>
  <c r="M31" i="3"/>
  <c r="F31" i="3"/>
  <c r="M30" i="3"/>
  <c r="F30" i="3"/>
  <c r="M29" i="3"/>
  <c r="F29" i="3"/>
  <c r="M28" i="3"/>
  <c r="F28" i="3"/>
  <c r="M27" i="3"/>
  <c r="F27" i="3"/>
  <c r="M26" i="3"/>
  <c r="F26" i="3"/>
  <c r="M25" i="3"/>
  <c r="F25" i="3"/>
  <c r="M24" i="3"/>
  <c r="F24" i="3"/>
  <c r="M23" i="3"/>
  <c r="F23" i="3"/>
  <c r="M22" i="3"/>
  <c r="F22" i="3"/>
  <c r="M21" i="3"/>
  <c r="F21" i="3"/>
  <c r="M20" i="3"/>
  <c r="F20" i="3"/>
  <c r="M19" i="3"/>
  <c r="F19" i="3"/>
  <c r="M18" i="3"/>
  <c r="F18" i="3"/>
  <c r="M17" i="3"/>
  <c r="F17" i="3"/>
  <c r="M16" i="3"/>
  <c r="F16" i="3"/>
  <c r="M15" i="3"/>
  <c r="F15" i="3"/>
  <c r="V14" i="3"/>
  <c r="M14" i="3"/>
  <c r="F14" i="3"/>
  <c r="V13" i="3"/>
  <c r="M13" i="3"/>
  <c r="F13" i="3"/>
  <c r="V12" i="3"/>
  <c r="M12" i="3"/>
  <c r="F12" i="3"/>
  <c r="V11" i="3"/>
  <c r="M11" i="3"/>
  <c r="F11" i="3"/>
  <c r="V10" i="3"/>
  <c r="M10" i="3"/>
  <c r="F10" i="3"/>
  <c r="V9" i="3"/>
  <c r="M9" i="3"/>
  <c r="F9" i="3"/>
  <c r="V8" i="3"/>
  <c r="M8" i="3"/>
  <c r="F8" i="3"/>
  <c r="V7" i="3"/>
  <c r="M7" i="3"/>
  <c r="F7" i="3"/>
  <c r="V6" i="3"/>
  <c r="M6" i="3"/>
  <c r="F6" i="3"/>
  <c r="V5" i="3"/>
  <c r="M5" i="3"/>
  <c r="F5" i="3"/>
  <c r="V4" i="3"/>
  <c r="M4" i="3"/>
  <c r="F4" i="3"/>
  <c r="G4" i="3" s="1"/>
  <c r="V3" i="3"/>
  <c r="L3" i="3"/>
  <c r="M3" i="3" s="1"/>
  <c r="F3" i="3"/>
  <c r="V2" i="3"/>
  <c r="M1" i="3"/>
  <c r="F1" i="3"/>
  <c r="U3" i="2"/>
  <c r="U4" i="2"/>
  <c r="U5" i="2"/>
  <c r="U6" i="2"/>
  <c r="U7" i="2"/>
  <c r="U8" i="2"/>
  <c r="U9" i="2"/>
  <c r="U10" i="2"/>
  <c r="U11" i="2"/>
  <c r="U12" i="2"/>
  <c r="U13" i="2"/>
  <c r="U14" i="2"/>
  <c r="U2" i="2"/>
  <c r="K3" i="2"/>
  <c r="L3" i="2" s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B2" i="1"/>
  <c r="A15" i="1"/>
  <c r="B4" i="1"/>
  <c r="B5" i="1"/>
  <c r="B6" i="1"/>
  <c r="B7" i="1"/>
  <c r="B8" i="1"/>
  <c r="B9" i="1"/>
  <c r="B10" i="1"/>
  <c r="B11" i="1"/>
  <c r="B3" i="1"/>
  <c r="F3" i="2"/>
  <c r="L1" i="2"/>
  <c r="F1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A3" i="2" l="1"/>
  <c r="G8" i="3"/>
  <c r="A3" i="3"/>
  <c r="G13" i="3"/>
  <c r="G20" i="3"/>
  <c r="G26" i="3"/>
  <c r="G32" i="3"/>
  <c r="G43" i="3"/>
  <c r="G51" i="3"/>
  <c r="G59" i="3"/>
  <c r="G67" i="3"/>
  <c r="G75" i="3"/>
  <c r="G79" i="3"/>
  <c r="G83" i="3"/>
  <c r="G87" i="3"/>
  <c r="G91" i="3"/>
  <c r="G95" i="3"/>
  <c r="G99" i="3"/>
  <c r="G7" i="3"/>
  <c r="G9" i="3"/>
  <c r="G18" i="3"/>
  <c r="G24" i="3"/>
  <c r="G30" i="3"/>
  <c r="G35" i="3"/>
  <c r="G47" i="3"/>
  <c r="G55" i="3"/>
  <c r="G63" i="3"/>
  <c r="G71" i="3"/>
  <c r="G11" i="3"/>
  <c r="G15" i="3"/>
  <c r="G17" i="3"/>
  <c r="G19" i="3"/>
  <c r="G21" i="3"/>
  <c r="G23" i="3"/>
  <c r="G25" i="3"/>
  <c r="G27" i="3"/>
  <c r="G29" i="3"/>
  <c r="G31" i="3"/>
  <c r="G33" i="3"/>
  <c r="G37" i="3"/>
  <c r="G41" i="3"/>
  <c r="G45" i="3"/>
  <c r="G49" i="3"/>
  <c r="G53" i="3"/>
  <c r="G57" i="3"/>
  <c r="G61" i="3"/>
  <c r="G65" i="3"/>
  <c r="G69" i="3"/>
  <c r="G73" i="3"/>
  <c r="G77" i="3"/>
  <c r="G81" i="3"/>
  <c r="G85" i="3"/>
  <c r="G89" i="3"/>
  <c r="G93" i="3"/>
  <c r="G97" i="3"/>
  <c r="G101" i="3"/>
  <c r="G16" i="3"/>
  <c r="G22" i="3"/>
  <c r="G28" i="3"/>
  <c r="G39" i="3"/>
  <c r="G14" i="3"/>
  <c r="G34" i="3"/>
  <c r="G38" i="3"/>
  <c r="G42" i="3"/>
  <c r="G46" i="3"/>
  <c r="G50" i="3"/>
  <c r="G54" i="3"/>
  <c r="G58" i="3"/>
  <c r="G62" i="3"/>
  <c r="G66" i="3"/>
  <c r="G70" i="3"/>
  <c r="G74" i="3"/>
  <c r="G78" i="3"/>
  <c r="G82" i="3"/>
  <c r="G86" i="3"/>
  <c r="G90" i="3"/>
  <c r="G94" i="3"/>
  <c r="G98" i="3"/>
  <c r="G102" i="3"/>
  <c r="G44" i="3"/>
  <c r="G56" i="3"/>
  <c r="G60" i="3"/>
  <c r="G72" i="3"/>
  <c r="G76" i="3"/>
  <c r="G80" i="3"/>
  <c r="G88" i="3"/>
  <c r="G92" i="3"/>
  <c r="G96" i="3"/>
  <c r="G100" i="3"/>
  <c r="G5" i="3"/>
  <c r="G12" i="3"/>
  <c r="G36" i="3"/>
  <c r="G48" i="3"/>
  <c r="G64" i="3"/>
  <c r="G3" i="3"/>
  <c r="G10" i="3"/>
  <c r="G40" i="3"/>
  <c r="G52" i="3"/>
  <c r="G68" i="3"/>
  <c r="G84" i="3"/>
  <c r="G6" i="3"/>
  <c r="G97" i="2"/>
  <c r="G85" i="2"/>
  <c r="G73" i="2"/>
  <c r="G61" i="2"/>
  <c r="G49" i="2"/>
  <c r="G37" i="2"/>
  <c r="G33" i="2"/>
  <c r="G25" i="2"/>
  <c r="G17" i="2"/>
  <c r="G13" i="2"/>
  <c r="G101" i="2"/>
  <c r="G89" i="2"/>
  <c r="G77" i="2"/>
  <c r="G65" i="2"/>
  <c r="G53" i="2"/>
  <c r="G41" i="2"/>
  <c r="G21" i="2"/>
  <c r="G93" i="2"/>
  <c r="G81" i="2"/>
  <c r="G69" i="2"/>
  <c r="G57" i="2"/>
  <c r="G45" i="2"/>
  <c r="G29" i="2"/>
  <c r="G100" i="2"/>
  <c r="G96" i="2"/>
  <c r="G92" i="2"/>
  <c r="G88" i="2"/>
  <c r="G84" i="2"/>
  <c r="G80" i="2"/>
  <c r="G76" i="2"/>
  <c r="G72" i="2"/>
  <c r="G68" i="2"/>
  <c r="G64" i="2"/>
  <c r="G60" i="2"/>
  <c r="G56" i="2"/>
  <c r="G52" i="2"/>
  <c r="G48" i="2"/>
  <c r="G44" i="2"/>
  <c r="G40" i="2"/>
  <c r="G36" i="2"/>
  <c r="G32" i="2"/>
  <c r="G28" i="2"/>
  <c r="G24" i="2"/>
  <c r="G20" i="2"/>
  <c r="G16" i="2"/>
  <c r="G12" i="2"/>
  <c r="G8" i="2"/>
  <c r="G4" i="2"/>
  <c r="G9" i="2"/>
  <c r="G99" i="2"/>
  <c r="G95" i="2"/>
  <c r="G91" i="2"/>
  <c r="G87" i="2"/>
  <c r="G83" i="2"/>
  <c r="G79" i="2"/>
  <c r="G75" i="2"/>
  <c r="G71" i="2"/>
  <c r="G67" i="2"/>
  <c r="G63" i="2"/>
  <c r="G59" i="2"/>
  <c r="G55" i="2"/>
  <c r="G51" i="2"/>
  <c r="G47" i="2"/>
  <c r="G43" i="2"/>
  <c r="G39" i="2"/>
  <c r="G35" i="2"/>
  <c r="G31" i="2"/>
  <c r="G27" i="2"/>
  <c r="G23" i="2"/>
  <c r="G19" i="2"/>
  <c r="G15" i="2"/>
  <c r="G11" i="2"/>
  <c r="G7" i="2"/>
  <c r="G5" i="2"/>
  <c r="G102" i="2"/>
  <c r="G98" i="2"/>
  <c r="G94" i="2"/>
  <c r="G90" i="2"/>
  <c r="G86" i="2"/>
  <c r="G82" i="2"/>
  <c r="G78" i="2"/>
  <c r="G74" i="2"/>
  <c r="G70" i="2"/>
  <c r="G66" i="2"/>
  <c r="G62" i="2"/>
  <c r="G58" i="2"/>
  <c r="G54" i="2"/>
  <c r="G50" i="2"/>
  <c r="G46" i="2"/>
  <c r="G42" i="2"/>
  <c r="G38" i="2"/>
  <c r="G34" i="2"/>
  <c r="G30" i="2"/>
  <c r="G26" i="2"/>
  <c r="G22" i="2"/>
  <c r="G18" i="2"/>
  <c r="G14" i="2"/>
  <c r="G10" i="2"/>
  <c r="G6" i="2"/>
  <c r="G3" i="2"/>
  <c r="H102" i="3" l="1"/>
  <c r="H98" i="3"/>
  <c r="H94" i="3"/>
  <c r="H90" i="3"/>
  <c r="H86" i="3"/>
  <c r="H82" i="3"/>
  <c r="H78" i="3"/>
  <c r="H74" i="3"/>
  <c r="H70" i="3"/>
  <c r="H66" i="3"/>
  <c r="H62" i="3"/>
  <c r="H58" i="3"/>
  <c r="H54" i="3"/>
  <c r="H50" i="3"/>
  <c r="H46" i="3"/>
  <c r="H42" i="3"/>
  <c r="H38" i="3"/>
  <c r="H34" i="3"/>
  <c r="H14" i="3"/>
  <c r="H10" i="3"/>
  <c r="H6" i="3"/>
  <c r="H3" i="3"/>
  <c r="H73" i="3"/>
  <c r="H53" i="3"/>
  <c r="H41" i="3"/>
  <c r="H27" i="3"/>
  <c r="H23" i="3"/>
  <c r="H19" i="3"/>
  <c r="H16" i="3"/>
  <c r="H11" i="3"/>
  <c r="H7" i="3"/>
  <c r="H99" i="3"/>
  <c r="H95" i="3"/>
  <c r="H91" i="3"/>
  <c r="H87" i="3"/>
  <c r="H83" i="3"/>
  <c r="H79" i="3"/>
  <c r="H75" i="3"/>
  <c r="H71" i="3"/>
  <c r="H67" i="3"/>
  <c r="H63" i="3"/>
  <c r="H59" i="3"/>
  <c r="H55" i="3"/>
  <c r="H51" i="3"/>
  <c r="H47" i="3"/>
  <c r="H43" i="3"/>
  <c r="H39" i="3"/>
  <c r="H35" i="3"/>
  <c r="H13" i="3"/>
  <c r="H9" i="3"/>
  <c r="H5" i="3"/>
  <c r="H65" i="3"/>
  <c r="H57" i="3"/>
  <c r="H49" i="3"/>
  <c r="H37" i="3"/>
  <c r="H31" i="3"/>
  <c r="H29" i="3"/>
  <c r="H26" i="3"/>
  <c r="H24" i="3"/>
  <c r="H21" i="3"/>
  <c r="H18" i="3"/>
  <c r="H100" i="3"/>
  <c r="H96" i="3"/>
  <c r="H92" i="3"/>
  <c r="H88" i="3"/>
  <c r="H84" i="3"/>
  <c r="H80" i="3"/>
  <c r="H76" i="3"/>
  <c r="H72" i="3"/>
  <c r="H68" i="3"/>
  <c r="H64" i="3"/>
  <c r="H60" i="3"/>
  <c r="H56" i="3"/>
  <c r="H52" i="3"/>
  <c r="H48" i="3"/>
  <c r="H44" i="3"/>
  <c r="H40" i="3"/>
  <c r="H36" i="3"/>
  <c r="H12" i="3"/>
  <c r="H8" i="3"/>
  <c r="H4" i="3"/>
  <c r="H101" i="3"/>
  <c r="H97" i="3"/>
  <c r="H93" i="3"/>
  <c r="H89" i="3"/>
  <c r="H85" i="3"/>
  <c r="H81" i="3"/>
  <c r="H77" i="3"/>
  <c r="H69" i="3"/>
  <c r="H61" i="3"/>
  <c r="H45" i="3"/>
  <c r="H33" i="3"/>
  <c r="H32" i="3"/>
  <c r="H30" i="3"/>
  <c r="H28" i="3"/>
  <c r="H25" i="3"/>
  <c r="H22" i="3"/>
  <c r="H20" i="3"/>
  <c r="H17" i="3"/>
  <c r="H15" i="3"/>
  <c r="H3" i="2"/>
  <c r="H7" i="2"/>
  <c r="H11" i="2"/>
  <c r="H15" i="2"/>
  <c r="H19" i="2"/>
  <c r="H23" i="2"/>
  <c r="H27" i="2"/>
  <c r="H31" i="2"/>
  <c r="H35" i="2"/>
  <c r="H39" i="2"/>
  <c r="H43" i="2"/>
  <c r="H47" i="2"/>
  <c r="H51" i="2"/>
  <c r="H55" i="2"/>
  <c r="H59" i="2"/>
  <c r="H63" i="2"/>
  <c r="H67" i="2"/>
  <c r="H71" i="2"/>
  <c r="H75" i="2"/>
  <c r="H79" i="2"/>
  <c r="H83" i="2"/>
  <c r="H87" i="2"/>
  <c r="H91" i="2"/>
  <c r="H95" i="2"/>
  <c r="H99" i="2"/>
  <c r="H10" i="2"/>
  <c r="H30" i="2"/>
  <c r="H38" i="2"/>
  <c r="H46" i="2"/>
  <c r="H54" i="2"/>
  <c r="H62" i="2"/>
  <c r="H70" i="2"/>
  <c r="H78" i="2"/>
  <c r="H86" i="2"/>
  <c r="H94" i="2"/>
  <c r="H102" i="2"/>
  <c r="H4" i="2"/>
  <c r="H8" i="2"/>
  <c r="H12" i="2"/>
  <c r="H16" i="2"/>
  <c r="H20" i="2"/>
  <c r="H24" i="2"/>
  <c r="H28" i="2"/>
  <c r="H32" i="2"/>
  <c r="H36" i="2"/>
  <c r="H40" i="2"/>
  <c r="H44" i="2"/>
  <c r="H48" i="2"/>
  <c r="H52" i="2"/>
  <c r="H56" i="2"/>
  <c r="H60" i="2"/>
  <c r="H64" i="2"/>
  <c r="H68" i="2"/>
  <c r="H72" i="2"/>
  <c r="H76" i="2"/>
  <c r="H80" i="2"/>
  <c r="H84" i="2"/>
  <c r="H88" i="2"/>
  <c r="H92" i="2"/>
  <c r="H96" i="2"/>
  <c r="H100" i="2"/>
  <c r="H5" i="2"/>
  <c r="H9" i="2"/>
  <c r="H13" i="2"/>
  <c r="H17" i="2"/>
  <c r="H21" i="2"/>
  <c r="H25" i="2"/>
  <c r="H29" i="2"/>
  <c r="H33" i="2"/>
  <c r="H37" i="2"/>
  <c r="H41" i="2"/>
  <c r="H45" i="2"/>
  <c r="H49" i="2"/>
  <c r="H53" i="2"/>
  <c r="H57" i="2"/>
  <c r="H61" i="2"/>
  <c r="H65" i="2"/>
  <c r="H69" i="2"/>
  <c r="H73" i="2"/>
  <c r="H77" i="2"/>
  <c r="H81" i="2"/>
  <c r="H85" i="2"/>
  <c r="H89" i="2"/>
  <c r="H93" i="2"/>
  <c r="H97" i="2"/>
  <c r="H101" i="2"/>
  <c r="H6" i="2"/>
  <c r="H14" i="2"/>
  <c r="H18" i="2"/>
  <c r="H22" i="2"/>
  <c r="H26" i="2"/>
  <c r="H34" i="2"/>
  <c r="H42" i="2"/>
  <c r="H50" i="2"/>
  <c r="H58" i="2"/>
  <c r="H66" i="2"/>
  <c r="H74" i="2"/>
  <c r="H82" i="2"/>
  <c r="H90" i="2"/>
  <c r="H98" i="2"/>
</calcChain>
</file>

<file path=xl/sharedStrings.xml><?xml version="1.0" encoding="utf-8"?>
<sst xmlns="http://schemas.openxmlformats.org/spreadsheetml/2006/main" count="2705" uniqueCount="142">
  <si>
    <t>Code Col</t>
  </si>
  <si>
    <t>PET</t>
  </si>
  <si>
    <t>PercPET</t>
  </si>
  <si>
    <t>PP</t>
  </si>
  <si>
    <t>PercPP</t>
  </si>
  <si>
    <t>HDPE</t>
  </si>
  <si>
    <t>PercHDPE</t>
  </si>
  <si>
    <t>POM</t>
  </si>
  <si>
    <t>PercPOM</t>
  </si>
  <si>
    <t>PA</t>
  </si>
  <si>
    <t>PercPA</t>
  </si>
  <si>
    <t>PC</t>
  </si>
  <si>
    <t>PercPC</t>
  </si>
  <si>
    <t>TPE</t>
  </si>
  <si>
    <t>PercTPE</t>
  </si>
  <si>
    <t>PS</t>
  </si>
  <si>
    <t>PercPS</t>
  </si>
  <si>
    <t>Others1</t>
  </si>
  <si>
    <t>PercOthers1</t>
  </si>
  <si>
    <t>Others2</t>
  </si>
  <si>
    <t>PercOthers2</t>
  </si>
  <si>
    <t>00</t>
  </si>
  <si>
    <t>Natural</t>
  </si>
  <si>
    <t>01</t>
  </si>
  <si>
    <t>-</t>
  </si>
  <si>
    <t>White PP 34381-PPC</t>
  </si>
  <si>
    <t>White 34379 CEC</t>
  </si>
  <si>
    <t>02</t>
  </si>
  <si>
    <t>Green S43216 PP</t>
  </si>
  <si>
    <t>Green E17100</t>
  </si>
  <si>
    <t>03</t>
  </si>
  <si>
    <t>Grey S43166 PP</t>
  </si>
  <si>
    <t>Cool Grey G28813</t>
  </si>
  <si>
    <t>04</t>
  </si>
  <si>
    <t>Pink S43173 PP</t>
  </si>
  <si>
    <t>Pink R35364</t>
  </si>
  <si>
    <t>05</t>
  </si>
  <si>
    <t>Blue 2105</t>
  </si>
  <si>
    <t>06</t>
  </si>
  <si>
    <t>Red 48809-PPC "3020 FIRE"</t>
  </si>
  <si>
    <t>Red 48809-CEC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</si>
  <si>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</si>
  <si>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</si>
  <si>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</si>
  <si>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</si>
  <si>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</si>
  <si>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</si>
  <si>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</si>
  <si>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</si>
  <si>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</si>
  <si>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</si>
  <si>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</si>
  <si>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</si>
  <si>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</si>
  <si>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</si>
  <si>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</si>
  <si>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</si>
  <si>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</si>
  <si>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</si>
  <si>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</si>
  <si>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</si>
  <si>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</si>
  <si>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</si>
  <si>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</si>
  <si>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</si>
  <si>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</si>
  <si>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</si>
  <si>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</si>
  <si>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</si>
  <si>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</si>
  <si>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</si>
  <si>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</si>
  <si>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</si>
  <si>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</si>
  <si>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</si>
  <si>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</si>
  <si>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</si>
  <si>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</si>
  <si>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</si>
  <si>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</si>
  <si>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</si>
  <si>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</si>
  <si>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</si>
  <si>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</si>
  <si>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</si>
  <si>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</si>
  <si>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</si>
  <si>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</si>
  <si>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</si>
  <si>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</si>
  <si>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</si>
  <si>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</si>
  <si>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</si>
  <si>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</si>
  <si>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</si>
  <si>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</si>
  <si>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</si>
  <si>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</si>
  <si>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</si>
  <si>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</si>
  <si>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</si>
  <si>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</si>
  <si>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</si>
  <si>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</si>
  <si>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</si>
  <si>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</si>
  <si>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</si>
  <si>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</si>
  <si>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</si>
  <si>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</si>
  <si>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</si>
  <si>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</si>
  <si>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</si>
  <si>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</si>
  <si>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</si>
  <si>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</si>
  <si>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</si>
  <si>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</si>
  <si>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</si>
  <si>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</si>
  <si>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</si>
  <si>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</si>
  <si>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</si>
  <si>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</si>
  <si>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</si>
  <si>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</si>
  <si>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</si>
  <si>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</si>
  <si>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</si>
  <si>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</si>
  <si>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</si>
  <si>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</si>
  <si>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</si>
  <si>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</si>
  <si>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material</t>
  </si>
  <si>
    <t>Material</t>
  </si>
  <si>
    <t>Colorant</t>
  </si>
  <si>
    <t>PerCol</t>
  </si>
  <si>
    <t>Code</t>
  </si>
  <si>
    <t>Colorant sans doublon triés</t>
  </si>
  <si>
    <t>rang</t>
  </si>
  <si>
    <t>ideal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</si>
</sst>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ck">
        <color indexed="3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164" fontId="0" fillId="0" borderId="0" xfId="1" applyNumberFormat="1" applyFont="1"/>
    <xf numFmtId="164" fontId="0" fillId="0" borderId="0" xfId="0" applyNumberFormat="1"/>
    <xf numFmtId="0" fontId="0" fillId="3" borderId="0" xfId="0" applyFill="1"/>
    <xf numFmtId="0" fontId="0" fillId="4" borderId="0" xfId="0" applyFill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NumberFormat="1" applyBorder="1" applyAlignment="1">
      <alignment horizontal="center"/>
    </xf>
    <xf numFmtId="0" fontId="0" fillId="0" borderId="0" xfId="0" applyNumberFormat="1"/>
    <xf numFmtId="0" fontId="0" fillId="0" borderId="5" xfId="0" applyNumberFormat="1" applyBorder="1"/>
  </cellXfs>
  <cellStyles count="2">
    <cellStyle name="Normal" xfId="0" builtinId="0"/>
    <cellStyle name="Pourcentage" xfId="1" builtinId="5"/>
  </cellStyles>
  <dxfs count="13">
    <dxf>
      <numFmt numFmtId="0" formatCode="General"/>
    </dxf>
    <dxf>
      <numFmt numFmtId="0" formatCode="General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A38CDE7-D597-4FD0-8BDE-D8F4CE630708}" name="ListeCol" displayName="ListeCol" ref="H2:H11" totalsRowShown="0">
  <autoFilter ref="H2:H11" xr:uid="{FD6FEDE6-82A0-40F0-B08A-0CABD52B125D}"/>
  <tableColumns count="1">
    <tableColumn id="3" xr3:uid="{22B2588A-609E-4EC8-830D-35D54B16410F}" name="Colorant sans doublon triés" dataDxfId="0">
      <calculatedColumnFormula>IF(ROW()-1&gt;COUNT(G:G),"",INDEX(F:F,MATCH(LARGE(G:G,ROW()-1),G:G,0)))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0E4C60-3EE0-42FA-B258-66D3E8B32500}" name="TDATA" displayName="TDATA" ref="G1:AA101" totalsRowShown="0">
  <autoFilter ref="G1:AA101" xr:uid="{4B913A8D-0C18-4444-929E-A7CCA0935ADD}"/>
  <tableColumns count="21">
    <tableColumn id="1" xr3:uid="{9220010A-C077-41A8-AA68-54F4AFD48C8A}" name="Code Col"/>
    <tableColumn id="2" xr3:uid="{405C6F64-C385-4240-8FB2-1868E04A83B2}" name="PET"/>
    <tableColumn id="3" xr3:uid="{2F0803F5-EA79-4310-8394-DC1E6ED50A4B}" name="PercPET" dataDxfId="11"/>
    <tableColumn id="4" xr3:uid="{DA4CEEB2-E385-4CC7-A072-95FE3CBEC9C9}" name="PP"/>
    <tableColumn id="5" xr3:uid="{E2B583B0-928A-44C0-8B3A-21F0B91D0AA2}" name="PercPP" dataDxfId="12" dataCellStyle="Pourcentage"/>
    <tableColumn id="6" xr3:uid="{25C4B7B1-4D9D-4CA8-B3F9-292708C047E5}" name="HDPE"/>
    <tableColumn id="7" xr3:uid="{33ED5FFC-E1C5-482B-B1E0-76B6018E0F15}" name="PercHDPE" dataDxfId="10"/>
    <tableColumn id="8" xr3:uid="{488BD637-ABB0-4EB3-8D12-A68476C0D2D8}" name="POM"/>
    <tableColumn id="9" xr3:uid="{C28D7CE9-28FD-4978-A5B4-BD4C389CD282}" name="PercPOM" dataDxfId="9"/>
    <tableColumn id="10" xr3:uid="{FBA5BF03-9FA7-46CC-96CC-1084E7B82C87}" name="PA" dataDxfId="8"/>
    <tableColumn id="11" xr3:uid="{8D3231C7-CF26-4594-A162-49088705DC0C}" name="PercPA" dataDxfId="7"/>
    <tableColumn id="12" xr3:uid="{9BD72DD5-007B-48B7-9C8D-AD5F9FACF8FB}" name="PC"/>
    <tableColumn id="13" xr3:uid="{B853FB48-43C9-4C35-BD07-678CF3B42846}" name="PercPC" dataDxfId="6"/>
    <tableColumn id="14" xr3:uid="{D409D97F-7BE4-46B4-AD93-625677931C77}" name="TPE"/>
    <tableColumn id="15" xr3:uid="{69664ECD-97B4-47A6-ACA7-A80CE2200B6D}" name="PercTPE" dataDxfId="5"/>
    <tableColumn id="16" xr3:uid="{782DEBCC-571C-4489-AB2C-9AF3144A2BE4}" name="PS"/>
    <tableColumn id="17" xr3:uid="{9559462D-CAD1-449E-A285-48744F97EB4C}" name="PercPS" dataDxfId="4"/>
    <tableColumn id="18" xr3:uid="{FDE0D273-D2CC-4BF6-B00F-0FB3014EDBA8}" name="Others1"/>
    <tableColumn id="19" xr3:uid="{2F2E8B73-AEA4-4870-8ADD-D6F4AA70FCA3}" name="PercOthers1" dataDxfId="3"/>
    <tableColumn id="20" xr3:uid="{9BB29643-921B-4C92-8312-DC29ADDE19BC}" name="Others2"/>
    <tableColumn id="21" xr3:uid="{7EBB5BA5-84AF-4E22-8E41-B0539111EB06}" name="PercOthers2" dataDxfId="2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823372-06EC-430F-9D71-5F0DAE2E1B62}" name="Tmat" displayName="Tmat" ref="A1:A11" totalsRowShown="0">
  <autoFilter ref="A1:A11" xr:uid="{3A8CEC11-23B4-4C92-B3F1-98C9AF737705}"/>
  <tableColumns count="1">
    <tableColumn id="1" xr3:uid="{58059CB7-155B-44DC-9193-073A4206E272}" name="materi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493109-F315-47A1-A804-2FD039821B15}" name="Tcol" displayName="Tcol" ref="H2:H102" totalsRowShown="0">
  <autoFilter ref="H2:H102" xr:uid="{FD6FEDE6-82A0-40F0-B08A-0CABD52B125D}"/>
  <tableColumns count="1">
    <tableColumn id="3" xr3:uid="{951B940D-A6E8-47AB-9F08-BC41E5769DED}" name="Colorant sans doublon triés" dataDxfId="1">
      <calculatedColumnFormula>IF(ROW()-1&gt;COUNT(G:G),"",INDEX(F:F,MATCH(LARGE(G:G,ROW()-1),G:G,0)))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F7DEF-8FA1-447C-B143-ACDA5B6B4043}">
  <dimension ref="A1:V102"/>
  <sheetViews>
    <sheetView tabSelected="1" workbookViewId="0">
      <selection activeCell="B5" sqref="B5"/>
    </sheetView>
  </sheetViews>
  <sheetFormatPr baseColWidth="10" defaultRowHeight="15" x14ac:dyDescent="0.25"/>
  <cols>
    <col min="1" max="1" width="16" customWidth="1"/>
    <col min="2" max="2" width="18.85546875" customWidth="1"/>
    <col min="3" max="3" width="23.85546875" customWidth="1"/>
    <col min="5" max="5" width="3.5703125" customWidth="1"/>
    <col min="6" max="6" width="24.5703125" bestFit="1" customWidth="1"/>
    <col min="7" max="7" width="4.85546875" bestFit="1" customWidth="1"/>
    <col min="8" max="8" width="27.7109375" bestFit="1" customWidth="1"/>
    <col min="9" max="12" width="18.7109375" customWidth="1"/>
    <col min="13" max="13" width="19" customWidth="1"/>
    <col min="14" max="14" width="3.7109375" customWidth="1"/>
    <col min="20" max="20" width="24.5703125" bestFit="1" customWidth="1"/>
    <col min="22" max="22" width="28.28515625" bestFit="1" customWidth="1"/>
  </cols>
  <sheetData>
    <row r="1" spans="1:22" x14ac:dyDescent="0.25">
      <c r="A1" t="s">
        <v>135</v>
      </c>
      <c r="B1" t="s">
        <v>136</v>
      </c>
      <c r="C1" t="s">
        <v>137</v>
      </c>
      <c r="F1" s="11" t="str">
        <f>+A2</f>
        <v>PP</v>
      </c>
      <c r="M1" s="12" t="str">
        <f>+B2</f>
        <v>White PP 34381-PPC</v>
      </c>
      <c r="T1" t="s">
        <v>3</v>
      </c>
      <c r="U1" t="s">
        <v>4</v>
      </c>
    </row>
    <row r="2" spans="1:22" ht="15.75" thickBot="1" x14ac:dyDescent="0.3">
      <c r="A2" s="11" t="s">
        <v>3</v>
      </c>
      <c r="B2" s="12" t="s">
        <v>25</v>
      </c>
      <c r="C2" s="5"/>
      <c r="F2" t="s">
        <v>136</v>
      </c>
      <c r="G2" t="s">
        <v>140</v>
      </c>
      <c r="H2" t="s">
        <v>139</v>
      </c>
      <c r="J2" s="10" t="s">
        <v>141</v>
      </c>
      <c r="K2" s="10"/>
      <c r="M2" t="s">
        <v>137</v>
      </c>
      <c r="O2" s="6" t="s">
        <v>138</v>
      </c>
      <c r="T2" t="s">
        <v>22</v>
      </c>
      <c r="U2" s="3">
        <v>0</v>
      </c>
      <c r="V2" t="str">
        <f>+CONCATENATE(T2,U2)</f>
        <v>Natural0</v>
      </c>
    </row>
    <row r="3" spans="1:22" ht="20.25" x14ac:dyDescent="0.25">
      <c r="A3" s="7" t="str">
        <f>INDEX(Code!O3:O102,MATCH(B2,F3:F102,FALSE),FALSE)</f>
        <v>01</v>
      </c>
      <c r="B3" s="8"/>
      <c r="C3" s="9"/>
      <c r="F3" t="str">
        <f>+HLOOKUP($A$2,TDATA[#All],BDD!$F2+1,FALSE)</f>
        <v>Natural</v>
      </c>
      <c r="G3" s="13">
        <f>IF(OR(F3="",COUNTIF(F$2:F3,F3)&gt;1),"",COUNTIF(F:F,"&gt;="&amp;F3))</f>
        <v>9</v>
      </c>
      <c r="H3" s="15" t="str">
        <f>IF(ROW()-1&gt;COUNT(G:G),"",INDEX(F:F,MATCH(LARGE(G:G,ROW()-1),G:G,0)))</f>
        <v>Blue 2105</v>
      </c>
      <c r="J3" t="s">
        <v>25</v>
      </c>
      <c r="K3" s="3">
        <v>0.03</v>
      </c>
      <c r="L3">
        <f>(MATCH(A2,TDATA[#Headers],0)+1)</f>
        <v>5</v>
      </c>
      <c r="M3" s="3">
        <f>+INDEX(TDATA[],,L3)</f>
        <v>0.03</v>
      </c>
      <c r="O3" s="1" t="s">
        <v>21</v>
      </c>
      <c r="T3" t="s">
        <v>25</v>
      </c>
      <c r="U3" s="3">
        <v>0.03</v>
      </c>
      <c r="V3" t="str">
        <f t="shared" ref="V3:V14" si="0">+CONCATENATE(T3,U3)</f>
        <v>White PP 34381-PPC0,03</v>
      </c>
    </row>
    <row r="4" spans="1:22" x14ac:dyDescent="0.25">
      <c r="F4" t="str">
        <f>+HLOOKUP($A$2,TDATA[#All],BDD!$F3+1,FALSE)</f>
        <v>White PP 34381-PPC</v>
      </c>
      <c r="G4" s="14">
        <f>IF(OR(F4="",COUNTIF(F$2:F4,F4)&gt;1),"",COUNTIF(F:F,"&gt;="&amp;F4))</f>
        <v>4</v>
      </c>
      <c r="H4" s="14" t="str">
        <f>IF(ROW()-1&gt;COUNT(G:G),"",INDEX(F:F,MATCH(LARGE(G:G,ROW()-1),G:G,0)))</f>
        <v>Green S43216 PP</v>
      </c>
      <c r="K4" s="3">
        <v>0.06</v>
      </c>
      <c r="M4" s="3" t="str">
        <f>+INDEX(TDATA[],,L4)</f>
        <v>-</v>
      </c>
      <c r="O4" s="2" t="s">
        <v>23</v>
      </c>
      <c r="T4" t="s">
        <v>28</v>
      </c>
      <c r="U4" s="3">
        <v>0.01</v>
      </c>
      <c r="V4" t="str">
        <f t="shared" si="0"/>
        <v>Green S43216 PP0,01</v>
      </c>
    </row>
    <row r="5" spans="1:22" x14ac:dyDescent="0.25">
      <c r="F5" t="str">
        <f>+HLOOKUP($A$2,TDATA[#All],BDD!$F4+1,FALSE)</f>
        <v>Green S43216 PP</v>
      </c>
      <c r="G5" s="14">
        <f>IF(OR(F5="",COUNTIF(F$2:F5,F5)&gt;1),"",COUNTIF(F:F,"&gt;="&amp;F5))</f>
        <v>12</v>
      </c>
      <c r="H5" s="14" t="str">
        <f>IF(ROW()-1&gt;COUNT(G:G),"",INDEX(F:F,MATCH(LARGE(G:G,ROW()-1),G:G,0)))</f>
        <v>Grey S43166 PP</v>
      </c>
      <c r="K5" s="3">
        <v>0.01</v>
      </c>
      <c r="M5" s="3" t="str">
        <f>+INDEX(TDATA[],,L5)</f>
        <v>-</v>
      </c>
      <c r="O5" s="1" t="s">
        <v>27</v>
      </c>
      <c r="T5" t="s">
        <v>31</v>
      </c>
      <c r="U5" s="3">
        <v>1.4999999999999999E-2</v>
      </c>
      <c r="V5" t="str">
        <f t="shared" si="0"/>
        <v>Grey S43166 PP0,015</v>
      </c>
    </row>
    <row r="6" spans="1:22" x14ac:dyDescent="0.25">
      <c r="F6" t="str">
        <f>+HLOOKUP($A$2,TDATA[#All],BDD!$F5+1,FALSE)</f>
        <v>Grey S43166 PP</v>
      </c>
      <c r="G6" s="14">
        <f>IF(OR(F6="",COUNTIF(F$2:F6,F6)&gt;1),"",COUNTIF(F:F,"&gt;="&amp;F6))</f>
        <v>11</v>
      </c>
      <c r="H6" s="14" t="str">
        <f>IF(ROW()-1&gt;COUNT(G:G),"",INDEX(F:F,MATCH(LARGE(G:G,ROW()-1),G:G,0)))</f>
        <v>Natural</v>
      </c>
      <c r="K6" s="3">
        <v>5.0000000000000001E-3</v>
      </c>
      <c r="M6" s="3" t="str">
        <f>+INDEX(TDATA[],,L6)</f>
        <v>-</v>
      </c>
      <c r="O6" s="2" t="s">
        <v>30</v>
      </c>
      <c r="T6" t="s">
        <v>34</v>
      </c>
      <c r="U6" s="3">
        <v>0.01</v>
      </c>
      <c r="V6" t="str">
        <f t="shared" si="0"/>
        <v>Pink S43173 PP0,01</v>
      </c>
    </row>
    <row r="7" spans="1:22" x14ac:dyDescent="0.25">
      <c r="F7" t="str">
        <f>+HLOOKUP($A$2,TDATA[#All],BDD!$F6+1,FALSE)</f>
        <v>Pink S43173 PP</v>
      </c>
      <c r="G7" s="14">
        <f>IF(OR(F7="",COUNTIF(F$2:F7,F7)&gt;1),"",COUNTIF(F:F,"&gt;="&amp;F7))</f>
        <v>8</v>
      </c>
      <c r="H7" s="14" t="str">
        <f>IF(ROW()-1&gt;COUNT(G:G),"",INDEX(F:F,MATCH(LARGE(G:G,ROW()-1),G:G,0)))</f>
        <v>Pink S43173 PP</v>
      </c>
      <c r="M7" s="3" t="str">
        <f>+INDEX(TDATA[],,L7)</f>
        <v>-</v>
      </c>
      <c r="O7" s="1" t="s">
        <v>33</v>
      </c>
      <c r="T7" t="s">
        <v>37</v>
      </c>
      <c r="U7" s="3">
        <v>0.02</v>
      </c>
      <c r="V7" t="str">
        <f t="shared" si="0"/>
        <v>Blue 21050,02</v>
      </c>
    </row>
    <row r="8" spans="1:22" x14ac:dyDescent="0.25">
      <c r="F8" t="str">
        <f>+HLOOKUP($A$2,TDATA[#All],BDD!$F7+1,FALSE)</f>
        <v>Blue 2105</v>
      </c>
      <c r="G8" s="14">
        <f>IF(OR(F8="",COUNTIF(F$2:F8,F8)&gt;1),"",COUNTIF(F:F,"&gt;="&amp;F8))</f>
        <v>15</v>
      </c>
      <c r="H8" s="14" t="str">
        <f>IF(ROW()-1&gt;COUNT(G:G),"",INDEX(F:F,MATCH(LARGE(G:G,ROW()-1),G:G,0)))</f>
        <v>Red 48809-PPC "3020 FIRE"</v>
      </c>
      <c r="M8" s="3" t="str">
        <f>+INDEX(TDATA[],,L8)</f>
        <v>-</v>
      </c>
      <c r="O8" s="2" t="s">
        <v>36</v>
      </c>
      <c r="T8" t="s">
        <v>39</v>
      </c>
      <c r="U8" s="3">
        <v>0.03</v>
      </c>
      <c r="V8" t="str">
        <f t="shared" si="0"/>
        <v>Red 48809-PPC "3020 FIRE"0,03</v>
      </c>
    </row>
    <row r="9" spans="1:22" x14ac:dyDescent="0.25">
      <c r="F9" t="str">
        <f>+HLOOKUP($A$2,TDATA[#All],BDD!$F8+1,FALSE)</f>
        <v>Red 48809-PPC "3020 FIRE"</v>
      </c>
      <c r="G9" s="14">
        <f>IF(OR(F9="",COUNTIF(F$2:F9,F9)&gt;1),"",COUNTIF(F:F,"&gt;="&amp;F9))</f>
        <v>5</v>
      </c>
      <c r="H9" s="14" t="str">
        <f>IF(ROW()-1&gt;COUNT(G:G),"",INDEX(F:F,MATCH(LARGE(G:G,ROW()-1),G:G,0)))</f>
        <v>White PP 34381-PPC</v>
      </c>
      <c r="M9" s="3" t="str">
        <f>+INDEX(TDATA[],,L9)</f>
        <v>-</v>
      </c>
      <c r="O9" s="1" t="s">
        <v>38</v>
      </c>
      <c r="T9" t="s">
        <v>31</v>
      </c>
      <c r="U9" s="3">
        <v>0.01</v>
      </c>
      <c r="V9" t="str">
        <f t="shared" si="0"/>
        <v>Grey S43166 PP0,01</v>
      </c>
    </row>
    <row r="10" spans="1:22" x14ac:dyDescent="0.25">
      <c r="F10" t="str">
        <f>+HLOOKUP($A$2,TDATA[#All],BDD!$F9+1,FALSE)</f>
        <v>Grey S43166 PP</v>
      </c>
      <c r="G10" s="14" t="str">
        <f>IF(OR(F10="",COUNTIF(F$2:F10,F10)&gt;1),"",COUNTIF(F:F,"&gt;="&amp;F10))</f>
        <v/>
      </c>
      <c r="H10" s="14" t="str">
        <f>IF(ROW()-1&gt;COUNT(G:G),"",INDEX(F:F,MATCH(LARGE(G:G,ROW()-1),G:G,0)))</f>
        <v/>
      </c>
      <c r="M10" s="3" t="str">
        <f>+INDEX(TDATA[],,L10)</f>
        <v>-</v>
      </c>
      <c r="O10" s="2" t="s">
        <v>41</v>
      </c>
      <c r="T10" t="s">
        <v>34</v>
      </c>
      <c r="U10" s="3">
        <v>2.5000000000000001E-2</v>
      </c>
      <c r="V10" t="str">
        <f t="shared" si="0"/>
        <v>Pink S43173 PP0,025</v>
      </c>
    </row>
    <row r="11" spans="1:22" x14ac:dyDescent="0.25">
      <c r="F11" t="str">
        <f>+HLOOKUP($A$2,TDATA[#All],BDD!$F10+1,FALSE)</f>
        <v>Pink S43173 PP</v>
      </c>
      <c r="G11" s="14" t="str">
        <f>IF(OR(F11="",COUNTIF(F$2:F11,F11)&gt;1),"",COUNTIF(F:F,"&gt;="&amp;F11))</f>
        <v/>
      </c>
      <c r="H11" s="14" t="str">
        <f>IF(ROW()-1&gt;COUNT(G:G),"",INDEX(F:F,MATCH(LARGE(G:G,ROW()-1),G:G,0)))</f>
        <v/>
      </c>
      <c r="M11" s="3" t="str">
        <f>+INDEX(TDATA[],,L11)</f>
        <v>-</v>
      </c>
      <c r="O11" s="1" t="s">
        <v>42</v>
      </c>
      <c r="T11" t="s">
        <v>37</v>
      </c>
      <c r="U11" s="3">
        <v>0.06</v>
      </c>
      <c r="V11" t="str">
        <f t="shared" si="0"/>
        <v>Blue 21050,06</v>
      </c>
    </row>
    <row r="12" spans="1:22" x14ac:dyDescent="0.25">
      <c r="F12" t="str">
        <f>+HLOOKUP($A$2,TDATA[#All],BDD!$F11+1,FALSE)</f>
        <v>Blue 2105</v>
      </c>
      <c r="G12" s="14" t="str">
        <f>IF(OR(F12="",COUNTIF(F$2:F12,F12)&gt;1),"",COUNTIF(F:F,"&gt;="&amp;F12))</f>
        <v/>
      </c>
      <c r="H12" s="14" t="str">
        <f>IF(ROW()-1&gt;COUNT(G:G),"",INDEX(F:F,MATCH(LARGE(G:G,ROW()-1),G:G,0)))</f>
        <v/>
      </c>
      <c r="M12" s="3" t="str">
        <f>+INDEX(TDATA[],,L12)</f>
        <v>-</v>
      </c>
      <c r="O12" s="2" t="s">
        <v>43</v>
      </c>
      <c r="T12" t="s">
        <v>25</v>
      </c>
      <c r="U12" s="3">
        <v>0.06</v>
      </c>
      <c r="V12" t="str">
        <f t="shared" si="0"/>
        <v>White PP 34381-PPC0,06</v>
      </c>
    </row>
    <row r="13" spans="1:22" x14ac:dyDescent="0.25">
      <c r="F13" t="str">
        <f>+HLOOKUP($A$2,TDATA[#All],BDD!$F12+1,FALSE)</f>
        <v>White PP 34381-PPC</v>
      </c>
      <c r="G13" s="14" t="str">
        <f>IF(OR(F13="",COUNTIF(F$2:F13,F13)&gt;1),"",COUNTIF(F:F,"&gt;="&amp;F13))</f>
        <v/>
      </c>
      <c r="H13" s="14" t="str">
        <f>IF(ROW()-1&gt;COUNT(G:G),"",INDEX(F:F,MATCH(LARGE(G:G,ROW()-1),G:G,0)))</f>
        <v/>
      </c>
      <c r="M13" s="3" t="str">
        <f>+INDEX(TDATA[],,L13)</f>
        <v>-</v>
      </c>
      <c r="O13" s="1" t="s">
        <v>44</v>
      </c>
      <c r="T13" t="s">
        <v>25</v>
      </c>
      <c r="U13" s="3">
        <v>0.01</v>
      </c>
      <c r="V13" t="str">
        <f t="shared" si="0"/>
        <v>White PP 34381-PPC0,01</v>
      </c>
    </row>
    <row r="14" spans="1:22" x14ac:dyDescent="0.25">
      <c r="F14" t="str">
        <f>+HLOOKUP($A$2,TDATA[#All],BDD!$F13+1,FALSE)</f>
        <v>White PP 34381-PPC</v>
      </c>
      <c r="G14" s="14" t="str">
        <f>IF(OR(F14="",COUNTIF(F$2:F14,F14)&gt;1),"",COUNTIF(F:F,"&gt;="&amp;F14))</f>
        <v/>
      </c>
      <c r="H14" s="14" t="str">
        <f>IF(ROW()-1&gt;COUNT(G:G),"",INDEX(F:F,MATCH(LARGE(G:G,ROW()-1),G:G,0)))</f>
        <v/>
      </c>
      <c r="M14" s="3" t="str">
        <f>+INDEX(TDATA[],,L14)</f>
        <v>-</v>
      </c>
      <c r="O14" s="2" t="s">
        <v>45</v>
      </c>
      <c r="T14" t="s">
        <v>25</v>
      </c>
      <c r="U14" s="3">
        <v>5.0000000000000001E-3</v>
      </c>
      <c r="V14" t="str">
        <f t="shared" si="0"/>
        <v>White PP 34381-PPC0,005</v>
      </c>
    </row>
    <row r="15" spans="1:22" x14ac:dyDescent="0.25">
      <c r="F15" t="str">
        <f>+HLOOKUP($A$2,TDATA[#All],BDD!$F14+1,FALSE)</f>
        <v>White PP 34381-PPC</v>
      </c>
      <c r="G15" s="14" t="str">
        <f>IF(OR(F15="",COUNTIF(F$2:F15,F15)&gt;1),"",COUNTIF(F:F,"&gt;="&amp;F15))</f>
        <v/>
      </c>
      <c r="H15" s="14" t="str">
        <f>IF(ROW()-1&gt;COUNT(G:G),"",INDEX(F:F,MATCH(LARGE(G:G,ROW()-1),G:G,0)))</f>
        <v/>
      </c>
      <c r="M15" s="3" t="str">
        <f>+INDEX(TDATA[],,L15)</f>
        <v>-</v>
      </c>
      <c r="O15" s="1" t="s">
        <v>46</v>
      </c>
      <c r="T15" t="s">
        <v>24</v>
      </c>
      <c r="U15" s="3" t="s">
        <v>24</v>
      </c>
    </row>
    <row r="16" spans="1:22" x14ac:dyDescent="0.25">
      <c r="F16" t="str">
        <f>+HLOOKUP($A$2,TDATA[#All],BDD!$F15+1,FALSE)</f>
        <v>-</v>
      </c>
      <c r="G16" s="14">
        <f>IF(OR(F16="",COUNTIF(F$2:F16,F16)&gt;1),"",COUNTIF(F:F,"&gt;="&amp;F16))</f>
        <v>102</v>
      </c>
      <c r="H16" s="14" t="str">
        <f>IF(ROW()-1&gt;COUNT(G:G),"",INDEX(F:F,MATCH(LARGE(G:G,ROW()-1),G:G,0)))</f>
        <v/>
      </c>
      <c r="M16" s="3" t="str">
        <f>+INDEX(TDATA[],,L16)</f>
        <v>-</v>
      </c>
      <c r="O16" s="2" t="s">
        <v>47</v>
      </c>
      <c r="T16" t="s">
        <v>24</v>
      </c>
      <c r="U16" s="3" t="s">
        <v>24</v>
      </c>
    </row>
    <row r="17" spans="6:21" x14ac:dyDescent="0.25">
      <c r="F17" t="str">
        <f>+HLOOKUP($A$2,TDATA[#All],BDD!$F16+1,FALSE)</f>
        <v>-</v>
      </c>
      <c r="G17" s="14" t="str">
        <f>IF(OR(F17="",COUNTIF(F$2:F17,F17)&gt;1),"",COUNTIF(F:F,"&gt;="&amp;F17))</f>
        <v/>
      </c>
      <c r="H17" s="14" t="str">
        <f>IF(ROW()-1&gt;COUNT(G:G),"",INDEX(F:F,MATCH(LARGE(G:G,ROW()-1),G:G,0)))</f>
        <v/>
      </c>
      <c r="M17" s="3" t="str">
        <f>+INDEX(TDATA[#All],,L17)</f>
        <v>-</v>
      </c>
      <c r="O17" s="1" t="s">
        <v>48</v>
      </c>
      <c r="T17" t="s">
        <v>24</v>
      </c>
      <c r="U17" s="3" t="s">
        <v>24</v>
      </c>
    </row>
    <row r="18" spans="6:21" x14ac:dyDescent="0.25">
      <c r="F18" t="str">
        <f>+HLOOKUP($A$2,TDATA[#All],BDD!$F17+1,FALSE)</f>
        <v>-</v>
      </c>
      <c r="G18" s="14" t="str">
        <f>IF(OR(F18="",COUNTIF(F$2:F18,F18)&gt;1),"",COUNTIF(F:F,"&gt;="&amp;F18))</f>
        <v/>
      </c>
      <c r="H18" s="14" t="str">
        <f>IF(ROW()-1&gt;COUNT(G:G),"",INDEX(F:F,MATCH(LARGE(G:G,ROW()-1),G:G,0)))</f>
        <v/>
      </c>
      <c r="M18" s="4" t="str">
        <f>+INDEX(TDATA[#All],,L18)</f>
        <v>-</v>
      </c>
      <c r="O18" s="2" t="s">
        <v>49</v>
      </c>
      <c r="T18" t="s">
        <v>24</v>
      </c>
      <c r="U18" s="3" t="s">
        <v>24</v>
      </c>
    </row>
    <row r="19" spans="6:21" x14ac:dyDescent="0.25">
      <c r="F19" t="str">
        <f>+HLOOKUP($A$2,TDATA[#All],BDD!$F18+1,FALSE)</f>
        <v>-</v>
      </c>
      <c r="G19" s="14" t="str">
        <f>IF(OR(F19="",COUNTIF(F$2:F19,F19)&gt;1),"",COUNTIF(F:F,"&gt;="&amp;F19))</f>
        <v/>
      </c>
      <c r="H19" s="14" t="str">
        <f>IF(ROW()-1&gt;COUNT(G:G),"",INDEX(F:F,MATCH(LARGE(G:G,ROW()-1),G:G,0)))</f>
        <v/>
      </c>
      <c r="M19" s="4" t="str">
        <f>+INDEX(TDATA[#All],,L19)</f>
        <v>-</v>
      </c>
      <c r="O19" s="1" t="s">
        <v>50</v>
      </c>
      <c r="T19" t="s">
        <v>24</v>
      </c>
      <c r="U19" s="3" t="s">
        <v>24</v>
      </c>
    </row>
    <row r="20" spans="6:21" x14ac:dyDescent="0.25">
      <c r="F20" t="str">
        <f>+HLOOKUP($A$2,TDATA[#All],BDD!$F19+1,FALSE)</f>
        <v>-</v>
      </c>
      <c r="G20" s="14" t="str">
        <f>IF(OR(F20="",COUNTIF(F$2:F20,F20)&gt;1),"",COUNTIF(F:F,"&gt;="&amp;F20))</f>
        <v/>
      </c>
      <c r="H20" s="14" t="str">
        <f>IF(ROW()-1&gt;COUNT(G:G),"",INDEX(F:F,MATCH(LARGE(G:G,ROW()-1),G:G,0)))</f>
        <v/>
      </c>
      <c r="M20" t="str">
        <f>+INDEX(TDATA[#All],,L20)</f>
        <v>-</v>
      </c>
      <c r="O20" s="2" t="s">
        <v>51</v>
      </c>
      <c r="T20" t="s">
        <v>24</v>
      </c>
      <c r="U20" s="3" t="s">
        <v>24</v>
      </c>
    </row>
    <row r="21" spans="6:21" x14ac:dyDescent="0.25">
      <c r="F21" t="str">
        <f>+HLOOKUP($A$2,TDATA[#All],BDD!$F20+1,FALSE)</f>
        <v>-</v>
      </c>
      <c r="G21" s="14" t="str">
        <f>IF(OR(F21="",COUNTIF(F$2:F21,F21)&gt;1),"",COUNTIF(F:F,"&gt;="&amp;F21))</f>
        <v/>
      </c>
      <c r="H21" s="14" t="str">
        <f>IF(ROW()-1&gt;COUNT(G:G),"",INDEX(F:F,MATCH(LARGE(G:G,ROW()-1),G:G,0)))</f>
        <v/>
      </c>
      <c r="M21" t="str">
        <f>+INDEX(TDATA[#All],,L21)</f>
        <v>-</v>
      </c>
      <c r="O21" s="1" t="s">
        <v>52</v>
      </c>
      <c r="T21" t="s">
        <v>24</v>
      </c>
      <c r="U21" s="3" t="s">
        <v>24</v>
      </c>
    </row>
    <row r="22" spans="6:21" x14ac:dyDescent="0.25">
      <c r="F22" t="str">
        <f>+HLOOKUP($A$2,TDATA[#All],BDD!$F21+1,FALSE)</f>
        <v>-</v>
      </c>
      <c r="G22" s="14" t="str">
        <f>IF(OR(F22="",COUNTIF(F$2:F22,F22)&gt;1),"",COUNTIF(F:F,"&gt;="&amp;F22))</f>
        <v/>
      </c>
      <c r="H22" s="14" t="str">
        <f>IF(ROW()-1&gt;COUNT(G:G),"",INDEX(F:F,MATCH(LARGE(G:G,ROW()-1),G:G,0)))</f>
        <v/>
      </c>
      <c r="M22" t="str">
        <f>+INDEX(TDATA[#All],,L22)</f>
        <v>-</v>
      </c>
      <c r="O22" s="2" t="s">
        <v>53</v>
      </c>
      <c r="T22" t="s">
        <v>24</v>
      </c>
      <c r="U22" s="3" t="s">
        <v>24</v>
      </c>
    </row>
    <row r="23" spans="6:21" x14ac:dyDescent="0.25">
      <c r="F23" t="str">
        <f>+HLOOKUP($A$2,TDATA[#All],BDD!$F22+1,FALSE)</f>
        <v>-</v>
      </c>
      <c r="G23" s="14" t="str">
        <f>IF(OR(F23="",COUNTIF(F$2:F23,F23)&gt;1),"",COUNTIF(F:F,"&gt;="&amp;F23))</f>
        <v/>
      </c>
      <c r="H23" s="14" t="str">
        <f>IF(ROW()-1&gt;COUNT(G:G),"",INDEX(F:F,MATCH(LARGE(G:G,ROW()-1),G:G,0)))</f>
        <v/>
      </c>
      <c r="M23" t="str">
        <f>+INDEX(TDATA[#All],,L23)</f>
        <v>-</v>
      </c>
      <c r="O23" s="1" t="s">
        <v>54</v>
      </c>
      <c r="T23" t="s">
        <v>24</v>
      </c>
      <c r="U23" s="3" t="s">
        <v>24</v>
      </c>
    </row>
    <row r="24" spans="6:21" x14ac:dyDescent="0.25">
      <c r="F24" t="str">
        <f>+HLOOKUP($A$2,TDATA[#All],BDD!$F23+1,FALSE)</f>
        <v>-</v>
      </c>
      <c r="G24" s="14" t="str">
        <f>IF(OR(F24="",COUNTIF(F$2:F24,F24)&gt;1),"",COUNTIF(F:F,"&gt;="&amp;F24))</f>
        <v/>
      </c>
      <c r="H24" s="14" t="str">
        <f>IF(ROW()-1&gt;COUNT(G:G),"",INDEX(F:F,MATCH(LARGE(G:G,ROW()-1),G:G,0)))</f>
        <v/>
      </c>
      <c r="M24" t="str">
        <f>+INDEX(TDATA[#All],,L24)</f>
        <v>-</v>
      </c>
      <c r="O24" s="2" t="s">
        <v>55</v>
      </c>
      <c r="T24" t="s">
        <v>24</v>
      </c>
      <c r="U24" s="3" t="s">
        <v>24</v>
      </c>
    </row>
    <row r="25" spans="6:21" x14ac:dyDescent="0.25">
      <c r="F25" t="str">
        <f>+HLOOKUP($A$2,TDATA[#All],BDD!$F24+1,FALSE)</f>
        <v>-</v>
      </c>
      <c r="G25" s="14" t="str">
        <f>IF(OR(F25="",COUNTIF(F$2:F25,F25)&gt;1),"",COUNTIF(F:F,"&gt;="&amp;F25))</f>
        <v/>
      </c>
      <c r="H25" s="14" t="str">
        <f>IF(ROW()-1&gt;COUNT(G:G),"",INDEX(F:F,MATCH(LARGE(G:G,ROW()-1),G:G,0)))</f>
        <v/>
      </c>
      <c r="M25" t="str">
        <f>+INDEX(TDATA[#All],,L25)</f>
        <v>-</v>
      </c>
      <c r="O25" s="1" t="s">
        <v>56</v>
      </c>
      <c r="T25" t="s">
        <v>24</v>
      </c>
      <c r="U25" s="3" t="s">
        <v>24</v>
      </c>
    </row>
    <row r="26" spans="6:21" x14ac:dyDescent="0.25">
      <c r="F26" t="str">
        <f>+HLOOKUP($A$2,TDATA[#All],BDD!$F25+1,FALSE)</f>
        <v>-</v>
      </c>
      <c r="G26" s="14" t="str">
        <f>IF(OR(F26="",COUNTIF(F$2:F26,F26)&gt;1),"",COUNTIF(F:F,"&gt;="&amp;F26))</f>
        <v/>
      </c>
      <c r="H26" s="14" t="str">
        <f>IF(ROW()-1&gt;COUNT(G:G),"",INDEX(F:F,MATCH(LARGE(G:G,ROW()-1),G:G,0)))</f>
        <v/>
      </c>
      <c r="M26" t="str">
        <f>+INDEX(TDATA[#All],,L26)</f>
        <v>-</v>
      </c>
      <c r="O26" s="2" t="s">
        <v>57</v>
      </c>
      <c r="T26" t="s">
        <v>24</v>
      </c>
      <c r="U26" s="3" t="s">
        <v>24</v>
      </c>
    </row>
    <row r="27" spans="6:21" x14ac:dyDescent="0.25">
      <c r="F27" t="str">
        <f>+HLOOKUP($A$2,TDATA[#All],BDD!$F26+1,FALSE)</f>
        <v>-</v>
      </c>
      <c r="G27" s="14" t="str">
        <f>IF(OR(F27="",COUNTIF(F$2:F27,F27)&gt;1),"",COUNTIF(F:F,"&gt;="&amp;F27))</f>
        <v/>
      </c>
      <c r="H27" s="14" t="str">
        <f>IF(ROW()-1&gt;COUNT(G:G),"",INDEX(F:F,MATCH(LARGE(G:G,ROW()-1),G:G,0)))</f>
        <v/>
      </c>
      <c r="M27" t="str">
        <f>+INDEX(TDATA[#All],,L27)</f>
        <v>-</v>
      </c>
      <c r="O27" s="1" t="s">
        <v>58</v>
      </c>
      <c r="T27" t="s">
        <v>24</v>
      </c>
      <c r="U27" s="3" t="s">
        <v>24</v>
      </c>
    </row>
    <row r="28" spans="6:21" x14ac:dyDescent="0.25">
      <c r="F28" t="str">
        <f>+HLOOKUP($A$2,TDATA[#All],BDD!$F27+1,FALSE)</f>
        <v>-</v>
      </c>
      <c r="G28" s="14" t="str">
        <f>IF(OR(F28="",COUNTIF(F$2:F28,F28)&gt;1),"",COUNTIF(F:F,"&gt;="&amp;F28))</f>
        <v/>
      </c>
      <c r="H28" s="14" t="str">
        <f>IF(ROW()-1&gt;COUNT(G:G),"",INDEX(F:F,MATCH(LARGE(G:G,ROW()-1),G:G,0)))</f>
        <v/>
      </c>
      <c r="M28" t="str">
        <f>+INDEX(TDATA[#All],,L28)</f>
        <v>-</v>
      </c>
      <c r="O28" s="2" t="s">
        <v>59</v>
      </c>
      <c r="T28" t="s">
        <v>24</v>
      </c>
      <c r="U28" s="3" t="s">
        <v>24</v>
      </c>
    </row>
    <row r="29" spans="6:21" x14ac:dyDescent="0.25">
      <c r="F29" t="str">
        <f>+HLOOKUP($A$2,TDATA[#All],BDD!$F28+1,FALSE)</f>
        <v>-</v>
      </c>
      <c r="G29" s="14" t="str">
        <f>IF(OR(F29="",COUNTIF(F$2:F29,F29)&gt;1),"",COUNTIF(F:F,"&gt;="&amp;F29))</f>
        <v/>
      </c>
      <c r="H29" s="14" t="str">
        <f>IF(ROW()-1&gt;COUNT(G:G),"",INDEX(F:F,MATCH(LARGE(G:G,ROW()-1),G:G,0)))</f>
        <v/>
      </c>
      <c r="M29" t="str">
        <f>+INDEX(TDATA[#All],,L29)</f>
        <v>-</v>
      </c>
      <c r="O29" s="1" t="s">
        <v>60</v>
      </c>
      <c r="T29" t="s">
        <v>24</v>
      </c>
      <c r="U29" s="3" t="s">
        <v>24</v>
      </c>
    </row>
    <row r="30" spans="6:21" x14ac:dyDescent="0.25">
      <c r="F30" t="str">
        <f>+HLOOKUP($A$2,TDATA[#All],BDD!$F29+1,FALSE)</f>
        <v>-</v>
      </c>
      <c r="G30" s="14" t="str">
        <f>IF(OR(F30="",COUNTIF(F$2:F30,F30)&gt;1),"",COUNTIF(F:F,"&gt;="&amp;F30))</f>
        <v/>
      </c>
      <c r="H30" s="14" t="str">
        <f>IF(ROW()-1&gt;COUNT(G:G),"",INDEX(F:F,MATCH(LARGE(G:G,ROW()-1),G:G,0)))</f>
        <v/>
      </c>
      <c r="M30" t="str">
        <f>+INDEX(TDATA[#All],,L30)</f>
        <v>-</v>
      </c>
      <c r="O30" s="2" t="s">
        <v>61</v>
      </c>
      <c r="T30" t="s">
        <v>24</v>
      </c>
      <c r="U30" s="3" t="s">
        <v>24</v>
      </c>
    </row>
    <row r="31" spans="6:21" x14ac:dyDescent="0.25">
      <c r="F31" t="str">
        <f>+HLOOKUP($A$2,TDATA[#All],BDD!$F30+1,FALSE)</f>
        <v>-</v>
      </c>
      <c r="G31" s="14" t="str">
        <f>IF(OR(F31="",COUNTIF(F$2:F31,F31)&gt;1),"",COUNTIF(F:F,"&gt;="&amp;F31))</f>
        <v/>
      </c>
      <c r="H31" s="14" t="str">
        <f>IF(ROW()-1&gt;COUNT(G:G),"",INDEX(F:F,MATCH(LARGE(G:G,ROW()-1),G:G,0)))</f>
        <v/>
      </c>
      <c r="M31" t="str">
        <f>+INDEX(TDATA[#All],,L31)</f>
        <v>-</v>
      </c>
      <c r="O31" s="1" t="s">
        <v>62</v>
      </c>
      <c r="T31" t="s">
        <v>24</v>
      </c>
      <c r="U31" s="3" t="s">
        <v>24</v>
      </c>
    </row>
    <row r="32" spans="6:21" x14ac:dyDescent="0.25">
      <c r="F32" t="str">
        <f>+HLOOKUP($A$2,TDATA[#All],BDD!$F31+1,FALSE)</f>
        <v>-</v>
      </c>
      <c r="G32" s="14" t="str">
        <f>IF(OR(F32="",COUNTIF(F$2:F32,F32)&gt;1),"",COUNTIF(F:F,"&gt;="&amp;F32))</f>
        <v/>
      </c>
      <c r="H32" s="14" t="str">
        <f>IF(ROW()-1&gt;COUNT(G:G),"",INDEX(F:F,MATCH(LARGE(G:G,ROW()-1),G:G,0)))</f>
        <v/>
      </c>
      <c r="M32" t="str">
        <f>+INDEX(TDATA[#All],,L32)</f>
        <v>-</v>
      </c>
      <c r="O32" s="2" t="s">
        <v>63</v>
      </c>
      <c r="T32" t="s">
        <v>24</v>
      </c>
      <c r="U32" s="3" t="s">
        <v>24</v>
      </c>
    </row>
    <row r="33" spans="6:21" x14ac:dyDescent="0.25">
      <c r="F33" t="str">
        <f>+HLOOKUP($A$2,TDATA[#All],BDD!$F32+1,FALSE)</f>
        <v>-</v>
      </c>
      <c r="G33" s="14" t="str">
        <f>IF(OR(F33="",COUNTIF(F$2:F33,F33)&gt;1),"",COUNTIF(F:F,"&gt;="&amp;F33))</f>
        <v/>
      </c>
      <c r="H33" s="14" t="str">
        <f>IF(ROW()-1&gt;COUNT(G:G),"",INDEX(F:F,MATCH(LARGE(G:G,ROW()-1),G:G,0)))</f>
        <v/>
      </c>
      <c r="M33" s="5"/>
      <c r="O33" s="1" t="s">
        <v>64</v>
      </c>
      <c r="T33" t="s">
        <v>24</v>
      </c>
      <c r="U33" s="3" t="s">
        <v>24</v>
      </c>
    </row>
    <row r="34" spans="6:21" x14ac:dyDescent="0.25">
      <c r="F34" t="str">
        <f>+HLOOKUP($A$2,TDATA[#All],BDD!$F33+1,FALSE)</f>
        <v>-</v>
      </c>
      <c r="G34" s="14" t="str">
        <f>IF(OR(F34="",COUNTIF(F$2:F34,F34)&gt;1),"",COUNTIF(F:F,"&gt;="&amp;F34))</f>
        <v/>
      </c>
      <c r="H34" s="14" t="str">
        <f>IF(ROW()-1&gt;COUNT(G:G),"",INDEX(F:F,MATCH(LARGE(G:G,ROW()-1),G:G,0)))</f>
        <v/>
      </c>
      <c r="M34" s="5"/>
      <c r="O34" s="2" t="s">
        <v>65</v>
      </c>
      <c r="T34" t="s">
        <v>24</v>
      </c>
      <c r="U34" s="3" t="s">
        <v>24</v>
      </c>
    </row>
    <row r="35" spans="6:21" x14ac:dyDescent="0.25">
      <c r="F35" t="str">
        <f>+HLOOKUP($A$2,TDATA[#All],BDD!$F34+1,FALSE)</f>
        <v>-</v>
      </c>
      <c r="G35" s="14" t="str">
        <f>IF(OR(F35="",COUNTIF(F$2:F35,F35)&gt;1),"",COUNTIF(F:F,"&gt;="&amp;F35))</f>
        <v/>
      </c>
      <c r="H35" s="14" t="str">
        <f>IF(ROW()-1&gt;COUNT(G:G),"",INDEX(F:F,MATCH(LARGE(G:G,ROW()-1),G:G,0)))</f>
        <v/>
      </c>
      <c r="M35" s="5"/>
      <c r="O35" s="1" t="s">
        <v>66</v>
      </c>
      <c r="T35" t="s">
        <v>24</v>
      </c>
      <c r="U35" s="3" t="s">
        <v>24</v>
      </c>
    </row>
    <row r="36" spans="6:21" x14ac:dyDescent="0.25">
      <c r="F36" t="str">
        <f>+HLOOKUP($A$2,TDATA[#All],BDD!$F35+1,FALSE)</f>
        <v>-</v>
      </c>
      <c r="G36" s="14" t="str">
        <f>IF(OR(F36="",COUNTIF(F$2:F36,F36)&gt;1),"",COUNTIF(F:F,"&gt;="&amp;F36))</f>
        <v/>
      </c>
      <c r="H36" s="14" t="str">
        <f>IF(ROW()-1&gt;COUNT(G:G),"",INDEX(F:F,MATCH(LARGE(G:G,ROW()-1),G:G,0)))</f>
        <v/>
      </c>
      <c r="M36" s="5"/>
      <c r="O36" s="2" t="s">
        <v>67</v>
      </c>
      <c r="T36" t="s">
        <v>24</v>
      </c>
      <c r="U36" s="3" t="s">
        <v>24</v>
      </c>
    </row>
    <row r="37" spans="6:21" x14ac:dyDescent="0.25">
      <c r="F37" t="str">
        <f>+HLOOKUP($A$2,TDATA[#All],BDD!$F36+1,FALSE)</f>
        <v>-</v>
      </c>
      <c r="G37" s="14" t="str">
        <f>IF(OR(F37="",COUNTIF(F$2:F37,F37)&gt;1),"",COUNTIF(F:F,"&gt;="&amp;F37))</f>
        <v/>
      </c>
      <c r="H37" s="14" t="str">
        <f>IF(ROW()-1&gt;COUNT(G:G),"",INDEX(F:F,MATCH(LARGE(G:G,ROW()-1),G:G,0)))</f>
        <v/>
      </c>
      <c r="M37" s="5"/>
      <c r="O37" s="1" t="s">
        <v>68</v>
      </c>
      <c r="T37" t="s">
        <v>24</v>
      </c>
      <c r="U37" s="3" t="s">
        <v>24</v>
      </c>
    </row>
    <row r="38" spans="6:21" x14ac:dyDescent="0.25">
      <c r="F38" t="str">
        <f>+HLOOKUP($A$2,TDATA[#All],BDD!$F37+1,FALSE)</f>
        <v>-</v>
      </c>
      <c r="G38" s="14" t="str">
        <f>IF(OR(F38="",COUNTIF(F$2:F38,F38)&gt;1),"",COUNTIF(F:F,"&gt;="&amp;F38))</f>
        <v/>
      </c>
      <c r="H38" s="14" t="str">
        <f>IF(ROW()-1&gt;COUNT(G:G),"",INDEX(F:F,MATCH(LARGE(G:G,ROW()-1),G:G,0)))</f>
        <v/>
      </c>
      <c r="M38" s="5"/>
      <c r="O38" s="2" t="s">
        <v>69</v>
      </c>
      <c r="T38" t="s">
        <v>24</v>
      </c>
      <c r="U38" s="3" t="s">
        <v>24</v>
      </c>
    </row>
    <row r="39" spans="6:21" x14ac:dyDescent="0.25">
      <c r="F39" t="str">
        <f>+HLOOKUP($A$2,TDATA[#All],BDD!$F38+1,FALSE)</f>
        <v>-</v>
      </c>
      <c r="G39" s="14" t="str">
        <f>IF(OR(F39="",COUNTIF(F$2:F39,F39)&gt;1),"",COUNTIF(F:F,"&gt;="&amp;F39))</f>
        <v/>
      </c>
      <c r="H39" s="14" t="str">
        <f>IF(ROW()-1&gt;COUNT(G:G),"",INDEX(F:F,MATCH(LARGE(G:G,ROW()-1),G:G,0)))</f>
        <v/>
      </c>
      <c r="M39" s="5"/>
      <c r="O39" s="1" t="s">
        <v>70</v>
      </c>
      <c r="T39" t="s">
        <v>24</v>
      </c>
      <c r="U39" s="3" t="s">
        <v>24</v>
      </c>
    </row>
    <row r="40" spans="6:21" x14ac:dyDescent="0.25">
      <c r="F40" t="str">
        <f>+HLOOKUP($A$2,TDATA[#All],BDD!$F39+1,FALSE)</f>
        <v>-</v>
      </c>
      <c r="G40" s="14" t="str">
        <f>IF(OR(F40="",COUNTIF(F$2:F40,F40)&gt;1),"",COUNTIF(F:F,"&gt;="&amp;F40))</f>
        <v/>
      </c>
      <c r="H40" s="14" t="str">
        <f>IF(ROW()-1&gt;COUNT(G:G),"",INDEX(F:F,MATCH(LARGE(G:G,ROW()-1),G:G,0)))</f>
        <v/>
      </c>
      <c r="M40" s="5"/>
      <c r="O40" s="2" t="s">
        <v>71</v>
      </c>
      <c r="T40" t="s">
        <v>24</v>
      </c>
      <c r="U40" s="3" t="s">
        <v>24</v>
      </c>
    </row>
    <row r="41" spans="6:21" x14ac:dyDescent="0.25">
      <c r="F41" t="str">
        <f>+HLOOKUP($A$2,TDATA[#All],BDD!$F40+1,FALSE)</f>
        <v>-</v>
      </c>
      <c r="G41" s="14" t="str">
        <f>IF(OR(F41="",COUNTIF(F$2:F41,F41)&gt;1),"",COUNTIF(F:F,"&gt;="&amp;F41))</f>
        <v/>
      </c>
      <c r="H41" s="14" t="str">
        <f>IF(ROW()-1&gt;COUNT(G:G),"",INDEX(F:F,MATCH(LARGE(G:G,ROW()-1),G:G,0)))</f>
        <v/>
      </c>
      <c r="M41" s="5"/>
      <c r="O41" s="1" t="s">
        <v>72</v>
      </c>
      <c r="T41" t="s">
        <v>24</v>
      </c>
      <c r="U41" s="3" t="s">
        <v>24</v>
      </c>
    </row>
    <row r="42" spans="6:21" x14ac:dyDescent="0.25">
      <c r="F42" t="str">
        <f>+HLOOKUP($A$2,TDATA[#All],BDD!$F41+1,FALSE)</f>
        <v>-</v>
      </c>
      <c r="G42" s="14" t="str">
        <f>IF(OR(F42="",COUNTIF(F$2:F42,F42)&gt;1),"",COUNTIF(F:F,"&gt;="&amp;F42))</f>
        <v/>
      </c>
      <c r="H42" s="14" t="str">
        <f>IF(ROW()-1&gt;COUNT(G:G),"",INDEX(F:F,MATCH(LARGE(G:G,ROW()-1),G:G,0)))</f>
        <v/>
      </c>
      <c r="M42" s="5"/>
      <c r="O42" s="2" t="s">
        <v>73</v>
      </c>
      <c r="T42" t="s">
        <v>24</v>
      </c>
      <c r="U42" s="3" t="s">
        <v>24</v>
      </c>
    </row>
    <row r="43" spans="6:21" x14ac:dyDescent="0.25">
      <c r="F43" t="str">
        <f>+HLOOKUP($A$2,TDATA[#All],BDD!$F42+1,FALSE)</f>
        <v>-</v>
      </c>
      <c r="G43" s="14" t="str">
        <f>IF(OR(F43="",COUNTIF(F$2:F43,F43)&gt;1),"",COUNTIF(F:F,"&gt;="&amp;F43))</f>
        <v/>
      </c>
      <c r="H43" s="14" t="str">
        <f>IF(ROW()-1&gt;COUNT(G:G),"",INDEX(F:F,MATCH(LARGE(G:G,ROW()-1),G:G,0)))</f>
        <v/>
      </c>
      <c r="M43" s="5"/>
      <c r="O43" s="1" t="s">
        <v>74</v>
      </c>
      <c r="T43" t="s">
        <v>24</v>
      </c>
      <c r="U43" s="3" t="s">
        <v>24</v>
      </c>
    </row>
    <row r="44" spans="6:21" x14ac:dyDescent="0.25">
      <c r="F44" t="str">
        <f>+HLOOKUP($A$2,TDATA[#All],BDD!$F43+1,FALSE)</f>
        <v>-</v>
      </c>
      <c r="G44" s="14" t="str">
        <f>IF(OR(F44="",COUNTIF(F$2:F44,F44)&gt;1),"",COUNTIF(F:F,"&gt;="&amp;F44))</f>
        <v/>
      </c>
      <c r="H44" s="14" t="str">
        <f>IF(ROW()-1&gt;COUNT(G:G),"",INDEX(F:F,MATCH(LARGE(G:G,ROW()-1),G:G,0)))</f>
        <v/>
      </c>
      <c r="M44" s="5"/>
      <c r="O44" s="2" t="s">
        <v>75</v>
      </c>
      <c r="T44" t="s">
        <v>24</v>
      </c>
      <c r="U44" s="3" t="s">
        <v>24</v>
      </c>
    </row>
    <row r="45" spans="6:21" x14ac:dyDescent="0.25">
      <c r="F45" t="str">
        <f>+HLOOKUP($A$2,TDATA[#All],BDD!$F44+1,FALSE)</f>
        <v>-</v>
      </c>
      <c r="G45" s="14" t="str">
        <f>IF(OR(F45="",COUNTIF(F$2:F45,F45)&gt;1),"",COUNTIF(F:F,"&gt;="&amp;F45))</f>
        <v/>
      </c>
      <c r="H45" s="14" t="str">
        <f>IF(ROW()-1&gt;COUNT(G:G),"",INDEX(F:F,MATCH(LARGE(G:G,ROW()-1),G:G,0)))</f>
        <v/>
      </c>
      <c r="M45" s="5"/>
      <c r="O45" s="1" t="s">
        <v>76</v>
      </c>
      <c r="T45" t="s">
        <v>24</v>
      </c>
      <c r="U45" s="3" t="s">
        <v>24</v>
      </c>
    </row>
    <row r="46" spans="6:21" x14ac:dyDescent="0.25">
      <c r="F46" t="str">
        <f>+HLOOKUP($A$2,TDATA[#All],BDD!$F45+1,FALSE)</f>
        <v>-</v>
      </c>
      <c r="G46" s="14" t="str">
        <f>IF(OR(F46="",COUNTIF(F$2:F46,F46)&gt;1),"",COUNTIF(F:F,"&gt;="&amp;F46))</f>
        <v/>
      </c>
      <c r="H46" s="14" t="str">
        <f>IF(ROW()-1&gt;COUNT(G:G),"",INDEX(F:F,MATCH(LARGE(G:G,ROW()-1),G:G,0)))</f>
        <v/>
      </c>
      <c r="M46" s="5"/>
      <c r="O46" s="2" t="s">
        <v>77</v>
      </c>
      <c r="T46" t="s">
        <v>24</v>
      </c>
      <c r="U46" s="3" t="s">
        <v>24</v>
      </c>
    </row>
    <row r="47" spans="6:21" x14ac:dyDescent="0.25">
      <c r="F47" t="str">
        <f>+HLOOKUP($A$2,TDATA[#All],BDD!$F46+1,FALSE)</f>
        <v>-</v>
      </c>
      <c r="G47" s="14" t="str">
        <f>IF(OR(F47="",COUNTIF(F$2:F47,F47)&gt;1),"",COUNTIF(F:F,"&gt;="&amp;F47))</f>
        <v/>
      </c>
      <c r="H47" s="14" t="str">
        <f>IF(ROW()-1&gt;COUNT(G:G),"",INDEX(F:F,MATCH(LARGE(G:G,ROW()-1),G:G,0)))</f>
        <v/>
      </c>
      <c r="M47" s="5"/>
      <c r="O47" s="1" t="s">
        <v>78</v>
      </c>
      <c r="T47" t="s">
        <v>24</v>
      </c>
      <c r="U47" s="3" t="s">
        <v>24</v>
      </c>
    </row>
    <row r="48" spans="6:21" x14ac:dyDescent="0.25">
      <c r="F48" t="str">
        <f>+HLOOKUP($A$2,TDATA[#All],BDD!$F47+1,FALSE)</f>
        <v>-</v>
      </c>
      <c r="G48" s="14" t="str">
        <f>IF(OR(F48="",COUNTIF(F$2:F48,F48)&gt;1),"",COUNTIF(F:F,"&gt;="&amp;F48))</f>
        <v/>
      </c>
      <c r="H48" s="14" t="str">
        <f>IF(ROW()-1&gt;COUNT(G:G),"",INDEX(F:F,MATCH(LARGE(G:G,ROW()-1),G:G,0)))</f>
        <v/>
      </c>
      <c r="M48" s="5"/>
      <c r="O48" s="2" t="s">
        <v>79</v>
      </c>
      <c r="T48" t="s">
        <v>24</v>
      </c>
      <c r="U48" s="3" t="s">
        <v>24</v>
      </c>
    </row>
    <row r="49" spans="6:21" x14ac:dyDescent="0.25">
      <c r="F49" t="str">
        <f>+HLOOKUP($A$2,TDATA[#All],BDD!$F48+1,FALSE)</f>
        <v>-</v>
      </c>
      <c r="G49" s="14" t="str">
        <f>IF(OR(F49="",COUNTIF(F$2:F49,F49)&gt;1),"",COUNTIF(F:F,"&gt;="&amp;F49))</f>
        <v/>
      </c>
      <c r="H49" s="14" t="str">
        <f>IF(ROW()-1&gt;COUNT(G:G),"",INDEX(F:F,MATCH(LARGE(G:G,ROW()-1),G:G,0)))</f>
        <v/>
      </c>
      <c r="M49" s="5"/>
      <c r="O49" s="1" t="s">
        <v>80</v>
      </c>
      <c r="T49" t="s">
        <v>24</v>
      </c>
      <c r="U49" s="3" t="s">
        <v>24</v>
      </c>
    </row>
    <row r="50" spans="6:21" x14ac:dyDescent="0.25">
      <c r="F50" t="str">
        <f>+HLOOKUP($A$2,TDATA[#All],BDD!$F49+1,FALSE)</f>
        <v>-</v>
      </c>
      <c r="G50" s="14" t="str">
        <f>IF(OR(F50="",COUNTIF(F$2:F50,F50)&gt;1),"",COUNTIF(F:F,"&gt;="&amp;F50))</f>
        <v/>
      </c>
      <c r="H50" s="14" t="str">
        <f>IF(ROW()-1&gt;COUNT(G:G),"",INDEX(F:F,MATCH(LARGE(G:G,ROW()-1),G:G,0)))</f>
        <v/>
      </c>
      <c r="M50" s="5"/>
      <c r="O50" s="2" t="s">
        <v>81</v>
      </c>
      <c r="T50" t="s">
        <v>24</v>
      </c>
      <c r="U50" s="3" t="s">
        <v>24</v>
      </c>
    </row>
    <row r="51" spans="6:21" x14ac:dyDescent="0.25">
      <c r="F51" t="str">
        <f>+HLOOKUP($A$2,TDATA[#All],BDD!$F50+1,FALSE)</f>
        <v>-</v>
      </c>
      <c r="G51" s="14" t="str">
        <f>IF(OR(F51="",COUNTIF(F$2:F51,F51)&gt;1),"",COUNTIF(F:F,"&gt;="&amp;F51))</f>
        <v/>
      </c>
      <c r="H51" s="14" t="str">
        <f>IF(ROW()-1&gt;COUNT(G:G),"",INDEX(F:F,MATCH(LARGE(G:G,ROW()-1),G:G,0)))</f>
        <v/>
      </c>
      <c r="M51" s="5"/>
      <c r="O51" s="1" t="s">
        <v>82</v>
      </c>
      <c r="T51" t="s">
        <v>24</v>
      </c>
      <c r="U51" s="3" t="s">
        <v>24</v>
      </c>
    </row>
    <row r="52" spans="6:21" x14ac:dyDescent="0.25">
      <c r="F52" t="str">
        <f>+HLOOKUP($A$2,TDATA[#All],BDD!$F51+1,FALSE)</f>
        <v>-</v>
      </c>
      <c r="G52" s="14" t="str">
        <f>IF(OR(F52="",COUNTIF(F$2:F52,F52)&gt;1),"",COUNTIF(F:F,"&gt;="&amp;F52))</f>
        <v/>
      </c>
      <c r="H52" s="14" t="str">
        <f>IF(ROW()-1&gt;COUNT(G:G),"",INDEX(F:F,MATCH(LARGE(G:G,ROW()-1),G:G,0)))</f>
        <v/>
      </c>
      <c r="M52" s="5"/>
      <c r="O52" s="2" t="s">
        <v>83</v>
      </c>
      <c r="T52" t="s">
        <v>24</v>
      </c>
      <c r="U52" s="3" t="s">
        <v>24</v>
      </c>
    </row>
    <row r="53" spans="6:21" x14ac:dyDescent="0.25">
      <c r="F53" t="str">
        <f>+HLOOKUP($A$2,TDATA[#All],BDD!$F52+1,FALSE)</f>
        <v>-</v>
      </c>
      <c r="G53" s="14" t="str">
        <f>IF(OR(F53="",COUNTIF(F$2:F53,F53)&gt;1),"",COUNTIF(F:F,"&gt;="&amp;F53))</f>
        <v/>
      </c>
      <c r="H53" s="14" t="str">
        <f>IF(ROW()-1&gt;COUNT(G:G),"",INDEX(F:F,MATCH(LARGE(G:G,ROW()-1),G:G,0)))</f>
        <v/>
      </c>
      <c r="M53" s="5"/>
      <c r="O53" s="1" t="s">
        <v>84</v>
      </c>
      <c r="T53" t="s">
        <v>24</v>
      </c>
      <c r="U53" s="3" t="s">
        <v>24</v>
      </c>
    </row>
    <row r="54" spans="6:21" x14ac:dyDescent="0.25">
      <c r="F54" t="str">
        <f>+HLOOKUP($A$2,TDATA[#All],BDD!$F53+1,FALSE)</f>
        <v>-</v>
      </c>
      <c r="G54" s="14" t="str">
        <f>IF(OR(F54="",COUNTIF(F$2:F54,F54)&gt;1),"",COUNTIF(F:F,"&gt;="&amp;F54))</f>
        <v/>
      </c>
      <c r="H54" s="14" t="str">
        <f>IF(ROW()-1&gt;COUNT(G:G),"",INDEX(F:F,MATCH(LARGE(G:G,ROW()-1),G:G,0)))</f>
        <v/>
      </c>
      <c r="M54" s="5"/>
      <c r="O54" s="2" t="s">
        <v>85</v>
      </c>
      <c r="T54" t="s">
        <v>24</v>
      </c>
      <c r="U54" s="3" t="s">
        <v>24</v>
      </c>
    </row>
    <row r="55" spans="6:21" x14ac:dyDescent="0.25">
      <c r="F55" t="str">
        <f>+HLOOKUP($A$2,TDATA[#All],BDD!$F54+1,FALSE)</f>
        <v>-</v>
      </c>
      <c r="G55" s="14" t="str">
        <f>IF(OR(F55="",COUNTIF(F$2:F55,F55)&gt;1),"",COUNTIF(F:F,"&gt;="&amp;F55))</f>
        <v/>
      </c>
      <c r="H55" s="14" t="str">
        <f>IF(ROW()-1&gt;COUNT(G:G),"",INDEX(F:F,MATCH(LARGE(G:G,ROW()-1),G:G,0)))</f>
        <v/>
      </c>
      <c r="M55" s="5"/>
      <c r="O55" s="1" t="s">
        <v>86</v>
      </c>
      <c r="T55" t="s">
        <v>24</v>
      </c>
      <c r="U55" s="3" t="s">
        <v>24</v>
      </c>
    </row>
    <row r="56" spans="6:21" x14ac:dyDescent="0.25">
      <c r="F56" t="str">
        <f>+HLOOKUP($A$2,TDATA[#All],BDD!$F55+1,FALSE)</f>
        <v>-</v>
      </c>
      <c r="G56" s="14" t="str">
        <f>IF(OR(F56="",COUNTIF(F$2:F56,F56)&gt;1),"",COUNTIF(F:F,"&gt;="&amp;F56))</f>
        <v/>
      </c>
      <c r="H56" s="14" t="str">
        <f>IF(ROW()-1&gt;COUNT(G:G),"",INDEX(F:F,MATCH(LARGE(G:G,ROW()-1),G:G,0)))</f>
        <v/>
      </c>
      <c r="M56" s="5"/>
      <c r="O56" s="2" t="s">
        <v>87</v>
      </c>
      <c r="T56" t="s">
        <v>24</v>
      </c>
      <c r="U56" s="3" t="s">
        <v>24</v>
      </c>
    </row>
    <row r="57" spans="6:21" x14ac:dyDescent="0.25">
      <c r="F57" t="str">
        <f>+HLOOKUP($A$2,TDATA[#All],BDD!$F56+1,FALSE)</f>
        <v>-</v>
      </c>
      <c r="G57" s="14" t="str">
        <f>IF(OR(F57="",COUNTIF(F$2:F57,F57)&gt;1),"",COUNTIF(F:F,"&gt;="&amp;F57))</f>
        <v/>
      </c>
      <c r="H57" s="14" t="str">
        <f>IF(ROW()-1&gt;COUNT(G:G),"",INDEX(F:F,MATCH(LARGE(G:G,ROW()-1),G:G,0)))</f>
        <v/>
      </c>
      <c r="M57" s="5"/>
      <c r="O57" s="1" t="s">
        <v>88</v>
      </c>
      <c r="T57" t="s">
        <v>24</v>
      </c>
      <c r="U57" s="3" t="s">
        <v>24</v>
      </c>
    </row>
    <row r="58" spans="6:21" x14ac:dyDescent="0.25">
      <c r="F58" t="str">
        <f>+HLOOKUP($A$2,TDATA[#All],BDD!$F57+1,FALSE)</f>
        <v>-</v>
      </c>
      <c r="G58" s="14" t="str">
        <f>IF(OR(F58="",COUNTIF(F$2:F58,F58)&gt;1),"",COUNTIF(F:F,"&gt;="&amp;F58))</f>
        <v/>
      </c>
      <c r="H58" s="14" t="str">
        <f>IF(ROW()-1&gt;COUNT(G:G),"",INDEX(F:F,MATCH(LARGE(G:G,ROW()-1),G:G,0)))</f>
        <v/>
      </c>
      <c r="M58" s="5"/>
      <c r="O58" s="2" t="s">
        <v>89</v>
      </c>
      <c r="T58" t="s">
        <v>24</v>
      </c>
      <c r="U58" s="3" t="s">
        <v>24</v>
      </c>
    </row>
    <row r="59" spans="6:21" x14ac:dyDescent="0.25">
      <c r="F59" t="str">
        <f>+HLOOKUP($A$2,TDATA[#All],BDD!$F58+1,FALSE)</f>
        <v>-</v>
      </c>
      <c r="G59" s="14" t="str">
        <f>IF(OR(F59="",COUNTIF(F$2:F59,F59)&gt;1),"",COUNTIF(F:F,"&gt;="&amp;F59))</f>
        <v/>
      </c>
      <c r="H59" s="14" t="str">
        <f>IF(ROW()-1&gt;COUNT(G:G),"",INDEX(F:F,MATCH(LARGE(G:G,ROW()-1),G:G,0)))</f>
        <v/>
      </c>
      <c r="M59" s="5"/>
      <c r="O59" s="1" t="s">
        <v>90</v>
      </c>
      <c r="T59" t="s">
        <v>24</v>
      </c>
      <c r="U59" s="3" t="s">
        <v>24</v>
      </c>
    </row>
    <row r="60" spans="6:21" x14ac:dyDescent="0.25">
      <c r="F60" t="str">
        <f>+HLOOKUP($A$2,TDATA[#All],BDD!$F59+1,FALSE)</f>
        <v>-</v>
      </c>
      <c r="G60" s="14" t="str">
        <f>IF(OR(F60="",COUNTIF(F$2:F60,F60)&gt;1),"",COUNTIF(F:F,"&gt;="&amp;F60))</f>
        <v/>
      </c>
      <c r="H60" s="14" t="str">
        <f>IF(ROW()-1&gt;COUNT(G:G),"",INDEX(F:F,MATCH(LARGE(G:G,ROW()-1),G:G,0)))</f>
        <v/>
      </c>
      <c r="M60" s="5"/>
      <c r="O60" s="2" t="s">
        <v>91</v>
      </c>
      <c r="T60" t="s">
        <v>24</v>
      </c>
      <c r="U60" s="3" t="s">
        <v>24</v>
      </c>
    </row>
    <row r="61" spans="6:21" x14ac:dyDescent="0.25">
      <c r="F61" t="str">
        <f>+HLOOKUP($A$2,TDATA[#All],BDD!$F60+1,FALSE)</f>
        <v>-</v>
      </c>
      <c r="G61" s="14" t="str">
        <f>IF(OR(F61="",COUNTIF(F$2:F61,F61)&gt;1),"",COUNTIF(F:F,"&gt;="&amp;F61))</f>
        <v/>
      </c>
      <c r="H61" s="14" t="str">
        <f>IF(ROW()-1&gt;COUNT(G:G),"",INDEX(F:F,MATCH(LARGE(G:G,ROW()-1),G:G,0)))</f>
        <v/>
      </c>
      <c r="M61" s="5"/>
      <c r="O61" s="1" t="s">
        <v>92</v>
      </c>
      <c r="T61" t="s">
        <v>24</v>
      </c>
      <c r="U61" s="3" t="s">
        <v>24</v>
      </c>
    </row>
    <row r="62" spans="6:21" x14ac:dyDescent="0.25">
      <c r="F62" t="str">
        <f>+HLOOKUP($A$2,TDATA[#All],BDD!$F61+1,FALSE)</f>
        <v>-</v>
      </c>
      <c r="G62" s="14" t="str">
        <f>IF(OR(F62="",COUNTIF(F$2:F62,F62)&gt;1),"",COUNTIF(F:F,"&gt;="&amp;F62))</f>
        <v/>
      </c>
      <c r="H62" s="14" t="str">
        <f>IF(ROW()-1&gt;COUNT(G:G),"",INDEX(F:F,MATCH(LARGE(G:G,ROW()-1),G:G,0)))</f>
        <v/>
      </c>
      <c r="M62" s="5"/>
      <c r="O62" s="2" t="s">
        <v>93</v>
      </c>
      <c r="T62" t="s">
        <v>24</v>
      </c>
      <c r="U62" s="3" t="s">
        <v>24</v>
      </c>
    </row>
    <row r="63" spans="6:21" x14ac:dyDescent="0.25">
      <c r="F63" t="str">
        <f>+HLOOKUP($A$2,TDATA[#All],BDD!$F62+1,FALSE)</f>
        <v>-</v>
      </c>
      <c r="G63" s="14" t="str">
        <f>IF(OR(F63="",COUNTIF(F$2:F63,F63)&gt;1),"",COUNTIF(F:F,"&gt;="&amp;F63))</f>
        <v/>
      </c>
      <c r="H63" s="14" t="str">
        <f>IF(ROW()-1&gt;COUNT(G:G),"",INDEX(F:F,MATCH(LARGE(G:G,ROW()-1),G:G,0)))</f>
        <v/>
      </c>
      <c r="M63" s="5"/>
      <c r="O63" s="1" t="s">
        <v>94</v>
      </c>
      <c r="T63" t="s">
        <v>24</v>
      </c>
      <c r="U63" s="3" t="s">
        <v>24</v>
      </c>
    </row>
    <row r="64" spans="6:21" x14ac:dyDescent="0.25">
      <c r="F64" t="str">
        <f>+HLOOKUP($A$2,TDATA[#All],BDD!$F63+1,FALSE)</f>
        <v>-</v>
      </c>
      <c r="G64" s="14" t="str">
        <f>IF(OR(F64="",COUNTIF(F$2:F64,F64)&gt;1),"",COUNTIF(F:F,"&gt;="&amp;F64))</f>
        <v/>
      </c>
      <c r="H64" s="14" t="str">
        <f>IF(ROW()-1&gt;COUNT(G:G),"",INDEX(F:F,MATCH(LARGE(G:G,ROW()-1),G:G,0)))</f>
        <v/>
      </c>
      <c r="M64" s="5"/>
      <c r="O64" s="2" t="s">
        <v>95</v>
      </c>
      <c r="T64" t="s">
        <v>24</v>
      </c>
      <c r="U64" s="3" t="s">
        <v>24</v>
      </c>
    </row>
    <row r="65" spans="6:21" x14ac:dyDescent="0.25">
      <c r="F65" t="str">
        <f>+HLOOKUP($A$2,TDATA[#All],BDD!$F64+1,FALSE)</f>
        <v>-</v>
      </c>
      <c r="G65" s="14" t="str">
        <f>IF(OR(F65="",COUNTIF(F$2:F65,F65)&gt;1),"",COUNTIF(F:F,"&gt;="&amp;F65))</f>
        <v/>
      </c>
      <c r="H65" s="14" t="str">
        <f>IF(ROW()-1&gt;COUNT(G:G),"",INDEX(F:F,MATCH(LARGE(G:G,ROW()-1),G:G,0)))</f>
        <v/>
      </c>
      <c r="M65" s="5"/>
      <c r="O65" s="1" t="s">
        <v>96</v>
      </c>
      <c r="T65" t="s">
        <v>24</v>
      </c>
      <c r="U65" s="3" t="s">
        <v>24</v>
      </c>
    </row>
    <row r="66" spans="6:21" x14ac:dyDescent="0.25">
      <c r="F66" t="str">
        <f>+HLOOKUP($A$2,TDATA[#All],BDD!$F65+1,FALSE)</f>
        <v>-</v>
      </c>
      <c r="G66" s="14" t="str">
        <f>IF(OR(F66="",COUNTIF(F$2:F66,F66)&gt;1),"",COUNTIF(F:F,"&gt;="&amp;F66))</f>
        <v/>
      </c>
      <c r="H66" s="14" t="str">
        <f>IF(ROW()-1&gt;COUNT(G:G),"",INDEX(F:F,MATCH(LARGE(G:G,ROW()-1),G:G,0)))</f>
        <v/>
      </c>
      <c r="M66" s="5"/>
      <c r="O66" s="2" t="s">
        <v>97</v>
      </c>
      <c r="T66" t="s">
        <v>24</v>
      </c>
      <c r="U66" s="3" t="s">
        <v>24</v>
      </c>
    </row>
    <row r="67" spans="6:21" x14ac:dyDescent="0.25">
      <c r="F67" t="str">
        <f>+HLOOKUP($A$2,TDATA[#All],BDD!$F66+1,FALSE)</f>
        <v>-</v>
      </c>
      <c r="G67" s="14" t="str">
        <f>IF(OR(F67="",COUNTIF(F$2:F67,F67)&gt;1),"",COUNTIF(F:F,"&gt;="&amp;F67))</f>
        <v/>
      </c>
      <c r="H67" s="14" t="str">
        <f>IF(ROW()-1&gt;COUNT(G:G),"",INDEX(F:F,MATCH(LARGE(G:G,ROW()-1),G:G,0)))</f>
        <v/>
      </c>
      <c r="M67" s="5"/>
      <c r="O67" s="1" t="s">
        <v>98</v>
      </c>
      <c r="T67" t="s">
        <v>24</v>
      </c>
      <c r="U67" s="3" t="s">
        <v>24</v>
      </c>
    </row>
    <row r="68" spans="6:21" x14ac:dyDescent="0.25">
      <c r="F68" t="str">
        <f>+HLOOKUP($A$2,TDATA[#All],BDD!$F67+1,FALSE)</f>
        <v>-</v>
      </c>
      <c r="G68" s="14" t="str">
        <f>IF(OR(F68="",COUNTIF(F$2:F68,F68)&gt;1),"",COUNTIF(F:F,"&gt;="&amp;F68))</f>
        <v/>
      </c>
      <c r="H68" s="14" t="str">
        <f>IF(ROW()-1&gt;COUNT(G:G),"",INDEX(F:F,MATCH(LARGE(G:G,ROW()-1),G:G,0)))</f>
        <v/>
      </c>
      <c r="M68" s="5"/>
      <c r="O68" s="2" t="s">
        <v>99</v>
      </c>
      <c r="T68" t="s">
        <v>24</v>
      </c>
      <c r="U68" s="3" t="s">
        <v>24</v>
      </c>
    </row>
    <row r="69" spans="6:21" x14ac:dyDescent="0.25">
      <c r="F69" t="str">
        <f>+HLOOKUP($A$2,TDATA[#All],BDD!$F68+1,FALSE)</f>
        <v>-</v>
      </c>
      <c r="G69" s="14" t="str">
        <f>IF(OR(F69="",COUNTIF(F$2:F69,F69)&gt;1),"",COUNTIF(F:F,"&gt;="&amp;F69))</f>
        <v/>
      </c>
      <c r="H69" s="14" t="str">
        <f>IF(ROW()-1&gt;COUNT(G:G),"",INDEX(F:F,MATCH(LARGE(G:G,ROW()-1),G:G,0)))</f>
        <v/>
      </c>
      <c r="M69" s="5"/>
      <c r="O69" s="1" t="s">
        <v>100</v>
      </c>
      <c r="T69" t="s">
        <v>24</v>
      </c>
      <c r="U69" s="3" t="s">
        <v>24</v>
      </c>
    </row>
    <row r="70" spans="6:21" x14ac:dyDescent="0.25">
      <c r="F70" t="str">
        <f>+HLOOKUP($A$2,TDATA[#All],BDD!$F69+1,FALSE)</f>
        <v>-</v>
      </c>
      <c r="G70" s="14" t="str">
        <f>IF(OR(F70="",COUNTIF(F$2:F70,F70)&gt;1),"",COUNTIF(F:F,"&gt;="&amp;F70))</f>
        <v/>
      </c>
      <c r="H70" s="14" t="str">
        <f>IF(ROW()-1&gt;COUNT(G:G),"",INDEX(F:F,MATCH(LARGE(G:G,ROW()-1),G:G,0)))</f>
        <v/>
      </c>
      <c r="M70" s="5"/>
      <c r="O70" s="2" t="s">
        <v>101</v>
      </c>
      <c r="T70" t="s">
        <v>24</v>
      </c>
      <c r="U70" s="3" t="s">
        <v>24</v>
      </c>
    </row>
    <row r="71" spans="6:21" x14ac:dyDescent="0.25">
      <c r="F71" t="str">
        <f>+HLOOKUP($A$2,TDATA[#All],BDD!$F70+1,FALSE)</f>
        <v>-</v>
      </c>
      <c r="G71" s="14" t="str">
        <f>IF(OR(F71="",COUNTIF(F$2:F71,F71)&gt;1),"",COUNTIF(F:F,"&gt;="&amp;F71))</f>
        <v/>
      </c>
      <c r="H71" s="14" t="str">
        <f>IF(ROW()-1&gt;COUNT(G:G),"",INDEX(F:F,MATCH(LARGE(G:G,ROW()-1),G:G,0)))</f>
        <v/>
      </c>
      <c r="M71" s="5"/>
      <c r="O71" s="1" t="s">
        <v>102</v>
      </c>
      <c r="T71" t="s">
        <v>24</v>
      </c>
      <c r="U71" s="3" t="s">
        <v>24</v>
      </c>
    </row>
    <row r="72" spans="6:21" x14ac:dyDescent="0.25">
      <c r="F72" t="str">
        <f>+HLOOKUP($A$2,TDATA[#All],BDD!$F71+1,FALSE)</f>
        <v>-</v>
      </c>
      <c r="G72" s="14" t="str">
        <f>IF(OR(F72="",COUNTIF(F$2:F72,F72)&gt;1),"",COUNTIF(F:F,"&gt;="&amp;F72))</f>
        <v/>
      </c>
      <c r="H72" s="14" t="str">
        <f>IF(ROW()-1&gt;COUNT(G:G),"",INDEX(F:F,MATCH(LARGE(G:G,ROW()-1),G:G,0)))</f>
        <v/>
      </c>
      <c r="M72" s="5"/>
      <c r="O72" s="2" t="s">
        <v>103</v>
      </c>
      <c r="T72" t="s">
        <v>24</v>
      </c>
      <c r="U72" s="3" t="s">
        <v>24</v>
      </c>
    </row>
    <row r="73" spans="6:21" x14ac:dyDescent="0.25">
      <c r="F73" t="str">
        <f>+HLOOKUP($A$2,TDATA[#All],BDD!$F72+1,FALSE)</f>
        <v>-</v>
      </c>
      <c r="G73" s="14" t="str">
        <f>IF(OR(F73="",COUNTIF(F$2:F73,F73)&gt;1),"",COUNTIF(F:F,"&gt;="&amp;F73))</f>
        <v/>
      </c>
      <c r="H73" s="14" t="str">
        <f>IF(ROW()-1&gt;COUNT(G:G),"",INDEX(F:F,MATCH(LARGE(G:G,ROW()-1),G:G,0)))</f>
        <v/>
      </c>
      <c r="M73" s="5"/>
      <c r="O73" s="1" t="s">
        <v>104</v>
      </c>
      <c r="T73" t="s">
        <v>24</v>
      </c>
      <c r="U73" s="3" t="s">
        <v>24</v>
      </c>
    </row>
    <row r="74" spans="6:21" x14ac:dyDescent="0.25">
      <c r="F74" t="str">
        <f>+HLOOKUP($A$2,TDATA[#All],BDD!$F73+1,FALSE)</f>
        <v>-</v>
      </c>
      <c r="G74" s="14" t="str">
        <f>IF(OR(F74="",COUNTIF(F$2:F74,F74)&gt;1),"",COUNTIF(F:F,"&gt;="&amp;F74))</f>
        <v/>
      </c>
      <c r="H74" s="14" t="str">
        <f>IF(ROW()-1&gt;COUNT(G:G),"",INDEX(F:F,MATCH(LARGE(G:G,ROW()-1),G:G,0)))</f>
        <v/>
      </c>
      <c r="M74" s="5"/>
      <c r="O74" s="2" t="s">
        <v>105</v>
      </c>
      <c r="T74" t="s">
        <v>24</v>
      </c>
      <c r="U74" s="3" t="s">
        <v>24</v>
      </c>
    </row>
    <row r="75" spans="6:21" x14ac:dyDescent="0.25">
      <c r="F75" t="str">
        <f>+HLOOKUP($A$2,TDATA[#All],BDD!$F74+1,FALSE)</f>
        <v>-</v>
      </c>
      <c r="G75" s="14" t="str">
        <f>IF(OR(F75="",COUNTIF(F$2:F75,F75)&gt;1),"",COUNTIF(F:F,"&gt;="&amp;F75))</f>
        <v/>
      </c>
      <c r="H75" s="14" t="str">
        <f>IF(ROW()-1&gt;COUNT(G:G),"",INDEX(F:F,MATCH(LARGE(G:G,ROW()-1),G:G,0)))</f>
        <v/>
      </c>
      <c r="M75" s="5"/>
      <c r="O75" s="1" t="s">
        <v>106</v>
      </c>
      <c r="T75" t="s">
        <v>24</v>
      </c>
      <c r="U75" s="3" t="s">
        <v>24</v>
      </c>
    </row>
    <row r="76" spans="6:21" x14ac:dyDescent="0.25">
      <c r="F76" t="str">
        <f>+HLOOKUP($A$2,TDATA[#All],BDD!$F75+1,FALSE)</f>
        <v>-</v>
      </c>
      <c r="G76" s="14" t="str">
        <f>IF(OR(F76="",COUNTIF(F$2:F76,F76)&gt;1),"",COUNTIF(F:F,"&gt;="&amp;F76))</f>
        <v/>
      </c>
      <c r="H76" s="14" t="str">
        <f>IF(ROW()-1&gt;COUNT(G:G),"",INDEX(F:F,MATCH(LARGE(G:G,ROW()-1),G:G,0)))</f>
        <v/>
      </c>
      <c r="M76" s="5"/>
      <c r="O76" s="2" t="s">
        <v>107</v>
      </c>
      <c r="T76" t="s">
        <v>24</v>
      </c>
      <c r="U76" s="3" t="s">
        <v>24</v>
      </c>
    </row>
    <row r="77" spans="6:21" x14ac:dyDescent="0.25">
      <c r="F77" t="str">
        <f>+HLOOKUP($A$2,TDATA[#All],BDD!$F76+1,FALSE)</f>
        <v>-</v>
      </c>
      <c r="G77" s="14" t="str">
        <f>IF(OR(F77="",COUNTIF(F$2:F77,F77)&gt;1),"",COUNTIF(F:F,"&gt;="&amp;F77))</f>
        <v/>
      </c>
      <c r="H77" s="14" t="str">
        <f>IF(ROW()-1&gt;COUNT(G:G),"",INDEX(F:F,MATCH(LARGE(G:G,ROW()-1),G:G,0)))</f>
        <v/>
      </c>
      <c r="M77" s="5"/>
      <c r="O77" s="1" t="s">
        <v>108</v>
      </c>
      <c r="T77" t="s">
        <v>24</v>
      </c>
      <c r="U77" s="3" t="s">
        <v>24</v>
      </c>
    </row>
    <row r="78" spans="6:21" x14ac:dyDescent="0.25">
      <c r="F78" t="str">
        <f>+HLOOKUP($A$2,TDATA[#All],BDD!$F77+1,FALSE)</f>
        <v>-</v>
      </c>
      <c r="G78" s="14" t="str">
        <f>IF(OR(F78="",COUNTIF(F$2:F78,F78)&gt;1),"",COUNTIF(F:F,"&gt;="&amp;F78))</f>
        <v/>
      </c>
      <c r="H78" s="14" t="str">
        <f>IF(ROW()-1&gt;COUNT(G:G),"",INDEX(F:F,MATCH(LARGE(G:G,ROW()-1),G:G,0)))</f>
        <v/>
      </c>
      <c r="M78" s="5"/>
      <c r="O78" s="2" t="s">
        <v>109</v>
      </c>
      <c r="T78" t="s">
        <v>24</v>
      </c>
      <c r="U78" s="3" t="s">
        <v>24</v>
      </c>
    </row>
    <row r="79" spans="6:21" x14ac:dyDescent="0.25">
      <c r="F79" t="str">
        <f>+HLOOKUP($A$2,TDATA[#All],BDD!$F78+1,FALSE)</f>
        <v>-</v>
      </c>
      <c r="G79" s="14" t="str">
        <f>IF(OR(F79="",COUNTIF(F$2:F79,F79)&gt;1),"",COUNTIF(F:F,"&gt;="&amp;F79))</f>
        <v/>
      </c>
      <c r="H79" s="14" t="str">
        <f>IF(ROW()-1&gt;COUNT(G:G),"",INDEX(F:F,MATCH(LARGE(G:G,ROW()-1),G:G,0)))</f>
        <v/>
      </c>
      <c r="M79" s="5"/>
      <c r="O79" s="1" t="s">
        <v>110</v>
      </c>
      <c r="T79" t="s">
        <v>24</v>
      </c>
      <c r="U79" s="3" t="s">
        <v>24</v>
      </c>
    </row>
    <row r="80" spans="6:21" x14ac:dyDescent="0.25">
      <c r="F80" t="str">
        <f>+HLOOKUP($A$2,TDATA[#All],BDD!$F79+1,FALSE)</f>
        <v>-</v>
      </c>
      <c r="G80" s="14" t="str">
        <f>IF(OR(F80="",COUNTIF(F$2:F80,F80)&gt;1),"",COUNTIF(F:F,"&gt;="&amp;F80))</f>
        <v/>
      </c>
      <c r="H80" s="14" t="str">
        <f>IF(ROW()-1&gt;COUNT(G:G),"",INDEX(F:F,MATCH(LARGE(G:G,ROW()-1),G:G,0)))</f>
        <v/>
      </c>
      <c r="M80" s="5"/>
      <c r="O80" s="2" t="s">
        <v>111</v>
      </c>
      <c r="T80" t="s">
        <v>24</v>
      </c>
      <c r="U80" s="3" t="s">
        <v>24</v>
      </c>
    </row>
    <row r="81" spans="6:21" x14ac:dyDescent="0.25">
      <c r="F81" t="str">
        <f>+HLOOKUP($A$2,TDATA[#All],BDD!$F80+1,FALSE)</f>
        <v>-</v>
      </c>
      <c r="G81" s="14" t="str">
        <f>IF(OR(F81="",COUNTIF(F$2:F81,F81)&gt;1),"",COUNTIF(F:F,"&gt;="&amp;F81))</f>
        <v/>
      </c>
      <c r="H81" s="14" t="str">
        <f>IF(ROW()-1&gt;COUNT(G:G),"",INDEX(F:F,MATCH(LARGE(G:G,ROW()-1),G:G,0)))</f>
        <v/>
      </c>
      <c r="M81" s="5"/>
      <c r="O81" s="1" t="s">
        <v>112</v>
      </c>
      <c r="T81" t="s">
        <v>24</v>
      </c>
      <c r="U81" s="3" t="s">
        <v>24</v>
      </c>
    </row>
    <row r="82" spans="6:21" x14ac:dyDescent="0.25">
      <c r="F82" t="str">
        <f>+HLOOKUP($A$2,TDATA[#All],BDD!$F81+1,FALSE)</f>
        <v>-</v>
      </c>
      <c r="G82" s="14" t="str">
        <f>IF(OR(F82="",COUNTIF(F$2:F82,F82)&gt;1),"",COUNTIF(F:F,"&gt;="&amp;F82))</f>
        <v/>
      </c>
      <c r="H82" s="14" t="str">
        <f>IF(ROW()-1&gt;COUNT(G:G),"",INDEX(F:F,MATCH(LARGE(G:G,ROW()-1),G:G,0)))</f>
        <v/>
      </c>
      <c r="M82" s="5"/>
      <c r="O82" s="2" t="s">
        <v>113</v>
      </c>
      <c r="T82" t="s">
        <v>24</v>
      </c>
      <c r="U82" s="3" t="s">
        <v>24</v>
      </c>
    </row>
    <row r="83" spans="6:21" x14ac:dyDescent="0.25">
      <c r="F83" t="str">
        <f>+HLOOKUP($A$2,TDATA[#All],BDD!$F82+1,FALSE)</f>
        <v>-</v>
      </c>
      <c r="G83" s="14" t="str">
        <f>IF(OR(F83="",COUNTIF(F$2:F83,F83)&gt;1),"",COUNTIF(F:F,"&gt;="&amp;F83))</f>
        <v/>
      </c>
      <c r="H83" s="14" t="str">
        <f>IF(ROW()-1&gt;COUNT(G:G),"",INDEX(F:F,MATCH(LARGE(G:G,ROW()-1),G:G,0)))</f>
        <v/>
      </c>
      <c r="M83" s="5"/>
      <c r="O83" s="1" t="s">
        <v>114</v>
      </c>
      <c r="T83" t="s">
        <v>24</v>
      </c>
      <c r="U83" s="3" t="s">
        <v>24</v>
      </c>
    </row>
    <row r="84" spans="6:21" x14ac:dyDescent="0.25">
      <c r="F84" t="str">
        <f>+HLOOKUP($A$2,TDATA[#All],BDD!$F83+1,FALSE)</f>
        <v>-</v>
      </c>
      <c r="G84" s="14" t="str">
        <f>IF(OR(F84="",COUNTIF(F$2:F84,F84)&gt;1),"",COUNTIF(F:F,"&gt;="&amp;F84))</f>
        <v/>
      </c>
      <c r="H84" s="14" t="str">
        <f>IF(ROW()-1&gt;COUNT(G:G),"",INDEX(F:F,MATCH(LARGE(G:G,ROW()-1),G:G,0)))</f>
        <v/>
      </c>
      <c r="M84" s="5"/>
      <c r="O84" s="2" t="s">
        <v>115</v>
      </c>
      <c r="T84" t="s">
        <v>24</v>
      </c>
      <c r="U84" s="3" t="s">
        <v>24</v>
      </c>
    </row>
    <row r="85" spans="6:21" x14ac:dyDescent="0.25">
      <c r="F85" t="str">
        <f>+HLOOKUP($A$2,TDATA[#All],BDD!$F84+1,FALSE)</f>
        <v>-</v>
      </c>
      <c r="G85" s="14" t="str">
        <f>IF(OR(F85="",COUNTIF(F$2:F85,F85)&gt;1),"",COUNTIF(F:F,"&gt;="&amp;F85))</f>
        <v/>
      </c>
      <c r="H85" s="14" t="str">
        <f>IF(ROW()-1&gt;COUNT(G:G),"",INDEX(F:F,MATCH(LARGE(G:G,ROW()-1),G:G,0)))</f>
        <v/>
      </c>
      <c r="M85" s="5"/>
      <c r="O85" s="1" t="s">
        <v>116</v>
      </c>
      <c r="T85" t="s">
        <v>24</v>
      </c>
      <c r="U85" s="3" t="s">
        <v>24</v>
      </c>
    </row>
    <row r="86" spans="6:21" x14ac:dyDescent="0.25">
      <c r="F86" t="str">
        <f>+HLOOKUP($A$2,TDATA[#All],BDD!$F85+1,FALSE)</f>
        <v>-</v>
      </c>
      <c r="G86" s="14" t="str">
        <f>IF(OR(F86="",COUNTIF(F$2:F86,F86)&gt;1),"",COUNTIF(F:F,"&gt;="&amp;F86))</f>
        <v/>
      </c>
      <c r="H86" s="14" t="str">
        <f>IF(ROW()-1&gt;COUNT(G:G),"",INDEX(F:F,MATCH(LARGE(G:G,ROW()-1),G:G,0)))</f>
        <v/>
      </c>
      <c r="M86" s="5"/>
      <c r="O86" s="2" t="s">
        <v>117</v>
      </c>
      <c r="T86" t="s">
        <v>24</v>
      </c>
      <c r="U86" s="3" t="s">
        <v>24</v>
      </c>
    </row>
    <row r="87" spans="6:21" x14ac:dyDescent="0.25">
      <c r="F87" t="str">
        <f>+HLOOKUP($A$2,TDATA[#All],BDD!$F86+1,FALSE)</f>
        <v>-</v>
      </c>
      <c r="G87" s="14" t="str">
        <f>IF(OR(F87="",COUNTIF(F$2:F87,F87)&gt;1),"",COUNTIF(F:F,"&gt;="&amp;F87))</f>
        <v/>
      </c>
      <c r="H87" s="14" t="str">
        <f>IF(ROW()-1&gt;COUNT(G:G),"",INDEX(F:F,MATCH(LARGE(G:G,ROW()-1),G:G,0)))</f>
        <v/>
      </c>
      <c r="M87" s="5"/>
      <c r="O87" s="1" t="s">
        <v>118</v>
      </c>
      <c r="T87" t="s">
        <v>24</v>
      </c>
      <c r="U87" s="3" t="s">
        <v>24</v>
      </c>
    </row>
    <row r="88" spans="6:21" x14ac:dyDescent="0.25">
      <c r="F88" t="str">
        <f>+HLOOKUP($A$2,TDATA[#All],BDD!$F87+1,FALSE)</f>
        <v>-</v>
      </c>
      <c r="G88" s="14" t="str">
        <f>IF(OR(F88="",COUNTIF(F$2:F88,F88)&gt;1),"",COUNTIF(F:F,"&gt;="&amp;F88))</f>
        <v/>
      </c>
      <c r="H88" s="14" t="str">
        <f>IF(ROW()-1&gt;COUNT(G:G),"",INDEX(F:F,MATCH(LARGE(G:G,ROW()-1),G:G,0)))</f>
        <v/>
      </c>
      <c r="M88" s="5"/>
      <c r="O88" s="2" t="s">
        <v>119</v>
      </c>
      <c r="T88" t="s">
        <v>24</v>
      </c>
      <c r="U88" s="3" t="s">
        <v>24</v>
      </c>
    </row>
    <row r="89" spans="6:21" x14ac:dyDescent="0.25">
      <c r="F89" t="str">
        <f>+HLOOKUP($A$2,TDATA[#All],BDD!$F88+1,FALSE)</f>
        <v>-</v>
      </c>
      <c r="G89" s="14" t="str">
        <f>IF(OR(F89="",COUNTIF(F$2:F89,F89)&gt;1),"",COUNTIF(F:F,"&gt;="&amp;F89))</f>
        <v/>
      </c>
      <c r="H89" s="14" t="str">
        <f>IF(ROW()-1&gt;COUNT(G:G),"",INDEX(F:F,MATCH(LARGE(G:G,ROW()-1),G:G,0)))</f>
        <v/>
      </c>
      <c r="M89" s="5"/>
      <c r="O89" s="1" t="s">
        <v>120</v>
      </c>
      <c r="T89" t="s">
        <v>24</v>
      </c>
      <c r="U89" s="3" t="s">
        <v>24</v>
      </c>
    </row>
    <row r="90" spans="6:21" x14ac:dyDescent="0.25">
      <c r="F90" t="str">
        <f>+HLOOKUP($A$2,TDATA[#All],BDD!$F89+1,FALSE)</f>
        <v>-</v>
      </c>
      <c r="G90" s="14" t="str">
        <f>IF(OR(F90="",COUNTIF(F$2:F90,F90)&gt;1),"",COUNTIF(F:F,"&gt;="&amp;F90))</f>
        <v/>
      </c>
      <c r="H90" s="14" t="str">
        <f>IF(ROW()-1&gt;COUNT(G:G),"",INDEX(F:F,MATCH(LARGE(G:G,ROW()-1),G:G,0)))</f>
        <v/>
      </c>
      <c r="M90" s="5"/>
      <c r="O90" s="2" t="s">
        <v>121</v>
      </c>
      <c r="T90" t="s">
        <v>24</v>
      </c>
      <c r="U90" s="3" t="s">
        <v>24</v>
      </c>
    </row>
    <row r="91" spans="6:21" x14ac:dyDescent="0.25">
      <c r="F91" t="str">
        <f>+HLOOKUP($A$2,TDATA[#All],BDD!$F90+1,FALSE)</f>
        <v>-</v>
      </c>
      <c r="G91" s="14" t="str">
        <f>IF(OR(F91="",COUNTIF(F$2:F91,F91)&gt;1),"",COUNTIF(F:F,"&gt;="&amp;F91))</f>
        <v/>
      </c>
      <c r="H91" s="14" t="str">
        <f>IF(ROW()-1&gt;COUNT(G:G),"",INDEX(F:F,MATCH(LARGE(G:G,ROW()-1),G:G,0)))</f>
        <v/>
      </c>
      <c r="M91" s="5"/>
      <c r="O91" s="1" t="s">
        <v>122</v>
      </c>
      <c r="T91" t="s">
        <v>24</v>
      </c>
      <c r="U91" s="3" t="s">
        <v>24</v>
      </c>
    </row>
    <row r="92" spans="6:21" x14ac:dyDescent="0.25">
      <c r="F92" t="str">
        <f>+HLOOKUP($A$2,TDATA[#All],BDD!$F91+1,FALSE)</f>
        <v>-</v>
      </c>
      <c r="G92" s="14" t="str">
        <f>IF(OR(F92="",COUNTIF(F$2:F92,F92)&gt;1),"",COUNTIF(F:F,"&gt;="&amp;F92))</f>
        <v/>
      </c>
      <c r="H92" s="14" t="str">
        <f>IF(ROW()-1&gt;COUNT(G:G),"",INDEX(F:F,MATCH(LARGE(G:G,ROW()-1),G:G,0)))</f>
        <v/>
      </c>
      <c r="M92" s="5"/>
      <c r="O92" s="2" t="s">
        <v>123</v>
      </c>
      <c r="T92" t="s">
        <v>24</v>
      </c>
      <c r="U92" s="3" t="s">
        <v>24</v>
      </c>
    </row>
    <row r="93" spans="6:21" x14ac:dyDescent="0.25">
      <c r="F93" t="str">
        <f>+HLOOKUP($A$2,TDATA[#All],BDD!$F92+1,FALSE)</f>
        <v>-</v>
      </c>
      <c r="G93" s="14" t="str">
        <f>IF(OR(F93="",COUNTIF(F$2:F93,F93)&gt;1),"",COUNTIF(F:F,"&gt;="&amp;F93))</f>
        <v/>
      </c>
      <c r="H93" s="14" t="str">
        <f>IF(ROW()-1&gt;COUNT(G:G),"",INDEX(F:F,MATCH(LARGE(G:G,ROW()-1),G:G,0)))</f>
        <v/>
      </c>
      <c r="M93" s="5"/>
      <c r="O93" s="1" t="s">
        <v>124</v>
      </c>
      <c r="T93" t="s">
        <v>24</v>
      </c>
      <c r="U93" s="3" t="s">
        <v>24</v>
      </c>
    </row>
    <row r="94" spans="6:21" x14ac:dyDescent="0.25">
      <c r="F94" t="str">
        <f>+HLOOKUP($A$2,TDATA[#All],BDD!$F93+1,FALSE)</f>
        <v>-</v>
      </c>
      <c r="G94" s="14" t="str">
        <f>IF(OR(F94="",COUNTIF(F$2:F94,F94)&gt;1),"",COUNTIF(F:F,"&gt;="&amp;F94))</f>
        <v/>
      </c>
      <c r="H94" s="14" t="str">
        <f>IF(ROW()-1&gt;COUNT(G:G),"",INDEX(F:F,MATCH(LARGE(G:G,ROW()-1),G:G,0)))</f>
        <v/>
      </c>
      <c r="M94" s="5"/>
      <c r="O94" s="2" t="s">
        <v>125</v>
      </c>
      <c r="T94" t="s">
        <v>24</v>
      </c>
      <c r="U94" s="3" t="s">
        <v>24</v>
      </c>
    </row>
    <row r="95" spans="6:21" x14ac:dyDescent="0.25">
      <c r="F95" t="str">
        <f>+HLOOKUP($A$2,TDATA[#All],BDD!$F94+1,FALSE)</f>
        <v>-</v>
      </c>
      <c r="G95" s="14" t="str">
        <f>IF(OR(F95="",COUNTIF(F$2:F95,F95)&gt;1),"",COUNTIF(F:F,"&gt;="&amp;F95))</f>
        <v/>
      </c>
      <c r="H95" s="14" t="str">
        <f>IF(ROW()-1&gt;COUNT(G:G),"",INDEX(F:F,MATCH(LARGE(G:G,ROW()-1),G:G,0)))</f>
        <v/>
      </c>
      <c r="M95" s="5"/>
      <c r="O95" s="1" t="s">
        <v>126</v>
      </c>
      <c r="T95" t="s">
        <v>24</v>
      </c>
      <c r="U95" s="3" t="s">
        <v>24</v>
      </c>
    </row>
    <row r="96" spans="6:21" x14ac:dyDescent="0.25">
      <c r="F96" t="str">
        <f>+HLOOKUP($A$2,TDATA[#All],BDD!$F95+1,FALSE)</f>
        <v>-</v>
      </c>
      <c r="G96" s="14" t="str">
        <f>IF(OR(F96="",COUNTIF(F$2:F96,F96)&gt;1),"",COUNTIF(F:F,"&gt;="&amp;F96))</f>
        <v/>
      </c>
      <c r="H96" s="14" t="str">
        <f>IF(ROW()-1&gt;COUNT(G:G),"",INDEX(F:F,MATCH(LARGE(G:G,ROW()-1),G:G,0)))</f>
        <v/>
      </c>
      <c r="M96" s="5"/>
      <c r="O96" s="2" t="s">
        <v>127</v>
      </c>
      <c r="T96" t="s">
        <v>24</v>
      </c>
      <c r="U96" s="3" t="s">
        <v>24</v>
      </c>
    </row>
    <row r="97" spans="6:21" x14ac:dyDescent="0.25">
      <c r="F97" t="str">
        <f>+HLOOKUP($A$2,TDATA[#All],BDD!$F96+1,FALSE)</f>
        <v>-</v>
      </c>
      <c r="G97" s="14" t="str">
        <f>IF(OR(F97="",COUNTIF(F$2:F97,F97)&gt;1),"",COUNTIF(F:F,"&gt;="&amp;F97))</f>
        <v/>
      </c>
      <c r="H97" s="14" t="str">
        <f>IF(ROW()-1&gt;COUNT(G:G),"",INDEX(F:F,MATCH(LARGE(G:G,ROW()-1),G:G,0)))</f>
        <v/>
      </c>
      <c r="M97" s="5"/>
      <c r="O97" s="1" t="s">
        <v>128</v>
      </c>
      <c r="T97" t="s">
        <v>24</v>
      </c>
      <c r="U97" s="3" t="s">
        <v>24</v>
      </c>
    </row>
    <row r="98" spans="6:21" x14ac:dyDescent="0.25">
      <c r="F98" t="str">
        <f>+HLOOKUP($A$2,TDATA[#All],BDD!$F97+1,FALSE)</f>
        <v>-</v>
      </c>
      <c r="G98" s="14" t="str">
        <f>IF(OR(F98="",COUNTIF(F$2:F98,F98)&gt;1),"",COUNTIF(F:F,"&gt;="&amp;F98))</f>
        <v/>
      </c>
      <c r="H98" s="14" t="str">
        <f>IF(ROW()-1&gt;COUNT(G:G),"",INDEX(F:F,MATCH(LARGE(G:G,ROW()-1),G:G,0)))</f>
        <v/>
      </c>
      <c r="M98" s="5"/>
      <c r="O98" s="2" t="s">
        <v>129</v>
      </c>
      <c r="T98" t="s">
        <v>24</v>
      </c>
      <c r="U98" s="3" t="s">
        <v>24</v>
      </c>
    </row>
    <row r="99" spans="6:21" x14ac:dyDescent="0.25">
      <c r="F99" t="str">
        <f>+HLOOKUP($A$2,TDATA[#All],BDD!$F98+1,FALSE)</f>
        <v>-</v>
      </c>
      <c r="G99" s="14" t="str">
        <f>IF(OR(F99="",COUNTIF(F$2:F99,F99)&gt;1),"",COUNTIF(F:F,"&gt;="&amp;F99))</f>
        <v/>
      </c>
      <c r="H99" s="14" t="str">
        <f>IF(ROW()-1&gt;COUNT(G:G),"",INDEX(F:F,MATCH(LARGE(G:G,ROW()-1),G:G,0)))</f>
        <v/>
      </c>
      <c r="M99" s="5"/>
      <c r="O99" s="1" t="s">
        <v>130</v>
      </c>
      <c r="T99" t="s">
        <v>24</v>
      </c>
      <c r="U99" s="3" t="s">
        <v>24</v>
      </c>
    </row>
    <row r="100" spans="6:21" x14ac:dyDescent="0.25">
      <c r="F100" t="str">
        <f>+HLOOKUP($A$2,TDATA[#All],BDD!$F99+1,FALSE)</f>
        <v>-</v>
      </c>
      <c r="G100" s="14" t="str">
        <f>IF(OR(F100="",COUNTIF(F$2:F100,F100)&gt;1),"",COUNTIF(F:F,"&gt;="&amp;F100))</f>
        <v/>
      </c>
      <c r="H100" s="14" t="str">
        <f>IF(ROW()-1&gt;COUNT(G:G),"",INDEX(F:F,MATCH(LARGE(G:G,ROW()-1),G:G,0)))</f>
        <v/>
      </c>
      <c r="M100" s="5"/>
      <c r="O100" s="2" t="s">
        <v>131</v>
      </c>
      <c r="T100" t="s">
        <v>24</v>
      </c>
      <c r="U100" s="3" t="s">
        <v>24</v>
      </c>
    </row>
    <row r="101" spans="6:21" x14ac:dyDescent="0.25">
      <c r="F101" t="str">
        <f>+HLOOKUP($A$2,TDATA[#All],BDD!$F100+1,FALSE)</f>
        <v>-</v>
      </c>
      <c r="G101" s="14" t="str">
        <f>IF(OR(F101="",COUNTIF(F$2:F101,F101)&gt;1),"",COUNTIF(F:F,"&gt;="&amp;F101))</f>
        <v/>
      </c>
      <c r="H101" s="14" t="str">
        <f>IF(ROW()-1&gt;COUNT(G:G),"",INDEX(F:F,MATCH(LARGE(G:G,ROW()-1),G:G,0)))</f>
        <v/>
      </c>
      <c r="M101" s="5"/>
      <c r="O101" s="1" t="s">
        <v>132</v>
      </c>
      <c r="T101" t="s">
        <v>24</v>
      </c>
      <c r="U101" s="3" t="s">
        <v>24</v>
      </c>
    </row>
    <row r="102" spans="6:21" x14ac:dyDescent="0.25">
      <c r="F102" t="str">
        <f>+HLOOKUP($A$2,TDATA[#All],BDD!$F101+1,FALSE)</f>
        <v>-</v>
      </c>
      <c r="G102" s="14" t="str">
        <f>IF(OR(F102="",COUNTIF(F$2:F102,F102)&gt;1),"",COUNTIF(F:F,"&gt;="&amp;F102))</f>
        <v/>
      </c>
      <c r="H102" s="14" t="str">
        <f>IF(ROW()-1&gt;COUNT(G:G),"",INDEX(F:F,MATCH(LARGE(G:G,ROW()-1),G:G,0)))</f>
        <v/>
      </c>
      <c r="M102" s="5"/>
      <c r="O102" s="2" t="s">
        <v>133</v>
      </c>
    </row>
  </sheetData>
  <mergeCells count="1">
    <mergeCell ref="A3:C3"/>
  </mergeCells>
  <dataValidations count="2">
    <dataValidation type="list" allowBlank="1" showInputMessage="1" showErrorMessage="1" sqref="B2" xr:uid="{90C276FA-A511-4263-A856-2356CACD87FC}">
      <formula1>INDIRECT("ListeCol")</formula1>
    </dataValidation>
    <dataValidation type="list" allowBlank="1" showInputMessage="1" showErrorMessage="1" sqref="A2 E3" xr:uid="{4CDC37A0-1C26-43FE-BC4A-78095DBE9A2B}">
      <formula1>INDIRECT("Tmat")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A5DFA-3104-4C2B-A2C0-6DC111240B71}">
  <dimension ref="A1:AA101"/>
  <sheetViews>
    <sheetView workbookViewId="0">
      <selection activeCell="C18" sqref="C18"/>
    </sheetView>
  </sheetViews>
  <sheetFormatPr baseColWidth="10" defaultRowHeight="15" x14ac:dyDescent="0.25"/>
  <cols>
    <col min="9" max="9" width="11.42578125" style="4"/>
    <col min="10" max="11" width="16.42578125" customWidth="1"/>
    <col min="13" max="13" width="11.7109375" style="4" customWidth="1"/>
    <col min="15" max="17" width="11.42578125" style="4"/>
    <col min="19" max="19" width="11.42578125" style="4"/>
    <col min="21" max="21" width="11.42578125" style="4"/>
    <col min="23" max="23" width="11.42578125" style="4"/>
    <col min="25" max="25" width="14" style="4" customWidth="1"/>
    <col min="27" max="27" width="14" style="4" customWidth="1"/>
  </cols>
  <sheetData>
    <row r="1" spans="1:27" x14ac:dyDescent="0.25">
      <c r="A1" t="s">
        <v>134</v>
      </c>
      <c r="G1" t="s">
        <v>0</v>
      </c>
      <c r="H1" t="s">
        <v>1</v>
      </c>
      <c r="I1" s="4" t="s">
        <v>2</v>
      </c>
      <c r="J1" t="s">
        <v>3</v>
      </c>
      <c r="K1" t="s">
        <v>4</v>
      </c>
      <c r="L1" t="s">
        <v>5</v>
      </c>
      <c r="M1" s="4" t="s">
        <v>6</v>
      </c>
      <c r="N1" t="s">
        <v>7</v>
      </c>
      <c r="O1" s="4" t="s">
        <v>8</v>
      </c>
      <c r="P1" s="4" t="s">
        <v>9</v>
      </c>
      <c r="Q1" s="4" t="s">
        <v>10</v>
      </c>
      <c r="R1" t="s">
        <v>11</v>
      </c>
      <c r="S1" s="4" t="s">
        <v>12</v>
      </c>
      <c r="T1" t="s">
        <v>13</v>
      </c>
      <c r="U1" s="4" t="s">
        <v>14</v>
      </c>
      <c r="V1" t="s">
        <v>15</v>
      </c>
      <c r="W1" s="4" t="s">
        <v>16</v>
      </c>
      <c r="X1" t="s">
        <v>17</v>
      </c>
      <c r="Y1" s="4" t="s">
        <v>18</v>
      </c>
      <c r="Z1" t="s">
        <v>19</v>
      </c>
      <c r="AA1" s="4" t="s">
        <v>20</v>
      </c>
    </row>
    <row r="2" spans="1:27" x14ac:dyDescent="0.25">
      <c r="A2" t="s">
        <v>1</v>
      </c>
      <c r="B2">
        <f>+MATCH(A2,TDATA[#Headers],0)+1</f>
        <v>3</v>
      </c>
      <c r="F2">
        <v>1</v>
      </c>
      <c r="G2" t="s">
        <v>21</v>
      </c>
      <c r="H2" t="s">
        <v>22</v>
      </c>
      <c r="I2" s="4">
        <v>0</v>
      </c>
      <c r="J2" t="s">
        <v>22</v>
      </c>
      <c r="K2" s="3">
        <v>0</v>
      </c>
      <c r="L2" t="s">
        <v>22</v>
      </c>
      <c r="M2" s="4">
        <v>0</v>
      </c>
      <c r="N2" t="s">
        <v>22</v>
      </c>
      <c r="O2" s="4">
        <v>0</v>
      </c>
      <c r="P2" s="4" t="s">
        <v>22</v>
      </c>
      <c r="Q2" s="4">
        <v>0</v>
      </c>
      <c r="R2" t="s">
        <v>22</v>
      </c>
      <c r="S2" s="4">
        <v>0</v>
      </c>
      <c r="T2" t="s">
        <v>22</v>
      </c>
      <c r="U2" s="4">
        <v>0</v>
      </c>
      <c r="V2" t="s">
        <v>22</v>
      </c>
      <c r="W2" s="4">
        <v>0</v>
      </c>
      <c r="X2" t="s">
        <v>22</v>
      </c>
      <c r="Y2" s="4">
        <v>0</v>
      </c>
      <c r="Z2" t="s">
        <v>22</v>
      </c>
      <c r="AA2" s="4">
        <v>0</v>
      </c>
    </row>
    <row r="3" spans="1:27" x14ac:dyDescent="0.25">
      <c r="A3" t="s">
        <v>3</v>
      </c>
      <c r="B3">
        <f>+MATCH(A3,TDATA[#Headers],0)+1</f>
        <v>5</v>
      </c>
      <c r="F3">
        <v>2</v>
      </c>
      <c r="G3" t="s">
        <v>23</v>
      </c>
      <c r="H3" t="s">
        <v>24</v>
      </c>
      <c r="I3" s="4" t="s">
        <v>24</v>
      </c>
      <c r="J3" t="s">
        <v>25</v>
      </c>
      <c r="K3" s="3">
        <v>0.03</v>
      </c>
      <c r="L3" t="s">
        <v>24</v>
      </c>
      <c r="M3" s="4" t="s">
        <v>24</v>
      </c>
      <c r="N3" t="s">
        <v>26</v>
      </c>
      <c r="O3" s="4">
        <v>0.03</v>
      </c>
      <c r="P3" s="4" t="s">
        <v>24</v>
      </c>
      <c r="Q3" s="4" t="s">
        <v>24</v>
      </c>
      <c r="R3" t="s">
        <v>24</v>
      </c>
      <c r="S3" s="4" t="s">
        <v>24</v>
      </c>
      <c r="T3" t="s">
        <v>24</v>
      </c>
      <c r="U3" s="4" t="s">
        <v>24</v>
      </c>
      <c r="V3" t="s">
        <v>24</v>
      </c>
      <c r="W3" s="4" t="s">
        <v>24</v>
      </c>
      <c r="X3" t="s">
        <v>24</v>
      </c>
      <c r="Y3" s="4" t="s">
        <v>24</v>
      </c>
      <c r="Z3" t="s">
        <v>24</v>
      </c>
      <c r="AA3" s="4" t="s">
        <v>24</v>
      </c>
    </row>
    <row r="4" spans="1:27" x14ac:dyDescent="0.25">
      <c r="A4" t="s">
        <v>5</v>
      </c>
      <c r="B4">
        <f>+MATCH(A4,TDATA[#Headers],0)+1</f>
        <v>7</v>
      </c>
      <c r="F4">
        <v>3</v>
      </c>
      <c r="G4" t="s">
        <v>27</v>
      </c>
      <c r="H4" t="s">
        <v>24</v>
      </c>
      <c r="I4" s="4" t="s">
        <v>24</v>
      </c>
      <c r="J4" t="s">
        <v>28</v>
      </c>
      <c r="K4" s="3">
        <v>0.01</v>
      </c>
      <c r="L4" t="s">
        <v>24</v>
      </c>
      <c r="M4" s="4" t="s">
        <v>24</v>
      </c>
      <c r="N4" t="s">
        <v>29</v>
      </c>
      <c r="O4" s="4">
        <v>0.01</v>
      </c>
      <c r="P4" s="4" t="s">
        <v>24</v>
      </c>
      <c r="Q4" s="4" t="s">
        <v>24</v>
      </c>
      <c r="R4" t="s">
        <v>24</v>
      </c>
      <c r="S4" s="4" t="s">
        <v>24</v>
      </c>
      <c r="T4" t="s">
        <v>24</v>
      </c>
      <c r="U4" s="4" t="s">
        <v>24</v>
      </c>
      <c r="V4" t="s">
        <v>24</v>
      </c>
      <c r="W4" s="4" t="s">
        <v>24</v>
      </c>
      <c r="X4" t="s">
        <v>24</v>
      </c>
      <c r="Y4" s="4" t="s">
        <v>24</v>
      </c>
      <c r="Z4" t="s">
        <v>24</v>
      </c>
      <c r="AA4" s="4" t="s">
        <v>24</v>
      </c>
    </row>
    <row r="5" spans="1:27" x14ac:dyDescent="0.25">
      <c r="A5" t="s">
        <v>7</v>
      </c>
      <c r="B5">
        <f>+MATCH(A5,TDATA[#Headers],0)+1</f>
        <v>9</v>
      </c>
      <c r="F5">
        <v>4</v>
      </c>
      <c r="G5" t="s">
        <v>30</v>
      </c>
      <c r="H5" t="s">
        <v>24</v>
      </c>
      <c r="I5" s="4" t="s">
        <v>24</v>
      </c>
      <c r="J5" t="s">
        <v>31</v>
      </c>
      <c r="K5" s="3">
        <v>1.4999999999999999E-2</v>
      </c>
      <c r="L5" t="s">
        <v>24</v>
      </c>
      <c r="M5" s="4" t="s">
        <v>24</v>
      </c>
      <c r="N5" t="s">
        <v>32</v>
      </c>
      <c r="O5" s="4">
        <v>1.4999999999999999E-2</v>
      </c>
      <c r="P5" s="4" t="s">
        <v>24</v>
      </c>
      <c r="Q5" s="4" t="s">
        <v>24</v>
      </c>
      <c r="R5" t="s">
        <v>24</v>
      </c>
      <c r="S5" s="4" t="s">
        <v>24</v>
      </c>
      <c r="T5" t="s">
        <v>24</v>
      </c>
      <c r="U5" s="4" t="s">
        <v>24</v>
      </c>
      <c r="V5" t="s">
        <v>24</v>
      </c>
      <c r="W5" s="4" t="s">
        <v>24</v>
      </c>
      <c r="X5" t="s">
        <v>24</v>
      </c>
      <c r="Y5" s="4" t="s">
        <v>24</v>
      </c>
      <c r="Z5" t="s">
        <v>24</v>
      </c>
      <c r="AA5" s="4" t="s">
        <v>24</v>
      </c>
    </row>
    <row r="6" spans="1:27" x14ac:dyDescent="0.25">
      <c r="A6" t="s">
        <v>9</v>
      </c>
      <c r="B6">
        <f>+MATCH(A6,TDATA[#Headers],0)+1</f>
        <v>11</v>
      </c>
      <c r="F6">
        <v>5</v>
      </c>
      <c r="G6" t="s">
        <v>33</v>
      </c>
      <c r="H6" t="s">
        <v>24</v>
      </c>
      <c r="I6" s="4" t="s">
        <v>24</v>
      </c>
      <c r="J6" t="s">
        <v>34</v>
      </c>
      <c r="K6" s="3">
        <v>0.01</v>
      </c>
      <c r="L6" t="s">
        <v>24</v>
      </c>
      <c r="M6" s="4" t="s">
        <v>24</v>
      </c>
      <c r="N6" t="s">
        <v>35</v>
      </c>
      <c r="O6" s="4">
        <v>0.03</v>
      </c>
      <c r="P6" s="4" t="s">
        <v>24</v>
      </c>
      <c r="Q6" s="4" t="s">
        <v>24</v>
      </c>
      <c r="R6" t="s">
        <v>24</v>
      </c>
      <c r="S6" s="4" t="s">
        <v>24</v>
      </c>
      <c r="T6" t="s">
        <v>24</v>
      </c>
      <c r="U6" s="4" t="s">
        <v>24</v>
      </c>
      <c r="V6" t="s">
        <v>24</v>
      </c>
      <c r="W6" s="4" t="s">
        <v>24</v>
      </c>
      <c r="X6" t="s">
        <v>24</v>
      </c>
      <c r="Y6" s="4" t="s">
        <v>24</v>
      </c>
      <c r="Z6" t="s">
        <v>24</v>
      </c>
      <c r="AA6" s="4" t="s">
        <v>24</v>
      </c>
    </row>
    <row r="7" spans="1:27" x14ac:dyDescent="0.25">
      <c r="A7" t="s">
        <v>11</v>
      </c>
      <c r="B7">
        <f>+MATCH(A7,TDATA[#Headers],0)+1</f>
        <v>13</v>
      </c>
      <c r="F7">
        <v>6</v>
      </c>
      <c r="G7" t="s">
        <v>36</v>
      </c>
      <c r="H7" t="s">
        <v>24</v>
      </c>
      <c r="I7" s="4" t="s">
        <v>24</v>
      </c>
      <c r="J7" t="s">
        <v>37</v>
      </c>
      <c r="K7" s="3">
        <v>0.02</v>
      </c>
      <c r="L7" t="s">
        <v>24</v>
      </c>
      <c r="M7" s="4" t="s">
        <v>24</v>
      </c>
      <c r="N7" t="s">
        <v>24</v>
      </c>
      <c r="O7" s="4" t="s">
        <v>24</v>
      </c>
      <c r="P7" s="4" t="s">
        <v>24</v>
      </c>
      <c r="Q7" s="4" t="s">
        <v>24</v>
      </c>
      <c r="R7" t="s">
        <v>24</v>
      </c>
      <c r="S7" s="4" t="s">
        <v>24</v>
      </c>
      <c r="T7" t="s">
        <v>24</v>
      </c>
      <c r="U7" s="4" t="s">
        <v>24</v>
      </c>
      <c r="V7" t="s">
        <v>24</v>
      </c>
      <c r="W7" s="4" t="s">
        <v>24</v>
      </c>
      <c r="X7" t="s">
        <v>24</v>
      </c>
      <c r="Y7" s="4" t="s">
        <v>24</v>
      </c>
      <c r="Z7" t="s">
        <v>24</v>
      </c>
      <c r="AA7" s="4" t="s">
        <v>24</v>
      </c>
    </row>
    <row r="8" spans="1:27" x14ac:dyDescent="0.25">
      <c r="A8" t="s">
        <v>13</v>
      </c>
      <c r="B8">
        <f>+MATCH(A8,TDATA[#Headers],0)+1</f>
        <v>15</v>
      </c>
      <c r="F8">
        <v>7</v>
      </c>
      <c r="G8" t="s">
        <v>38</v>
      </c>
      <c r="H8" t="s">
        <v>24</v>
      </c>
      <c r="I8" s="4" t="s">
        <v>24</v>
      </c>
      <c r="J8" t="s">
        <v>39</v>
      </c>
      <c r="K8" s="3">
        <v>0.03</v>
      </c>
      <c r="L8" t="s">
        <v>24</v>
      </c>
      <c r="M8" s="4" t="s">
        <v>24</v>
      </c>
      <c r="N8" t="s">
        <v>40</v>
      </c>
      <c r="O8" s="4">
        <v>0.03</v>
      </c>
      <c r="P8" s="4" t="s">
        <v>24</v>
      </c>
      <c r="Q8" s="4" t="s">
        <v>24</v>
      </c>
      <c r="R8" t="s">
        <v>24</v>
      </c>
      <c r="S8" s="4" t="s">
        <v>24</v>
      </c>
      <c r="T8" t="s">
        <v>24</v>
      </c>
      <c r="U8" s="4" t="s">
        <v>24</v>
      </c>
      <c r="V8" t="s">
        <v>24</v>
      </c>
      <c r="W8" s="4" t="s">
        <v>24</v>
      </c>
      <c r="X8" t="s">
        <v>24</v>
      </c>
      <c r="Y8" s="4" t="s">
        <v>24</v>
      </c>
      <c r="Z8" t="s">
        <v>24</v>
      </c>
      <c r="AA8" s="4" t="s">
        <v>24</v>
      </c>
    </row>
    <row r="9" spans="1:27" x14ac:dyDescent="0.25">
      <c r="A9" t="s">
        <v>15</v>
      </c>
      <c r="B9">
        <f>+MATCH(A9,TDATA[#Headers],0)+1</f>
        <v>17</v>
      </c>
      <c r="F9">
        <v>8</v>
      </c>
      <c r="G9" t="s">
        <v>41</v>
      </c>
      <c r="H9" t="s">
        <v>24</v>
      </c>
      <c r="I9" s="4" t="s">
        <v>24</v>
      </c>
      <c r="J9" t="s">
        <v>31</v>
      </c>
      <c r="K9" s="3">
        <v>0.01</v>
      </c>
      <c r="L9" t="s">
        <v>24</v>
      </c>
      <c r="M9" s="4" t="s">
        <v>24</v>
      </c>
      <c r="N9" t="s">
        <v>24</v>
      </c>
      <c r="O9" s="4" t="s">
        <v>24</v>
      </c>
      <c r="P9" s="4" t="s">
        <v>24</v>
      </c>
      <c r="Q9" s="4" t="s">
        <v>24</v>
      </c>
      <c r="R9" t="s">
        <v>24</v>
      </c>
      <c r="S9" s="4" t="s">
        <v>24</v>
      </c>
      <c r="T9" t="s">
        <v>24</v>
      </c>
      <c r="U9" s="4" t="s">
        <v>24</v>
      </c>
      <c r="V9" t="s">
        <v>24</v>
      </c>
      <c r="W9" s="4" t="s">
        <v>24</v>
      </c>
      <c r="X9" t="s">
        <v>24</v>
      </c>
      <c r="Y9" s="4" t="s">
        <v>24</v>
      </c>
      <c r="Z9" t="s">
        <v>24</v>
      </c>
      <c r="AA9" s="4" t="s">
        <v>24</v>
      </c>
    </row>
    <row r="10" spans="1:27" x14ac:dyDescent="0.25">
      <c r="A10" t="s">
        <v>17</v>
      </c>
      <c r="B10">
        <f>+MATCH(A10,TDATA[#Headers],0)+1</f>
        <v>19</v>
      </c>
      <c r="F10">
        <v>9</v>
      </c>
      <c r="G10" t="s">
        <v>42</v>
      </c>
      <c r="H10" t="s">
        <v>24</v>
      </c>
      <c r="I10" s="4" t="s">
        <v>24</v>
      </c>
      <c r="J10" t="s">
        <v>34</v>
      </c>
      <c r="K10" s="3">
        <v>2.5000000000000001E-2</v>
      </c>
      <c r="L10" t="s">
        <v>24</v>
      </c>
      <c r="M10" s="4" t="s">
        <v>24</v>
      </c>
      <c r="N10" t="s">
        <v>24</v>
      </c>
      <c r="O10" s="4" t="s">
        <v>24</v>
      </c>
      <c r="P10" s="4" t="s">
        <v>24</v>
      </c>
      <c r="Q10" s="4" t="s">
        <v>24</v>
      </c>
      <c r="R10" t="s">
        <v>24</v>
      </c>
      <c r="S10" s="4" t="s">
        <v>24</v>
      </c>
      <c r="T10" t="s">
        <v>24</v>
      </c>
      <c r="U10" s="4" t="s">
        <v>24</v>
      </c>
      <c r="V10" t="s">
        <v>24</v>
      </c>
      <c r="W10" s="4" t="s">
        <v>24</v>
      </c>
      <c r="X10" t="s">
        <v>24</v>
      </c>
      <c r="Y10" s="4" t="s">
        <v>24</v>
      </c>
      <c r="Z10" t="s">
        <v>24</v>
      </c>
      <c r="AA10" s="4" t="s">
        <v>24</v>
      </c>
    </row>
    <row r="11" spans="1:27" x14ac:dyDescent="0.25">
      <c r="A11" t="s">
        <v>19</v>
      </c>
      <c r="B11">
        <f>+MATCH(A11,TDATA[#Headers],0)+1</f>
        <v>21</v>
      </c>
      <c r="F11">
        <v>10</v>
      </c>
      <c r="G11" t="s">
        <v>43</v>
      </c>
      <c r="H11" t="s">
        <v>24</v>
      </c>
      <c r="I11" s="4" t="s">
        <v>24</v>
      </c>
      <c r="J11" t="s">
        <v>37</v>
      </c>
      <c r="K11" s="3">
        <v>0.06</v>
      </c>
      <c r="L11" t="s">
        <v>24</v>
      </c>
      <c r="M11" s="4" t="s">
        <v>24</v>
      </c>
      <c r="N11" t="s">
        <v>24</v>
      </c>
      <c r="O11" s="4" t="s">
        <v>24</v>
      </c>
      <c r="P11" s="4" t="s">
        <v>24</v>
      </c>
      <c r="Q11" s="4" t="s">
        <v>24</v>
      </c>
      <c r="R11" t="s">
        <v>24</v>
      </c>
      <c r="S11" s="4" t="s">
        <v>24</v>
      </c>
      <c r="T11" t="s">
        <v>24</v>
      </c>
      <c r="U11" s="4" t="s">
        <v>24</v>
      </c>
      <c r="V11" t="s">
        <v>24</v>
      </c>
      <c r="W11" s="4" t="s">
        <v>24</v>
      </c>
      <c r="X11" t="s">
        <v>24</v>
      </c>
      <c r="Y11" s="4" t="s">
        <v>24</v>
      </c>
      <c r="Z11" t="s">
        <v>24</v>
      </c>
      <c r="AA11" s="4" t="s">
        <v>24</v>
      </c>
    </row>
    <row r="12" spans="1:27" x14ac:dyDescent="0.25">
      <c r="F12">
        <v>11</v>
      </c>
      <c r="G12" t="s">
        <v>44</v>
      </c>
      <c r="H12" t="s">
        <v>24</v>
      </c>
      <c r="I12" s="4" t="s">
        <v>24</v>
      </c>
      <c r="J12" t="s">
        <v>25</v>
      </c>
      <c r="K12" s="3">
        <v>0.06</v>
      </c>
      <c r="L12" t="s">
        <v>24</v>
      </c>
      <c r="M12" s="4" t="s">
        <v>24</v>
      </c>
      <c r="N12" t="s">
        <v>24</v>
      </c>
      <c r="O12" s="4" t="s">
        <v>24</v>
      </c>
      <c r="P12" s="4" t="s">
        <v>24</v>
      </c>
      <c r="Q12" s="4" t="s">
        <v>24</v>
      </c>
      <c r="R12" t="s">
        <v>24</v>
      </c>
      <c r="S12" s="4" t="s">
        <v>24</v>
      </c>
      <c r="T12" t="s">
        <v>24</v>
      </c>
      <c r="U12" s="4" t="s">
        <v>24</v>
      </c>
      <c r="V12" t="s">
        <v>24</v>
      </c>
      <c r="W12" s="4" t="s">
        <v>24</v>
      </c>
      <c r="X12" t="s">
        <v>24</v>
      </c>
      <c r="Y12" s="4" t="s">
        <v>24</v>
      </c>
      <c r="Z12" t="s">
        <v>24</v>
      </c>
      <c r="AA12" s="4" t="s">
        <v>24</v>
      </c>
    </row>
    <row r="13" spans="1:27" x14ac:dyDescent="0.25">
      <c r="F13">
        <v>12</v>
      </c>
      <c r="G13" t="s">
        <v>45</v>
      </c>
      <c r="H13" t="s">
        <v>24</v>
      </c>
      <c r="I13" s="4" t="s">
        <v>24</v>
      </c>
      <c r="J13" t="s">
        <v>25</v>
      </c>
      <c r="K13" s="3">
        <v>0.01</v>
      </c>
      <c r="L13" t="s">
        <v>24</v>
      </c>
      <c r="M13" s="4" t="s">
        <v>24</v>
      </c>
      <c r="N13" t="s">
        <v>24</v>
      </c>
      <c r="O13" s="4" t="s">
        <v>24</v>
      </c>
      <c r="P13" s="4" t="s">
        <v>24</v>
      </c>
      <c r="Q13" s="4" t="s">
        <v>24</v>
      </c>
      <c r="R13" t="s">
        <v>24</v>
      </c>
      <c r="S13" s="4" t="s">
        <v>24</v>
      </c>
      <c r="T13" t="s">
        <v>24</v>
      </c>
      <c r="U13" s="4" t="s">
        <v>24</v>
      </c>
      <c r="V13" t="s">
        <v>24</v>
      </c>
      <c r="W13" s="4" t="s">
        <v>24</v>
      </c>
      <c r="X13" t="s">
        <v>24</v>
      </c>
      <c r="Y13" s="4" t="s">
        <v>24</v>
      </c>
      <c r="Z13" t="s">
        <v>24</v>
      </c>
      <c r="AA13" s="4" t="s">
        <v>24</v>
      </c>
    </row>
    <row r="14" spans="1:27" x14ac:dyDescent="0.25">
      <c r="F14">
        <v>13</v>
      </c>
      <c r="G14" t="s">
        <v>46</v>
      </c>
      <c r="H14" t="s">
        <v>24</v>
      </c>
      <c r="I14" s="4" t="s">
        <v>24</v>
      </c>
      <c r="J14" t="s">
        <v>25</v>
      </c>
      <c r="K14" s="3">
        <v>5.0000000000000001E-3</v>
      </c>
      <c r="L14" t="s">
        <v>24</v>
      </c>
      <c r="M14" s="4" t="s">
        <v>24</v>
      </c>
      <c r="N14" t="s">
        <v>24</v>
      </c>
      <c r="O14" s="4" t="s">
        <v>24</v>
      </c>
      <c r="P14" s="4" t="s">
        <v>24</v>
      </c>
      <c r="Q14" s="4" t="s">
        <v>24</v>
      </c>
      <c r="R14" t="s">
        <v>24</v>
      </c>
      <c r="S14" s="4" t="s">
        <v>24</v>
      </c>
      <c r="T14" t="s">
        <v>24</v>
      </c>
      <c r="U14" s="4" t="s">
        <v>24</v>
      </c>
      <c r="V14" t="s">
        <v>24</v>
      </c>
      <c r="W14" s="4" t="s">
        <v>24</v>
      </c>
      <c r="X14" t="s">
        <v>24</v>
      </c>
      <c r="Y14" s="4" t="s">
        <v>24</v>
      </c>
      <c r="Z14" t="s">
        <v>24</v>
      </c>
      <c r="AA14" s="4" t="s">
        <v>24</v>
      </c>
    </row>
    <row r="15" spans="1:27" x14ac:dyDescent="0.25">
      <c r="A15" t="e">
        <f>+INDEX(TDATA[[#All],[PercPP]],MATCH('Code test'!B2,TDATA[[#All],[PP]],0),MATCH(A3,TDATA[#Headers],0))</f>
        <v>#REF!</v>
      </c>
      <c r="F15">
        <v>14</v>
      </c>
      <c r="G15" t="s">
        <v>47</v>
      </c>
      <c r="H15" t="s">
        <v>24</v>
      </c>
      <c r="I15" s="4" t="s">
        <v>24</v>
      </c>
      <c r="J15" t="s">
        <v>24</v>
      </c>
      <c r="K15" s="3" t="s">
        <v>24</v>
      </c>
      <c r="L15" t="s">
        <v>24</v>
      </c>
      <c r="M15" s="4" t="s">
        <v>24</v>
      </c>
      <c r="N15" t="s">
        <v>24</v>
      </c>
      <c r="O15" s="4" t="s">
        <v>24</v>
      </c>
      <c r="P15" s="4" t="s">
        <v>24</v>
      </c>
      <c r="Q15" s="4" t="s">
        <v>24</v>
      </c>
      <c r="R15" t="s">
        <v>24</v>
      </c>
      <c r="S15" s="4" t="s">
        <v>24</v>
      </c>
      <c r="T15" t="s">
        <v>24</v>
      </c>
      <c r="U15" s="4" t="s">
        <v>24</v>
      </c>
      <c r="V15" t="s">
        <v>24</v>
      </c>
      <c r="W15" s="4" t="s">
        <v>24</v>
      </c>
      <c r="X15" t="s">
        <v>24</v>
      </c>
      <c r="Y15" s="4" t="s">
        <v>24</v>
      </c>
      <c r="Z15" t="s">
        <v>24</v>
      </c>
      <c r="AA15" s="4" t="s">
        <v>24</v>
      </c>
    </row>
    <row r="16" spans="1:27" x14ac:dyDescent="0.25">
      <c r="F16">
        <v>15</v>
      </c>
      <c r="G16" t="s">
        <v>48</v>
      </c>
      <c r="H16" t="s">
        <v>24</v>
      </c>
      <c r="I16" s="4" t="s">
        <v>24</v>
      </c>
      <c r="J16" t="s">
        <v>24</v>
      </c>
      <c r="K16" s="3" t="s">
        <v>24</v>
      </c>
      <c r="L16" t="s">
        <v>24</v>
      </c>
      <c r="M16" s="4" t="s">
        <v>24</v>
      </c>
      <c r="N16" t="s">
        <v>24</v>
      </c>
      <c r="O16" s="4" t="s">
        <v>24</v>
      </c>
      <c r="P16" s="4" t="s">
        <v>24</v>
      </c>
      <c r="Q16" s="4" t="s">
        <v>24</v>
      </c>
      <c r="R16" t="s">
        <v>24</v>
      </c>
      <c r="S16" s="4" t="s">
        <v>24</v>
      </c>
      <c r="T16" t="s">
        <v>24</v>
      </c>
      <c r="U16" s="4" t="s">
        <v>24</v>
      </c>
      <c r="V16" t="s">
        <v>24</v>
      </c>
      <c r="W16" s="4" t="s">
        <v>24</v>
      </c>
      <c r="X16" t="s">
        <v>24</v>
      </c>
      <c r="Y16" s="4" t="s">
        <v>24</v>
      </c>
      <c r="Z16" t="s">
        <v>24</v>
      </c>
      <c r="AA16" s="4" t="s">
        <v>24</v>
      </c>
    </row>
    <row r="17" spans="6:27" x14ac:dyDescent="0.25">
      <c r="F17">
        <v>16</v>
      </c>
      <c r="G17" t="s">
        <v>49</v>
      </c>
      <c r="H17" t="s">
        <v>24</v>
      </c>
      <c r="I17" s="4" t="s">
        <v>24</v>
      </c>
      <c r="J17" t="s">
        <v>24</v>
      </c>
      <c r="K17" s="3" t="s">
        <v>24</v>
      </c>
      <c r="L17" t="s">
        <v>24</v>
      </c>
      <c r="M17" s="4" t="s">
        <v>24</v>
      </c>
      <c r="N17" t="s">
        <v>24</v>
      </c>
      <c r="O17" s="4" t="s">
        <v>24</v>
      </c>
      <c r="P17" s="4" t="s">
        <v>24</v>
      </c>
      <c r="Q17" s="4" t="s">
        <v>24</v>
      </c>
      <c r="R17" t="s">
        <v>24</v>
      </c>
      <c r="S17" s="4" t="s">
        <v>24</v>
      </c>
      <c r="T17" t="s">
        <v>24</v>
      </c>
      <c r="U17" s="4" t="s">
        <v>24</v>
      </c>
      <c r="V17" t="s">
        <v>24</v>
      </c>
      <c r="W17" s="4" t="s">
        <v>24</v>
      </c>
      <c r="X17" t="s">
        <v>24</v>
      </c>
      <c r="Y17" s="4" t="s">
        <v>24</v>
      </c>
      <c r="Z17" t="s">
        <v>24</v>
      </c>
      <c r="AA17" s="4" t="s">
        <v>24</v>
      </c>
    </row>
    <row r="18" spans="6:27" x14ac:dyDescent="0.25">
      <c r="F18">
        <v>17</v>
      </c>
      <c r="G18" t="s">
        <v>50</v>
      </c>
      <c r="H18" t="s">
        <v>24</v>
      </c>
      <c r="I18" s="4" t="s">
        <v>24</v>
      </c>
      <c r="J18" t="s">
        <v>24</v>
      </c>
      <c r="K18" s="3" t="s">
        <v>24</v>
      </c>
      <c r="L18" t="s">
        <v>24</v>
      </c>
      <c r="M18" s="4" t="s">
        <v>24</v>
      </c>
      <c r="N18" t="s">
        <v>24</v>
      </c>
      <c r="O18" s="4" t="s">
        <v>24</v>
      </c>
      <c r="P18" s="4" t="s">
        <v>24</v>
      </c>
      <c r="Q18" s="4" t="s">
        <v>24</v>
      </c>
      <c r="R18" t="s">
        <v>24</v>
      </c>
      <c r="S18" s="4" t="s">
        <v>24</v>
      </c>
      <c r="T18" t="s">
        <v>24</v>
      </c>
      <c r="U18" s="4" t="s">
        <v>24</v>
      </c>
      <c r="V18" t="s">
        <v>24</v>
      </c>
      <c r="W18" s="4" t="s">
        <v>24</v>
      </c>
      <c r="X18" t="s">
        <v>24</v>
      </c>
      <c r="Y18" s="4" t="s">
        <v>24</v>
      </c>
      <c r="Z18" t="s">
        <v>24</v>
      </c>
      <c r="AA18" s="4" t="s">
        <v>24</v>
      </c>
    </row>
    <row r="19" spans="6:27" x14ac:dyDescent="0.25">
      <c r="F19">
        <v>18</v>
      </c>
      <c r="G19" t="s">
        <v>51</v>
      </c>
      <c r="H19" t="s">
        <v>24</v>
      </c>
      <c r="I19" s="4" t="s">
        <v>24</v>
      </c>
      <c r="J19" t="s">
        <v>24</v>
      </c>
      <c r="K19" s="3" t="s">
        <v>24</v>
      </c>
      <c r="L19" t="s">
        <v>24</v>
      </c>
      <c r="M19" s="4" t="s">
        <v>24</v>
      </c>
      <c r="N19" t="s">
        <v>24</v>
      </c>
      <c r="O19" s="4" t="s">
        <v>24</v>
      </c>
      <c r="P19" s="4" t="s">
        <v>24</v>
      </c>
      <c r="Q19" s="4" t="s">
        <v>24</v>
      </c>
      <c r="R19" t="s">
        <v>24</v>
      </c>
      <c r="S19" s="4" t="s">
        <v>24</v>
      </c>
      <c r="T19" t="s">
        <v>24</v>
      </c>
      <c r="U19" s="4" t="s">
        <v>24</v>
      </c>
      <c r="V19" t="s">
        <v>24</v>
      </c>
      <c r="W19" s="4" t="s">
        <v>24</v>
      </c>
      <c r="X19" t="s">
        <v>24</v>
      </c>
      <c r="Y19" s="4" t="s">
        <v>24</v>
      </c>
      <c r="Z19" t="s">
        <v>24</v>
      </c>
      <c r="AA19" s="4" t="s">
        <v>24</v>
      </c>
    </row>
    <row r="20" spans="6:27" x14ac:dyDescent="0.25">
      <c r="F20">
        <v>19</v>
      </c>
      <c r="G20" t="s">
        <v>52</v>
      </c>
      <c r="H20" t="s">
        <v>24</v>
      </c>
      <c r="I20" s="4" t="s">
        <v>24</v>
      </c>
      <c r="J20" t="s">
        <v>24</v>
      </c>
      <c r="K20" s="3" t="s">
        <v>24</v>
      </c>
      <c r="L20" t="s">
        <v>24</v>
      </c>
      <c r="M20" s="4" t="s">
        <v>24</v>
      </c>
      <c r="N20" t="s">
        <v>24</v>
      </c>
      <c r="O20" s="4" t="s">
        <v>24</v>
      </c>
      <c r="P20" s="4" t="s">
        <v>24</v>
      </c>
      <c r="Q20" s="4" t="s">
        <v>24</v>
      </c>
      <c r="R20" t="s">
        <v>24</v>
      </c>
      <c r="S20" s="4" t="s">
        <v>24</v>
      </c>
      <c r="T20" t="s">
        <v>24</v>
      </c>
      <c r="U20" s="4" t="s">
        <v>24</v>
      </c>
      <c r="V20" t="s">
        <v>24</v>
      </c>
      <c r="W20" s="4" t="s">
        <v>24</v>
      </c>
      <c r="X20" t="s">
        <v>24</v>
      </c>
      <c r="Y20" s="4" t="s">
        <v>24</v>
      </c>
      <c r="Z20" t="s">
        <v>24</v>
      </c>
      <c r="AA20" s="4" t="s">
        <v>24</v>
      </c>
    </row>
    <row r="21" spans="6:27" x14ac:dyDescent="0.25">
      <c r="F21">
        <v>20</v>
      </c>
      <c r="G21" t="s">
        <v>53</v>
      </c>
      <c r="H21" t="s">
        <v>24</v>
      </c>
      <c r="I21" s="4" t="s">
        <v>24</v>
      </c>
      <c r="J21" t="s">
        <v>24</v>
      </c>
      <c r="K21" s="3" t="s">
        <v>24</v>
      </c>
      <c r="L21" t="s">
        <v>24</v>
      </c>
      <c r="M21" s="4" t="s">
        <v>24</v>
      </c>
      <c r="N21" t="s">
        <v>24</v>
      </c>
      <c r="O21" s="4" t="s">
        <v>24</v>
      </c>
      <c r="P21" s="4" t="s">
        <v>24</v>
      </c>
      <c r="Q21" s="4" t="s">
        <v>24</v>
      </c>
      <c r="R21" t="s">
        <v>24</v>
      </c>
      <c r="S21" s="4" t="s">
        <v>24</v>
      </c>
      <c r="T21" t="s">
        <v>24</v>
      </c>
      <c r="U21" s="4" t="s">
        <v>24</v>
      </c>
      <c r="V21" t="s">
        <v>24</v>
      </c>
      <c r="W21" s="4" t="s">
        <v>24</v>
      </c>
      <c r="X21" t="s">
        <v>24</v>
      </c>
      <c r="Y21" s="4" t="s">
        <v>24</v>
      </c>
      <c r="Z21" t="s">
        <v>24</v>
      </c>
      <c r="AA21" s="4" t="s">
        <v>24</v>
      </c>
    </row>
    <row r="22" spans="6:27" x14ac:dyDescent="0.25">
      <c r="F22">
        <v>21</v>
      </c>
      <c r="G22" t="s">
        <v>54</v>
      </c>
      <c r="H22" t="s">
        <v>24</v>
      </c>
      <c r="I22" s="4" t="s">
        <v>24</v>
      </c>
      <c r="J22" t="s">
        <v>24</v>
      </c>
      <c r="K22" s="3" t="s">
        <v>24</v>
      </c>
      <c r="L22" t="s">
        <v>24</v>
      </c>
      <c r="M22" s="4" t="s">
        <v>24</v>
      </c>
      <c r="N22" t="s">
        <v>24</v>
      </c>
      <c r="O22" s="4" t="s">
        <v>24</v>
      </c>
      <c r="P22" s="4" t="s">
        <v>24</v>
      </c>
      <c r="Q22" s="4" t="s">
        <v>24</v>
      </c>
      <c r="R22" t="s">
        <v>24</v>
      </c>
      <c r="S22" s="4" t="s">
        <v>24</v>
      </c>
      <c r="T22" t="s">
        <v>24</v>
      </c>
      <c r="U22" s="4" t="s">
        <v>24</v>
      </c>
      <c r="V22" t="s">
        <v>24</v>
      </c>
      <c r="W22" s="4" t="s">
        <v>24</v>
      </c>
      <c r="X22" t="s">
        <v>24</v>
      </c>
      <c r="Y22" s="4" t="s">
        <v>24</v>
      </c>
      <c r="Z22" t="s">
        <v>24</v>
      </c>
      <c r="AA22" s="4" t="s">
        <v>24</v>
      </c>
    </row>
    <row r="23" spans="6:27" x14ac:dyDescent="0.25">
      <c r="F23">
        <v>22</v>
      </c>
      <c r="G23" t="s">
        <v>55</v>
      </c>
      <c r="H23" t="s">
        <v>24</v>
      </c>
      <c r="I23" s="4" t="s">
        <v>24</v>
      </c>
      <c r="J23" t="s">
        <v>24</v>
      </c>
      <c r="K23" s="3" t="s">
        <v>24</v>
      </c>
      <c r="L23" t="s">
        <v>24</v>
      </c>
      <c r="M23" s="4" t="s">
        <v>24</v>
      </c>
      <c r="N23" t="s">
        <v>24</v>
      </c>
      <c r="O23" s="4" t="s">
        <v>24</v>
      </c>
      <c r="P23" s="4" t="s">
        <v>24</v>
      </c>
      <c r="Q23" s="4" t="s">
        <v>24</v>
      </c>
      <c r="R23" t="s">
        <v>24</v>
      </c>
      <c r="S23" s="4" t="s">
        <v>24</v>
      </c>
      <c r="T23" t="s">
        <v>24</v>
      </c>
      <c r="U23" s="4" t="s">
        <v>24</v>
      </c>
      <c r="V23" t="s">
        <v>24</v>
      </c>
      <c r="W23" s="4" t="s">
        <v>24</v>
      </c>
      <c r="X23" t="s">
        <v>24</v>
      </c>
      <c r="Y23" s="4" t="s">
        <v>24</v>
      </c>
      <c r="Z23" t="s">
        <v>24</v>
      </c>
      <c r="AA23" s="4" t="s">
        <v>24</v>
      </c>
    </row>
    <row r="24" spans="6:27" x14ac:dyDescent="0.25">
      <c r="F24">
        <v>23</v>
      </c>
      <c r="G24" t="s">
        <v>56</v>
      </c>
      <c r="H24" t="s">
        <v>24</v>
      </c>
      <c r="I24" s="4" t="s">
        <v>24</v>
      </c>
      <c r="J24" t="s">
        <v>24</v>
      </c>
      <c r="K24" s="3" t="s">
        <v>24</v>
      </c>
      <c r="L24" t="s">
        <v>24</v>
      </c>
      <c r="M24" s="4" t="s">
        <v>24</v>
      </c>
      <c r="N24" t="s">
        <v>24</v>
      </c>
      <c r="O24" s="4" t="s">
        <v>24</v>
      </c>
      <c r="P24" s="4" t="s">
        <v>24</v>
      </c>
      <c r="Q24" s="4" t="s">
        <v>24</v>
      </c>
      <c r="R24" t="s">
        <v>24</v>
      </c>
      <c r="S24" s="4" t="s">
        <v>24</v>
      </c>
      <c r="T24" t="s">
        <v>24</v>
      </c>
      <c r="U24" s="4" t="s">
        <v>24</v>
      </c>
      <c r="V24" t="s">
        <v>24</v>
      </c>
      <c r="W24" s="4" t="s">
        <v>24</v>
      </c>
      <c r="X24" t="s">
        <v>24</v>
      </c>
      <c r="Y24" s="4" t="s">
        <v>24</v>
      </c>
      <c r="Z24" t="s">
        <v>24</v>
      </c>
      <c r="AA24" s="4" t="s">
        <v>24</v>
      </c>
    </row>
    <row r="25" spans="6:27" x14ac:dyDescent="0.25">
      <c r="F25">
        <v>24</v>
      </c>
      <c r="G25" t="s">
        <v>57</v>
      </c>
      <c r="H25" t="s">
        <v>24</v>
      </c>
      <c r="I25" s="4" t="s">
        <v>24</v>
      </c>
      <c r="J25" t="s">
        <v>24</v>
      </c>
      <c r="K25" s="3" t="s">
        <v>24</v>
      </c>
      <c r="L25" t="s">
        <v>24</v>
      </c>
      <c r="M25" s="4" t="s">
        <v>24</v>
      </c>
      <c r="N25" t="s">
        <v>24</v>
      </c>
      <c r="O25" s="4" t="s">
        <v>24</v>
      </c>
      <c r="P25" s="4" t="s">
        <v>24</v>
      </c>
      <c r="Q25" s="4" t="s">
        <v>24</v>
      </c>
      <c r="R25" t="s">
        <v>24</v>
      </c>
      <c r="S25" s="4" t="s">
        <v>24</v>
      </c>
      <c r="T25" t="s">
        <v>24</v>
      </c>
      <c r="U25" s="4" t="s">
        <v>24</v>
      </c>
      <c r="V25" t="s">
        <v>24</v>
      </c>
      <c r="W25" s="4" t="s">
        <v>24</v>
      </c>
      <c r="X25" t="s">
        <v>24</v>
      </c>
      <c r="Y25" s="4" t="s">
        <v>24</v>
      </c>
      <c r="Z25" t="s">
        <v>24</v>
      </c>
      <c r="AA25" s="4" t="s">
        <v>24</v>
      </c>
    </row>
    <row r="26" spans="6:27" x14ac:dyDescent="0.25">
      <c r="F26">
        <v>25</v>
      </c>
      <c r="G26" t="s">
        <v>58</v>
      </c>
      <c r="H26" t="s">
        <v>24</v>
      </c>
      <c r="I26" s="4" t="s">
        <v>24</v>
      </c>
      <c r="J26" t="s">
        <v>24</v>
      </c>
      <c r="K26" s="3" t="s">
        <v>24</v>
      </c>
      <c r="L26" t="s">
        <v>24</v>
      </c>
      <c r="M26" s="4" t="s">
        <v>24</v>
      </c>
      <c r="N26" t="s">
        <v>24</v>
      </c>
      <c r="O26" s="4" t="s">
        <v>24</v>
      </c>
      <c r="P26" s="4" t="s">
        <v>24</v>
      </c>
      <c r="Q26" s="4" t="s">
        <v>24</v>
      </c>
      <c r="R26" t="s">
        <v>24</v>
      </c>
      <c r="S26" s="4" t="s">
        <v>24</v>
      </c>
      <c r="T26" t="s">
        <v>24</v>
      </c>
      <c r="U26" s="4" t="s">
        <v>24</v>
      </c>
      <c r="V26" t="s">
        <v>24</v>
      </c>
      <c r="W26" s="4" t="s">
        <v>24</v>
      </c>
      <c r="X26" t="s">
        <v>24</v>
      </c>
      <c r="Y26" s="4" t="s">
        <v>24</v>
      </c>
      <c r="Z26" t="s">
        <v>24</v>
      </c>
      <c r="AA26" s="4" t="s">
        <v>24</v>
      </c>
    </row>
    <row r="27" spans="6:27" x14ac:dyDescent="0.25">
      <c r="F27">
        <v>26</v>
      </c>
      <c r="G27" t="s">
        <v>59</v>
      </c>
      <c r="H27" t="s">
        <v>24</v>
      </c>
      <c r="I27" s="4" t="s">
        <v>24</v>
      </c>
      <c r="J27" t="s">
        <v>24</v>
      </c>
      <c r="K27" s="3" t="s">
        <v>24</v>
      </c>
      <c r="L27" t="s">
        <v>24</v>
      </c>
      <c r="M27" s="4" t="s">
        <v>24</v>
      </c>
      <c r="N27" t="s">
        <v>24</v>
      </c>
      <c r="O27" s="4" t="s">
        <v>24</v>
      </c>
      <c r="P27" s="4" t="s">
        <v>24</v>
      </c>
      <c r="Q27" s="4" t="s">
        <v>24</v>
      </c>
      <c r="R27" t="s">
        <v>24</v>
      </c>
      <c r="S27" s="4" t="s">
        <v>24</v>
      </c>
      <c r="T27" t="s">
        <v>24</v>
      </c>
      <c r="U27" s="4" t="s">
        <v>24</v>
      </c>
      <c r="V27" t="s">
        <v>24</v>
      </c>
      <c r="W27" s="4" t="s">
        <v>24</v>
      </c>
      <c r="X27" t="s">
        <v>24</v>
      </c>
      <c r="Y27" s="4" t="s">
        <v>24</v>
      </c>
      <c r="Z27" t="s">
        <v>24</v>
      </c>
      <c r="AA27" s="4" t="s">
        <v>24</v>
      </c>
    </row>
    <row r="28" spans="6:27" x14ac:dyDescent="0.25">
      <c r="F28">
        <v>27</v>
      </c>
      <c r="G28" t="s">
        <v>60</v>
      </c>
      <c r="H28" t="s">
        <v>24</v>
      </c>
      <c r="I28" s="4" t="s">
        <v>24</v>
      </c>
      <c r="J28" t="s">
        <v>24</v>
      </c>
      <c r="K28" s="3" t="s">
        <v>24</v>
      </c>
      <c r="L28" t="s">
        <v>24</v>
      </c>
      <c r="M28" s="4" t="s">
        <v>24</v>
      </c>
      <c r="N28" t="s">
        <v>24</v>
      </c>
      <c r="O28" s="4" t="s">
        <v>24</v>
      </c>
      <c r="P28" s="4" t="s">
        <v>24</v>
      </c>
      <c r="Q28" s="4" t="s">
        <v>24</v>
      </c>
      <c r="R28" t="s">
        <v>24</v>
      </c>
      <c r="S28" s="4" t="s">
        <v>24</v>
      </c>
      <c r="T28" t="s">
        <v>24</v>
      </c>
      <c r="U28" s="4" t="s">
        <v>24</v>
      </c>
      <c r="V28" t="s">
        <v>24</v>
      </c>
      <c r="W28" s="4" t="s">
        <v>24</v>
      </c>
      <c r="X28" t="s">
        <v>24</v>
      </c>
      <c r="Y28" s="4" t="s">
        <v>24</v>
      </c>
      <c r="Z28" t="s">
        <v>24</v>
      </c>
      <c r="AA28" s="4" t="s">
        <v>24</v>
      </c>
    </row>
    <row r="29" spans="6:27" x14ac:dyDescent="0.25">
      <c r="F29">
        <v>28</v>
      </c>
      <c r="G29" t="s">
        <v>61</v>
      </c>
      <c r="H29" t="s">
        <v>24</v>
      </c>
      <c r="I29" s="4" t="s">
        <v>24</v>
      </c>
      <c r="J29" t="s">
        <v>24</v>
      </c>
      <c r="K29" s="3" t="s">
        <v>24</v>
      </c>
      <c r="L29" t="s">
        <v>24</v>
      </c>
      <c r="M29" s="4" t="s">
        <v>24</v>
      </c>
      <c r="N29" t="s">
        <v>24</v>
      </c>
      <c r="O29" s="4" t="s">
        <v>24</v>
      </c>
      <c r="P29" s="4" t="s">
        <v>24</v>
      </c>
      <c r="Q29" s="4" t="s">
        <v>24</v>
      </c>
      <c r="R29" t="s">
        <v>24</v>
      </c>
      <c r="S29" s="4" t="s">
        <v>24</v>
      </c>
      <c r="T29" t="s">
        <v>24</v>
      </c>
      <c r="U29" s="4" t="s">
        <v>24</v>
      </c>
      <c r="V29" t="s">
        <v>24</v>
      </c>
      <c r="W29" s="4" t="s">
        <v>24</v>
      </c>
      <c r="X29" t="s">
        <v>24</v>
      </c>
      <c r="Y29" s="4" t="s">
        <v>24</v>
      </c>
      <c r="Z29" t="s">
        <v>24</v>
      </c>
      <c r="AA29" s="4" t="s">
        <v>24</v>
      </c>
    </row>
    <row r="30" spans="6:27" x14ac:dyDescent="0.25">
      <c r="F30">
        <v>29</v>
      </c>
      <c r="G30" t="s">
        <v>62</v>
      </c>
      <c r="H30" t="s">
        <v>24</v>
      </c>
      <c r="I30" s="4" t="s">
        <v>24</v>
      </c>
      <c r="J30" t="s">
        <v>24</v>
      </c>
      <c r="K30" s="3" t="s">
        <v>24</v>
      </c>
      <c r="L30" t="s">
        <v>24</v>
      </c>
      <c r="M30" s="4" t="s">
        <v>24</v>
      </c>
      <c r="N30" t="s">
        <v>24</v>
      </c>
      <c r="O30" s="4" t="s">
        <v>24</v>
      </c>
      <c r="P30" s="4" t="s">
        <v>24</v>
      </c>
      <c r="Q30" s="4" t="s">
        <v>24</v>
      </c>
      <c r="R30" t="s">
        <v>24</v>
      </c>
      <c r="S30" s="4" t="s">
        <v>24</v>
      </c>
      <c r="T30" t="s">
        <v>24</v>
      </c>
      <c r="U30" s="4" t="s">
        <v>24</v>
      </c>
      <c r="V30" t="s">
        <v>24</v>
      </c>
      <c r="W30" s="4" t="s">
        <v>24</v>
      </c>
      <c r="X30" t="s">
        <v>24</v>
      </c>
      <c r="Y30" s="4" t="s">
        <v>24</v>
      </c>
      <c r="Z30" t="s">
        <v>24</v>
      </c>
      <c r="AA30" s="4" t="s">
        <v>24</v>
      </c>
    </row>
    <row r="31" spans="6:27" x14ac:dyDescent="0.25">
      <c r="F31">
        <v>30</v>
      </c>
      <c r="G31" t="s">
        <v>63</v>
      </c>
      <c r="H31" t="s">
        <v>24</v>
      </c>
      <c r="I31" s="4" t="s">
        <v>24</v>
      </c>
      <c r="J31" t="s">
        <v>24</v>
      </c>
      <c r="K31" s="3" t="s">
        <v>24</v>
      </c>
      <c r="L31" t="s">
        <v>24</v>
      </c>
      <c r="M31" s="4" t="s">
        <v>24</v>
      </c>
      <c r="N31" t="s">
        <v>24</v>
      </c>
      <c r="O31" s="4" t="s">
        <v>24</v>
      </c>
      <c r="P31" s="4" t="s">
        <v>24</v>
      </c>
      <c r="Q31" s="4" t="s">
        <v>24</v>
      </c>
      <c r="R31" t="s">
        <v>24</v>
      </c>
      <c r="S31" s="4" t="s">
        <v>24</v>
      </c>
      <c r="T31" t="s">
        <v>24</v>
      </c>
      <c r="U31" s="4" t="s">
        <v>24</v>
      </c>
      <c r="V31" t="s">
        <v>24</v>
      </c>
      <c r="W31" s="4" t="s">
        <v>24</v>
      </c>
      <c r="X31" t="s">
        <v>24</v>
      </c>
      <c r="Y31" s="4" t="s">
        <v>24</v>
      </c>
      <c r="Z31" t="s">
        <v>24</v>
      </c>
      <c r="AA31" s="4" t="s">
        <v>24</v>
      </c>
    </row>
    <row r="32" spans="6:27" x14ac:dyDescent="0.25">
      <c r="F32">
        <v>31</v>
      </c>
      <c r="G32" t="s">
        <v>64</v>
      </c>
      <c r="H32" t="s">
        <v>24</v>
      </c>
      <c r="I32" s="4" t="s">
        <v>24</v>
      </c>
      <c r="J32" t="s">
        <v>24</v>
      </c>
      <c r="K32" s="3" t="s">
        <v>24</v>
      </c>
      <c r="L32" t="s">
        <v>24</v>
      </c>
      <c r="M32" s="4" t="s">
        <v>24</v>
      </c>
      <c r="N32" t="s">
        <v>24</v>
      </c>
      <c r="O32" s="4" t="s">
        <v>24</v>
      </c>
      <c r="P32" s="4" t="s">
        <v>24</v>
      </c>
      <c r="Q32" s="4" t="s">
        <v>24</v>
      </c>
      <c r="R32" t="s">
        <v>24</v>
      </c>
      <c r="S32" s="4" t="s">
        <v>24</v>
      </c>
      <c r="T32" t="s">
        <v>24</v>
      </c>
      <c r="U32" s="4" t="s">
        <v>24</v>
      </c>
      <c r="V32" t="s">
        <v>24</v>
      </c>
      <c r="W32" s="4" t="s">
        <v>24</v>
      </c>
      <c r="X32" t="s">
        <v>24</v>
      </c>
      <c r="Y32" s="4" t="s">
        <v>24</v>
      </c>
      <c r="Z32" t="s">
        <v>24</v>
      </c>
      <c r="AA32" s="4" t="s">
        <v>24</v>
      </c>
    </row>
    <row r="33" spans="6:27" x14ac:dyDescent="0.25">
      <c r="F33">
        <v>32</v>
      </c>
      <c r="G33" t="s">
        <v>65</v>
      </c>
      <c r="H33" t="s">
        <v>24</v>
      </c>
      <c r="I33" s="4" t="s">
        <v>24</v>
      </c>
      <c r="J33" t="s">
        <v>24</v>
      </c>
      <c r="K33" s="3" t="s">
        <v>24</v>
      </c>
      <c r="L33" t="s">
        <v>24</v>
      </c>
      <c r="M33" s="4" t="s">
        <v>24</v>
      </c>
      <c r="N33" t="s">
        <v>24</v>
      </c>
      <c r="O33" s="4" t="s">
        <v>24</v>
      </c>
      <c r="P33" s="4" t="s">
        <v>24</v>
      </c>
      <c r="Q33" s="4" t="s">
        <v>24</v>
      </c>
      <c r="R33" t="s">
        <v>24</v>
      </c>
      <c r="S33" s="4" t="s">
        <v>24</v>
      </c>
      <c r="T33" t="s">
        <v>24</v>
      </c>
      <c r="U33" s="4" t="s">
        <v>24</v>
      </c>
      <c r="V33" t="s">
        <v>24</v>
      </c>
      <c r="W33" s="4" t="s">
        <v>24</v>
      </c>
      <c r="X33" t="s">
        <v>24</v>
      </c>
      <c r="Y33" s="4" t="s">
        <v>24</v>
      </c>
      <c r="Z33" t="s">
        <v>24</v>
      </c>
      <c r="AA33" s="4" t="s">
        <v>24</v>
      </c>
    </row>
    <row r="34" spans="6:27" x14ac:dyDescent="0.25">
      <c r="F34">
        <v>33</v>
      </c>
      <c r="G34" t="s">
        <v>66</v>
      </c>
      <c r="H34" t="s">
        <v>24</v>
      </c>
      <c r="I34" s="4" t="s">
        <v>24</v>
      </c>
      <c r="J34" t="s">
        <v>24</v>
      </c>
      <c r="K34" s="3" t="s">
        <v>24</v>
      </c>
      <c r="L34" t="s">
        <v>24</v>
      </c>
      <c r="M34" s="4" t="s">
        <v>24</v>
      </c>
      <c r="N34" t="s">
        <v>24</v>
      </c>
      <c r="O34" s="4" t="s">
        <v>24</v>
      </c>
      <c r="P34" s="4" t="s">
        <v>24</v>
      </c>
      <c r="Q34" s="4" t="s">
        <v>24</v>
      </c>
      <c r="R34" t="s">
        <v>24</v>
      </c>
      <c r="S34" s="4" t="s">
        <v>24</v>
      </c>
      <c r="T34" t="s">
        <v>24</v>
      </c>
      <c r="U34" s="4" t="s">
        <v>24</v>
      </c>
      <c r="V34" t="s">
        <v>24</v>
      </c>
      <c r="W34" s="4" t="s">
        <v>24</v>
      </c>
      <c r="X34" t="s">
        <v>24</v>
      </c>
      <c r="Y34" s="4" t="s">
        <v>24</v>
      </c>
      <c r="Z34" t="s">
        <v>24</v>
      </c>
      <c r="AA34" s="4" t="s">
        <v>24</v>
      </c>
    </row>
    <row r="35" spans="6:27" x14ac:dyDescent="0.25">
      <c r="F35">
        <v>34</v>
      </c>
      <c r="G35" t="s">
        <v>67</v>
      </c>
      <c r="H35" t="s">
        <v>24</v>
      </c>
      <c r="I35" s="4" t="s">
        <v>24</v>
      </c>
      <c r="J35" t="s">
        <v>24</v>
      </c>
      <c r="K35" s="3" t="s">
        <v>24</v>
      </c>
      <c r="L35" t="s">
        <v>24</v>
      </c>
      <c r="M35" s="4" t="s">
        <v>24</v>
      </c>
      <c r="N35" t="s">
        <v>24</v>
      </c>
      <c r="O35" s="4" t="s">
        <v>24</v>
      </c>
      <c r="P35" s="4" t="s">
        <v>24</v>
      </c>
      <c r="Q35" s="4" t="s">
        <v>24</v>
      </c>
      <c r="R35" t="s">
        <v>24</v>
      </c>
      <c r="S35" s="4" t="s">
        <v>24</v>
      </c>
      <c r="T35" t="s">
        <v>24</v>
      </c>
      <c r="U35" s="4" t="s">
        <v>24</v>
      </c>
      <c r="V35" t="s">
        <v>24</v>
      </c>
      <c r="W35" s="4" t="s">
        <v>24</v>
      </c>
      <c r="X35" t="s">
        <v>24</v>
      </c>
      <c r="Y35" s="4" t="s">
        <v>24</v>
      </c>
      <c r="Z35" t="s">
        <v>24</v>
      </c>
      <c r="AA35" s="4" t="s">
        <v>24</v>
      </c>
    </row>
    <row r="36" spans="6:27" x14ac:dyDescent="0.25">
      <c r="F36">
        <v>35</v>
      </c>
      <c r="G36" t="s">
        <v>68</v>
      </c>
      <c r="H36" t="s">
        <v>24</v>
      </c>
      <c r="I36" s="4" t="s">
        <v>24</v>
      </c>
      <c r="J36" t="s">
        <v>24</v>
      </c>
      <c r="K36" s="3" t="s">
        <v>24</v>
      </c>
      <c r="L36" t="s">
        <v>24</v>
      </c>
      <c r="M36" s="4" t="s">
        <v>24</v>
      </c>
      <c r="N36" t="s">
        <v>24</v>
      </c>
      <c r="O36" s="4" t="s">
        <v>24</v>
      </c>
      <c r="P36" s="4" t="s">
        <v>24</v>
      </c>
      <c r="Q36" s="4" t="s">
        <v>24</v>
      </c>
      <c r="R36" t="s">
        <v>24</v>
      </c>
      <c r="S36" s="4" t="s">
        <v>24</v>
      </c>
      <c r="T36" t="s">
        <v>24</v>
      </c>
      <c r="U36" s="4" t="s">
        <v>24</v>
      </c>
      <c r="V36" t="s">
        <v>24</v>
      </c>
      <c r="W36" s="4" t="s">
        <v>24</v>
      </c>
      <c r="X36" t="s">
        <v>24</v>
      </c>
      <c r="Y36" s="4" t="s">
        <v>24</v>
      </c>
      <c r="Z36" t="s">
        <v>24</v>
      </c>
      <c r="AA36" s="4" t="s">
        <v>24</v>
      </c>
    </row>
    <row r="37" spans="6:27" x14ac:dyDescent="0.25">
      <c r="F37">
        <v>36</v>
      </c>
      <c r="G37" t="s">
        <v>69</v>
      </c>
      <c r="H37" t="s">
        <v>24</v>
      </c>
      <c r="I37" s="4" t="s">
        <v>24</v>
      </c>
      <c r="J37" t="s">
        <v>24</v>
      </c>
      <c r="K37" s="3" t="s">
        <v>24</v>
      </c>
      <c r="L37" t="s">
        <v>24</v>
      </c>
      <c r="M37" s="4" t="s">
        <v>24</v>
      </c>
      <c r="N37" t="s">
        <v>24</v>
      </c>
      <c r="O37" s="4" t="s">
        <v>24</v>
      </c>
      <c r="P37" s="4" t="s">
        <v>24</v>
      </c>
      <c r="Q37" s="4" t="s">
        <v>24</v>
      </c>
      <c r="R37" t="s">
        <v>24</v>
      </c>
      <c r="S37" s="4" t="s">
        <v>24</v>
      </c>
      <c r="T37" t="s">
        <v>24</v>
      </c>
      <c r="U37" s="4" t="s">
        <v>24</v>
      </c>
      <c r="V37" t="s">
        <v>24</v>
      </c>
      <c r="W37" s="4" t="s">
        <v>24</v>
      </c>
      <c r="X37" t="s">
        <v>24</v>
      </c>
      <c r="Y37" s="4" t="s">
        <v>24</v>
      </c>
      <c r="Z37" t="s">
        <v>24</v>
      </c>
      <c r="AA37" s="4" t="s">
        <v>24</v>
      </c>
    </row>
    <row r="38" spans="6:27" x14ac:dyDescent="0.25">
      <c r="F38">
        <v>37</v>
      </c>
      <c r="G38" t="s">
        <v>70</v>
      </c>
      <c r="H38" t="s">
        <v>24</v>
      </c>
      <c r="I38" s="4" t="s">
        <v>24</v>
      </c>
      <c r="J38" t="s">
        <v>24</v>
      </c>
      <c r="K38" s="3" t="s">
        <v>24</v>
      </c>
      <c r="L38" t="s">
        <v>24</v>
      </c>
      <c r="M38" s="4" t="s">
        <v>24</v>
      </c>
      <c r="N38" t="s">
        <v>24</v>
      </c>
      <c r="O38" s="4" t="s">
        <v>24</v>
      </c>
      <c r="P38" s="4" t="s">
        <v>24</v>
      </c>
      <c r="Q38" s="4" t="s">
        <v>24</v>
      </c>
      <c r="R38" t="s">
        <v>24</v>
      </c>
      <c r="S38" s="4" t="s">
        <v>24</v>
      </c>
      <c r="T38" t="s">
        <v>24</v>
      </c>
      <c r="U38" s="4" t="s">
        <v>24</v>
      </c>
      <c r="V38" t="s">
        <v>24</v>
      </c>
      <c r="W38" s="4" t="s">
        <v>24</v>
      </c>
      <c r="X38" t="s">
        <v>24</v>
      </c>
      <c r="Y38" s="4" t="s">
        <v>24</v>
      </c>
      <c r="Z38" t="s">
        <v>24</v>
      </c>
      <c r="AA38" s="4" t="s">
        <v>24</v>
      </c>
    </row>
    <row r="39" spans="6:27" x14ac:dyDescent="0.25">
      <c r="F39">
        <v>38</v>
      </c>
      <c r="G39" t="s">
        <v>71</v>
      </c>
      <c r="H39" t="s">
        <v>24</v>
      </c>
      <c r="I39" s="4" t="s">
        <v>24</v>
      </c>
      <c r="J39" t="s">
        <v>24</v>
      </c>
      <c r="K39" s="3" t="s">
        <v>24</v>
      </c>
      <c r="L39" t="s">
        <v>24</v>
      </c>
      <c r="M39" s="4" t="s">
        <v>24</v>
      </c>
      <c r="N39" t="s">
        <v>24</v>
      </c>
      <c r="O39" s="4" t="s">
        <v>24</v>
      </c>
      <c r="P39" s="4" t="s">
        <v>24</v>
      </c>
      <c r="Q39" s="4" t="s">
        <v>24</v>
      </c>
      <c r="R39" t="s">
        <v>24</v>
      </c>
      <c r="S39" s="4" t="s">
        <v>24</v>
      </c>
      <c r="T39" t="s">
        <v>24</v>
      </c>
      <c r="U39" s="4" t="s">
        <v>24</v>
      </c>
      <c r="V39" t="s">
        <v>24</v>
      </c>
      <c r="W39" s="4" t="s">
        <v>24</v>
      </c>
      <c r="X39" t="s">
        <v>24</v>
      </c>
      <c r="Y39" s="4" t="s">
        <v>24</v>
      </c>
      <c r="Z39" t="s">
        <v>24</v>
      </c>
      <c r="AA39" s="4" t="s">
        <v>24</v>
      </c>
    </row>
    <row r="40" spans="6:27" x14ac:dyDescent="0.25">
      <c r="F40">
        <v>39</v>
      </c>
      <c r="G40" t="s">
        <v>72</v>
      </c>
      <c r="H40" t="s">
        <v>24</v>
      </c>
      <c r="I40" s="4" t="s">
        <v>24</v>
      </c>
      <c r="J40" t="s">
        <v>24</v>
      </c>
      <c r="K40" s="3" t="s">
        <v>24</v>
      </c>
      <c r="L40" t="s">
        <v>24</v>
      </c>
      <c r="M40" s="4" t="s">
        <v>24</v>
      </c>
      <c r="N40" t="s">
        <v>24</v>
      </c>
      <c r="O40" s="4" t="s">
        <v>24</v>
      </c>
      <c r="P40" s="4" t="s">
        <v>24</v>
      </c>
      <c r="Q40" s="4" t="s">
        <v>24</v>
      </c>
      <c r="R40" t="s">
        <v>24</v>
      </c>
      <c r="S40" s="4" t="s">
        <v>24</v>
      </c>
      <c r="T40" t="s">
        <v>24</v>
      </c>
      <c r="U40" s="4" t="s">
        <v>24</v>
      </c>
      <c r="V40" t="s">
        <v>24</v>
      </c>
      <c r="W40" s="4" t="s">
        <v>24</v>
      </c>
      <c r="X40" t="s">
        <v>24</v>
      </c>
      <c r="Y40" s="4" t="s">
        <v>24</v>
      </c>
      <c r="Z40" t="s">
        <v>24</v>
      </c>
      <c r="AA40" s="4" t="s">
        <v>24</v>
      </c>
    </row>
    <row r="41" spans="6:27" x14ac:dyDescent="0.25">
      <c r="F41">
        <v>40</v>
      </c>
      <c r="G41" t="s">
        <v>73</v>
      </c>
      <c r="H41" t="s">
        <v>24</v>
      </c>
      <c r="I41" s="4" t="s">
        <v>24</v>
      </c>
      <c r="J41" t="s">
        <v>24</v>
      </c>
      <c r="K41" s="3" t="s">
        <v>24</v>
      </c>
      <c r="L41" t="s">
        <v>24</v>
      </c>
      <c r="M41" s="4" t="s">
        <v>24</v>
      </c>
      <c r="N41" t="s">
        <v>24</v>
      </c>
      <c r="O41" s="4" t="s">
        <v>24</v>
      </c>
      <c r="P41" s="4" t="s">
        <v>24</v>
      </c>
      <c r="Q41" s="4" t="s">
        <v>24</v>
      </c>
      <c r="R41" t="s">
        <v>24</v>
      </c>
      <c r="S41" s="4" t="s">
        <v>24</v>
      </c>
      <c r="T41" t="s">
        <v>24</v>
      </c>
      <c r="U41" s="4" t="s">
        <v>24</v>
      </c>
      <c r="V41" t="s">
        <v>24</v>
      </c>
      <c r="W41" s="4" t="s">
        <v>24</v>
      </c>
      <c r="X41" t="s">
        <v>24</v>
      </c>
      <c r="Y41" s="4" t="s">
        <v>24</v>
      </c>
      <c r="Z41" t="s">
        <v>24</v>
      </c>
      <c r="AA41" s="4" t="s">
        <v>24</v>
      </c>
    </row>
    <row r="42" spans="6:27" x14ac:dyDescent="0.25">
      <c r="F42">
        <v>41</v>
      </c>
      <c r="G42" t="s">
        <v>74</v>
      </c>
      <c r="H42" t="s">
        <v>24</v>
      </c>
      <c r="I42" s="4" t="s">
        <v>24</v>
      </c>
      <c r="J42" t="s">
        <v>24</v>
      </c>
      <c r="K42" s="3" t="s">
        <v>24</v>
      </c>
      <c r="L42" t="s">
        <v>24</v>
      </c>
      <c r="M42" s="4" t="s">
        <v>24</v>
      </c>
      <c r="N42" t="s">
        <v>24</v>
      </c>
      <c r="O42" s="4" t="s">
        <v>24</v>
      </c>
      <c r="P42" s="4" t="s">
        <v>24</v>
      </c>
      <c r="Q42" s="4" t="s">
        <v>24</v>
      </c>
      <c r="R42" t="s">
        <v>24</v>
      </c>
      <c r="S42" s="4" t="s">
        <v>24</v>
      </c>
      <c r="T42" t="s">
        <v>24</v>
      </c>
      <c r="U42" s="4" t="s">
        <v>24</v>
      </c>
      <c r="V42" t="s">
        <v>24</v>
      </c>
      <c r="W42" s="4" t="s">
        <v>24</v>
      </c>
      <c r="X42" t="s">
        <v>24</v>
      </c>
      <c r="Y42" s="4" t="s">
        <v>24</v>
      </c>
      <c r="Z42" t="s">
        <v>24</v>
      </c>
      <c r="AA42" s="4" t="s">
        <v>24</v>
      </c>
    </row>
    <row r="43" spans="6:27" x14ac:dyDescent="0.25">
      <c r="F43">
        <v>42</v>
      </c>
      <c r="G43" t="s">
        <v>75</v>
      </c>
      <c r="H43" t="s">
        <v>24</v>
      </c>
      <c r="I43" s="4" t="s">
        <v>24</v>
      </c>
      <c r="J43" t="s">
        <v>24</v>
      </c>
      <c r="K43" s="3" t="s">
        <v>24</v>
      </c>
      <c r="L43" t="s">
        <v>24</v>
      </c>
      <c r="M43" s="4" t="s">
        <v>24</v>
      </c>
      <c r="N43" t="s">
        <v>24</v>
      </c>
      <c r="O43" s="4" t="s">
        <v>24</v>
      </c>
      <c r="P43" s="4" t="s">
        <v>24</v>
      </c>
      <c r="Q43" s="4" t="s">
        <v>24</v>
      </c>
      <c r="R43" t="s">
        <v>24</v>
      </c>
      <c r="S43" s="4" t="s">
        <v>24</v>
      </c>
      <c r="T43" t="s">
        <v>24</v>
      </c>
      <c r="U43" s="4" t="s">
        <v>24</v>
      </c>
      <c r="V43" t="s">
        <v>24</v>
      </c>
      <c r="W43" s="4" t="s">
        <v>24</v>
      </c>
      <c r="X43" t="s">
        <v>24</v>
      </c>
      <c r="Y43" s="4" t="s">
        <v>24</v>
      </c>
      <c r="Z43" t="s">
        <v>24</v>
      </c>
      <c r="AA43" s="4" t="s">
        <v>24</v>
      </c>
    </row>
    <row r="44" spans="6:27" x14ac:dyDescent="0.25">
      <c r="F44">
        <v>43</v>
      </c>
      <c r="G44" t="s">
        <v>76</v>
      </c>
      <c r="H44" t="s">
        <v>24</v>
      </c>
      <c r="I44" s="4" t="s">
        <v>24</v>
      </c>
      <c r="J44" t="s">
        <v>24</v>
      </c>
      <c r="K44" s="3" t="s">
        <v>24</v>
      </c>
      <c r="L44" t="s">
        <v>24</v>
      </c>
      <c r="M44" s="4" t="s">
        <v>24</v>
      </c>
      <c r="N44" t="s">
        <v>24</v>
      </c>
      <c r="O44" s="4" t="s">
        <v>24</v>
      </c>
      <c r="P44" s="4" t="s">
        <v>24</v>
      </c>
      <c r="Q44" s="4" t="s">
        <v>24</v>
      </c>
      <c r="R44" t="s">
        <v>24</v>
      </c>
      <c r="S44" s="4" t="s">
        <v>24</v>
      </c>
      <c r="T44" t="s">
        <v>24</v>
      </c>
      <c r="U44" s="4" t="s">
        <v>24</v>
      </c>
      <c r="V44" t="s">
        <v>24</v>
      </c>
      <c r="W44" s="4" t="s">
        <v>24</v>
      </c>
      <c r="X44" t="s">
        <v>24</v>
      </c>
      <c r="Y44" s="4" t="s">
        <v>24</v>
      </c>
      <c r="Z44" t="s">
        <v>24</v>
      </c>
      <c r="AA44" s="4" t="s">
        <v>24</v>
      </c>
    </row>
    <row r="45" spans="6:27" x14ac:dyDescent="0.25">
      <c r="F45">
        <v>44</v>
      </c>
      <c r="G45" t="s">
        <v>77</v>
      </c>
      <c r="H45" t="s">
        <v>24</v>
      </c>
      <c r="I45" s="4" t="s">
        <v>24</v>
      </c>
      <c r="J45" t="s">
        <v>24</v>
      </c>
      <c r="K45" s="3" t="s">
        <v>24</v>
      </c>
      <c r="L45" t="s">
        <v>24</v>
      </c>
      <c r="M45" s="4" t="s">
        <v>24</v>
      </c>
      <c r="N45" t="s">
        <v>24</v>
      </c>
      <c r="O45" s="4" t="s">
        <v>24</v>
      </c>
      <c r="P45" s="4" t="s">
        <v>24</v>
      </c>
      <c r="Q45" s="4" t="s">
        <v>24</v>
      </c>
      <c r="R45" t="s">
        <v>24</v>
      </c>
      <c r="S45" s="4" t="s">
        <v>24</v>
      </c>
      <c r="T45" t="s">
        <v>24</v>
      </c>
      <c r="U45" s="4" t="s">
        <v>24</v>
      </c>
      <c r="V45" t="s">
        <v>24</v>
      </c>
      <c r="W45" s="4" t="s">
        <v>24</v>
      </c>
      <c r="X45" t="s">
        <v>24</v>
      </c>
      <c r="Y45" s="4" t="s">
        <v>24</v>
      </c>
      <c r="Z45" t="s">
        <v>24</v>
      </c>
      <c r="AA45" s="4" t="s">
        <v>24</v>
      </c>
    </row>
    <row r="46" spans="6:27" x14ac:dyDescent="0.25">
      <c r="F46">
        <v>45</v>
      </c>
      <c r="G46" t="s">
        <v>78</v>
      </c>
      <c r="H46" t="s">
        <v>24</v>
      </c>
      <c r="I46" s="4" t="s">
        <v>24</v>
      </c>
      <c r="J46" t="s">
        <v>24</v>
      </c>
      <c r="K46" s="3" t="s">
        <v>24</v>
      </c>
      <c r="L46" t="s">
        <v>24</v>
      </c>
      <c r="M46" s="4" t="s">
        <v>24</v>
      </c>
      <c r="N46" t="s">
        <v>24</v>
      </c>
      <c r="O46" s="4" t="s">
        <v>24</v>
      </c>
      <c r="P46" s="4" t="s">
        <v>24</v>
      </c>
      <c r="Q46" s="4" t="s">
        <v>24</v>
      </c>
      <c r="R46" t="s">
        <v>24</v>
      </c>
      <c r="S46" s="4" t="s">
        <v>24</v>
      </c>
      <c r="T46" t="s">
        <v>24</v>
      </c>
      <c r="U46" s="4" t="s">
        <v>24</v>
      </c>
      <c r="V46" t="s">
        <v>24</v>
      </c>
      <c r="W46" s="4" t="s">
        <v>24</v>
      </c>
      <c r="X46" t="s">
        <v>24</v>
      </c>
      <c r="Y46" s="4" t="s">
        <v>24</v>
      </c>
      <c r="Z46" t="s">
        <v>24</v>
      </c>
      <c r="AA46" s="4" t="s">
        <v>24</v>
      </c>
    </row>
    <row r="47" spans="6:27" x14ac:dyDescent="0.25">
      <c r="F47">
        <v>46</v>
      </c>
      <c r="G47" t="s">
        <v>79</v>
      </c>
      <c r="H47" t="s">
        <v>24</v>
      </c>
      <c r="I47" s="4" t="s">
        <v>24</v>
      </c>
      <c r="J47" t="s">
        <v>24</v>
      </c>
      <c r="K47" s="3" t="s">
        <v>24</v>
      </c>
      <c r="L47" t="s">
        <v>24</v>
      </c>
      <c r="M47" s="4" t="s">
        <v>24</v>
      </c>
      <c r="N47" t="s">
        <v>24</v>
      </c>
      <c r="O47" s="4" t="s">
        <v>24</v>
      </c>
      <c r="P47" s="4" t="s">
        <v>24</v>
      </c>
      <c r="Q47" s="4" t="s">
        <v>24</v>
      </c>
      <c r="R47" t="s">
        <v>24</v>
      </c>
      <c r="S47" s="4" t="s">
        <v>24</v>
      </c>
      <c r="T47" t="s">
        <v>24</v>
      </c>
      <c r="U47" s="4" t="s">
        <v>24</v>
      </c>
      <c r="V47" t="s">
        <v>24</v>
      </c>
      <c r="W47" s="4" t="s">
        <v>24</v>
      </c>
      <c r="X47" t="s">
        <v>24</v>
      </c>
      <c r="Y47" s="4" t="s">
        <v>24</v>
      </c>
      <c r="Z47" t="s">
        <v>24</v>
      </c>
      <c r="AA47" s="4" t="s">
        <v>24</v>
      </c>
    </row>
    <row r="48" spans="6:27" x14ac:dyDescent="0.25">
      <c r="F48">
        <v>47</v>
      </c>
      <c r="G48" t="s">
        <v>80</v>
      </c>
      <c r="H48" t="s">
        <v>24</v>
      </c>
      <c r="I48" s="4" t="s">
        <v>24</v>
      </c>
      <c r="J48" t="s">
        <v>24</v>
      </c>
      <c r="K48" s="3" t="s">
        <v>24</v>
      </c>
      <c r="L48" t="s">
        <v>24</v>
      </c>
      <c r="M48" s="4" t="s">
        <v>24</v>
      </c>
      <c r="N48" t="s">
        <v>24</v>
      </c>
      <c r="O48" s="4" t="s">
        <v>24</v>
      </c>
      <c r="P48" s="4" t="s">
        <v>24</v>
      </c>
      <c r="Q48" s="4" t="s">
        <v>24</v>
      </c>
      <c r="R48" t="s">
        <v>24</v>
      </c>
      <c r="S48" s="4" t="s">
        <v>24</v>
      </c>
      <c r="T48" t="s">
        <v>24</v>
      </c>
      <c r="U48" s="4" t="s">
        <v>24</v>
      </c>
      <c r="V48" t="s">
        <v>24</v>
      </c>
      <c r="W48" s="4" t="s">
        <v>24</v>
      </c>
      <c r="X48" t="s">
        <v>24</v>
      </c>
      <c r="Y48" s="4" t="s">
        <v>24</v>
      </c>
      <c r="Z48" t="s">
        <v>24</v>
      </c>
      <c r="AA48" s="4" t="s">
        <v>24</v>
      </c>
    </row>
    <row r="49" spans="6:27" x14ac:dyDescent="0.25">
      <c r="F49">
        <v>48</v>
      </c>
      <c r="G49" t="s">
        <v>81</v>
      </c>
      <c r="H49" t="s">
        <v>24</v>
      </c>
      <c r="I49" s="4" t="s">
        <v>24</v>
      </c>
      <c r="J49" t="s">
        <v>24</v>
      </c>
      <c r="K49" s="3" t="s">
        <v>24</v>
      </c>
      <c r="L49" t="s">
        <v>24</v>
      </c>
      <c r="M49" s="4" t="s">
        <v>24</v>
      </c>
      <c r="N49" t="s">
        <v>24</v>
      </c>
      <c r="O49" s="4" t="s">
        <v>24</v>
      </c>
      <c r="P49" s="4" t="s">
        <v>24</v>
      </c>
      <c r="Q49" s="4" t="s">
        <v>24</v>
      </c>
      <c r="R49" t="s">
        <v>24</v>
      </c>
      <c r="S49" s="4" t="s">
        <v>24</v>
      </c>
      <c r="T49" t="s">
        <v>24</v>
      </c>
      <c r="U49" s="4" t="s">
        <v>24</v>
      </c>
      <c r="V49" t="s">
        <v>24</v>
      </c>
      <c r="W49" s="4" t="s">
        <v>24</v>
      </c>
      <c r="X49" t="s">
        <v>24</v>
      </c>
      <c r="Y49" s="4" t="s">
        <v>24</v>
      </c>
      <c r="Z49" t="s">
        <v>24</v>
      </c>
      <c r="AA49" s="4" t="s">
        <v>24</v>
      </c>
    </row>
    <row r="50" spans="6:27" x14ac:dyDescent="0.25">
      <c r="F50">
        <v>49</v>
      </c>
      <c r="G50" t="s">
        <v>82</v>
      </c>
      <c r="H50" t="s">
        <v>24</v>
      </c>
      <c r="I50" s="4" t="s">
        <v>24</v>
      </c>
      <c r="J50" t="s">
        <v>24</v>
      </c>
      <c r="K50" s="3" t="s">
        <v>24</v>
      </c>
      <c r="L50" t="s">
        <v>24</v>
      </c>
      <c r="M50" s="4" t="s">
        <v>24</v>
      </c>
      <c r="N50" t="s">
        <v>24</v>
      </c>
      <c r="O50" s="4" t="s">
        <v>24</v>
      </c>
      <c r="P50" s="4" t="s">
        <v>24</v>
      </c>
      <c r="Q50" s="4" t="s">
        <v>24</v>
      </c>
      <c r="R50" t="s">
        <v>24</v>
      </c>
      <c r="S50" s="4" t="s">
        <v>24</v>
      </c>
      <c r="T50" t="s">
        <v>24</v>
      </c>
      <c r="U50" s="4" t="s">
        <v>24</v>
      </c>
      <c r="V50" t="s">
        <v>24</v>
      </c>
      <c r="W50" s="4" t="s">
        <v>24</v>
      </c>
      <c r="X50" t="s">
        <v>24</v>
      </c>
      <c r="Y50" s="4" t="s">
        <v>24</v>
      </c>
      <c r="Z50" t="s">
        <v>24</v>
      </c>
      <c r="AA50" s="4" t="s">
        <v>24</v>
      </c>
    </row>
    <row r="51" spans="6:27" x14ac:dyDescent="0.25">
      <c r="F51">
        <v>50</v>
      </c>
      <c r="G51" t="s">
        <v>83</v>
      </c>
      <c r="H51" t="s">
        <v>24</v>
      </c>
      <c r="I51" s="4" t="s">
        <v>24</v>
      </c>
      <c r="J51" t="s">
        <v>24</v>
      </c>
      <c r="K51" s="3" t="s">
        <v>24</v>
      </c>
      <c r="L51" t="s">
        <v>24</v>
      </c>
      <c r="M51" s="4" t="s">
        <v>24</v>
      </c>
      <c r="N51" t="s">
        <v>24</v>
      </c>
      <c r="O51" s="4" t="s">
        <v>24</v>
      </c>
      <c r="P51" s="4" t="s">
        <v>24</v>
      </c>
      <c r="Q51" s="4" t="s">
        <v>24</v>
      </c>
      <c r="R51" t="s">
        <v>24</v>
      </c>
      <c r="S51" s="4" t="s">
        <v>24</v>
      </c>
      <c r="T51" t="s">
        <v>24</v>
      </c>
      <c r="U51" s="4" t="s">
        <v>24</v>
      </c>
      <c r="V51" t="s">
        <v>24</v>
      </c>
      <c r="W51" s="4" t="s">
        <v>24</v>
      </c>
      <c r="X51" t="s">
        <v>24</v>
      </c>
      <c r="Y51" s="4" t="s">
        <v>24</v>
      </c>
      <c r="Z51" t="s">
        <v>24</v>
      </c>
      <c r="AA51" s="4" t="s">
        <v>24</v>
      </c>
    </row>
    <row r="52" spans="6:27" x14ac:dyDescent="0.25">
      <c r="F52">
        <v>51</v>
      </c>
      <c r="G52" t="s">
        <v>84</v>
      </c>
      <c r="H52" t="s">
        <v>24</v>
      </c>
      <c r="I52" s="4" t="s">
        <v>24</v>
      </c>
      <c r="J52" t="s">
        <v>24</v>
      </c>
      <c r="K52" s="3" t="s">
        <v>24</v>
      </c>
      <c r="L52" t="s">
        <v>24</v>
      </c>
      <c r="M52" s="4" t="s">
        <v>24</v>
      </c>
      <c r="N52" t="s">
        <v>24</v>
      </c>
      <c r="O52" s="4" t="s">
        <v>24</v>
      </c>
      <c r="P52" s="4" t="s">
        <v>24</v>
      </c>
      <c r="Q52" s="4" t="s">
        <v>24</v>
      </c>
      <c r="R52" t="s">
        <v>24</v>
      </c>
      <c r="S52" s="4" t="s">
        <v>24</v>
      </c>
      <c r="T52" t="s">
        <v>24</v>
      </c>
      <c r="U52" s="4" t="s">
        <v>24</v>
      </c>
      <c r="V52" t="s">
        <v>24</v>
      </c>
      <c r="W52" s="4" t="s">
        <v>24</v>
      </c>
      <c r="X52" t="s">
        <v>24</v>
      </c>
      <c r="Y52" s="4" t="s">
        <v>24</v>
      </c>
      <c r="Z52" t="s">
        <v>24</v>
      </c>
      <c r="AA52" s="4" t="s">
        <v>24</v>
      </c>
    </row>
    <row r="53" spans="6:27" x14ac:dyDescent="0.25">
      <c r="F53">
        <v>52</v>
      </c>
      <c r="G53" t="s">
        <v>85</v>
      </c>
      <c r="H53" t="s">
        <v>24</v>
      </c>
      <c r="I53" s="4" t="s">
        <v>24</v>
      </c>
      <c r="J53" t="s">
        <v>24</v>
      </c>
      <c r="K53" s="3" t="s">
        <v>24</v>
      </c>
      <c r="L53" t="s">
        <v>24</v>
      </c>
      <c r="M53" s="4" t="s">
        <v>24</v>
      </c>
      <c r="N53" t="s">
        <v>24</v>
      </c>
      <c r="O53" s="4" t="s">
        <v>24</v>
      </c>
      <c r="P53" s="4" t="s">
        <v>24</v>
      </c>
      <c r="Q53" s="4" t="s">
        <v>24</v>
      </c>
      <c r="R53" t="s">
        <v>24</v>
      </c>
      <c r="S53" s="4" t="s">
        <v>24</v>
      </c>
      <c r="T53" t="s">
        <v>24</v>
      </c>
      <c r="U53" s="4" t="s">
        <v>24</v>
      </c>
      <c r="V53" t="s">
        <v>24</v>
      </c>
      <c r="W53" s="4" t="s">
        <v>24</v>
      </c>
      <c r="X53" t="s">
        <v>24</v>
      </c>
      <c r="Y53" s="4" t="s">
        <v>24</v>
      </c>
      <c r="Z53" t="s">
        <v>24</v>
      </c>
      <c r="AA53" s="4" t="s">
        <v>24</v>
      </c>
    </row>
    <row r="54" spans="6:27" x14ac:dyDescent="0.25">
      <c r="F54">
        <v>53</v>
      </c>
      <c r="G54" t="s">
        <v>86</v>
      </c>
      <c r="H54" t="s">
        <v>24</v>
      </c>
      <c r="I54" s="4" t="s">
        <v>24</v>
      </c>
      <c r="J54" t="s">
        <v>24</v>
      </c>
      <c r="K54" s="3" t="s">
        <v>24</v>
      </c>
      <c r="L54" t="s">
        <v>24</v>
      </c>
      <c r="M54" s="4" t="s">
        <v>24</v>
      </c>
      <c r="N54" t="s">
        <v>24</v>
      </c>
      <c r="O54" s="4" t="s">
        <v>24</v>
      </c>
      <c r="P54" s="4" t="s">
        <v>24</v>
      </c>
      <c r="Q54" s="4" t="s">
        <v>24</v>
      </c>
      <c r="R54" t="s">
        <v>24</v>
      </c>
      <c r="S54" s="4" t="s">
        <v>24</v>
      </c>
      <c r="T54" t="s">
        <v>24</v>
      </c>
      <c r="U54" s="4" t="s">
        <v>24</v>
      </c>
      <c r="V54" t="s">
        <v>24</v>
      </c>
      <c r="W54" s="4" t="s">
        <v>24</v>
      </c>
      <c r="X54" t="s">
        <v>24</v>
      </c>
      <c r="Y54" s="4" t="s">
        <v>24</v>
      </c>
      <c r="Z54" t="s">
        <v>24</v>
      </c>
      <c r="AA54" s="4" t="s">
        <v>24</v>
      </c>
    </row>
    <row r="55" spans="6:27" x14ac:dyDescent="0.25">
      <c r="F55">
        <v>54</v>
      </c>
      <c r="G55" t="s">
        <v>87</v>
      </c>
      <c r="H55" t="s">
        <v>24</v>
      </c>
      <c r="I55" s="4" t="s">
        <v>24</v>
      </c>
      <c r="J55" t="s">
        <v>24</v>
      </c>
      <c r="K55" s="3" t="s">
        <v>24</v>
      </c>
      <c r="L55" t="s">
        <v>24</v>
      </c>
      <c r="M55" s="4" t="s">
        <v>24</v>
      </c>
      <c r="N55" t="s">
        <v>24</v>
      </c>
      <c r="O55" s="4" t="s">
        <v>24</v>
      </c>
      <c r="P55" s="4" t="s">
        <v>24</v>
      </c>
      <c r="Q55" s="4" t="s">
        <v>24</v>
      </c>
      <c r="R55" t="s">
        <v>24</v>
      </c>
      <c r="S55" s="4" t="s">
        <v>24</v>
      </c>
      <c r="T55" t="s">
        <v>24</v>
      </c>
      <c r="U55" s="4" t="s">
        <v>24</v>
      </c>
      <c r="V55" t="s">
        <v>24</v>
      </c>
      <c r="W55" s="4" t="s">
        <v>24</v>
      </c>
      <c r="X55" t="s">
        <v>24</v>
      </c>
      <c r="Y55" s="4" t="s">
        <v>24</v>
      </c>
      <c r="Z55" t="s">
        <v>24</v>
      </c>
      <c r="AA55" s="4" t="s">
        <v>24</v>
      </c>
    </row>
    <row r="56" spans="6:27" x14ac:dyDescent="0.25">
      <c r="F56">
        <v>55</v>
      </c>
      <c r="G56" t="s">
        <v>88</v>
      </c>
      <c r="H56" t="s">
        <v>24</v>
      </c>
      <c r="I56" s="4" t="s">
        <v>24</v>
      </c>
      <c r="J56" t="s">
        <v>24</v>
      </c>
      <c r="K56" s="3" t="s">
        <v>24</v>
      </c>
      <c r="L56" t="s">
        <v>24</v>
      </c>
      <c r="M56" s="4" t="s">
        <v>24</v>
      </c>
      <c r="N56" t="s">
        <v>24</v>
      </c>
      <c r="O56" s="4" t="s">
        <v>24</v>
      </c>
      <c r="P56" s="4" t="s">
        <v>24</v>
      </c>
      <c r="Q56" s="4" t="s">
        <v>24</v>
      </c>
      <c r="R56" t="s">
        <v>24</v>
      </c>
      <c r="S56" s="4" t="s">
        <v>24</v>
      </c>
      <c r="T56" t="s">
        <v>24</v>
      </c>
      <c r="U56" s="4" t="s">
        <v>24</v>
      </c>
      <c r="V56" t="s">
        <v>24</v>
      </c>
      <c r="W56" s="4" t="s">
        <v>24</v>
      </c>
      <c r="X56" t="s">
        <v>24</v>
      </c>
      <c r="Y56" s="4" t="s">
        <v>24</v>
      </c>
      <c r="Z56" t="s">
        <v>24</v>
      </c>
      <c r="AA56" s="4" t="s">
        <v>24</v>
      </c>
    </row>
    <row r="57" spans="6:27" x14ac:dyDescent="0.25">
      <c r="F57">
        <v>56</v>
      </c>
      <c r="G57" t="s">
        <v>89</v>
      </c>
      <c r="H57" t="s">
        <v>24</v>
      </c>
      <c r="I57" s="4" t="s">
        <v>24</v>
      </c>
      <c r="J57" t="s">
        <v>24</v>
      </c>
      <c r="K57" s="3" t="s">
        <v>24</v>
      </c>
      <c r="L57" t="s">
        <v>24</v>
      </c>
      <c r="M57" s="4" t="s">
        <v>24</v>
      </c>
      <c r="N57" t="s">
        <v>24</v>
      </c>
      <c r="O57" s="4" t="s">
        <v>24</v>
      </c>
      <c r="P57" s="4" t="s">
        <v>24</v>
      </c>
      <c r="Q57" s="4" t="s">
        <v>24</v>
      </c>
      <c r="R57" t="s">
        <v>24</v>
      </c>
      <c r="S57" s="4" t="s">
        <v>24</v>
      </c>
      <c r="T57" t="s">
        <v>24</v>
      </c>
      <c r="U57" s="4" t="s">
        <v>24</v>
      </c>
      <c r="V57" t="s">
        <v>24</v>
      </c>
      <c r="W57" s="4" t="s">
        <v>24</v>
      </c>
      <c r="X57" t="s">
        <v>24</v>
      </c>
      <c r="Y57" s="4" t="s">
        <v>24</v>
      </c>
      <c r="Z57" t="s">
        <v>24</v>
      </c>
      <c r="AA57" s="4" t="s">
        <v>24</v>
      </c>
    </row>
    <row r="58" spans="6:27" x14ac:dyDescent="0.25">
      <c r="F58">
        <v>57</v>
      </c>
      <c r="G58" t="s">
        <v>90</v>
      </c>
      <c r="H58" t="s">
        <v>24</v>
      </c>
      <c r="I58" s="4" t="s">
        <v>24</v>
      </c>
      <c r="J58" t="s">
        <v>24</v>
      </c>
      <c r="K58" s="3" t="s">
        <v>24</v>
      </c>
      <c r="L58" t="s">
        <v>24</v>
      </c>
      <c r="M58" s="4" t="s">
        <v>24</v>
      </c>
      <c r="N58" t="s">
        <v>24</v>
      </c>
      <c r="O58" s="4" t="s">
        <v>24</v>
      </c>
      <c r="P58" s="4" t="s">
        <v>24</v>
      </c>
      <c r="Q58" s="4" t="s">
        <v>24</v>
      </c>
      <c r="R58" t="s">
        <v>24</v>
      </c>
      <c r="S58" s="4" t="s">
        <v>24</v>
      </c>
      <c r="T58" t="s">
        <v>24</v>
      </c>
      <c r="U58" s="4" t="s">
        <v>24</v>
      </c>
      <c r="V58" t="s">
        <v>24</v>
      </c>
      <c r="W58" s="4" t="s">
        <v>24</v>
      </c>
      <c r="X58" t="s">
        <v>24</v>
      </c>
      <c r="Y58" s="4" t="s">
        <v>24</v>
      </c>
      <c r="Z58" t="s">
        <v>24</v>
      </c>
      <c r="AA58" s="4" t="s">
        <v>24</v>
      </c>
    </row>
    <row r="59" spans="6:27" x14ac:dyDescent="0.25">
      <c r="F59">
        <v>58</v>
      </c>
      <c r="G59" t="s">
        <v>91</v>
      </c>
      <c r="H59" t="s">
        <v>24</v>
      </c>
      <c r="I59" s="4" t="s">
        <v>24</v>
      </c>
      <c r="J59" t="s">
        <v>24</v>
      </c>
      <c r="K59" s="3" t="s">
        <v>24</v>
      </c>
      <c r="L59" t="s">
        <v>24</v>
      </c>
      <c r="M59" s="4" t="s">
        <v>24</v>
      </c>
      <c r="N59" t="s">
        <v>24</v>
      </c>
      <c r="O59" s="4" t="s">
        <v>24</v>
      </c>
      <c r="P59" s="4" t="s">
        <v>24</v>
      </c>
      <c r="Q59" s="4" t="s">
        <v>24</v>
      </c>
      <c r="R59" t="s">
        <v>24</v>
      </c>
      <c r="S59" s="4" t="s">
        <v>24</v>
      </c>
      <c r="T59" t="s">
        <v>24</v>
      </c>
      <c r="U59" s="4" t="s">
        <v>24</v>
      </c>
      <c r="V59" t="s">
        <v>24</v>
      </c>
      <c r="W59" s="4" t="s">
        <v>24</v>
      </c>
      <c r="X59" t="s">
        <v>24</v>
      </c>
      <c r="Y59" s="4" t="s">
        <v>24</v>
      </c>
      <c r="Z59" t="s">
        <v>24</v>
      </c>
      <c r="AA59" s="4" t="s">
        <v>24</v>
      </c>
    </row>
    <row r="60" spans="6:27" x14ac:dyDescent="0.25">
      <c r="F60">
        <v>59</v>
      </c>
      <c r="G60" t="s">
        <v>92</v>
      </c>
      <c r="H60" t="s">
        <v>24</v>
      </c>
      <c r="I60" s="4" t="s">
        <v>24</v>
      </c>
      <c r="J60" t="s">
        <v>24</v>
      </c>
      <c r="K60" s="3" t="s">
        <v>24</v>
      </c>
      <c r="L60" t="s">
        <v>24</v>
      </c>
      <c r="M60" s="4" t="s">
        <v>24</v>
      </c>
      <c r="N60" t="s">
        <v>24</v>
      </c>
      <c r="O60" s="4" t="s">
        <v>24</v>
      </c>
      <c r="P60" s="4" t="s">
        <v>24</v>
      </c>
      <c r="Q60" s="4" t="s">
        <v>24</v>
      </c>
      <c r="R60" t="s">
        <v>24</v>
      </c>
      <c r="S60" s="4" t="s">
        <v>24</v>
      </c>
      <c r="T60" t="s">
        <v>24</v>
      </c>
      <c r="U60" s="4" t="s">
        <v>24</v>
      </c>
      <c r="V60" t="s">
        <v>24</v>
      </c>
      <c r="W60" s="4" t="s">
        <v>24</v>
      </c>
      <c r="X60" t="s">
        <v>24</v>
      </c>
      <c r="Y60" s="4" t="s">
        <v>24</v>
      </c>
      <c r="Z60" t="s">
        <v>24</v>
      </c>
      <c r="AA60" s="4" t="s">
        <v>24</v>
      </c>
    </row>
    <row r="61" spans="6:27" x14ac:dyDescent="0.25">
      <c r="F61">
        <v>60</v>
      </c>
      <c r="G61" t="s">
        <v>93</v>
      </c>
      <c r="H61" t="s">
        <v>24</v>
      </c>
      <c r="I61" s="4" t="s">
        <v>24</v>
      </c>
      <c r="J61" t="s">
        <v>24</v>
      </c>
      <c r="K61" s="3" t="s">
        <v>24</v>
      </c>
      <c r="L61" t="s">
        <v>24</v>
      </c>
      <c r="M61" s="4" t="s">
        <v>24</v>
      </c>
      <c r="N61" t="s">
        <v>24</v>
      </c>
      <c r="O61" s="4" t="s">
        <v>24</v>
      </c>
      <c r="P61" s="4" t="s">
        <v>24</v>
      </c>
      <c r="Q61" s="4" t="s">
        <v>24</v>
      </c>
      <c r="R61" t="s">
        <v>24</v>
      </c>
      <c r="S61" s="4" t="s">
        <v>24</v>
      </c>
      <c r="T61" t="s">
        <v>24</v>
      </c>
      <c r="U61" s="4" t="s">
        <v>24</v>
      </c>
      <c r="V61" t="s">
        <v>24</v>
      </c>
      <c r="W61" s="4" t="s">
        <v>24</v>
      </c>
      <c r="X61" t="s">
        <v>24</v>
      </c>
      <c r="Y61" s="4" t="s">
        <v>24</v>
      </c>
      <c r="Z61" t="s">
        <v>24</v>
      </c>
      <c r="AA61" s="4" t="s">
        <v>24</v>
      </c>
    </row>
    <row r="62" spans="6:27" x14ac:dyDescent="0.25">
      <c r="F62">
        <v>61</v>
      </c>
      <c r="G62" t="s">
        <v>94</v>
      </c>
      <c r="H62" t="s">
        <v>24</v>
      </c>
      <c r="I62" s="4" t="s">
        <v>24</v>
      </c>
      <c r="J62" t="s">
        <v>24</v>
      </c>
      <c r="K62" s="3" t="s">
        <v>24</v>
      </c>
      <c r="L62" t="s">
        <v>24</v>
      </c>
      <c r="M62" s="4" t="s">
        <v>24</v>
      </c>
      <c r="N62" t="s">
        <v>24</v>
      </c>
      <c r="O62" s="4" t="s">
        <v>24</v>
      </c>
      <c r="P62" s="4" t="s">
        <v>24</v>
      </c>
      <c r="Q62" s="4" t="s">
        <v>24</v>
      </c>
      <c r="R62" t="s">
        <v>24</v>
      </c>
      <c r="S62" s="4" t="s">
        <v>24</v>
      </c>
      <c r="T62" t="s">
        <v>24</v>
      </c>
      <c r="U62" s="4" t="s">
        <v>24</v>
      </c>
      <c r="V62" t="s">
        <v>24</v>
      </c>
      <c r="W62" s="4" t="s">
        <v>24</v>
      </c>
      <c r="X62" t="s">
        <v>24</v>
      </c>
      <c r="Y62" s="4" t="s">
        <v>24</v>
      </c>
      <c r="Z62" t="s">
        <v>24</v>
      </c>
      <c r="AA62" s="4" t="s">
        <v>24</v>
      </c>
    </row>
    <row r="63" spans="6:27" x14ac:dyDescent="0.25">
      <c r="F63">
        <v>62</v>
      </c>
      <c r="G63" t="s">
        <v>95</v>
      </c>
      <c r="H63" t="s">
        <v>24</v>
      </c>
      <c r="I63" s="4" t="s">
        <v>24</v>
      </c>
      <c r="J63" t="s">
        <v>24</v>
      </c>
      <c r="K63" s="3" t="s">
        <v>24</v>
      </c>
      <c r="L63" t="s">
        <v>24</v>
      </c>
      <c r="M63" s="4" t="s">
        <v>24</v>
      </c>
      <c r="N63" t="s">
        <v>24</v>
      </c>
      <c r="O63" s="4" t="s">
        <v>24</v>
      </c>
      <c r="P63" s="4" t="s">
        <v>24</v>
      </c>
      <c r="Q63" s="4" t="s">
        <v>24</v>
      </c>
      <c r="R63" t="s">
        <v>24</v>
      </c>
      <c r="S63" s="4" t="s">
        <v>24</v>
      </c>
      <c r="T63" t="s">
        <v>24</v>
      </c>
      <c r="U63" s="4" t="s">
        <v>24</v>
      </c>
      <c r="V63" t="s">
        <v>24</v>
      </c>
      <c r="W63" s="4" t="s">
        <v>24</v>
      </c>
      <c r="X63" t="s">
        <v>24</v>
      </c>
      <c r="Y63" s="4" t="s">
        <v>24</v>
      </c>
      <c r="Z63" t="s">
        <v>24</v>
      </c>
      <c r="AA63" s="4" t="s">
        <v>24</v>
      </c>
    </row>
    <row r="64" spans="6:27" x14ac:dyDescent="0.25">
      <c r="F64">
        <v>63</v>
      </c>
      <c r="G64" t="s">
        <v>96</v>
      </c>
      <c r="H64" t="s">
        <v>24</v>
      </c>
      <c r="I64" s="4" t="s">
        <v>24</v>
      </c>
      <c r="J64" t="s">
        <v>24</v>
      </c>
      <c r="K64" s="3" t="s">
        <v>24</v>
      </c>
      <c r="L64" t="s">
        <v>24</v>
      </c>
      <c r="M64" s="4" t="s">
        <v>24</v>
      </c>
      <c r="N64" t="s">
        <v>24</v>
      </c>
      <c r="O64" s="4" t="s">
        <v>24</v>
      </c>
      <c r="P64" s="4" t="s">
        <v>24</v>
      </c>
      <c r="Q64" s="4" t="s">
        <v>24</v>
      </c>
      <c r="R64" t="s">
        <v>24</v>
      </c>
      <c r="S64" s="4" t="s">
        <v>24</v>
      </c>
      <c r="T64" t="s">
        <v>24</v>
      </c>
      <c r="U64" s="4" t="s">
        <v>24</v>
      </c>
      <c r="V64" t="s">
        <v>24</v>
      </c>
      <c r="W64" s="4" t="s">
        <v>24</v>
      </c>
      <c r="X64" t="s">
        <v>24</v>
      </c>
      <c r="Y64" s="4" t="s">
        <v>24</v>
      </c>
      <c r="Z64" t="s">
        <v>24</v>
      </c>
      <c r="AA64" s="4" t="s">
        <v>24</v>
      </c>
    </row>
    <row r="65" spans="6:27" x14ac:dyDescent="0.25">
      <c r="F65">
        <v>64</v>
      </c>
      <c r="G65" t="s">
        <v>97</v>
      </c>
      <c r="H65" t="s">
        <v>24</v>
      </c>
      <c r="I65" s="4" t="s">
        <v>24</v>
      </c>
      <c r="J65" t="s">
        <v>24</v>
      </c>
      <c r="K65" s="3" t="s">
        <v>24</v>
      </c>
      <c r="L65" t="s">
        <v>24</v>
      </c>
      <c r="M65" s="4" t="s">
        <v>24</v>
      </c>
      <c r="N65" t="s">
        <v>24</v>
      </c>
      <c r="O65" s="4" t="s">
        <v>24</v>
      </c>
      <c r="P65" s="4" t="s">
        <v>24</v>
      </c>
      <c r="Q65" s="4" t="s">
        <v>24</v>
      </c>
      <c r="R65" t="s">
        <v>24</v>
      </c>
      <c r="S65" s="4" t="s">
        <v>24</v>
      </c>
      <c r="T65" t="s">
        <v>24</v>
      </c>
      <c r="U65" s="4" t="s">
        <v>24</v>
      </c>
      <c r="V65" t="s">
        <v>24</v>
      </c>
      <c r="W65" s="4" t="s">
        <v>24</v>
      </c>
      <c r="X65" t="s">
        <v>24</v>
      </c>
      <c r="Y65" s="4" t="s">
        <v>24</v>
      </c>
      <c r="Z65" t="s">
        <v>24</v>
      </c>
      <c r="AA65" s="4" t="s">
        <v>24</v>
      </c>
    </row>
    <row r="66" spans="6:27" x14ac:dyDescent="0.25">
      <c r="F66">
        <v>65</v>
      </c>
      <c r="G66" t="s">
        <v>98</v>
      </c>
      <c r="H66" t="s">
        <v>24</v>
      </c>
      <c r="I66" s="4" t="s">
        <v>24</v>
      </c>
      <c r="J66" t="s">
        <v>24</v>
      </c>
      <c r="K66" s="3" t="s">
        <v>24</v>
      </c>
      <c r="L66" t="s">
        <v>24</v>
      </c>
      <c r="M66" s="4" t="s">
        <v>24</v>
      </c>
      <c r="N66" t="s">
        <v>24</v>
      </c>
      <c r="O66" s="4" t="s">
        <v>24</v>
      </c>
      <c r="P66" s="4" t="s">
        <v>24</v>
      </c>
      <c r="Q66" s="4" t="s">
        <v>24</v>
      </c>
      <c r="R66" t="s">
        <v>24</v>
      </c>
      <c r="S66" s="4" t="s">
        <v>24</v>
      </c>
      <c r="T66" t="s">
        <v>24</v>
      </c>
      <c r="U66" s="4" t="s">
        <v>24</v>
      </c>
      <c r="V66" t="s">
        <v>24</v>
      </c>
      <c r="W66" s="4" t="s">
        <v>24</v>
      </c>
      <c r="X66" t="s">
        <v>24</v>
      </c>
      <c r="Y66" s="4" t="s">
        <v>24</v>
      </c>
      <c r="Z66" t="s">
        <v>24</v>
      </c>
      <c r="AA66" s="4" t="s">
        <v>24</v>
      </c>
    </row>
    <row r="67" spans="6:27" x14ac:dyDescent="0.25">
      <c r="F67">
        <v>66</v>
      </c>
      <c r="G67" t="s">
        <v>99</v>
      </c>
      <c r="H67" t="s">
        <v>24</v>
      </c>
      <c r="I67" s="4" t="s">
        <v>24</v>
      </c>
      <c r="J67" t="s">
        <v>24</v>
      </c>
      <c r="K67" s="3" t="s">
        <v>24</v>
      </c>
      <c r="L67" t="s">
        <v>24</v>
      </c>
      <c r="M67" s="4" t="s">
        <v>24</v>
      </c>
      <c r="N67" t="s">
        <v>24</v>
      </c>
      <c r="O67" s="4" t="s">
        <v>24</v>
      </c>
      <c r="P67" s="4" t="s">
        <v>24</v>
      </c>
      <c r="Q67" s="4" t="s">
        <v>24</v>
      </c>
      <c r="R67" t="s">
        <v>24</v>
      </c>
      <c r="S67" s="4" t="s">
        <v>24</v>
      </c>
      <c r="T67" t="s">
        <v>24</v>
      </c>
      <c r="U67" s="4" t="s">
        <v>24</v>
      </c>
      <c r="V67" t="s">
        <v>24</v>
      </c>
      <c r="W67" s="4" t="s">
        <v>24</v>
      </c>
      <c r="X67" t="s">
        <v>24</v>
      </c>
      <c r="Y67" s="4" t="s">
        <v>24</v>
      </c>
      <c r="Z67" t="s">
        <v>24</v>
      </c>
      <c r="AA67" s="4" t="s">
        <v>24</v>
      </c>
    </row>
    <row r="68" spans="6:27" x14ac:dyDescent="0.25">
      <c r="F68">
        <v>67</v>
      </c>
      <c r="G68" t="s">
        <v>100</v>
      </c>
      <c r="H68" t="s">
        <v>24</v>
      </c>
      <c r="I68" s="4" t="s">
        <v>24</v>
      </c>
      <c r="J68" t="s">
        <v>24</v>
      </c>
      <c r="K68" s="3" t="s">
        <v>24</v>
      </c>
      <c r="L68" t="s">
        <v>24</v>
      </c>
      <c r="M68" s="4" t="s">
        <v>24</v>
      </c>
      <c r="N68" t="s">
        <v>24</v>
      </c>
      <c r="O68" s="4" t="s">
        <v>24</v>
      </c>
      <c r="P68" s="4" t="s">
        <v>24</v>
      </c>
      <c r="Q68" s="4" t="s">
        <v>24</v>
      </c>
      <c r="R68" t="s">
        <v>24</v>
      </c>
      <c r="S68" s="4" t="s">
        <v>24</v>
      </c>
      <c r="T68" t="s">
        <v>24</v>
      </c>
      <c r="U68" s="4" t="s">
        <v>24</v>
      </c>
      <c r="V68" t="s">
        <v>24</v>
      </c>
      <c r="W68" s="4" t="s">
        <v>24</v>
      </c>
      <c r="X68" t="s">
        <v>24</v>
      </c>
      <c r="Y68" s="4" t="s">
        <v>24</v>
      </c>
      <c r="Z68" t="s">
        <v>24</v>
      </c>
      <c r="AA68" s="4" t="s">
        <v>24</v>
      </c>
    </row>
    <row r="69" spans="6:27" x14ac:dyDescent="0.25">
      <c r="F69">
        <v>68</v>
      </c>
      <c r="G69" t="s">
        <v>101</v>
      </c>
      <c r="H69" t="s">
        <v>24</v>
      </c>
      <c r="I69" s="4" t="s">
        <v>24</v>
      </c>
      <c r="J69" t="s">
        <v>24</v>
      </c>
      <c r="K69" s="3" t="s">
        <v>24</v>
      </c>
      <c r="L69" t="s">
        <v>24</v>
      </c>
      <c r="M69" s="4" t="s">
        <v>24</v>
      </c>
      <c r="N69" t="s">
        <v>24</v>
      </c>
      <c r="O69" s="4" t="s">
        <v>24</v>
      </c>
      <c r="P69" s="4" t="s">
        <v>24</v>
      </c>
      <c r="Q69" s="4" t="s">
        <v>24</v>
      </c>
      <c r="R69" t="s">
        <v>24</v>
      </c>
      <c r="S69" s="4" t="s">
        <v>24</v>
      </c>
      <c r="T69" t="s">
        <v>24</v>
      </c>
      <c r="U69" s="4" t="s">
        <v>24</v>
      </c>
      <c r="V69" t="s">
        <v>24</v>
      </c>
      <c r="W69" s="4" t="s">
        <v>24</v>
      </c>
      <c r="X69" t="s">
        <v>24</v>
      </c>
      <c r="Y69" s="4" t="s">
        <v>24</v>
      </c>
      <c r="Z69" t="s">
        <v>24</v>
      </c>
      <c r="AA69" s="4" t="s">
        <v>24</v>
      </c>
    </row>
    <row r="70" spans="6:27" x14ac:dyDescent="0.25">
      <c r="F70">
        <v>69</v>
      </c>
      <c r="G70" t="s">
        <v>102</v>
      </c>
      <c r="H70" t="s">
        <v>24</v>
      </c>
      <c r="I70" s="4" t="s">
        <v>24</v>
      </c>
      <c r="J70" t="s">
        <v>24</v>
      </c>
      <c r="K70" s="3" t="s">
        <v>24</v>
      </c>
      <c r="L70" t="s">
        <v>24</v>
      </c>
      <c r="M70" s="4" t="s">
        <v>24</v>
      </c>
      <c r="N70" t="s">
        <v>24</v>
      </c>
      <c r="O70" s="4" t="s">
        <v>24</v>
      </c>
      <c r="P70" s="4" t="s">
        <v>24</v>
      </c>
      <c r="Q70" s="4" t="s">
        <v>24</v>
      </c>
      <c r="R70" t="s">
        <v>24</v>
      </c>
      <c r="S70" s="4" t="s">
        <v>24</v>
      </c>
      <c r="T70" t="s">
        <v>24</v>
      </c>
      <c r="U70" s="4" t="s">
        <v>24</v>
      </c>
      <c r="V70" t="s">
        <v>24</v>
      </c>
      <c r="W70" s="4" t="s">
        <v>24</v>
      </c>
      <c r="X70" t="s">
        <v>24</v>
      </c>
      <c r="Y70" s="4" t="s">
        <v>24</v>
      </c>
      <c r="Z70" t="s">
        <v>24</v>
      </c>
      <c r="AA70" s="4" t="s">
        <v>24</v>
      </c>
    </row>
    <row r="71" spans="6:27" x14ac:dyDescent="0.25">
      <c r="F71">
        <v>70</v>
      </c>
      <c r="G71" t="s">
        <v>103</v>
      </c>
      <c r="H71" t="s">
        <v>24</v>
      </c>
      <c r="I71" s="4" t="s">
        <v>24</v>
      </c>
      <c r="J71" t="s">
        <v>24</v>
      </c>
      <c r="K71" s="3" t="s">
        <v>24</v>
      </c>
      <c r="L71" t="s">
        <v>24</v>
      </c>
      <c r="M71" s="4" t="s">
        <v>24</v>
      </c>
      <c r="N71" t="s">
        <v>24</v>
      </c>
      <c r="O71" s="4" t="s">
        <v>24</v>
      </c>
      <c r="P71" s="4" t="s">
        <v>24</v>
      </c>
      <c r="Q71" s="4" t="s">
        <v>24</v>
      </c>
      <c r="R71" t="s">
        <v>24</v>
      </c>
      <c r="S71" s="4" t="s">
        <v>24</v>
      </c>
      <c r="T71" t="s">
        <v>24</v>
      </c>
      <c r="U71" s="4" t="s">
        <v>24</v>
      </c>
      <c r="V71" t="s">
        <v>24</v>
      </c>
      <c r="W71" s="4" t="s">
        <v>24</v>
      </c>
      <c r="X71" t="s">
        <v>24</v>
      </c>
      <c r="Y71" s="4" t="s">
        <v>24</v>
      </c>
      <c r="Z71" t="s">
        <v>24</v>
      </c>
      <c r="AA71" s="4" t="s">
        <v>24</v>
      </c>
    </row>
    <row r="72" spans="6:27" x14ac:dyDescent="0.25">
      <c r="F72">
        <v>71</v>
      </c>
      <c r="G72" t="s">
        <v>104</v>
      </c>
      <c r="H72" t="s">
        <v>24</v>
      </c>
      <c r="I72" s="4" t="s">
        <v>24</v>
      </c>
      <c r="J72" t="s">
        <v>24</v>
      </c>
      <c r="K72" s="3" t="s">
        <v>24</v>
      </c>
      <c r="L72" t="s">
        <v>24</v>
      </c>
      <c r="M72" s="4" t="s">
        <v>24</v>
      </c>
      <c r="N72" t="s">
        <v>24</v>
      </c>
      <c r="O72" s="4" t="s">
        <v>24</v>
      </c>
      <c r="P72" s="4" t="s">
        <v>24</v>
      </c>
      <c r="Q72" s="4" t="s">
        <v>24</v>
      </c>
      <c r="R72" t="s">
        <v>24</v>
      </c>
      <c r="S72" s="4" t="s">
        <v>24</v>
      </c>
      <c r="T72" t="s">
        <v>24</v>
      </c>
      <c r="U72" s="4" t="s">
        <v>24</v>
      </c>
      <c r="V72" t="s">
        <v>24</v>
      </c>
      <c r="W72" s="4" t="s">
        <v>24</v>
      </c>
      <c r="X72" t="s">
        <v>24</v>
      </c>
      <c r="Y72" s="4" t="s">
        <v>24</v>
      </c>
      <c r="Z72" t="s">
        <v>24</v>
      </c>
      <c r="AA72" s="4" t="s">
        <v>24</v>
      </c>
    </row>
    <row r="73" spans="6:27" x14ac:dyDescent="0.25">
      <c r="F73">
        <v>72</v>
      </c>
      <c r="G73" t="s">
        <v>105</v>
      </c>
      <c r="H73" t="s">
        <v>24</v>
      </c>
      <c r="I73" s="4" t="s">
        <v>24</v>
      </c>
      <c r="J73" t="s">
        <v>24</v>
      </c>
      <c r="K73" s="3" t="s">
        <v>24</v>
      </c>
      <c r="L73" t="s">
        <v>24</v>
      </c>
      <c r="M73" s="4" t="s">
        <v>24</v>
      </c>
      <c r="N73" t="s">
        <v>24</v>
      </c>
      <c r="O73" s="4" t="s">
        <v>24</v>
      </c>
      <c r="P73" s="4" t="s">
        <v>24</v>
      </c>
      <c r="Q73" s="4" t="s">
        <v>24</v>
      </c>
      <c r="R73" t="s">
        <v>24</v>
      </c>
      <c r="S73" s="4" t="s">
        <v>24</v>
      </c>
      <c r="T73" t="s">
        <v>24</v>
      </c>
      <c r="U73" s="4" t="s">
        <v>24</v>
      </c>
      <c r="V73" t="s">
        <v>24</v>
      </c>
      <c r="W73" s="4" t="s">
        <v>24</v>
      </c>
      <c r="X73" t="s">
        <v>24</v>
      </c>
      <c r="Y73" s="4" t="s">
        <v>24</v>
      </c>
      <c r="Z73" t="s">
        <v>24</v>
      </c>
      <c r="AA73" s="4" t="s">
        <v>24</v>
      </c>
    </row>
    <row r="74" spans="6:27" x14ac:dyDescent="0.25">
      <c r="F74">
        <v>73</v>
      </c>
      <c r="G74" t="s">
        <v>106</v>
      </c>
      <c r="H74" t="s">
        <v>24</v>
      </c>
      <c r="I74" s="4" t="s">
        <v>24</v>
      </c>
      <c r="J74" t="s">
        <v>24</v>
      </c>
      <c r="K74" s="3" t="s">
        <v>24</v>
      </c>
      <c r="L74" t="s">
        <v>24</v>
      </c>
      <c r="M74" s="4" t="s">
        <v>24</v>
      </c>
      <c r="N74" t="s">
        <v>24</v>
      </c>
      <c r="O74" s="4" t="s">
        <v>24</v>
      </c>
      <c r="P74" s="4" t="s">
        <v>24</v>
      </c>
      <c r="Q74" s="4" t="s">
        <v>24</v>
      </c>
      <c r="R74" t="s">
        <v>24</v>
      </c>
      <c r="S74" s="4" t="s">
        <v>24</v>
      </c>
      <c r="T74" t="s">
        <v>24</v>
      </c>
      <c r="U74" s="4" t="s">
        <v>24</v>
      </c>
      <c r="V74" t="s">
        <v>24</v>
      </c>
      <c r="W74" s="4" t="s">
        <v>24</v>
      </c>
      <c r="X74" t="s">
        <v>24</v>
      </c>
      <c r="Y74" s="4" t="s">
        <v>24</v>
      </c>
      <c r="Z74" t="s">
        <v>24</v>
      </c>
      <c r="AA74" s="4" t="s">
        <v>24</v>
      </c>
    </row>
    <row r="75" spans="6:27" x14ac:dyDescent="0.25">
      <c r="F75">
        <v>74</v>
      </c>
      <c r="G75" t="s">
        <v>107</v>
      </c>
      <c r="H75" t="s">
        <v>24</v>
      </c>
      <c r="I75" s="4" t="s">
        <v>24</v>
      </c>
      <c r="J75" t="s">
        <v>24</v>
      </c>
      <c r="K75" s="3" t="s">
        <v>24</v>
      </c>
      <c r="L75" t="s">
        <v>24</v>
      </c>
      <c r="M75" s="4" t="s">
        <v>24</v>
      </c>
      <c r="N75" t="s">
        <v>24</v>
      </c>
      <c r="O75" s="4" t="s">
        <v>24</v>
      </c>
      <c r="P75" s="4" t="s">
        <v>24</v>
      </c>
      <c r="Q75" s="4" t="s">
        <v>24</v>
      </c>
      <c r="R75" t="s">
        <v>24</v>
      </c>
      <c r="S75" s="4" t="s">
        <v>24</v>
      </c>
      <c r="T75" t="s">
        <v>24</v>
      </c>
      <c r="U75" s="4" t="s">
        <v>24</v>
      </c>
      <c r="V75" t="s">
        <v>24</v>
      </c>
      <c r="W75" s="4" t="s">
        <v>24</v>
      </c>
      <c r="X75" t="s">
        <v>24</v>
      </c>
      <c r="Y75" s="4" t="s">
        <v>24</v>
      </c>
      <c r="Z75" t="s">
        <v>24</v>
      </c>
      <c r="AA75" s="4" t="s">
        <v>24</v>
      </c>
    </row>
    <row r="76" spans="6:27" x14ac:dyDescent="0.25">
      <c r="F76">
        <v>75</v>
      </c>
      <c r="G76" t="s">
        <v>108</v>
      </c>
      <c r="H76" t="s">
        <v>24</v>
      </c>
      <c r="I76" s="4" t="s">
        <v>24</v>
      </c>
      <c r="J76" t="s">
        <v>24</v>
      </c>
      <c r="K76" s="3" t="s">
        <v>24</v>
      </c>
      <c r="L76" t="s">
        <v>24</v>
      </c>
      <c r="M76" s="4" t="s">
        <v>24</v>
      </c>
      <c r="N76" t="s">
        <v>24</v>
      </c>
      <c r="O76" s="4" t="s">
        <v>24</v>
      </c>
      <c r="P76" s="4" t="s">
        <v>24</v>
      </c>
      <c r="Q76" s="4" t="s">
        <v>24</v>
      </c>
      <c r="R76" t="s">
        <v>24</v>
      </c>
      <c r="S76" s="4" t="s">
        <v>24</v>
      </c>
      <c r="T76" t="s">
        <v>24</v>
      </c>
      <c r="U76" s="4" t="s">
        <v>24</v>
      </c>
      <c r="V76" t="s">
        <v>24</v>
      </c>
      <c r="W76" s="4" t="s">
        <v>24</v>
      </c>
      <c r="X76" t="s">
        <v>24</v>
      </c>
      <c r="Y76" s="4" t="s">
        <v>24</v>
      </c>
      <c r="Z76" t="s">
        <v>24</v>
      </c>
      <c r="AA76" s="4" t="s">
        <v>24</v>
      </c>
    </row>
    <row r="77" spans="6:27" x14ac:dyDescent="0.25">
      <c r="F77">
        <v>76</v>
      </c>
      <c r="G77" t="s">
        <v>109</v>
      </c>
      <c r="H77" t="s">
        <v>24</v>
      </c>
      <c r="I77" s="4" t="s">
        <v>24</v>
      </c>
      <c r="J77" t="s">
        <v>24</v>
      </c>
      <c r="K77" s="3" t="s">
        <v>24</v>
      </c>
      <c r="L77" t="s">
        <v>24</v>
      </c>
      <c r="M77" s="4" t="s">
        <v>24</v>
      </c>
      <c r="N77" t="s">
        <v>24</v>
      </c>
      <c r="O77" s="4" t="s">
        <v>24</v>
      </c>
      <c r="P77" s="4" t="s">
        <v>24</v>
      </c>
      <c r="Q77" s="4" t="s">
        <v>24</v>
      </c>
      <c r="R77" t="s">
        <v>24</v>
      </c>
      <c r="S77" s="4" t="s">
        <v>24</v>
      </c>
      <c r="T77" t="s">
        <v>24</v>
      </c>
      <c r="U77" s="4" t="s">
        <v>24</v>
      </c>
      <c r="V77" t="s">
        <v>24</v>
      </c>
      <c r="W77" s="4" t="s">
        <v>24</v>
      </c>
      <c r="X77" t="s">
        <v>24</v>
      </c>
      <c r="Y77" s="4" t="s">
        <v>24</v>
      </c>
      <c r="Z77" t="s">
        <v>24</v>
      </c>
      <c r="AA77" s="4" t="s">
        <v>24</v>
      </c>
    </row>
    <row r="78" spans="6:27" x14ac:dyDescent="0.25">
      <c r="F78">
        <v>77</v>
      </c>
      <c r="G78" t="s">
        <v>110</v>
      </c>
      <c r="H78" t="s">
        <v>24</v>
      </c>
      <c r="I78" s="4" t="s">
        <v>24</v>
      </c>
      <c r="J78" t="s">
        <v>24</v>
      </c>
      <c r="K78" s="3" t="s">
        <v>24</v>
      </c>
      <c r="L78" t="s">
        <v>24</v>
      </c>
      <c r="M78" s="4" t="s">
        <v>24</v>
      </c>
      <c r="N78" t="s">
        <v>24</v>
      </c>
      <c r="O78" s="4" t="s">
        <v>24</v>
      </c>
      <c r="P78" s="4" t="s">
        <v>24</v>
      </c>
      <c r="Q78" s="4" t="s">
        <v>24</v>
      </c>
      <c r="R78" t="s">
        <v>24</v>
      </c>
      <c r="S78" s="4" t="s">
        <v>24</v>
      </c>
      <c r="T78" t="s">
        <v>24</v>
      </c>
      <c r="U78" s="4" t="s">
        <v>24</v>
      </c>
      <c r="V78" t="s">
        <v>24</v>
      </c>
      <c r="W78" s="4" t="s">
        <v>24</v>
      </c>
      <c r="X78" t="s">
        <v>24</v>
      </c>
      <c r="Y78" s="4" t="s">
        <v>24</v>
      </c>
      <c r="Z78" t="s">
        <v>24</v>
      </c>
      <c r="AA78" s="4" t="s">
        <v>24</v>
      </c>
    </row>
    <row r="79" spans="6:27" x14ac:dyDescent="0.25">
      <c r="F79">
        <v>78</v>
      </c>
      <c r="G79" t="s">
        <v>111</v>
      </c>
      <c r="H79" t="s">
        <v>24</v>
      </c>
      <c r="I79" s="4" t="s">
        <v>24</v>
      </c>
      <c r="J79" t="s">
        <v>24</v>
      </c>
      <c r="K79" s="3" t="s">
        <v>24</v>
      </c>
      <c r="L79" t="s">
        <v>24</v>
      </c>
      <c r="M79" s="4" t="s">
        <v>24</v>
      </c>
      <c r="N79" t="s">
        <v>24</v>
      </c>
      <c r="O79" s="4" t="s">
        <v>24</v>
      </c>
      <c r="P79" s="4" t="s">
        <v>24</v>
      </c>
      <c r="Q79" s="4" t="s">
        <v>24</v>
      </c>
      <c r="R79" t="s">
        <v>24</v>
      </c>
      <c r="S79" s="4" t="s">
        <v>24</v>
      </c>
      <c r="T79" t="s">
        <v>24</v>
      </c>
      <c r="U79" s="4" t="s">
        <v>24</v>
      </c>
      <c r="V79" t="s">
        <v>24</v>
      </c>
      <c r="W79" s="4" t="s">
        <v>24</v>
      </c>
      <c r="X79" t="s">
        <v>24</v>
      </c>
      <c r="Y79" s="4" t="s">
        <v>24</v>
      </c>
      <c r="Z79" t="s">
        <v>24</v>
      </c>
      <c r="AA79" s="4" t="s">
        <v>24</v>
      </c>
    </row>
    <row r="80" spans="6:27" x14ac:dyDescent="0.25">
      <c r="F80">
        <v>79</v>
      </c>
      <c r="G80" t="s">
        <v>112</v>
      </c>
      <c r="H80" t="s">
        <v>24</v>
      </c>
      <c r="I80" s="4" t="s">
        <v>24</v>
      </c>
      <c r="J80" t="s">
        <v>24</v>
      </c>
      <c r="K80" s="3" t="s">
        <v>24</v>
      </c>
      <c r="L80" t="s">
        <v>24</v>
      </c>
      <c r="M80" s="4" t="s">
        <v>24</v>
      </c>
      <c r="N80" t="s">
        <v>24</v>
      </c>
      <c r="O80" s="4" t="s">
        <v>24</v>
      </c>
      <c r="P80" s="4" t="s">
        <v>24</v>
      </c>
      <c r="Q80" s="4" t="s">
        <v>24</v>
      </c>
      <c r="R80" t="s">
        <v>24</v>
      </c>
      <c r="S80" s="4" t="s">
        <v>24</v>
      </c>
      <c r="T80" t="s">
        <v>24</v>
      </c>
      <c r="U80" s="4" t="s">
        <v>24</v>
      </c>
      <c r="V80" t="s">
        <v>24</v>
      </c>
      <c r="W80" s="4" t="s">
        <v>24</v>
      </c>
      <c r="X80" t="s">
        <v>24</v>
      </c>
      <c r="Y80" s="4" t="s">
        <v>24</v>
      </c>
      <c r="Z80" t="s">
        <v>24</v>
      </c>
      <c r="AA80" s="4" t="s">
        <v>24</v>
      </c>
    </row>
    <row r="81" spans="6:27" x14ac:dyDescent="0.25">
      <c r="F81">
        <v>80</v>
      </c>
      <c r="G81" t="s">
        <v>113</v>
      </c>
      <c r="H81" t="s">
        <v>24</v>
      </c>
      <c r="I81" s="4" t="s">
        <v>24</v>
      </c>
      <c r="J81" t="s">
        <v>24</v>
      </c>
      <c r="K81" s="3" t="s">
        <v>24</v>
      </c>
      <c r="L81" t="s">
        <v>24</v>
      </c>
      <c r="M81" s="4" t="s">
        <v>24</v>
      </c>
      <c r="N81" t="s">
        <v>24</v>
      </c>
      <c r="O81" s="4" t="s">
        <v>24</v>
      </c>
      <c r="P81" s="4" t="s">
        <v>24</v>
      </c>
      <c r="Q81" s="4" t="s">
        <v>24</v>
      </c>
      <c r="R81" t="s">
        <v>24</v>
      </c>
      <c r="S81" s="4" t="s">
        <v>24</v>
      </c>
      <c r="T81" t="s">
        <v>24</v>
      </c>
      <c r="U81" s="4" t="s">
        <v>24</v>
      </c>
      <c r="V81" t="s">
        <v>24</v>
      </c>
      <c r="W81" s="4" t="s">
        <v>24</v>
      </c>
      <c r="X81" t="s">
        <v>24</v>
      </c>
      <c r="Y81" s="4" t="s">
        <v>24</v>
      </c>
      <c r="Z81" t="s">
        <v>24</v>
      </c>
      <c r="AA81" s="4" t="s">
        <v>24</v>
      </c>
    </row>
    <row r="82" spans="6:27" x14ac:dyDescent="0.25">
      <c r="F82">
        <v>81</v>
      </c>
      <c r="G82" t="s">
        <v>114</v>
      </c>
      <c r="H82" t="s">
        <v>24</v>
      </c>
      <c r="I82" s="4" t="s">
        <v>24</v>
      </c>
      <c r="J82" t="s">
        <v>24</v>
      </c>
      <c r="K82" s="3" t="s">
        <v>24</v>
      </c>
      <c r="L82" t="s">
        <v>24</v>
      </c>
      <c r="M82" s="4" t="s">
        <v>24</v>
      </c>
      <c r="N82" t="s">
        <v>24</v>
      </c>
      <c r="O82" s="4" t="s">
        <v>24</v>
      </c>
      <c r="P82" s="4" t="s">
        <v>24</v>
      </c>
      <c r="Q82" s="4" t="s">
        <v>24</v>
      </c>
      <c r="R82" t="s">
        <v>24</v>
      </c>
      <c r="S82" s="4" t="s">
        <v>24</v>
      </c>
      <c r="T82" t="s">
        <v>24</v>
      </c>
      <c r="U82" s="4" t="s">
        <v>24</v>
      </c>
      <c r="V82" t="s">
        <v>24</v>
      </c>
      <c r="W82" s="4" t="s">
        <v>24</v>
      </c>
      <c r="X82" t="s">
        <v>24</v>
      </c>
      <c r="Y82" s="4" t="s">
        <v>24</v>
      </c>
      <c r="Z82" t="s">
        <v>24</v>
      </c>
      <c r="AA82" s="4" t="s">
        <v>24</v>
      </c>
    </row>
    <row r="83" spans="6:27" x14ac:dyDescent="0.25">
      <c r="F83">
        <v>82</v>
      </c>
      <c r="G83" t="s">
        <v>115</v>
      </c>
      <c r="H83" t="s">
        <v>24</v>
      </c>
      <c r="I83" s="4" t="s">
        <v>24</v>
      </c>
      <c r="J83" t="s">
        <v>24</v>
      </c>
      <c r="K83" s="3" t="s">
        <v>24</v>
      </c>
      <c r="L83" t="s">
        <v>24</v>
      </c>
      <c r="M83" s="4" t="s">
        <v>24</v>
      </c>
      <c r="N83" t="s">
        <v>24</v>
      </c>
      <c r="O83" s="4" t="s">
        <v>24</v>
      </c>
      <c r="P83" s="4" t="s">
        <v>24</v>
      </c>
      <c r="Q83" s="4" t="s">
        <v>24</v>
      </c>
      <c r="R83" t="s">
        <v>24</v>
      </c>
      <c r="S83" s="4" t="s">
        <v>24</v>
      </c>
      <c r="T83" t="s">
        <v>24</v>
      </c>
      <c r="U83" s="4" t="s">
        <v>24</v>
      </c>
      <c r="V83" t="s">
        <v>24</v>
      </c>
      <c r="W83" s="4" t="s">
        <v>24</v>
      </c>
      <c r="X83" t="s">
        <v>24</v>
      </c>
      <c r="Y83" s="4" t="s">
        <v>24</v>
      </c>
      <c r="Z83" t="s">
        <v>24</v>
      </c>
      <c r="AA83" s="4" t="s">
        <v>24</v>
      </c>
    </row>
    <row r="84" spans="6:27" x14ac:dyDescent="0.25">
      <c r="F84">
        <v>83</v>
      </c>
      <c r="G84" t="s">
        <v>116</v>
      </c>
      <c r="H84" t="s">
        <v>24</v>
      </c>
      <c r="I84" s="4" t="s">
        <v>24</v>
      </c>
      <c r="J84" t="s">
        <v>24</v>
      </c>
      <c r="K84" s="3" t="s">
        <v>24</v>
      </c>
      <c r="L84" t="s">
        <v>24</v>
      </c>
      <c r="M84" s="4" t="s">
        <v>24</v>
      </c>
      <c r="N84" t="s">
        <v>24</v>
      </c>
      <c r="O84" s="4" t="s">
        <v>24</v>
      </c>
      <c r="P84" s="4" t="s">
        <v>24</v>
      </c>
      <c r="Q84" s="4" t="s">
        <v>24</v>
      </c>
      <c r="R84" t="s">
        <v>24</v>
      </c>
      <c r="S84" s="4" t="s">
        <v>24</v>
      </c>
      <c r="T84" t="s">
        <v>24</v>
      </c>
      <c r="U84" s="4" t="s">
        <v>24</v>
      </c>
      <c r="V84" t="s">
        <v>24</v>
      </c>
      <c r="W84" s="4" t="s">
        <v>24</v>
      </c>
      <c r="X84" t="s">
        <v>24</v>
      </c>
      <c r="Y84" s="4" t="s">
        <v>24</v>
      </c>
      <c r="Z84" t="s">
        <v>24</v>
      </c>
      <c r="AA84" s="4" t="s">
        <v>24</v>
      </c>
    </row>
    <row r="85" spans="6:27" x14ac:dyDescent="0.25">
      <c r="F85">
        <v>84</v>
      </c>
      <c r="G85" t="s">
        <v>117</v>
      </c>
      <c r="H85" t="s">
        <v>24</v>
      </c>
      <c r="I85" s="4" t="s">
        <v>24</v>
      </c>
      <c r="J85" t="s">
        <v>24</v>
      </c>
      <c r="K85" s="3" t="s">
        <v>24</v>
      </c>
      <c r="L85" t="s">
        <v>24</v>
      </c>
      <c r="M85" s="4" t="s">
        <v>24</v>
      </c>
      <c r="N85" t="s">
        <v>24</v>
      </c>
      <c r="O85" s="4" t="s">
        <v>24</v>
      </c>
      <c r="P85" s="4" t="s">
        <v>24</v>
      </c>
      <c r="Q85" s="4" t="s">
        <v>24</v>
      </c>
      <c r="R85" t="s">
        <v>24</v>
      </c>
      <c r="S85" s="4" t="s">
        <v>24</v>
      </c>
      <c r="T85" t="s">
        <v>24</v>
      </c>
      <c r="U85" s="4" t="s">
        <v>24</v>
      </c>
      <c r="V85" t="s">
        <v>24</v>
      </c>
      <c r="W85" s="4" t="s">
        <v>24</v>
      </c>
      <c r="X85" t="s">
        <v>24</v>
      </c>
      <c r="Y85" s="4" t="s">
        <v>24</v>
      </c>
      <c r="Z85" t="s">
        <v>24</v>
      </c>
      <c r="AA85" s="4" t="s">
        <v>24</v>
      </c>
    </row>
    <row r="86" spans="6:27" x14ac:dyDescent="0.25">
      <c r="F86">
        <v>85</v>
      </c>
      <c r="G86" t="s">
        <v>118</v>
      </c>
      <c r="H86" t="s">
        <v>24</v>
      </c>
      <c r="I86" s="4" t="s">
        <v>24</v>
      </c>
      <c r="J86" t="s">
        <v>24</v>
      </c>
      <c r="K86" s="3" t="s">
        <v>24</v>
      </c>
      <c r="L86" t="s">
        <v>24</v>
      </c>
      <c r="M86" s="4" t="s">
        <v>24</v>
      </c>
      <c r="N86" t="s">
        <v>24</v>
      </c>
      <c r="O86" s="4" t="s">
        <v>24</v>
      </c>
      <c r="P86" s="4" t="s">
        <v>24</v>
      </c>
      <c r="Q86" s="4" t="s">
        <v>24</v>
      </c>
      <c r="R86" t="s">
        <v>24</v>
      </c>
      <c r="S86" s="4" t="s">
        <v>24</v>
      </c>
      <c r="T86" t="s">
        <v>24</v>
      </c>
      <c r="U86" s="4" t="s">
        <v>24</v>
      </c>
      <c r="V86" t="s">
        <v>24</v>
      </c>
      <c r="W86" s="4" t="s">
        <v>24</v>
      </c>
      <c r="X86" t="s">
        <v>24</v>
      </c>
      <c r="Y86" s="4" t="s">
        <v>24</v>
      </c>
      <c r="Z86" t="s">
        <v>24</v>
      </c>
      <c r="AA86" s="4" t="s">
        <v>24</v>
      </c>
    </row>
    <row r="87" spans="6:27" x14ac:dyDescent="0.25">
      <c r="F87">
        <v>86</v>
      </c>
      <c r="G87" t="s">
        <v>119</v>
      </c>
      <c r="H87" t="s">
        <v>24</v>
      </c>
      <c r="I87" s="4" t="s">
        <v>24</v>
      </c>
      <c r="J87" t="s">
        <v>24</v>
      </c>
      <c r="K87" s="3" t="s">
        <v>24</v>
      </c>
      <c r="L87" t="s">
        <v>24</v>
      </c>
      <c r="M87" s="4" t="s">
        <v>24</v>
      </c>
      <c r="N87" t="s">
        <v>24</v>
      </c>
      <c r="O87" s="4" t="s">
        <v>24</v>
      </c>
      <c r="P87" s="4" t="s">
        <v>24</v>
      </c>
      <c r="Q87" s="4" t="s">
        <v>24</v>
      </c>
      <c r="R87" t="s">
        <v>24</v>
      </c>
      <c r="S87" s="4" t="s">
        <v>24</v>
      </c>
      <c r="T87" t="s">
        <v>24</v>
      </c>
      <c r="U87" s="4" t="s">
        <v>24</v>
      </c>
      <c r="V87" t="s">
        <v>24</v>
      </c>
      <c r="W87" s="4" t="s">
        <v>24</v>
      </c>
      <c r="X87" t="s">
        <v>24</v>
      </c>
      <c r="Y87" s="4" t="s">
        <v>24</v>
      </c>
      <c r="Z87" t="s">
        <v>24</v>
      </c>
      <c r="AA87" s="4" t="s">
        <v>24</v>
      </c>
    </row>
    <row r="88" spans="6:27" x14ac:dyDescent="0.25">
      <c r="F88">
        <v>87</v>
      </c>
      <c r="G88" t="s">
        <v>120</v>
      </c>
      <c r="H88" t="s">
        <v>24</v>
      </c>
      <c r="I88" s="4" t="s">
        <v>24</v>
      </c>
      <c r="J88" t="s">
        <v>24</v>
      </c>
      <c r="K88" s="3" t="s">
        <v>24</v>
      </c>
      <c r="L88" t="s">
        <v>24</v>
      </c>
      <c r="M88" s="4" t="s">
        <v>24</v>
      </c>
      <c r="N88" t="s">
        <v>24</v>
      </c>
      <c r="O88" s="4" t="s">
        <v>24</v>
      </c>
      <c r="P88" s="4" t="s">
        <v>24</v>
      </c>
      <c r="Q88" s="4" t="s">
        <v>24</v>
      </c>
      <c r="R88" t="s">
        <v>24</v>
      </c>
      <c r="S88" s="4" t="s">
        <v>24</v>
      </c>
      <c r="T88" t="s">
        <v>24</v>
      </c>
      <c r="U88" s="4" t="s">
        <v>24</v>
      </c>
      <c r="V88" t="s">
        <v>24</v>
      </c>
      <c r="W88" s="4" t="s">
        <v>24</v>
      </c>
      <c r="X88" t="s">
        <v>24</v>
      </c>
      <c r="Y88" s="4" t="s">
        <v>24</v>
      </c>
      <c r="Z88" t="s">
        <v>24</v>
      </c>
      <c r="AA88" s="4" t="s">
        <v>24</v>
      </c>
    </row>
    <row r="89" spans="6:27" x14ac:dyDescent="0.25">
      <c r="F89">
        <v>88</v>
      </c>
      <c r="G89" t="s">
        <v>121</v>
      </c>
      <c r="H89" t="s">
        <v>24</v>
      </c>
      <c r="I89" s="4" t="s">
        <v>24</v>
      </c>
      <c r="J89" t="s">
        <v>24</v>
      </c>
      <c r="K89" s="3" t="s">
        <v>24</v>
      </c>
      <c r="L89" t="s">
        <v>24</v>
      </c>
      <c r="M89" s="4" t="s">
        <v>24</v>
      </c>
      <c r="N89" t="s">
        <v>24</v>
      </c>
      <c r="O89" s="4" t="s">
        <v>24</v>
      </c>
      <c r="P89" s="4" t="s">
        <v>24</v>
      </c>
      <c r="Q89" s="4" t="s">
        <v>24</v>
      </c>
      <c r="R89" t="s">
        <v>24</v>
      </c>
      <c r="S89" s="4" t="s">
        <v>24</v>
      </c>
      <c r="T89" t="s">
        <v>24</v>
      </c>
      <c r="U89" s="4" t="s">
        <v>24</v>
      </c>
      <c r="V89" t="s">
        <v>24</v>
      </c>
      <c r="W89" s="4" t="s">
        <v>24</v>
      </c>
      <c r="X89" t="s">
        <v>24</v>
      </c>
      <c r="Y89" s="4" t="s">
        <v>24</v>
      </c>
      <c r="Z89" t="s">
        <v>24</v>
      </c>
      <c r="AA89" s="4" t="s">
        <v>24</v>
      </c>
    </row>
    <row r="90" spans="6:27" x14ac:dyDescent="0.25">
      <c r="F90">
        <v>89</v>
      </c>
      <c r="G90" t="s">
        <v>122</v>
      </c>
      <c r="H90" t="s">
        <v>24</v>
      </c>
      <c r="I90" s="4" t="s">
        <v>24</v>
      </c>
      <c r="J90" t="s">
        <v>24</v>
      </c>
      <c r="K90" s="3" t="s">
        <v>24</v>
      </c>
      <c r="L90" t="s">
        <v>24</v>
      </c>
      <c r="M90" s="4" t="s">
        <v>24</v>
      </c>
      <c r="N90" t="s">
        <v>24</v>
      </c>
      <c r="O90" s="4" t="s">
        <v>24</v>
      </c>
      <c r="P90" s="4" t="s">
        <v>24</v>
      </c>
      <c r="Q90" s="4" t="s">
        <v>24</v>
      </c>
      <c r="R90" t="s">
        <v>24</v>
      </c>
      <c r="S90" s="4" t="s">
        <v>24</v>
      </c>
      <c r="T90" t="s">
        <v>24</v>
      </c>
      <c r="U90" s="4" t="s">
        <v>24</v>
      </c>
      <c r="V90" t="s">
        <v>24</v>
      </c>
      <c r="W90" s="4" t="s">
        <v>24</v>
      </c>
      <c r="X90" t="s">
        <v>24</v>
      </c>
      <c r="Y90" s="4" t="s">
        <v>24</v>
      </c>
      <c r="Z90" t="s">
        <v>24</v>
      </c>
      <c r="AA90" s="4" t="s">
        <v>24</v>
      </c>
    </row>
    <row r="91" spans="6:27" x14ac:dyDescent="0.25">
      <c r="F91">
        <v>90</v>
      </c>
      <c r="G91" t="s">
        <v>123</v>
      </c>
      <c r="H91" t="s">
        <v>24</v>
      </c>
      <c r="I91" s="4" t="s">
        <v>24</v>
      </c>
      <c r="J91" t="s">
        <v>24</v>
      </c>
      <c r="K91" s="3" t="s">
        <v>24</v>
      </c>
      <c r="L91" t="s">
        <v>24</v>
      </c>
      <c r="M91" s="4" t="s">
        <v>24</v>
      </c>
      <c r="N91" t="s">
        <v>24</v>
      </c>
      <c r="O91" s="4" t="s">
        <v>24</v>
      </c>
      <c r="P91" s="4" t="s">
        <v>24</v>
      </c>
      <c r="Q91" s="4" t="s">
        <v>24</v>
      </c>
      <c r="R91" t="s">
        <v>24</v>
      </c>
      <c r="S91" s="4" t="s">
        <v>24</v>
      </c>
      <c r="T91" t="s">
        <v>24</v>
      </c>
      <c r="U91" s="4" t="s">
        <v>24</v>
      </c>
      <c r="V91" t="s">
        <v>24</v>
      </c>
      <c r="W91" s="4" t="s">
        <v>24</v>
      </c>
      <c r="X91" t="s">
        <v>24</v>
      </c>
      <c r="Y91" s="4" t="s">
        <v>24</v>
      </c>
      <c r="Z91" t="s">
        <v>24</v>
      </c>
      <c r="AA91" s="4" t="s">
        <v>24</v>
      </c>
    </row>
    <row r="92" spans="6:27" x14ac:dyDescent="0.25">
      <c r="F92">
        <v>91</v>
      </c>
      <c r="G92" t="s">
        <v>124</v>
      </c>
      <c r="H92" t="s">
        <v>24</v>
      </c>
      <c r="I92" s="4" t="s">
        <v>24</v>
      </c>
      <c r="J92" t="s">
        <v>24</v>
      </c>
      <c r="K92" s="3" t="s">
        <v>24</v>
      </c>
      <c r="L92" t="s">
        <v>24</v>
      </c>
      <c r="M92" s="4" t="s">
        <v>24</v>
      </c>
      <c r="N92" t="s">
        <v>24</v>
      </c>
      <c r="O92" s="4" t="s">
        <v>24</v>
      </c>
      <c r="P92" s="4" t="s">
        <v>24</v>
      </c>
      <c r="Q92" s="4" t="s">
        <v>24</v>
      </c>
      <c r="R92" t="s">
        <v>24</v>
      </c>
      <c r="S92" s="4" t="s">
        <v>24</v>
      </c>
      <c r="T92" t="s">
        <v>24</v>
      </c>
      <c r="U92" s="4" t="s">
        <v>24</v>
      </c>
      <c r="V92" t="s">
        <v>24</v>
      </c>
      <c r="W92" s="4" t="s">
        <v>24</v>
      </c>
      <c r="X92" t="s">
        <v>24</v>
      </c>
      <c r="Y92" s="4" t="s">
        <v>24</v>
      </c>
      <c r="Z92" t="s">
        <v>24</v>
      </c>
      <c r="AA92" s="4" t="s">
        <v>24</v>
      </c>
    </row>
    <row r="93" spans="6:27" x14ac:dyDescent="0.25">
      <c r="F93">
        <v>92</v>
      </c>
      <c r="G93" t="s">
        <v>125</v>
      </c>
      <c r="H93" t="s">
        <v>24</v>
      </c>
      <c r="I93" s="4" t="s">
        <v>24</v>
      </c>
      <c r="J93" t="s">
        <v>24</v>
      </c>
      <c r="K93" s="3" t="s">
        <v>24</v>
      </c>
      <c r="L93" t="s">
        <v>24</v>
      </c>
      <c r="M93" s="4" t="s">
        <v>24</v>
      </c>
      <c r="N93" t="s">
        <v>24</v>
      </c>
      <c r="O93" s="4" t="s">
        <v>24</v>
      </c>
      <c r="P93" s="4" t="s">
        <v>24</v>
      </c>
      <c r="Q93" s="4" t="s">
        <v>24</v>
      </c>
      <c r="R93" t="s">
        <v>24</v>
      </c>
      <c r="S93" s="4" t="s">
        <v>24</v>
      </c>
      <c r="T93" t="s">
        <v>24</v>
      </c>
      <c r="U93" s="4" t="s">
        <v>24</v>
      </c>
      <c r="V93" t="s">
        <v>24</v>
      </c>
      <c r="W93" s="4" t="s">
        <v>24</v>
      </c>
      <c r="X93" t="s">
        <v>24</v>
      </c>
      <c r="Y93" s="4" t="s">
        <v>24</v>
      </c>
      <c r="Z93" t="s">
        <v>24</v>
      </c>
      <c r="AA93" s="4" t="s">
        <v>24</v>
      </c>
    </row>
    <row r="94" spans="6:27" x14ac:dyDescent="0.25">
      <c r="F94">
        <v>93</v>
      </c>
      <c r="G94" t="s">
        <v>126</v>
      </c>
      <c r="H94" t="s">
        <v>24</v>
      </c>
      <c r="I94" s="4" t="s">
        <v>24</v>
      </c>
      <c r="J94" t="s">
        <v>24</v>
      </c>
      <c r="K94" s="3" t="s">
        <v>24</v>
      </c>
      <c r="L94" t="s">
        <v>24</v>
      </c>
      <c r="M94" s="4" t="s">
        <v>24</v>
      </c>
      <c r="N94" t="s">
        <v>24</v>
      </c>
      <c r="O94" s="4" t="s">
        <v>24</v>
      </c>
      <c r="P94" s="4" t="s">
        <v>24</v>
      </c>
      <c r="Q94" s="4" t="s">
        <v>24</v>
      </c>
      <c r="R94" t="s">
        <v>24</v>
      </c>
      <c r="S94" s="4" t="s">
        <v>24</v>
      </c>
      <c r="T94" t="s">
        <v>24</v>
      </c>
      <c r="U94" s="4" t="s">
        <v>24</v>
      </c>
      <c r="V94" t="s">
        <v>24</v>
      </c>
      <c r="W94" s="4" t="s">
        <v>24</v>
      </c>
      <c r="X94" t="s">
        <v>24</v>
      </c>
      <c r="Y94" s="4" t="s">
        <v>24</v>
      </c>
      <c r="Z94" t="s">
        <v>24</v>
      </c>
      <c r="AA94" s="4" t="s">
        <v>24</v>
      </c>
    </row>
    <row r="95" spans="6:27" x14ac:dyDescent="0.25">
      <c r="F95">
        <v>94</v>
      </c>
      <c r="G95" t="s">
        <v>127</v>
      </c>
      <c r="H95" t="s">
        <v>24</v>
      </c>
      <c r="I95" s="4" t="s">
        <v>24</v>
      </c>
      <c r="J95" t="s">
        <v>24</v>
      </c>
      <c r="K95" s="3" t="s">
        <v>24</v>
      </c>
      <c r="L95" t="s">
        <v>24</v>
      </c>
      <c r="M95" s="4" t="s">
        <v>24</v>
      </c>
      <c r="N95" t="s">
        <v>24</v>
      </c>
      <c r="O95" s="4" t="s">
        <v>24</v>
      </c>
      <c r="P95" s="4" t="s">
        <v>24</v>
      </c>
      <c r="Q95" s="4" t="s">
        <v>24</v>
      </c>
      <c r="R95" t="s">
        <v>24</v>
      </c>
      <c r="S95" s="4" t="s">
        <v>24</v>
      </c>
      <c r="T95" t="s">
        <v>24</v>
      </c>
      <c r="U95" s="4" t="s">
        <v>24</v>
      </c>
      <c r="V95" t="s">
        <v>24</v>
      </c>
      <c r="W95" s="4" t="s">
        <v>24</v>
      </c>
      <c r="X95" t="s">
        <v>24</v>
      </c>
      <c r="Y95" s="4" t="s">
        <v>24</v>
      </c>
      <c r="Z95" t="s">
        <v>24</v>
      </c>
      <c r="AA95" s="4" t="s">
        <v>24</v>
      </c>
    </row>
    <row r="96" spans="6:27" x14ac:dyDescent="0.25">
      <c r="F96">
        <v>95</v>
      </c>
      <c r="G96" t="s">
        <v>128</v>
      </c>
      <c r="H96" t="s">
        <v>24</v>
      </c>
      <c r="I96" s="4" t="s">
        <v>24</v>
      </c>
      <c r="J96" t="s">
        <v>24</v>
      </c>
      <c r="K96" s="3" t="s">
        <v>24</v>
      </c>
      <c r="L96" t="s">
        <v>24</v>
      </c>
      <c r="M96" s="4" t="s">
        <v>24</v>
      </c>
      <c r="N96" t="s">
        <v>24</v>
      </c>
      <c r="O96" s="4" t="s">
        <v>24</v>
      </c>
      <c r="P96" s="4" t="s">
        <v>24</v>
      </c>
      <c r="Q96" s="4" t="s">
        <v>24</v>
      </c>
      <c r="R96" t="s">
        <v>24</v>
      </c>
      <c r="S96" s="4" t="s">
        <v>24</v>
      </c>
      <c r="T96" t="s">
        <v>24</v>
      </c>
      <c r="U96" s="4" t="s">
        <v>24</v>
      </c>
      <c r="V96" t="s">
        <v>24</v>
      </c>
      <c r="W96" s="4" t="s">
        <v>24</v>
      </c>
      <c r="X96" t="s">
        <v>24</v>
      </c>
      <c r="Y96" s="4" t="s">
        <v>24</v>
      </c>
      <c r="Z96" t="s">
        <v>24</v>
      </c>
      <c r="AA96" s="4" t="s">
        <v>24</v>
      </c>
    </row>
    <row r="97" spans="6:27" x14ac:dyDescent="0.25">
      <c r="F97">
        <v>96</v>
      </c>
      <c r="G97" t="s">
        <v>129</v>
      </c>
      <c r="H97" t="s">
        <v>24</v>
      </c>
      <c r="I97" s="4" t="s">
        <v>24</v>
      </c>
      <c r="J97" t="s">
        <v>24</v>
      </c>
      <c r="K97" s="3" t="s">
        <v>24</v>
      </c>
      <c r="L97" t="s">
        <v>24</v>
      </c>
      <c r="M97" s="4" t="s">
        <v>24</v>
      </c>
      <c r="N97" t="s">
        <v>24</v>
      </c>
      <c r="O97" s="4" t="s">
        <v>24</v>
      </c>
      <c r="P97" s="4" t="s">
        <v>24</v>
      </c>
      <c r="Q97" s="4" t="s">
        <v>24</v>
      </c>
      <c r="R97" t="s">
        <v>24</v>
      </c>
      <c r="S97" s="4" t="s">
        <v>24</v>
      </c>
      <c r="T97" t="s">
        <v>24</v>
      </c>
      <c r="U97" s="4" t="s">
        <v>24</v>
      </c>
      <c r="V97" t="s">
        <v>24</v>
      </c>
      <c r="W97" s="4" t="s">
        <v>24</v>
      </c>
      <c r="X97" t="s">
        <v>24</v>
      </c>
      <c r="Y97" s="4" t="s">
        <v>24</v>
      </c>
      <c r="Z97" t="s">
        <v>24</v>
      </c>
      <c r="AA97" s="4" t="s">
        <v>24</v>
      </c>
    </row>
    <row r="98" spans="6:27" x14ac:dyDescent="0.25">
      <c r="F98">
        <v>97</v>
      </c>
      <c r="G98" t="s">
        <v>130</v>
      </c>
      <c r="H98" t="s">
        <v>24</v>
      </c>
      <c r="I98" s="4" t="s">
        <v>24</v>
      </c>
      <c r="J98" t="s">
        <v>24</v>
      </c>
      <c r="K98" s="3" t="s">
        <v>24</v>
      </c>
      <c r="L98" t="s">
        <v>24</v>
      </c>
      <c r="M98" s="4" t="s">
        <v>24</v>
      </c>
      <c r="N98" t="s">
        <v>24</v>
      </c>
      <c r="O98" s="4" t="s">
        <v>24</v>
      </c>
      <c r="P98" s="4" t="s">
        <v>24</v>
      </c>
      <c r="Q98" s="4" t="s">
        <v>24</v>
      </c>
      <c r="R98" t="s">
        <v>24</v>
      </c>
      <c r="S98" s="4" t="s">
        <v>24</v>
      </c>
      <c r="T98" t="s">
        <v>24</v>
      </c>
      <c r="U98" s="4" t="s">
        <v>24</v>
      </c>
      <c r="V98" t="s">
        <v>24</v>
      </c>
      <c r="W98" s="4" t="s">
        <v>24</v>
      </c>
      <c r="X98" t="s">
        <v>24</v>
      </c>
      <c r="Y98" s="4" t="s">
        <v>24</v>
      </c>
      <c r="Z98" t="s">
        <v>24</v>
      </c>
      <c r="AA98" s="4" t="s">
        <v>24</v>
      </c>
    </row>
    <row r="99" spans="6:27" x14ac:dyDescent="0.25">
      <c r="F99">
        <v>98</v>
      </c>
      <c r="G99" t="s">
        <v>131</v>
      </c>
      <c r="H99" t="s">
        <v>24</v>
      </c>
      <c r="I99" s="4" t="s">
        <v>24</v>
      </c>
      <c r="J99" t="s">
        <v>24</v>
      </c>
      <c r="K99" s="3" t="s">
        <v>24</v>
      </c>
      <c r="L99" t="s">
        <v>24</v>
      </c>
      <c r="M99" s="4" t="s">
        <v>24</v>
      </c>
      <c r="N99" t="s">
        <v>24</v>
      </c>
      <c r="O99" s="4" t="s">
        <v>24</v>
      </c>
      <c r="P99" s="4" t="s">
        <v>24</v>
      </c>
      <c r="Q99" s="4" t="s">
        <v>24</v>
      </c>
      <c r="R99" t="s">
        <v>24</v>
      </c>
      <c r="S99" s="4" t="s">
        <v>24</v>
      </c>
      <c r="T99" t="s">
        <v>24</v>
      </c>
      <c r="U99" s="4" t="s">
        <v>24</v>
      </c>
      <c r="V99" t="s">
        <v>24</v>
      </c>
      <c r="W99" s="4" t="s">
        <v>24</v>
      </c>
      <c r="X99" t="s">
        <v>24</v>
      </c>
      <c r="Y99" s="4" t="s">
        <v>24</v>
      </c>
      <c r="Z99" t="s">
        <v>24</v>
      </c>
      <c r="AA99" s="4" t="s">
        <v>24</v>
      </c>
    </row>
    <row r="100" spans="6:27" x14ac:dyDescent="0.25">
      <c r="F100">
        <v>99</v>
      </c>
      <c r="G100" t="s">
        <v>132</v>
      </c>
      <c r="H100" t="s">
        <v>24</v>
      </c>
      <c r="I100" s="4" t="s">
        <v>24</v>
      </c>
      <c r="J100" t="s">
        <v>24</v>
      </c>
      <c r="K100" s="3" t="s">
        <v>24</v>
      </c>
      <c r="L100" t="s">
        <v>24</v>
      </c>
      <c r="M100" s="4" t="s">
        <v>24</v>
      </c>
      <c r="N100" t="s">
        <v>24</v>
      </c>
      <c r="O100" s="4" t="s">
        <v>24</v>
      </c>
      <c r="P100" s="4" t="s">
        <v>24</v>
      </c>
      <c r="Q100" s="4" t="s">
        <v>24</v>
      </c>
      <c r="R100" t="s">
        <v>24</v>
      </c>
      <c r="S100" s="4" t="s">
        <v>24</v>
      </c>
      <c r="T100" t="s">
        <v>24</v>
      </c>
      <c r="U100" s="4" t="s">
        <v>24</v>
      </c>
      <c r="V100" t="s">
        <v>24</v>
      </c>
      <c r="W100" s="4" t="s">
        <v>24</v>
      </c>
      <c r="X100" t="s">
        <v>24</v>
      </c>
      <c r="Y100" s="4" t="s">
        <v>24</v>
      </c>
      <c r="Z100" t="s">
        <v>24</v>
      </c>
      <c r="AA100" s="4" t="s">
        <v>24</v>
      </c>
    </row>
    <row r="101" spans="6:27" x14ac:dyDescent="0.25">
      <c r="F101">
        <v>100</v>
      </c>
      <c r="G101" t="s">
        <v>133</v>
      </c>
      <c r="H101" t="s">
        <v>24</v>
      </c>
      <c r="I101" s="4" t="s">
        <v>24</v>
      </c>
      <c r="J101" t="s">
        <v>24</v>
      </c>
      <c r="K101" s="3" t="s">
        <v>24</v>
      </c>
      <c r="L101" t="s">
        <v>24</v>
      </c>
      <c r="M101" s="4" t="s">
        <v>24</v>
      </c>
      <c r="N101" t="s">
        <v>24</v>
      </c>
      <c r="O101" s="4" t="s">
        <v>24</v>
      </c>
      <c r="P101" s="4" t="s">
        <v>24</v>
      </c>
      <c r="Q101" s="4" t="s">
        <v>24</v>
      </c>
      <c r="R101" t="s">
        <v>24</v>
      </c>
      <c r="S101" s="4" t="s">
        <v>24</v>
      </c>
      <c r="T101" t="s">
        <v>24</v>
      </c>
      <c r="U101" s="4" t="s">
        <v>24</v>
      </c>
      <c r="V101" t="s">
        <v>24</v>
      </c>
      <c r="W101" s="4" t="s">
        <v>24</v>
      </c>
      <c r="X101" t="s">
        <v>24</v>
      </c>
      <c r="Y101" s="4" t="s">
        <v>24</v>
      </c>
      <c r="Z101" t="s">
        <v>24</v>
      </c>
      <c r="AA101" s="4" t="s">
        <v>24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BEE56-7DD4-4EAA-B64D-7F3CD03D8955}">
  <dimension ref="A1:U102"/>
  <sheetViews>
    <sheetView workbookViewId="0">
      <selection activeCell="J1" sqref="J1:J1048576"/>
    </sheetView>
  </sheetViews>
  <sheetFormatPr baseColWidth="10" defaultRowHeight="15" x14ac:dyDescent="0.25"/>
  <cols>
    <col min="1" max="1" width="16" customWidth="1"/>
    <col min="2" max="2" width="18.85546875" customWidth="1"/>
    <col min="3" max="3" width="23.85546875" customWidth="1"/>
    <col min="5" max="5" width="3.5703125" customWidth="1"/>
    <col min="6" max="6" width="24.5703125" bestFit="1" customWidth="1"/>
    <col min="7" max="7" width="4.85546875" bestFit="1" customWidth="1"/>
    <col min="8" max="8" width="27.7109375" bestFit="1" customWidth="1"/>
    <col min="9" max="11" width="18.7109375" customWidth="1"/>
    <col min="12" max="12" width="19" customWidth="1"/>
    <col min="13" max="13" width="3.7109375" customWidth="1"/>
    <col min="19" max="19" width="24.5703125" bestFit="1" customWidth="1"/>
    <col min="21" max="21" width="28.28515625" bestFit="1" customWidth="1"/>
  </cols>
  <sheetData>
    <row r="1" spans="1:21" x14ac:dyDescent="0.25">
      <c r="A1" t="s">
        <v>135</v>
      </c>
      <c r="B1" t="s">
        <v>136</v>
      </c>
      <c r="C1" t="s">
        <v>137</v>
      </c>
      <c r="F1" s="11" t="str">
        <f>+A2</f>
        <v>PP</v>
      </c>
      <c r="L1" s="12" t="str">
        <f>+B2</f>
        <v>White PP 34381-PPC</v>
      </c>
      <c r="S1" t="s">
        <v>3</v>
      </c>
      <c r="T1" t="s">
        <v>4</v>
      </c>
    </row>
    <row r="2" spans="1:21" ht="15.75" thickBot="1" x14ac:dyDescent="0.3">
      <c r="A2" s="11" t="s">
        <v>3</v>
      </c>
      <c r="B2" s="12" t="s">
        <v>25</v>
      </c>
      <c r="C2" s="5"/>
      <c r="F2" t="s">
        <v>136</v>
      </c>
      <c r="G2" t="s">
        <v>140</v>
      </c>
      <c r="H2" t="s">
        <v>139</v>
      </c>
      <c r="L2" t="s">
        <v>137</v>
      </c>
      <c r="N2" s="6" t="s">
        <v>138</v>
      </c>
      <c r="S2" t="s">
        <v>22</v>
      </c>
      <c r="T2" s="3">
        <v>0</v>
      </c>
      <c r="U2" t="str">
        <f>+CONCATENATE(S2,T2)</f>
        <v>Natural0</v>
      </c>
    </row>
    <row r="3" spans="1:21" ht="20.25" x14ac:dyDescent="0.25">
      <c r="A3" s="7" t="str">
        <f>INDEX('Code test'!N3:N102,MATCH(B2,F3:F102,FALSE),FALSE)</f>
        <v>01</v>
      </c>
      <c r="B3" s="8"/>
      <c r="C3" s="9"/>
      <c r="F3" t="str">
        <f>+HLOOKUP($A$2,TDATA[#All],BDD!$F2+1,FALSE)</f>
        <v>Natural</v>
      </c>
      <c r="G3" s="13">
        <f>IF(OR(F3="",COUNTIF(F$2:F3,F3)&gt;1),"",COUNTIF(F:F,"&gt;="&amp;F3))</f>
        <v>9</v>
      </c>
      <c r="H3" s="15" t="str">
        <f>IF(ROW()-1&gt;COUNT(G:G),"",INDEX(F:F,MATCH(LARGE(G:G,ROW()-1),G:G,0)))</f>
        <v>Blue 2105</v>
      </c>
      <c r="K3">
        <f>(MATCH(A2,TDATA[#Headers],0)+1)</f>
        <v>5</v>
      </c>
      <c r="L3" s="3">
        <f>+INDEX(TDATA[],,K3)</f>
        <v>0.03</v>
      </c>
      <c r="N3" s="1" t="s">
        <v>21</v>
      </c>
      <c r="S3" t="s">
        <v>25</v>
      </c>
      <c r="T3" s="3">
        <v>0.03</v>
      </c>
      <c r="U3" t="str">
        <f t="shared" ref="U3:U14" si="0">+CONCATENATE(S3,T3)</f>
        <v>White PP 34381-PPC0,03</v>
      </c>
    </row>
    <row r="4" spans="1:21" x14ac:dyDescent="0.25">
      <c r="F4" t="str">
        <f>+HLOOKUP($A$2,TDATA[#All],BDD!$F3+1,FALSE)</f>
        <v>White PP 34381-PPC</v>
      </c>
      <c r="G4" s="14">
        <f>IF(OR(F4="",COUNTIF(F$2:F4,F4)&gt;1),"",COUNTIF(F:F,"&gt;="&amp;F4))</f>
        <v>4</v>
      </c>
      <c r="H4" s="14" t="str">
        <f>IF(ROW()-1&gt;COUNT(G:G),"",INDEX(F:F,MATCH(LARGE(G:G,ROW()-1),G:G,0)))</f>
        <v>Green S43216 PP</v>
      </c>
      <c r="L4" s="3" t="str">
        <f>+INDEX(TDATA[],,K4)</f>
        <v>-</v>
      </c>
      <c r="N4" s="2" t="s">
        <v>23</v>
      </c>
      <c r="S4" t="s">
        <v>28</v>
      </c>
      <c r="T4" s="3">
        <v>0.01</v>
      </c>
      <c r="U4" t="str">
        <f t="shared" si="0"/>
        <v>Green S43216 PP0,01</v>
      </c>
    </row>
    <row r="5" spans="1:21" x14ac:dyDescent="0.25">
      <c r="F5" t="str">
        <f>+HLOOKUP($A$2,TDATA[#All],BDD!$F4+1,FALSE)</f>
        <v>Green S43216 PP</v>
      </c>
      <c r="G5" s="14">
        <f>IF(OR(F5="",COUNTIF(F$2:F5,F5)&gt;1),"",COUNTIF(F:F,"&gt;="&amp;F5))</f>
        <v>12</v>
      </c>
      <c r="H5" s="14" t="str">
        <f>IF(ROW()-1&gt;COUNT(G:G),"",INDEX(F:F,MATCH(LARGE(G:G,ROW()-1),G:G,0)))</f>
        <v>Grey S43166 PP</v>
      </c>
      <c r="L5" s="3" t="str">
        <f>+INDEX(TDATA[],,K5)</f>
        <v>-</v>
      </c>
      <c r="N5" s="1" t="s">
        <v>27</v>
      </c>
      <c r="S5" t="s">
        <v>31</v>
      </c>
      <c r="T5" s="3">
        <v>1.4999999999999999E-2</v>
      </c>
      <c r="U5" t="str">
        <f t="shared" si="0"/>
        <v>Grey S43166 PP0,015</v>
      </c>
    </row>
    <row r="6" spans="1:21" x14ac:dyDescent="0.25">
      <c r="F6" t="str">
        <f>+HLOOKUP($A$2,TDATA[#All],BDD!$F5+1,FALSE)</f>
        <v>Grey S43166 PP</v>
      </c>
      <c r="G6" s="14">
        <f>IF(OR(F6="",COUNTIF(F$2:F6,F6)&gt;1),"",COUNTIF(F:F,"&gt;="&amp;F6))</f>
        <v>11</v>
      </c>
      <c r="H6" s="14" t="str">
        <f>IF(ROW()-1&gt;COUNT(G:G),"",INDEX(F:F,MATCH(LARGE(G:G,ROW()-1),G:G,0)))</f>
        <v>Natural</v>
      </c>
      <c r="L6" s="3" t="str">
        <f>+INDEX(TDATA[],,K6)</f>
        <v>-</v>
      </c>
      <c r="N6" s="2" t="s">
        <v>30</v>
      </c>
      <c r="S6" t="s">
        <v>34</v>
      </c>
      <c r="T6" s="3">
        <v>0.01</v>
      </c>
      <c r="U6" t="str">
        <f t="shared" si="0"/>
        <v>Pink S43173 PP0,01</v>
      </c>
    </row>
    <row r="7" spans="1:21" x14ac:dyDescent="0.25">
      <c r="F7" t="str">
        <f>+HLOOKUP($A$2,TDATA[#All],BDD!$F6+1,FALSE)</f>
        <v>Pink S43173 PP</v>
      </c>
      <c r="G7" s="14">
        <f>IF(OR(F7="",COUNTIF(F$2:F7,F7)&gt;1),"",COUNTIF(F:F,"&gt;="&amp;F7))</f>
        <v>8</v>
      </c>
      <c r="H7" s="14" t="str">
        <f>IF(ROW()-1&gt;COUNT(G:G),"",INDEX(F:F,MATCH(LARGE(G:G,ROW()-1),G:G,0)))</f>
        <v>Pink S43173 PP</v>
      </c>
      <c r="L7" s="3" t="str">
        <f>+INDEX(TDATA[],,K7)</f>
        <v>-</v>
      </c>
      <c r="N7" s="1" t="s">
        <v>33</v>
      </c>
      <c r="S7" t="s">
        <v>37</v>
      </c>
      <c r="T7" s="3">
        <v>0.02</v>
      </c>
      <c r="U7" t="str">
        <f t="shared" si="0"/>
        <v>Blue 21050,02</v>
      </c>
    </row>
    <row r="8" spans="1:21" x14ac:dyDescent="0.25">
      <c r="F8" t="str">
        <f>+HLOOKUP($A$2,TDATA[#All],BDD!$F7+1,FALSE)</f>
        <v>Blue 2105</v>
      </c>
      <c r="G8" s="14">
        <f>IF(OR(F8="",COUNTIF(F$2:F8,F8)&gt;1),"",COUNTIF(F:F,"&gt;="&amp;F8))</f>
        <v>15</v>
      </c>
      <c r="H8" s="14" t="str">
        <f>IF(ROW()-1&gt;COUNT(G:G),"",INDEX(F:F,MATCH(LARGE(G:G,ROW()-1),G:G,0)))</f>
        <v>Red 48809-PPC "3020 FIRE"</v>
      </c>
      <c r="L8" s="3" t="str">
        <f>+INDEX(TDATA[],,K8)</f>
        <v>-</v>
      </c>
      <c r="N8" s="2" t="s">
        <v>36</v>
      </c>
      <c r="S8" t="s">
        <v>39</v>
      </c>
      <c r="T8" s="3">
        <v>0.03</v>
      </c>
      <c r="U8" t="str">
        <f t="shared" si="0"/>
        <v>Red 48809-PPC "3020 FIRE"0,03</v>
      </c>
    </row>
    <row r="9" spans="1:21" x14ac:dyDescent="0.25">
      <c r="F9" t="str">
        <f>+HLOOKUP($A$2,TDATA[#All],BDD!$F8+1,FALSE)</f>
        <v>Red 48809-PPC "3020 FIRE"</v>
      </c>
      <c r="G9" s="14">
        <f>IF(OR(F9="",COUNTIF(F$2:F9,F9)&gt;1),"",COUNTIF(F:F,"&gt;="&amp;F9))</f>
        <v>5</v>
      </c>
      <c r="H9" s="14" t="str">
        <f>IF(ROW()-1&gt;COUNT(G:G),"",INDEX(F:F,MATCH(LARGE(G:G,ROW()-1),G:G,0)))</f>
        <v>White PP 34381-PPC</v>
      </c>
      <c r="L9" s="3" t="str">
        <f>+INDEX(TDATA[],,K9)</f>
        <v>-</v>
      </c>
      <c r="N9" s="1" t="s">
        <v>38</v>
      </c>
      <c r="S9" t="s">
        <v>31</v>
      </c>
      <c r="T9" s="3">
        <v>0.01</v>
      </c>
      <c r="U9" t="str">
        <f t="shared" si="0"/>
        <v>Grey S43166 PP0,01</v>
      </c>
    </row>
    <row r="10" spans="1:21" x14ac:dyDescent="0.25">
      <c r="F10" t="str">
        <f>+HLOOKUP($A$2,TDATA[#All],BDD!$F9+1,FALSE)</f>
        <v>Grey S43166 PP</v>
      </c>
      <c r="G10" s="14" t="str">
        <f>IF(OR(F10="",COUNTIF(F$2:F10,F10)&gt;1),"",COUNTIF(F:F,"&gt;="&amp;F10))</f>
        <v/>
      </c>
      <c r="H10" s="14" t="str">
        <f>IF(ROW()-1&gt;COUNT(G:G),"",INDEX(F:F,MATCH(LARGE(G:G,ROW()-1),G:G,0)))</f>
        <v/>
      </c>
      <c r="L10" s="3" t="str">
        <f>+INDEX(TDATA[],,K10)</f>
        <v>-</v>
      </c>
      <c r="N10" s="2" t="s">
        <v>41</v>
      </c>
      <c r="S10" t="s">
        <v>34</v>
      </c>
      <c r="T10" s="3">
        <v>2.5000000000000001E-2</v>
      </c>
      <c r="U10" t="str">
        <f t="shared" si="0"/>
        <v>Pink S43173 PP0,025</v>
      </c>
    </row>
    <row r="11" spans="1:21" x14ac:dyDescent="0.25">
      <c r="F11" t="str">
        <f>+HLOOKUP($A$2,TDATA[#All],BDD!$F10+1,FALSE)</f>
        <v>Pink S43173 PP</v>
      </c>
      <c r="G11" s="14" t="str">
        <f>IF(OR(F11="",COUNTIF(F$2:F11,F11)&gt;1),"",COUNTIF(F:F,"&gt;="&amp;F11))</f>
        <v/>
      </c>
      <c r="H11" s="14" t="str">
        <f>IF(ROW()-1&gt;COUNT(G:G),"",INDEX(F:F,MATCH(LARGE(G:G,ROW()-1),G:G,0)))</f>
        <v/>
      </c>
      <c r="L11" s="3" t="str">
        <f>+INDEX(TDATA[],,K11)</f>
        <v>-</v>
      </c>
      <c r="N11" s="1" t="s">
        <v>42</v>
      </c>
      <c r="S11" t="s">
        <v>37</v>
      </c>
      <c r="T11" s="3">
        <v>0.06</v>
      </c>
      <c r="U11" t="str">
        <f t="shared" si="0"/>
        <v>Blue 21050,06</v>
      </c>
    </row>
    <row r="12" spans="1:21" x14ac:dyDescent="0.25">
      <c r="F12" t="str">
        <f>+HLOOKUP($A$2,TDATA[#All],BDD!$F11+1,FALSE)</f>
        <v>Blue 2105</v>
      </c>
      <c r="G12" s="14" t="str">
        <f>IF(OR(F12="",COUNTIF(F$2:F12,F12)&gt;1),"",COUNTIF(F:F,"&gt;="&amp;F12))</f>
        <v/>
      </c>
      <c r="H12" s="14" t="str">
        <f>IF(ROW()-1&gt;COUNT(G:G),"",INDEX(F:F,MATCH(LARGE(G:G,ROW()-1),G:G,0)))</f>
        <v/>
      </c>
      <c r="L12" s="3" t="str">
        <f>+INDEX(TDATA[],,K12)</f>
        <v>-</v>
      </c>
      <c r="N12" s="2" t="s">
        <v>43</v>
      </c>
      <c r="S12" t="s">
        <v>25</v>
      </c>
      <c r="T12" s="3">
        <v>0.06</v>
      </c>
      <c r="U12" t="str">
        <f t="shared" si="0"/>
        <v>White PP 34381-PPC0,06</v>
      </c>
    </row>
    <row r="13" spans="1:21" x14ac:dyDescent="0.25">
      <c r="F13" t="str">
        <f>+HLOOKUP($A$2,TDATA[#All],BDD!$F12+1,FALSE)</f>
        <v>White PP 34381-PPC</v>
      </c>
      <c r="G13" s="14" t="str">
        <f>IF(OR(F13="",COUNTIF(F$2:F13,F13)&gt;1),"",COUNTIF(F:F,"&gt;="&amp;F13))</f>
        <v/>
      </c>
      <c r="H13" s="14" t="str">
        <f>IF(ROW()-1&gt;COUNT(G:G),"",INDEX(F:F,MATCH(LARGE(G:G,ROW()-1),G:G,0)))</f>
        <v/>
      </c>
      <c r="L13" s="3" t="str">
        <f>+INDEX(TDATA[],,K13)</f>
        <v>-</v>
      </c>
      <c r="N13" s="1" t="s">
        <v>44</v>
      </c>
      <c r="S13" t="s">
        <v>25</v>
      </c>
      <c r="T13" s="3">
        <v>0.01</v>
      </c>
      <c r="U13" t="str">
        <f t="shared" si="0"/>
        <v>White PP 34381-PPC0,01</v>
      </c>
    </row>
    <row r="14" spans="1:21" x14ac:dyDescent="0.25">
      <c r="F14" t="str">
        <f>+HLOOKUP($A$2,TDATA[#All],BDD!$F13+1,FALSE)</f>
        <v>White PP 34381-PPC</v>
      </c>
      <c r="G14" s="14" t="str">
        <f>IF(OR(F14="",COUNTIF(F$2:F14,F14)&gt;1),"",COUNTIF(F:F,"&gt;="&amp;F14))</f>
        <v/>
      </c>
      <c r="H14" s="14" t="str">
        <f>IF(ROW()-1&gt;COUNT(G:G),"",INDEX(F:F,MATCH(LARGE(G:G,ROW()-1),G:G,0)))</f>
        <v/>
      </c>
      <c r="L14" s="3" t="str">
        <f>+INDEX(TDATA[],,K14)</f>
        <v>-</v>
      </c>
      <c r="N14" s="2" t="s">
        <v>45</v>
      </c>
      <c r="S14" t="s">
        <v>25</v>
      </c>
      <c r="T14" s="3">
        <v>5.0000000000000001E-3</v>
      </c>
      <c r="U14" t="str">
        <f t="shared" si="0"/>
        <v>White PP 34381-PPC0,005</v>
      </c>
    </row>
    <row r="15" spans="1:21" x14ac:dyDescent="0.25">
      <c r="F15" t="str">
        <f>+HLOOKUP($A$2,TDATA[#All],BDD!$F14+1,FALSE)</f>
        <v>White PP 34381-PPC</v>
      </c>
      <c r="G15" s="14" t="str">
        <f>IF(OR(F15="",COUNTIF(F$2:F15,F15)&gt;1),"",COUNTIF(F:F,"&gt;="&amp;F15))</f>
        <v/>
      </c>
      <c r="H15" s="14" t="str">
        <f>IF(ROW()-1&gt;COUNT(G:G),"",INDEX(F:F,MATCH(LARGE(G:G,ROW()-1),G:G,0)))</f>
        <v/>
      </c>
      <c r="L15" s="3" t="str">
        <f>+INDEX(TDATA[],,K15)</f>
        <v>-</v>
      </c>
      <c r="N15" s="1" t="s">
        <v>46</v>
      </c>
      <c r="S15" t="s">
        <v>24</v>
      </c>
      <c r="T15" s="3" t="s">
        <v>24</v>
      </c>
    </row>
    <row r="16" spans="1:21" x14ac:dyDescent="0.25">
      <c r="F16" t="str">
        <f>+HLOOKUP($A$2,TDATA[#All],BDD!$F15+1,FALSE)</f>
        <v>-</v>
      </c>
      <c r="G16" s="14">
        <f>IF(OR(F16="",COUNTIF(F$2:F16,F16)&gt;1),"",COUNTIF(F:F,"&gt;="&amp;F16))</f>
        <v>102</v>
      </c>
      <c r="H16" s="14" t="str">
        <f>IF(ROW()-1&gt;COUNT(G:G),"",INDEX(F:F,MATCH(LARGE(G:G,ROW()-1),G:G,0)))</f>
        <v/>
      </c>
      <c r="L16" s="3" t="str">
        <f>+INDEX(TDATA[],,K16)</f>
        <v>-</v>
      </c>
      <c r="N16" s="2" t="s">
        <v>47</v>
      </c>
      <c r="S16" t="s">
        <v>24</v>
      </c>
      <c r="T16" s="3" t="s">
        <v>24</v>
      </c>
    </row>
    <row r="17" spans="6:20" x14ac:dyDescent="0.25">
      <c r="F17" t="str">
        <f>+HLOOKUP($A$2,TDATA[#All],BDD!$F16+1,FALSE)</f>
        <v>-</v>
      </c>
      <c r="G17" s="14" t="str">
        <f>IF(OR(F17="",COUNTIF(F$2:F17,F17)&gt;1),"",COUNTIF(F:F,"&gt;="&amp;F17))</f>
        <v/>
      </c>
      <c r="H17" s="14" t="str">
        <f>IF(ROW()-1&gt;COUNT(G:G),"",INDEX(F:F,MATCH(LARGE(G:G,ROW()-1),G:G,0)))</f>
        <v/>
      </c>
      <c r="L17" s="3" t="str">
        <f>+INDEX(TDATA[#All],,K17)</f>
        <v>-</v>
      </c>
      <c r="N17" s="1" t="s">
        <v>48</v>
      </c>
      <c r="S17" t="s">
        <v>24</v>
      </c>
      <c r="T17" s="3" t="s">
        <v>24</v>
      </c>
    </row>
    <row r="18" spans="6:20" x14ac:dyDescent="0.25">
      <c r="F18" t="str">
        <f>+HLOOKUP($A$2,TDATA[#All],BDD!$F17+1,FALSE)</f>
        <v>-</v>
      </c>
      <c r="G18" s="14" t="str">
        <f>IF(OR(F18="",COUNTIF(F$2:F18,F18)&gt;1),"",COUNTIF(F:F,"&gt;="&amp;F18))</f>
        <v/>
      </c>
      <c r="H18" s="14" t="str">
        <f>IF(ROW()-1&gt;COUNT(G:G),"",INDEX(F:F,MATCH(LARGE(G:G,ROW()-1),G:G,0)))</f>
        <v/>
      </c>
      <c r="L18" s="4" t="str">
        <f>+INDEX(TDATA[#All],,K18)</f>
        <v>-</v>
      </c>
      <c r="N18" s="2" t="s">
        <v>49</v>
      </c>
      <c r="S18" t="s">
        <v>24</v>
      </c>
      <c r="T18" s="3" t="s">
        <v>24</v>
      </c>
    </row>
    <row r="19" spans="6:20" x14ac:dyDescent="0.25">
      <c r="F19" t="str">
        <f>+HLOOKUP($A$2,TDATA[#All],BDD!$F18+1,FALSE)</f>
        <v>-</v>
      </c>
      <c r="G19" s="14" t="str">
        <f>IF(OR(F19="",COUNTIF(F$2:F19,F19)&gt;1),"",COUNTIF(F:F,"&gt;="&amp;F19))</f>
        <v/>
      </c>
      <c r="H19" s="14" t="str">
        <f>IF(ROW()-1&gt;COUNT(G:G),"",INDEX(F:F,MATCH(LARGE(G:G,ROW()-1),G:G,0)))</f>
        <v/>
      </c>
      <c r="L19" s="4" t="str">
        <f>+INDEX(TDATA[#All],,K19)</f>
        <v>-</v>
      </c>
      <c r="N19" s="1" t="s">
        <v>50</v>
      </c>
      <c r="S19" t="s">
        <v>24</v>
      </c>
      <c r="T19" s="3" t="s">
        <v>24</v>
      </c>
    </row>
    <row r="20" spans="6:20" x14ac:dyDescent="0.25">
      <c r="F20" t="str">
        <f>+HLOOKUP($A$2,TDATA[#All],BDD!$F19+1,FALSE)</f>
        <v>-</v>
      </c>
      <c r="G20" s="14" t="str">
        <f>IF(OR(F20="",COUNTIF(F$2:F20,F20)&gt;1),"",COUNTIF(F:F,"&gt;="&amp;F20))</f>
        <v/>
      </c>
      <c r="H20" s="14" t="str">
        <f>IF(ROW()-1&gt;COUNT(G:G),"",INDEX(F:F,MATCH(LARGE(G:G,ROW()-1),G:G,0)))</f>
        <v/>
      </c>
      <c r="L20" t="str">
        <f>+INDEX(TDATA[#All],,K20)</f>
        <v>-</v>
      </c>
      <c r="N20" s="2" t="s">
        <v>51</v>
      </c>
      <c r="S20" t="s">
        <v>24</v>
      </c>
      <c r="T20" s="3" t="s">
        <v>24</v>
      </c>
    </row>
    <row r="21" spans="6:20" x14ac:dyDescent="0.25">
      <c r="F21" t="str">
        <f>+HLOOKUP($A$2,TDATA[#All],BDD!$F20+1,FALSE)</f>
        <v>-</v>
      </c>
      <c r="G21" s="14" t="str">
        <f>IF(OR(F21="",COUNTIF(F$2:F21,F21)&gt;1),"",COUNTIF(F:F,"&gt;="&amp;F21))</f>
        <v/>
      </c>
      <c r="H21" s="14" t="str">
        <f>IF(ROW()-1&gt;COUNT(G:G),"",INDEX(F:F,MATCH(LARGE(G:G,ROW()-1),G:G,0)))</f>
        <v/>
      </c>
      <c r="L21" t="str">
        <f>+INDEX(TDATA[#All],,K21)</f>
        <v>-</v>
      </c>
      <c r="N21" s="1" t="s">
        <v>52</v>
      </c>
      <c r="S21" t="s">
        <v>24</v>
      </c>
      <c r="T21" s="3" t="s">
        <v>24</v>
      </c>
    </row>
    <row r="22" spans="6:20" x14ac:dyDescent="0.25">
      <c r="F22" t="str">
        <f>+HLOOKUP($A$2,TDATA[#All],BDD!$F21+1,FALSE)</f>
        <v>-</v>
      </c>
      <c r="G22" s="14" t="str">
        <f>IF(OR(F22="",COUNTIF(F$2:F22,F22)&gt;1),"",COUNTIF(F:F,"&gt;="&amp;F22))</f>
        <v/>
      </c>
      <c r="H22" s="14" t="str">
        <f>IF(ROW()-1&gt;COUNT(G:G),"",INDEX(F:F,MATCH(LARGE(G:G,ROW()-1),G:G,0)))</f>
        <v/>
      </c>
      <c r="L22" t="str">
        <f>+INDEX(TDATA[#All],,K22)</f>
        <v>-</v>
      </c>
      <c r="N22" s="2" t="s">
        <v>53</v>
      </c>
      <c r="S22" t="s">
        <v>24</v>
      </c>
      <c r="T22" s="3" t="s">
        <v>24</v>
      </c>
    </row>
    <row r="23" spans="6:20" x14ac:dyDescent="0.25">
      <c r="F23" t="str">
        <f>+HLOOKUP($A$2,TDATA[#All],BDD!$F22+1,FALSE)</f>
        <v>-</v>
      </c>
      <c r="G23" s="14" t="str">
        <f>IF(OR(F23="",COUNTIF(F$2:F23,F23)&gt;1),"",COUNTIF(F:F,"&gt;="&amp;F23))</f>
        <v/>
      </c>
      <c r="H23" s="14" t="str">
        <f>IF(ROW()-1&gt;COUNT(G:G),"",INDEX(F:F,MATCH(LARGE(G:G,ROW()-1),G:G,0)))</f>
        <v/>
      </c>
      <c r="L23" t="str">
        <f>+INDEX(TDATA[#All],,K23)</f>
        <v>-</v>
      </c>
      <c r="N23" s="1" t="s">
        <v>54</v>
      </c>
      <c r="S23" t="s">
        <v>24</v>
      </c>
      <c r="T23" s="3" t="s">
        <v>24</v>
      </c>
    </row>
    <row r="24" spans="6:20" x14ac:dyDescent="0.25">
      <c r="F24" t="str">
        <f>+HLOOKUP($A$2,TDATA[#All],BDD!$F23+1,FALSE)</f>
        <v>-</v>
      </c>
      <c r="G24" s="14" t="str">
        <f>IF(OR(F24="",COUNTIF(F$2:F24,F24)&gt;1),"",COUNTIF(F:F,"&gt;="&amp;F24))</f>
        <v/>
      </c>
      <c r="H24" s="14" t="str">
        <f>IF(ROW()-1&gt;COUNT(G:G),"",INDEX(F:F,MATCH(LARGE(G:G,ROW()-1),G:G,0)))</f>
        <v/>
      </c>
      <c r="L24" t="str">
        <f>+INDEX(TDATA[#All],,K24)</f>
        <v>-</v>
      </c>
      <c r="N24" s="2" t="s">
        <v>55</v>
      </c>
      <c r="S24" t="s">
        <v>24</v>
      </c>
      <c r="T24" s="3" t="s">
        <v>24</v>
      </c>
    </row>
    <row r="25" spans="6:20" x14ac:dyDescent="0.25">
      <c r="F25" t="str">
        <f>+HLOOKUP($A$2,TDATA[#All],BDD!$F24+1,FALSE)</f>
        <v>-</v>
      </c>
      <c r="G25" s="14" t="str">
        <f>IF(OR(F25="",COUNTIF(F$2:F25,F25)&gt;1),"",COUNTIF(F:F,"&gt;="&amp;F25))</f>
        <v/>
      </c>
      <c r="H25" s="14" t="str">
        <f>IF(ROW()-1&gt;COUNT(G:G),"",INDEX(F:F,MATCH(LARGE(G:G,ROW()-1),G:G,0)))</f>
        <v/>
      </c>
      <c r="L25" t="str">
        <f>+INDEX(TDATA[#All],,K25)</f>
        <v>-</v>
      </c>
      <c r="N25" s="1" t="s">
        <v>56</v>
      </c>
      <c r="S25" t="s">
        <v>24</v>
      </c>
      <c r="T25" s="3" t="s">
        <v>24</v>
      </c>
    </row>
    <row r="26" spans="6:20" x14ac:dyDescent="0.25">
      <c r="F26" t="str">
        <f>+HLOOKUP($A$2,TDATA[#All],BDD!$F25+1,FALSE)</f>
        <v>-</v>
      </c>
      <c r="G26" s="14" t="str">
        <f>IF(OR(F26="",COUNTIF(F$2:F26,F26)&gt;1),"",COUNTIF(F:F,"&gt;="&amp;F26))</f>
        <v/>
      </c>
      <c r="H26" s="14" t="str">
        <f>IF(ROW()-1&gt;COUNT(G:G),"",INDEX(F:F,MATCH(LARGE(G:G,ROW()-1),G:G,0)))</f>
        <v/>
      </c>
      <c r="L26" t="str">
        <f>+INDEX(TDATA[#All],,K26)</f>
        <v>-</v>
      </c>
      <c r="N26" s="2" t="s">
        <v>57</v>
      </c>
      <c r="S26" t="s">
        <v>24</v>
      </c>
      <c r="T26" s="3" t="s">
        <v>24</v>
      </c>
    </row>
    <row r="27" spans="6:20" x14ac:dyDescent="0.25">
      <c r="F27" t="str">
        <f>+HLOOKUP($A$2,TDATA[#All],BDD!$F26+1,FALSE)</f>
        <v>-</v>
      </c>
      <c r="G27" s="14" t="str">
        <f>IF(OR(F27="",COUNTIF(F$2:F27,F27)&gt;1),"",COUNTIF(F:F,"&gt;="&amp;F27))</f>
        <v/>
      </c>
      <c r="H27" s="14" t="str">
        <f>IF(ROW()-1&gt;COUNT(G:G),"",INDEX(F:F,MATCH(LARGE(G:G,ROW()-1),G:G,0)))</f>
        <v/>
      </c>
      <c r="L27" t="str">
        <f>+INDEX(TDATA[#All],,K27)</f>
        <v>-</v>
      </c>
      <c r="N27" s="1" t="s">
        <v>58</v>
      </c>
      <c r="S27" t="s">
        <v>24</v>
      </c>
      <c r="T27" s="3" t="s">
        <v>24</v>
      </c>
    </row>
    <row r="28" spans="6:20" x14ac:dyDescent="0.25">
      <c r="F28" t="str">
        <f>+HLOOKUP($A$2,TDATA[#All],BDD!$F27+1,FALSE)</f>
        <v>-</v>
      </c>
      <c r="G28" s="14" t="str">
        <f>IF(OR(F28="",COUNTIF(F$2:F28,F28)&gt;1),"",COUNTIF(F:F,"&gt;="&amp;F28))</f>
        <v/>
      </c>
      <c r="H28" s="14" t="str">
        <f>IF(ROW()-1&gt;COUNT(G:G),"",INDEX(F:F,MATCH(LARGE(G:G,ROW()-1),G:G,0)))</f>
        <v/>
      </c>
      <c r="L28" t="str">
        <f>+INDEX(TDATA[#All],,K28)</f>
        <v>-</v>
      </c>
      <c r="N28" s="2" t="s">
        <v>59</v>
      </c>
      <c r="S28" t="s">
        <v>24</v>
      </c>
      <c r="T28" s="3" t="s">
        <v>24</v>
      </c>
    </row>
    <row r="29" spans="6:20" x14ac:dyDescent="0.25">
      <c r="F29" t="str">
        <f>+HLOOKUP($A$2,TDATA[#All],BDD!$F28+1,FALSE)</f>
        <v>-</v>
      </c>
      <c r="G29" s="14" t="str">
        <f>IF(OR(F29="",COUNTIF(F$2:F29,F29)&gt;1),"",COUNTIF(F:F,"&gt;="&amp;F29))</f>
        <v/>
      </c>
      <c r="H29" s="14" t="str">
        <f>IF(ROW()-1&gt;COUNT(G:G),"",INDEX(F:F,MATCH(LARGE(G:G,ROW()-1),G:G,0)))</f>
        <v/>
      </c>
      <c r="L29" t="str">
        <f>+INDEX(TDATA[#All],,K29)</f>
        <v>-</v>
      </c>
      <c r="N29" s="1" t="s">
        <v>60</v>
      </c>
      <c r="S29" t="s">
        <v>24</v>
      </c>
      <c r="T29" s="3" t="s">
        <v>24</v>
      </c>
    </row>
    <row r="30" spans="6:20" x14ac:dyDescent="0.25">
      <c r="F30" t="str">
        <f>+HLOOKUP($A$2,TDATA[#All],BDD!$F29+1,FALSE)</f>
        <v>-</v>
      </c>
      <c r="G30" s="14" t="str">
        <f>IF(OR(F30="",COUNTIF(F$2:F30,F30)&gt;1),"",COUNTIF(F:F,"&gt;="&amp;F30))</f>
        <v/>
      </c>
      <c r="H30" s="14" t="str">
        <f>IF(ROW()-1&gt;COUNT(G:G),"",INDEX(F:F,MATCH(LARGE(G:G,ROW()-1),G:G,0)))</f>
        <v/>
      </c>
      <c r="L30" t="str">
        <f>+INDEX(TDATA[#All],,K30)</f>
        <v>-</v>
      </c>
      <c r="N30" s="2" t="s">
        <v>61</v>
      </c>
      <c r="S30" t="s">
        <v>24</v>
      </c>
      <c r="T30" s="3" t="s">
        <v>24</v>
      </c>
    </row>
    <row r="31" spans="6:20" x14ac:dyDescent="0.25">
      <c r="F31" t="str">
        <f>+HLOOKUP($A$2,TDATA[#All],BDD!$F30+1,FALSE)</f>
        <v>-</v>
      </c>
      <c r="G31" s="14" t="str">
        <f>IF(OR(F31="",COUNTIF(F$2:F31,F31)&gt;1),"",COUNTIF(F:F,"&gt;="&amp;F31))</f>
        <v/>
      </c>
      <c r="H31" s="14" t="str">
        <f>IF(ROW()-1&gt;COUNT(G:G),"",INDEX(F:F,MATCH(LARGE(G:G,ROW()-1),G:G,0)))</f>
        <v/>
      </c>
      <c r="L31" t="str">
        <f>+INDEX(TDATA[#All],,K31)</f>
        <v>-</v>
      </c>
      <c r="N31" s="1" t="s">
        <v>62</v>
      </c>
      <c r="S31" t="s">
        <v>24</v>
      </c>
      <c r="T31" s="3" t="s">
        <v>24</v>
      </c>
    </row>
    <row r="32" spans="6:20" x14ac:dyDescent="0.25">
      <c r="F32" t="str">
        <f>+HLOOKUP($A$2,TDATA[#All],BDD!$F31+1,FALSE)</f>
        <v>-</v>
      </c>
      <c r="G32" s="14" t="str">
        <f>IF(OR(F32="",COUNTIF(F$2:F32,F32)&gt;1),"",COUNTIF(F:F,"&gt;="&amp;F32))</f>
        <v/>
      </c>
      <c r="H32" s="14" t="str">
        <f>IF(ROW()-1&gt;COUNT(G:G),"",INDEX(F:F,MATCH(LARGE(G:G,ROW()-1),G:G,0)))</f>
        <v/>
      </c>
      <c r="L32" t="str">
        <f>+INDEX(TDATA[#All],,K32)</f>
        <v>-</v>
      </c>
      <c r="N32" s="2" t="s">
        <v>63</v>
      </c>
      <c r="S32" t="s">
        <v>24</v>
      </c>
      <c r="T32" s="3" t="s">
        <v>24</v>
      </c>
    </row>
    <row r="33" spans="6:20" x14ac:dyDescent="0.25">
      <c r="F33" t="str">
        <f>+HLOOKUP($A$2,TDATA[#All],BDD!$F32+1,FALSE)</f>
        <v>-</v>
      </c>
      <c r="G33" s="14" t="str">
        <f>IF(OR(F33="",COUNTIF(F$2:F33,F33)&gt;1),"",COUNTIF(F:F,"&gt;="&amp;F33))</f>
        <v/>
      </c>
      <c r="H33" s="14" t="str">
        <f>IF(ROW()-1&gt;COUNT(G:G),"",INDEX(F:F,MATCH(LARGE(G:G,ROW()-1),G:G,0)))</f>
        <v/>
      </c>
      <c r="L33" s="5"/>
      <c r="N33" s="1" t="s">
        <v>64</v>
      </c>
      <c r="S33" t="s">
        <v>24</v>
      </c>
      <c r="T33" s="3" t="s">
        <v>24</v>
      </c>
    </row>
    <row r="34" spans="6:20" x14ac:dyDescent="0.25">
      <c r="F34" t="str">
        <f>+HLOOKUP($A$2,TDATA[#All],BDD!$F33+1,FALSE)</f>
        <v>-</v>
      </c>
      <c r="G34" s="14" t="str">
        <f>IF(OR(F34="",COUNTIF(F$2:F34,F34)&gt;1),"",COUNTIF(F:F,"&gt;="&amp;F34))</f>
        <v/>
      </c>
      <c r="H34" s="14" t="str">
        <f>IF(ROW()-1&gt;COUNT(G:G),"",INDEX(F:F,MATCH(LARGE(G:G,ROW()-1),G:G,0)))</f>
        <v/>
      </c>
      <c r="L34" s="5"/>
      <c r="N34" s="2" t="s">
        <v>65</v>
      </c>
      <c r="S34" t="s">
        <v>24</v>
      </c>
      <c r="T34" s="3" t="s">
        <v>24</v>
      </c>
    </row>
    <row r="35" spans="6:20" x14ac:dyDescent="0.25">
      <c r="F35" t="str">
        <f>+HLOOKUP($A$2,TDATA[#All],BDD!$F34+1,FALSE)</f>
        <v>-</v>
      </c>
      <c r="G35" s="14" t="str">
        <f>IF(OR(F35="",COUNTIF(F$2:F35,F35)&gt;1),"",COUNTIF(F:F,"&gt;="&amp;F35))</f>
        <v/>
      </c>
      <c r="H35" s="14" t="str">
        <f>IF(ROW()-1&gt;COUNT(G:G),"",INDEX(F:F,MATCH(LARGE(G:G,ROW()-1),G:G,0)))</f>
        <v/>
      </c>
      <c r="L35" s="5"/>
      <c r="N35" s="1" t="s">
        <v>66</v>
      </c>
      <c r="S35" t="s">
        <v>24</v>
      </c>
      <c r="T35" s="3" t="s">
        <v>24</v>
      </c>
    </row>
    <row r="36" spans="6:20" x14ac:dyDescent="0.25">
      <c r="F36" t="str">
        <f>+HLOOKUP($A$2,TDATA[#All],BDD!$F35+1,FALSE)</f>
        <v>-</v>
      </c>
      <c r="G36" s="14" t="str">
        <f>IF(OR(F36="",COUNTIF(F$2:F36,F36)&gt;1),"",COUNTIF(F:F,"&gt;="&amp;F36))</f>
        <v/>
      </c>
      <c r="H36" s="14" t="str">
        <f>IF(ROW()-1&gt;COUNT(G:G),"",INDEX(F:F,MATCH(LARGE(G:G,ROW()-1),G:G,0)))</f>
        <v/>
      </c>
      <c r="L36" s="5"/>
      <c r="N36" s="2" t="s">
        <v>67</v>
      </c>
      <c r="S36" t="s">
        <v>24</v>
      </c>
      <c r="T36" s="3" t="s">
        <v>24</v>
      </c>
    </row>
    <row r="37" spans="6:20" x14ac:dyDescent="0.25">
      <c r="F37" t="str">
        <f>+HLOOKUP($A$2,TDATA[#All],BDD!$F36+1,FALSE)</f>
        <v>-</v>
      </c>
      <c r="G37" s="14" t="str">
        <f>IF(OR(F37="",COUNTIF(F$2:F37,F37)&gt;1),"",COUNTIF(F:F,"&gt;="&amp;F37))</f>
        <v/>
      </c>
      <c r="H37" s="14" t="str">
        <f>IF(ROW()-1&gt;COUNT(G:G),"",INDEX(F:F,MATCH(LARGE(G:G,ROW()-1),G:G,0)))</f>
        <v/>
      </c>
      <c r="L37" s="5"/>
      <c r="N37" s="1" t="s">
        <v>68</v>
      </c>
      <c r="S37" t="s">
        <v>24</v>
      </c>
      <c r="T37" s="3" t="s">
        <v>24</v>
      </c>
    </row>
    <row r="38" spans="6:20" x14ac:dyDescent="0.25">
      <c r="F38" t="str">
        <f>+HLOOKUP($A$2,TDATA[#All],BDD!$F37+1,FALSE)</f>
        <v>-</v>
      </c>
      <c r="G38" s="14" t="str">
        <f>IF(OR(F38="",COUNTIF(F$2:F38,F38)&gt;1),"",COUNTIF(F:F,"&gt;="&amp;F38))</f>
        <v/>
      </c>
      <c r="H38" s="14" t="str">
        <f>IF(ROW()-1&gt;COUNT(G:G),"",INDEX(F:F,MATCH(LARGE(G:G,ROW()-1),G:G,0)))</f>
        <v/>
      </c>
      <c r="L38" s="5"/>
      <c r="N38" s="2" t="s">
        <v>69</v>
      </c>
      <c r="S38" t="s">
        <v>24</v>
      </c>
      <c r="T38" s="3" t="s">
        <v>24</v>
      </c>
    </row>
    <row r="39" spans="6:20" x14ac:dyDescent="0.25">
      <c r="F39" t="str">
        <f>+HLOOKUP($A$2,TDATA[#All],BDD!$F38+1,FALSE)</f>
        <v>-</v>
      </c>
      <c r="G39" s="14" t="str">
        <f>IF(OR(F39="",COUNTIF(F$2:F39,F39)&gt;1),"",COUNTIF(F:F,"&gt;="&amp;F39))</f>
        <v/>
      </c>
      <c r="H39" s="14" t="str">
        <f>IF(ROW()-1&gt;COUNT(G:G),"",INDEX(F:F,MATCH(LARGE(G:G,ROW()-1),G:G,0)))</f>
        <v/>
      </c>
      <c r="L39" s="5"/>
      <c r="N39" s="1" t="s">
        <v>70</v>
      </c>
      <c r="S39" t="s">
        <v>24</v>
      </c>
      <c r="T39" s="3" t="s">
        <v>24</v>
      </c>
    </row>
    <row r="40" spans="6:20" x14ac:dyDescent="0.25">
      <c r="F40" t="str">
        <f>+HLOOKUP($A$2,TDATA[#All],BDD!$F39+1,FALSE)</f>
        <v>-</v>
      </c>
      <c r="G40" s="14" t="str">
        <f>IF(OR(F40="",COUNTIF(F$2:F40,F40)&gt;1),"",COUNTIF(F:F,"&gt;="&amp;F40))</f>
        <v/>
      </c>
      <c r="H40" s="14" t="str">
        <f>IF(ROW()-1&gt;COUNT(G:G),"",INDEX(F:F,MATCH(LARGE(G:G,ROW()-1),G:G,0)))</f>
        <v/>
      </c>
      <c r="L40" s="5"/>
      <c r="N40" s="2" t="s">
        <v>71</v>
      </c>
      <c r="S40" t="s">
        <v>24</v>
      </c>
      <c r="T40" s="3" t="s">
        <v>24</v>
      </c>
    </row>
    <row r="41" spans="6:20" x14ac:dyDescent="0.25">
      <c r="F41" t="str">
        <f>+HLOOKUP($A$2,TDATA[#All],BDD!$F40+1,FALSE)</f>
        <v>-</v>
      </c>
      <c r="G41" s="14" t="str">
        <f>IF(OR(F41="",COUNTIF(F$2:F41,F41)&gt;1),"",COUNTIF(F:F,"&gt;="&amp;F41))</f>
        <v/>
      </c>
      <c r="H41" s="14" t="str">
        <f>IF(ROW()-1&gt;COUNT(G:G),"",INDEX(F:F,MATCH(LARGE(G:G,ROW()-1),G:G,0)))</f>
        <v/>
      </c>
      <c r="L41" s="5"/>
      <c r="N41" s="1" t="s">
        <v>72</v>
      </c>
      <c r="S41" t="s">
        <v>24</v>
      </c>
      <c r="T41" s="3" t="s">
        <v>24</v>
      </c>
    </row>
    <row r="42" spans="6:20" x14ac:dyDescent="0.25">
      <c r="F42" t="str">
        <f>+HLOOKUP($A$2,TDATA[#All],BDD!$F41+1,FALSE)</f>
        <v>-</v>
      </c>
      <c r="G42" s="14" t="str">
        <f>IF(OR(F42="",COUNTIF(F$2:F42,F42)&gt;1),"",COUNTIF(F:F,"&gt;="&amp;F42))</f>
        <v/>
      </c>
      <c r="H42" s="14" t="str">
        <f>IF(ROW()-1&gt;COUNT(G:G),"",INDEX(F:F,MATCH(LARGE(G:G,ROW()-1),G:G,0)))</f>
        <v/>
      </c>
      <c r="L42" s="5"/>
      <c r="N42" s="2" t="s">
        <v>73</v>
      </c>
      <c r="S42" t="s">
        <v>24</v>
      </c>
      <c r="T42" s="3" t="s">
        <v>24</v>
      </c>
    </row>
    <row r="43" spans="6:20" x14ac:dyDescent="0.25">
      <c r="F43" t="str">
        <f>+HLOOKUP($A$2,TDATA[#All],BDD!$F42+1,FALSE)</f>
        <v>-</v>
      </c>
      <c r="G43" s="14" t="str">
        <f>IF(OR(F43="",COUNTIF(F$2:F43,F43)&gt;1),"",COUNTIF(F:F,"&gt;="&amp;F43))</f>
        <v/>
      </c>
      <c r="H43" s="14" t="str">
        <f>IF(ROW()-1&gt;COUNT(G:G),"",INDEX(F:F,MATCH(LARGE(G:G,ROW()-1),G:G,0)))</f>
        <v/>
      </c>
      <c r="L43" s="5"/>
      <c r="N43" s="1" t="s">
        <v>74</v>
      </c>
      <c r="S43" t="s">
        <v>24</v>
      </c>
      <c r="T43" s="3" t="s">
        <v>24</v>
      </c>
    </row>
    <row r="44" spans="6:20" x14ac:dyDescent="0.25">
      <c r="F44" t="str">
        <f>+HLOOKUP($A$2,TDATA[#All],BDD!$F43+1,FALSE)</f>
        <v>-</v>
      </c>
      <c r="G44" s="14" t="str">
        <f>IF(OR(F44="",COUNTIF(F$2:F44,F44)&gt;1),"",COUNTIF(F:F,"&gt;="&amp;F44))</f>
        <v/>
      </c>
      <c r="H44" s="14" t="str">
        <f>IF(ROW()-1&gt;COUNT(G:G),"",INDEX(F:F,MATCH(LARGE(G:G,ROW()-1),G:G,0)))</f>
        <v/>
      </c>
      <c r="L44" s="5"/>
      <c r="N44" s="2" t="s">
        <v>75</v>
      </c>
      <c r="S44" t="s">
        <v>24</v>
      </c>
      <c r="T44" s="3" t="s">
        <v>24</v>
      </c>
    </row>
    <row r="45" spans="6:20" x14ac:dyDescent="0.25">
      <c r="F45" t="str">
        <f>+HLOOKUP($A$2,TDATA[#All],BDD!$F44+1,FALSE)</f>
        <v>-</v>
      </c>
      <c r="G45" s="14" t="str">
        <f>IF(OR(F45="",COUNTIF(F$2:F45,F45)&gt;1),"",COUNTIF(F:F,"&gt;="&amp;F45))</f>
        <v/>
      </c>
      <c r="H45" s="14" t="str">
        <f>IF(ROW()-1&gt;COUNT(G:G),"",INDEX(F:F,MATCH(LARGE(G:G,ROW()-1),G:G,0)))</f>
        <v/>
      </c>
      <c r="L45" s="5"/>
      <c r="N45" s="1" t="s">
        <v>76</v>
      </c>
      <c r="S45" t="s">
        <v>24</v>
      </c>
      <c r="T45" s="3" t="s">
        <v>24</v>
      </c>
    </row>
    <row r="46" spans="6:20" x14ac:dyDescent="0.25">
      <c r="F46" t="str">
        <f>+HLOOKUP($A$2,TDATA[#All],BDD!$F45+1,FALSE)</f>
        <v>-</v>
      </c>
      <c r="G46" s="14" t="str">
        <f>IF(OR(F46="",COUNTIF(F$2:F46,F46)&gt;1),"",COUNTIF(F:F,"&gt;="&amp;F46))</f>
        <v/>
      </c>
      <c r="H46" s="14" t="str">
        <f>IF(ROW()-1&gt;COUNT(G:G),"",INDEX(F:F,MATCH(LARGE(G:G,ROW()-1),G:G,0)))</f>
        <v/>
      </c>
      <c r="L46" s="5"/>
      <c r="N46" s="2" t="s">
        <v>77</v>
      </c>
      <c r="S46" t="s">
        <v>24</v>
      </c>
      <c r="T46" s="3" t="s">
        <v>24</v>
      </c>
    </row>
    <row r="47" spans="6:20" x14ac:dyDescent="0.25">
      <c r="F47" t="str">
        <f>+HLOOKUP($A$2,TDATA[#All],BDD!$F46+1,FALSE)</f>
        <v>-</v>
      </c>
      <c r="G47" s="14" t="str">
        <f>IF(OR(F47="",COUNTIF(F$2:F47,F47)&gt;1),"",COUNTIF(F:F,"&gt;="&amp;F47))</f>
        <v/>
      </c>
      <c r="H47" s="14" t="str">
        <f>IF(ROW()-1&gt;COUNT(G:G),"",INDEX(F:F,MATCH(LARGE(G:G,ROW()-1),G:G,0)))</f>
        <v/>
      </c>
      <c r="L47" s="5"/>
      <c r="N47" s="1" t="s">
        <v>78</v>
      </c>
      <c r="S47" t="s">
        <v>24</v>
      </c>
      <c r="T47" s="3" t="s">
        <v>24</v>
      </c>
    </row>
    <row r="48" spans="6:20" x14ac:dyDescent="0.25">
      <c r="F48" t="str">
        <f>+HLOOKUP($A$2,TDATA[#All],BDD!$F47+1,FALSE)</f>
        <v>-</v>
      </c>
      <c r="G48" s="14" t="str">
        <f>IF(OR(F48="",COUNTIF(F$2:F48,F48)&gt;1),"",COUNTIF(F:F,"&gt;="&amp;F48))</f>
        <v/>
      </c>
      <c r="H48" s="14" t="str">
        <f>IF(ROW()-1&gt;COUNT(G:G),"",INDEX(F:F,MATCH(LARGE(G:G,ROW()-1),G:G,0)))</f>
        <v/>
      </c>
      <c r="L48" s="5"/>
      <c r="N48" s="2" t="s">
        <v>79</v>
      </c>
      <c r="S48" t="s">
        <v>24</v>
      </c>
      <c r="T48" s="3" t="s">
        <v>24</v>
      </c>
    </row>
    <row r="49" spans="6:20" x14ac:dyDescent="0.25">
      <c r="F49" t="str">
        <f>+HLOOKUP($A$2,TDATA[#All],BDD!$F48+1,FALSE)</f>
        <v>-</v>
      </c>
      <c r="G49" s="14" t="str">
        <f>IF(OR(F49="",COUNTIF(F$2:F49,F49)&gt;1),"",COUNTIF(F:F,"&gt;="&amp;F49))</f>
        <v/>
      </c>
      <c r="H49" s="14" t="str">
        <f>IF(ROW()-1&gt;COUNT(G:G),"",INDEX(F:F,MATCH(LARGE(G:G,ROW()-1),G:G,0)))</f>
        <v/>
      </c>
      <c r="L49" s="5"/>
      <c r="N49" s="1" t="s">
        <v>80</v>
      </c>
      <c r="S49" t="s">
        <v>24</v>
      </c>
      <c r="T49" s="3" t="s">
        <v>24</v>
      </c>
    </row>
    <row r="50" spans="6:20" x14ac:dyDescent="0.25">
      <c r="F50" t="str">
        <f>+HLOOKUP($A$2,TDATA[#All],BDD!$F49+1,FALSE)</f>
        <v>-</v>
      </c>
      <c r="G50" s="14" t="str">
        <f>IF(OR(F50="",COUNTIF(F$2:F50,F50)&gt;1),"",COUNTIF(F:F,"&gt;="&amp;F50))</f>
        <v/>
      </c>
      <c r="H50" s="14" t="str">
        <f>IF(ROW()-1&gt;COUNT(G:G),"",INDEX(F:F,MATCH(LARGE(G:G,ROW()-1),G:G,0)))</f>
        <v/>
      </c>
      <c r="L50" s="5"/>
      <c r="N50" s="2" t="s">
        <v>81</v>
      </c>
      <c r="S50" t="s">
        <v>24</v>
      </c>
      <c r="T50" s="3" t="s">
        <v>24</v>
      </c>
    </row>
    <row r="51" spans="6:20" x14ac:dyDescent="0.25">
      <c r="F51" t="str">
        <f>+HLOOKUP($A$2,TDATA[#All],BDD!$F50+1,FALSE)</f>
        <v>-</v>
      </c>
      <c r="G51" s="14" t="str">
        <f>IF(OR(F51="",COUNTIF(F$2:F51,F51)&gt;1),"",COUNTIF(F:F,"&gt;="&amp;F51))</f>
        <v/>
      </c>
      <c r="H51" s="14" t="str">
        <f>IF(ROW()-1&gt;COUNT(G:G),"",INDEX(F:F,MATCH(LARGE(G:G,ROW()-1),G:G,0)))</f>
        <v/>
      </c>
      <c r="L51" s="5"/>
      <c r="N51" s="1" t="s">
        <v>82</v>
      </c>
      <c r="S51" t="s">
        <v>24</v>
      </c>
      <c r="T51" s="3" t="s">
        <v>24</v>
      </c>
    </row>
    <row r="52" spans="6:20" x14ac:dyDescent="0.25">
      <c r="F52" t="str">
        <f>+HLOOKUP($A$2,TDATA[#All],BDD!$F51+1,FALSE)</f>
        <v>-</v>
      </c>
      <c r="G52" s="14" t="str">
        <f>IF(OR(F52="",COUNTIF(F$2:F52,F52)&gt;1),"",COUNTIF(F:F,"&gt;="&amp;F52))</f>
        <v/>
      </c>
      <c r="H52" s="14" t="str">
        <f>IF(ROW()-1&gt;COUNT(G:G),"",INDEX(F:F,MATCH(LARGE(G:G,ROW()-1),G:G,0)))</f>
        <v/>
      </c>
      <c r="L52" s="5"/>
      <c r="N52" s="2" t="s">
        <v>83</v>
      </c>
      <c r="S52" t="s">
        <v>24</v>
      </c>
      <c r="T52" s="3" t="s">
        <v>24</v>
      </c>
    </row>
    <row r="53" spans="6:20" x14ac:dyDescent="0.25">
      <c r="F53" t="str">
        <f>+HLOOKUP($A$2,TDATA[#All],BDD!$F52+1,FALSE)</f>
        <v>-</v>
      </c>
      <c r="G53" s="14" t="str">
        <f>IF(OR(F53="",COUNTIF(F$2:F53,F53)&gt;1),"",COUNTIF(F:F,"&gt;="&amp;F53))</f>
        <v/>
      </c>
      <c r="H53" s="14" t="str">
        <f>IF(ROW()-1&gt;COUNT(G:G),"",INDEX(F:F,MATCH(LARGE(G:G,ROW()-1),G:G,0)))</f>
        <v/>
      </c>
      <c r="L53" s="5"/>
      <c r="N53" s="1" t="s">
        <v>84</v>
      </c>
      <c r="S53" t="s">
        <v>24</v>
      </c>
      <c r="T53" s="3" t="s">
        <v>24</v>
      </c>
    </row>
    <row r="54" spans="6:20" x14ac:dyDescent="0.25">
      <c r="F54" t="str">
        <f>+HLOOKUP($A$2,TDATA[#All],BDD!$F53+1,FALSE)</f>
        <v>-</v>
      </c>
      <c r="G54" s="14" t="str">
        <f>IF(OR(F54="",COUNTIF(F$2:F54,F54)&gt;1),"",COUNTIF(F:F,"&gt;="&amp;F54))</f>
        <v/>
      </c>
      <c r="H54" s="14" t="str">
        <f>IF(ROW()-1&gt;COUNT(G:G),"",INDEX(F:F,MATCH(LARGE(G:G,ROW()-1),G:G,0)))</f>
        <v/>
      </c>
      <c r="L54" s="5"/>
      <c r="N54" s="2" t="s">
        <v>85</v>
      </c>
      <c r="S54" t="s">
        <v>24</v>
      </c>
      <c r="T54" s="3" t="s">
        <v>24</v>
      </c>
    </row>
    <row r="55" spans="6:20" x14ac:dyDescent="0.25">
      <c r="F55" t="str">
        <f>+HLOOKUP($A$2,TDATA[#All],BDD!$F54+1,FALSE)</f>
        <v>-</v>
      </c>
      <c r="G55" s="14" t="str">
        <f>IF(OR(F55="",COUNTIF(F$2:F55,F55)&gt;1),"",COUNTIF(F:F,"&gt;="&amp;F55))</f>
        <v/>
      </c>
      <c r="H55" s="14" t="str">
        <f>IF(ROW()-1&gt;COUNT(G:G),"",INDEX(F:F,MATCH(LARGE(G:G,ROW()-1),G:G,0)))</f>
        <v/>
      </c>
      <c r="L55" s="5"/>
      <c r="N55" s="1" t="s">
        <v>86</v>
      </c>
      <c r="S55" t="s">
        <v>24</v>
      </c>
      <c r="T55" s="3" t="s">
        <v>24</v>
      </c>
    </row>
    <row r="56" spans="6:20" x14ac:dyDescent="0.25">
      <c r="F56" t="str">
        <f>+HLOOKUP($A$2,TDATA[#All],BDD!$F55+1,FALSE)</f>
        <v>-</v>
      </c>
      <c r="G56" s="14" t="str">
        <f>IF(OR(F56="",COUNTIF(F$2:F56,F56)&gt;1),"",COUNTIF(F:F,"&gt;="&amp;F56))</f>
        <v/>
      </c>
      <c r="H56" s="14" t="str">
        <f>IF(ROW()-1&gt;COUNT(G:G),"",INDEX(F:F,MATCH(LARGE(G:G,ROW()-1),G:G,0)))</f>
        <v/>
      </c>
      <c r="L56" s="5"/>
      <c r="N56" s="2" t="s">
        <v>87</v>
      </c>
      <c r="S56" t="s">
        <v>24</v>
      </c>
      <c r="T56" s="3" t="s">
        <v>24</v>
      </c>
    </row>
    <row r="57" spans="6:20" x14ac:dyDescent="0.25">
      <c r="F57" t="str">
        <f>+HLOOKUP($A$2,TDATA[#All],BDD!$F56+1,FALSE)</f>
        <v>-</v>
      </c>
      <c r="G57" s="14" t="str">
        <f>IF(OR(F57="",COUNTIF(F$2:F57,F57)&gt;1),"",COUNTIF(F:F,"&gt;="&amp;F57))</f>
        <v/>
      </c>
      <c r="H57" s="14" t="str">
        <f>IF(ROW()-1&gt;COUNT(G:G),"",INDEX(F:F,MATCH(LARGE(G:G,ROW()-1),G:G,0)))</f>
        <v/>
      </c>
      <c r="L57" s="5"/>
      <c r="N57" s="1" t="s">
        <v>88</v>
      </c>
      <c r="S57" t="s">
        <v>24</v>
      </c>
      <c r="T57" s="3" t="s">
        <v>24</v>
      </c>
    </row>
    <row r="58" spans="6:20" x14ac:dyDescent="0.25">
      <c r="F58" t="str">
        <f>+HLOOKUP($A$2,TDATA[#All],BDD!$F57+1,FALSE)</f>
        <v>-</v>
      </c>
      <c r="G58" s="14" t="str">
        <f>IF(OR(F58="",COUNTIF(F$2:F58,F58)&gt;1),"",COUNTIF(F:F,"&gt;="&amp;F58))</f>
        <v/>
      </c>
      <c r="H58" s="14" t="str">
        <f>IF(ROW()-1&gt;COUNT(G:G),"",INDEX(F:F,MATCH(LARGE(G:G,ROW()-1),G:G,0)))</f>
        <v/>
      </c>
      <c r="L58" s="5"/>
      <c r="N58" s="2" t="s">
        <v>89</v>
      </c>
      <c r="S58" t="s">
        <v>24</v>
      </c>
      <c r="T58" s="3" t="s">
        <v>24</v>
      </c>
    </row>
    <row r="59" spans="6:20" x14ac:dyDescent="0.25">
      <c r="F59" t="str">
        <f>+HLOOKUP($A$2,TDATA[#All],BDD!$F58+1,FALSE)</f>
        <v>-</v>
      </c>
      <c r="G59" s="14" t="str">
        <f>IF(OR(F59="",COUNTIF(F$2:F59,F59)&gt;1),"",COUNTIF(F:F,"&gt;="&amp;F59))</f>
        <v/>
      </c>
      <c r="H59" s="14" t="str">
        <f>IF(ROW()-1&gt;COUNT(G:G),"",INDEX(F:F,MATCH(LARGE(G:G,ROW()-1),G:G,0)))</f>
        <v/>
      </c>
      <c r="L59" s="5"/>
      <c r="N59" s="1" t="s">
        <v>90</v>
      </c>
      <c r="S59" t="s">
        <v>24</v>
      </c>
      <c r="T59" s="3" t="s">
        <v>24</v>
      </c>
    </row>
    <row r="60" spans="6:20" x14ac:dyDescent="0.25">
      <c r="F60" t="str">
        <f>+HLOOKUP($A$2,TDATA[#All],BDD!$F59+1,FALSE)</f>
        <v>-</v>
      </c>
      <c r="G60" s="14" t="str">
        <f>IF(OR(F60="",COUNTIF(F$2:F60,F60)&gt;1),"",COUNTIF(F:F,"&gt;="&amp;F60))</f>
        <v/>
      </c>
      <c r="H60" s="14" t="str">
        <f>IF(ROW()-1&gt;COUNT(G:G),"",INDEX(F:F,MATCH(LARGE(G:G,ROW()-1),G:G,0)))</f>
        <v/>
      </c>
      <c r="L60" s="5"/>
      <c r="N60" s="2" t="s">
        <v>91</v>
      </c>
      <c r="S60" t="s">
        <v>24</v>
      </c>
      <c r="T60" s="3" t="s">
        <v>24</v>
      </c>
    </row>
    <row r="61" spans="6:20" x14ac:dyDescent="0.25">
      <c r="F61" t="str">
        <f>+HLOOKUP($A$2,TDATA[#All],BDD!$F60+1,FALSE)</f>
        <v>-</v>
      </c>
      <c r="G61" s="14" t="str">
        <f>IF(OR(F61="",COUNTIF(F$2:F61,F61)&gt;1),"",COUNTIF(F:F,"&gt;="&amp;F61))</f>
        <v/>
      </c>
      <c r="H61" s="14" t="str">
        <f>IF(ROW()-1&gt;COUNT(G:G),"",INDEX(F:F,MATCH(LARGE(G:G,ROW()-1),G:G,0)))</f>
        <v/>
      </c>
      <c r="L61" s="5"/>
      <c r="N61" s="1" t="s">
        <v>92</v>
      </c>
      <c r="S61" t="s">
        <v>24</v>
      </c>
      <c r="T61" s="3" t="s">
        <v>24</v>
      </c>
    </row>
    <row r="62" spans="6:20" x14ac:dyDescent="0.25">
      <c r="F62" t="str">
        <f>+HLOOKUP($A$2,TDATA[#All],BDD!$F61+1,FALSE)</f>
        <v>-</v>
      </c>
      <c r="G62" s="14" t="str">
        <f>IF(OR(F62="",COUNTIF(F$2:F62,F62)&gt;1),"",COUNTIF(F:F,"&gt;="&amp;F62))</f>
        <v/>
      </c>
      <c r="H62" s="14" t="str">
        <f>IF(ROW()-1&gt;COUNT(G:G),"",INDEX(F:F,MATCH(LARGE(G:G,ROW()-1),G:G,0)))</f>
        <v/>
      </c>
      <c r="L62" s="5"/>
      <c r="N62" s="2" t="s">
        <v>93</v>
      </c>
      <c r="S62" t="s">
        <v>24</v>
      </c>
      <c r="T62" s="3" t="s">
        <v>24</v>
      </c>
    </row>
    <row r="63" spans="6:20" x14ac:dyDescent="0.25">
      <c r="F63" t="str">
        <f>+HLOOKUP($A$2,TDATA[#All],BDD!$F62+1,FALSE)</f>
        <v>-</v>
      </c>
      <c r="G63" s="14" t="str">
        <f>IF(OR(F63="",COUNTIF(F$2:F63,F63)&gt;1),"",COUNTIF(F:F,"&gt;="&amp;F63))</f>
        <v/>
      </c>
      <c r="H63" s="14" t="str">
        <f>IF(ROW()-1&gt;COUNT(G:G),"",INDEX(F:F,MATCH(LARGE(G:G,ROW()-1),G:G,0)))</f>
        <v/>
      </c>
      <c r="L63" s="5"/>
      <c r="N63" s="1" t="s">
        <v>94</v>
      </c>
      <c r="S63" t="s">
        <v>24</v>
      </c>
      <c r="T63" s="3" t="s">
        <v>24</v>
      </c>
    </row>
    <row r="64" spans="6:20" x14ac:dyDescent="0.25">
      <c r="F64" t="str">
        <f>+HLOOKUP($A$2,TDATA[#All],BDD!$F63+1,FALSE)</f>
        <v>-</v>
      </c>
      <c r="G64" s="14" t="str">
        <f>IF(OR(F64="",COUNTIF(F$2:F64,F64)&gt;1),"",COUNTIF(F:F,"&gt;="&amp;F64))</f>
        <v/>
      </c>
      <c r="H64" s="14" t="str">
        <f>IF(ROW()-1&gt;COUNT(G:G),"",INDEX(F:F,MATCH(LARGE(G:G,ROW()-1),G:G,0)))</f>
        <v/>
      </c>
      <c r="L64" s="5"/>
      <c r="N64" s="2" t="s">
        <v>95</v>
      </c>
      <c r="S64" t="s">
        <v>24</v>
      </c>
      <c r="T64" s="3" t="s">
        <v>24</v>
      </c>
    </row>
    <row r="65" spans="6:20" x14ac:dyDescent="0.25">
      <c r="F65" t="str">
        <f>+HLOOKUP($A$2,TDATA[#All],BDD!$F64+1,FALSE)</f>
        <v>-</v>
      </c>
      <c r="G65" s="14" t="str">
        <f>IF(OR(F65="",COUNTIF(F$2:F65,F65)&gt;1),"",COUNTIF(F:F,"&gt;="&amp;F65))</f>
        <v/>
      </c>
      <c r="H65" s="14" t="str">
        <f>IF(ROW()-1&gt;COUNT(G:G),"",INDEX(F:F,MATCH(LARGE(G:G,ROW()-1),G:G,0)))</f>
        <v/>
      </c>
      <c r="L65" s="5"/>
      <c r="N65" s="1" t="s">
        <v>96</v>
      </c>
      <c r="S65" t="s">
        <v>24</v>
      </c>
      <c r="T65" s="3" t="s">
        <v>24</v>
      </c>
    </row>
    <row r="66" spans="6:20" x14ac:dyDescent="0.25">
      <c r="F66" t="str">
        <f>+HLOOKUP($A$2,TDATA[#All],BDD!$F65+1,FALSE)</f>
        <v>-</v>
      </c>
      <c r="G66" s="14" t="str">
        <f>IF(OR(F66="",COUNTIF(F$2:F66,F66)&gt;1),"",COUNTIF(F:F,"&gt;="&amp;F66))</f>
        <v/>
      </c>
      <c r="H66" s="14" t="str">
        <f>IF(ROW()-1&gt;COUNT(G:G),"",INDEX(F:F,MATCH(LARGE(G:G,ROW()-1),G:G,0)))</f>
        <v/>
      </c>
      <c r="L66" s="5"/>
      <c r="N66" s="2" t="s">
        <v>97</v>
      </c>
      <c r="S66" t="s">
        <v>24</v>
      </c>
      <c r="T66" s="3" t="s">
        <v>24</v>
      </c>
    </row>
    <row r="67" spans="6:20" x14ac:dyDescent="0.25">
      <c r="F67" t="str">
        <f>+HLOOKUP($A$2,TDATA[#All],BDD!$F66+1,FALSE)</f>
        <v>-</v>
      </c>
      <c r="G67" s="14" t="str">
        <f>IF(OR(F67="",COUNTIF(F$2:F67,F67)&gt;1),"",COUNTIF(F:F,"&gt;="&amp;F67))</f>
        <v/>
      </c>
      <c r="H67" s="14" t="str">
        <f>IF(ROW()-1&gt;COUNT(G:G),"",INDEX(F:F,MATCH(LARGE(G:G,ROW()-1),G:G,0)))</f>
        <v/>
      </c>
      <c r="L67" s="5"/>
      <c r="N67" s="1" t="s">
        <v>98</v>
      </c>
      <c r="S67" t="s">
        <v>24</v>
      </c>
      <c r="T67" s="3" t="s">
        <v>24</v>
      </c>
    </row>
    <row r="68" spans="6:20" x14ac:dyDescent="0.25">
      <c r="F68" t="str">
        <f>+HLOOKUP($A$2,TDATA[#All],BDD!$F67+1,FALSE)</f>
        <v>-</v>
      </c>
      <c r="G68" s="14" t="str">
        <f>IF(OR(F68="",COUNTIF(F$2:F68,F68)&gt;1),"",COUNTIF(F:F,"&gt;="&amp;F68))</f>
        <v/>
      </c>
      <c r="H68" s="14" t="str">
        <f>IF(ROW()-1&gt;COUNT(G:G),"",INDEX(F:F,MATCH(LARGE(G:G,ROW()-1),G:G,0)))</f>
        <v/>
      </c>
      <c r="L68" s="5"/>
      <c r="N68" s="2" t="s">
        <v>99</v>
      </c>
      <c r="S68" t="s">
        <v>24</v>
      </c>
      <c r="T68" s="3" t="s">
        <v>24</v>
      </c>
    </row>
    <row r="69" spans="6:20" x14ac:dyDescent="0.25">
      <c r="F69" t="str">
        <f>+HLOOKUP($A$2,TDATA[#All],BDD!$F68+1,FALSE)</f>
        <v>-</v>
      </c>
      <c r="G69" s="14" t="str">
        <f>IF(OR(F69="",COUNTIF(F$2:F69,F69)&gt;1),"",COUNTIF(F:F,"&gt;="&amp;F69))</f>
        <v/>
      </c>
      <c r="H69" s="14" t="str">
        <f>IF(ROW()-1&gt;COUNT(G:G),"",INDEX(F:F,MATCH(LARGE(G:G,ROW()-1),G:G,0)))</f>
        <v/>
      </c>
      <c r="L69" s="5"/>
      <c r="N69" s="1" t="s">
        <v>100</v>
      </c>
      <c r="S69" t="s">
        <v>24</v>
      </c>
      <c r="T69" s="3" t="s">
        <v>24</v>
      </c>
    </row>
    <row r="70" spans="6:20" x14ac:dyDescent="0.25">
      <c r="F70" t="str">
        <f>+HLOOKUP($A$2,TDATA[#All],BDD!$F69+1,FALSE)</f>
        <v>-</v>
      </c>
      <c r="G70" s="14" t="str">
        <f>IF(OR(F70="",COUNTIF(F$2:F70,F70)&gt;1),"",COUNTIF(F:F,"&gt;="&amp;F70))</f>
        <v/>
      </c>
      <c r="H70" s="14" t="str">
        <f>IF(ROW()-1&gt;COUNT(G:G),"",INDEX(F:F,MATCH(LARGE(G:G,ROW()-1),G:G,0)))</f>
        <v/>
      </c>
      <c r="L70" s="5"/>
      <c r="N70" s="2" t="s">
        <v>101</v>
      </c>
      <c r="S70" t="s">
        <v>24</v>
      </c>
      <c r="T70" s="3" t="s">
        <v>24</v>
      </c>
    </row>
    <row r="71" spans="6:20" x14ac:dyDescent="0.25">
      <c r="F71" t="str">
        <f>+HLOOKUP($A$2,TDATA[#All],BDD!$F70+1,FALSE)</f>
        <v>-</v>
      </c>
      <c r="G71" s="14" t="str">
        <f>IF(OR(F71="",COUNTIF(F$2:F71,F71)&gt;1),"",COUNTIF(F:F,"&gt;="&amp;F71))</f>
        <v/>
      </c>
      <c r="H71" s="14" t="str">
        <f>IF(ROW()-1&gt;COUNT(G:G),"",INDEX(F:F,MATCH(LARGE(G:G,ROW()-1),G:G,0)))</f>
        <v/>
      </c>
      <c r="L71" s="5"/>
      <c r="N71" s="1" t="s">
        <v>102</v>
      </c>
      <c r="S71" t="s">
        <v>24</v>
      </c>
      <c r="T71" s="3" t="s">
        <v>24</v>
      </c>
    </row>
    <row r="72" spans="6:20" x14ac:dyDescent="0.25">
      <c r="F72" t="str">
        <f>+HLOOKUP($A$2,TDATA[#All],BDD!$F71+1,FALSE)</f>
        <v>-</v>
      </c>
      <c r="G72" s="14" t="str">
        <f>IF(OR(F72="",COUNTIF(F$2:F72,F72)&gt;1),"",COUNTIF(F:F,"&gt;="&amp;F72))</f>
        <v/>
      </c>
      <c r="H72" s="14" t="str">
        <f>IF(ROW()-1&gt;COUNT(G:G),"",INDEX(F:F,MATCH(LARGE(G:G,ROW()-1),G:G,0)))</f>
        <v/>
      </c>
      <c r="L72" s="5"/>
      <c r="N72" s="2" t="s">
        <v>103</v>
      </c>
      <c r="S72" t="s">
        <v>24</v>
      </c>
      <c r="T72" s="3" t="s">
        <v>24</v>
      </c>
    </row>
    <row r="73" spans="6:20" x14ac:dyDescent="0.25">
      <c r="F73" t="str">
        <f>+HLOOKUP($A$2,TDATA[#All],BDD!$F72+1,FALSE)</f>
        <v>-</v>
      </c>
      <c r="G73" s="14" t="str">
        <f>IF(OR(F73="",COUNTIF(F$2:F73,F73)&gt;1),"",COUNTIF(F:F,"&gt;="&amp;F73))</f>
        <v/>
      </c>
      <c r="H73" s="14" t="str">
        <f>IF(ROW()-1&gt;COUNT(G:G),"",INDEX(F:F,MATCH(LARGE(G:G,ROW()-1),G:G,0)))</f>
        <v/>
      </c>
      <c r="L73" s="5"/>
      <c r="N73" s="1" t="s">
        <v>104</v>
      </c>
      <c r="S73" t="s">
        <v>24</v>
      </c>
      <c r="T73" s="3" t="s">
        <v>24</v>
      </c>
    </row>
    <row r="74" spans="6:20" x14ac:dyDescent="0.25">
      <c r="F74" t="str">
        <f>+HLOOKUP($A$2,TDATA[#All],BDD!$F73+1,FALSE)</f>
        <v>-</v>
      </c>
      <c r="G74" s="14" t="str">
        <f>IF(OR(F74="",COUNTIF(F$2:F74,F74)&gt;1),"",COUNTIF(F:F,"&gt;="&amp;F74))</f>
        <v/>
      </c>
      <c r="H74" s="14" t="str">
        <f>IF(ROW()-1&gt;COUNT(G:G),"",INDEX(F:F,MATCH(LARGE(G:G,ROW()-1),G:G,0)))</f>
        <v/>
      </c>
      <c r="L74" s="5"/>
      <c r="N74" s="2" t="s">
        <v>105</v>
      </c>
      <c r="S74" t="s">
        <v>24</v>
      </c>
      <c r="T74" s="3" t="s">
        <v>24</v>
      </c>
    </row>
    <row r="75" spans="6:20" x14ac:dyDescent="0.25">
      <c r="F75" t="str">
        <f>+HLOOKUP($A$2,TDATA[#All],BDD!$F74+1,FALSE)</f>
        <v>-</v>
      </c>
      <c r="G75" s="14" t="str">
        <f>IF(OR(F75="",COUNTIF(F$2:F75,F75)&gt;1),"",COUNTIF(F:F,"&gt;="&amp;F75))</f>
        <v/>
      </c>
      <c r="H75" s="14" t="str">
        <f>IF(ROW()-1&gt;COUNT(G:G),"",INDEX(F:F,MATCH(LARGE(G:G,ROW()-1),G:G,0)))</f>
        <v/>
      </c>
      <c r="L75" s="5"/>
      <c r="N75" s="1" t="s">
        <v>106</v>
      </c>
      <c r="S75" t="s">
        <v>24</v>
      </c>
      <c r="T75" s="3" t="s">
        <v>24</v>
      </c>
    </row>
    <row r="76" spans="6:20" x14ac:dyDescent="0.25">
      <c r="F76" t="str">
        <f>+HLOOKUP($A$2,TDATA[#All],BDD!$F75+1,FALSE)</f>
        <v>-</v>
      </c>
      <c r="G76" s="14" t="str">
        <f>IF(OR(F76="",COUNTIF(F$2:F76,F76)&gt;1),"",COUNTIF(F:F,"&gt;="&amp;F76))</f>
        <v/>
      </c>
      <c r="H76" s="14" t="str">
        <f>IF(ROW()-1&gt;COUNT(G:G),"",INDEX(F:F,MATCH(LARGE(G:G,ROW()-1),G:G,0)))</f>
        <v/>
      </c>
      <c r="L76" s="5"/>
      <c r="N76" s="2" t="s">
        <v>107</v>
      </c>
      <c r="S76" t="s">
        <v>24</v>
      </c>
      <c r="T76" s="3" t="s">
        <v>24</v>
      </c>
    </row>
    <row r="77" spans="6:20" x14ac:dyDescent="0.25">
      <c r="F77" t="str">
        <f>+HLOOKUP($A$2,TDATA[#All],BDD!$F76+1,FALSE)</f>
        <v>-</v>
      </c>
      <c r="G77" s="14" t="str">
        <f>IF(OR(F77="",COUNTIF(F$2:F77,F77)&gt;1),"",COUNTIF(F:F,"&gt;="&amp;F77))</f>
        <v/>
      </c>
      <c r="H77" s="14" t="str">
        <f>IF(ROW()-1&gt;COUNT(G:G),"",INDEX(F:F,MATCH(LARGE(G:G,ROW()-1),G:G,0)))</f>
        <v/>
      </c>
      <c r="L77" s="5"/>
      <c r="N77" s="1" t="s">
        <v>108</v>
      </c>
      <c r="S77" t="s">
        <v>24</v>
      </c>
      <c r="T77" s="3" t="s">
        <v>24</v>
      </c>
    </row>
    <row r="78" spans="6:20" x14ac:dyDescent="0.25">
      <c r="F78" t="str">
        <f>+HLOOKUP($A$2,TDATA[#All],BDD!$F77+1,FALSE)</f>
        <v>-</v>
      </c>
      <c r="G78" s="14" t="str">
        <f>IF(OR(F78="",COUNTIF(F$2:F78,F78)&gt;1),"",COUNTIF(F:F,"&gt;="&amp;F78))</f>
        <v/>
      </c>
      <c r="H78" s="14" t="str">
        <f>IF(ROW()-1&gt;COUNT(G:G),"",INDEX(F:F,MATCH(LARGE(G:G,ROW()-1),G:G,0)))</f>
        <v/>
      </c>
      <c r="L78" s="5"/>
      <c r="N78" s="2" t="s">
        <v>109</v>
      </c>
      <c r="S78" t="s">
        <v>24</v>
      </c>
      <c r="T78" s="3" t="s">
        <v>24</v>
      </c>
    </row>
    <row r="79" spans="6:20" x14ac:dyDescent="0.25">
      <c r="F79" t="str">
        <f>+HLOOKUP($A$2,TDATA[#All],BDD!$F78+1,FALSE)</f>
        <v>-</v>
      </c>
      <c r="G79" s="14" t="str">
        <f>IF(OR(F79="",COUNTIF(F$2:F79,F79)&gt;1),"",COUNTIF(F:F,"&gt;="&amp;F79))</f>
        <v/>
      </c>
      <c r="H79" s="14" t="str">
        <f>IF(ROW()-1&gt;COUNT(G:G),"",INDEX(F:F,MATCH(LARGE(G:G,ROW()-1),G:G,0)))</f>
        <v/>
      </c>
      <c r="L79" s="5"/>
      <c r="N79" s="1" t="s">
        <v>110</v>
      </c>
      <c r="S79" t="s">
        <v>24</v>
      </c>
      <c r="T79" s="3" t="s">
        <v>24</v>
      </c>
    </row>
    <row r="80" spans="6:20" x14ac:dyDescent="0.25">
      <c r="F80" t="str">
        <f>+HLOOKUP($A$2,TDATA[#All],BDD!$F79+1,FALSE)</f>
        <v>-</v>
      </c>
      <c r="G80" s="14" t="str">
        <f>IF(OR(F80="",COUNTIF(F$2:F80,F80)&gt;1),"",COUNTIF(F:F,"&gt;="&amp;F80))</f>
        <v/>
      </c>
      <c r="H80" s="14" t="str">
        <f>IF(ROW()-1&gt;COUNT(G:G),"",INDEX(F:F,MATCH(LARGE(G:G,ROW()-1),G:G,0)))</f>
        <v/>
      </c>
      <c r="L80" s="5"/>
      <c r="N80" s="2" t="s">
        <v>111</v>
      </c>
      <c r="S80" t="s">
        <v>24</v>
      </c>
      <c r="T80" s="3" t="s">
        <v>24</v>
      </c>
    </row>
    <row r="81" spans="6:20" x14ac:dyDescent="0.25">
      <c r="F81" t="str">
        <f>+HLOOKUP($A$2,TDATA[#All],BDD!$F80+1,FALSE)</f>
        <v>-</v>
      </c>
      <c r="G81" s="14" t="str">
        <f>IF(OR(F81="",COUNTIF(F$2:F81,F81)&gt;1),"",COUNTIF(F:F,"&gt;="&amp;F81))</f>
        <v/>
      </c>
      <c r="H81" s="14" t="str">
        <f>IF(ROW()-1&gt;COUNT(G:G),"",INDEX(F:F,MATCH(LARGE(G:G,ROW()-1),G:G,0)))</f>
        <v/>
      </c>
      <c r="L81" s="5"/>
      <c r="N81" s="1" t="s">
        <v>112</v>
      </c>
      <c r="S81" t="s">
        <v>24</v>
      </c>
      <c r="T81" s="3" t="s">
        <v>24</v>
      </c>
    </row>
    <row r="82" spans="6:20" x14ac:dyDescent="0.25">
      <c r="F82" t="str">
        <f>+HLOOKUP($A$2,TDATA[#All],BDD!$F81+1,FALSE)</f>
        <v>-</v>
      </c>
      <c r="G82" s="14" t="str">
        <f>IF(OR(F82="",COUNTIF(F$2:F82,F82)&gt;1),"",COUNTIF(F:F,"&gt;="&amp;F82))</f>
        <v/>
      </c>
      <c r="H82" s="14" t="str">
        <f>IF(ROW()-1&gt;COUNT(G:G),"",INDEX(F:F,MATCH(LARGE(G:G,ROW()-1),G:G,0)))</f>
        <v/>
      </c>
      <c r="L82" s="5"/>
      <c r="N82" s="2" t="s">
        <v>113</v>
      </c>
      <c r="S82" t="s">
        <v>24</v>
      </c>
      <c r="T82" s="3" t="s">
        <v>24</v>
      </c>
    </row>
    <row r="83" spans="6:20" x14ac:dyDescent="0.25">
      <c r="F83" t="str">
        <f>+HLOOKUP($A$2,TDATA[#All],BDD!$F82+1,FALSE)</f>
        <v>-</v>
      </c>
      <c r="G83" s="14" t="str">
        <f>IF(OR(F83="",COUNTIF(F$2:F83,F83)&gt;1),"",COUNTIF(F:F,"&gt;="&amp;F83))</f>
        <v/>
      </c>
      <c r="H83" s="14" t="str">
        <f>IF(ROW()-1&gt;COUNT(G:G),"",INDEX(F:F,MATCH(LARGE(G:G,ROW()-1),G:G,0)))</f>
        <v/>
      </c>
      <c r="L83" s="5"/>
      <c r="N83" s="1" t="s">
        <v>114</v>
      </c>
      <c r="S83" t="s">
        <v>24</v>
      </c>
      <c r="T83" s="3" t="s">
        <v>24</v>
      </c>
    </row>
    <row r="84" spans="6:20" x14ac:dyDescent="0.25">
      <c r="F84" t="str">
        <f>+HLOOKUP($A$2,TDATA[#All],BDD!$F83+1,FALSE)</f>
        <v>-</v>
      </c>
      <c r="G84" s="14" t="str">
        <f>IF(OR(F84="",COUNTIF(F$2:F84,F84)&gt;1),"",COUNTIF(F:F,"&gt;="&amp;F84))</f>
        <v/>
      </c>
      <c r="H84" s="14" t="str">
        <f>IF(ROW()-1&gt;COUNT(G:G),"",INDEX(F:F,MATCH(LARGE(G:G,ROW()-1),G:G,0)))</f>
        <v/>
      </c>
      <c r="L84" s="5"/>
      <c r="N84" s="2" t="s">
        <v>115</v>
      </c>
      <c r="S84" t="s">
        <v>24</v>
      </c>
      <c r="T84" s="3" t="s">
        <v>24</v>
      </c>
    </row>
    <row r="85" spans="6:20" x14ac:dyDescent="0.25">
      <c r="F85" t="str">
        <f>+HLOOKUP($A$2,TDATA[#All],BDD!$F84+1,FALSE)</f>
        <v>-</v>
      </c>
      <c r="G85" s="14" t="str">
        <f>IF(OR(F85="",COUNTIF(F$2:F85,F85)&gt;1),"",COUNTIF(F:F,"&gt;="&amp;F85))</f>
        <v/>
      </c>
      <c r="H85" s="14" t="str">
        <f>IF(ROW()-1&gt;COUNT(G:G),"",INDEX(F:F,MATCH(LARGE(G:G,ROW()-1),G:G,0)))</f>
        <v/>
      </c>
      <c r="L85" s="5"/>
      <c r="N85" s="1" t="s">
        <v>116</v>
      </c>
      <c r="S85" t="s">
        <v>24</v>
      </c>
      <c r="T85" s="3" t="s">
        <v>24</v>
      </c>
    </row>
    <row r="86" spans="6:20" x14ac:dyDescent="0.25">
      <c r="F86" t="str">
        <f>+HLOOKUP($A$2,TDATA[#All],BDD!$F85+1,FALSE)</f>
        <v>-</v>
      </c>
      <c r="G86" s="14" t="str">
        <f>IF(OR(F86="",COUNTIF(F$2:F86,F86)&gt;1),"",COUNTIF(F:F,"&gt;="&amp;F86))</f>
        <v/>
      </c>
      <c r="H86" s="14" t="str">
        <f>IF(ROW()-1&gt;COUNT(G:G),"",INDEX(F:F,MATCH(LARGE(G:G,ROW()-1),G:G,0)))</f>
        <v/>
      </c>
      <c r="L86" s="5"/>
      <c r="N86" s="2" t="s">
        <v>117</v>
      </c>
      <c r="S86" t="s">
        <v>24</v>
      </c>
      <c r="T86" s="3" t="s">
        <v>24</v>
      </c>
    </row>
    <row r="87" spans="6:20" x14ac:dyDescent="0.25">
      <c r="F87" t="str">
        <f>+HLOOKUP($A$2,TDATA[#All],BDD!$F86+1,FALSE)</f>
        <v>-</v>
      </c>
      <c r="G87" s="14" t="str">
        <f>IF(OR(F87="",COUNTIF(F$2:F87,F87)&gt;1),"",COUNTIF(F:F,"&gt;="&amp;F87))</f>
        <v/>
      </c>
      <c r="H87" s="14" t="str">
        <f>IF(ROW()-1&gt;COUNT(G:G),"",INDEX(F:F,MATCH(LARGE(G:G,ROW()-1),G:G,0)))</f>
        <v/>
      </c>
      <c r="L87" s="5"/>
      <c r="N87" s="1" t="s">
        <v>118</v>
      </c>
      <c r="S87" t="s">
        <v>24</v>
      </c>
      <c r="T87" s="3" t="s">
        <v>24</v>
      </c>
    </row>
    <row r="88" spans="6:20" x14ac:dyDescent="0.25">
      <c r="F88" t="str">
        <f>+HLOOKUP($A$2,TDATA[#All],BDD!$F87+1,FALSE)</f>
        <v>-</v>
      </c>
      <c r="G88" s="14" t="str">
        <f>IF(OR(F88="",COUNTIF(F$2:F88,F88)&gt;1),"",COUNTIF(F:F,"&gt;="&amp;F88))</f>
        <v/>
      </c>
      <c r="H88" s="14" t="str">
        <f>IF(ROW()-1&gt;COUNT(G:G),"",INDEX(F:F,MATCH(LARGE(G:G,ROW()-1),G:G,0)))</f>
        <v/>
      </c>
      <c r="L88" s="5"/>
      <c r="N88" s="2" t="s">
        <v>119</v>
      </c>
      <c r="S88" t="s">
        <v>24</v>
      </c>
      <c r="T88" s="3" t="s">
        <v>24</v>
      </c>
    </row>
    <row r="89" spans="6:20" x14ac:dyDescent="0.25">
      <c r="F89" t="str">
        <f>+HLOOKUP($A$2,TDATA[#All],BDD!$F88+1,FALSE)</f>
        <v>-</v>
      </c>
      <c r="G89" s="14" t="str">
        <f>IF(OR(F89="",COUNTIF(F$2:F89,F89)&gt;1),"",COUNTIF(F:F,"&gt;="&amp;F89))</f>
        <v/>
      </c>
      <c r="H89" s="14" t="str">
        <f>IF(ROW()-1&gt;COUNT(G:G),"",INDEX(F:F,MATCH(LARGE(G:G,ROW()-1),G:G,0)))</f>
        <v/>
      </c>
      <c r="L89" s="5"/>
      <c r="N89" s="1" t="s">
        <v>120</v>
      </c>
      <c r="S89" t="s">
        <v>24</v>
      </c>
      <c r="T89" s="3" t="s">
        <v>24</v>
      </c>
    </row>
    <row r="90" spans="6:20" x14ac:dyDescent="0.25">
      <c r="F90" t="str">
        <f>+HLOOKUP($A$2,TDATA[#All],BDD!$F89+1,FALSE)</f>
        <v>-</v>
      </c>
      <c r="G90" s="14" t="str">
        <f>IF(OR(F90="",COUNTIF(F$2:F90,F90)&gt;1),"",COUNTIF(F:F,"&gt;="&amp;F90))</f>
        <v/>
      </c>
      <c r="H90" s="14" t="str">
        <f>IF(ROW()-1&gt;COUNT(G:G),"",INDEX(F:F,MATCH(LARGE(G:G,ROW()-1),G:G,0)))</f>
        <v/>
      </c>
      <c r="L90" s="5"/>
      <c r="N90" s="2" t="s">
        <v>121</v>
      </c>
      <c r="S90" t="s">
        <v>24</v>
      </c>
      <c r="T90" s="3" t="s">
        <v>24</v>
      </c>
    </row>
    <row r="91" spans="6:20" x14ac:dyDescent="0.25">
      <c r="F91" t="str">
        <f>+HLOOKUP($A$2,TDATA[#All],BDD!$F90+1,FALSE)</f>
        <v>-</v>
      </c>
      <c r="G91" s="14" t="str">
        <f>IF(OR(F91="",COUNTIF(F$2:F91,F91)&gt;1),"",COUNTIF(F:F,"&gt;="&amp;F91))</f>
        <v/>
      </c>
      <c r="H91" s="14" t="str">
        <f>IF(ROW()-1&gt;COUNT(G:G),"",INDEX(F:F,MATCH(LARGE(G:G,ROW()-1),G:G,0)))</f>
        <v/>
      </c>
      <c r="L91" s="5"/>
      <c r="N91" s="1" t="s">
        <v>122</v>
      </c>
      <c r="S91" t="s">
        <v>24</v>
      </c>
      <c r="T91" s="3" t="s">
        <v>24</v>
      </c>
    </row>
    <row r="92" spans="6:20" x14ac:dyDescent="0.25">
      <c r="F92" t="str">
        <f>+HLOOKUP($A$2,TDATA[#All],BDD!$F91+1,FALSE)</f>
        <v>-</v>
      </c>
      <c r="G92" s="14" t="str">
        <f>IF(OR(F92="",COUNTIF(F$2:F92,F92)&gt;1),"",COUNTIF(F:F,"&gt;="&amp;F92))</f>
        <v/>
      </c>
      <c r="H92" s="14" t="str">
        <f>IF(ROW()-1&gt;COUNT(G:G),"",INDEX(F:F,MATCH(LARGE(G:G,ROW()-1),G:G,0)))</f>
        <v/>
      </c>
      <c r="L92" s="5"/>
      <c r="N92" s="2" t="s">
        <v>123</v>
      </c>
      <c r="S92" t="s">
        <v>24</v>
      </c>
      <c r="T92" s="3" t="s">
        <v>24</v>
      </c>
    </row>
    <row r="93" spans="6:20" x14ac:dyDescent="0.25">
      <c r="F93" t="str">
        <f>+HLOOKUP($A$2,TDATA[#All],BDD!$F92+1,FALSE)</f>
        <v>-</v>
      </c>
      <c r="G93" s="14" t="str">
        <f>IF(OR(F93="",COUNTIF(F$2:F93,F93)&gt;1),"",COUNTIF(F:F,"&gt;="&amp;F93))</f>
        <v/>
      </c>
      <c r="H93" s="14" t="str">
        <f>IF(ROW()-1&gt;COUNT(G:G),"",INDEX(F:F,MATCH(LARGE(G:G,ROW()-1),G:G,0)))</f>
        <v/>
      </c>
      <c r="L93" s="5"/>
      <c r="N93" s="1" t="s">
        <v>124</v>
      </c>
      <c r="S93" t="s">
        <v>24</v>
      </c>
      <c r="T93" s="3" t="s">
        <v>24</v>
      </c>
    </row>
    <row r="94" spans="6:20" x14ac:dyDescent="0.25">
      <c r="F94" t="str">
        <f>+HLOOKUP($A$2,TDATA[#All],BDD!$F93+1,FALSE)</f>
        <v>-</v>
      </c>
      <c r="G94" s="14" t="str">
        <f>IF(OR(F94="",COUNTIF(F$2:F94,F94)&gt;1),"",COUNTIF(F:F,"&gt;="&amp;F94))</f>
        <v/>
      </c>
      <c r="H94" s="14" t="str">
        <f>IF(ROW()-1&gt;COUNT(G:G),"",INDEX(F:F,MATCH(LARGE(G:G,ROW()-1),G:G,0)))</f>
        <v/>
      </c>
      <c r="L94" s="5"/>
      <c r="N94" s="2" t="s">
        <v>125</v>
      </c>
      <c r="S94" t="s">
        <v>24</v>
      </c>
      <c r="T94" s="3" t="s">
        <v>24</v>
      </c>
    </row>
    <row r="95" spans="6:20" x14ac:dyDescent="0.25">
      <c r="F95" t="str">
        <f>+HLOOKUP($A$2,TDATA[#All],BDD!$F94+1,FALSE)</f>
        <v>-</v>
      </c>
      <c r="G95" s="14" t="str">
        <f>IF(OR(F95="",COUNTIF(F$2:F95,F95)&gt;1),"",COUNTIF(F:F,"&gt;="&amp;F95))</f>
        <v/>
      </c>
      <c r="H95" s="14" t="str">
        <f>IF(ROW()-1&gt;COUNT(G:G),"",INDEX(F:F,MATCH(LARGE(G:G,ROW()-1),G:G,0)))</f>
        <v/>
      </c>
      <c r="L95" s="5"/>
      <c r="N95" s="1" t="s">
        <v>126</v>
      </c>
      <c r="S95" t="s">
        <v>24</v>
      </c>
      <c r="T95" s="3" t="s">
        <v>24</v>
      </c>
    </row>
    <row r="96" spans="6:20" x14ac:dyDescent="0.25">
      <c r="F96" t="str">
        <f>+HLOOKUP($A$2,TDATA[#All],BDD!$F95+1,FALSE)</f>
        <v>-</v>
      </c>
      <c r="G96" s="14" t="str">
        <f>IF(OR(F96="",COUNTIF(F$2:F96,F96)&gt;1),"",COUNTIF(F:F,"&gt;="&amp;F96))</f>
        <v/>
      </c>
      <c r="H96" s="14" t="str">
        <f>IF(ROW()-1&gt;COUNT(G:G),"",INDEX(F:F,MATCH(LARGE(G:G,ROW()-1),G:G,0)))</f>
        <v/>
      </c>
      <c r="L96" s="5"/>
      <c r="N96" s="2" t="s">
        <v>127</v>
      </c>
      <c r="S96" t="s">
        <v>24</v>
      </c>
      <c r="T96" s="3" t="s">
        <v>24</v>
      </c>
    </row>
    <row r="97" spans="6:20" x14ac:dyDescent="0.25">
      <c r="F97" t="str">
        <f>+HLOOKUP($A$2,TDATA[#All],BDD!$F96+1,FALSE)</f>
        <v>-</v>
      </c>
      <c r="G97" s="14" t="str">
        <f>IF(OR(F97="",COUNTIF(F$2:F97,F97)&gt;1),"",COUNTIF(F:F,"&gt;="&amp;F97))</f>
        <v/>
      </c>
      <c r="H97" s="14" t="str">
        <f>IF(ROW()-1&gt;COUNT(G:G),"",INDEX(F:F,MATCH(LARGE(G:G,ROW()-1),G:G,0)))</f>
        <v/>
      </c>
      <c r="L97" s="5"/>
      <c r="N97" s="1" t="s">
        <v>128</v>
      </c>
      <c r="S97" t="s">
        <v>24</v>
      </c>
      <c r="T97" s="3" t="s">
        <v>24</v>
      </c>
    </row>
    <row r="98" spans="6:20" x14ac:dyDescent="0.25">
      <c r="F98" t="str">
        <f>+HLOOKUP($A$2,TDATA[#All],BDD!$F97+1,FALSE)</f>
        <v>-</v>
      </c>
      <c r="G98" s="14" t="str">
        <f>IF(OR(F98="",COUNTIF(F$2:F98,F98)&gt;1),"",COUNTIF(F:F,"&gt;="&amp;F98))</f>
        <v/>
      </c>
      <c r="H98" s="14" t="str">
        <f>IF(ROW()-1&gt;COUNT(G:G),"",INDEX(F:F,MATCH(LARGE(G:G,ROW()-1),G:G,0)))</f>
        <v/>
      </c>
      <c r="L98" s="5"/>
      <c r="N98" s="2" t="s">
        <v>129</v>
      </c>
      <c r="S98" t="s">
        <v>24</v>
      </c>
      <c r="T98" s="3" t="s">
        <v>24</v>
      </c>
    </row>
    <row r="99" spans="6:20" x14ac:dyDescent="0.25">
      <c r="F99" t="str">
        <f>+HLOOKUP($A$2,TDATA[#All],BDD!$F98+1,FALSE)</f>
        <v>-</v>
      </c>
      <c r="G99" s="14" t="str">
        <f>IF(OR(F99="",COUNTIF(F$2:F99,F99)&gt;1),"",COUNTIF(F:F,"&gt;="&amp;F99))</f>
        <v/>
      </c>
      <c r="H99" s="14" t="str">
        <f>IF(ROW()-1&gt;COUNT(G:G),"",INDEX(F:F,MATCH(LARGE(G:G,ROW()-1),G:G,0)))</f>
        <v/>
      </c>
      <c r="L99" s="5"/>
      <c r="N99" s="1" t="s">
        <v>130</v>
      </c>
      <c r="S99" t="s">
        <v>24</v>
      </c>
      <c r="T99" s="3" t="s">
        <v>24</v>
      </c>
    </row>
    <row r="100" spans="6:20" x14ac:dyDescent="0.25">
      <c r="F100" t="str">
        <f>+HLOOKUP($A$2,TDATA[#All],BDD!$F99+1,FALSE)</f>
        <v>-</v>
      </c>
      <c r="G100" s="14" t="str">
        <f>IF(OR(F100="",COUNTIF(F$2:F100,F100)&gt;1),"",COUNTIF(F:F,"&gt;="&amp;F100))</f>
        <v/>
      </c>
      <c r="H100" s="14" t="str">
        <f>IF(ROW()-1&gt;COUNT(G:G),"",INDEX(F:F,MATCH(LARGE(G:G,ROW()-1),G:G,0)))</f>
        <v/>
      </c>
      <c r="L100" s="5"/>
      <c r="N100" s="2" t="s">
        <v>131</v>
      </c>
      <c r="S100" t="s">
        <v>24</v>
      </c>
      <c r="T100" s="3" t="s">
        <v>24</v>
      </c>
    </row>
    <row r="101" spans="6:20" x14ac:dyDescent="0.25">
      <c r="F101" t="str">
        <f>+HLOOKUP($A$2,TDATA[#All],BDD!$F100+1,FALSE)</f>
        <v>-</v>
      </c>
      <c r="G101" s="14" t="str">
        <f>IF(OR(F101="",COUNTIF(F$2:F101,F101)&gt;1),"",COUNTIF(F:F,"&gt;="&amp;F101))</f>
        <v/>
      </c>
      <c r="H101" s="14" t="str">
        <f>IF(ROW()-1&gt;COUNT(G:G),"",INDEX(F:F,MATCH(LARGE(G:G,ROW()-1),G:G,0)))</f>
        <v/>
      </c>
      <c r="L101" s="5"/>
      <c r="N101" s="1" t="s">
        <v>132</v>
      </c>
      <c r="S101" t="s">
        <v>24</v>
      </c>
      <c r="T101" s="3" t="s">
        <v>24</v>
      </c>
    </row>
    <row r="102" spans="6:20" x14ac:dyDescent="0.25">
      <c r="F102" t="str">
        <f>+HLOOKUP($A$2,TDATA[#All],BDD!$F101+1,FALSE)</f>
        <v>-</v>
      </c>
      <c r="G102" s="14" t="str">
        <f>IF(OR(F102="",COUNTIF(F$2:F102,F102)&gt;1),"",COUNTIF(F:F,"&gt;="&amp;F102))</f>
        <v/>
      </c>
      <c r="H102" s="14" t="str">
        <f>IF(ROW()-1&gt;COUNT(G:G),"",INDEX(F:F,MATCH(LARGE(G:G,ROW()-1),G:G,0)))</f>
        <v/>
      </c>
      <c r="L102" s="5"/>
      <c r="N102" s="2" t="s">
        <v>133</v>
      </c>
    </row>
  </sheetData>
  <mergeCells count="1">
    <mergeCell ref="A3:C3"/>
  </mergeCells>
  <dataValidations count="2">
    <dataValidation type="list" allowBlank="1" showInputMessage="1" showErrorMessage="1" sqref="A2 E3" xr:uid="{BB5309C2-0E36-4A8B-9DC1-1CEAF722B937}">
      <formula1>INDIRECT("Tmat")</formula1>
    </dataValidation>
    <dataValidation type="list" allowBlank="1" showInputMessage="1" showErrorMessage="1" sqref="B2" xr:uid="{7CA58A46-E99A-4EE6-8FD3-D99256E4CB1A}">
      <formula1>INDIRECT("Tcol")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</vt:lpstr>
      <vt:lpstr>BDD</vt:lpstr>
      <vt:lpstr>Code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engel</dc:creator>
  <cp:lastModifiedBy>remy engel</cp:lastModifiedBy>
  <dcterms:created xsi:type="dcterms:W3CDTF">2017-09-18T11:20:54Z</dcterms:created>
  <dcterms:modified xsi:type="dcterms:W3CDTF">2017-09-18T16:02:37Z</dcterms:modified>
</cp:coreProperties>
</file>