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comments2.xml" ContentType="application/vnd.openxmlformats-officedocument.spreadsheetml.comments+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120" yWindow="135" windowWidth="14055" windowHeight="5100" tabRatio="608" activeTab="2"/>
  </bookViews>
  <sheets>
    <sheet name="COPRO" sheetId="1" r:id="rId1"/>
    <sheet name="BUDGET" sheetId="8" r:id="rId2"/>
    <sheet name="TRAVAUX" sheetId="7" r:id="rId3"/>
    <sheet name=" FACTURES" sheetId="9" r:id="rId4"/>
    <sheet name="APPELS DE FONDS" sheetId="10" r:id="rId5"/>
    <sheet name="COURRIER" sheetId="3" r:id="rId6"/>
    <sheet name="Feuil6" sheetId="6" r:id="rId7"/>
  </sheets>
  <externalReferences>
    <externalReference r:id="rId8"/>
    <externalReference r:id="rId9"/>
    <externalReference r:id="rId10"/>
  </externalReferences>
  <definedNames>
    <definedName name="Comptable" localSheetId="4">'[3]Feuille de Calcule'!$L$4:$L$24</definedName>
    <definedName name="Comptable">'[1]Feuille de Calcule'!$L$4:$L$24</definedName>
    <definedName name="Fonds" localSheetId="4">'[3]Feuille de Calcule'!$S$21:$S$26</definedName>
    <definedName name="Fonds">'[1]Feuille de Calcule'!$S$21:$S$26</definedName>
    <definedName name="LOT">#REF!</definedName>
    <definedName name="LOT__1">#REF!</definedName>
    <definedName name="Lots" localSheetId="4">'[3]Feuille de Calcule'!$S$11:$S$18</definedName>
    <definedName name="Lots">'[1]Feuille de Calcule'!$S$11:$S$18</definedName>
    <definedName name="Présent" localSheetId="4">'[3]Feuille de Calcule'!$V$23:$V$24</definedName>
    <definedName name="Présent">'[1]Feuille de Calcule'!$V$23:$V$24</definedName>
    <definedName name="Propriétaires" localSheetId="4">'[3]Feuille de Calcule'!$V$28:$V$29</definedName>
    <definedName name="Propriétaires">'[1]Feuille de Calcule'!$V$28:$V$29</definedName>
    <definedName name="Tantièmes" localSheetId="4">'[3]Feuille de Calcule'!$V$4:$V$5</definedName>
    <definedName name="Tantièmes">'[1]Feuille de Calcule'!$V$4:$V$5</definedName>
    <definedName name="TypeCharge" localSheetId="4">'[3]Feuille de Calcule'!$V$10:$V$11</definedName>
    <definedName name="TypeCharge">'[1]Feuille de Calcule'!$V$10:$V$11</definedName>
    <definedName name="Ventillation" localSheetId="4">'[3]Feuille de Calcule'!$S$4:$S$18</definedName>
    <definedName name="Ventillation">'[1]Feuille de Calcule'!$S$4:$S$18</definedName>
    <definedName name="Vote" localSheetId="4">'[3]Feuille de Calcule'!$V$16:$V$18</definedName>
    <definedName name="Vote">'[1]Feuille de Calcule'!$V$16:$V$18</definedName>
  </definedNames>
  <calcPr calcId="124519"/>
</workbook>
</file>

<file path=xl/calcChain.xml><?xml version="1.0" encoding="utf-8"?>
<calcChain xmlns="http://schemas.openxmlformats.org/spreadsheetml/2006/main">
  <c r="G24" i="10"/>
  <c r="G23"/>
  <c r="G22"/>
  <c r="G19"/>
  <c r="G20"/>
  <c r="C5"/>
  <c r="F53" i="3"/>
  <c r="D43"/>
  <c r="D42"/>
  <c r="D50"/>
  <c r="C20" s="1"/>
  <c r="C46"/>
  <c r="C45"/>
  <c r="C44"/>
  <c r="H5"/>
  <c r="H6"/>
  <c r="H7"/>
  <c r="H8"/>
  <c r="H9"/>
  <c r="H10"/>
  <c r="H11"/>
  <c r="H12"/>
  <c r="H13"/>
  <c r="H4"/>
  <c r="E42" s="1"/>
  <c r="E29" i="8"/>
  <c r="G18" i="10" s="1"/>
  <c r="D29" i="8"/>
  <c r="G14" i="3"/>
  <c r="K18" i="1"/>
  <c r="M3" s="1"/>
  <c r="A27" i="10" l="1"/>
  <c r="E53" i="3"/>
  <c r="F51"/>
  <c r="F54" s="1"/>
  <c r="E46"/>
  <c r="H14"/>
  <c r="L14" i="1"/>
  <c r="L16"/>
  <c r="L13"/>
  <c r="L11"/>
  <c r="L9"/>
  <c r="L17"/>
  <c r="L15"/>
  <c r="L12"/>
  <c r="L10"/>
  <c r="L8"/>
  <c r="L18" l="1"/>
  <c r="D16" i="9" l="1"/>
  <c r="E16"/>
</calcChain>
</file>

<file path=xl/comments1.xml><?xml version="1.0" encoding="utf-8"?>
<comments xmlns="http://schemas.openxmlformats.org/spreadsheetml/2006/main">
  <authors>
    <author>ventdome</author>
  </authors>
  <commentList>
    <comment ref="B13" authorId="0">
      <text>
        <r>
          <rPr>
            <sz val="9"/>
            <color indexed="81"/>
            <rFont val="Tahoma"/>
            <family val="2"/>
          </rPr>
          <t xml:space="preserve">LA MEME CHOSE JE VEUX UN MENU DEROULANT JUSQU'À 10 LOTS , MODIFIANT les noms et toutes les valeurs
</t>
        </r>
      </text>
    </comment>
  </commentList>
</comments>
</file>

<file path=xl/comments2.xml><?xml version="1.0" encoding="utf-8"?>
<comments xmlns="http://schemas.openxmlformats.org/spreadsheetml/2006/main">
  <authors>
    <author>ventdome</author>
  </authors>
  <commentList>
    <comment ref="K23" authorId="0">
      <text>
        <r>
          <rPr>
            <sz val="9"/>
            <color indexed="81"/>
            <rFont val="Tahoma"/>
            <family val="2"/>
          </rPr>
          <t xml:space="preserve">JE VOUDRAI UN TABLEAU DEROULANT AVEC REMPLISSAGE AUTOMATIQUE DU NOM PRENON ADRESSE
AVEC UN LIEN POUR IMPRIMER LA LETTRE
</t>
        </r>
      </text>
    </comment>
    <comment ref="E43" authorId="0">
      <text>
        <r>
          <rPr>
            <sz val="9"/>
            <color indexed="81"/>
            <rFont val="Tahoma"/>
            <family val="2"/>
          </rPr>
          <t xml:space="preserve">1/10 DU BUDJET PREVISIONNEL question en tantiemes ou divisé par le nombre de lots
</t>
        </r>
      </text>
    </comment>
  </commentList>
</comments>
</file>

<file path=xl/sharedStrings.xml><?xml version="1.0" encoding="utf-8"?>
<sst xmlns="http://schemas.openxmlformats.org/spreadsheetml/2006/main" count="270" uniqueCount="176">
  <si>
    <t>RESIDENCE CHAMBORD</t>
  </si>
  <si>
    <t>LOT</t>
  </si>
  <si>
    <t>NOM</t>
  </si>
  <si>
    <t>TANTIEMES GENERAL</t>
  </si>
  <si>
    <t>PRENOM</t>
  </si>
  <si>
    <t>ADRESSE</t>
  </si>
  <si>
    <t>CP</t>
  </si>
  <si>
    <t>VILLE</t>
  </si>
  <si>
    <t>PAYS</t>
  </si>
  <si>
    <t>TANTIEMES</t>
  </si>
  <si>
    <t>LOT 3</t>
  </si>
  <si>
    <t>LOT 4</t>
  </si>
  <si>
    <t>LOT 5</t>
  </si>
  <si>
    <t>LOT 6</t>
  </si>
  <si>
    <t>LOT 7</t>
  </si>
  <si>
    <t>LOT 8</t>
  </si>
  <si>
    <t>LOT 9</t>
  </si>
  <si>
    <t>LOT 10</t>
  </si>
  <si>
    <t>APPARTEMENT</t>
  </si>
  <si>
    <t>TOTAUX</t>
  </si>
  <si>
    <t>budjet voté N-1</t>
  </si>
  <si>
    <t>ETAGE</t>
  </si>
  <si>
    <t>LOT 1 +TERRASSE</t>
  </si>
  <si>
    <t>RDC</t>
  </si>
  <si>
    <t>CHARGES</t>
  </si>
  <si>
    <t>PIERRE</t>
  </si>
  <si>
    <t>PAUL</t>
  </si>
  <si>
    <t>JACQUES</t>
  </si>
  <si>
    <t>LUCIEN</t>
  </si>
  <si>
    <t>IRMA</t>
  </si>
  <si>
    <t>RAOUL</t>
  </si>
  <si>
    <t>MICHEL</t>
  </si>
  <si>
    <t>BERNARD</t>
  </si>
  <si>
    <t>DANIEL</t>
  </si>
  <si>
    <t>MARIE</t>
  </si>
  <si>
    <t>1 PLACE DE GAULLE</t>
  </si>
  <si>
    <t>BORDEAUX</t>
  </si>
  <si>
    <t>France</t>
  </si>
  <si>
    <t>PARKING</t>
  </si>
  <si>
    <t>LILLE</t>
  </si>
  <si>
    <t>PARIS</t>
  </si>
  <si>
    <t>LYON</t>
  </si>
  <si>
    <t>MARSEILLE</t>
  </si>
  <si>
    <t>METZ</t>
  </si>
  <si>
    <t>NICE</t>
  </si>
  <si>
    <t>TOULON</t>
  </si>
  <si>
    <t>CHALONS</t>
  </si>
  <si>
    <t>MADRID</t>
  </si>
  <si>
    <t>Espagne</t>
  </si>
  <si>
    <t>PORTO</t>
  </si>
  <si>
    <t>Portugal</t>
  </si>
  <si>
    <t>Numéro de compte</t>
  </si>
  <si>
    <t>Libellé compte</t>
  </si>
  <si>
    <t>Budget 2016</t>
  </si>
  <si>
    <t>Réalisé 2016</t>
  </si>
  <si>
    <t>Budget 2017</t>
  </si>
  <si>
    <t>000000</t>
  </si>
  <si>
    <t>RESULTAT</t>
  </si>
  <si>
    <t>60</t>
  </si>
  <si>
    <t>ACHATS</t>
  </si>
  <si>
    <t>EAU</t>
  </si>
  <si>
    <t>602000</t>
  </si>
  <si>
    <t>ELECTRICITE / EDF</t>
  </si>
  <si>
    <t>604000</t>
  </si>
  <si>
    <t>ACHATS PRODUITS D'ENTRETIEN ET PETITS EQUIPEMENTS</t>
  </si>
  <si>
    <t>605000</t>
  </si>
  <si>
    <t>MATERIEL</t>
  </si>
  <si>
    <t>606000</t>
  </si>
  <si>
    <t>FOURNITURES</t>
  </si>
  <si>
    <t>61</t>
  </si>
  <si>
    <t>SERVICES</t>
  </si>
  <si>
    <t>611000</t>
  </si>
  <si>
    <t>NETTOYAGE DES LOCAUX RESEAU PLUVIAL</t>
  </si>
  <si>
    <t>613000</t>
  </si>
  <si>
    <t>LOCATIONS MOBILIERES</t>
  </si>
  <si>
    <t>614000</t>
  </si>
  <si>
    <t>CONTRATS DE MAINTENANCE</t>
  </si>
  <si>
    <t>615000</t>
  </si>
  <si>
    <t>ENTRETIEN ET PETITES REPARATIONS</t>
  </si>
  <si>
    <t>616000</t>
  </si>
  <si>
    <t>PRIMES D'ASSURANCES</t>
  </si>
  <si>
    <t>62</t>
  </si>
  <si>
    <t>HONORAIRES</t>
  </si>
  <si>
    <t>621300</t>
  </si>
  <si>
    <t>FRAIS POSTAUX</t>
  </si>
  <si>
    <t>621400</t>
  </si>
  <si>
    <t>FRAIS SECRETARIAT</t>
  </si>
  <si>
    <t>622000</t>
  </si>
  <si>
    <t>AUTRES HONORAIRES DU SYNDIC</t>
  </si>
  <si>
    <t>623000</t>
  </si>
  <si>
    <t>REMUNERATIONS DE TIERS INTERVENANTS</t>
  </si>
  <si>
    <t>633000</t>
  </si>
  <si>
    <t>TAXE FONCIERE</t>
  </si>
  <si>
    <t>662000</t>
  </si>
  <si>
    <t>AUTRES CHARGES FINANCIERES ET AGIOS</t>
  </si>
  <si>
    <t>671PEI</t>
  </si>
  <si>
    <t>TRAVAUX DE  PEINTURE (non terminés)</t>
  </si>
  <si>
    <t>671RA1</t>
  </si>
  <si>
    <t>TRAVAUX DE RAVALEMENT SUR BATIMENT A</t>
  </si>
  <si>
    <t>6Z</t>
  </si>
  <si>
    <t>FONDS DE TRAVAUX  PROVISIONS</t>
  </si>
  <si>
    <t>702PEI</t>
  </si>
  <si>
    <t>PROVISIONS - TRAVAUX DE  PEINTURE (non terminés)</t>
  </si>
  <si>
    <t>702RA1</t>
  </si>
  <si>
    <t>7Z</t>
  </si>
  <si>
    <t>PRODUITS</t>
  </si>
  <si>
    <t>Somme</t>
  </si>
  <si>
    <t xml:space="preserve">PROVISIONS - TRAVAUX DE RAVALEMENT SUR BATIMENT </t>
  </si>
  <si>
    <t>Date</t>
  </si>
  <si>
    <t>Désignation / libellé</t>
  </si>
  <si>
    <t>Débit (règl.)</t>
  </si>
  <si>
    <t>Crédit (fact.)</t>
  </si>
  <si>
    <t>Divers fournitures (encre)</t>
  </si>
  <si>
    <t>REGLEMENT Divers fournitures (encre)</t>
  </si>
  <si>
    <t>REGLEMENT Timbres et envois</t>
  </si>
  <si>
    <t>Timbres et envois</t>
  </si>
  <si>
    <t>REGLEMENT Prime assurance 2014</t>
  </si>
  <si>
    <t>REGLEMENT EDF</t>
  </si>
  <si>
    <t>EDF</t>
  </si>
  <si>
    <t>Prime assurance 2016</t>
  </si>
  <si>
    <t>NETTOYAGE RESEAU PLUVIAL</t>
  </si>
  <si>
    <t>REGLEMENT RESEAU PLUVIAL ENT:SIDEN</t>
  </si>
  <si>
    <t>TAXE FONCIERES</t>
  </si>
  <si>
    <t>REGLEMENT TAXE FONCIERE</t>
  </si>
  <si>
    <t>REGLEMENT ENTRETIEN</t>
  </si>
  <si>
    <t>ENTRETIEN PETITE REPARATION</t>
  </si>
  <si>
    <t>XXX, le</t>
  </si>
  <si>
    <t>Objet :</t>
  </si>
  <si>
    <t>Relevé de situation</t>
  </si>
  <si>
    <t>Monsieur,</t>
  </si>
  <si>
    <t>Vous trouverez ci-dessous l'état de votre compte de copropriété, ainsi que l'estimation des</t>
  </si>
  <si>
    <t>Cordialement</t>
  </si>
  <si>
    <t>Le Syndic</t>
  </si>
  <si>
    <t>Montant</t>
  </si>
  <si>
    <t>Tantième</t>
  </si>
  <si>
    <t>Quote-part</t>
  </si>
  <si>
    <t>Charges</t>
  </si>
  <si>
    <t>Total Quote-part</t>
  </si>
  <si>
    <t>Charges déjà décompté</t>
  </si>
  <si>
    <t>au</t>
  </si>
  <si>
    <t>Débit</t>
  </si>
  <si>
    <t>Crédit</t>
  </si>
  <si>
    <t>Solde de votre Compte Copropriétaire</t>
  </si>
  <si>
    <t>Solde de votre Compte Provision</t>
  </si>
  <si>
    <t>Estimation des charges restant à prélévé sur l'exercice</t>
  </si>
  <si>
    <t>Solde prévisionnel</t>
  </si>
  <si>
    <t>Syndic chambord</t>
  </si>
  <si>
    <t xml:space="preserve">PRENOM </t>
  </si>
  <si>
    <t>LOT 1</t>
  </si>
  <si>
    <t>charges restant dues</t>
  </si>
  <si>
    <t>generales</t>
  </si>
  <si>
    <t>fond travaux</t>
  </si>
  <si>
    <t>autres charges</t>
  </si>
  <si>
    <t>Prévisionnel ANNEE N</t>
  </si>
  <si>
    <t>Relevé de Compte semestriel</t>
  </si>
  <si>
    <t xml:space="preserve">Somme versé pendant l'exercice </t>
  </si>
  <si>
    <t xml:space="preserve">           </t>
  </si>
  <si>
    <t>Cher Copropriétaire,</t>
  </si>
  <si>
    <t>Le solde des appels précedents est de :</t>
  </si>
  <si>
    <t>Total de cette appel de fond :</t>
  </si>
  <si>
    <t>Pour le bon fonctionnement de notre Syndic, nous vous remercions de procéder au paiement</t>
  </si>
  <si>
    <t>PRENON</t>
  </si>
  <si>
    <t>Objet</t>
  </si>
  <si>
    <t>charges   1er semestre</t>
  </si>
  <si>
    <t>LOT n°1</t>
  </si>
  <si>
    <t>RDC  APPARTEMENT +TERRASSE</t>
  </si>
  <si>
    <t>Le montant des charges voté en assemblée génerale du 15 JUIN 2017</t>
  </si>
  <si>
    <t>Vos charges</t>
  </si>
  <si>
    <t>Le solde de votre compte est débiteur de (sur le compte courant C.I.C)</t>
  </si>
  <si>
    <t>Le solde de votre compte est débiteur de (sur le compte épargne banque postale)</t>
  </si>
  <si>
    <t>Syndic CHAMBORD</t>
  </si>
  <si>
    <t>travaux realisés par les coproprietaires</t>
  </si>
  <si>
    <t>tailles de haie</t>
  </si>
  <si>
    <t>peinture boite aux lettres</t>
  </si>
  <si>
    <t>nettoyage des escaliers</t>
  </si>
  <si>
    <t>tonte de pelouse</t>
  </si>
</sst>
</file>

<file path=xl/styles.xml><?xml version="1.0" encoding="utf-8"?>
<styleSheet xmlns="http://schemas.openxmlformats.org/spreadsheetml/2006/main">
  <numFmts count="4">
    <numFmt numFmtId="164" formatCode="#,##0.00\ &quot;€&quot;"/>
    <numFmt numFmtId="166" formatCode="d\ mmmm\ yyyy"/>
    <numFmt numFmtId="167" formatCode="_-* #,##0.00&quot; €&quot;_-;\-* #,##0.00&quot; €&quot;_-;_-* &quot;-&quot;??&quot; €&quot;_-;_-@_-"/>
    <numFmt numFmtId="168" formatCode="#,##0.00&quot; €&quot;;[Red]#,##0.00&quot; €&quot;"/>
  </numFmts>
  <fonts count="19">
    <font>
      <sz val="11"/>
      <color theme="1"/>
      <name val="Calibri"/>
      <family val="2"/>
      <scheme val="minor"/>
    </font>
    <font>
      <sz val="10"/>
      <name val="Arial"/>
      <family val="2"/>
    </font>
    <font>
      <sz val="10"/>
      <name val="Arial"/>
      <charset val="1"/>
    </font>
    <font>
      <b/>
      <sz val="10"/>
      <color rgb="FFFF0000"/>
      <name val="Arial"/>
      <family val="2"/>
    </font>
    <font>
      <sz val="10"/>
      <color rgb="FFFF0000"/>
      <name val="Arial"/>
      <family val="2"/>
    </font>
    <font>
      <b/>
      <sz val="14"/>
      <color rgb="FFFF0000"/>
      <name val="Arial"/>
      <family val="2"/>
    </font>
    <font>
      <sz val="9"/>
      <color indexed="81"/>
      <name val="Tahoma"/>
      <family val="2"/>
    </font>
    <font>
      <b/>
      <sz val="36"/>
      <color indexed="23"/>
      <name val="Lucida Grande"/>
    </font>
    <font>
      <sz val="12"/>
      <name val="Arial"/>
      <family val="2"/>
    </font>
    <font>
      <b/>
      <sz val="12"/>
      <name val="Arial"/>
      <family val="2"/>
    </font>
    <font>
      <b/>
      <sz val="11"/>
      <name val="Arial"/>
      <family val="2"/>
    </font>
    <font>
      <sz val="11"/>
      <name val="Arial"/>
      <family val="2"/>
    </font>
    <font>
      <sz val="11"/>
      <color indexed="9"/>
      <name val="Arial"/>
      <family val="2"/>
    </font>
    <font>
      <b/>
      <sz val="11"/>
      <color rgb="FFFF0000"/>
      <name val="Calibri"/>
      <family val="2"/>
      <scheme val="minor"/>
    </font>
    <font>
      <b/>
      <sz val="11"/>
      <color rgb="FFFF0000"/>
      <name val="Arial"/>
      <family val="2"/>
    </font>
    <font>
      <b/>
      <i/>
      <sz val="10"/>
      <name val="Arial"/>
      <family val="2"/>
    </font>
    <font>
      <i/>
      <sz val="12"/>
      <name val="Arial"/>
      <family val="2"/>
    </font>
    <font>
      <i/>
      <sz val="10"/>
      <name val="Arial"/>
      <family val="2"/>
    </font>
    <font>
      <sz val="14"/>
      <color theme="1"/>
      <name val="Calibri"/>
      <family val="2"/>
      <scheme val="minor"/>
    </font>
  </fonts>
  <fills count="2">
    <fill>
      <patternFill patternType="none"/>
    </fill>
    <fill>
      <patternFill patternType="gray125"/>
    </fill>
  </fills>
  <borders count="13">
    <border>
      <left/>
      <right/>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bottom/>
      <diagonal/>
    </border>
    <border>
      <left style="thin">
        <color indexed="64"/>
      </left>
      <right/>
      <top/>
      <bottom style="thin">
        <color indexed="64"/>
      </bottom>
      <diagonal/>
    </border>
    <border>
      <left/>
      <right/>
      <top/>
      <bottom style="thin">
        <color indexed="64"/>
      </bottom>
      <diagonal/>
    </border>
    <border>
      <left style="thin">
        <color indexed="64"/>
      </left>
      <right style="thin">
        <color indexed="64"/>
      </right>
      <top/>
      <bottom style="thin">
        <color indexed="64"/>
      </bottom>
      <diagonal/>
    </border>
    <border>
      <left/>
      <right/>
      <top style="thin">
        <color indexed="64"/>
      </top>
      <bottom style="thin">
        <color indexed="64"/>
      </bottom>
      <diagonal/>
    </border>
  </borders>
  <cellStyleXfs count="4">
    <xf numFmtId="0" fontId="0" fillId="0" borderId="0"/>
    <xf numFmtId="0" fontId="1" fillId="0" borderId="0"/>
    <xf numFmtId="0" fontId="2" fillId="0" borderId="0"/>
    <xf numFmtId="0" fontId="1" fillId="0" borderId="0"/>
  </cellStyleXfs>
  <cellXfs count="107">
    <xf numFmtId="0" fontId="0" fillId="0" borderId="0" xfId="0"/>
    <xf numFmtId="164" fontId="0" fillId="0" borderId="0" xfId="0" applyNumberFormat="1"/>
    <xf numFmtId="0" fontId="0" fillId="0" borderId="0" xfId="1" applyFont="1" applyAlignment="1">
      <alignment horizontal="center" vertical="center" wrapText="1"/>
    </xf>
    <xf numFmtId="0" fontId="1" fillId="0" borderId="0" xfId="1" applyFont="1" applyAlignment="1">
      <alignment horizontal="center" vertical="center" wrapText="1"/>
    </xf>
    <xf numFmtId="0" fontId="1" fillId="0" borderId="0" xfId="2" applyFont="1"/>
    <xf numFmtId="0" fontId="0" fillId="0" borderId="0" xfId="1" applyNumberFormat="1" applyFont="1" applyFill="1" applyBorder="1" applyAlignment="1" applyProtection="1">
      <alignment horizontal="center" vertical="center"/>
    </xf>
    <xf numFmtId="0" fontId="0" fillId="0" borderId="0" xfId="1" applyNumberFormat="1" applyFont="1" applyFill="1" applyBorder="1" applyAlignment="1" applyProtection="1">
      <alignment horizontal="left" vertical="center"/>
    </xf>
    <xf numFmtId="164" fontId="0" fillId="0" borderId="0" xfId="1" applyNumberFormat="1" applyFont="1" applyFill="1" applyBorder="1" applyAlignment="1" applyProtection="1">
      <alignment horizontal="right" vertical="center"/>
    </xf>
    <xf numFmtId="164" fontId="3" fillId="0" borderId="0" xfId="1" applyNumberFormat="1" applyFont="1" applyFill="1" applyBorder="1" applyAlignment="1" applyProtection="1">
      <alignment horizontal="right" vertical="center"/>
    </xf>
    <xf numFmtId="0" fontId="1" fillId="0" borderId="0" xfId="1" applyNumberFormat="1" applyFont="1" applyFill="1" applyBorder="1" applyAlignment="1" applyProtection="1">
      <alignment horizontal="left" vertical="center"/>
    </xf>
    <xf numFmtId="164" fontId="4" fillId="0" borderId="0" xfId="1" applyNumberFormat="1" applyFont="1" applyFill="1" applyBorder="1" applyAlignment="1" applyProtection="1">
      <alignment horizontal="right" vertical="center"/>
    </xf>
    <xf numFmtId="164" fontId="5" fillId="0" borderId="0" xfId="1" applyNumberFormat="1" applyFont="1" applyFill="1" applyBorder="1" applyAlignment="1" applyProtection="1">
      <alignment horizontal="right" vertical="center"/>
    </xf>
    <xf numFmtId="0" fontId="3" fillId="0" borderId="0" xfId="2" applyFont="1"/>
    <xf numFmtId="14" fontId="0" fillId="0" borderId="0" xfId="1" applyNumberFormat="1" applyFont="1" applyFill="1" applyBorder="1" applyAlignment="1" applyProtection="1">
      <alignment horizontal="right" vertical="center"/>
    </xf>
    <xf numFmtId="0" fontId="2" fillId="0" borderId="0" xfId="2" applyFont="1"/>
    <xf numFmtId="0" fontId="7" fillId="0" borderId="0" xfId="0" applyFont="1" applyAlignment="1">
      <alignment horizontal="left" indent="4"/>
    </xf>
    <xf numFmtId="0" fontId="8" fillId="0" borderId="0" xfId="0" applyFont="1"/>
    <xf numFmtId="0" fontId="7" fillId="0" borderId="0" xfId="0" applyFont="1" applyAlignment="1">
      <alignment horizontal="left" indent="2"/>
    </xf>
    <xf numFmtId="166" fontId="8" fillId="0" borderId="0" xfId="0" applyNumberFormat="1" applyFont="1"/>
    <xf numFmtId="15" fontId="8" fillId="0" borderId="0" xfId="0" applyNumberFormat="1" applyFont="1" applyAlignment="1">
      <alignment horizontal="left"/>
    </xf>
    <xf numFmtId="0" fontId="0" fillId="0" borderId="0" xfId="0" applyAlignment="1">
      <alignment horizontal="left"/>
    </xf>
    <xf numFmtId="0" fontId="9" fillId="0" borderId="0" xfId="0" applyFont="1"/>
    <xf numFmtId="0" fontId="8" fillId="0" borderId="0" xfId="0" applyFont="1" applyAlignment="1">
      <alignment horizontal="right"/>
    </xf>
    <xf numFmtId="0" fontId="11" fillId="0" borderId="0" xfId="0" applyFont="1"/>
    <xf numFmtId="0" fontId="11" fillId="0" borderId="4" xfId="0" applyFont="1" applyBorder="1"/>
    <xf numFmtId="0" fontId="11" fillId="0" borderId="5" xfId="0" applyFont="1" applyBorder="1"/>
    <xf numFmtId="0" fontId="11" fillId="0" borderId="8" xfId="0" applyFont="1" applyBorder="1"/>
    <xf numFmtId="0" fontId="11" fillId="0" borderId="0" xfId="0" applyFont="1" applyBorder="1"/>
    <xf numFmtId="0" fontId="11" fillId="0" borderId="9" xfId="0" applyFont="1" applyBorder="1"/>
    <xf numFmtId="0" fontId="11" fillId="0" borderId="10" xfId="0" applyFont="1" applyBorder="1"/>
    <xf numFmtId="0" fontId="11" fillId="0" borderId="1" xfId="0" applyFont="1" applyBorder="1"/>
    <xf numFmtId="0" fontId="10" fillId="0" borderId="4" xfId="0" applyFont="1" applyBorder="1"/>
    <xf numFmtId="0" fontId="10" fillId="0" borderId="5" xfId="0" applyFont="1" applyBorder="1"/>
    <xf numFmtId="14" fontId="10" fillId="0" borderId="5" xfId="0" applyNumberFormat="1" applyFont="1" applyBorder="1"/>
    <xf numFmtId="0" fontId="10" fillId="0" borderId="6" xfId="0" applyFont="1" applyBorder="1"/>
    <xf numFmtId="167" fontId="11" fillId="0" borderId="4" xfId="0" applyNumberFormat="1" applyFont="1" applyBorder="1"/>
    <xf numFmtId="167" fontId="11" fillId="0" borderId="8" xfId="0" applyNumberFormat="1" applyFont="1" applyBorder="1"/>
    <xf numFmtId="167" fontId="11" fillId="0" borderId="9" xfId="0" applyNumberFormat="1" applyFont="1" applyBorder="1"/>
    <xf numFmtId="0" fontId="11" fillId="0" borderId="12" xfId="0" applyFont="1" applyBorder="1"/>
    <xf numFmtId="0" fontId="10" fillId="0" borderId="1" xfId="0" applyFont="1" applyBorder="1" applyAlignment="1">
      <alignment horizontal="left"/>
    </xf>
    <xf numFmtId="0" fontId="10" fillId="0" borderId="12" xfId="0" applyFont="1" applyBorder="1"/>
    <xf numFmtId="0" fontId="13" fillId="0" borderId="0" xfId="0" applyFont="1"/>
    <xf numFmtId="0" fontId="9" fillId="0" borderId="0" xfId="2" applyFont="1"/>
    <xf numFmtId="0" fontId="8" fillId="0" borderId="0" xfId="2" applyFont="1"/>
    <xf numFmtId="0" fontId="10" fillId="0" borderId="1" xfId="2" applyFont="1" applyBorder="1"/>
    <xf numFmtId="0" fontId="10" fillId="0" borderId="2" xfId="2" applyFont="1" applyBorder="1"/>
    <xf numFmtId="0" fontId="10" fillId="0" borderId="3" xfId="2" applyFont="1" applyBorder="1"/>
    <xf numFmtId="0" fontId="11" fillId="0" borderId="4" xfId="2" applyFont="1" applyBorder="1"/>
    <xf numFmtId="0" fontId="11" fillId="0" borderId="5" xfId="2" applyFont="1" applyBorder="1"/>
    <xf numFmtId="167" fontId="11" fillId="0" borderId="6" xfId="2" applyNumberFormat="1" applyFont="1" applyBorder="1"/>
    <xf numFmtId="0" fontId="11" fillId="0" borderId="6" xfId="2" applyFont="1" applyBorder="1"/>
    <xf numFmtId="167" fontId="11" fillId="0" borderId="7" xfId="2" applyNumberFormat="1" applyFont="1" applyBorder="1"/>
    <xf numFmtId="0" fontId="11" fillId="0" borderId="8" xfId="2" applyFont="1" applyBorder="1"/>
    <xf numFmtId="0" fontId="11" fillId="0" borderId="0" xfId="2" applyFont="1" applyBorder="1"/>
    <xf numFmtId="0" fontId="11" fillId="0" borderId="7" xfId="2" applyFont="1" applyBorder="1"/>
    <xf numFmtId="0" fontId="11" fillId="0" borderId="9" xfId="2" applyFont="1" applyBorder="1"/>
    <xf numFmtId="0" fontId="11" fillId="0" borderId="10" xfId="2" applyFont="1" applyBorder="1"/>
    <xf numFmtId="167" fontId="11" fillId="0" borderId="11" xfId="2" applyNumberFormat="1" applyFont="1" applyBorder="1"/>
    <xf numFmtId="0" fontId="11" fillId="0" borderId="11" xfId="2" applyFont="1" applyBorder="1"/>
    <xf numFmtId="0" fontId="11" fillId="0" borderId="0" xfId="2" applyFont="1"/>
    <xf numFmtId="0" fontId="10" fillId="0" borderId="3" xfId="2" applyFont="1" applyBorder="1" applyAlignment="1">
      <alignment horizontal="left"/>
    </xf>
    <xf numFmtId="0" fontId="11" fillId="0" borderId="1" xfId="2" applyFont="1" applyBorder="1"/>
    <xf numFmtId="0" fontId="11" fillId="0" borderId="9" xfId="2" applyFont="1" applyBorder="1" applyAlignment="1">
      <alignment horizontal="left"/>
    </xf>
    <xf numFmtId="0" fontId="10" fillId="0" borderId="1" xfId="0" applyFont="1" applyBorder="1" applyAlignment="1"/>
    <xf numFmtId="0" fontId="0" fillId="0" borderId="12" xfId="0" applyBorder="1" applyAlignment="1"/>
    <xf numFmtId="167" fontId="11" fillId="0" borderId="8" xfId="2" applyNumberFormat="1" applyFont="1" applyBorder="1"/>
    <xf numFmtId="0" fontId="10" fillId="0" borderId="0" xfId="2" applyFont="1" applyBorder="1"/>
    <xf numFmtId="167" fontId="14" fillId="0" borderId="8" xfId="2" applyNumberFormat="1" applyFont="1" applyBorder="1"/>
    <xf numFmtId="0" fontId="11" fillId="0" borderId="10" xfId="2" applyFont="1" applyBorder="1" applyAlignment="1">
      <alignment horizontal="right"/>
    </xf>
    <xf numFmtId="168" fontId="11" fillId="0" borderId="0" xfId="2" applyNumberFormat="1" applyFont="1" applyBorder="1"/>
    <xf numFmtId="168" fontId="8" fillId="0" borderId="0" xfId="0" applyNumberFormat="1" applyFont="1" applyBorder="1"/>
    <xf numFmtId="0" fontId="0" fillId="0" borderId="0" xfId="0" applyBorder="1"/>
    <xf numFmtId="167" fontId="11" fillId="0" borderId="0" xfId="0" applyNumberFormat="1" applyFont="1" applyBorder="1"/>
    <xf numFmtId="167" fontId="12" fillId="0" borderId="0" xfId="0" applyNumberFormat="1" applyFont="1" applyBorder="1"/>
    <xf numFmtId="167" fontId="10" fillId="0" borderId="0" xfId="0" applyNumberFormat="1" applyFont="1" applyBorder="1"/>
    <xf numFmtId="167" fontId="11" fillId="0" borderId="10" xfId="0" applyNumberFormat="1" applyFont="1" applyBorder="1"/>
    <xf numFmtId="0" fontId="7" fillId="0" borderId="0" xfId="3" applyFont="1" applyAlignment="1">
      <alignment horizontal="left" indent="4"/>
    </xf>
    <xf numFmtId="0" fontId="8" fillId="0" borderId="0" xfId="3" applyFont="1"/>
    <xf numFmtId="0" fontId="1" fillId="0" borderId="0" xfId="3"/>
    <xf numFmtId="0" fontId="7" fillId="0" borderId="0" xfId="3" applyFont="1" applyAlignment="1">
      <alignment horizontal="left" indent="2"/>
    </xf>
    <xf numFmtId="0" fontId="7" fillId="0" borderId="0" xfId="3" applyFont="1" applyAlignment="1">
      <alignment horizontal="center"/>
    </xf>
    <xf numFmtId="0" fontId="1" fillId="0" borderId="0" xfId="3" applyAlignment="1">
      <alignment horizontal="center"/>
    </xf>
    <xf numFmtId="166" fontId="8" fillId="0" borderId="0" xfId="3" applyNumberFormat="1" applyFont="1"/>
    <xf numFmtId="15" fontId="8" fillId="0" borderId="0" xfId="3" applyNumberFormat="1" applyFont="1" applyAlignment="1">
      <alignment horizontal="left"/>
    </xf>
    <xf numFmtId="0" fontId="1" fillId="0" borderId="0" xfId="3" applyAlignment="1">
      <alignment horizontal="left"/>
    </xf>
    <xf numFmtId="0" fontId="9" fillId="0" borderId="0" xfId="3" applyFont="1"/>
    <xf numFmtId="167" fontId="15" fillId="0" borderId="0" xfId="3" applyNumberFormat="1" applyFont="1" applyAlignment="1">
      <alignment horizontal="right"/>
    </xf>
    <xf numFmtId="167" fontId="16" fillId="0" borderId="0" xfId="3" applyNumberFormat="1" applyFont="1"/>
    <xf numFmtId="167" fontId="15" fillId="0" borderId="0" xfId="3" applyNumberFormat="1" applyFont="1"/>
    <xf numFmtId="167" fontId="17" fillId="0" borderId="0" xfId="3" quotePrefix="1" applyNumberFormat="1" applyFont="1" applyAlignment="1">
      <alignment horizontal="right"/>
    </xf>
    <xf numFmtId="0" fontId="8" fillId="0" borderId="0" xfId="3" applyFont="1" applyProtection="1"/>
    <xf numFmtId="0" fontId="9" fillId="0" borderId="0" xfId="3" applyFont="1" applyBorder="1"/>
    <xf numFmtId="0" fontId="11" fillId="0" borderId="0" xfId="3" applyFont="1" applyBorder="1"/>
    <xf numFmtId="167" fontId="11" fillId="0" borderId="0" xfId="3" applyNumberFormat="1" applyFont="1" applyBorder="1"/>
    <xf numFmtId="167" fontId="11" fillId="0" borderId="0" xfId="3" applyNumberFormat="1" applyFont="1" applyBorder="1" applyAlignment="1">
      <alignment horizontal="right"/>
    </xf>
    <xf numFmtId="167" fontId="12" fillId="0" borderId="0" xfId="3" applyNumberFormat="1" applyFont="1" applyBorder="1"/>
    <xf numFmtId="168" fontId="8" fillId="0" borderId="0" xfId="3" applyNumberFormat="1" applyFont="1"/>
    <xf numFmtId="0" fontId="8" fillId="0" borderId="0" xfId="3" applyFont="1" applyFill="1" applyBorder="1"/>
    <xf numFmtId="16" fontId="8" fillId="0" borderId="0" xfId="3" applyNumberFormat="1" applyFont="1" applyFill="1" applyBorder="1" applyProtection="1">
      <protection locked="0"/>
    </xf>
    <xf numFmtId="0" fontId="1" fillId="0" borderId="0" xfId="3" applyFill="1" applyBorder="1"/>
    <xf numFmtId="16" fontId="1" fillId="0" borderId="0" xfId="3" applyNumberFormat="1" applyFill="1" applyBorder="1"/>
    <xf numFmtId="0" fontId="8" fillId="0" borderId="0" xfId="3" applyFont="1" applyBorder="1"/>
    <xf numFmtId="0" fontId="10" fillId="0" borderId="0" xfId="3" applyFont="1" applyBorder="1"/>
    <xf numFmtId="16" fontId="10" fillId="0" borderId="0" xfId="3" applyNumberFormat="1" applyFont="1" applyBorder="1"/>
    <xf numFmtId="14" fontId="11" fillId="0" borderId="0" xfId="3" applyNumberFormat="1" applyFont="1" applyBorder="1"/>
    <xf numFmtId="164" fontId="15" fillId="0" borderId="0" xfId="3" quotePrefix="1" applyNumberFormat="1" applyFont="1" applyAlignment="1">
      <alignment horizontal="right"/>
    </xf>
    <xf numFmtId="0" fontId="18" fillId="0" borderId="0" xfId="0" applyFont="1"/>
  </cellXfs>
  <cellStyles count="4">
    <cellStyle name="NiveauLigne_4" xfId="1" builtinId="1" iLevel="3"/>
    <cellStyle name="Normal" xfId="0" builtinId="0"/>
    <cellStyle name="Normal 2" xfId="2"/>
    <cellStyle name="Normal 3" xfId="3"/>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3.xml"/><Relationship Id="rId4" Type="http://schemas.openxmlformats.org/officeDocument/2006/relationships/worksheet" Target="worksheets/sheet4.xml"/><Relationship Id="rId9" Type="http://schemas.openxmlformats.org/officeDocument/2006/relationships/externalLink" Target="externalLinks/externalLink2.xml"/><Relationship Id="rId14"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ESIDENCE%20VENDOME.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VIEUX%20BOUCAU%20SYNDIC.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RESIDENCE%20VENDOME%201.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Copropriété"/>
      <sheetName val="Prévisionnel"/>
      <sheetName val="Livre de compte"/>
      <sheetName val="Comptes Lots"/>
      <sheetName val="Appels de Fonds"/>
      <sheetName val="Relevés de Compte"/>
      <sheetName val="Attestation Fin Exercice"/>
      <sheetName val="Annexes Comptable"/>
      <sheetName val="Feuille de Calcule"/>
      <sheetName val="Délibération"/>
      <sheetName val="Charges Spéciales"/>
      <sheetName val="Notice"/>
    </sheetNames>
    <sheetDataSet>
      <sheetData sheetId="0">
        <row r="2">
          <cell r="A2" t="str">
            <v>Exercice 2015</v>
          </cell>
        </row>
      </sheetData>
      <sheetData sheetId="1">
        <row r="35">
          <cell r="E35">
            <v>0</v>
          </cell>
        </row>
      </sheetData>
      <sheetData sheetId="2"/>
      <sheetData sheetId="3"/>
      <sheetData sheetId="4"/>
      <sheetData sheetId="5"/>
      <sheetData sheetId="6"/>
      <sheetData sheetId="7"/>
      <sheetData sheetId="8">
        <row r="4">
          <cell r="L4" t="str">
            <v>60 Achat de matières et fournitures</v>
          </cell>
          <cell r="S4" t="str">
            <v>Générales</v>
          </cell>
          <cell r="V4" t="str">
            <v>Tantièmes</v>
          </cell>
        </row>
        <row r="5">
          <cell r="L5" t="str">
            <v>61 Services extérieurs</v>
          </cell>
          <cell r="S5" t="str">
            <v>Escalier</v>
          </cell>
          <cell r="V5" t="str">
            <v>Prorata</v>
          </cell>
        </row>
        <row r="6">
          <cell r="L6" t="str">
            <v>62 Frais d'administration et honoraires</v>
          </cell>
          <cell r="S6" t="str">
            <v>Eau</v>
          </cell>
        </row>
        <row r="7">
          <cell r="L7" t="str">
            <v>63 Impôts - taxes et versements assimilés</v>
          </cell>
          <cell r="S7" t="str">
            <v>Spéciales1</v>
          </cell>
        </row>
        <row r="8">
          <cell r="L8" t="str">
            <v>64 Frais de personnel</v>
          </cell>
          <cell r="S8" t="str">
            <v>Spéciales2</v>
          </cell>
        </row>
        <row r="9">
          <cell r="L9" t="str">
            <v>66 Charges financières des emprunts, agios</v>
          </cell>
          <cell r="S9" t="str">
            <v>Travaux</v>
          </cell>
        </row>
        <row r="10">
          <cell r="L10" t="str">
            <v>661 Rembourcement d'annuités d'emprunt</v>
          </cell>
          <cell r="S10" t="str">
            <v>Provision</v>
          </cell>
          <cell r="V10" t="str">
            <v>Générales</v>
          </cell>
        </row>
        <row r="11">
          <cell r="L11" t="str">
            <v>671 Travaux décidés par l'AG</v>
          </cell>
          <cell r="S11" t="str">
            <v>Lot n°1</v>
          </cell>
          <cell r="V11" t="str">
            <v>Escalier</v>
          </cell>
        </row>
        <row r="12">
          <cell r="L12" t="str">
            <v>672 Travaux urgents</v>
          </cell>
          <cell r="S12" t="str">
            <v>Lot n°2</v>
          </cell>
        </row>
        <row r="13">
          <cell r="L13" t="str">
            <v>673 Etudes techniques, diagnostic</v>
          </cell>
          <cell r="S13" t="str">
            <v>Lot n°3</v>
          </cell>
        </row>
        <row r="14">
          <cell r="L14" t="str">
            <v>677 Pertes sur créances irrécouvrables</v>
          </cell>
          <cell r="S14" t="str">
            <v>Lot n°4</v>
          </cell>
        </row>
        <row r="15">
          <cell r="L15" t="str">
            <v>68 Dotations aux dépréciations sur créances douteuses</v>
          </cell>
          <cell r="S15" t="str">
            <v>Lot n°5</v>
          </cell>
        </row>
        <row r="16">
          <cell r="L16" t="str">
            <v>701 Provisions sur opérations courantes</v>
          </cell>
          <cell r="S16" t="str">
            <v>Lot n°6</v>
          </cell>
          <cell r="V16" t="str">
            <v>Oui</v>
          </cell>
        </row>
        <row r="17">
          <cell r="L17" t="str">
            <v>702 Provisions pour travaux</v>
          </cell>
          <cell r="S17" t="str">
            <v>Lot n°7</v>
          </cell>
          <cell r="V17" t="str">
            <v>Non</v>
          </cell>
        </row>
        <row r="18">
          <cell r="L18" t="str">
            <v>703 Avances</v>
          </cell>
          <cell r="S18" t="str">
            <v>Lot n°M</v>
          </cell>
          <cell r="V18" t="str">
            <v>Abstention</v>
          </cell>
        </row>
        <row r="19">
          <cell r="L19" t="str">
            <v>704 Rembourcement d'emprunt</v>
          </cell>
        </row>
        <row r="20">
          <cell r="L20" t="str">
            <v>711 Subventions sur travaux</v>
          </cell>
        </row>
        <row r="21">
          <cell r="L21" t="str">
            <v>712 Emprunts</v>
          </cell>
          <cell r="S21" t="str">
            <v>1er Trimestre</v>
          </cell>
        </row>
        <row r="22">
          <cell r="L22" t="str">
            <v>713 Indemnités d'assurances</v>
          </cell>
          <cell r="S22" t="str">
            <v>2ème Trimestre</v>
          </cell>
        </row>
        <row r="23">
          <cell r="L23" t="str">
            <v>714 Produits divers</v>
          </cell>
          <cell r="S23" t="str">
            <v>1er Semestre</v>
          </cell>
          <cell r="V23" t="str">
            <v>Oui</v>
          </cell>
        </row>
        <row r="24">
          <cell r="L24" t="str">
            <v>78 Reprises de dépréciations sur créance</v>
          </cell>
          <cell r="S24" t="str">
            <v>3ème Trimestre</v>
          </cell>
          <cell r="V24" t="str">
            <v>Non</v>
          </cell>
        </row>
        <row r="25">
          <cell r="S25" t="str">
            <v>4ème Trimestre</v>
          </cell>
        </row>
        <row r="26">
          <cell r="S26" t="str">
            <v>2ème Semestre</v>
          </cell>
        </row>
        <row r="28">
          <cell r="V28" t="str">
            <v>Propriétaires</v>
          </cell>
        </row>
        <row r="29">
          <cell r="V29" t="str">
            <v>Locataires</v>
          </cell>
        </row>
      </sheetData>
      <sheetData sheetId="9"/>
      <sheetData sheetId="10"/>
      <sheetData sheetId="11"/>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Feuille de Calcule"/>
      <sheetName val="Copropriété"/>
      <sheetName val="BUDGET"/>
      <sheetName val="FRAIS"/>
      <sheetName val="APPEL DE CHARGE ANNUELLE"/>
      <sheetName val="COMPTE"/>
      <sheetName val="TABLE DES FACTURES"/>
      <sheetName val="Relevés de Compte"/>
      <sheetName val="Feuil1"/>
    </sheetNames>
    <sheetDataSet>
      <sheetData sheetId="0"/>
      <sheetData sheetId="1"/>
      <sheetData sheetId="2"/>
      <sheetData sheetId="3"/>
      <sheetData sheetId="4"/>
      <sheetData sheetId="5"/>
      <sheetData sheetId="6"/>
      <sheetData sheetId="7"/>
      <sheetData sheetId="8"/>
    </sheetDataSet>
  </externalBook>
</externalLink>
</file>

<file path=xl/externalLinks/externalLink3.xml><?xml version="1.0" encoding="utf-8"?>
<externalLink xmlns="http://schemas.openxmlformats.org/spreadsheetml/2006/main">
  <externalBook xmlns:r="http://schemas.openxmlformats.org/officeDocument/2006/relationships" r:id="rId1">
    <sheetNames>
      <sheetName val="Copropriété"/>
      <sheetName val="Prévisionnel"/>
      <sheetName val="Livre de compte"/>
      <sheetName val="Comptes Lots"/>
      <sheetName val="Appels de Fonds"/>
      <sheetName val="Relevés de Compte"/>
      <sheetName val="Attestation Fin Exercice"/>
      <sheetName val="Annexes Comptable"/>
      <sheetName val="Feuille de Calcule"/>
      <sheetName val="Délibération"/>
      <sheetName val="Charges Spéciales"/>
      <sheetName val="Notice"/>
    </sheetNames>
    <sheetDataSet>
      <sheetData sheetId="0"/>
      <sheetData sheetId="1"/>
      <sheetData sheetId="2"/>
      <sheetData sheetId="3"/>
      <sheetData sheetId="4"/>
      <sheetData sheetId="5"/>
      <sheetData sheetId="6"/>
      <sheetData sheetId="7"/>
      <sheetData sheetId="8">
        <row r="4">
          <cell r="L4" t="str">
            <v>60 Achat de matières et fournitures</v>
          </cell>
          <cell r="S4" t="str">
            <v>Générales</v>
          </cell>
          <cell r="V4" t="str">
            <v>Tantièmes</v>
          </cell>
        </row>
        <row r="5">
          <cell r="L5" t="str">
            <v>61 Services extérieurs</v>
          </cell>
          <cell r="S5" t="str">
            <v>Escalier</v>
          </cell>
          <cell r="V5" t="str">
            <v>Prorata</v>
          </cell>
        </row>
        <row r="6">
          <cell r="L6" t="str">
            <v>62 Frais d'administration et honoraires</v>
          </cell>
          <cell r="S6" t="str">
            <v>Eau</v>
          </cell>
        </row>
        <row r="7">
          <cell r="L7" t="str">
            <v>63 Impôts - taxes et versements assimilés</v>
          </cell>
          <cell r="S7" t="str">
            <v>Spéciales1</v>
          </cell>
        </row>
        <row r="8">
          <cell r="L8" t="str">
            <v>64 Frais de personnel</v>
          </cell>
          <cell r="S8" t="str">
            <v>Spéciales2</v>
          </cell>
        </row>
        <row r="9">
          <cell r="L9" t="str">
            <v>66 Charges financières des emprunts, agios</v>
          </cell>
          <cell r="S9" t="str">
            <v>Travaux</v>
          </cell>
        </row>
        <row r="10">
          <cell r="L10" t="str">
            <v>661 Rembourcement d'annuités d'emprunt</v>
          </cell>
          <cell r="S10" t="str">
            <v>Provision</v>
          </cell>
          <cell r="V10" t="str">
            <v>Générales</v>
          </cell>
        </row>
        <row r="11">
          <cell r="L11" t="str">
            <v>671 Travaux décidés par l'AG</v>
          </cell>
          <cell r="S11" t="str">
            <v>Lot n°1</v>
          </cell>
          <cell r="V11" t="str">
            <v>Escalier</v>
          </cell>
        </row>
        <row r="12">
          <cell r="L12" t="str">
            <v>672 Travaux urgents</v>
          </cell>
          <cell r="S12" t="str">
            <v>Lot n°2</v>
          </cell>
        </row>
        <row r="13">
          <cell r="L13" t="str">
            <v>673 Etudes techniques, diagnostic</v>
          </cell>
          <cell r="S13" t="str">
            <v>Lot n°3</v>
          </cell>
        </row>
        <row r="14">
          <cell r="L14" t="str">
            <v>677 Pertes sur créances irrécouvrables</v>
          </cell>
          <cell r="S14" t="str">
            <v>Lot n°4</v>
          </cell>
        </row>
        <row r="15">
          <cell r="L15" t="str">
            <v>68 Dotations aux dépréciations sur créances douteuses</v>
          </cell>
          <cell r="S15" t="str">
            <v>Lot n°5</v>
          </cell>
        </row>
        <row r="16">
          <cell r="L16" t="str">
            <v>701 Provisions sur opérations courantes</v>
          </cell>
          <cell r="S16" t="str">
            <v>Lot n°6</v>
          </cell>
          <cell r="V16" t="str">
            <v>Oui</v>
          </cell>
        </row>
        <row r="17">
          <cell r="L17" t="str">
            <v>702 Provisions pour travaux</v>
          </cell>
          <cell r="S17" t="str">
            <v>Lot n°7</v>
          </cell>
          <cell r="V17" t="str">
            <v>Non</v>
          </cell>
        </row>
        <row r="18">
          <cell r="L18" t="str">
            <v>703 Avances</v>
          </cell>
          <cell r="S18" t="str">
            <v>Lot n°M</v>
          </cell>
          <cell r="V18" t="str">
            <v>Abstention</v>
          </cell>
        </row>
        <row r="19">
          <cell r="L19" t="str">
            <v>704 Rembourcement d'emprunt</v>
          </cell>
        </row>
        <row r="20">
          <cell r="L20" t="str">
            <v>711 Subventions sur travaux</v>
          </cell>
        </row>
        <row r="21">
          <cell r="L21" t="str">
            <v>712 Emprunts</v>
          </cell>
          <cell r="S21" t="str">
            <v>1er Trimestre</v>
          </cell>
        </row>
        <row r="22">
          <cell r="L22" t="str">
            <v>713 Indemnités d'assurances</v>
          </cell>
          <cell r="S22" t="str">
            <v>2ème Trimestre</v>
          </cell>
        </row>
        <row r="23">
          <cell r="L23" t="str">
            <v>714 Produits divers</v>
          </cell>
          <cell r="S23" t="str">
            <v>1er Semestre</v>
          </cell>
          <cell r="V23" t="str">
            <v>Oui</v>
          </cell>
        </row>
        <row r="24">
          <cell r="L24" t="str">
            <v>78 Reprises de dépréciations sur créance</v>
          </cell>
          <cell r="S24" t="str">
            <v>3ème Trimestre</v>
          </cell>
          <cell r="V24" t="str">
            <v>Non</v>
          </cell>
        </row>
        <row r="25">
          <cell r="S25" t="str">
            <v>4ème Trimestre</v>
          </cell>
        </row>
        <row r="26">
          <cell r="S26" t="str">
            <v>2ème Semestre</v>
          </cell>
        </row>
        <row r="28">
          <cell r="V28" t="str">
            <v>Propriétaires</v>
          </cell>
        </row>
        <row r="29">
          <cell r="V29" t="str">
            <v>Locataires</v>
          </cell>
        </row>
      </sheetData>
      <sheetData sheetId="9"/>
      <sheetData sheetId="10"/>
      <sheetData sheetId="1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6.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3:M18"/>
  <sheetViews>
    <sheetView workbookViewId="0">
      <selection activeCell="G4" sqref="G4"/>
    </sheetView>
  </sheetViews>
  <sheetFormatPr baseColWidth="10" defaultRowHeight="15"/>
  <cols>
    <col min="1" max="1" width="21.7109375" bestFit="1" customWidth="1"/>
    <col min="2" max="2" width="9.42578125" customWidth="1"/>
    <col min="3" max="3" width="14.140625" bestFit="1" customWidth="1"/>
    <col min="4" max="4" width="14.140625" customWidth="1"/>
    <col min="5" max="5" width="11.5703125" customWidth="1"/>
    <col min="6" max="6" width="15" customWidth="1"/>
    <col min="7" max="7" width="17.85546875" customWidth="1"/>
  </cols>
  <sheetData>
    <row r="3" spans="1:13">
      <c r="A3" t="s">
        <v>0</v>
      </c>
      <c r="F3" t="s">
        <v>20</v>
      </c>
      <c r="G3" s="1">
        <v>2000</v>
      </c>
      <c r="K3" t="s">
        <v>3</v>
      </c>
      <c r="M3">
        <f>K18</f>
        <v>10100</v>
      </c>
    </row>
    <row r="7" spans="1:13">
      <c r="A7" t="s">
        <v>1</v>
      </c>
      <c r="B7" t="s">
        <v>38</v>
      </c>
      <c r="C7" t="s">
        <v>18</v>
      </c>
      <c r="D7" t="s">
        <v>21</v>
      </c>
      <c r="E7" t="s">
        <v>2</v>
      </c>
      <c r="F7" t="s">
        <v>4</v>
      </c>
      <c r="G7" t="s">
        <v>5</v>
      </c>
      <c r="H7" t="s">
        <v>6</v>
      </c>
      <c r="I7" t="s">
        <v>7</v>
      </c>
      <c r="J7" t="s">
        <v>8</v>
      </c>
      <c r="K7" t="s">
        <v>9</v>
      </c>
      <c r="L7" t="s">
        <v>24</v>
      </c>
    </row>
    <row r="8" spans="1:13">
      <c r="A8" t="s">
        <v>22</v>
      </c>
      <c r="B8">
        <v>1</v>
      </c>
      <c r="C8">
        <v>101</v>
      </c>
      <c r="D8" t="s">
        <v>23</v>
      </c>
      <c r="E8" t="s">
        <v>25</v>
      </c>
      <c r="F8" t="s">
        <v>25</v>
      </c>
      <c r="G8" t="s">
        <v>35</v>
      </c>
      <c r="H8">
        <v>33000</v>
      </c>
      <c r="I8" t="s">
        <v>36</v>
      </c>
      <c r="J8" t="s">
        <v>37</v>
      </c>
      <c r="K8">
        <v>1000</v>
      </c>
      <c r="L8" s="1">
        <f>G3/M3*K8</f>
        <v>198.01980198019803</v>
      </c>
    </row>
    <row r="9" spans="1:13">
      <c r="A9" t="s">
        <v>22</v>
      </c>
      <c r="B9">
        <v>2</v>
      </c>
      <c r="C9">
        <v>102</v>
      </c>
      <c r="D9" t="s">
        <v>23</v>
      </c>
      <c r="E9" t="s">
        <v>26</v>
      </c>
      <c r="F9" t="s">
        <v>26</v>
      </c>
      <c r="G9" t="s">
        <v>35</v>
      </c>
      <c r="H9">
        <v>33000</v>
      </c>
      <c r="I9" t="s">
        <v>36</v>
      </c>
      <c r="J9" t="s">
        <v>37</v>
      </c>
      <c r="K9">
        <v>900</v>
      </c>
      <c r="L9" s="1">
        <f>G3/M3*K9</f>
        <v>178.21782178217822</v>
      </c>
    </row>
    <row r="10" spans="1:13">
      <c r="A10" t="s">
        <v>10</v>
      </c>
      <c r="B10">
        <v>3</v>
      </c>
      <c r="C10">
        <v>103</v>
      </c>
      <c r="D10">
        <v>1</v>
      </c>
      <c r="E10" t="s">
        <v>27</v>
      </c>
      <c r="F10" t="s">
        <v>27</v>
      </c>
      <c r="G10" t="s">
        <v>35</v>
      </c>
      <c r="H10">
        <v>33000</v>
      </c>
      <c r="I10" t="s">
        <v>36</v>
      </c>
      <c r="J10" t="s">
        <v>37</v>
      </c>
      <c r="K10">
        <v>800</v>
      </c>
      <c r="L10" s="1">
        <f>G3/M3*K10</f>
        <v>158.41584158415841</v>
      </c>
    </row>
    <row r="11" spans="1:13">
      <c r="A11" t="s">
        <v>11</v>
      </c>
      <c r="B11">
        <v>4</v>
      </c>
      <c r="C11">
        <v>104</v>
      </c>
      <c r="D11">
        <v>1</v>
      </c>
      <c r="E11" t="s">
        <v>28</v>
      </c>
      <c r="F11" t="s">
        <v>28</v>
      </c>
      <c r="G11" t="s">
        <v>35</v>
      </c>
      <c r="H11">
        <v>33000</v>
      </c>
      <c r="I11" t="s">
        <v>36</v>
      </c>
      <c r="J11" t="s">
        <v>37</v>
      </c>
      <c r="K11">
        <v>1100</v>
      </c>
      <c r="L11" s="1">
        <f>G3/M3*K11</f>
        <v>217.82178217821783</v>
      </c>
    </row>
    <row r="12" spans="1:13">
      <c r="A12" t="s">
        <v>12</v>
      </c>
      <c r="B12">
        <v>5</v>
      </c>
      <c r="C12">
        <v>105</v>
      </c>
      <c r="D12">
        <v>1</v>
      </c>
      <c r="E12" t="s">
        <v>29</v>
      </c>
      <c r="F12" t="s">
        <v>29</v>
      </c>
      <c r="G12" t="s">
        <v>35</v>
      </c>
      <c r="H12">
        <v>33000</v>
      </c>
      <c r="I12" t="s">
        <v>36</v>
      </c>
      <c r="J12" t="s">
        <v>37</v>
      </c>
      <c r="K12">
        <v>1200</v>
      </c>
      <c r="L12" s="1">
        <f>G3/M3*K12</f>
        <v>237.62376237623764</v>
      </c>
    </row>
    <row r="13" spans="1:13">
      <c r="A13" t="s">
        <v>13</v>
      </c>
      <c r="B13">
        <v>6</v>
      </c>
      <c r="C13">
        <v>106</v>
      </c>
      <c r="D13">
        <v>1</v>
      </c>
      <c r="E13" t="s">
        <v>30</v>
      </c>
      <c r="F13" t="s">
        <v>30</v>
      </c>
      <c r="G13" t="s">
        <v>35</v>
      </c>
      <c r="H13">
        <v>33000</v>
      </c>
      <c r="I13" t="s">
        <v>36</v>
      </c>
      <c r="J13" t="s">
        <v>37</v>
      </c>
      <c r="K13">
        <v>1300</v>
      </c>
      <c r="L13" s="1">
        <f>G3/M3*K13</f>
        <v>257.42574257425741</v>
      </c>
    </row>
    <row r="14" spans="1:13">
      <c r="A14" t="s">
        <v>14</v>
      </c>
      <c r="B14">
        <v>7</v>
      </c>
      <c r="C14">
        <v>107</v>
      </c>
      <c r="D14">
        <v>2</v>
      </c>
      <c r="E14" t="s">
        <v>31</v>
      </c>
      <c r="F14" t="s">
        <v>31</v>
      </c>
      <c r="G14" t="s">
        <v>35</v>
      </c>
      <c r="H14">
        <v>33000</v>
      </c>
      <c r="I14" t="s">
        <v>36</v>
      </c>
      <c r="J14" t="s">
        <v>37</v>
      </c>
      <c r="K14">
        <v>1500</v>
      </c>
      <c r="L14" s="1">
        <f>G3/M3*K14</f>
        <v>297.02970297029702</v>
      </c>
    </row>
    <row r="15" spans="1:13">
      <c r="A15" t="s">
        <v>15</v>
      </c>
      <c r="B15">
        <v>8</v>
      </c>
      <c r="C15">
        <v>108</v>
      </c>
      <c r="D15">
        <v>2</v>
      </c>
      <c r="E15" t="s">
        <v>32</v>
      </c>
      <c r="F15" t="s">
        <v>32</v>
      </c>
      <c r="G15" t="s">
        <v>35</v>
      </c>
      <c r="H15">
        <v>33000</v>
      </c>
      <c r="I15" t="s">
        <v>36</v>
      </c>
      <c r="J15" t="s">
        <v>37</v>
      </c>
      <c r="K15">
        <v>1000</v>
      </c>
      <c r="L15" s="1">
        <f>G3/M3*K15</f>
        <v>198.01980198019803</v>
      </c>
    </row>
    <row r="16" spans="1:13">
      <c r="A16" t="s">
        <v>16</v>
      </c>
      <c r="B16">
        <v>9</v>
      </c>
      <c r="C16">
        <v>109</v>
      </c>
      <c r="D16">
        <v>2</v>
      </c>
      <c r="E16" t="s">
        <v>33</v>
      </c>
      <c r="F16" t="s">
        <v>33</v>
      </c>
      <c r="G16" t="s">
        <v>35</v>
      </c>
      <c r="H16">
        <v>33000</v>
      </c>
      <c r="I16" t="s">
        <v>36</v>
      </c>
      <c r="J16" t="s">
        <v>37</v>
      </c>
      <c r="K16">
        <v>500</v>
      </c>
      <c r="L16" s="1">
        <f>G3/M3*K16</f>
        <v>99.009900990099013</v>
      </c>
    </row>
    <row r="17" spans="1:12">
      <c r="A17" t="s">
        <v>17</v>
      </c>
      <c r="B17">
        <v>10</v>
      </c>
      <c r="C17">
        <v>110</v>
      </c>
      <c r="D17">
        <v>2</v>
      </c>
      <c r="E17" t="s">
        <v>34</v>
      </c>
      <c r="F17" t="s">
        <v>34</v>
      </c>
      <c r="G17" t="s">
        <v>35</v>
      </c>
      <c r="H17">
        <v>33000</v>
      </c>
      <c r="I17" t="s">
        <v>36</v>
      </c>
      <c r="J17" t="s">
        <v>37</v>
      </c>
      <c r="K17">
        <v>800</v>
      </c>
      <c r="L17" s="1">
        <f>G3/M3*K17</f>
        <v>158.41584158415841</v>
      </c>
    </row>
    <row r="18" spans="1:12">
      <c r="A18" t="s">
        <v>19</v>
      </c>
      <c r="K18">
        <f>SUM(K8:K17)</f>
        <v>10100</v>
      </c>
      <c r="L18" s="1">
        <f>SUM(L8:L17)</f>
        <v>2000</v>
      </c>
    </row>
  </sheetData>
  <pageMargins left="0.7" right="0.7" top="0.75" bottom="0.75" header="0.3" footer="0.3"/>
  <pageSetup paperSize="9" orientation="portrait" horizontalDpi="4294967293" verticalDpi="0" r:id="rId1"/>
</worksheet>
</file>

<file path=xl/worksheets/sheet2.xml><?xml version="1.0" encoding="utf-8"?>
<worksheet xmlns="http://schemas.openxmlformats.org/spreadsheetml/2006/main" xmlns:r="http://schemas.openxmlformats.org/officeDocument/2006/relationships">
  <dimension ref="A1:E29"/>
  <sheetViews>
    <sheetView topLeftCell="A10" workbookViewId="0">
      <selection activeCell="A26" sqref="A26:XFD26"/>
    </sheetView>
  </sheetViews>
  <sheetFormatPr baseColWidth="10" defaultRowHeight="12.75"/>
  <cols>
    <col min="1" max="1" width="10" style="4" bestFit="1" customWidth="1"/>
    <col min="2" max="2" width="62" style="4" customWidth="1"/>
    <col min="3" max="3" width="16.140625" style="4" customWidth="1"/>
    <col min="4" max="4" width="16.85546875" style="12" customWidth="1"/>
    <col min="5" max="5" width="15.85546875" style="4" customWidth="1"/>
    <col min="6" max="256" width="11.42578125" style="4"/>
    <col min="257" max="257" width="10" style="4" bestFit="1" customWidth="1"/>
    <col min="258" max="258" width="62" style="4" customWidth="1"/>
    <col min="259" max="259" width="16.140625" style="4" customWidth="1"/>
    <col min="260" max="260" width="16.85546875" style="4" customWidth="1"/>
    <col min="261" max="261" width="15.85546875" style="4" customWidth="1"/>
    <col min="262" max="512" width="11.42578125" style="4"/>
    <col min="513" max="513" width="10" style="4" bestFit="1" customWidth="1"/>
    <col min="514" max="514" width="62" style="4" customWidth="1"/>
    <col min="515" max="515" width="16.140625" style="4" customWidth="1"/>
    <col min="516" max="516" width="16.85546875" style="4" customWidth="1"/>
    <col min="517" max="517" width="15.85546875" style="4" customWidth="1"/>
    <col min="518" max="768" width="11.42578125" style="4"/>
    <col min="769" max="769" width="10" style="4" bestFit="1" customWidth="1"/>
    <col min="770" max="770" width="62" style="4" customWidth="1"/>
    <col min="771" max="771" width="16.140625" style="4" customWidth="1"/>
    <col min="772" max="772" width="16.85546875" style="4" customWidth="1"/>
    <col min="773" max="773" width="15.85546875" style="4" customWidth="1"/>
    <col min="774" max="1024" width="11.42578125" style="4"/>
    <col min="1025" max="1025" width="10" style="4" bestFit="1" customWidth="1"/>
    <col min="1026" max="1026" width="62" style="4" customWidth="1"/>
    <col min="1027" max="1027" width="16.140625" style="4" customWidth="1"/>
    <col min="1028" max="1028" width="16.85546875" style="4" customWidth="1"/>
    <col min="1029" max="1029" width="15.85546875" style="4" customWidth="1"/>
    <col min="1030" max="1280" width="11.42578125" style="4"/>
    <col min="1281" max="1281" width="10" style="4" bestFit="1" customWidth="1"/>
    <col min="1282" max="1282" width="62" style="4" customWidth="1"/>
    <col min="1283" max="1283" width="16.140625" style="4" customWidth="1"/>
    <col min="1284" max="1284" width="16.85546875" style="4" customWidth="1"/>
    <col min="1285" max="1285" width="15.85546875" style="4" customWidth="1"/>
    <col min="1286" max="1536" width="11.42578125" style="4"/>
    <col min="1537" max="1537" width="10" style="4" bestFit="1" customWidth="1"/>
    <col min="1538" max="1538" width="62" style="4" customWidth="1"/>
    <col min="1539" max="1539" width="16.140625" style="4" customWidth="1"/>
    <col min="1540" max="1540" width="16.85546875" style="4" customWidth="1"/>
    <col min="1541" max="1541" width="15.85546875" style="4" customWidth="1"/>
    <col min="1542" max="1792" width="11.42578125" style="4"/>
    <col min="1793" max="1793" width="10" style="4" bestFit="1" customWidth="1"/>
    <col min="1794" max="1794" width="62" style="4" customWidth="1"/>
    <col min="1795" max="1795" width="16.140625" style="4" customWidth="1"/>
    <col min="1796" max="1796" width="16.85546875" style="4" customWidth="1"/>
    <col min="1797" max="1797" width="15.85546875" style="4" customWidth="1"/>
    <col min="1798" max="2048" width="11.42578125" style="4"/>
    <col min="2049" max="2049" width="10" style="4" bestFit="1" customWidth="1"/>
    <col min="2050" max="2050" width="62" style="4" customWidth="1"/>
    <col min="2051" max="2051" width="16.140625" style="4" customWidth="1"/>
    <col min="2052" max="2052" width="16.85546875" style="4" customWidth="1"/>
    <col min="2053" max="2053" width="15.85546875" style="4" customWidth="1"/>
    <col min="2054" max="2304" width="11.42578125" style="4"/>
    <col min="2305" max="2305" width="10" style="4" bestFit="1" customWidth="1"/>
    <col min="2306" max="2306" width="62" style="4" customWidth="1"/>
    <col min="2307" max="2307" width="16.140625" style="4" customWidth="1"/>
    <col min="2308" max="2308" width="16.85546875" style="4" customWidth="1"/>
    <col min="2309" max="2309" width="15.85546875" style="4" customWidth="1"/>
    <col min="2310" max="2560" width="11.42578125" style="4"/>
    <col min="2561" max="2561" width="10" style="4" bestFit="1" customWidth="1"/>
    <col min="2562" max="2562" width="62" style="4" customWidth="1"/>
    <col min="2563" max="2563" width="16.140625" style="4" customWidth="1"/>
    <col min="2564" max="2564" width="16.85546875" style="4" customWidth="1"/>
    <col min="2565" max="2565" width="15.85546875" style="4" customWidth="1"/>
    <col min="2566" max="2816" width="11.42578125" style="4"/>
    <col min="2817" max="2817" width="10" style="4" bestFit="1" customWidth="1"/>
    <col min="2818" max="2818" width="62" style="4" customWidth="1"/>
    <col min="2819" max="2819" width="16.140625" style="4" customWidth="1"/>
    <col min="2820" max="2820" width="16.85546875" style="4" customWidth="1"/>
    <col min="2821" max="2821" width="15.85546875" style="4" customWidth="1"/>
    <col min="2822" max="3072" width="11.42578125" style="4"/>
    <col min="3073" max="3073" width="10" style="4" bestFit="1" customWidth="1"/>
    <col min="3074" max="3074" width="62" style="4" customWidth="1"/>
    <col min="3075" max="3075" width="16.140625" style="4" customWidth="1"/>
    <col min="3076" max="3076" width="16.85546875" style="4" customWidth="1"/>
    <col min="3077" max="3077" width="15.85546875" style="4" customWidth="1"/>
    <col min="3078" max="3328" width="11.42578125" style="4"/>
    <col min="3329" max="3329" width="10" style="4" bestFit="1" customWidth="1"/>
    <col min="3330" max="3330" width="62" style="4" customWidth="1"/>
    <col min="3331" max="3331" width="16.140625" style="4" customWidth="1"/>
    <col min="3332" max="3332" width="16.85546875" style="4" customWidth="1"/>
    <col min="3333" max="3333" width="15.85546875" style="4" customWidth="1"/>
    <col min="3334" max="3584" width="11.42578125" style="4"/>
    <col min="3585" max="3585" width="10" style="4" bestFit="1" customWidth="1"/>
    <col min="3586" max="3586" width="62" style="4" customWidth="1"/>
    <col min="3587" max="3587" width="16.140625" style="4" customWidth="1"/>
    <col min="3588" max="3588" width="16.85546875" style="4" customWidth="1"/>
    <col min="3589" max="3589" width="15.85546875" style="4" customWidth="1"/>
    <col min="3590" max="3840" width="11.42578125" style="4"/>
    <col min="3841" max="3841" width="10" style="4" bestFit="1" customWidth="1"/>
    <col min="3842" max="3842" width="62" style="4" customWidth="1"/>
    <col min="3843" max="3843" width="16.140625" style="4" customWidth="1"/>
    <col min="3844" max="3844" width="16.85546875" style="4" customWidth="1"/>
    <col min="3845" max="3845" width="15.85546875" style="4" customWidth="1"/>
    <col min="3846" max="4096" width="11.42578125" style="4"/>
    <col min="4097" max="4097" width="10" style="4" bestFit="1" customWidth="1"/>
    <col min="4098" max="4098" width="62" style="4" customWidth="1"/>
    <col min="4099" max="4099" width="16.140625" style="4" customWidth="1"/>
    <col min="4100" max="4100" width="16.85546875" style="4" customWidth="1"/>
    <col min="4101" max="4101" width="15.85546875" style="4" customWidth="1"/>
    <col min="4102" max="4352" width="11.42578125" style="4"/>
    <col min="4353" max="4353" width="10" style="4" bestFit="1" customWidth="1"/>
    <col min="4354" max="4354" width="62" style="4" customWidth="1"/>
    <col min="4355" max="4355" width="16.140625" style="4" customWidth="1"/>
    <col min="4356" max="4356" width="16.85546875" style="4" customWidth="1"/>
    <col min="4357" max="4357" width="15.85546875" style="4" customWidth="1"/>
    <col min="4358" max="4608" width="11.42578125" style="4"/>
    <col min="4609" max="4609" width="10" style="4" bestFit="1" customWidth="1"/>
    <col min="4610" max="4610" width="62" style="4" customWidth="1"/>
    <col min="4611" max="4611" width="16.140625" style="4" customWidth="1"/>
    <col min="4612" max="4612" width="16.85546875" style="4" customWidth="1"/>
    <col min="4613" max="4613" width="15.85546875" style="4" customWidth="1"/>
    <col min="4614" max="4864" width="11.42578125" style="4"/>
    <col min="4865" max="4865" width="10" style="4" bestFit="1" customWidth="1"/>
    <col min="4866" max="4866" width="62" style="4" customWidth="1"/>
    <col min="4867" max="4867" width="16.140625" style="4" customWidth="1"/>
    <col min="4868" max="4868" width="16.85546875" style="4" customWidth="1"/>
    <col min="4869" max="4869" width="15.85546875" style="4" customWidth="1"/>
    <col min="4870" max="5120" width="11.42578125" style="4"/>
    <col min="5121" max="5121" width="10" style="4" bestFit="1" customWidth="1"/>
    <col min="5122" max="5122" width="62" style="4" customWidth="1"/>
    <col min="5123" max="5123" width="16.140625" style="4" customWidth="1"/>
    <col min="5124" max="5124" width="16.85546875" style="4" customWidth="1"/>
    <col min="5125" max="5125" width="15.85546875" style="4" customWidth="1"/>
    <col min="5126" max="5376" width="11.42578125" style="4"/>
    <col min="5377" max="5377" width="10" style="4" bestFit="1" customWidth="1"/>
    <col min="5378" max="5378" width="62" style="4" customWidth="1"/>
    <col min="5379" max="5379" width="16.140625" style="4" customWidth="1"/>
    <col min="5380" max="5380" width="16.85546875" style="4" customWidth="1"/>
    <col min="5381" max="5381" width="15.85546875" style="4" customWidth="1"/>
    <col min="5382" max="5632" width="11.42578125" style="4"/>
    <col min="5633" max="5633" width="10" style="4" bestFit="1" customWidth="1"/>
    <col min="5634" max="5634" width="62" style="4" customWidth="1"/>
    <col min="5635" max="5635" width="16.140625" style="4" customWidth="1"/>
    <col min="5636" max="5636" width="16.85546875" style="4" customWidth="1"/>
    <col min="5637" max="5637" width="15.85546875" style="4" customWidth="1"/>
    <col min="5638" max="5888" width="11.42578125" style="4"/>
    <col min="5889" max="5889" width="10" style="4" bestFit="1" customWidth="1"/>
    <col min="5890" max="5890" width="62" style="4" customWidth="1"/>
    <col min="5891" max="5891" width="16.140625" style="4" customWidth="1"/>
    <col min="5892" max="5892" width="16.85546875" style="4" customWidth="1"/>
    <col min="5893" max="5893" width="15.85546875" style="4" customWidth="1"/>
    <col min="5894" max="6144" width="11.42578125" style="4"/>
    <col min="6145" max="6145" width="10" style="4" bestFit="1" customWidth="1"/>
    <col min="6146" max="6146" width="62" style="4" customWidth="1"/>
    <col min="6147" max="6147" width="16.140625" style="4" customWidth="1"/>
    <col min="6148" max="6148" width="16.85546875" style="4" customWidth="1"/>
    <col min="6149" max="6149" width="15.85546875" style="4" customWidth="1"/>
    <col min="6150" max="6400" width="11.42578125" style="4"/>
    <col min="6401" max="6401" width="10" style="4" bestFit="1" customWidth="1"/>
    <col min="6402" max="6402" width="62" style="4" customWidth="1"/>
    <col min="6403" max="6403" width="16.140625" style="4" customWidth="1"/>
    <col min="6404" max="6404" width="16.85546875" style="4" customWidth="1"/>
    <col min="6405" max="6405" width="15.85546875" style="4" customWidth="1"/>
    <col min="6406" max="6656" width="11.42578125" style="4"/>
    <col min="6657" max="6657" width="10" style="4" bestFit="1" customWidth="1"/>
    <col min="6658" max="6658" width="62" style="4" customWidth="1"/>
    <col min="6659" max="6659" width="16.140625" style="4" customWidth="1"/>
    <col min="6660" max="6660" width="16.85546875" style="4" customWidth="1"/>
    <col min="6661" max="6661" width="15.85546875" style="4" customWidth="1"/>
    <col min="6662" max="6912" width="11.42578125" style="4"/>
    <col min="6913" max="6913" width="10" style="4" bestFit="1" customWidth="1"/>
    <col min="6914" max="6914" width="62" style="4" customWidth="1"/>
    <col min="6915" max="6915" width="16.140625" style="4" customWidth="1"/>
    <col min="6916" max="6916" width="16.85546875" style="4" customWidth="1"/>
    <col min="6917" max="6917" width="15.85546875" style="4" customWidth="1"/>
    <col min="6918" max="7168" width="11.42578125" style="4"/>
    <col min="7169" max="7169" width="10" style="4" bestFit="1" customWidth="1"/>
    <col min="7170" max="7170" width="62" style="4" customWidth="1"/>
    <col min="7171" max="7171" width="16.140625" style="4" customWidth="1"/>
    <col min="7172" max="7172" width="16.85546875" style="4" customWidth="1"/>
    <col min="7173" max="7173" width="15.85546875" style="4" customWidth="1"/>
    <col min="7174" max="7424" width="11.42578125" style="4"/>
    <col min="7425" max="7425" width="10" style="4" bestFit="1" customWidth="1"/>
    <col min="7426" max="7426" width="62" style="4" customWidth="1"/>
    <col min="7427" max="7427" width="16.140625" style="4" customWidth="1"/>
    <col min="7428" max="7428" width="16.85546875" style="4" customWidth="1"/>
    <col min="7429" max="7429" width="15.85546875" style="4" customWidth="1"/>
    <col min="7430" max="7680" width="11.42578125" style="4"/>
    <col min="7681" max="7681" width="10" style="4" bestFit="1" customWidth="1"/>
    <col min="7682" max="7682" width="62" style="4" customWidth="1"/>
    <col min="7683" max="7683" width="16.140625" style="4" customWidth="1"/>
    <col min="7684" max="7684" width="16.85546875" style="4" customWidth="1"/>
    <col min="7685" max="7685" width="15.85546875" style="4" customWidth="1"/>
    <col min="7686" max="7936" width="11.42578125" style="4"/>
    <col min="7937" max="7937" width="10" style="4" bestFit="1" customWidth="1"/>
    <col min="7938" max="7938" width="62" style="4" customWidth="1"/>
    <col min="7939" max="7939" width="16.140625" style="4" customWidth="1"/>
    <col min="7940" max="7940" width="16.85546875" style="4" customWidth="1"/>
    <col min="7941" max="7941" width="15.85546875" style="4" customWidth="1"/>
    <col min="7942" max="8192" width="11.42578125" style="4"/>
    <col min="8193" max="8193" width="10" style="4" bestFit="1" customWidth="1"/>
    <col min="8194" max="8194" width="62" style="4" customWidth="1"/>
    <col min="8195" max="8195" width="16.140625" style="4" customWidth="1"/>
    <col min="8196" max="8196" width="16.85546875" style="4" customWidth="1"/>
    <col min="8197" max="8197" width="15.85546875" style="4" customWidth="1"/>
    <col min="8198" max="8448" width="11.42578125" style="4"/>
    <col min="8449" max="8449" width="10" style="4" bestFit="1" customWidth="1"/>
    <col min="8450" max="8450" width="62" style="4" customWidth="1"/>
    <col min="8451" max="8451" width="16.140625" style="4" customWidth="1"/>
    <col min="8452" max="8452" width="16.85546875" style="4" customWidth="1"/>
    <col min="8453" max="8453" width="15.85546875" style="4" customWidth="1"/>
    <col min="8454" max="8704" width="11.42578125" style="4"/>
    <col min="8705" max="8705" width="10" style="4" bestFit="1" customWidth="1"/>
    <col min="8706" max="8706" width="62" style="4" customWidth="1"/>
    <col min="8707" max="8707" width="16.140625" style="4" customWidth="1"/>
    <col min="8708" max="8708" width="16.85546875" style="4" customWidth="1"/>
    <col min="8709" max="8709" width="15.85546875" style="4" customWidth="1"/>
    <col min="8710" max="8960" width="11.42578125" style="4"/>
    <col min="8961" max="8961" width="10" style="4" bestFit="1" customWidth="1"/>
    <col min="8962" max="8962" width="62" style="4" customWidth="1"/>
    <col min="8963" max="8963" width="16.140625" style="4" customWidth="1"/>
    <col min="8964" max="8964" width="16.85546875" style="4" customWidth="1"/>
    <col min="8965" max="8965" width="15.85546875" style="4" customWidth="1"/>
    <col min="8966" max="9216" width="11.42578125" style="4"/>
    <col min="9217" max="9217" width="10" style="4" bestFit="1" customWidth="1"/>
    <col min="9218" max="9218" width="62" style="4" customWidth="1"/>
    <col min="9219" max="9219" width="16.140625" style="4" customWidth="1"/>
    <col min="9220" max="9220" width="16.85546875" style="4" customWidth="1"/>
    <col min="9221" max="9221" width="15.85546875" style="4" customWidth="1"/>
    <col min="9222" max="9472" width="11.42578125" style="4"/>
    <col min="9473" max="9473" width="10" style="4" bestFit="1" customWidth="1"/>
    <col min="9474" max="9474" width="62" style="4" customWidth="1"/>
    <col min="9475" max="9475" width="16.140625" style="4" customWidth="1"/>
    <col min="9476" max="9476" width="16.85546875" style="4" customWidth="1"/>
    <col min="9477" max="9477" width="15.85546875" style="4" customWidth="1"/>
    <col min="9478" max="9728" width="11.42578125" style="4"/>
    <col min="9729" max="9729" width="10" style="4" bestFit="1" customWidth="1"/>
    <col min="9730" max="9730" width="62" style="4" customWidth="1"/>
    <col min="9731" max="9731" width="16.140625" style="4" customWidth="1"/>
    <col min="9732" max="9732" width="16.85546875" style="4" customWidth="1"/>
    <col min="9733" max="9733" width="15.85546875" style="4" customWidth="1"/>
    <col min="9734" max="9984" width="11.42578125" style="4"/>
    <col min="9985" max="9985" width="10" style="4" bestFit="1" customWidth="1"/>
    <col min="9986" max="9986" width="62" style="4" customWidth="1"/>
    <col min="9987" max="9987" width="16.140625" style="4" customWidth="1"/>
    <col min="9988" max="9988" width="16.85546875" style="4" customWidth="1"/>
    <col min="9989" max="9989" width="15.85546875" style="4" customWidth="1"/>
    <col min="9990" max="10240" width="11.42578125" style="4"/>
    <col min="10241" max="10241" width="10" style="4" bestFit="1" customWidth="1"/>
    <col min="10242" max="10242" width="62" style="4" customWidth="1"/>
    <col min="10243" max="10243" width="16.140625" style="4" customWidth="1"/>
    <col min="10244" max="10244" width="16.85546875" style="4" customWidth="1"/>
    <col min="10245" max="10245" width="15.85546875" style="4" customWidth="1"/>
    <col min="10246" max="10496" width="11.42578125" style="4"/>
    <col min="10497" max="10497" width="10" style="4" bestFit="1" customWidth="1"/>
    <col min="10498" max="10498" width="62" style="4" customWidth="1"/>
    <col min="10499" max="10499" width="16.140625" style="4" customWidth="1"/>
    <col min="10500" max="10500" width="16.85546875" style="4" customWidth="1"/>
    <col min="10501" max="10501" width="15.85546875" style="4" customWidth="1"/>
    <col min="10502" max="10752" width="11.42578125" style="4"/>
    <col min="10753" max="10753" width="10" style="4" bestFit="1" customWidth="1"/>
    <col min="10754" max="10754" width="62" style="4" customWidth="1"/>
    <col min="10755" max="10755" width="16.140625" style="4" customWidth="1"/>
    <col min="10756" max="10756" width="16.85546875" style="4" customWidth="1"/>
    <col min="10757" max="10757" width="15.85546875" style="4" customWidth="1"/>
    <col min="10758" max="11008" width="11.42578125" style="4"/>
    <col min="11009" max="11009" width="10" style="4" bestFit="1" customWidth="1"/>
    <col min="11010" max="11010" width="62" style="4" customWidth="1"/>
    <col min="11011" max="11011" width="16.140625" style="4" customWidth="1"/>
    <col min="11012" max="11012" width="16.85546875" style="4" customWidth="1"/>
    <col min="11013" max="11013" width="15.85546875" style="4" customWidth="1"/>
    <col min="11014" max="11264" width="11.42578125" style="4"/>
    <col min="11265" max="11265" width="10" style="4" bestFit="1" customWidth="1"/>
    <col min="11266" max="11266" width="62" style="4" customWidth="1"/>
    <col min="11267" max="11267" width="16.140625" style="4" customWidth="1"/>
    <col min="11268" max="11268" width="16.85546875" style="4" customWidth="1"/>
    <col min="11269" max="11269" width="15.85546875" style="4" customWidth="1"/>
    <col min="11270" max="11520" width="11.42578125" style="4"/>
    <col min="11521" max="11521" width="10" style="4" bestFit="1" customWidth="1"/>
    <col min="11522" max="11522" width="62" style="4" customWidth="1"/>
    <col min="11523" max="11523" width="16.140625" style="4" customWidth="1"/>
    <col min="11524" max="11524" width="16.85546875" style="4" customWidth="1"/>
    <col min="11525" max="11525" width="15.85546875" style="4" customWidth="1"/>
    <col min="11526" max="11776" width="11.42578125" style="4"/>
    <col min="11777" max="11777" width="10" style="4" bestFit="1" customWidth="1"/>
    <col min="11778" max="11778" width="62" style="4" customWidth="1"/>
    <col min="11779" max="11779" width="16.140625" style="4" customWidth="1"/>
    <col min="11780" max="11780" width="16.85546875" style="4" customWidth="1"/>
    <col min="11781" max="11781" width="15.85546875" style="4" customWidth="1"/>
    <col min="11782" max="12032" width="11.42578125" style="4"/>
    <col min="12033" max="12033" width="10" style="4" bestFit="1" customWidth="1"/>
    <col min="12034" max="12034" width="62" style="4" customWidth="1"/>
    <col min="12035" max="12035" width="16.140625" style="4" customWidth="1"/>
    <col min="12036" max="12036" width="16.85546875" style="4" customWidth="1"/>
    <col min="12037" max="12037" width="15.85546875" style="4" customWidth="1"/>
    <col min="12038" max="12288" width="11.42578125" style="4"/>
    <col min="12289" max="12289" width="10" style="4" bestFit="1" customWidth="1"/>
    <col min="12290" max="12290" width="62" style="4" customWidth="1"/>
    <col min="12291" max="12291" width="16.140625" style="4" customWidth="1"/>
    <col min="12292" max="12292" width="16.85546875" style="4" customWidth="1"/>
    <col min="12293" max="12293" width="15.85546875" style="4" customWidth="1"/>
    <col min="12294" max="12544" width="11.42578125" style="4"/>
    <col min="12545" max="12545" width="10" style="4" bestFit="1" customWidth="1"/>
    <col min="12546" max="12546" width="62" style="4" customWidth="1"/>
    <col min="12547" max="12547" width="16.140625" style="4" customWidth="1"/>
    <col min="12548" max="12548" width="16.85546875" style="4" customWidth="1"/>
    <col min="12549" max="12549" width="15.85546875" style="4" customWidth="1"/>
    <col min="12550" max="12800" width="11.42578125" style="4"/>
    <col min="12801" max="12801" width="10" style="4" bestFit="1" customWidth="1"/>
    <col min="12802" max="12802" width="62" style="4" customWidth="1"/>
    <col min="12803" max="12803" width="16.140625" style="4" customWidth="1"/>
    <col min="12804" max="12804" width="16.85546875" style="4" customWidth="1"/>
    <col min="12805" max="12805" width="15.85546875" style="4" customWidth="1"/>
    <col min="12806" max="13056" width="11.42578125" style="4"/>
    <col min="13057" max="13057" width="10" style="4" bestFit="1" customWidth="1"/>
    <col min="13058" max="13058" width="62" style="4" customWidth="1"/>
    <col min="13059" max="13059" width="16.140625" style="4" customWidth="1"/>
    <col min="13060" max="13060" width="16.85546875" style="4" customWidth="1"/>
    <col min="13061" max="13061" width="15.85546875" style="4" customWidth="1"/>
    <col min="13062" max="13312" width="11.42578125" style="4"/>
    <col min="13313" max="13313" width="10" style="4" bestFit="1" customWidth="1"/>
    <col min="13314" max="13314" width="62" style="4" customWidth="1"/>
    <col min="13315" max="13315" width="16.140625" style="4" customWidth="1"/>
    <col min="13316" max="13316" width="16.85546875" style="4" customWidth="1"/>
    <col min="13317" max="13317" width="15.85546875" style="4" customWidth="1"/>
    <col min="13318" max="13568" width="11.42578125" style="4"/>
    <col min="13569" max="13569" width="10" style="4" bestFit="1" customWidth="1"/>
    <col min="13570" max="13570" width="62" style="4" customWidth="1"/>
    <col min="13571" max="13571" width="16.140625" style="4" customWidth="1"/>
    <col min="13572" max="13572" width="16.85546875" style="4" customWidth="1"/>
    <col min="13573" max="13573" width="15.85546875" style="4" customWidth="1"/>
    <col min="13574" max="13824" width="11.42578125" style="4"/>
    <col min="13825" max="13825" width="10" style="4" bestFit="1" customWidth="1"/>
    <col min="13826" max="13826" width="62" style="4" customWidth="1"/>
    <col min="13827" max="13827" width="16.140625" style="4" customWidth="1"/>
    <col min="13828" max="13828" width="16.85546875" style="4" customWidth="1"/>
    <col min="13829" max="13829" width="15.85546875" style="4" customWidth="1"/>
    <col min="13830" max="14080" width="11.42578125" style="4"/>
    <col min="14081" max="14081" width="10" style="4" bestFit="1" customWidth="1"/>
    <col min="14082" max="14082" width="62" style="4" customWidth="1"/>
    <col min="14083" max="14083" width="16.140625" style="4" customWidth="1"/>
    <col min="14084" max="14084" width="16.85546875" style="4" customWidth="1"/>
    <col min="14085" max="14085" width="15.85546875" style="4" customWidth="1"/>
    <col min="14086" max="14336" width="11.42578125" style="4"/>
    <col min="14337" max="14337" width="10" style="4" bestFit="1" customWidth="1"/>
    <col min="14338" max="14338" width="62" style="4" customWidth="1"/>
    <col min="14339" max="14339" width="16.140625" style="4" customWidth="1"/>
    <col min="14340" max="14340" width="16.85546875" style="4" customWidth="1"/>
    <col min="14341" max="14341" width="15.85546875" style="4" customWidth="1"/>
    <col min="14342" max="14592" width="11.42578125" style="4"/>
    <col min="14593" max="14593" width="10" style="4" bestFit="1" customWidth="1"/>
    <col min="14594" max="14594" width="62" style="4" customWidth="1"/>
    <col min="14595" max="14595" width="16.140625" style="4" customWidth="1"/>
    <col min="14596" max="14596" width="16.85546875" style="4" customWidth="1"/>
    <col min="14597" max="14597" width="15.85546875" style="4" customWidth="1"/>
    <col min="14598" max="14848" width="11.42578125" style="4"/>
    <col min="14849" max="14849" width="10" style="4" bestFit="1" customWidth="1"/>
    <col min="14850" max="14850" width="62" style="4" customWidth="1"/>
    <col min="14851" max="14851" width="16.140625" style="4" customWidth="1"/>
    <col min="14852" max="14852" width="16.85546875" style="4" customWidth="1"/>
    <col min="14853" max="14853" width="15.85546875" style="4" customWidth="1"/>
    <col min="14854" max="15104" width="11.42578125" style="4"/>
    <col min="15105" max="15105" width="10" style="4" bestFit="1" customWidth="1"/>
    <col min="15106" max="15106" width="62" style="4" customWidth="1"/>
    <col min="15107" max="15107" width="16.140625" style="4" customWidth="1"/>
    <col min="15108" max="15108" width="16.85546875" style="4" customWidth="1"/>
    <col min="15109" max="15109" width="15.85546875" style="4" customWidth="1"/>
    <col min="15110" max="15360" width="11.42578125" style="4"/>
    <col min="15361" max="15361" width="10" style="4" bestFit="1" customWidth="1"/>
    <col min="15362" max="15362" width="62" style="4" customWidth="1"/>
    <col min="15363" max="15363" width="16.140625" style="4" customWidth="1"/>
    <col min="15364" max="15364" width="16.85546875" style="4" customWidth="1"/>
    <col min="15365" max="15365" width="15.85546875" style="4" customWidth="1"/>
    <col min="15366" max="15616" width="11.42578125" style="4"/>
    <col min="15617" max="15617" width="10" style="4" bestFit="1" customWidth="1"/>
    <col min="15618" max="15618" width="62" style="4" customWidth="1"/>
    <col min="15619" max="15619" width="16.140625" style="4" customWidth="1"/>
    <col min="15620" max="15620" width="16.85546875" style="4" customWidth="1"/>
    <col min="15621" max="15621" width="15.85546875" style="4" customWidth="1"/>
    <col min="15622" max="15872" width="11.42578125" style="4"/>
    <col min="15873" max="15873" width="10" style="4" bestFit="1" customWidth="1"/>
    <col min="15874" max="15874" width="62" style="4" customWidth="1"/>
    <col min="15875" max="15875" width="16.140625" style="4" customWidth="1"/>
    <col min="15876" max="15876" width="16.85546875" style="4" customWidth="1"/>
    <col min="15877" max="15877" width="15.85546875" style="4" customWidth="1"/>
    <col min="15878" max="16128" width="11.42578125" style="4"/>
    <col min="16129" max="16129" width="10" style="4" bestFit="1" customWidth="1"/>
    <col min="16130" max="16130" width="62" style="4" customWidth="1"/>
    <col min="16131" max="16131" width="16.140625" style="4" customWidth="1"/>
    <col min="16132" max="16132" width="16.85546875" style="4" customWidth="1"/>
    <col min="16133" max="16133" width="15.85546875" style="4" customWidth="1"/>
    <col min="16134" max="16384" width="11.42578125" style="4"/>
  </cols>
  <sheetData>
    <row r="1" spans="1:5" ht="45">
      <c r="A1" s="2" t="s">
        <v>51</v>
      </c>
      <c r="B1" s="2" t="s">
        <v>52</v>
      </c>
      <c r="C1" s="3" t="s">
        <v>53</v>
      </c>
      <c r="D1" s="3" t="s">
        <v>54</v>
      </c>
      <c r="E1" s="3" t="s">
        <v>55</v>
      </c>
    </row>
    <row r="2" spans="1:5" ht="15">
      <c r="A2" s="5" t="s">
        <v>56</v>
      </c>
      <c r="B2" s="6" t="s">
        <v>57</v>
      </c>
      <c r="C2" s="7">
        <v>2000</v>
      </c>
      <c r="D2" s="7"/>
      <c r="E2" s="7">
        <v>2000</v>
      </c>
    </row>
    <row r="3" spans="1:5" ht="15">
      <c r="A3" s="5" t="s">
        <v>58</v>
      </c>
      <c r="B3" s="6" t="s">
        <v>59</v>
      </c>
      <c r="C3" s="7"/>
      <c r="D3" s="8"/>
      <c r="E3" s="7"/>
    </row>
    <row r="4" spans="1:5" ht="15">
      <c r="A4" s="5">
        <v>601000</v>
      </c>
      <c r="B4" s="6" t="s">
        <v>60</v>
      </c>
      <c r="C4" s="7"/>
      <c r="D4" s="8"/>
      <c r="E4" s="7"/>
    </row>
    <row r="5" spans="1:5" ht="15">
      <c r="A5" s="5" t="s">
        <v>61</v>
      </c>
      <c r="B5" s="6" t="s">
        <v>62</v>
      </c>
      <c r="C5" s="7"/>
      <c r="D5" s="8">
        <v>400</v>
      </c>
      <c r="E5" s="7"/>
    </row>
    <row r="6" spans="1:5" ht="15">
      <c r="A6" s="5" t="s">
        <v>63</v>
      </c>
      <c r="B6" s="6" t="s">
        <v>64</v>
      </c>
      <c r="C6" s="7"/>
      <c r="D6" s="8"/>
      <c r="E6" s="7"/>
    </row>
    <row r="7" spans="1:5" ht="15">
      <c r="A7" s="5" t="s">
        <v>65</v>
      </c>
      <c r="B7" s="6" t="s">
        <v>66</v>
      </c>
      <c r="C7" s="7"/>
      <c r="D7" s="8"/>
      <c r="E7" s="7"/>
    </row>
    <row r="8" spans="1:5" ht="15">
      <c r="A8" s="5" t="s">
        <v>67</v>
      </c>
      <c r="B8" s="6" t="s">
        <v>68</v>
      </c>
      <c r="C8" s="7"/>
      <c r="D8" s="8">
        <v>70</v>
      </c>
      <c r="E8" s="7"/>
    </row>
    <row r="9" spans="1:5" ht="15">
      <c r="A9" s="5" t="s">
        <v>69</v>
      </c>
      <c r="B9" s="6" t="s">
        <v>70</v>
      </c>
      <c r="C9" s="7"/>
      <c r="D9" s="8"/>
      <c r="E9" s="7"/>
    </row>
    <row r="10" spans="1:5" ht="15">
      <c r="A10" s="5" t="s">
        <v>71</v>
      </c>
      <c r="B10" s="9" t="s">
        <v>72</v>
      </c>
      <c r="C10" s="7"/>
      <c r="D10" s="8">
        <v>200</v>
      </c>
      <c r="E10" s="7"/>
    </row>
    <row r="11" spans="1:5" ht="15">
      <c r="A11" s="5" t="s">
        <v>73</v>
      </c>
      <c r="B11" s="6" t="s">
        <v>74</v>
      </c>
      <c r="C11" s="7"/>
      <c r="D11" s="8"/>
      <c r="E11" s="7"/>
    </row>
    <row r="12" spans="1:5" ht="15">
      <c r="A12" s="5" t="s">
        <v>75</v>
      </c>
      <c r="B12" s="6" t="s">
        <v>76</v>
      </c>
      <c r="C12" s="7"/>
      <c r="D12" s="8"/>
      <c r="E12" s="7"/>
    </row>
    <row r="13" spans="1:5" ht="15">
      <c r="A13" s="5" t="s">
        <v>77</v>
      </c>
      <c r="B13" s="6" t="s">
        <v>78</v>
      </c>
      <c r="C13" s="7"/>
      <c r="D13" s="8">
        <v>300</v>
      </c>
      <c r="E13" s="7"/>
    </row>
    <row r="14" spans="1:5" ht="15">
      <c r="A14" s="5" t="s">
        <v>79</v>
      </c>
      <c r="B14" s="6" t="s">
        <v>80</v>
      </c>
      <c r="C14" s="7"/>
      <c r="D14" s="8">
        <v>900</v>
      </c>
      <c r="E14" s="10"/>
    </row>
    <row r="15" spans="1:5" ht="15">
      <c r="A15" s="5" t="s">
        <v>81</v>
      </c>
      <c r="B15" s="6" t="s">
        <v>82</v>
      </c>
      <c r="C15" s="7"/>
      <c r="D15" s="8"/>
      <c r="E15" s="7"/>
    </row>
    <row r="16" spans="1:5" ht="15">
      <c r="A16" s="5" t="s">
        <v>83</v>
      </c>
      <c r="B16" s="6" t="s">
        <v>84</v>
      </c>
      <c r="C16" s="7"/>
      <c r="D16" s="8">
        <v>60</v>
      </c>
      <c r="E16" s="7"/>
    </row>
    <row r="17" spans="1:5" ht="15">
      <c r="A17" s="5" t="s">
        <v>85</v>
      </c>
      <c r="B17" s="6" t="s">
        <v>86</v>
      </c>
      <c r="C17" s="7"/>
      <c r="D17" s="8"/>
      <c r="E17" s="7"/>
    </row>
    <row r="18" spans="1:5" ht="15">
      <c r="A18" s="5" t="s">
        <v>87</v>
      </c>
      <c r="B18" s="6" t="s">
        <v>88</v>
      </c>
      <c r="C18" s="7"/>
      <c r="D18" s="8"/>
      <c r="E18" s="7"/>
    </row>
    <row r="19" spans="1:5" ht="15">
      <c r="A19" s="5" t="s">
        <v>89</v>
      </c>
      <c r="B19" s="6" t="s">
        <v>90</v>
      </c>
      <c r="C19" s="7"/>
      <c r="D19" s="8"/>
      <c r="E19" s="7"/>
    </row>
    <row r="20" spans="1:5" ht="15">
      <c r="A20" s="5" t="s">
        <v>91</v>
      </c>
      <c r="B20" s="6" t="s">
        <v>92</v>
      </c>
      <c r="C20" s="7"/>
      <c r="D20" s="8">
        <v>40</v>
      </c>
      <c r="E20" s="7"/>
    </row>
    <row r="21" spans="1:5" ht="15">
      <c r="A21" s="5" t="s">
        <v>93</v>
      </c>
      <c r="B21" s="6" t="s">
        <v>94</v>
      </c>
      <c r="C21" s="7"/>
      <c r="D21" s="8"/>
      <c r="E21" s="7"/>
    </row>
    <row r="22" spans="1:5" ht="15">
      <c r="A22" s="5" t="s">
        <v>95</v>
      </c>
      <c r="B22" s="6" t="s">
        <v>96</v>
      </c>
      <c r="C22" s="7"/>
      <c r="D22" s="8"/>
      <c r="E22" s="7"/>
    </row>
    <row r="23" spans="1:5" ht="15">
      <c r="A23" s="5" t="s">
        <v>97</v>
      </c>
      <c r="B23" s="6" t="s">
        <v>98</v>
      </c>
      <c r="C23" s="7"/>
      <c r="D23" s="8"/>
      <c r="E23" s="7"/>
    </row>
    <row r="24" spans="1:5" ht="15">
      <c r="A24" s="5" t="s">
        <v>99</v>
      </c>
      <c r="B24" s="6" t="s">
        <v>24</v>
      </c>
      <c r="C24" s="7"/>
      <c r="D24" s="8"/>
      <c r="E24" s="7"/>
    </row>
    <row r="25" spans="1:5" ht="14.25" customHeight="1">
      <c r="A25" s="5">
        <v>105</v>
      </c>
      <c r="B25" s="9" t="s">
        <v>100</v>
      </c>
      <c r="C25" s="7"/>
      <c r="D25" s="8">
        <v>0</v>
      </c>
      <c r="E25" s="10">
        <v>200</v>
      </c>
    </row>
    <row r="26" spans="1:5" ht="15">
      <c r="A26" s="5" t="s">
        <v>101</v>
      </c>
      <c r="B26" s="6" t="s">
        <v>102</v>
      </c>
      <c r="C26" s="7"/>
      <c r="D26" s="8"/>
      <c r="E26" s="7"/>
    </row>
    <row r="27" spans="1:5" ht="15">
      <c r="A27" s="5" t="s">
        <v>103</v>
      </c>
      <c r="B27" s="6" t="s">
        <v>107</v>
      </c>
      <c r="C27" s="7"/>
      <c r="D27" s="8"/>
      <c r="E27" s="7"/>
    </row>
    <row r="28" spans="1:5" ht="15">
      <c r="A28" s="5" t="s">
        <v>104</v>
      </c>
      <c r="B28" s="6" t="s">
        <v>105</v>
      </c>
      <c r="C28" s="7"/>
      <c r="D28" s="8"/>
      <c r="E28" s="7"/>
    </row>
    <row r="29" spans="1:5" ht="18">
      <c r="A29" s="5" t="s">
        <v>106</v>
      </c>
      <c r="C29" s="7">
        <v>1540</v>
      </c>
      <c r="D29" s="11">
        <f>SUM(D2:D28)</f>
        <v>1970</v>
      </c>
      <c r="E29" s="11">
        <f>SUM(E2:E28)</f>
        <v>2200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6"/>
  <sheetViews>
    <sheetView tabSelected="1" workbookViewId="0">
      <selection activeCell="A7" sqref="A7"/>
    </sheetView>
  </sheetViews>
  <sheetFormatPr baseColWidth="10" defaultRowHeight="15"/>
  <sheetData>
    <row r="1" spans="1:1">
      <c r="A1" t="s">
        <v>171</v>
      </c>
    </row>
    <row r="3" spans="1:1">
      <c r="A3" t="s">
        <v>172</v>
      </c>
    </row>
    <row r="4" spans="1:1">
      <c r="A4" t="s">
        <v>173</v>
      </c>
    </row>
    <row r="5" spans="1:1">
      <c r="A5" t="s">
        <v>174</v>
      </c>
    </row>
    <row r="6" spans="1:1">
      <c r="A6" t="s">
        <v>175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E16"/>
  <sheetViews>
    <sheetView workbookViewId="0">
      <selection activeCell="F20" sqref="F20"/>
    </sheetView>
  </sheetViews>
  <sheetFormatPr baseColWidth="10" defaultRowHeight="12.75"/>
  <cols>
    <col min="1" max="2" width="11.42578125" style="4"/>
    <col min="3" max="3" width="38.5703125" style="4" bestFit="1" customWidth="1"/>
    <col min="4" max="258" width="11.42578125" style="4"/>
    <col min="259" max="259" width="38.5703125" style="4" bestFit="1" customWidth="1"/>
    <col min="260" max="514" width="11.42578125" style="4"/>
    <col min="515" max="515" width="38.5703125" style="4" bestFit="1" customWidth="1"/>
    <col min="516" max="770" width="11.42578125" style="4"/>
    <col min="771" max="771" width="38.5703125" style="4" bestFit="1" customWidth="1"/>
    <col min="772" max="1026" width="11.42578125" style="4"/>
    <col min="1027" max="1027" width="38.5703125" style="4" bestFit="1" customWidth="1"/>
    <col min="1028" max="1282" width="11.42578125" style="4"/>
    <col min="1283" max="1283" width="38.5703125" style="4" bestFit="1" customWidth="1"/>
    <col min="1284" max="1538" width="11.42578125" style="4"/>
    <col min="1539" max="1539" width="38.5703125" style="4" bestFit="1" customWidth="1"/>
    <col min="1540" max="1794" width="11.42578125" style="4"/>
    <col min="1795" max="1795" width="38.5703125" style="4" bestFit="1" customWidth="1"/>
    <col min="1796" max="2050" width="11.42578125" style="4"/>
    <col min="2051" max="2051" width="38.5703125" style="4" bestFit="1" customWidth="1"/>
    <col min="2052" max="2306" width="11.42578125" style="4"/>
    <col min="2307" max="2307" width="38.5703125" style="4" bestFit="1" customWidth="1"/>
    <col min="2308" max="2562" width="11.42578125" style="4"/>
    <col min="2563" max="2563" width="38.5703125" style="4" bestFit="1" customWidth="1"/>
    <col min="2564" max="2818" width="11.42578125" style="4"/>
    <col min="2819" max="2819" width="38.5703125" style="4" bestFit="1" customWidth="1"/>
    <col min="2820" max="3074" width="11.42578125" style="4"/>
    <col min="3075" max="3075" width="38.5703125" style="4" bestFit="1" customWidth="1"/>
    <col min="3076" max="3330" width="11.42578125" style="4"/>
    <col min="3331" max="3331" width="38.5703125" style="4" bestFit="1" customWidth="1"/>
    <col min="3332" max="3586" width="11.42578125" style="4"/>
    <col min="3587" max="3587" width="38.5703125" style="4" bestFit="1" customWidth="1"/>
    <col min="3588" max="3842" width="11.42578125" style="4"/>
    <col min="3843" max="3843" width="38.5703125" style="4" bestFit="1" customWidth="1"/>
    <col min="3844" max="4098" width="11.42578125" style="4"/>
    <col min="4099" max="4099" width="38.5703125" style="4" bestFit="1" customWidth="1"/>
    <col min="4100" max="4354" width="11.42578125" style="4"/>
    <col min="4355" max="4355" width="38.5703125" style="4" bestFit="1" customWidth="1"/>
    <col min="4356" max="4610" width="11.42578125" style="4"/>
    <col min="4611" max="4611" width="38.5703125" style="4" bestFit="1" customWidth="1"/>
    <col min="4612" max="4866" width="11.42578125" style="4"/>
    <col min="4867" max="4867" width="38.5703125" style="4" bestFit="1" customWidth="1"/>
    <col min="4868" max="5122" width="11.42578125" style="4"/>
    <col min="5123" max="5123" width="38.5703125" style="4" bestFit="1" customWidth="1"/>
    <col min="5124" max="5378" width="11.42578125" style="4"/>
    <col min="5379" max="5379" width="38.5703125" style="4" bestFit="1" customWidth="1"/>
    <col min="5380" max="5634" width="11.42578125" style="4"/>
    <col min="5635" max="5635" width="38.5703125" style="4" bestFit="1" customWidth="1"/>
    <col min="5636" max="5890" width="11.42578125" style="4"/>
    <col min="5891" max="5891" width="38.5703125" style="4" bestFit="1" customWidth="1"/>
    <col min="5892" max="6146" width="11.42578125" style="4"/>
    <col min="6147" max="6147" width="38.5703125" style="4" bestFit="1" customWidth="1"/>
    <col min="6148" max="6402" width="11.42578125" style="4"/>
    <col min="6403" max="6403" width="38.5703125" style="4" bestFit="1" customWidth="1"/>
    <col min="6404" max="6658" width="11.42578125" style="4"/>
    <col min="6659" max="6659" width="38.5703125" style="4" bestFit="1" customWidth="1"/>
    <col min="6660" max="6914" width="11.42578125" style="4"/>
    <col min="6915" max="6915" width="38.5703125" style="4" bestFit="1" customWidth="1"/>
    <col min="6916" max="7170" width="11.42578125" style="4"/>
    <col min="7171" max="7171" width="38.5703125" style="4" bestFit="1" customWidth="1"/>
    <col min="7172" max="7426" width="11.42578125" style="4"/>
    <col min="7427" max="7427" width="38.5703125" style="4" bestFit="1" customWidth="1"/>
    <col min="7428" max="7682" width="11.42578125" style="4"/>
    <col min="7683" max="7683" width="38.5703125" style="4" bestFit="1" customWidth="1"/>
    <col min="7684" max="7938" width="11.42578125" style="4"/>
    <col min="7939" max="7939" width="38.5703125" style="4" bestFit="1" customWidth="1"/>
    <col min="7940" max="8194" width="11.42578125" style="4"/>
    <col min="8195" max="8195" width="38.5703125" style="4" bestFit="1" customWidth="1"/>
    <col min="8196" max="8450" width="11.42578125" style="4"/>
    <col min="8451" max="8451" width="38.5703125" style="4" bestFit="1" customWidth="1"/>
    <col min="8452" max="8706" width="11.42578125" style="4"/>
    <col min="8707" max="8707" width="38.5703125" style="4" bestFit="1" customWidth="1"/>
    <col min="8708" max="8962" width="11.42578125" style="4"/>
    <col min="8963" max="8963" width="38.5703125" style="4" bestFit="1" customWidth="1"/>
    <col min="8964" max="9218" width="11.42578125" style="4"/>
    <col min="9219" max="9219" width="38.5703125" style="4" bestFit="1" customWidth="1"/>
    <col min="9220" max="9474" width="11.42578125" style="4"/>
    <col min="9475" max="9475" width="38.5703125" style="4" bestFit="1" customWidth="1"/>
    <col min="9476" max="9730" width="11.42578125" style="4"/>
    <col min="9731" max="9731" width="38.5703125" style="4" bestFit="1" customWidth="1"/>
    <col min="9732" max="9986" width="11.42578125" style="4"/>
    <col min="9987" max="9987" width="38.5703125" style="4" bestFit="1" customWidth="1"/>
    <col min="9988" max="10242" width="11.42578125" style="4"/>
    <col min="10243" max="10243" width="38.5703125" style="4" bestFit="1" customWidth="1"/>
    <col min="10244" max="10498" width="11.42578125" style="4"/>
    <col min="10499" max="10499" width="38.5703125" style="4" bestFit="1" customWidth="1"/>
    <col min="10500" max="10754" width="11.42578125" style="4"/>
    <col min="10755" max="10755" width="38.5703125" style="4" bestFit="1" customWidth="1"/>
    <col min="10756" max="11010" width="11.42578125" style="4"/>
    <col min="11011" max="11011" width="38.5703125" style="4" bestFit="1" customWidth="1"/>
    <col min="11012" max="11266" width="11.42578125" style="4"/>
    <col min="11267" max="11267" width="38.5703125" style="4" bestFit="1" customWidth="1"/>
    <col min="11268" max="11522" width="11.42578125" style="4"/>
    <col min="11523" max="11523" width="38.5703125" style="4" bestFit="1" customWidth="1"/>
    <col min="11524" max="11778" width="11.42578125" style="4"/>
    <col min="11779" max="11779" width="38.5703125" style="4" bestFit="1" customWidth="1"/>
    <col min="11780" max="12034" width="11.42578125" style="4"/>
    <col min="12035" max="12035" width="38.5703125" style="4" bestFit="1" customWidth="1"/>
    <col min="12036" max="12290" width="11.42578125" style="4"/>
    <col min="12291" max="12291" width="38.5703125" style="4" bestFit="1" customWidth="1"/>
    <col min="12292" max="12546" width="11.42578125" style="4"/>
    <col min="12547" max="12547" width="38.5703125" style="4" bestFit="1" customWidth="1"/>
    <col min="12548" max="12802" width="11.42578125" style="4"/>
    <col min="12803" max="12803" width="38.5703125" style="4" bestFit="1" customWidth="1"/>
    <col min="12804" max="13058" width="11.42578125" style="4"/>
    <col min="13059" max="13059" width="38.5703125" style="4" bestFit="1" customWidth="1"/>
    <col min="13060" max="13314" width="11.42578125" style="4"/>
    <col min="13315" max="13315" width="38.5703125" style="4" bestFit="1" customWidth="1"/>
    <col min="13316" max="13570" width="11.42578125" style="4"/>
    <col min="13571" max="13571" width="38.5703125" style="4" bestFit="1" customWidth="1"/>
    <col min="13572" max="13826" width="11.42578125" style="4"/>
    <col min="13827" max="13827" width="38.5703125" style="4" bestFit="1" customWidth="1"/>
    <col min="13828" max="14082" width="11.42578125" style="4"/>
    <col min="14083" max="14083" width="38.5703125" style="4" bestFit="1" customWidth="1"/>
    <col min="14084" max="14338" width="11.42578125" style="4"/>
    <col min="14339" max="14339" width="38.5703125" style="4" bestFit="1" customWidth="1"/>
    <col min="14340" max="14594" width="11.42578125" style="4"/>
    <col min="14595" max="14595" width="38.5703125" style="4" bestFit="1" customWidth="1"/>
    <col min="14596" max="14850" width="11.42578125" style="4"/>
    <col min="14851" max="14851" width="38.5703125" style="4" bestFit="1" customWidth="1"/>
    <col min="14852" max="15106" width="11.42578125" style="4"/>
    <col min="15107" max="15107" width="38.5703125" style="4" bestFit="1" customWidth="1"/>
    <col min="15108" max="15362" width="11.42578125" style="4"/>
    <col min="15363" max="15363" width="38.5703125" style="4" bestFit="1" customWidth="1"/>
    <col min="15364" max="15618" width="11.42578125" style="4"/>
    <col min="15619" max="15619" width="38.5703125" style="4" bestFit="1" customWidth="1"/>
    <col min="15620" max="15874" width="11.42578125" style="4"/>
    <col min="15875" max="15875" width="38.5703125" style="4" bestFit="1" customWidth="1"/>
    <col min="15876" max="16130" width="11.42578125" style="4"/>
    <col min="16131" max="16131" width="38.5703125" style="4" bestFit="1" customWidth="1"/>
    <col min="16132" max="16384" width="11.42578125" style="4"/>
  </cols>
  <sheetData>
    <row r="1" spans="1:5">
      <c r="A1" s="2"/>
      <c r="B1" s="2" t="s">
        <v>108</v>
      </c>
      <c r="C1" s="2" t="s">
        <v>109</v>
      </c>
      <c r="D1" s="2" t="s">
        <v>110</v>
      </c>
      <c r="E1" s="2" t="s">
        <v>111</v>
      </c>
    </row>
    <row r="2" spans="1:5">
      <c r="A2" s="6">
        <v>0</v>
      </c>
      <c r="B2" s="13">
        <v>42614</v>
      </c>
      <c r="C2" s="6" t="s">
        <v>117</v>
      </c>
      <c r="D2" s="7">
        <v>400</v>
      </c>
      <c r="E2" s="7">
        <v>0</v>
      </c>
    </row>
    <row r="3" spans="1:5">
      <c r="A3" s="6">
        <v>0</v>
      </c>
      <c r="B3" s="13">
        <v>42615</v>
      </c>
      <c r="C3" s="6" t="s">
        <v>118</v>
      </c>
      <c r="D3" s="7">
        <v>0</v>
      </c>
      <c r="E3" s="7">
        <v>400</v>
      </c>
    </row>
    <row r="4" spans="1:5" ht="15">
      <c r="A4" s="6">
        <v>0</v>
      </c>
      <c r="B4" s="13">
        <v>42617</v>
      </c>
      <c r="C4" s="6" t="s">
        <v>113</v>
      </c>
      <c r="D4" s="7">
        <v>70</v>
      </c>
      <c r="E4" s="7">
        <v>0</v>
      </c>
    </row>
    <row r="5" spans="1:5" ht="15">
      <c r="A5" s="6">
        <v>0</v>
      </c>
      <c r="B5" s="13">
        <v>42616</v>
      </c>
      <c r="C5" s="6" t="s">
        <v>112</v>
      </c>
      <c r="D5" s="7">
        <v>0</v>
      </c>
      <c r="E5" s="7">
        <v>70</v>
      </c>
    </row>
    <row r="6" spans="1:5">
      <c r="A6" s="6">
        <v>0</v>
      </c>
      <c r="B6" s="13">
        <v>42618</v>
      </c>
      <c r="C6" s="6" t="s">
        <v>114</v>
      </c>
      <c r="D6" s="7">
        <v>60</v>
      </c>
      <c r="E6" s="7">
        <v>0</v>
      </c>
    </row>
    <row r="7" spans="1:5" ht="15">
      <c r="A7" s="6">
        <v>0</v>
      </c>
      <c r="B7" s="13">
        <v>42619</v>
      </c>
      <c r="C7" s="6" t="s">
        <v>115</v>
      </c>
      <c r="D7" s="7">
        <v>0</v>
      </c>
      <c r="E7" s="7">
        <v>60</v>
      </c>
    </row>
    <row r="8" spans="1:5" ht="15">
      <c r="A8" s="6">
        <v>0</v>
      </c>
      <c r="B8" s="13">
        <v>42620</v>
      </c>
      <c r="C8" s="6" t="s">
        <v>116</v>
      </c>
      <c r="D8" s="7">
        <v>900</v>
      </c>
      <c r="E8" s="7">
        <v>0</v>
      </c>
    </row>
    <row r="9" spans="1:5" ht="15">
      <c r="A9" s="6">
        <v>0</v>
      </c>
      <c r="B9" s="13">
        <v>42621</v>
      </c>
      <c r="C9" s="6" t="s">
        <v>119</v>
      </c>
      <c r="D9" s="7">
        <v>0</v>
      </c>
      <c r="E9" s="7">
        <v>900</v>
      </c>
    </row>
    <row r="10" spans="1:5" ht="15">
      <c r="A10" s="6">
        <v>0</v>
      </c>
      <c r="B10" s="13">
        <v>42623</v>
      </c>
      <c r="C10" s="6" t="s">
        <v>121</v>
      </c>
      <c r="D10" s="7">
        <v>200</v>
      </c>
      <c r="E10" s="7">
        <v>0</v>
      </c>
    </row>
    <row r="11" spans="1:5" ht="15">
      <c r="A11" s="6">
        <v>0</v>
      </c>
      <c r="B11" s="13">
        <v>42622</v>
      </c>
      <c r="C11" s="6" t="s">
        <v>120</v>
      </c>
      <c r="D11" s="7">
        <v>0</v>
      </c>
      <c r="E11" s="7">
        <v>200</v>
      </c>
    </row>
    <row r="12" spans="1:5">
      <c r="A12" s="6">
        <v>0</v>
      </c>
      <c r="B12" s="13">
        <v>42625</v>
      </c>
      <c r="C12" s="6" t="s">
        <v>123</v>
      </c>
      <c r="D12" s="7">
        <v>40</v>
      </c>
      <c r="E12" s="7">
        <v>0</v>
      </c>
    </row>
    <row r="13" spans="1:5">
      <c r="A13" s="6">
        <v>0</v>
      </c>
      <c r="B13" s="13">
        <v>42624</v>
      </c>
      <c r="C13" s="6" t="s">
        <v>122</v>
      </c>
      <c r="D13" s="7">
        <v>0</v>
      </c>
      <c r="E13" s="7">
        <v>40</v>
      </c>
    </row>
    <row r="14" spans="1:5">
      <c r="A14" s="6">
        <v>0</v>
      </c>
      <c r="B14" s="13">
        <v>42627</v>
      </c>
      <c r="C14" s="6" t="s">
        <v>124</v>
      </c>
      <c r="D14" s="7">
        <v>300</v>
      </c>
      <c r="E14" s="7">
        <v>0</v>
      </c>
    </row>
    <row r="15" spans="1:5">
      <c r="A15" s="6">
        <v>0</v>
      </c>
      <c r="B15" s="13">
        <v>42626</v>
      </c>
      <c r="C15" s="6" t="s">
        <v>125</v>
      </c>
      <c r="D15" s="7">
        <v>0</v>
      </c>
      <c r="E15" s="7">
        <v>300</v>
      </c>
    </row>
    <row r="16" spans="1:5" ht="15">
      <c r="A16" s="6" t="s">
        <v>106</v>
      </c>
      <c r="B16" s="14"/>
      <c r="C16" s="14"/>
      <c r="D16" s="7">
        <f ca="1">SUM(D2:D16)</f>
        <v>1970</v>
      </c>
      <c r="E16" s="7">
        <f ca="1">SUM(E2:E16)</f>
        <v>1970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sheetPr>
    <tabColor rgb="FF7030A0"/>
  </sheetPr>
  <dimension ref="A1:AX45"/>
  <sheetViews>
    <sheetView showGridLines="0" topLeftCell="A4" workbookViewId="0">
      <selection activeCell="E14" sqref="E14"/>
    </sheetView>
  </sheetViews>
  <sheetFormatPr baseColWidth="10" defaultColWidth="10.85546875" defaultRowHeight="15"/>
  <cols>
    <col min="1" max="4" width="10.85546875" style="77"/>
    <col min="5" max="5" width="12.7109375" style="77" customWidth="1"/>
    <col min="6" max="6" width="24.28515625" style="77" customWidth="1"/>
    <col min="7" max="7" width="12.7109375" style="77" customWidth="1"/>
    <col min="8" max="8" width="10.85546875" style="77"/>
    <col min="9" max="9" width="18.140625" style="77" customWidth="1"/>
    <col min="10" max="260" width="10.85546875" style="77"/>
    <col min="261" max="263" width="12.7109375" style="77" customWidth="1"/>
    <col min="264" max="264" width="10.85546875" style="77"/>
    <col min="265" max="265" width="18.140625" style="77" customWidth="1"/>
    <col min="266" max="516" width="10.85546875" style="77"/>
    <col min="517" max="519" width="12.7109375" style="77" customWidth="1"/>
    <col min="520" max="520" width="10.85546875" style="77"/>
    <col min="521" max="521" width="18.140625" style="77" customWidth="1"/>
    <col min="522" max="772" width="10.85546875" style="77"/>
    <col min="773" max="775" width="12.7109375" style="77" customWidth="1"/>
    <col min="776" max="776" width="10.85546875" style="77"/>
    <col min="777" max="777" width="18.140625" style="77" customWidth="1"/>
    <col min="778" max="1028" width="10.85546875" style="77"/>
    <col min="1029" max="1031" width="12.7109375" style="77" customWidth="1"/>
    <col min="1032" max="1032" width="10.85546875" style="77"/>
    <col min="1033" max="1033" width="18.140625" style="77" customWidth="1"/>
    <col min="1034" max="1284" width="10.85546875" style="77"/>
    <col min="1285" max="1287" width="12.7109375" style="77" customWidth="1"/>
    <col min="1288" max="1288" width="10.85546875" style="77"/>
    <col min="1289" max="1289" width="18.140625" style="77" customWidth="1"/>
    <col min="1290" max="1540" width="10.85546875" style="77"/>
    <col min="1541" max="1543" width="12.7109375" style="77" customWidth="1"/>
    <col min="1544" max="1544" width="10.85546875" style="77"/>
    <col min="1545" max="1545" width="18.140625" style="77" customWidth="1"/>
    <col min="1546" max="1796" width="10.85546875" style="77"/>
    <col min="1797" max="1799" width="12.7109375" style="77" customWidth="1"/>
    <col min="1800" max="1800" width="10.85546875" style="77"/>
    <col min="1801" max="1801" width="18.140625" style="77" customWidth="1"/>
    <col min="1802" max="2052" width="10.85546875" style="77"/>
    <col min="2053" max="2055" width="12.7109375" style="77" customWidth="1"/>
    <col min="2056" max="2056" width="10.85546875" style="77"/>
    <col min="2057" max="2057" width="18.140625" style="77" customWidth="1"/>
    <col min="2058" max="2308" width="10.85546875" style="77"/>
    <col min="2309" max="2311" width="12.7109375" style="77" customWidth="1"/>
    <col min="2312" max="2312" width="10.85546875" style="77"/>
    <col min="2313" max="2313" width="18.140625" style="77" customWidth="1"/>
    <col min="2314" max="2564" width="10.85546875" style="77"/>
    <col min="2565" max="2567" width="12.7109375" style="77" customWidth="1"/>
    <col min="2568" max="2568" width="10.85546875" style="77"/>
    <col min="2569" max="2569" width="18.140625" style="77" customWidth="1"/>
    <col min="2570" max="2820" width="10.85546875" style="77"/>
    <col min="2821" max="2823" width="12.7109375" style="77" customWidth="1"/>
    <col min="2824" max="2824" width="10.85546875" style="77"/>
    <col min="2825" max="2825" width="18.140625" style="77" customWidth="1"/>
    <col min="2826" max="3076" width="10.85546875" style="77"/>
    <col min="3077" max="3079" width="12.7109375" style="77" customWidth="1"/>
    <col min="3080" max="3080" width="10.85546875" style="77"/>
    <col min="3081" max="3081" width="18.140625" style="77" customWidth="1"/>
    <col min="3082" max="3332" width="10.85546875" style="77"/>
    <col min="3333" max="3335" width="12.7109375" style="77" customWidth="1"/>
    <col min="3336" max="3336" width="10.85546875" style="77"/>
    <col min="3337" max="3337" width="18.140625" style="77" customWidth="1"/>
    <col min="3338" max="3588" width="10.85546875" style="77"/>
    <col min="3589" max="3591" width="12.7109375" style="77" customWidth="1"/>
    <col min="3592" max="3592" width="10.85546875" style="77"/>
    <col min="3593" max="3593" width="18.140625" style="77" customWidth="1"/>
    <col min="3594" max="3844" width="10.85546875" style="77"/>
    <col min="3845" max="3847" width="12.7109375" style="77" customWidth="1"/>
    <col min="3848" max="3848" width="10.85546875" style="77"/>
    <col min="3849" max="3849" width="18.140625" style="77" customWidth="1"/>
    <col min="3850" max="4100" width="10.85546875" style="77"/>
    <col min="4101" max="4103" width="12.7109375" style="77" customWidth="1"/>
    <col min="4104" max="4104" width="10.85546875" style="77"/>
    <col min="4105" max="4105" width="18.140625" style="77" customWidth="1"/>
    <col min="4106" max="4356" width="10.85546875" style="77"/>
    <col min="4357" max="4359" width="12.7109375" style="77" customWidth="1"/>
    <col min="4360" max="4360" width="10.85546875" style="77"/>
    <col min="4361" max="4361" width="18.140625" style="77" customWidth="1"/>
    <col min="4362" max="4612" width="10.85546875" style="77"/>
    <col min="4613" max="4615" width="12.7109375" style="77" customWidth="1"/>
    <col min="4616" max="4616" width="10.85546875" style="77"/>
    <col min="4617" max="4617" width="18.140625" style="77" customWidth="1"/>
    <col min="4618" max="4868" width="10.85546875" style="77"/>
    <col min="4869" max="4871" width="12.7109375" style="77" customWidth="1"/>
    <col min="4872" max="4872" width="10.85546875" style="77"/>
    <col min="4873" max="4873" width="18.140625" style="77" customWidth="1"/>
    <col min="4874" max="5124" width="10.85546875" style="77"/>
    <col min="5125" max="5127" width="12.7109375" style="77" customWidth="1"/>
    <col min="5128" max="5128" width="10.85546875" style="77"/>
    <col min="5129" max="5129" width="18.140625" style="77" customWidth="1"/>
    <col min="5130" max="5380" width="10.85546875" style="77"/>
    <col min="5381" max="5383" width="12.7109375" style="77" customWidth="1"/>
    <col min="5384" max="5384" width="10.85546875" style="77"/>
    <col min="5385" max="5385" width="18.140625" style="77" customWidth="1"/>
    <col min="5386" max="5636" width="10.85546875" style="77"/>
    <col min="5637" max="5639" width="12.7109375" style="77" customWidth="1"/>
    <col min="5640" max="5640" width="10.85546875" style="77"/>
    <col min="5641" max="5641" width="18.140625" style="77" customWidth="1"/>
    <col min="5642" max="5892" width="10.85546875" style="77"/>
    <col min="5893" max="5895" width="12.7109375" style="77" customWidth="1"/>
    <col min="5896" max="5896" width="10.85546875" style="77"/>
    <col min="5897" max="5897" width="18.140625" style="77" customWidth="1"/>
    <col min="5898" max="6148" width="10.85546875" style="77"/>
    <col min="6149" max="6151" width="12.7109375" style="77" customWidth="1"/>
    <col min="6152" max="6152" width="10.85546875" style="77"/>
    <col min="6153" max="6153" width="18.140625" style="77" customWidth="1"/>
    <col min="6154" max="6404" width="10.85546875" style="77"/>
    <col min="6405" max="6407" width="12.7109375" style="77" customWidth="1"/>
    <col min="6408" max="6408" width="10.85546875" style="77"/>
    <col min="6409" max="6409" width="18.140625" style="77" customWidth="1"/>
    <col min="6410" max="6660" width="10.85546875" style="77"/>
    <col min="6661" max="6663" width="12.7109375" style="77" customWidth="1"/>
    <col min="6664" max="6664" width="10.85546875" style="77"/>
    <col min="6665" max="6665" width="18.140625" style="77" customWidth="1"/>
    <col min="6666" max="6916" width="10.85546875" style="77"/>
    <col min="6917" max="6919" width="12.7109375" style="77" customWidth="1"/>
    <col min="6920" max="6920" width="10.85546875" style="77"/>
    <col min="6921" max="6921" width="18.140625" style="77" customWidth="1"/>
    <col min="6922" max="7172" width="10.85546875" style="77"/>
    <col min="7173" max="7175" width="12.7109375" style="77" customWidth="1"/>
    <col min="7176" max="7176" width="10.85546875" style="77"/>
    <col min="7177" max="7177" width="18.140625" style="77" customWidth="1"/>
    <col min="7178" max="7428" width="10.85546875" style="77"/>
    <col min="7429" max="7431" width="12.7109375" style="77" customWidth="1"/>
    <col min="7432" max="7432" width="10.85546875" style="77"/>
    <col min="7433" max="7433" width="18.140625" style="77" customWidth="1"/>
    <col min="7434" max="7684" width="10.85546875" style="77"/>
    <col min="7685" max="7687" width="12.7109375" style="77" customWidth="1"/>
    <col min="7688" max="7688" width="10.85546875" style="77"/>
    <col min="7689" max="7689" width="18.140625" style="77" customWidth="1"/>
    <col min="7690" max="7940" width="10.85546875" style="77"/>
    <col min="7941" max="7943" width="12.7109375" style="77" customWidth="1"/>
    <col min="7944" max="7944" width="10.85546875" style="77"/>
    <col min="7945" max="7945" width="18.140625" style="77" customWidth="1"/>
    <col min="7946" max="8196" width="10.85546875" style="77"/>
    <col min="8197" max="8199" width="12.7109375" style="77" customWidth="1"/>
    <col min="8200" max="8200" width="10.85546875" style="77"/>
    <col min="8201" max="8201" width="18.140625" style="77" customWidth="1"/>
    <col min="8202" max="8452" width="10.85546875" style="77"/>
    <col min="8453" max="8455" width="12.7109375" style="77" customWidth="1"/>
    <col min="8456" max="8456" width="10.85546875" style="77"/>
    <col min="8457" max="8457" width="18.140625" style="77" customWidth="1"/>
    <col min="8458" max="8708" width="10.85546875" style="77"/>
    <col min="8709" max="8711" width="12.7109375" style="77" customWidth="1"/>
    <col min="8712" max="8712" width="10.85546875" style="77"/>
    <col min="8713" max="8713" width="18.140625" style="77" customWidth="1"/>
    <col min="8714" max="8964" width="10.85546875" style="77"/>
    <col min="8965" max="8967" width="12.7109375" style="77" customWidth="1"/>
    <col min="8968" max="8968" width="10.85546875" style="77"/>
    <col min="8969" max="8969" width="18.140625" style="77" customWidth="1"/>
    <col min="8970" max="9220" width="10.85546875" style="77"/>
    <col min="9221" max="9223" width="12.7109375" style="77" customWidth="1"/>
    <col min="9224" max="9224" width="10.85546875" style="77"/>
    <col min="9225" max="9225" width="18.140625" style="77" customWidth="1"/>
    <col min="9226" max="9476" width="10.85546875" style="77"/>
    <col min="9477" max="9479" width="12.7109375" style="77" customWidth="1"/>
    <col min="9480" max="9480" width="10.85546875" style="77"/>
    <col min="9481" max="9481" width="18.140625" style="77" customWidth="1"/>
    <col min="9482" max="9732" width="10.85546875" style="77"/>
    <col min="9733" max="9735" width="12.7109375" style="77" customWidth="1"/>
    <col min="9736" max="9736" width="10.85546875" style="77"/>
    <col min="9737" max="9737" width="18.140625" style="77" customWidth="1"/>
    <col min="9738" max="9988" width="10.85546875" style="77"/>
    <col min="9989" max="9991" width="12.7109375" style="77" customWidth="1"/>
    <col min="9992" max="9992" width="10.85546875" style="77"/>
    <col min="9993" max="9993" width="18.140625" style="77" customWidth="1"/>
    <col min="9994" max="10244" width="10.85546875" style="77"/>
    <col min="10245" max="10247" width="12.7109375" style="77" customWidth="1"/>
    <col min="10248" max="10248" width="10.85546875" style="77"/>
    <col min="10249" max="10249" width="18.140625" style="77" customWidth="1"/>
    <col min="10250" max="10500" width="10.85546875" style="77"/>
    <col min="10501" max="10503" width="12.7109375" style="77" customWidth="1"/>
    <col min="10504" max="10504" width="10.85546875" style="77"/>
    <col min="10505" max="10505" width="18.140625" style="77" customWidth="1"/>
    <col min="10506" max="10756" width="10.85546875" style="77"/>
    <col min="10757" max="10759" width="12.7109375" style="77" customWidth="1"/>
    <col min="10760" max="10760" width="10.85546875" style="77"/>
    <col min="10761" max="10761" width="18.140625" style="77" customWidth="1"/>
    <col min="10762" max="11012" width="10.85546875" style="77"/>
    <col min="11013" max="11015" width="12.7109375" style="77" customWidth="1"/>
    <col min="11016" max="11016" width="10.85546875" style="77"/>
    <col min="11017" max="11017" width="18.140625" style="77" customWidth="1"/>
    <col min="11018" max="11268" width="10.85546875" style="77"/>
    <col min="11269" max="11271" width="12.7109375" style="77" customWidth="1"/>
    <col min="11272" max="11272" width="10.85546875" style="77"/>
    <col min="11273" max="11273" width="18.140625" style="77" customWidth="1"/>
    <col min="11274" max="11524" width="10.85546875" style="77"/>
    <col min="11525" max="11527" width="12.7109375" style="77" customWidth="1"/>
    <col min="11528" max="11528" width="10.85546875" style="77"/>
    <col min="11529" max="11529" width="18.140625" style="77" customWidth="1"/>
    <col min="11530" max="11780" width="10.85546875" style="77"/>
    <col min="11781" max="11783" width="12.7109375" style="77" customWidth="1"/>
    <col min="11784" max="11784" width="10.85546875" style="77"/>
    <col min="11785" max="11785" width="18.140625" style="77" customWidth="1"/>
    <col min="11786" max="12036" width="10.85546875" style="77"/>
    <col min="12037" max="12039" width="12.7109375" style="77" customWidth="1"/>
    <col min="12040" max="12040" width="10.85546875" style="77"/>
    <col min="12041" max="12041" width="18.140625" style="77" customWidth="1"/>
    <col min="12042" max="12292" width="10.85546875" style="77"/>
    <col min="12293" max="12295" width="12.7109375" style="77" customWidth="1"/>
    <col min="12296" max="12296" width="10.85546875" style="77"/>
    <col min="12297" max="12297" width="18.140625" style="77" customWidth="1"/>
    <col min="12298" max="12548" width="10.85546875" style="77"/>
    <col min="12549" max="12551" width="12.7109375" style="77" customWidth="1"/>
    <col min="12552" max="12552" width="10.85546875" style="77"/>
    <col min="12553" max="12553" width="18.140625" style="77" customWidth="1"/>
    <col min="12554" max="12804" width="10.85546875" style="77"/>
    <col min="12805" max="12807" width="12.7109375" style="77" customWidth="1"/>
    <col min="12808" max="12808" width="10.85546875" style="77"/>
    <col min="12809" max="12809" width="18.140625" style="77" customWidth="1"/>
    <col min="12810" max="13060" width="10.85546875" style="77"/>
    <col min="13061" max="13063" width="12.7109375" style="77" customWidth="1"/>
    <col min="13064" max="13064" width="10.85546875" style="77"/>
    <col min="13065" max="13065" width="18.140625" style="77" customWidth="1"/>
    <col min="13066" max="13316" width="10.85546875" style="77"/>
    <col min="13317" max="13319" width="12.7109375" style="77" customWidth="1"/>
    <col min="13320" max="13320" width="10.85546875" style="77"/>
    <col min="13321" max="13321" width="18.140625" style="77" customWidth="1"/>
    <col min="13322" max="13572" width="10.85546875" style="77"/>
    <col min="13573" max="13575" width="12.7109375" style="77" customWidth="1"/>
    <col min="13576" max="13576" width="10.85546875" style="77"/>
    <col min="13577" max="13577" width="18.140625" style="77" customWidth="1"/>
    <col min="13578" max="13828" width="10.85546875" style="77"/>
    <col min="13829" max="13831" width="12.7109375" style="77" customWidth="1"/>
    <col min="13832" max="13832" width="10.85546875" style="77"/>
    <col min="13833" max="13833" width="18.140625" style="77" customWidth="1"/>
    <col min="13834" max="14084" width="10.85546875" style="77"/>
    <col min="14085" max="14087" width="12.7109375" style="77" customWidth="1"/>
    <col min="14088" max="14088" width="10.85546875" style="77"/>
    <col min="14089" max="14089" width="18.140625" style="77" customWidth="1"/>
    <col min="14090" max="14340" width="10.85546875" style="77"/>
    <col min="14341" max="14343" width="12.7109375" style="77" customWidth="1"/>
    <col min="14344" max="14344" width="10.85546875" style="77"/>
    <col min="14345" max="14345" width="18.140625" style="77" customWidth="1"/>
    <col min="14346" max="14596" width="10.85546875" style="77"/>
    <col min="14597" max="14599" width="12.7109375" style="77" customWidth="1"/>
    <col min="14600" max="14600" width="10.85546875" style="77"/>
    <col min="14601" max="14601" width="18.140625" style="77" customWidth="1"/>
    <col min="14602" max="14852" width="10.85546875" style="77"/>
    <col min="14853" max="14855" width="12.7109375" style="77" customWidth="1"/>
    <col min="14856" max="14856" width="10.85546875" style="77"/>
    <col min="14857" max="14857" width="18.140625" style="77" customWidth="1"/>
    <col min="14858" max="15108" width="10.85546875" style="77"/>
    <col min="15109" max="15111" width="12.7109375" style="77" customWidth="1"/>
    <col min="15112" max="15112" width="10.85546875" style="77"/>
    <col min="15113" max="15113" width="18.140625" style="77" customWidth="1"/>
    <col min="15114" max="15364" width="10.85546875" style="77"/>
    <col min="15365" max="15367" width="12.7109375" style="77" customWidth="1"/>
    <col min="15368" max="15368" width="10.85546875" style="77"/>
    <col min="15369" max="15369" width="18.140625" style="77" customWidth="1"/>
    <col min="15370" max="15620" width="10.85546875" style="77"/>
    <col min="15621" max="15623" width="12.7109375" style="77" customWidth="1"/>
    <col min="15624" max="15624" width="10.85546875" style="77"/>
    <col min="15625" max="15625" width="18.140625" style="77" customWidth="1"/>
    <col min="15626" max="15876" width="10.85546875" style="77"/>
    <col min="15877" max="15879" width="12.7109375" style="77" customWidth="1"/>
    <col min="15880" max="15880" width="10.85546875" style="77"/>
    <col min="15881" max="15881" width="18.140625" style="77" customWidth="1"/>
    <col min="15882" max="16132" width="10.85546875" style="77"/>
    <col min="16133" max="16135" width="12.7109375" style="77" customWidth="1"/>
    <col min="16136" max="16136" width="10.85546875" style="77"/>
    <col min="16137" max="16137" width="18.140625" style="77" customWidth="1"/>
    <col min="16138" max="16384" width="10.85546875" style="77"/>
  </cols>
  <sheetData>
    <row r="1" spans="1:50" ht="45">
      <c r="A1" s="76" t="s">
        <v>170</v>
      </c>
      <c r="I1" s="78"/>
      <c r="J1" s="78"/>
      <c r="K1" s="78"/>
      <c r="L1" s="78"/>
      <c r="M1" s="78"/>
      <c r="N1" s="78"/>
      <c r="O1" s="78"/>
      <c r="P1" s="78"/>
      <c r="Q1" s="78"/>
      <c r="R1" s="78"/>
      <c r="S1" s="78"/>
      <c r="T1" s="78"/>
      <c r="U1" s="78"/>
      <c r="V1" s="78"/>
      <c r="W1" s="78"/>
      <c r="X1" s="78"/>
      <c r="Y1" s="78"/>
      <c r="Z1" s="78"/>
      <c r="AA1" s="78"/>
      <c r="AB1" s="78"/>
      <c r="AC1" s="78"/>
      <c r="AD1" s="78"/>
      <c r="AE1" s="78"/>
      <c r="AF1" s="78"/>
      <c r="AG1" s="78"/>
      <c r="AH1" s="78"/>
      <c r="AI1" s="78"/>
      <c r="AJ1" s="78"/>
      <c r="AK1" s="78"/>
      <c r="AL1" s="78"/>
      <c r="AM1" s="78"/>
      <c r="AN1" s="78"/>
      <c r="AO1" s="78"/>
      <c r="AP1" s="78"/>
      <c r="AQ1" s="78"/>
      <c r="AR1" s="78"/>
      <c r="AS1" s="78"/>
      <c r="AT1" s="78"/>
      <c r="AU1" s="78"/>
      <c r="AV1" s="78"/>
      <c r="AW1" s="78"/>
      <c r="AX1" s="78"/>
    </row>
    <row r="2" spans="1:50" ht="39.75" customHeight="1">
      <c r="A2" s="79" t="s">
        <v>156</v>
      </c>
      <c r="D2" s="80"/>
      <c r="E2" s="81"/>
      <c r="I2" s="78"/>
      <c r="J2" s="78"/>
      <c r="K2" s="78"/>
      <c r="L2" s="78"/>
      <c r="M2" s="78"/>
      <c r="N2" s="78"/>
      <c r="O2" s="78"/>
      <c r="P2" s="78"/>
      <c r="Q2" s="78"/>
      <c r="R2" s="78"/>
      <c r="S2" s="78"/>
      <c r="T2" s="78"/>
      <c r="U2" s="78"/>
      <c r="V2" s="78"/>
      <c r="W2" s="78"/>
      <c r="X2" s="78"/>
      <c r="Y2" s="78"/>
      <c r="Z2" s="78"/>
      <c r="AA2" s="78"/>
      <c r="AB2" s="78"/>
      <c r="AC2" s="78"/>
      <c r="AD2" s="78"/>
      <c r="AE2" s="78"/>
      <c r="AF2" s="78"/>
      <c r="AG2" s="78"/>
      <c r="AH2" s="78"/>
      <c r="AI2" s="78"/>
      <c r="AJ2" s="78"/>
      <c r="AK2" s="78"/>
      <c r="AL2" s="78"/>
      <c r="AM2" s="78"/>
      <c r="AN2" s="78"/>
      <c r="AO2" s="78"/>
      <c r="AP2" s="78"/>
      <c r="AQ2" s="78"/>
      <c r="AR2" s="78"/>
      <c r="AS2" s="78"/>
      <c r="AT2" s="78"/>
      <c r="AU2" s="78"/>
      <c r="AV2" s="78"/>
      <c r="AW2" s="78"/>
      <c r="AX2" s="78"/>
    </row>
    <row r="3" spans="1:50">
      <c r="I3" s="97"/>
      <c r="J3" s="97"/>
      <c r="K3" s="97"/>
      <c r="L3" s="97"/>
      <c r="M3" s="97"/>
      <c r="N3" s="97"/>
      <c r="O3" s="97"/>
      <c r="P3" s="97"/>
      <c r="Q3" s="97"/>
      <c r="R3" s="78"/>
      <c r="S3" s="78"/>
      <c r="T3" s="78"/>
      <c r="U3" s="78"/>
      <c r="V3" s="78"/>
      <c r="W3" s="78"/>
      <c r="X3" s="78"/>
      <c r="Y3" s="78"/>
      <c r="Z3" s="78"/>
      <c r="AA3" s="78"/>
      <c r="AB3" s="78"/>
      <c r="AC3" s="78"/>
      <c r="AD3" s="78"/>
      <c r="AE3" s="78"/>
      <c r="AF3" s="78"/>
      <c r="AG3" s="78"/>
      <c r="AH3" s="78"/>
      <c r="AI3" s="78"/>
      <c r="AJ3" s="78"/>
      <c r="AK3" s="78"/>
      <c r="AL3" s="78"/>
      <c r="AM3" s="78"/>
      <c r="AN3" s="78"/>
      <c r="AO3" s="78"/>
      <c r="AP3" s="78"/>
      <c r="AQ3" s="78"/>
      <c r="AR3" s="78"/>
      <c r="AS3" s="78"/>
      <c r="AT3" s="78"/>
      <c r="AU3" s="78"/>
      <c r="AV3" s="78"/>
      <c r="AW3" s="78"/>
      <c r="AX3" s="78"/>
    </row>
    <row r="4" spans="1:50">
      <c r="I4" s="97"/>
      <c r="J4" s="98"/>
      <c r="K4" s="98"/>
      <c r="L4" s="98"/>
      <c r="M4" s="98"/>
      <c r="N4" s="98"/>
      <c r="O4" s="98"/>
      <c r="P4" s="98"/>
      <c r="Q4" s="98"/>
      <c r="R4" s="78"/>
      <c r="S4" s="78"/>
      <c r="T4" s="78"/>
      <c r="U4" s="78"/>
      <c r="V4" s="78"/>
      <c r="W4" s="78"/>
      <c r="X4" s="78"/>
      <c r="Y4" s="78"/>
      <c r="Z4" s="78"/>
      <c r="AA4" s="78"/>
      <c r="AB4" s="78"/>
      <c r="AC4" s="78"/>
      <c r="AD4" s="78"/>
      <c r="AE4" s="78"/>
      <c r="AF4" s="78"/>
      <c r="AG4" s="78"/>
      <c r="AH4" s="78"/>
      <c r="AI4" s="78"/>
      <c r="AJ4" s="78"/>
      <c r="AK4" s="78"/>
      <c r="AL4" s="78"/>
      <c r="AM4" s="78"/>
      <c r="AN4" s="78"/>
      <c r="AO4" s="78"/>
      <c r="AP4" s="78"/>
      <c r="AQ4" s="78"/>
      <c r="AR4" s="78"/>
      <c r="AS4" s="78"/>
      <c r="AT4" s="78"/>
      <c r="AU4" s="78"/>
      <c r="AV4" s="78"/>
      <c r="AW4" s="78"/>
      <c r="AX4" s="78"/>
    </row>
    <row r="5" spans="1:50">
      <c r="A5" s="82" t="s">
        <v>126</v>
      </c>
      <c r="C5" s="83">
        <f ca="1">TODAY()</f>
        <v>42999</v>
      </c>
      <c r="D5" s="84"/>
      <c r="I5" s="97"/>
      <c r="J5" s="99"/>
      <c r="K5" s="99"/>
      <c r="L5" s="99"/>
      <c r="M5" s="99"/>
      <c r="N5" s="100"/>
      <c r="O5" s="100"/>
      <c r="P5" s="100"/>
      <c r="Q5" s="99"/>
      <c r="R5" s="78"/>
      <c r="S5" s="78"/>
      <c r="T5" s="78"/>
      <c r="U5" s="78"/>
      <c r="V5" s="78"/>
      <c r="W5" s="78"/>
      <c r="X5" s="78"/>
      <c r="Y5" s="78"/>
      <c r="Z5" s="78"/>
      <c r="AA5" s="78"/>
      <c r="AB5" s="78"/>
      <c r="AC5" s="78"/>
      <c r="AD5" s="78"/>
      <c r="AE5" s="78"/>
      <c r="AF5" s="78"/>
      <c r="AG5" s="78"/>
      <c r="AH5" s="78"/>
      <c r="AI5" s="78"/>
      <c r="AJ5" s="78"/>
      <c r="AK5" s="78"/>
      <c r="AL5" s="78"/>
      <c r="AM5" s="78"/>
      <c r="AN5" s="78"/>
      <c r="AO5" s="78"/>
      <c r="AP5" s="78"/>
      <c r="AQ5" s="78"/>
      <c r="AR5" s="78"/>
      <c r="AS5" s="78"/>
      <c r="AT5" s="78"/>
      <c r="AU5" s="78"/>
      <c r="AV5" s="78"/>
      <c r="AW5" s="78"/>
      <c r="AX5" s="78"/>
    </row>
    <row r="6" spans="1:50">
      <c r="I6" s="97"/>
      <c r="J6" s="98"/>
      <c r="K6" s="98"/>
      <c r="L6" s="98"/>
      <c r="M6" s="98"/>
      <c r="N6" s="98"/>
      <c r="O6" s="98"/>
      <c r="P6" s="98"/>
      <c r="Q6" s="98"/>
      <c r="R6" s="78"/>
      <c r="S6" s="78"/>
      <c r="T6" s="78"/>
      <c r="U6" s="78"/>
      <c r="V6" s="78"/>
      <c r="W6" s="78"/>
      <c r="X6" s="78"/>
      <c r="Y6" s="78"/>
      <c r="Z6" s="78"/>
      <c r="AA6" s="78"/>
      <c r="AB6" s="78"/>
      <c r="AC6" s="78"/>
      <c r="AD6" s="78"/>
      <c r="AE6" s="78"/>
      <c r="AF6" s="78"/>
      <c r="AG6" s="78"/>
      <c r="AH6" s="78"/>
      <c r="AI6" s="78"/>
      <c r="AJ6" s="78"/>
      <c r="AK6" s="78"/>
      <c r="AL6" s="78"/>
      <c r="AM6" s="78"/>
      <c r="AN6" s="78"/>
      <c r="AO6" s="78"/>
      <c r="AP6" s="78"/>
      <c r="AQ6" s="78"/>
      <c r="AR6" s="78"/>
      <c r="AS6" s="78"/>
      <c r="AT6" s="78"/>
      <c r="AU6" s="78"/>
      <c r="AV6" s="78"/>
      <c r="AW6" s="78"/>
      <c r="AX6" s="78"/>
    </row>
    <row r="7" spans="1:50">
      <c r="I7" s="97"/>
      <c r="J7" s="99"/>
      <c r="K7" s="99"/>
      <c r="L7" s="99"/>
      <c r="M7" s="99"/>
      <c r="N7" s="100"/>
      <c r="O7" s="100"/>
      <c r="P7" s="100"/>
      <c r="Q7" s="99"/>
      <c r="R7" s="78"/>
      <c r="S7" s="78"/>
      <c r="T7" s="78"/>
      <c r="U7" s="78"/>
      <c r="V7" s="78"/>
      <c r="W7" s="78"/>
      <c r="X7" s="78"/>
      <c r="Y7" s="78"/>
      <c r="Z7" s="78"/>
      <c r="AA7" s="78"/>
      <c r="AB7" s="78"/>
      <c r="AC7" s="78"/>
      <c r="AD7" s="78"/>
      <c r="AE7" s="78"/>
      <c r="AF7" s="78"/>
      <c r="AG7" s="78"/>
      <c r="AH7" s="78"/>
      <c r="AI7" s="78"/>
      <c r="AJ7" s="78"/>
      <c r="AK7" s="78"/>
      <c r="AL7" s="78"/>
      <c r="AM7" s="78"/>
      <c r="AN7" s="78"/>
      <c r="AO7" s="78"/>
      <c r="AP7" s="78"/>
      <c r="AQ7" s="78"/>
      <c r="AR7" s="78"/>
      <c r="AS7" s="78"/>
      <c r="AT7" s="78"/>
      <c r="AU7" s="78"/>
      <c r="AV7" s="78"/>
      <c r="AW7" s="78"/>
      <c r="AX7" s="78"/>
    </row>
    <row r="8" spans="1:50" ht="15.75">
      <c r="F8" s="85" t="s">
        <v>2</v>
      </c>
      <c r="I8" s="97"/>
      <c r="J8" s="98"/>
      <c r="K8" s="98"/>
      <c r="L8" s="98"/>
      <c r="M8" s="98"/>
      <c r="N8" s="98"/>
      <c r="O8" s="98"/>
      <c r="P8" s="98"/>
      <c r="Q8" s="98"/>
      <c r="R8" s="78"/>
      <c r="S8" s="78"/>
      <c r="T8" s="78"/>
      <c r="U8" s="78"/>
      <c r="V8" s="78"/>
      <c r="W8" s="78"/>
      <c r="X8" s="78"/>
      <c r="Y8" s="78"/>
      <c r="Z8" s="78"/>
      <c r="AA8" s="78"/>
      <c r="AB8" s="78"/>
      <c r="AC8" s="78"/>
      <c r="AD8" s="78"/>
      <c r="AE8" s="78"/>
      <c r="AF8" s="78"/>
      <c r="AG8" s="78"/>
      <c r="AH8" s="78"/>
      <c r="AI8" s="78"/>
      <c r="AJ8" s="78"/>
      <c r="AK8" s="78"/>
      <c r="AL8" s="78"/>
      <c r="AM8" s="78"/>
      <c r="AN8" s="78"/>
      <c r="AO8" s="78"/>
      <c r="AP8" s="78"/>
      <c r="AQ8" s="78"/>
      <c r="AR8" s="78"/>
      <c r="AS8" s="78"/>
      <c r="AT8" s="78"/>
      <c r="AU8" s="78"/>
      <c r="AV8" s="78"/>
      <c r="AW8" s="78"/>
      <c r="AX8" s="78"/>
    </row>
    <row r="9" spans="1:50" ht="15.75">
      <c r="F9" s="85" t="s">
        <v>161</v>
      </c>
      <c r="I9" s="97"/>
      <c r="J9" s="99"/>
      <c r="K9" s="100"/>
      <c r="L9" s="99"/>
      <c r="M9" s="99"/>
      <c r="N9" s="99"/>
      <c r="O9" s="99"/>
      <c r="P9" s="99"/>
      <c r="Q9" s="99"/>
      <c r="R9" s="78"/>
      <c r="S9" s="78"/>
      <c r="T9" s="78"/>
      <c r="U9" s="78"/>
      <c r="V9" s="78"/>
      <c r="W9" s="78"/>
      <c r="X9" s="78"/>
      <c r="Y9" s="78"/>
      <c r="Z9" s="78"/>
      <c r="AA9" s="78"/>
      <c r="AB9" s="78"/>
      <c r="AC9" s="78"/>
      <c r="AD9" s="78"/>
      <c r="AE9" s="78"/>
      <c r="AF9" s="78"/>
      <c r="AG9" s="78"/>
      <c r="AH9" s="78"/>
      <c r="AI9" s="78"/>
      <c r="AJ9" s="78"/>
      <c r="AK9" s="78"/>
      <c r="AL9" s="78"/>
      <c r="AM9" s="78"/>
      <c r="AN9" s="78"/>
      <c r="AO9" s="78"/>
      <c r="AP9" s="78"/>
      <c r="AQ9" s="78"/>
      <c r="AR9" s="78"/>
      <c r="AS9" s="78"/>
      <c r="AT9" s="78"/>
      <c r="AU9" s="78"/>
      <c r="AV9" s="78"/>
      <c r="AW9" s="78"/>
      <c r="AX9" s="78"/>
    </row>
    <row r="10" spans="1:50" ht="15.75">
      <c r="F10" s="85" t="s">
        <v>5</v>
      </c>
      <c r="I10" s="97"/>
      <c r="J10" s="98"/>
      <c r="K10" s="98"/>
      <c r="L10" s="98"/>
      <c r="M10" s="98"/>
      <c r="N10" s="98"/>
      <c r="O10" s="98"/>
      <c r="P10" s="98"/>
      <c r="Q10" s="98"/>
      <c r="R10" s="78"/>
      <c r="S10" s="78"/>
      <c r="T10" s="78"/>
      <c r="U10" s="78"/>
      <c r="V10" s="78"/>
      <c r="W10" s="78"/>
      <c r="X10" s="78"/>
      <c r="Y10" s="78"/>
      <c r="Z10" s="78"/>
      <c r="AA10" s="78"/>
      <c r="AB10" s="78"/>
      <c r="AC10" s="78"/>
      <c r="AD10" s="78"/>
      <c r="AE10" s="78"/>
      <c r="AF10" s="78"/>
      <c r="AG10" s="78"/>
      <c r="AH10" s="78"/>
      <c r="AI10" s="78"/>
      <c r="AJ10" s="78"/>
      <c r="AK10" s="78"/>
      <c r="AL10" s="78"/>
      <c r="AM10" s="78"/>
      <c r="AN10" s="78"/>
      <c r="AO10" s="78"/>
      <c r="AP10" s="78"/>
      <c r="AQ10" s="78"/>
      <c r="AR10" s="78"/>
      <c r="AS10" s="78"/>
      <c r="AT10" s="78"/>
      <c r="AU10" s="78"/>
      <c r="AV10" s="78"/>
      <c r="AW10" s="78"/>
      <c r="AX10" s="78"/>
    </row>
    <row r="11" spans="1:50" ht="15.75">
      <c r="F11" s="85"/>
      <c r="I11" s="97"/>
      <c r="J11" s="98"/>
      <c r="K11" s="98"/>
      <c r="L11" s="98"/>
      <c r="M11" s="98"/>
      <c r="N11" s="98"/>
      <c r="O11" s="98"/>
      <c r="P11" s="98"/>
      <c r="Q11" s="98"/>
      <c r="R11" s="78"/>
      <c r="S11" s="78"/>
      <c r="T11" s="78"/>
      <c r="U11" s="78"/>
      <c r="V11" s="78"/>
      <c r="W11" s="78"/>
      <c r="X11" s="78"/>
      <c r="Y11" s="78"/>
      <c r="Z11" s="78"/>
      <c r="AA11" s="78"/>
      <c r="AB11" s="78"/>
      <c r="AC11" s="78"/>
      <c r="AD11" s="78"/>
      <c r="AE11" s="78"/>
      <c r="AF11" s="78"/>
      <c r="AG11" s="78"/>
      <c r="AH11" s="78"/>
      <c r="AI11" s="78"/>
      <c r="AJ11" s="78"/>
      <c r="AK11" s="78"/>
      <c r="AL11" s="78"/>
      <c r="AM11" s="78"/>
      <c r="AN11" s="78"/>
      <c r="AO11" s="78"/>
      <c r="AP11" s="78"/>
      <c r="AQ11" s="78"/>
      <c r="AR11" s="78"/>
      <c r="AS11" s="78"/>
      <c r="AT11" s="78"/>
      <c r="AU11" s="78"/>
      <c r="AV11" s="78"/>
      <c r="AW11" s="78"/>
      <c r="AX11" s="78"/>
    </row>
    <row r="12" spans="1:50">
      <c r="A12" s="77" t="s">
        <v>162</v>
      </c>
      <c r="B12" s="77">
        <v>2017</v>
      </c>
      <c r="C12" s="77" t="s">
        <v>163</v>
      </c>
      <c r="I12" s="97"/>
      <c r="J12" s="99"/>
      <c r="K12" s="99"/>
      <c r="L12" s="99"/>
      <c r="M12" s="99"/>
      <c r="N12" s="99"/>
      <c r="O12" s="99"/>
      <c r="P12" s="99"/>
      <c r="Q12" s="99"/>
      <c r="R12" s="78"/>
      <c r="S12" s="78"/>
      <c r="T12" s="78"/>
      <c r="U12" s="78"/>
      <c r="V12" s="78"/>
      <c r="W12" s="78"/>
      <c r="X12" s="78"/>
      <c r="Y12" s="78"/>
      <c r="Z12" s="78"/>
      <c r="AA12" s="78"/>
      <c r="AB12" s="78"/>
      <c r="AC12" s="78"/>
      <c r="AD12" s="78"/>
      <c r="AE12" s="78"/>
      <c r="AF12" s="78"/>
      <c r="AG12" s="78"/>
      <c r="AH12" s="78"/>
      <c r="AI12" s="78"/>
      <c r="AJ12" s="78"/>
      <c r="AK12" s="78"/>
      <c r="AL12" s="78"/>
      <c r="AM12" s="78"/>
      <c r="AN12" s="78"/>
      <c r="AO12" s="78"/>
      <c r="AP12" s="78"/>
      <c r="AQ12" s="78"/>
      <c r="AR12" s="78"/>
      <c r="AS12" s="78"/>
      <c r="AT12" s="78"/>
      <c r="AU12" s="78"/>
      <c r="AV12" s="78"/>
      <c r="AW12" s="78"/>
      <c r="AX12" s="78"/>
    </row>
    <row r="13" spans="1:50" customFormat="1" ht="18.75">
      <c r="B13" s="106" t="s">
        <v>164</v>
      </c>
      <c r="C13" t="s">
        <v>165</v>
      </c>
    </row>
    <row r="14" spans="1:50">
      <c r="I14" s="78"/>
      <c r="J14" s="78"/>
      <c r="K14" s="78"/>
      <c r="L14" s="78"/>
      <c r="M14" s="78"/>
      <c r="N14" s="78"/>
      <c r="O14" s="78"/>
      <c r="P14" s="78"/>
      <c r="Q14" s="78"/>
      <c r="R14" s="78"/>
      <c r="S14" s="78"/>
      <c r="T14" s="78"/>
      <c r="U14" s="78"/>
      <c r="V14" s="78"/>
      <c r="W14" s="78"/>
      <c r="X14" s="78"/>
      <c r="Y14" s="78"/>
      <c r="Z14" s="78"/>
      <c r="AA14" s="78"/>
      <c r="AB14" s="78"/>
      <c r="AC14" s="78"/>
      <c r="AD14" s="78"/>
      <c r="AE14" s="78"/>
      <c r="AF14" s="78"/>
      <c r="AG14" s="78"/>
      <c r="AH14" s="78"/>
      <c r="AI14" s="78"/>
      <c r="AJ14" s="78"/>
      <c r="AK14" s="78"/>
      <c r="AL14" s="78"/>
      <c r="AM14" s="78"/>
      <c r="AN14" s="78"/>
      <c r="AO14" s="78"/>
      <c r="AP14" s="78"/>
      <c r="AQ14" s="78"/>
      <c r="AR14" s="78"/>
      <c r="AS14" s="78"/>
      <c r="AT14" s="78"/>
      <c r="AU14" s="78"/>
      <c r="AV14" s="78"/>
      <c r="AW14" s="78"/>
      <c r="AX14" s="78"/>
    </row>
    <row r="15" spans="1:50">
      <c r="A15" s="77" t="s">
        <v>157</v>
      </c>
      <c r="I15" s="78"/>
      <c r="J15" s="78"/>
      <c r="K15" s="78"/>
      <c r="L15" s="78"/>
      <c r="M15" s="78"/>
      <c r="N15" s="78"/>
      <c r="O15" s="78"/>
      <c r="P15" s="78"/>
      <c r="Q15" s="78"/>
      <c r="R15" s="78"/>
      <c r="S15" s="78"/>
      <c r="T15" s="78"/>
      <c r="U15" s="78"/>
      <c r="V15" s="78"/>
      <c r="W15" s="78"/>
      <c r="X15" s="78"/>
      <c r="Y15" s="78"/>
      <c r="Z15" s="78"/>
      <c r="AA15" s="78"/>
      <c r="AB15" s="78"/>
      <c r="AC15" s="78"/>
      <c r="AD15" s="78"/>
      <c r="AE15" s="78"/>
      <c r="AF15" s="78"/>
      <c r="AG15" s="78"/>
      <c r="AH15" s="78"/>
      <c r="AI15" s="78"/>
      <c r="AJ15" s="78"/>
      <c r="AK15" s="78"/>
      <c r="AL15" s="78"/>
      <c r="AM15" s="78"/>
      <c r="AN15" s="78"/>
      <c r="AO15" s="78"/>
      <c r="AP15" s="78"/>
      <c r="AQ15" s="78"/>
      <c r="AR15" s="78"/>
      <c r="AS15" s="78"/>
      <c r="AT15" s="78"/>
      <c r="AU15" s="78"/>
      <c r="AV15" s="78"/>
      <c r="AW15" s="78"/>
      <c r="AX15" s="78"/>
    </row>
    <row r="16" spans="1:50">
      <c r="I16" s="78"/>
      <c r="J16" s="78"/>
      <c r="K16" s="78"/>
      <c r="L16" s="78"/>
      <c r="M16" s="78"/>
      <c r="N16" s="78"/>
      <c r="O16" s="78"/>
      <c r="P16" s="78"/>
      <c r="Q16" s="78"/>
      <c r="R16" s="78"/>
      <c r="S16" s="78"/>
      <c r="T16" s="78"/>
      <c r="U16" s="78"/>
      <c r="V16" s="78"/>
      <c r="W16" s="78"/>
      <c r="X16" s="78"/>
      <c r="Y16" s="78"/>
      <c r="Z16" s="78"/>
      <c r="AA16" s="78"/>
      <c r="AB16" s="78"/>
      <c r="AC16" s="78"/>
      <c r="AD16" s="78"/>
      <c r="AE16" s="78"/>
      <c r="AF16" s="78"/>
      <c r="AG16" s="78"/>
      <c r="AH16" s="78"/>
      <c r="AI16" s="78"/>
      <c r="AJ16" s="78"/>
      <c r="AK16" s="78"/>
      <c r="AL16" s="78"/>
      <c r="AM16" s="78"/>
      <c r="AN16" s="78"/>
      <c r="AO16" s="78"/>
      <c r="AP16" s="78"/>
      <c r="AQ16" s="78"/>
      <c r="AR16" s="78"/>
      <c r="AS16" s="78"/>
      <c r="AT16" s="78"/>
      <c r="AU16" s="78"/>
      <c r="AV16" s="78"/>
      <c r="AW16" s="78"/>
      <c r="AX16" s="78"/>
    </row>
    <row r="17" spans="1:50">
      <c r="A17" s="77" t="s">
        <v>166</v>
      </c>
      <c r="I17" s="78"/>
      <c r="J17" s="78"/>
      <c r="K17" s="78"/>
      <c r="L17" s="78"/>
      <c r="M17" s="78"/>
      <c r="N17" s="78"/>
      <c r="O17" s="78"/>
      <c r="P17" s="78"/>
      <c r="Q17" s="78"/>
      <c r="R17" s="78"/>
      <c r="S17" s="78"/>
      <c r="T17" s="78"/>
      <c r="U17" s="78"/>
      <c r="V17" s="78"/>
      <c r="W17" s="78"/>
      <c r="X17" s="78"/>
      <c r="Y17" s="78"/>
      <c r="Z17" s="78"/>
      <c r="AA17" s="78"/>
      <c r="AB17" s="78"/>
      <c r="AC17" s="78"/>
      <c r="AD17" s="78"/>
      <c r="AE17" s="78"/>
      <c r="AF17" s="78"/>
      <c r="AG17" s="78"/>
      <c r="AH17" s="78"/>
      <c r="AI17" s="78"/>
      <c r="AJ17" s="78"/>
      <c r="AK17" s="78"/>
      <c r="AL17" s="78"/>
      <c r="AM17" s="78"/>
      <c r="AN17" s="78"/>
      <c r="AO17" s="78"/>
      <c r="AP17" s="78"/>
      <c r="AQ17" s="78"/>
      <c r="AR17" s="78"/>
      <c r="AS17" s="78"/>
      <c r="AT17" s="78"/>
      <c r="AU17" s="78"/>
      <c r="AV17" s="78"/>
      <c r="AW17" s="78"/>
      <c r="AX17" s="78"/>
    </row>
    <row r="18" spans="1:50">
      <c r="G18" s="86">
        <f>BUDGET!E29</f>
        <v>2200</v>
      </c>
      <c r="I18" s="78"/>
      <c r="J18" s="78"/>
      <c r="K18" s="78"/>
      <c r="L18" s="78"/>
      <c r="M18" s="78"/>
      <c r="N18" s="78"/>
      <c r="O18" s="78"/>
      <c r="P18" s="78"/>
      <c r="Q18" s="78"/>
      <c r="R18" s="78"/>
      <c r="S18" s="78"/>
      <c r="T18" s="78"/>
      <c r="U18" s="78"/>
      <c r="V18" s="78"/>
      <c r="W18" s="78"/>
      <c r="X18" s="78"/>
      <c r="Y18" s="78"/>
      <c r="Z18" s="78"/>
      <c r="AA18" s="78"/>
      <c r="AB18" s="78"/>
      <c r="AC18" s="78"/>
      <c r="AD18" s="78"/>
      <c r="AE18" s="78"/>
      <c r="AF18" s="78"/>
      <c r="AG18" s="78"/>
      <c r="AH18" s="78"/>
      <c r="AI18" s="78"/>
      <c r="AJ18" s="78"/>
      <c r="AK18" s="78"/>
      <c r="AL18" s="78"/>
      <c r="AM18" s="78"/>
      <c r="AN18" s="78"/>
      <c r="AO18" s="78"/>
      <c r="AP18" s="78"/>
      <c r="AQ18" s="78"/>
      <c r="AR18" s="78"/>
      <c r="AS18" s="78"/>
      <c r="AT18" s="78"/>
      <c r="AU18" s="78"/>
      <c r="AV18" s="78"/>
      <c r="AW18" s="78"/>
      <c r="AX18" s="78"/>
    </row>
    <row r="19" spans="1:50">
      <c r="B19" s="77" t="s">
        <v>167</v>
      </c>
      <c r="G19" s="87">
        <f>COURRIER!H4</f>
        <v>198.01980198019803</v>
      </c>
      <c r="I19" s="78"/>
      <c r="J19" s="78"/>
      <c r="K19" s="78"/>
      <c r="L19" s="78"/>
      <c r="M19" s="78"/>
      <c r="N19" s="78"/>
      <c r="O19" s="78"/>
      <c r="P19" s="78"/>
      <c r="Q19" s="78"/>
      <c r="R19" s="78"/>
      <c r="S19" s="78"/>
      <c r="T19" s="78"/>
      <c r="U19" s="78"/>
      <c r="V19" s="78"/>
      <c r="W19" s="78"/>
      <c r="X19" s="78"/>
      <c r="Y19" s="78"/>
      <c r="Z19" s="78"/>
      <c r="AA19" s="78"/>
      <c r="AB19" s="78"/>
      <c r="AC19" s="78"/>
      <c r="AD19" s="78"/>
      <c r="AE19" s="78"/>
      <c r="AF19" s="78"/>
      <c r="AG19" s="78"/>
      <c r="AH19" s="78"/>
      <c r="AI19" s="78"/>
      <c r="AJ19" s="78"/>
      <c r="AK19" s="78"/>
      <c r="AL19" s="78"/>
      <c r="AM19" s="78"/>
      <c r="AN19" s="78"/>
      <c r="AO19" s="78"/>
      <c r="AP19" s="78"/>
      <c r="AQ19" s="78"/>
      <c r="AR19" s="78"/>
      <c r="AS19" s="78"/>
      <c r="AT19" s="78"/>
      <c r="AU19" s="78"/>
      <c r="AV19" s="78"/>
      <c r="AW19" s="78"/>
      <c r="AX19" s="78"/>
    </row>
    <row r="20" spans="1:50">
      <c r="B20" s="77" t="s">
        <v>158</v>
      </c>
      <c r="G20" s="88">
        <f>COURRIER!E53</f>
        <v>99.009900990099013</v>
      </c>
      <c r="I20" s="78"/>
      <c r="J20" s="78"/>
      <c r="K20" s="78"/>
      <c r="L20" s="78"/>
      <c r="M20" s="78"/>
      <c r="N20" s="78"/>
      <c r="O20" s="78"/>
      <c r="P20" s="78"/>
      <c r="Q20" s="78"/>
      <c r="R20" s="78"/>
      <c r="S20" s="78"/>
      <c r="T20" s="78"/>
      <c r="U20" s="78"/>
      <c r="V20" s="78"/>
      <c r="W20" s="78"/>
      <c r="X20" s="78"/>
      <c r="Y20" s="78"/>
      <c r="Z20" s="78"/>
      <c r="AA20" s="78"/>
      <c r="AB20" s="78"/>
      <c r="AC20" s="78"/>
      <c r="AD20" s="78"/>
      <c r="AE20" s="78"/>
      <c r="AF20" s="78"/>
      <c r="AG20" s="78"/>
      <c r="AH20" s="78"/>
      <c r="AI20" s="78"/>
      <c r="AJ20" s="78"/>
      <c r="AK20" s="78"/>
      <c r="AL20" s="78"/>
      <c r="AM20" s="78"/>
      <c r="AN20" s="78"/>
      <c r="AO20" s="78"/>
      <c r="AP20" s="78"/>
      <c r="AQ20" s="78"/>
      <c r="AR20" s="78"/>
      <c r="AS20" s="78"/>
      <c r="AT20" s="78"/>
      <c r="AU20" s="78"/>
      <c r="AV20" s="78"/>
      <c r="AW20" s="78"/>
      <c r="AX20" s="78"/>
    </row>
    <row r="21" spans="1:50">
      <c r="G21" s="89"/>
      <c r="I21" s="78"/>
      <c r="J21" s="78"/>
      <c r="K21" s="78"/>
      <c r="L21" s="78"/>
      <c r="M21" s="78"/>
      <c r="N21" s="78"/>
      <c r="O21" s="78"/>
      <c r="P21" s="78"/>
      <c r="Q21" s="78"/>
      <c r="R21" s="78"/>
      <c r="S21" s="78"/>
      <c r="T21" s="78"/>
      <c r="U21" s="78"/>
      <c r="V21" s="78"/>
      <c r="W21" s="78"/>
      <c r="X21" s="78"/>
      <c r="Y21" s="78"/>
      <c r="Z21" s="78"/>
      <c r="AA21" s="78"/>
      <c r="AB21" s="78"/>
      <c r="AC21" s="78"/>
      <c r="AD21" s="78"/>
      <c r="AE21" s="78"/>
      <c r="AF21" s="78"/>
      <c r="AG21" s="78"/>
      <c r="AH21" s="78"/>
      <c r="AI21" s="78"/>
      <c r="AJ21" s="78"/>
      <c r="AK21" s="78"/>
      <c r="AL21" s="78"/>
      <c r="AM21" s="78"/>
      <c r="AN21" s="78"/>
      <c r="AO21" s="78"/>
      <c r="AP21" s="78"/>
      <c r="AQ21" s="78"/>
      <c r="AR21" s="78"/>
      <c r="AS21" s="78"/>
      <c r="AT21" s="78"/>
      <c r="AU21" s="78"/>
      <c r="AV21" s="78"/>
      <c r="AW21" s="78"/>
      <c r="AX21" s="78"/>
    </row>
    <row r="22" spans="1:50">
      <c r="A22" s="77" t="s">
        <v>168</v>
      </c>
      <c r="G22" s="86">
        <f>G19/2</f>
        <v>99.009900990099013</v>
      </c>
      <c r="I22" s="78"/>
      <c r="J22" s="78"/>
      <c r="K22" s="78"/>
      <c r="L22" s="78"/>
      <c r="M22" s="78"/>
      <c r="N22" s="78"/>
      <c r="O22" s="78"/>
      <c r="P22" s="78"/>
      <c r="Q22" s="78"/>
      <c r="R22" s="78"/>
      <c r="S22" s="78"/>
      <c r="T22" s="78"/>
      <c r="U22" s="78"/>
      <c r="V22" s="78"/>
      <c r="W22" s="78"/>
      <c r="X22" s="78"/>
      <c r="Y22" s="78"/>
      <c r="Z22" s="78"/>
      <c r="AA22" s="78"/>
      <c r="AB22" s="78"/>
      <c r="AC22" s="78"/>
      <c r="AD22" s="78"/>
      <c r="AE22" s="78"/>
      <c r="AF22" s="78"/>
      <c r="AG22" s="78"/>
      <c r="AH22" s="78"/>
      <c r="AI22" s="78"/>
      <c r="AJ22" s="78"/>
      <c r="AK22" s="78"/>
      <c r="AL22" s="78"/>
      <c r="AM22" s="78"/>
      <c r="AN22" s="78"/>
      <c r="AO22" s="78"/>
      <c r="AP22" s="78"/>
      <c r="AQ22" s="78"/>
      <c r="AR22" s="78"/>
      <c r="AS22" s="78"/>
      <c r="AT22" s="78"/>
      <c r="AU22" s="78"/>
      <c r="AV22" s="78"/>
      <c r="AW22" s="78"/>
      <c r="AX22" s="78"/>
    </row>
    <row r="23" spans="1:50">
      <c r="A23" s="77" t="s">
        <v>169</v>
      </c>
      <c r="G23" s="105">
        <f>COURRIER!E43</f>
        <v>20</v>
      </c>
      <c r="I23" s="78"/>
      <c r="J23" s="78"/>
      <c r="K23" s="78"/>
      <c r="L23" s="78"/>
      <c r="M23" s="78"/>
      <c r="N23" s="78"/>
      <c r="O23" s="78"/>
      <c r="P23" s="78"/>
      <c r="Q23" s="78"/>
      <c r="R23" s="78"/>
      <c r="S23" s="78"/>
      <c r="T23" s="78"/>
      <c r="U23" s="78"/>
      <c r="V23" s="78"/>
      <c r="W23" s="78"/>
      <c r="X23" s="78"/>
      <c r="Y23" s="78"/>
      <c r="Z23" s="78"/>
      <c r="AA23" s="78"/>
      <c r="AB23" s="78"/>
      <c r="AC23" s="78"/>
      <c r="AD23" s="78"/>
      <c r="AE23" s="78"/>
      <c r="AF23" s="78"/>
      <c r="AG23" s="78"/>
      <c r="AH23" s="78"/>
      <c r="AI23" s="78"/>
      <c r="AJ23" s="78"/>
      <c r="AK23" s="78"/>
      <c r="AL23" s="78"/>
      <c r="AM23" s="78"/>
      <c r="AN23" s="78"/>
      <c r="AO23" s="78"/>
      <c r="AP23" s="78"/>
      <c r="AQ23" s="78"/>
      <c r="AR23" s="78"/>
      <c r="AS23" s="78"/>
      <c r="AT23" s="78"/>
      <c r="AU23" s="78"/>
      <c r="AV23" s="78"/>
      <c r="AW23" s="78"/>
      <c r="AX23" s="78"/>
    </row>
    <row r="24" spans="1:50" ht="15" customHeight="1">
      <c r="A24" s="90"/>
      <c r="B24" s="77" t="s">
        <v>159</v>
      </c>
      <c r="G24" s="88">
        <f>G22+G23</f>
        <v>119.00990099009901</v>
      </c>
      <c r="I24" s="78"/>
      <c r="J24" s="78"/>
      <c r="K24" s="78"/>
      <c r="L24" s="78"/>
      <c r="M24" s="78"/>
      <c r="N24" s="78"/>
      <c r="O24" s="78"/>
      <c r="P24" s="78"/>
      <c r="Q24" s="78"/>
      <c r="R24" s="78"/>
      <c r="S24" s="78"/>
      <c r="T24" s="78"/>
      <c r="U24" s="78"/>
      <c r="V24" s="78"/>
      <c r="W24" s="78"/>
      <c r="X24" s="78"/>
      <c r="Y24" s="78"/>
      <c r="Z24" s="78"/>
      <c r="AA24" s="78"/>
      <c r="AB24" s="78"/>
      <c r="AC24" s="78"/>
      <c r="AD24" s="78"/>
      <c r="AE24" s="78"/>
      <c r="AF24" s="78"/>
      <c r="AG24" s="78"/>
      <c r="AH24" s="78"/>
      <c r="AI24" s="78"/>
      <c r="AJ24" s="78"/>
      <c r="AK24" s="78"/>
      <c r="AL24" s="78"/>
      <c r="AM24" s="78"/>
      <c r="AN24" s="78"/>
      <c r="AO24" s="78"/>
      <c r="AP24" s="78"/>
      <c r="AQ24" s="78"/>
      <c r="AR24" s="78"/>
      <c r="AS24" s="78"/>
      <c r="AT24" s="78"/>
      <c r="AU24" s="78"/>
      <c r="AV24" s="78"/>
      <c r="AW24" s="78"/>
      <c r="AX24" s="78"/>
    </row>
    <row r="25" spans="1:50">
      <c r="A25" s="90"/>
      <c r="B25" s="78"/>
      <c r="C25" s="78"/>
      <c r="D25" s="78"/>
      <c r="E25" s="78"/>
      <c r="F25" s="78"/>
      <c r="G25" s="78"/>
      <c r="H25" s="78"/>
      <c r="I25" s="78"/>
      <c r="J25" s="78"/>
      <c r="K25" s="78"/>
      <c r="L25" s="78"/>
      <c r="M25" s="78"/>
      <c r="N25" s="78"/>
      <c r="O25" s="78"/>
      <c r="P25" s="78"/>
      <c r="Q25" s="78"/>
      <c r="R25" s="78"/>
      <c r="S25" s="78"/>
      <c r="T25" s="78"/>
      <c r="U25" s="78"/>
      <c r="V25" s="78"/>
      <c r="W25" s="78"/>
      <c r="X25" s="78"/>
      <c r="Y25" s="78"/>
      <c r="Z25" s="78"/>
      <c r="AA25" s="78"/>
      <c r="AB25" s="78"/>
      <c r="AC25" s="78"/>
      <c r="AD25" s="78"/>
      <c r="AE25" s="78"/>
      <c r="AF25" s="78"/>
      <c r="AG25" s="78"/>
      <c r="AH25" s="78"/>
      <c r="AI25" s="78"/>
      <c r="AJ25" s="78"/>
      <c r="AK25" s="78"/>
      <c r="AL25" s="78"/>
      <c r="AM25" s="78"/>
      <c r="AN25" s="78"/>
      <c r="AO25" s="78"/>
      <c r="AP25" s="78"/>
      <c r="AQ25" s="78"/>
      <c r="AR25" s="78"/>
      <c r="AS25" s="78"/>
      <c r="AT25" s="78"/>
      <c r="AU25" s="78"/>
      <c r="AV25" s="78"/>
      <c r="AW25" s="78"/>
      <c r="AX25" s="78"/>
    </row>
    <row r="26" spans="1:50" s="85" customFormat="1" ht="15.75">
      <c r="A26" s="90" t="s">
        <v>160</v>
      </c>
      <c r="B26" s="78"/>
      <c r="C26" s="78"/>
      <c r="D26" s="78"/>
      <c r="E26" s="78"/>
      <c r="F26" s="78"/>
      <c r="G26" s="78"/>
      <c r="H26" s="78"/>
      <c r="I26" s="78"/>
      <c r="J26" s="78"/>
      <c r="K26" s="78"/>
      <c r="L26" s="78"/>
      <c r="M26" s="78"/>
      <c r="N26" s="78"/>
      <c r="O26" s="78"/>
      <c r="P26" s="78"/>
      <c r="Q26" s="78"/>
      <c r="R26" s="78"/>
      <c r="S26" s="78"/>
      <c r="T26" s="78"/>
      <c r="U26" s="78"/>
      <c r="V26" s="78"/>
      <c r="W26" s="78"/>
      <c r="X26" s="78"/>
      <c r="Y26" s="78"/>
      <c r="Z26" s="78"/>
      <c r="AA26" s="78"/>
      <c r="AB26" s="78"/>
      <c r="AC26" s="78"/>
      <c r="AD26" s="78"/>
      <c r="AE26" s="78"/>
      <c r="AF26" s="78"/>
      <c r="AG26" s="78"/>
      <c r="AH26" s="78"/>
      <c r="AI26" s="78"/>
      <c r="AJ26" s="78"/>
      <c r="AK26" s="78"/>
      <c r="AL26" s="78"/>
      <c r="AM26" s="78"/>
      <c r="AN26" s="78"/>
      <c r="AO26" s="78"/>
      <c r="AP26" s="78"/>
      <c r="AQ26" s="78"/>
      <c r="AR26" s="78"/>
      <c r="AS26" s="78"/>
      <c r="AT26" s="78"/>
      <c r="AU26" s="78"/>
      <c r="AV26" s="78"/>
      <c r="AW26" s="78"/>
      <c r="AX26" s="78"/>
    </row>
    <row r="27" spans="1:50">
      <c r="A27" s="77" t="str">
        <f>CONCATENATE("de la somme de ",FIXED(G24,2)," €uros, par chèque à reception, à l'ordre du Syndic.")</f>
        <v>de la somme de 119,01 €uros, par chèque à reception, à l'ordre du Syndic.</v>
      </c>
      <c r="B27" s="78"/>
      <c r="C27" s="78"/>
      <c r="D27" s="78"/>
      <c r="E27" s="78"/>
      <c r="F27" s="78"/>
      <c r="G27" s="78"/>
      <c r="H27" s="78"/>
      <c r="I27" s="78"/>
      <c r="J27" s="78"/>
      <c r="K27" s="78"/>
      <c r="L27" s="78"/>
      <c r="M27" s="78"/>
      <c r="N27" s="78"/>
      <c r="O27" s="78"/>
      <c r="P27" s="78"/>
      <c r="Q27" s="78"/>
      <c r="R27" s="78"/>
      <c r="S27" s="78"/>
      <c r="T27" s="78"/>
      <c r="U27" s="78"/>
      <c r="V27" s="78"/>
      <c r="W27" s="78"/>
      <c r="X27" s="78"/>
      <c r="Y27" s="78"/>
      <c r="Z27" s="78"/>
      <c r="AA27" s="78"/>
      <c r="AB27" s="78"/>
      <c r="AC27" s="78"/>
      <c r="AD27" s="78"/>
      <c r="AE27" s="78"/>
      <c r="AF27" s="78"/>
      <c r="AG27" s="78"/>
      <c r="AH27" s="78"/>
      <c r="AI27" s="78"/>
      <c r="AJ27" s="78"/>
      <c r="AK27" s="78"/>
      <c r="AL27" s="78"/>
      <c r="AM27" s="78"/>
      <c r="AN27" s="78"/>
      <c r="AO27" s="78"/>
      <c r="AP27" s="78"/>
      <c r="AQ27" s="78"/>
      <c r="AR27" s="78"/>
      <c r="AS27" s="78"/>
      <c r="AT27" s="78"/>
      <c r="AU27" s="78"/>
      <c r="AV27" s="78"/>
      <c r="AW27" s="78"/>
      <c r="AX27" s="78"/>
    </row>
    <row r="28" spans="1:50">
      <c r="B28" s="78"/>
      <c r="C28" s="78"/>
      <c r="D28" s="78"/>
      <c r="E28" s="78"/>
      <c r="F28" s="78"/>
      <c r="G28" s="78"/>
      <c r="H28" s="78"/>
      <c r="I28" s="78"/>
      <c r="J28" s="78"/>
      <c r="K28" s="78"/>
      <c r="L28" s="78"/>
      <c r="M28" s="78"/>
      <c r="N28" s="78"/>
      <c r="O28" s="78"/>
      <c r="P28" s="78"/>
      <c r="Q28" s="78"/>
      <c r="R28" s="78"/>
      <c r="S28" s="78"/>
      <c r="T28" s="78"/>
      <c r="U28" s="78"/>
      <c r="V28" s="78"/>
      <c r="W28" s="78"/>
      <c r="X28" s="78"/>
      <c r="Y28" s="78"/>
      <c r="Z28" s="78"/>
      <c r="AA28" s="78"/>
      <c r="AB28" s="78"/>
      <c r="AC28" s="78"/>
      <c r="AD28" s="78"/>
      <c r="AE28" s="78"/>
      <c r="AF28" s="78"/>
      <c r="AG28" s="78"/>
      <c r="AH28" s="78"/>
      <c r="AI28" s="78"/>
      <c r="AJ28" s="78"/>
      <c r="AK28" s="78"/>
      <c r="AL28" s="78"/>
      <c r="AM28" s="78"/>
      <c r="AN28" s="78"/>
      <c r="AO28" s="78"/>
      <c r="AP28" s="78"/>
      <c r="AQ28" s="78"/>
      <c r="AR28" s="78"/>
      <c r="AS28" s="78"/>
      <c r="AT28" s="78"/>
      <c r="AU28" s="78"/>
      <c r="AV28" s="78"/>
      <c r="AW28" s="78"/>
      <c r="AX28" s="78"/>
    </row>
    <row r="29" spans="1:50">
      <c r="A29" s="77" t="s">
        <v>131</v>
      </c>
      <c r="B29" s="78"/>
      <c r="C29" s="78"/>
      <c r="D29" s="78"/>
      <c r="E29" s="78"/>
      <c r="F29" s="78"/>
      <c r="G29" s="78"/>
      <c r="H29" s="78"/>
      <c r="I29" s="78"/>
      <c r="J29" s="78"/>
      <c r="K29" s="78"/>
      <c r="L29" s="78"/>
      <c r="M29" s="78"/>
      <c r="N29" s="78"/>
      <c r="O29" s="78"/>
      <c r="P29" s="78"/>
      <c r="Q29" s="78"/>
      <c r="R29" s="78"/>
      <c r="S29" s="78"/>
      <c r="T29" s="78"/>
      <c r="U29" s="78"/>
      <c r="V29" s="78"/>
      <c r="W29" s="78"/>
      <c r="X29" s="78"/>
      <c r="Y29" s="78"/>
      <c r="Z29" s="78"/>
      <c r="AA29" s="78"/>
      <c r="AB29" s="78"/>
      <c r="AC29" s="78"/>
      <c r="AD29" s="78"/>
      <c r="AE29" s="78"/>
      <c r="AF29" s="78"/>
      <c r="AG29" s="78"/>
      <c r="AH29" s="78"/>
      <c r="AI29" s="78"/>
      <c r="AJ29" s="78"/>
      <c r="AK29" s="78"/>
      <c r="AL29" s="78"/>
      <c r="AM29" s="78"/>
      <c r="AN29" s="78"/>
      <c r="AO29" s="78"/>
      <c r="AP29" s="78"/>
      <c r="AQ29" s="78"/>
      <c r="AR29" s="78"/>
      <c r="AS29" s="78"/>
      <c r="AT29" s="78"/>
      <c r="AU29" s="78"/>
      <c r="AV29" s="78"/>
      <c r="AW29" s="78"/>
      <c r="AX29" s="78"/>
    </row>
    <row r="30" spans="1:50">
      <c r="B30" s="78"/>
      <c r="C30" s="78"/>
      <c r="D30" s="78"/>
      <c r="E30" s="78"/>
      <c r="F30" s="78"/>
      <c r="G30" s="78"/>
      <c r="H30" s="78"/>
      <c r="I30" s="78"/>
      <c r="J30" s="78"/>
      <c r="K30" s="78"/>
      <c r="L30" s="78"/>
      <c r="M30" s="78"/>
      <c r="N30" s="78"/>
      <c r="O30" s="78"/>
      <c r="P30" s="78"/>
      <c r="Q30" s="78"/>
      <c r="R30" s="78"/>
      <c r="S30" s="78"/>
      <c r="T30" s="78"/>
      <c r="U30" s="78"/>
      <c r="V30" s="78"/>
      <c r="W30" s="78"/>
      <c r="X30" s="78"/>
      <c r="Y30" s="78"/>
      <c r="Z30" s="78"/>
      <c r="AA30" s="78"/>
      <c r="AB30" s="78"/>
      <c r="AC30" s="78"/>
      <c r="AD30" s="78"/>
      <c r="AE30" s="78"/>
      <c r="AF30" s="78"/>
      <c r="AG30" s="78"/>
      <c r="AH30" s="78"/>
      <c r="AI30" s="78"/>
      <c r="AJ30" s="78"/>
      <c r="AK30" s="78"/>
      <c r="AL30" s="78"/>
      <c r="AM30" s="78"/>
      <c r="AN30" s="78"/>
      <c r="AO30" s="78"/>
      <c r="AP30" s="78"/>
      <c r="AQ30" s="78"/>
      <c r="AR30" s="78"/>
      <c r="AS30" s="78"/>
      <c r="AT30" s="78"/>
      <c r="AU30" s="78"/>
      <c r="AV30" s="78"/>
      <c r="AW30" s="78"/>
      <c r="AX30" s="78"/>
    </row>
    <row r="31" spans="1:50">
      <c r="A31" s="77" t="s">
        <v>132</v>
      </c>
      <c r="B31" s="78"/>
      <c r="C31" s="78"/>
      <c r="D31" s="78"/>
      <c r="E31" s="78"/>
      <c r="F31" s="78"/>
      <c r="G31" s="78"/>
      <c r="H31" s="78"/>
      <c r="I31" s="78"/>
      <c r="J31" s="78"/>
      <c r="K31" s="78"/>
      <c r="L31" s="78"/>
      <c r="M31" s="78"/>
      <c r="N31" s="78"/>
      <c r="O31" s="78"/>
      <c r="P31" s="78"/>
      <c r="Q31" s="78"/>
      <c r="R31" s="78"/>
      <c r="S31" s="78"/>
      <c r="T31" s="78"/>
      <c r="U31" s="78"/>
      <c r="V31" s="78"/>
      <c r="W31" s="78"/>
      <c r="X31" s="78"/>
      <c r="Y31" s="78"/>
      <c r="Z31" s="78"/>
      <c r="AA31" s="78"/>
      <c r="AB31" s="78"/>
      <c r="AC31" s="78"/>
      <c r="AD31" s="78"/>
      <c r="AE31" s="78"/>
      <c r="AF31" s="78"/>
      <c r="AG31" s="78"/>
      <c r="AH31" s="78"/>
      <c r="AI31" s="78"/>
      <c r="AJ31" s="78"/>
      <c r="AK31" s="78"/>
      <c r="AL31" s="78"/>
      <c r="AM31" s="78"/>
      <c r="AN31" s="78"/>
      <c r="AO31" s="78"/>
      <c r="AP31" s="78"/>
      <c r="AQ31" s="78"/>
      <c r="AR31" s="78"/>
      <c r="AS31" s="78"/>
      <c r="AT31" s="78"/>
      <c r="AU31" s="78"/>
      <c r="AV31" s="78"/>
      <c r="AW31" s="78"/>
      <c r="AX31" s="78"/>
    </row>
    <row r="32" spans="1:50">
      <c r="I32" s="78"/>
      <c r="J32" s="78"/>
      <c r="K32" s="78"/>
      <c r="L32" s="78"/>
      <c r="M32" s="78"/>
      <c r="N32" s="78"/>
      <c r="O32" s="78"/>
      <c r="P32" s="78"/>
      <c r="Q32" s="78"/>
      <c r="R32" s="78"/>
      <c r="S32" s="78"/>
      <c r="T32" s="78"/>
      <c r="U32" s="78"/>
      <c r="V32" s="78"/>
      <c r="W32" s="78"/>
      <c r="X32" s="78"/>
      <c r="Y32" s="78"/>
      <c r="Z32" s="78"/>
      <c r="AA32" s="78"/>
      <c r="AB32" s="78"/>
      <c r="AC32" s="78"/>
      <c r="AD32" s="78"/>
      <c r="AE32" s="78"/>
      <c r="AF32" s="78"/>
      <c r="AG32" s="78"/>
      <c r="AH32" s="78"/>
      <c r="AI32" s="78"/>
      <c r="AJ32" s="78"/>
      <c r="AK32" s="78"/>
      <c r="AL32" s="78"/>
      <c r="AM32" s="78"/>
      <c r="AN32" s="78"/>
      <c r="AO32" s="78"/>
      <c r="AP32" s="78"/>
      <c r="AQ32" s="78"/>
      <c r="AR32" s="78"/>
      <c r="AS32" s="78"/>
      <c r="AT32" s="78"/>
      <c r="AU32" s="78"/>
      <c r="AV32" s="78"/>
      <c r="AW32" s="78"/>
      <c r="AX32" s="78"/>
    </row>
    <row r="33" spans="1:50" s="85" customFormat="1" ht="15.75">
      <c r="A33" s="91"/>
      <c r="B33" s="91"/>
      <c r="C33" s="101"/>
      <c r="D33" s="101"/>
      <c r="E33" s="101"/>
      <c r="F33" s="101"/>
      <c r="G33" s="101"/>
      <c r="H33" s="101"/>
      <c r="I33" s="78"/>
      <c r="J33" s="78"/>
      <c r="K33" s="78"/>
      <c r="L33" s="78"/>
      <c r="M33" s="78"/>
      <c r="N33" s="78"/>
      <c r="O33" s="78"/>
      <c r="P33" s="78"/>
      <c r="Q33" s="78"/>
      <c r="R33" s="78"/>
      <c r="S33" s="78"/>
      <c r="T33" s="78"/>
      <c r="U33" s="78"/>
      <c r="V33" s="78"/>
      <c r="W33" s="78"/>
      <c r="X33" s="78"/>
      <c r="Y33" s="78"/>
      <c r="Z33" s="78"/>
      <c r="AA33" s="78"/>
      <c r="AB33" s="78"/>
      <c r="AC33" s="78"/>
      <c r="AD33" s="78"/>
      <c r="AE33" s="78"/>
      <c r="AF33" s="78"/>
      <c r="AG33" s="78"/>
      <c r="AH33" s="78"/>
      <c r="AI33" s="78"/>
      <c r="AJ33" s="78"/>
      <c r="AK33" s="78"/>
      <c r="AL33" s="78"/>
      <c r="AM33" s="78"/>
      <c r="AN33" s="78"/>
      <c r="AO33" s="78"/>
      <c r="AP33" s="78"/>
      <c r="AQ33" s="78"/>
      <c r="AR33" s="78"/>
      <c r="AS33" s="78"/>
      <c r="AT33" s="78"/>
      <c r="AU33" s="78"/>
      <c r="AV33" s="78"/>
      <c r="AW33" s="78"/>
      <c r="AX33" s="78"/>
    </row>
    <row r="34" spans="1:50" ht="15.75">
      <c r="A34" s="102"/>
      <c r="B34" s="92"/>
      <c r="C34" s="92"/>
      <c r="D34" s="92"/>
      <c r="E34" s="102"/>
      <c r="F34" s="102"/>
      <c r="G34" s="102"/>
      <c r="H34" s="92"/>
      <c r="I34" s="78"/>
      <c r="J34" s="78"/>
      <c r="K34" s="78"/>
      <c r="L34" s="78"/>
      <c r="M34" s="78"/>
      <c r="N34" s="78"/>
      <c r="O34" s="78"/>
      <c r="P34" s="78"/>
      <c r="Q34" s="78"/>
      <c r="R34" s="78"/>
      <c r="S34" s="78"/>
      <c r="T34" s="78"/>
      <c r="U34" s="78"/>
      <c r="V34" s="78"/>
      <c r="W34" s="78"/>
      <c r="X34" s="78"/>
      <c r="Y34" s="78"/>
      <c r="Z34" s="78"/>
      <c r="AA34" s="78"/>
      <c r="AB34" s="78"/>
      <c r="AC34" s="78"/>
      <c r="AD34" s="78"/>
      <c r="AE34" s="78"/>
      <c r="AF34" s="78"/>
      <c r="AG34" s="78"/>
      <c r="AH34" s="78"/>
      <c r="AI34" s="78"/>
      <c r="AJ34" s="78"/>
      <c r="AK34" s="78"/>
      <c r="AL34" s="78"/>
      <c r="AM34" s="78"/>
      <c r="AN34" s="78"/>
      <c r="AO34" s="78"/>
      <c r="AP34" s="78"/>
      <c r="AQ34" s="78"/>
      <c r="AR34" s="78"/>
      <c r="AS34" s="78"/>
      <c r="AT34" s="78"/>
      <c r="AU34" s="78"/>
      <c r="AV34" s="78"/>
      <c r="AW34" s="78"/>
      <c r="AX34" s="78"/>
    </row>
    <row r="35" spans="1:50">
      <c r="A35" s="92"/>
      <c r="B35" s="92"/>
      <c r="C35" s="92"/>
      <c r="D35" s="93"/>
      <c r="E35" s="94"/>
      <c r="F35" s="94"/>
      <c r="G35" s="94"/>
      <c r="H35" s="92"/>
      <c r="I35" s="78"/>
      <c r="J35" s="78"/>
      <c r="K35" s="78"/>
      <c r="L35" s="78"/>
      <c r="M35" s="78"/>
      <c r="N35" s="78"/>
      <c r="O35" s="78"/>
      <c r="P35" s="78"/>
      <c r="Q35" s="78"/>
      <c r="R35" s="78"/>
      <c r="S35" s="78"/>
      <c r="T35" s="78"/>
      <c r="U35" s="78"/>
      <c r="V35" s="78"/>
      <c r="W35" s="78"/>
      <c r="X35" s="78"/>
      <c r="Y35" s="78"/>
      <c r="Z35" s="78"/>
      <c r="AA35" s="78"/>
      <c r="AB35" s="78"/>
      <c r="AC35" s="78"/>
      <c r="AD35" s="78"/>
      <c r="AE35" s="78"/>
      <c r="AF35" s="78"/>
      <c r="AG35" s="78"/>
      <c r="AH35" s="78"/>
      <c r="AI35" s="78"/>
      <c r="AJ35" s="78"/>
      <c r="AK35" s="78"/>
      <c r="AL35" s="78"/>
      <c r="AM35" s="78"/>
      <c r="AN35" s="78"/>
      <c r="AO35" s="78"/>
      <c r="AP35" s="78"/>
      <c r="AQ35" s="78"/>
      <c r="AR35" s="78"/>
      <c r="AS35" s="78"/>
      <c r="AT35" s="78"/>
      <c r="AU35" s="78"/>
      <c r="AV35" s="78"/>
      <c r="AW35" s="78"/>
      <c r="AX35" s="78"/>
    </row>
    <row r="36" spans="1:50">
      <c r="A36" s="92"/>
      <c r="B36" s="92"/>
      <c r="C36" s="92"/>
      <c r="D36" s="93"/>
      <c r="E36" s="94"/>
      <c r="F36" s="94"/>
      <c r="G36" s="94"/>
      <c r="H36" s="92"/>
      <c r="I36" s="78"/>
      <c r="J36" s="78"/>
      <c r="K36" s="78"/>
      <c r="L36" s="78"/>
      <c r="M36" s="78"/>
      <c r="N36" s="78"/>
      <c r="O36" s="78"/>
      <c r="P36" s="78"/>
      <c r="Q36" s="78"/>
      <c r="R36" s="78"/>
      <c r="S36" s="78"/>
      <c r="T36" s="78"/>
      <c r="U36" s="78"/>
      <c r="V36" s="78"/>
      <c r="W36" s="78"/>
      <c r="X36" s="78"/>
      <c r="Y36" s="78"/>
      <c r="Z36" s="78"/>
      <c r="AA36" s="78"/>
      <c r="AB36" s="78"/>
      <c r="AC36" s="78"/>
      <c r="AD36" s="78"/>
      <c r="AE36" s="78"/>
      <c r="AF36" s="78"/>
      <c r="AG36" s="78"/>
      <c r="AH36" s="78"/>
      <c r="AI36" s="78"/>
      <c r="AJ36" s="78"/>
      <c r="AK36" s="78"/>
      <c r="AL36" s="78"/>
      <c r="AM36" s="78"/>
      <c r="AN36" s="78"/>
      <c r="AO36" s="78"/>
      <c r="AP36" s="78"/>
      <c r="AQ36" s="78"/>
      <c r="AR36" s="78"/>
      <c r="AS36" s="78"/>
      <c r="AT36" s="78"/>
      <c r="AU36" s="78"/>
      <c r="AV36" s="78"/>
      <c r="AW36" s="78"/>
      <c r="AX36" s="78"/>
    </row>
    <row r="37" spans="1:50">
      <c r="A37" s="92"/>
      <c r="B37" s="92"/>
      <c r="C37" s="92"/>
      <c r="D37" s="93"/>
      <c r="E37" s="94"/>
      <c r="F37" s="94"/>
      <c r="G37" s="94"/>
      <c r="H37" s="92"/>
      <c r="I37" s="78"/>
      <c r="J37" s="78"/>
      <c r="K37" s="78"/>
      <c r="L37" s="78"/>
      <c r="M37" s="78"/>
      <c r="N37" s="78"/>
      <c r="O37" s="78"/>
      <c r="P37" s="78"/>
      <c r="Q37" s="78"/>
      <c r="R37" s="78"/>
      <c r="S37" s="78"/>
      <c r="T37" s="78"/>
      <c r="U37" s="78"/>
      <c r="V37" s="78"/>
      <c r="W37" s="78"/>
      <c r="X37" s="78"/>
      <c r="Y37" s="78"/>
      <c r="Z37" s="78"/>
      <c r="AA37" s="78"/>
      <c r="AB37" s="78"/>
      <c r="AC37" s="78"/>
      <c r="AD37" s="78"/>
      <c r="AE37" s="78"/>
      <c r="AF37" s="78"/>
      <c r="AG37" s="78"/>
      <c r="AH37" s="78"/>
      <c r="AI37" s="78"/>
      <c r="AJ37" s="78"/>
      <c r="AK37" s="78"/>
      <c r="AL37" s="78"/>
      <c r="AM37" s="78"/>
      <c r="AN37" s="78"/>
      <c r="AO37" s="78"/>
      <c r="AP37" s="78"/>
      <c r="AQ37" s="78"/>
      <c r="AR37" s="78"/>
      <c r="AS37" s="78"/>
      <c r="AT37" s="78"/>
      <c r="AU37" s="78"/>
      <c r="AV37" s="78"/>
      <c r="AW37" s="78"/>
      <c r="AX37" s="78"/>
    </row>
    <row r="38" spans="1:50">
      <c r="A38" s="92"/>
      <c r="B38" s="92"/>
      <c r="C38" s="92"/>
      <c r="D38" s="93"/>
      <c r="E38" s="94"/>
      <c r="F38" s="94"/>
      <c r="G38" s="94"/>
      <c r="H38" s="92"/>
      <c r="I38" s="78"/>
      <c r="J38" s="78"/>
      <c r="K38" s="78"/>
      <c r="L38" s="78"/>
      <c r="M38" s="78"/>
      <c r="N38" s="78"/>
      <c r="O38" s="78"/>
      <c r="P38" s="78"/>
      <c r="Q38" s="78"/>
      <c r="R38" s="78"/>
      <c r="S38" s="78"/>
      <c r="T38" s="78"/>
      <c r="U38" s="78"/>
      <c r="V38" s="78"/>
      <c r="W38" s="78"/>
      <c r="X38" s="78"/>
      <c r="Y38" s="78"/>
      <c r="Z38" s="78"/>
      <c r="AA38" s="78"/>
      <c r="AB38" s="78"/>
      <c r="AC38" s="78"/>
      <c r="AD38" s="78"/>
      <c r="AE38" s="78"/>
      <c r="AF38" s="78"/>
      <c r="AG38" s="78"/>
      <c r="AH38" s="78"/>
      <c r="AI38" s="78"/>
      <c r="AJ38" s="78"/>
      <c r="AK38" s="78"/>
      <c r="AL38" s="78"/>
      <c r="AM38" s="78"/>
      <c r="AN38" s="78"/>
      <c r="AO38" s="78"/>
      <c r="AP38" s="78"/>
      <c r="AQ38" s="78"/>
      <c r="AR38" s="78"/>
      <c r="AS38" s="78"/>
      <c r="AT38" s="78"/>
      <c r="AU38" s="78"/>
      <c r="AV38" s="78"/>
      <c r="AW38" s="78"/>
      <c r="AX38" s="78"/>
    </row>
    <row r="39" spans="1:50">
      <c r="A39" s="92"/>
      <c r="B39" s="92"/>
      <c r="C39" s="92"/>
      <c r="D39" s="92"/>
      <c r="E39" s="93"/>
      <c r="F39" s="93"/>
      <c r="G39" s="93"/>
      <c r="H39" s="92"/>
      <c r="I39" s="78"/>
      <c r="J39" s="78"/>
      <c r="K39" s="78"/>
      <c r="L39" s="78"/>
      <c r="M39" s="78"/>
      <c r="N39" s="78"/>
      <c r="O39" s="78"/>
      <c r="P39" s="78"/>
      <c r="Q39" s="78"/>
      <c r="R39" s="78"/>
      <c r="S39" s="78"/>
      <c r="T39" s="78"/>
      <c r="U39" s="78"/>
      <c r="V39" s="78"/>
      <c r="W39" s="78"/>
      <c r="X39" s="78"/>
      <c r="Y39" s="78"/>
      <c r="Z39" s="78"/>
      <c r="AA39" s="78"/>
      <c r="AB39" s="78"/>
      <c r="AC39" s="78"/>
      <c r="AD39" s="78"/>
      <c r="AE39" s="78"/>
      <c r="AF39" s="78"/>
      <c r="AG39" s="78"/>
      <c r="AH39" s="78"/>
      <c r="AI39" s="78"/>
      <c r="AJ39" s="78"/>
      <c r="AK39" s="78"/>
      <c r="AL39" s="78"/>
      <c r="AM39" s="78"/>
      <c r="AN39" s="78"/>
      <c r="AO39" s="78"/>
      <c r="AP39" s="78"/>
      <c r="AQ39" s="78"/>
      <c r="AR39" s="78"/>
      <c r="AS39" s="78"/>
      <c r="AT39" s="78"/>
      <c r="AU39" s="78"/>
      <c r="AV39" s="78"/>
      <c r="AW39" s="78"/>
      <c r="AX39" s="78"/>
    </row>
    <row r="40" spans="1:50">
      <c r="A40" s="92"/>
      <c r="B40" s="92"/>
      <c r="C40" s="92"/>
      <c r="D40" s="92"/>
      <c r="E40" s="92"/>
      <c r="F40" s="92"/>
      <c r="G40" s="93"/>
      <c r="H40" s="95"/>
      <c r="I40" s="78"/>
      <c r="J40" s="78"/>
      <c r="K40" s="78"/>
      <c r="L40" s="78"/>
      <c r="M40" s="78"/>
      <c r="N40" s="78"/>
      <c r="O40" s="78"/>
      <c r="P40" s="78"/>
      <c r="Q40" s="78"/>
      <c r="R40" s="78"/>
      <c r="S40" s="78"/>
      <c r="T40" s="78"/>
      <c r="U40" s="78"/>
      <c r="V40" s="78"/>
      <c r="W40" s="78"/>
      <c r="X40" s="78"/>
      <c r="Y40" s="78"/>
      <c r="Z40" s="78"/>
      <c r="AA40" s="78"/>
      <c r="AB40" s="78"/>
      <c r="AC40" s="78"/>
      <c r="AD40" s="78"/>
      <c r="AE40" s="78"/>
      <c r="AF40" s="78"/>
      <c r="AG40" s="78"/>
      <c r="AH40" s="78"/>
      <c r="AI40" s="78"/>
      <c r="AJ40" s="78"/>
      <c r="AK40" s="78"/>
      <c r="AL40" s="78"/>
      <c r="AM40" s="78"/>
      <c r="AN40" s="78"/>
      <c r="AO40" s="78"/>
      <c r="AP40" s="78"/>
      <c r="AQ40" s="78"/>
      <c r="AR40" s="78"/>
      <c r="AS40" s="78"/>
      <c r="AT40" s="78"/>
      <c r="AU40" s="78"/>
      <c r="AV40" s="78"/>
      <c r="AW40" s="78"/>
      <c r="AX40" s="78"/>
    </row>
    <row r="41" spans="1:50" ht="15.75">
      <c r="A41" s="102"/>
      <c r="B41" s="102"/>
      <c r="C41" s="102"/>
      <c r="D41" s="103"/>
      <c r="E41" s="102"/>
      <c r="F41" s="102"/>
      <c r="G41" s="102"/>
      <c r="H41" s="102"/>
      <c r="I41" s="78"/>
      <c r="J41" s="78"/>
      <c r="K41" s="78"/>
      <c r="L41" s="78"/>
      <c r="M41" s="78"/>
      <c r="N41" s="78"/>
      <c r="O41" s="78"/>
      <c r="P41" s="78"/>
      <c r="Q41" s="78"/>
      <c r="R41" s="78"/>
      <c r="S41" s="78"/>
      <c r="T41" s="78"/>
      <c r="U41" s="78"/>
      <c r="V41" s="78"/>
      <c r="W41" s="78"/>
      <c r="X41" s="78"/>
      <c r="Y41" s="78"/>
      <c r="Z41" s="78"/>
      <c r="AA41" s="78"/>
      <c r="AB41" s="78"/>
      <c r="AC41" s="78"/>
      <c r="AD41" s="78"/>
      <c r="AE41" s="78"/>
      <c r="AF41" s="78"/>
      <c r="AG41" s="78"/>
      <c r="AH41" s="78"/>
      <c r="AI41" s="78"/>
      <c r="AJ41" s="78"/>
      <c r="AK41" s="78"/>
      <c r="AL41" s="78"/>
      <c r="AM41" s="78"/>
      <c r="AN41" s="78"/>
      <c r="AO41" s="78"/>
      <c r="AP41" s="78"/>
      <c r="AQ41" s="78"/>
      <c r="AR41" s="78"/>
      <c r="AS41" s="78"/>
      <c r="AT41" s="78"/>
      <c r="AU41" s="78"/>
      <c r="AV41" s="78"/>
      <c r="AW41" s="78"/>
      <c r="AX41" s="78"/>
    </row>
    <row r="42" spans="1:50">
      <c r="A42" s="92"/>
      <c r="B42" s="92"/>
      <c r="C42" s="92"/>
      <c r="D42" s="92"/>
      <c r="E42" s="104"/>
      <c r="F42" s="92"/>
      <c r="G42" s="93"/>
      <c r="H42" s="93"/>
      <c r="I42" s="78"/>
      <c r="J42" s="78"/>
      <c r="K42" s="78"/>
      <c r="L42" s="78"/>
      <c r="M42" s="78"/>
      <c r="N42" s="78"/>
      <c r="O42" s="78"/>
      <c r="P42" s="78"/>
      <c r="Q42" s="78"/>
      <c r="R42" s="78"/>
      <c r="S42" s="78"/>
      <c r="T42" s="78"/>
      <c r="U42" s="78"/>
      <c r="V42" s="78"/>
      <c r="W42" s="78"/>
      <c r="X42" s="78"/>
      <c r="Y42" s="78"/>
      <c r="Z42" s="78"/>
      <c r="AA42" s="78"/>
      <c r="AB42" s="78"/>
      <c r="AC42" s="78"/>
      <c r="AD42" s="78"/>
      <c r="AE42" s="78"/>
      <c r="AF42" s="78"/>
      <c r="AG42" s="78"/>
      <c r="AH42" s="78"/>
      <c r="AI42" s="78"/>
      <c r="AJ42" s="78"/>
      <c r="AK42" s="78"/>
      <c r="AL42" s="78"/>
      <c r="AM42" s="78"/>
      <c r="AN42" s="78"/>
      <c r="AO42" s="78"/>
      <c r="AP42" s="78"/>
      <c r="AQ42" s="78"/>
      <c r="AR42" s="78"/>
      <c r="AS42" s="78"/>
      <c r="AT42" s="78"/>
      <c r="AU42" s="78"/>
      <c r="AV42" s="78"/>
      <c r="AW42" s="78"/>
      <c r="AX42" s="78"/>
    </row>
    <row r="43" spans="1:50">
      <c r="A43" s="92"/>
      <c r="B43" s="92"/>
      <c r="C43" s="92"/>
      <c r="D43" s="92"/>
      <c r="E43" s="104"/>
      <c r="F43" s="92"/>
      <c r="G43" s="93"/>
      <c r="H43" s="93"/>
      <c r="I43" s="78"/>
      <c r="J43" s="78"/>
      <c r="K43" s="78"/>
      <c r="L43" s="78"/>
      <c r="M43" s="78"/>
      <c r="N43" s="78"/>
      <c r="O43" s="78"/>
      <c r="P43" s="78"/>
      <c r="Q43" s="78"/>
      <c r="R43" s="78"/>
      <c r="S43" s="78"/>
      <c r="T43" s="78"/>
      <c r="U43" s="78"/>
      <c r="V43" s="78"/>
      <c r="W43" s="78"/>
      <c r="X43" s="78"/>
      <c r="Y43" s="78"/>
      <c r="Z43" s="78"/>
      <c r="AA43" s="78"/>
      <c r="AB43" s="78"/>
      <c r="AC43" s="78"/>
      <c r="AD43" s="78"/>
      <c r="AE43" s="78"/>
      <c r="AF43" s="78"/>
      <c r="AG43" s="78"/>
      <c r="AH43" s="78"/>
      <c r="AI43" s="78"/>
      <c r="AJ43" s="78"/>
      <c r="AK43" s="78"/>
      <c r="AL43" s="78"/>
      <c r="AM43" s="78"/>
      <c r="AN43" s="78"/>
      <c r="AO43" s="78"/>
      <c r="AP43" s="78"/>
      <c r="AQ43" s="78"/>
      <c r="AR43" s="78"/>
      <c r="AS43" s="78"/>
      <c r="AT43" s="78"/>
      <c r="AU43" s="78"/>
      <c r="AV43" s="78"/>
      <c r="AW43" s="78"/>
      <c r="AX43" s="78"/>
    </row>
    <row r="44" spans="1:50">
      <c r="I44" s="78"/>
      <c r="J44" s="78"/>
      <c r="K44" s="78"/>
      <c r="L44" s="78"/>
      <c r="M44" s="78"/>
      <c r="N44" s="78"/>
      <c r="O44" s="78"/>
      <c r="P44" s="78"/>
      <c r="Q44" s="78"/>
      <c r="R44" s="78"/>
      <c r="S44" s="78"/>
      <c r="T44" s="78"/>
      <c r="U44" s="78"/>
      <c r="V44" s="78"/>
      <c r="W44" s="78"/>
      <c r="X44" s="78"/>
      <c r="Y44" s="78"/>
      <c r="Z44" s="78"/>
      <c r="AA44" s="78"/>
      <c r="AB44" s="78"/>
      <c r="AC44" s="78"/>
      <c r="AD44" s="78"/>
      <c r="AE44" s="78"/>
      <c r="AF44" s="78"/>
      <c r="AG44" s="78"/>
      <c r="AH44" s="78"/>
      <c r="AI44" s="78"/>
      <c r="AJ44" s="78"/>
      <c r="AK44" s="78"/>
      <c r="AL44" s="78"/>
      <c r="AM44" s="78"/>
      <c r="AN44" s="78"/>
      <c r="AO44" s="78"/>
      <c r="AP44" s="78"/>
      <c r="AQ44" s="78"/>
      <c r="AR44" s="78"/>
      <c r="AS44" s="78"/>
      <c r="AT44" s="78"/>
      <c r="AU44" s="78"/>
      <c r="AV44" s="78"/>
      <c r="AW44" s="78"/>
      <c r="AX44" s="78"/>
    </row>
    <row r="45" spans="1:50">
      <c r="G45" s="96"/>
    </row>
  </sheetData>
  <mergeCells count="1">
    <mergeCell ref="C5:D5"/>
  </mergeCells>
  <dataValidations count="2">
    <dataValidation type="list" allowBlank="1" showInputMessage="1" showErrorMessage="1" sqref="D65548 WVL983052 WLP983052 WBT983052 VRX983052 VIB983052 UYF983052 UOJ983052 UEN983052 TUR983052 TKV983052 TAZ983052 SRD983052 SHH983052 RXL983052 RNP983052 RDT983052 QTX983052 QKB983052 QAF983052 PQJ983052 PGN983052 OWR983052 OMV983052 OCZ983052 NTD983052 NJH983052 MZL983052 MPP983052 MFT983052 LVX983052 LMB983052 LCF983052 KSJ983052 KIN983052 JYR983052 JOV983052 JEZ983052 IVD983052 ILH983052 IBL983052 HRP983052 HHT983052 GXX983052 GOB983052 GEF983052 FUJ983052 FKN983052 FAR983052 EQV983052 EGZ983052 DXD983052 DNH983052 DDL983052 CTP983052 CJT983052 BZX983052 BQB983052 BGF983052 AWJ983052 AMN983052 ACR983052 SV983052 IZ983052 D983052 WVL917516 WLP917516 WBT917516 VRX917516 VIB917516 UYF917516 UOJ917516 UEN917516 TUR917516 TKV917516 TAZ917516 SRD917516 SHH917516 RXL917516 RNP917516 RDT917516 QTX917516 QKB917516 QAF917516 PQJ917516 PGN917516 OWR917516 OMV917516 OCZ917516 NTD917516 NJH917516 MZL917516 MPP917516 MFT917516 LVX917516 LMB917516 LCF917516 KSJ917516 KIN917516 JYR917516 JOV917516 JEZ917516 IVD917516 ILH917516 IBL917516 HRP917516 HHT917516 GXX917516 GOB917516 GEF917516 FUJ917516 FKN917516 FAR917516 EQV917516 EGZ917516 DXD917516 DNH917516 DDL917516 CTP917516 CJT917516 BZX917516 BQB917516 BGF917516 AWJ917516 AMN917516 ACR917516 SV917516 IZ917516 D917516 WVL851980 WLP851980 WBT851980 VRX851980 VIB851980 UYF851980 UOJ851980 UEN851980 TUR851980 TKV851980 TAZ851980 SRD851980 SHH851980 RXL851980 RNP851980 RDT851980 QTX851980 QKB851980 QAF851980 PQJ851980 PGN851980 OWR851980 OMV851980 OCZ851980 NTD851980 NJH851980 MZL851980 MPP851980 MFT851980 LVX851980 LMB851980 LCF851980 KSJ851980 KIN851980 JYR851980 JOV851980 JEZ851980 IVD851980 ILH851980 IBL851980 HRP851980 HHT851980 GXX851980 GOB851980 GEF851980 FUJ851980 FKN851980 FAR851980 EQV851980 EGZ851980 DXD851980 DNH851980 DDL851980 CTP851980 CJT851980 BZX851980 BQB851980 BGF851980 AWJ851980 AMN851980 ACR851980 SV851980 IZ851980 D851980 WVL786444 WLP786444 WBT786444 VRX786444 VIB786444 UYF786444 UOJ786444 UEN786444 TUR786444 TKV786444 TAZ786444 SRD786444 SHH786444 RXL786444 RNP786444 RDT786444 QTX786444 QKB786444 QAF786444 PQJ786444 PGN786444 OWR786444 OMV786444 OCZ786444 NTD786444 NJH786444 MZL786444 MPP786444 MFT786444 LVX786444 LMB786444 LCF786444 KSJ786444 KIN786444 JYR786444 JOV786444 JEZ786444 IVD786444 ILH786444 IBL786444 HRP786444 HHT786444 GXX786444 GOB786444 GEF786444 FUJ786444 FKN786444 FAR786444 EQV786444 EGZ786444 DXD786444 DNH786444 DDL786444 CTP786444 CJT786444 BZX786444 BQB786444 BGF786444 AWJ786444 AMN786444 ACR786444 SV786444 IZ786444 D786444 WVL720908 WLP720908 WBT720908 VRX720908 VIB720908 UYF720908 UOJ720908 UEN720908 TUR720908 TKV720908 TAZ720908 SRD720908 SHH720908 RXL720908 RNP720908 RDT720908 QTX720908 QKB720908 QAF720908 PQJ720908 PGN720908 OWR720908 OMV720908 OCZ720908 NTD720908 NJH720908 MZL720908 MPP720908 MFT720908 LVX720908 LMB720908 LCF720908 KSJ720908 KIN720908 JYR720908 JOV720908 JEZ720908 IVD720908 ILH720908 IBL720908 HRP720908 HHT720908 GXX720908 GOB720908 GEF720908 FUJ720908 FKN720908 FAR720908 EQV720908 EGZ720908 DXD720908 DNH720908 DDL720908 CTP720908 CJT720908 BZX720908 BQB720908 BGF720908 AWJ720908 AMN720908 ACR720908 SV720908 IZ720908 D720908 WVL655372 WLP655372 WBT655372 VRX655372 VIB655372 UYF655372 UOJ655372 UEN655372 TUR655372 TKV655372 TAZ655372 SRD655372 SHH655372 RXL655372 RNP655372 RDT655372 QTX655372 QKB655372 QAF655372 PQJ655372 PGN655372 OWR655372 OMV655372 OCZ655372 NTD655372 NJH655372 MZL655372 MPP655372 MFT655372 LVX655372 LMB655372 LCF655372 KSJ655372 KIN655372 JYR655372 JOV655372 JEZ655372 IVD655372 ILH655372 IBL655372 HRP655372 HHT655372 GXX655372 GOB655372 GEF655372 FUJ655372 FKN655372 FAR655372 EQV655372 EGZ655372 DXD655372 DNH655372 DDL655372 CTP655372 CJT655372 BZX655372 BQB655372 BGF655372 AWJ655372 AMN655372 ACR655372 SV655372 IZ655372 D655372 WVL589836 WLP589836 WBT589836 VRX589836 VIB589836 UYF589836 UOJ589836 UEN589836 TUR589836 TKV589836 TAZ589836 SRD589836 SHH589836 RXL589836 RNP589836 RDT589836 QTX589836 QKB589836 QAF589836 PQJ589836 PGN589836 OWR589836 OMV589836 OCZ589836 NTD589836 NJH589836 MZL589836 MPP589836 MFT589836 LVX589836 LMB589836 LCF589836 KSJ589836 KIN589836 JYR589836 JOV589836 JEZ589836 IVD589836 ILH589836 IBL589836 HRP589836 HHT589836 GXX589836 GOB589836 GEF589836 FUJ589836 FKN589836 FAR589836 EQV589836 EGZ589836 DXD589836 DNH589836 DDL589836 CTP589836 CJT589836 BZX589836 BQB589836 BGF589836 AWJ589836 AMN589836 ACR589836 SV589836 IZ589836 D589836 WVL524300 WLP524300 WBT524300 VRX524300 VIB524300 UYF524300 UOJ524300 UEN524300 TUR524300 TKV524300 TAZ524300 SRD524300 SHH524300 RXL524300 RNP524300 RDT524300 QTX524300 QKB524300 QAF524300 PQJ524300 PGN524300 OWR524300 OMV524300 OCZ524300 NTD524300 NJH524300 MZL524300 MPP524300 MFT524300 LVX524300 LMB524300 LCF524300 KSJ524300 KIN524300 JYR524300 JOV524300 JEZ524300 IVD524300 ILH524300 IBL524300 HRP524300 HHT524300 GXX524300 GOB524300 GEF524300 FUJ524300 FKN524300 FAR524300 EQV524300 EGZ524300 DXD524300 DNH524300 DDL524300 CTP524300 CJT524300 BZX524300 BQB524300 BGF524300 AWJ524300 AMN524300 ACR524300 SV524300 IZ524300 D524300 WVL458764 WLP458764 WBT458764 VRX458764 VIB458764 UYF458764 UOJ458764 UEN458764 TUR458764 TKV458764 TAZ458764 SRD458764 SHH458764 RXL458764 RNP458764 RDT458764 QTX458764 QKB458764 QAF458764 PQJ458764 PGN458764 OWR458764 OMV458764 OCZ458764 NTD458764 NJH458764 MZL458764 MPP458764 MFT458764 LVX458764 LMB458764 LCF458764 KSJ458764 KIN458764 JYR458764 JOV458764 JEZ458764 IVD458764 ILH458764 IBL458764 HRP458764 HHT458764 GXX458764 GOB458764 GEF458764 FUJ458764 FKN458764 FAR458764 EQV458764 EGZ458764 DXD458764 DNH458764 DDL458764 CTP458764 CJT458764 BZX458764 BQB458764 BGF458764 AWJ458764 AMN458764 ACR458764 SV458764 IZ458764 D458764 WVL393228 WLP393228 WBT393228 VRX393228 VIB393228 UYF393228 UOJ393228 UEN393228 TUR393228 TKV393228 TAZ393228 SRD393228 SHH393228 RXL393228 RNP393228 RDT393228 QTX393228 QKB393228 QAF393228 PQJ393228 PGN393228 OWR393228 OMV393228 OCZ393228 NTD393228 NJH393228 MZL393228 MPP393228 MFT393228 LVX393228 LMB393228 LCF393228 KSJ393228 KIN393228 JYR393228 JOV393228 JEZ393228 IVD393228 ILH393228 IBL393228 HRP393228 HHT393228 GXX393228 GOB393228 GEF393228 FUJ393228 FKN393228 FAR393228 EQV393228 EGZ393228 DXD393228 DNH393228 DDL393228 CTP393228 CJT393228 BZX393228 BQB393228 BGF393228 AWJ393228 AMN393228 ACR393228 SV393228 IZ393228 D393228 WVL327692 WLP327692 WBT327692 VRX327692 VIB327692 UYF327692 UOJ327692 UEN327692 TUR327692 TKV327692 TAZ327692 SRD327692 SHH327692 RXL327692 RNP327692 RDT327692 QTX327692 QKB327692 QAF327692 PQJ327692 PGN327692 OWR327692 OMV327692 OCZ327692 NTD327692 NJH327692 MZL327692 MPP327692 MFT327692 LVX327692 LMB327692 LCF327692 KSJ327692 KIN327692 JYR327692 JOV327692 JEZ327692 IVD327692 ILH327692 IBL327692 HRP327692 HHT327692 GXX327692 GOB327692 GEF327692 FUJ327692 FKN327692 FAR327692 EQV327692 EGZ327692 DXD327692 DNH327692 DDL327692 CTP327692 CJT327692 BZX327692 BQB327692 BGF327692 AWJ327692 AMN327692 ACR327692 SV327692 IZ327692 D327692 WVL262156 WLP262156 WBT262156 VRX262156 VIB262156 UYF262156 UOJ262156 UEN262156 TUR262156 TKV262156 TAZ262156 SRD262156 SHH262156 RXL262156 RNP262156 RDT262156 QTX262156 QKB262156 QAF262156 PQJ262156 PGN262156 OWR262156 OMV262156 OCZ262156 NTD262156 NJH262156 MZL262156 MPP262156 MFT262156 LVX262156 LMB262156 LCF262156 KSJ262156 KIN262156 JYR262156 JOV262156 JEZ262156 IVD262156 ILH262156 IBL262156 HRP262156 HHT262156 GXX262156 GOB262156 GEF262156 FUJ262156 FKN262156 FAR262156 EQV262156 EGZ262156 DXD262156 DNH262156 DDL262156 CTP262156 CJT262156 BZX262156 BQB262156 BGF262156 AWJ262156 AMN262156 ACR262156 SV262156 IZ262156 D262156 WVL196620 WLP196620 WBT196620 VRX196620 VIB196620 UYF196620 UOJ196620 UEN196620 TUR196620 TKV196620 TAZ196620 SRD196620 SHH196620 RXL196620 RNP196620 RDT196620 QTX196620 QKB196620 QAF196620 PQJ196620 PGN196620 OWR196620 OMV196620 OCZ196620 NTD196620 NJH196620 MZL196620 MPP196620 MFT196620 LVX196620 LMB196620 LCF196620 KSJ196620 KIN196620 JYR196620 JOV196620 JEZ196620 IVD196620 ILH196620 IBL196620 HRP196620 HHT196620 GXX196620 GOB196620 GEF196620 FUJ196620 FKN196620 FAR196620 EQV196620 EGZ196620 DXD196620 DNH196620 DDL196620 CTP196620 CJT196620 BZX196620 BQB196620 BGF196620 AWJ196620 AMN196620 ACR196620 SV196620 IZ196620 D196620 WVL131084 WLP131084 WBT131084 VRX131084 VIB131084 UYF131084 UOJ131084 UEN131084 TUR131084 TKV131084 TAZ131084 SRD131084 SHH131084 RXL131084 RNP131084 RDT131084 QTX131084 QKB131084 QAF131084 PQJ131084 PGN131084 OWR131084 OMV131084 OCZ131084 NTD131084 NJH131084 MZL131084 MPP131084 MFT131084 LVX131084 LMB131084 LCF131084 KSJ131084 KIN131084 JYR131084 JOV131084 JEZ131084 IVD131084 ILH131084 IBL131084 HRP131084 HHT131084 GXX131084 GOB131084 GEF131084 FUJ131084 FKN131084 FAR131084 EQV131084 EGZ131084 DXD131084 DNH131084 DDL131084 CTP131084 CJT131084 BZX131084 BQB131084 BGF131084 AWJ131084 AMN131084 ACR131084 SV131084 IZ131084 D131084 WVL65548 WLP65548 WBT65548 VRX65548 VIB65548 UYF65548 UOJ65548 UEN65548 TUR65548 TKV65548 TAZ65548 SRD65548 SHH65548 RXL65548 RNP65548 RDT65548 QTX65548 QKB65548 QAF65548 PQJ65548 PGN65548 OWR65548 OMV65548 OCZ65548 NTD65548 NJH65548 MZL65548 MPP65548 MFT65548 LVX65548 LMB65548 LCF65548 KSJ65548 KIN65548 JYR65548 JOV65548 JEZ65548 IVD65548 ILH65548 IBL65548 HRP65548 HHT65548 GXX65548 GOB65548 GEF65548 FUJ65548 FKN65548 FAR65548 EQV65548 EGZ65548 DXD65548 DNH65548 DDL65548 CTP65548 CJT65548 BZX65548 BQB65548 BGF65548 AWJ65548 AMN65548 ACR65548 SV65548 IZ65548">
      <formula1>Fonds</formula1>
    </dataValidation>
    <dataValidation type="list" allowBlank="1" showInputMessage="1" showErrorMessage="1" sqref="B65549 WVJ983053 WLN983053 WBR983053 VRV983053 VHZ983053 UYD983053 UOH983053 UEL983053 TUP983053 TKT983053 TAX983053 SRB983053 SHF983053 RXJ983053 RNN983053 RDR983053 QTV983053 QJZ983053 QAD983053 PQH983053 PGL983053 OWP983053 OMT983053 OCX983053 NTB983053 NJF983053 MZJ983053 MPN983053 MFR983053 LVV983053 LLZ983053 LCD983053 KSH983053 KIL983053 JYP983053 JOT983053 JEX983053 IVB983053 ILF983053 IBJ983053 HRN983053 HHR983053 GXV983053 GNZ983053 GED983053 FUH983053 FKL983053 FAP983053 EQT983053 EGX983053 DXB983053 DNF983053 DDJ983053 CTN983053 CJR983053 BZV983053 BPZ983053 BGD983053 AWH983053 AML983053 ACP983053 ST983053 IX983053 B983053 WVJ917517 WLN917517 WBR917517 VRV917517 VHZ917517 UYD917517 UOH917517 UEL917517 TUP917517 TKT917517 TAX917517 SRB917517 SHF917517 RXJ917517 RNN917517 RDR917517 QTV917517 QJZ917517 QAD917517 PQH917517 PGL917517 OWP917517 OMT917517 OCX917517 NTB917517 NJF917517 MZJ917517 MPN917517 MFR917517 LVV917517 LLZ917517 LCD917517 KSH917517 KIL917517 JYP917517 JOT917517 JEX917517 IVB917517 ILF917517 IBJ917517 HRN917517 HHR917517 GXV917517 GNZ917517 GED917517 FUH917517 FKL917517 FAP917517 EQT917517 EGX917517 DXB917517 DNF917517 DDJ917517 CTN917517 CJR917517 BZV917517 BPZ917517 BGD917517 AWH917517 AML917517 ACP917517 ST917517 IX917517 B917517 WVJ851981 WLN851981 WBR851981 VRV851981 VHZ851981 UYD851981 UOH851981 UEL851981 TUP851981 TKT851981 TAX851981 SRB851981 SHF851981 RXJ851981 RNN851981 RDR851981 QTV851981 QJZ851981 QAD851981 PQH851981 PGL851981 OWP851981 OMT851981 OCX851981 NTB851981 NJF851981 MZJ851981 MPN851981 MFR851981 LVV851981 LLZ851981 LCD851981 KSH851981 KIL851981 JYP851981 JOT851981 JEX851981 IVB851981 ILF851981 IBJ851981 HRN851981 HHR851981 GXV851981 GNZ851981 GED851981 FUH851981 FKL851981 FAP851981 EQT851981 EGX851981 DXB851981 DNF851981 DDJ851981 CTN851981 CJR851981 BZV851981 BPZ851981 BGD851981 AWH851981 AML851981 ACP851981 ST851981 IX851981 B851981 WVJ786445 WLN786445 WBR786445 VRV786445 VHZ786445 UYD786445 UOH786445 UEL786445 TUP786445 TKT786445 TAX786445 SRB786445 SHF786445 RXJ786445 RNN786445 RDR786445 QTV786445 QJZ786445 QAD786445 PQH786445 PGL786445 OWP786445 OMT786445 OCX786445 NTB786445 NJF786445 MZJ786445 MPN786445 MFR786445 LVV786445 LLZ786445 LCD786445 KSH786445 KIL786445 JYP786445 JOT786445 JEX786445 IVB786445 ILF786445 IBJ786445 HRN786445 HHR786445 GXV786445 GNZ786445 GED786445 FUH786445 FKL786445 FAP786445 EQT786445 EGX786445 DXB786445 DNF786445 DDJ786445 CTN786445 CJR786445 BZV786445 BPZ786445 BGD786445 AWH786445 AML786445 ACP786445 ST786445 IX786445 B786445 WVJ720909 WLN720909 WBR720909 VRV720909 VHZ720909 UYD720909 UOH720909 UEL720909 TUP720909 TKT720909 TAX720909 SRB720909 SHF720909 RXJ720909 RNN720909 RDR720909 QTV720909 QJZ720909 QAD720909 PQH720909 PGL720909 OWP720909 OMT720909 OCX720909 NTB720909 NJF720909 MZJ720909 MPN720909 MFR720909 LVV720909 LLZ720909 LCD720909 KSH720909 KIL720909 JYP720909 JOT720909 JEX720909 IVB720909 ILF720909 IBJ720909 HRN720909 HHR720909 GXV720909 GNZ720909 GED720909 FUH720909 FKL720909 FAP720909 EQT720909 EGX720909 DXB720909 DNF720909 DDJ720909 CTN720909 CJR720909 BZV720909 BPZ720909 BGD720909 AWH720909 AML720909 ACP720909 ST720909 IX720909 B720909 WVJ655373 WLN655373 WBR655373 VRV655373 VHZ655373 UYD655373 UOH655373 UEL655373 TUP655373 TKT655373 TAX655373 SRB655373 SHF655373 RXJ655373 RNN655373 RDR655373 QTV655373 QJZ655373 QAD655373 PQH655373 PGL655373 OWP655373 OMT655373 OCX655373 NTB655373 NJF655373 MZJ655373 MPN655373 MFR655373 LVV655373 LLZ655373 LCD655373 KSH655373 KIL655373 JYP655373 JOT655373 JEX655373 IVB655373 ILF655373 IBJ655373 HRN655373 HHR655373 GXV655373 GNZ655373 GED655373 FUH655373 FKL655373 FAP655373 EQT655373 EGX655373 DXB655373 DNF655373 DDJ655373 CTN655373 CJR655373 BZV655373 BPZ655373 BGD655373 AWH655373 AML655373 ACP655373 ST655373 IX655373 B655373 WVJ589837 WLN589837 WBR589837 VRV589837 VHZ589837 UYD589837 UOH589837 UEL589837 TUP589837 TKT589837 TAX589837 SRB589837 SHF589837 RXJ589837 RNN589837 RDR589837 QTV589837 QJZ589837 QAD589837 PQH589837 PGL589837 OWP589837 OMT589837 OCX589837 NTB589837 NJF589837 MZJ589837 MPN589837 MFR589837 LVV589837 LLZ589837 LCD589837 KSH589837 KIL589837 JYP589837 JOT589837 JEX589837 IVB589837 ILF589837 IBJ589837 HRN589837 HHR589837 GXV589837 GNZ589837 GED589837 FUH589837 FKL589837 FAP589837 EQT589837 EGX589837 DXB589837 DNF589837 DDJ589837 CTN589837 CJR589837 BZV589837 BPZ589837 BGD589837 AWH589837 AML589837 ACP589837 ST589837 IX589837 B589837 WVJ524301 WLN524301 WBR524301 VRV524301 VHZ524301 UYD524301 UOH524301 UEL524301 TUP524301 TKT524301 TAX524301 SRB524301 SHF524301 RXJ524301 RNN524301 RDR524301 QTV524301 QJZ524301 QAD524301 PQH524301 PGL524301 OWP524301 OMT524301 OCX524301 NTB524301 NJF524301 MZJ524301 MPN524301 MFR524301 LVV524301 LLZ524301 LCD524301 KSH524301 KIL524301 JYP524301 JOT524301 JEX524301 IVB524301 ILF524301 IBJ524301 HRN524301 HHR524301 GXV524301 GNZ524301 GED524301 FUH524301 FKL524301 FAP524301 EQT524301 EGX524301 DXB524301 DNF524301 DDJ524301 CTN524301 CJR524301 BZV524301 BPZ524301 BGD524301 AWH524301 AML524301 ACP524301 ST524301 IX524301 B524301 WVJ458765 WLN458765 WBR458765 VRV458765 VHZ458765 UYD458765 UOH458765 UEL458765 TUP458765 TKT458765 TAX458765 SRB458765 SHF458765 RXJ458765 RNN458765 RDR458765 QTV458765 QJZ458765 QAD458765 PQH458765 PGL458765 OWP458765 OMT458765 OCX458765 NTB458765 NJF458765 MZJ458765 MPN458765 MFR458765 LVV458765 LLZ458765 LCD458765 KSH458765 KIL458765 JYP458765 JOT458765 JEX458765 IVB458765 ILF458765 IBJ458765 HRN458765 HHR458765 GXV458765 GNZ458765 GED458765 FUH458765 FKL458765 FAP458765 EQT458765 EGX458765 DXB458765 DNF458765 DDJ458765 CTN458765 CJR458765 BZV458765 BPZ458765 BGD458765 AWH458765 AML458765 ACP458765 ST458765 IX458765 B458765 WVJ393229 WLN393229 WBR393229 VRV393229 VHZ393229 UYD393229 UOH393229 UEL393229 TUP393229 TKT393229 TAX393229 SRB393229 SHF393229 RXJ393229 RNN393229 RDR393229 QTV393229 QJZ393229 QAD393229 PQH393229 PGL393229 OWP393229 OMT393229 OCX393229 NTB393229 NJF393229 MZJ393229 MPN393229 MFR393229 LVV393229 LLZ393229 LCD393229 KSH393229 KIL393229 JYP393229 JOT393229 JEX393229 IVB393229 ILF393229 IBJ393229 HRN393229 HHR393229 GXV393229 GNZ393229 GED393229 FUH393229 FKL393229 FAP393229 EQT393229 EGX393229 DXB393229 DNF393229 DDJ393229 CTN393229 CJR393229 BZV393229 BPZ393229 BGD393229 AWH393229 AML393229 ACP393229 ST393229 IX393229 B393229 WVJ327693 WLN327693 WBR327693 VRV327693 VHZ327693 UYD327693 UOH327693 UEL327693 TUP327693 TKT327693 TAX327693 SRB327693 SHF327693 RXJ327693 RNN327693 RDR327693 QTV327693 QJZ327693 QAD327693 PQH327693 PGL327693 OWP327693 OMT327693 OCX327693 NTB327693 NJF327693 MZJ327693 MPN327693 MFR327693 LVV327693 LLZ327693 LCD327693 KSH327693 KIL327693 JYP327693 JOT327693 JEX327693 IVB327693 ILF327693 IBJ327693 HRN327693 HHR327693 GXV327693 GNZ327693 GED327693 FUH327693 FKL327693 FAP327693 EQT327693 EGX327693 DXB327693 DNF327693 DDJ327693 CTN327693 CJR327693 BZV327693 BPZ327693 BGD327693 AWH327693 AML327693 ACP327693 ST327693 IX327693 B327693 WVJ262157 WLN262157 WBR262157 VRV262157 VHZ262157 UYD262157 UOH262157 UEL262157 TUP262157 TKT262157 TAX262157 SRB262157 SHF262157 RXJ262157 RNN262157 RDR262157 QTV262157 QJZ262157 QAD262157 PQH262157 PGL262157 OWP262157 OMT262157 OCX262157 NTB262157 NJF262157 MZJ262157 MPN262157 MFR262157 LVV262157 LLZ262157 LCD262157 KSH262157 KIL262157 JYP262157 JOT262157 JEX262157 IVB262157 ILF262157 IBJ262157 HRN262157 HHR262157 GXV262157 GNZ262157 GED262157 FUH262157 FKL262157 FAP262157 EQT262157 EGX262157 DXB262157 DNF262157 DDJ262157 CTN262157 CJR262157 BZV262157 BPZ262157 BGD262157 AWH262157 AML262157 ACP262157 ST262157 IX262157 B262157 WVJ196621 WLN196621 WBR196621 VRV196621 VHZ196621 UYD196621 UOH196621 UEL196621 TUP196621 TKT196621 TAX196621 SRB196621 SHF196621 RXJ196621 RNN196621 RDR196621 QTV196621 QJZ196621 QAD196621 PQH196621 PGL196621 OWP196621 OMT196621 OCX196621 NTB196621 NJF196621 MZJ196621 MPN196621 MFR196621 LVV196621 LLZ196621 LCD196621 KSH196621 KIL196621 JYP196621 JOT196621 JEX196621 IVB196621 ILF196621 IBJ196621 HRN196621 HHR196621 GXV196621 GNZ196621 GED196621 FUH196621 FKL196621 FAP196621 EQT196621 EGX196621 DXB196621 DNF196621 DDJ196621 CTN196621 CJR196621 BZV196621 BPZ196621 BGD196621 AWH196621 AML196621 ACP196621 ST196621 IX196621 B196621 WVJ131085 WLN131085 WBR131085 VRV131085 VHZ131085 UYD131085 UOH131085 UEL131085 TUP131085 TKT131085 TAX131085 SRB131085 SHF131085 RXJ131085 RNN131085 RDR131085 QTV131085 QJZ131085 QAD131085 PQH131085 PGL131085 OWP131085 OMT131085 OCX131085 NTB131085 NJF131085 MZJ131085 MPN131085 MFR131085 LVV131085 LLZ131085 LCD131085 KSH131085 KIL131085 JYP131085 JOT131085 JEX131085 IVB131085 ILF131085 IBJ131085 HRN131085 HHR131085 GXV131085 GNZ131085 GED131085 FUH131085 FKL131085 FAP131085 EQT131085 EGX131085 DXB131085 DNF131085 DDJ131085 CTN131085 CJR131085 BZV131085 BPZ131085 BGD131085 AWH131085 AML131085 ACP131085 ST131085 IX131085 B131085 WVJ65549 WLN65549 WBR65549 VRV65549 VHZ65549 UYD65549 UOH65549 UEL65549 TUP65549 TKT65549 TAX65549 SRB65549 SHF65549 RXJ65549 RNN65549 RDR65549 QTV65549 QJZ65549 QAD65549 PQH65549 PGL65549 OWP65549 OMT65549 OCX65549 NTB65549 NJF65549 MZJ65549 MPN65549 MFR65549 LVV65549 LLZ65549 LCD65549 KSH65549 KIL65549 JYP65549 JOT65549 JEX65549 IVB65549 ILF65549 IBJ65549 HRN65549 HHR65549 GXV65549 GNZ65549 GED65549 FUH65549 FKL65549 FAP65549 EQT65549 EGX65549 DXB65549 DNF65549 DDJ65549 CTN65549 CJR65549 BZV65549 BPZ65549 BGD65549 AWH65549 AML65549 ACP65549 ST65549 IX65549">
      <formula1>Lots</formula1>
    </dataValidation>
  </dataValidations>
  <pageMargins left="0.47244094488188981" right="0.51181102362204722" top="0.39370078740157483" bottom="0.39370078740157483" header="0.51181102362204722" footer="0"/>
  <pageSetup paperSize="9" orientation="portrait" blackAndWhite="1" horizontalDpi="4294967292" verticalDpi="4294967292"/>
  <headerFooter alignWithMargins="0">
    <oddHeader xml:space="preserve">&amp;C
</oddHeader>
    <oddFooter xml:space="preserve">&amp;C&amp;"Arial,Gras"&amp;12
</oddFooter>
  </headerFooter>
  <legacyDrawing r:id="rId1"/>
</worksheet>
</file>

<file path=xl/worksheets/sheet6.xml><?xml version="1.0" encoding="utf-8"?>
<worksheet xmlns="http://schemas.openxmlformats.org/spreadsheetml/2006/main" xmlns:r="http://schemas.openxmlformats.org/officeDocument/2006/relationships">
  <dimension ref="A3:K55"/>
  <sheetViews>
    <sheetView topLeftCell="A37" workbookViewId="0">
      <selection activeCell="I46" sqref="I46"/>
    </sheetView>
  </sheetViews>
  <sheetFormatPr baseColWidth="10" defaultRowHeight="15"/>
  <cols>
    <col min="1" max="1" width="24.28515625" customWidth="1"/>
    <col min="2" max="2" width="12.28515625" bestFit="1" customWidth="1"/>
    <col min="3" max="3" width="17.7109375" bestFit="1" customWidth="1"/>
  </cols>
  <sheetData>
    <row r="3" spans="1:8">
      <c r="A3" t="s">
        <v>2</v>
      </c>
      <c r="B3" t="s">
        <v>4</v>
      </c>
      <c r="C3" t="s">
        <v>5</v>
      </c>
      <c r="D3" t="s">
        <v>6</v>
      </c>
      <c r="E3" t="s">
        <v>7</v>
      </c>
      <c r="F3" t="s">
        <v>8</v>
      </c>
      <c r="G3" t="s">
        <v>9</v>
      </c>
      <c r="H3" t="s">
        <v>24</v>
      </c>
    </row>
    <row r="4" spans="1:8">
      <c r="A4" t="s">
        <v>25</v>
      </c>
      <c r="B4" t="s">
        <v>25</v>
      </c>
      <c r="C4" t="s">
        <v>35</v>
      </c>
      <c r="D4">
        <v>33000</v>
      </c>
      <c r="E4" t="s">
        <v>39</v>
      </c>
      <c r="F4" t="s">
        <v>37</v>
      </c>
      <c r="G4">
        <v>1000</v>
      </c>
      <c r="H4" s="1">
        <f>COPRO!L8</f>
        <v>198.01980198019803</v>
      </c>
    </row>
    <row r="5" spans="1:8">
      <c r="A5" t="s">
        <v>26</v>
      </c>
      <c r="B5" t="s">
        <v>26</v>
      </c>
      <c r="C5" t="s">
        <v>35</v>
      </c>
      <c r="D5">
        <v>33000</v>
      </c>
      <c r="E5" t="s">
        <v>40</v>
      </c>
      <c r="F5" t="s">
        <v>37</v>
      </c>
      <c r="G5">
        <v>900</v>
      </c>
      <c r="H5" s="1">
        <f>COPRO!L9</f>
        <v>178.21782178217822</v>
      </c>
    </row>
    <row r="6" spans="1:8">
      <c r="A6" t="s">
        <v>27</v>
      </c>
      <c r="B6" t="s">
        <v>27</v>
      </c>
      <c r="C6" t="s">
        <v>35</v>
      </c>
      <c r="D6">
        <v>33000</v>
      </c>
      <c r="E6" t="s">
        <v>41</v>
      </c>
      <c r="F6" t="s">
        <v>37</v>
      </c>
      <c r="G6">
        <v>800</v>
      </c>
      <c r="H6" s="1">
        <f>COPRO!L10</f>
        <v>158.41584158415841</v>
      </c>
    </row>
    <row r="7" spans="1:8">
      <c r="A7" t="s">
        <v>28</v>
      </c>
      <c r="B7" t="s">
        <v>28</v>
      </c>
      <c r="C7" t="s">
        <v>35</v>
      </c>
      <c r="D7">
        <v>33000</v>
      </c>
      <c r="E7" t="s">
        <v>42</v>
      </c>
      <c r="F7" t="s">
        <v>37</v>
      </c>
      <c r="G7">
        <v>1100</v>
      </c>
      <c r="H7" s="1">
        <f>COPRO!L11</f>
        <v>217.82178217821783</v>
      </c>
    </row>
    <row r="8" spans="1:8">
      <c r="A8" t="s">
        <v>29</v>
      </c>
      <c r="B8" t="s">
        <v>29</v>
      </c>
      <c r="C8" t="s">
        <v>35</v>
      </c>
      <c r="D8">
        <v>33000</v>
      </c>
      <c r="E8" t="s">
        <v>49</v>
      </c>
      <c r="F8" t="s">
        <v>50</v>
      </c>
      <c r="G8">
        <v>1200</v>
      </c>
      <c r="H8" s="1">
        <f>COPRO!L12</f>
        <v>237.62376237623764</v>
      </c>
    </row>
    <row r="9" spans="1:8">
      <c r="A9" t="s">
        <v>30</v>
      </c>
      <c r="B9" t="s">
        <v>30</v>
      </c>
      <c r="C9" t="s">
        <v>35</v>
      </c>
      <c r="D9">
        <v>33000</v>
      </c>
      <c r="E9" t="s">
        <v>43</v>
      </c>
      <c r="F9" t="s">
        <v>37</v>
      </c>
      <c r="G9">
        <v>1300</v>
      </c>
      <c r="H9" s="1">
        <f>COPRO!L13</f>
        <v>257.42574257425741</v>
      </c>
    </row>
    <row r="10" spans="1:8">
      <c r="A10" t="s">
        <v>31</v>
      </c>
      <c r="B10" t="s">
        <v>31</v>
      </c>
      <c r="C10" t="s">
        <v>35</v>
      </c>
      <c r="D10">
        <v>33000</v>
      </c>
      <c r="E10" t="s">
        <v>47</v>
      </c>
      <c r="F10" t="s">
        <v>48</v>
      </c>
      <c r="G10">
        <v>1500</v>
      </c>
      <c r="H10" s="1">
        <f>COPRO!L14</f>
        <v>297.02970297029702</v>
      </c>
    </row>
    <row r="11" spans="1:8">
      <c r="A11" t="s">
        <v>32</v>
      </c>
      <c r="B11" t="s">
        <v>32</v>
      </c>
      <c r="C11" t="s">
        <v>35</v>
      </c>
      <c r="D11">
        <v>33000</v>
      </c>
      <c r="E11" t="s">
        <v>44</v>
      </c>
      <c r="F11" t="s">
        <v>37</v>
      </c>
      <c r="G11">
        <v>1000</v>
      </c>
      <c r="H11" s="1">
        <f>COPRO!L15</f>
        <v>198.01980198019803</v>
      </c>
    </row>
    <row r="12" spans="1:8">
      <c r="A12" t="s">
        <v>33</v>
      </c>
      <c r="B12" t="s">
        <v>33</v>
      </c>
      <c r="C12" t="s">
        <v>35</v>
      </c>
      <c r="D12">
        <v>33000</v>
      </c>
      <c r="E12" t="s">
        <v>45</v>
      </c>
      <c r="F12" t="s">
        <v>37</v>
      </c>
      <c r="G12">
        <v>500</v>
      </c>
      <c r="H12" s="1">
        <f>COPRO!L16</f>
        <v>99.009900990099013</v>
      </c>
    </row>
    <row r="13" spans="1:8">
      <c r="A13" t="s">
        <v>34</v>
      </c>
      <c r="B13" t="s">
        <v>34</v>
      </c>
      <c r="C13" t="s">
        <v>35</v>
      </c>
      <c r="D13">
        <v>33000</v>
      </c>
      <c r="E13" t="s">
        <v>46</v>
      </c>
      <c r="F13" t="s">
        <v>37</v>
      </c>
      <c r="G13">
        <v>800</v>
      </c>
      <c r="H13" s="1">
        <f>COPRO!L17</f>
        <v>158.41584158415841</v>
      </c>
    </row>
    <row r="14" spans="1:8">
      <c r="G14">
        <f>SUM(G4:G13)</f>
        <v>10100</v>
      </c>
      <c r="H14" s="1">
        <f>SUM(H4:H13)</f>
        <v>2000</v>
      </c>
    </row>
    <row r="16" spans="1:8" ht="45">
      <c r="A16" s="15" t="s">
        <v>146</v>
      </c>
      <c r="B16" s="16"/>
      <c r="C16" s="16"/>
      <c r="D16" s="16"/>
      <c r="E16" s="16"/>
      <c r="F16" s="16"/>
      <c r="G16" s="16"/>
      <c r="H16" s="16"/>
    </row>
    <row r="17" spans="1:11" ht="45">
      <c r="A17" s="17"/>
      <c r="B17" s="16"/>
      <c r="C17" s="16"/>
      <c r="D17" s="16"/>
      <c r="E17" s="16"/>
      <c r="F17" s="16"/>
      <c r="G17" s="16"/>
      <c r="H17" s="16"/>
    </row>
    <row r="18" spans="1:11" ht="15.75">
      <c r="A18" s="16"/>
      <c r="B18" s="16"/>
      <c r="C18" s="16"/>
      <c r="D18" s="16"/>
      <c r="E18" s="16"/>
      <c r="F18" s="16"/>
      <c r="G18" s="16"/>
      <c r="H18" s="16"/>
    </row>
    <row r="19" spans="1:11" ht="15.75">
      <c r="A19" s="16"/>
      <c r="B19" s="16"/>
      <c r="C19" s="16"/>
      <c r="D19" s="16"/>
      <c r="E19" s="16"/>
      <c r="F19" s="16"/>
      <c r="G19" s="16"/>
      <c r="H19" s="16"/>
    </row>
    <row r="20" spans="1:11" ht="15.75">
      <c r="A20" s="18"/>
      <c r="B20" s="16"/>
      <c r="C20" s="19">
        <f ca="1">D50</f>
        <v>42999</v>
      </c>
      <c r="D20" s="20"/>
      <c r="E20" s="16"/>
      <c r="F20" s="16"/>
      <c r="G20" s="16"/>
      <c r="H20" s="16"/>
    </row>
    <row r="21" spans="1:11" ht="15.75">
      <c r="A21" s="16"/>
      <c r="B21" s="16"/>
      <c r="C21" s="16"/>
      <c r="D21" s="16"/>
      <c r="E21" s="16"/>
      <c r="F21" s="16"/>
      <c r="G21" s="16"/>
      <c r="H21" s="16"/>
    </row>
    <row r="22" spans="1:11" ht="15.75">
      <c r="A22" s="16"/>
      <c r="B22" s="16"/>
      <c r="C22" s="16"/>
      <c r="D22" s="16"/>
      <c r="E22" s="16"/>
      <c r="F22" s="16"/>
      <c r="G22" s="16"/>
      <c r="H22" s="16"/>
    </row>
    <row r="23" spans="1:11" ht="15.75">
      <c r="A23" s="16"/>
      <c r="B23" s="16"/>
      <c r="C23" s="16"/>
      <c r="D23" s="16"/>
      <c r="E23" s="16"/>
      <c r="F23" s="21" t="s">
        <v>2</v>
      </c>
      <c r="G23" s="16"/>
      <c r="H23" s="16"/>
      <c r="K23" s="41" t="s">
        <v>148</v>
      </c>
    </row>
    <row r="24" spans="1:11" ht="15.75">
      <c r="A24" s="16"/>
      <c r="B24" s="16"/>
      <c r="C24" s="16"/>
      <c r="D24" s="16"/>
      <c r="E24" s="16"/>
      <c r="F24" s="21" t="s">
        <v>147</v>
      </c>
      <c r="G24" s="16"/>
      <c r="H24" s="16"/>
    </row>
    <row r="25" spans="1:11" ht="15.75">
      <c r="A25" s="16"/>
      <c r="B25" s="16"/>
      <c r="C25" s="16"/>
      <c r="D25" s="16"/>
      <c r="E25" s="16"/>
      <c r="F25" s="21" t="s">
        <v>5</v>
      </c>
      <c r="G25" s="16"/>
      <c r="H25" s="16"/>
    </row>
    <row r="26" spans="1:11" ht="15.75">
      <c r="A26" s="16"/>
      <c r="B26" s="16"/>
      <c r="C26" s="16"/>
      <c r="D26" s="16"/>
      <c r="E26" s="16"/>
      <c r="F26" s="16"/>
      <c r="G26" s="16"/>
      <c r="H26" s="16"/>
    </row>
    <row r="27" spans="1:11" ht="15.75">
      <c r="A27" s="16"/>
      <c r="B27" s="16"/>
      <c r="C27" s="16"/>
      <c r="D27" s="16"/>
      <c r="E27" s="16"/>
      <c r="F27" s="16"/>
      <c r="G27" s="16"/>
      <c r="H27" s="16"/>
    </row>
    <row r="28" spans="1:11" ht="15.75">
      <c r="A28" s="16" t="s">
        <v>127</v>
      </c>
      <c r="B28" s="16"/>
      <c r="C28" s="16" t="s">
        <v>128</v>
      </c>
      <c r="D28" s="16"/>
      <c r="E28" s="16"/>
      <c r="F28" s="16"/>
      <c r="G28" s="16"/>
      <c r="H28" s="16"/>
    </row>
    <row r="29" spans="1:11" ht="15.75">
      <c r="A29" s="16"/>
      <c r="B29" s="16"/>
      <c r="C29" s="16"/>
      <c r="D29" s="16"/>
      <c r="E29" s="16"/>
      <c r="F29" s="16"/>
      <c r="G29" s="16"/>
      <c r="H29" s="16"/>
    </row>
    <row r="30" spans="1:11" ht="15.75">
      <c r="A30" s="16" t="s">
        <v>129</v>
      </c>
      <c r="B30" s="16"/>
      <c r="C30" s="16"/>
      <c r="D30" s="16"/>
      <c r="E30" s="16"/>
      <c r="F30" s="16"/>
      <c r="G30" s="16"/>
      <c r="H30" s="16"/>
    </row>
    <row r="31" spans="1:11" ht="15.75">
      <c r="A31" s="16"/>
      <c r="B31" s="16"/>
      <c r="C31" s="16"/>
      <c r="D31" s="16"/>
      <c r="E31" s="16"/>
      <c r="F31" s="16"/>
      <c r="G31" s="16"/>
      <c r="H31" s="16"/>
    </row>
    <row r="32" spans="1:11" ht="15.75">
      <c r="A32" s="16" t="s">
        <v>130</v>
      </c>
      <c r="B32" s="21"/>
      <c r="C32" s="22"/>
      <c r="D32" s="16"/>
      <c r="E32" s="16"/>
      <c r="F32" s="16"/>
      <c r="G32" s="16"/>
      <c r="H32" s="16"/>
    </row>
    <row r="33" spans="1:8" ht="15.75">
      <c r="A33" s="16" t="s">
        <v>149</v>
      </c>
      <c r="B33" s="21"/>
      <c r="C33" s="16"/>
      <c r="D33" s="16"/>
      <c r="E33" s="16"/>
      <c r="F33" s="16"/>
      <c r="G33" s="16"/>
      <c r="H33" s="16"/>
    </row>
    <row r="34" spans="1:8" ht="15.75">
      <c r="A34" s="16"/>
      <c r="B34" s="16"/>
      <c r="C34" s="16"/>
      <c r="D34" s="16"/>
      <c r="E34" s="16"/>
      <c r="F34" s="16"/>
      <c r="G34" s="16"/>
      <c r="H34" s="16"/>
    </row>
    <row r="35" spans="1:8" ht="15.75">
      <c r="A35" s="16" t="s">
        <v>131</v>
      </c>
      <c r="B35" s="16"/>
      <c r="C35" s="16"/>
      <c r="D35" s="16"/>
      <c r="E35" s="16"/>
      <c r="F35" s="16"/>
      <c r="G35" s="16"/>
      <c r="H35" s="16"/>
    </row>
    <row r="36" spans="1:8" ht="15.75">
      <c r="A36" s="16"/>
      <c r="B36" s="16"/>
      <c r="C36" s="16"/>
      <c r="D36" s="16"/>
      <c r="E36" s="16"/>
      <c r="F36" s="16"/>
      <c r="G36" s="16"/>
      <c r="H36" s="16"/>
    </row>
    <row r="37" spans="1:8" ht="15.75">
      <c r="A37" s="16" t="s">
        <v>132</v>
      </c>
      <c r="B37" s="16"/>
      <c r="C37" s="16"/>
      <c r="D37" s="16"/>
      <c r="E37" s="16"/>
      <c r="F37" s="16"/>
      <c r="G37" s="16"/>
      <c r="H37" s="16"/>
    </row>
    <row r="38" spans="1:8" ht="15.75">
      <c r="A38" s="16"/>
      <c r="B38" s="16"/>
      <c r="C38" s="16"/>
      <c r="D38" s="16"/>
      <c r="E38" s="16"/>
      <c r="F38" s="16"/>
      <c r="G38" s="16"/>
      <c r="H38" s="16"/>
    </row>
    <row r="39" spans="1:8" ht="15.75">
      <c r="A39" s="16"/>
      <c r="B39" s="16"/>
      <c r="C39" s="16"/>
      <c r="D39" s="16"/>
      <c r="E39" s="16"/>
      <c r="F39" s="16"/>
      <c r="G39" s="16"/>
      <c r="H39" s="16"/>
    </row>
    <row r="40" spans="1:8" ht="15.75">
      <c r="A40" s="42"/>
      <c r="B40" s="42"/>
      <c r="C40" s="43"/>
      <c r="D40" s="43"/>
      <c r="E40" s="43"/>
      <c r="F40" s="43"/>
      <c r="G40" s="43"/>
      <c r="H40" s="23"/>
    </row>
    <row r="41" spans="1:8">
      <c r="A41" s="44" t="s">
        <v>153</v>
      </c>
      <c r="B41" s="45"/>
      <c r="C41" s="46" t="s">
        <v>133</v>
      </c>
      <c r="D41" s="46" t="s">
        <v>134</v>
      </c>
      <c r="E41" s="44" t="s">
        <v>135</v>
      </c>
      <c r="F41" s="66"/>
    </row>
    <row r="42" spans="1:8">
      <c r="A42" s="47" t="s">
        <v>136</v>
      </c>
      <c r="B42" s="48" t="s">
        <v>150</v>
      </c>
      <c r="C42" s="49">
        <v>2000</v>
      </c>
      <c r="D42" s="50">
        <f>$G$4</f>
        <v>1000</v>
      </c>
      <c r="E42" s="65">
        <f>$H$4</f>
        <v>198.01980198019803</v>
      </c>
      <c r="F42" s="53"/>
    </row>
    <row r="43" spans="1:8">
      <c r="A43" s="52" t="s">
        <v>136</v>
      </c>
      <c r="B43" s="53" t="s">
        <v>151</v>
      </c>
      <c r="C43" s="51">
        <v>200</v>
      </c>
      <c r="D43" s="50">
        <f>$G$4</f>
        <v>1000</v>
      </c>
      <c r="E43" s="67">
        <v>20</v>
      </c>
      <c r="F43" s="53"/>
    </row>
    <row r="44" spans="1:8">
      <c r="A44" s="52" t="s">
        <v>152</v>
      </c>
      <c r="B44" s="53"/>
      <c r="C44" s="51">
        <f>[1]Prévisionnel!E50</f>
        <v>0</v>
      </c>
      <c r="D44" s="54"/>
      <c r="E44" s="65"/>
      <c r="F44" s="53"/>
    </row>
    <row r="45" spans="1:8">
      <c r="A45" s="52"/>
      <c r="B45" s="53"/>
      <c r="C45" s="51">
        <f>[1]Prévisionnel!E53</f>
        <v>0</v>
      </c>
      <c r="D45" s="54"/>
      <c r="E45" s="65"/>
      <c r="F45" s="53"/>
    </row>
    <row r="46" spans="1:8">
      <c r="A46" s="55"/>
      <c r="B46" s="56"/>
      <c r="C46" s="57">
        <f>[1]Prévisionnel!E54</f>
        <v>0</v>
      </c>
      <c r="D46" s="58">
        <v>0</v>
      </c>
      <c r="E46" s="65">
        <f>E42+E43</f>
        <v>218.01980198019803</v>
      </c>
      <c r="F46" s="53"/>
    </row>
    <row r="47" spans="1:8" ht="15.75">
      <c r="A47" s="59"/>
      <c r="B47" s="59"/>
      <c r="C47" s="59"/>
      <c r="D47" s="60" t="s">
        <v>137</v>
      </c>
      <c r="E47" s="61"/>
      <c r="F47" s="68"/>
      <c r="G47" s="69"/>
      <c r="H47" s="70"/>
    </row>
    <row r="48" spans="1:8">
      <c r="A48" s="59"/>
      <c r="B48" s="59"/>
      <c r="C48" s="59"/>
      <c r="D48" s="62" t="s">
        <v>138</v>
      </c>
      <c r="E48" s="56"/>
      <c r="F48" s="68"/>
      <c r="G48" s="69"/>
      <c r="H48" s="71"/>
    </row>
    <row r="49" spans="1:8">
      <c r="G49" s="71"/>
      <c r="H49" s="71"/>
    </row>
    <row r="50" spans="1:8">
      <c r="A50" s="63" t="s">
        <v>154</v>
      </c>
      <c r="B50" s="64"/>
      <c r="C50" s="32" t="s">
        <v>139</v>
      </c>
      <c r="D50" s="33">
        <f ca="1">TODAY()</f>
        <v>42999</v>
      </c>
      <c r="E50" s="34" t="s">
        <v>140</v>
      </c>
      <c r="F50" s="31" t="s">
        <v>141</v>
      </c>
      <c r="G50" s="71"/>
      <c r="H50" s="71"/>
    </row>
    <row r="51" spans="1:8">
      <c r="A51" s="24" t="s">
        <v>142</v>
      </c>
      <c r="B51" s="25"/>
      <c r="C51" s="25"/>
      <c r="D51" s="25"/>
      <c r="E51" s="35"/>
      <c r="F51" s="35">
        <f>E42/2</f>
        <v>99.009900990099013</v>
      </c>
      <c r="G51" s="71"/>
      <c r="H51" s="71"/>
    </row>
    <row r="52" spans="1:8">
      <c r="A52" s="26" t="s">
        <v>143</v>
      </c>
      <c r="B52" s="27"/>
      <c r="C52" s="27"/>
      <c r="D52" s="27"/>
      <c r="F52" s="36"/>
      <c r="G52" s="71"/>
      <c r="H52" s="71"/>
    </row>
    <row r="53" spans="1:8">
      <c r="A53" s="28" t="s">
        <v>155</v>
      </c>
      <c r="B53" s="29"/>
      <c r="C53" s="29"/>
      <c r="D53" s="29"/>
      <c r="E53" s="36">
        <f>E42/2</f>
        <v>99.009900990099013</v>
      </c>
      <c r="F53" s="37">
        <f>$E$43</f>
        <v>20</v>
      </c>
      <c r="G53" s="71"/>
      <c r="H53" s="71"/>
    </row>
    <row r="54" spans="1:8">
      <c r="A54" s="30" t="s">
        <v>144</v>
      </c>
      <c r="B54" s="38"/>
      <c r="C54" s="38"/>
      <c r="D54" s="29"/>
      <c r="E54" s="29"/>
      <c r="F54" s="75">
        <f>F51+F53</f>
        <v>119.00990099009901</v>
      </c>
      <c r="G54" s="72"/>
      <c r="H54" s="73"/>
    </row>
    <row r="55" spans="1:8">
      <c r="A55" s="23"/>
      <c r="B55" s="23"/>
      <c r="C55" s="23"/>
      <c r="D55" s="39" t="s">
        <v>145</v>
      </c>
      <c r="E55" s="40"/>
      <c r="F55" s="40"/>
      <c r="G55" s="74"/>
      <c r="H55" s="74"/>
    </row>
  </sheetData>
  <mergeCells count="2">
    <mergeCell ref="C20:D20"/>
    <mergeCell ref="A50:B50"/>
  </mergeCells>
  <pageMargins left="0.7" right="0.7" top="0.75" bottom="0.75" header="0.3" footer="0.3"/>
  <pageSetup paperSize="9" orientation="portrait" horizontalDpi="4294967293" verticalDpi="0" r:id="rId1"/>
  <legacyDrawing r:id="rId2"/>
</worksheet>
</file>

<file path=xl/worksheets/sheet7.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COPRO</vt:lpstr>
      <vt:lpstr>BUDGET</vt:lpstr>
      <vt:lpstr>TRAVAUX</vt:lpstr>
      <vt:lpstr> FACTURES</vt:lpstr>
      <vt:lpstr>APPELS DE FONDS</vt:lpstr>
      <vt:lpstr>COURRIER</vt:lpstr>
      <vt:lpstr>Feuil6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ventdome</dc:creator>
  <cp:lastModifiedBy>ventdome</cp:lastModifiedBy>
  <dcterms:created xsi:type="dcterms:W3CDTF">2017-09-20T15:40:25Z</dcterms:created>
  <dcterms:modified xsi:type="dcterms:W3CDTF">2017-09-21T16:04:24Z</dcterms:modified>
</cp:coreProperties>
</file>