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filterPrivacy="1" defaultThemeVersion="166925"/>
  <bookViews>
    <workbookView xWindow="0" yWindow="0" windowWidth="24000" windowHeight="9705"/>
  </bookViews>
  <sheets>
    <sheet name="Colonnées Mariées Rapprochées  " sheetId="1" r:id="rId1"/>
  </sheets>
  <definedNames>
    <definedName name="_xlnm.Print_Area" localSheetId="0">'Colonnées Mariées Rapprochées  '!$A$2:$N$69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6" i="1" l="1"/>
  <c r="AB66" i="1"/>
  <c r="N66" i="1"/>
  <c r="M66" i="1"/>
  <c r="AC65" i="1"/>
  <c r="AB65" i="1"/>
  <c r="N65" i="1"/>
  <c r="M65" i="1"/>
  <c r="AC64" i="1"/>
  <c r="AB64" i="1"/>
  <c r="N64" i="1"/>
  <c r="M64" i="1"/>
  <c r="AC63" i="1"/>
  <c r="AB63" i="1"/>
  <c r="N63" i="1"/>
  <c r="M63" i="1"/>
  <c r="AC62" i="1"/>
  <c r="AB62" i="1"/>
  <c r="N62" i="1"/>
  <c r="M62" i="1"/>
  <c r="AC61" i="1"/>
  <c r="AB61" i="1"/>
  <c r="N61" i="1"/>
  <c r="M61" i="1"/>
  <c r="AC60" i="1"/>
  <c r="AB60" i="1"/>
  <c r="N60" i="1"/>
  <c r="M60" i="1"/>
  <c r="AC59" i="1"/>
  <c r="AB59" i="1"/>
  <c r="N59" i="1"/>
  <c r="M59" i="1"/>
  <c r="AC58" i="1"/>
  <c r="AB58" i="1"/>
  <c r="N58" i="1"/>
  <c r="M58" i="1"/>
  <c r="AC57" i="1"/>
  <c r="AB57" i="1"/>
  <c r="N57" i="1"/>
  <c r="M57" i="1"/>
  <c r="AC56" i="1"/>
  <c r="AB56" i="1"/>
  <c r="N56" i="1"/>
  <c r="M56" i="1"/>
  <c r="AC55" i="1"/>
  <c r="AB55" i="1"/>
  <c r="N55" i="1"/>
  <c r="M55" i="1"/>
  <c r="AC54" i="1"/>
  <c r="AB54" i="1"/>
  <c r="N54" i="1"/>
  <c r="M54" i="1"/>
  <c r="AC53" i="1"/>
  <c r="AB53" i="1"/>
  <c r="N53" i="1"/>
  <c r="M53" i="1"/>
  <c r="AC52" i="1"/>
  <c r="AB52" i="1"/>
  <c r="N52" i="1"/>
  <c r="M52" i="1"/>
  <c r="AC51" i="1"/>
  <c r="AB51" i="1"/>
  <c r="N51" i="1"/>
  <c r="M51" i="1"/>
  <c r="AC50" i="1"/>
  <c r="AB50" i="1"/>
  <c r="N50" i="1"/>
  <c r="M50" i="1"/>
  <c r="AC49" i="1"/>
  <c r="AB49" i="1"/>
  <c r="N49" i="1"/>
  <c r="M49" i="1"/>
  <c r="AC48" i="1"/>
  <c r="AB48" i="1"/>
  <c r="N48" i="1"/>
  <c r="M48" i="1"/>
  <c r="AC47" i="1"/>
  <c r="AB47" i="1"/>
  <c r="N47" i="1"/>
  <c r="M47" i="1"/>
  <c r="AC46" i="1"/>
  <c r="AB46" i="1"/>
  <c r="N46" i="1"/>
  <c r="M46" i="1"/>
  <c r="AC45" i="1"/>
  <c r="AB45" i="1"/>
  <c r="N45" i="1"/>
  <c r="M45" i="1"/>
  <c r="AC44" i="1"/>
  <c r="AB44" i="1"/>
  <c r="N44" i="1"/>
  <c r="M44" i="1"/>
  <c r="AC43" i="1"/>
  <c r="AB43" i="1"/>
  <c r="N43" i="1"/>
  <c r="M43" i="1"/>
  <c r="AC42" i="1"/>
  <c r="AB42" i="1"/>
  <c r="N42" i="1"/>
  <c r="M42" i="1"/>
  <c r="AC41" i="1"/>
  <c r="AB41" i="1"/>
  <c r="N41" i="1"/>
  <c r="M41" i="1"/>
  <c r="P40" i="1"/>
  <c r="S37" i="1"/>
  <c r="Q37" i="1"/>
  <c r="D37" i="1"/>
  <c r="B37" i="1"/>
  <c r="P34" i="1"/>
  <c r="A34" i="1"/>
  <c r="N33" i="1"/>
  <c r="L33" i="1"/>
  <c r="K33" i="1"/>
  <c r="A35" i="1" s="1"/>
  <c r="AA32" i="1"/>
  <c r="Z32" i="1"/>
  <c r="N32" i="1"/>
  <c r="M32" i="1"/>
  <c r="AA31" i="1"/>
  <c r="Z31" i="1"/>
  <c r="N31" i="1"/>
  <c r="M31" i="1"/>
  <c r="AA30" i="1"/>
  <c r="Z30" i="1"/>
  <c r="N30" i="1"/>
  <c r="M30" i="1"/>
  <c r="AA29" i="1"/>
  <c r="Z29" i="1"/>
  <c r="N29" i="1"/>
  <c r="M29" i="1"/>
  <c r="AA28" i="1"/>
  <c r="Z28" i="1"/>
  <c r="N28" i="1"/>
  <c r="M28" i="1"/>
  <c r="AA27" i="1"/>
  <c r="Z27" i="1"/>
  <c r="N27" i="1"/>
  <c r="M27" i="1"/>
  <c r="AA26" i="1"/>
  <c r="Z26" i="1"/>
  <c r="N26" i="1"/>
  <c r="M26" i="1"/>
  <c r="AA25" i="1"/>
  <c r="Z25" i="1"/>
  <c r="N25" i="1"/>
  <c r="M25" i="1"/>
  <c r="AA24" i="1"/>
  <c r="Z24" i="1"/>
  <c r="N24" i="1"/>
  <c r="M24" i="1"/>
  <c r="AA23" i="1"/>
  <c r="Z23" i="1"/>
  <c r="N23" i="1"/>
  <c r="M23" i="1"/>
  <c r="AA22" i="1"/>
  <c r="Z22" i="1"/>
  <c r="N22" i="1"/>
  <c r="M22" i="1"/>
  <c r="AA21" i="1"/>
  <c r="Z21" i="1"/>
  <c r="N21" i="1"/>
  <c r="M21" i="1"/>
  <c r="AA20" i="1"/>
  <c r="Z20" i="1"/>
  <c r="N20" i="1"/>
  <c r="M20" i="1"/>
  <c r="AA19" i="1"/>
  <c r="Z19" i="1"/>
  <c r="N19" i="1"/>
  <c r="M19" i="1"/>
  <c r="AA18" i="1"/>
  <c r="Z18" i="1"/>
  <c r="N18" i="1"/>
  <c r="M18" i="1"/>
  <c r="AA17" i="1"/>
  <c r="Z17" i="1"/>
  <c r="N17" i="1"/>
  <c r="M17" i="1"/>
  <c r="AA16" i="1"/>
  <c r="Z16" i="1"/>
  <c r="N16" i="1"/>
  <c r="M16" i="1"/>
  <c r="AA15" i="1"/>
  <c r="Z15" i="1"/>
  <c r="N15" i="1"/>
  <c r="M15" i="1"/>
  <c r="AA14" i="1"/>
  <c r="Z14" i="1"/>
  <c r="N14" i="1"/>
  <c r="M14" i="1"/>
  <c r="AA13" i="1"/>
  <c r="Z13" i="1"/>
  <c r="N13" i="1"/>
  <c r="M13" i="1"/>
  <c r="AA12" i="1"/>
  <c r="Z12" i="1"/>
  <c r="N12" i="1"/>
  <c r="M12" i="1"/>
  <c r="AA11" i="1"/>
  <c r="Z11" i="1"/>
  <c r="N11" i="1"/>
  <c r="M11" i="1"/>
  <c r="AA10" i="1"/>
  <c r="Z10" i="1"/>
  <c r="AA9" i="1"/>
  <c r="Z9" i="1"/>
  <c r="AA8" i="1"/>
  <c r="Z8" i="1"/>
  <c r="AB8" i="1" s="1"/>
  <c r="AA7" i="1"/>
  <c r="AB7" i="1" s="1"/>
  <c r="Z7" i="1"/>
  <c r="AC7" i="1" s="1"/>
  <c r="AC6" i="1"/>
  <c r="AB6" i="1"/>
  <c r="N6" i="1"/>
  <c r="M6" i="1"/>
  <c r="N7" i="1" s="1"/>
  <c r="AC9" i="1" l="1"/>
  <c r="L40" i="1"/>
  <c r="AC8" i="1"/>
  <c r="AB9" i="1"/>
  <c r="AC10" i="1" s="1"/>
  <c r="M7" i="1"/>
  <c r="Z33" i="1"/>
  <c r="AA33" i="1"/>
  <c r="M33" i="1"/>
  <c r="N35" i="1" l="1"/>
  <c r="I3" i="1"/>
  <c r="G3" i="1"/>
  <c r="M35" i="1"/>
  <c r="M36" i="1" s="1"/>
  <c r="K40" i="1" s="1"/>
  <c r="AC33" i="1"/>
  <c r="AB10" i="1"/>
  <c r="M8" i="1"/>
  <c r="N8" i="1"/>
  <c r="AB33" i="1"/>
  <c r="P35" i="1"/>
  <c r="L67" i="1"/>
  <c r="Z40" i="1" l="1"/>
  <c r="M40" i="1"/>
  <c r="K67" i="1"/>
  <c r="N40" i="1"/>
  <c r="N9" i="1"/>
  <c r="M9" i="1"/>
  <c r="AC11" i="1"/>
  <c r="AB11" i="1"/>
  <c r="AB35" i="1"/>
  <c r="AB36" i="1" s="1"/>
  <c r="AA40" i="1" s="1"/>
  <c r="V3" i="1"/>
  <c r="X3" i="1"/>
  <c r="AC35" i="1"/>
  <c r="AC40" i="1" l="1"/>
  <c r="AA67" i="1"/>
  <c r="M10" i="1"/>
  <c r="N10" i="1"/>
  <c r="AB40" i="1"/>
  <c r="Z67" i="1"/>
  <c r="AC12" i="1"/>
  <c r="AB12" i="1"/>
  <c r="A68" i="1"/>
  <c r="M67" i="1"/>
  <c r="N67" i="1"/>
  <c r="AC13" i="1" l="1"/>
  <c r="AB13" i="1"/>
  <c r="G37" i="1"/>
  <c r="N68" i="1"/>
  <c r="I37" i="1"/>
  <c r="M68" i="1"/>
  <c r="AC67" i="1"/>
  <c r="P68" i="1"/>
  <c r="AB67" i="1"/>
  <c r="X37" i="1" l="1"/>
  <c r="AC68" i="1"/>
  <c r="V37" i="1"/>
  <c r="AB68" i="1"/>
  <c r="AB69" i="1" s="1"/>
  <c r="M69" i="1"/>
  <c r="AC14" i="1"/>
  <c r="AB14" i="1"/>
  <c r="AB15" i="1" l="1"/>
  <c r="AC15" i="1"/>
  <c r="AC16" i="1" l="1"/>
  <c r="AB16" i="1"/>
  <c r="AB17" i="1" l="1"/>
  <c r="AC17" i="1"/>
  <c r="AC18" i="1" l="1"/>
  <c r="AB18" i="1"/>
  <c r="AC19" i="1" l="1"/>
  <c r="AB19" i="1"/>
  <c r="AC20" i="1" l="1"/>
  <c r="AB20" i="1"/>
  <c r="AB21" i="1" l="1"/>
  <c r="AC21" i="1"/>
  <c r="AC22" i="1" l="1"/>
  <c r="AB22" i="1"/>
  <c r="AC23" i="1" l="1"/>
  <c r="AB23" i="1"/>
  <c r="AC24" i="1" l="1"/>
  <c r="AB24" i="1"/>
  <c r="AB25" i="1" l="1"/>
  <c r="AC25" i="1"/>
  <c r="AC26" i="1" l="1"/>
  <c r="AB26" i="1"/>
  <c r="AC27" i="1" l="1"/>
  <c r="AB27" i="1"/>
  <c r="AC28" i="1" l="1"/>
  <c r="AB28" i="1"/>
  <c r="AB29" i="1" l="1"/>
  <c r="AC29" i="1"/>
  <c r="AC30" i="1" l="1"/>
  <c r="AB30" i="1"/>
  <c r="AC31" i="1" l="1"/>
  <c r="AB31" i="1"/>
  <c r="AC32" i="1" l="1"/>
  <c r="AB32" i="1"/>
</calcChain>
</file>

<file path=xl/sharedStrings.xml><?xml version="1.0" encoding="utf-8"?>
<sst xmlns="http://schemas.openxmlformats.org/spreadsheetml/2006/main" count="82" uniqueCount="22">
  <si>
    <t>Comptes Rapprochés en colonnes mariées - Compte Banque</t>
  </si>
  <si>
    <t>Entreprise COTY</t>
  </si>
  <si>
    <t>BANQUE (de l'entreprise)</t>
  </si>
  <si>
    <t>N° Cpte</t>
  </si>
  <si>
    <t>Désignation :</t>
  </si>
  <si>
    <t>Banque</t>
  </si>
  <si>
    <t>Sommes</t>
  </si>
  <si>
    <t>Soldes</t>
  </si>
  <si>
    <t>COTY</t>
  </si>
  <si>
    <t>Compte : Entreprise DUBOIS</t>
  </si>
  <si>
    <t>Date</t>
  </si>
  <si>
    <t>Code Journal</t>
  </si>
  <si>
    <t>Code Paiement</t>
  </si>
  <si>
    <t>N° pièce</t>
  </si>
  <si>
    <t>Libellé</t>
  </si>
  <si>
    <t>N° cpte contrepartie</t>
  </si>
  <si>
    <t>Débit</t>
  </si>
  <si>
    <t>Crédit</t>
  </si>
  <si>
    <t>Débiteur</t>
  </si>
  <si>
    <t>Créditeur</t>
  </si>
  <si>
    <t>A nouveau</t>
  </si>
  <si>
    <t>Solde du Total des opérations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</si>
</sst>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\ &quot;€&quot;"/>
    <numFmt numFmtId="165" formatCode="[$-40C]d\-mmm;@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5" tint="-0.499984740745262"/>
      <name val="Arial"/>
      <family val="2"/>
    </font>
    <font>
      <b/>
      <sz val="9"/>
      <color theme="1"/>
      <name val="Arial"/>
      <family val="2"/>
    </font>
    <font>
      <b/>
      <i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gray0625"/>
    </fill>
    <fill>
      <patternFill patternType="gray0625">
        <bgColor theme="1" tint="4.9989318521683403E-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6" fontId="4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43" fontId="1" fillId="0" borderId="1" xfId="0" applyNumberFormat="1" applyFont="1" applyBorder="1"/>
    <xf numFmtId="43" fontId="1" fillId="5" borderId="1" xfId="0" applyNumberFormat="1" applyFont="1" applyFill="1" applyBorder="1"/>
    <xf numFmtId="43" fontId="1" fillId="6" borderId="1" xfId="0" applyNumberFormat="1" applyFont="1" applyFill="1" applyBorder="1"/>
    <xf numFmtId="0" fontId="1" fillId="0" borderId="0" xfId="0" applyFont="1"/>
    <xf numFmtId="165" fontId="4" fillId="0" borderId="1" xfId="0" applyNumberFormat="1" applyFont="1" applyBorder="1"/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43" fontId="0" fillId="0" borderId="1" xfId="0" applyNumberFormat="1" applyBorder="1"/>
    <xf numFmtId="43" fontId="0" fillId="5" borderId="1" xfId="0" applyNumberFormat="1" applyFill="1" applyBorder="1"/>
    <xf numFmtId="43" fontId="0" fillId="6" borderId="1" xfId="0" applyNumberFormat="1" applyFill="1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5" borderId="1" xfId="0" applyFont="1" applyFill="1" applyBorder="1"/>
    <xf numFmtId="0" fontId="1" fillId="6" borderId="1" xfId="0" applyFont="1" applyFill="1" applyBorder="1"/>
    <xf numFmtId="0" fontId="1" fillId="3" borderId="7" xfId="0" applyFont="1" applyFill="1" applyBorder="1" applyAlignment="1">
      <alignment horizontal="right" vertical="center"/>
    </xf>
    <xf numFmtId="0" fontId="1" fillId="3" borderId="8" xfId="0" applyFont="1" applyFill="1" applyBorder="1" applyAlignment="1">
      <alignment horizontal="right" vertical="center"/>
    </xf>
    <xf numFmtId="0" fontId="1" fillId="3" borderId="9" xfId="0" applyFont="1" applyFill="1" applyBorder="1" applyAlignment="1">
      <alignment horizontal="right" vertical="center"/>
    </xf>
    <xf numFmtId="0" fontId="1" fillId="6" borderId="7" xfId="0" applyFont="1" applyFill="1" applyBorder="1"/>
    <xf numFmtId="0" fontId="1" fillId="3" borderId="10" xfId="0" applyFont="1" applyFill="1" applyBorder="1" applyAlignment="1">
      <alignment horizontal="right" vertical="center"/>
    </xf>
    <xf numFmtId="0" fontId="1" fillId="3" borderId="11" xfId="0" applyFont="1" applyFill="1" applyBorder="1" applyAlignment="1">
      <alignment horizontal="right" vertical="center"/>
    </xf>
    <xf numFmtId="0" fontId="1" fillId="3" borderId="12" xfId="0" applyFont="1" applyFill="1" applyBorder="1" applyAlignment="1">
      <alignment horizontal="right" vertical="center"/>
    </xf>
    <xf numFmtId="0" fontId="1" fillId="5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abSelected="1" topLeftCell="K1" zoomScaleNormal="100" workbookViewId="0">
      <selection activeCell="AC23" sqref="AC23"/>
    </sheetView>
  </sheetViews>
  <sheetFormatPr baseColWidth="10" defaultRowHeight="12.75" x14ac:dyDescent="0.2"/>
  <cols>
    <col min="2" max="2" width="7.140625" customWidth="1"/>
    <col min="3" max="3" width="13.140625" customWidth="1"/>
    <col min="4" max="4" width="11.42578125" style="49"/>
    <col min="9" max="9" width="13.28515625" bestFit="1" customWidth="1"/>
    <col min="10" max="10" width="11.42578125" style="49"/>
    <col min="11" max="11" width="11.85546875" bestFit="1" customWidth="1"/>
    <col min="12" max="12" width="14.42578125" bestFit="1" customWidth="1"/>
    <col min="13" max="13" width="11.85546875" bestFit="1" customWidth="1"/>
    <col min="14" max="14" width="14.42578125" bestFit="1" customWidth="1"/>
    <col min="15" max="15" width="0.42578125" style="50" customWidth="1"/>
  </cols>
  <sheetData>
    <row r="1" spans="1:29" ht="18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 t="s">
        <v>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25.5" customHeight="1" x14ac:dyDescent="0.2">
      <c r="A3" s="4" t="s">
        <v>3</v>
      </c>
      <c r="B3" s="5">
        <v>512</v>
      </c>
      <c r="C3" s="4" t="s">
        <v>4</v>
      </c>
      <c r="D3" s="6" t="s">
        <v>5</v>
      </c>
      <c r="E3" s="7"/>
      <c r="F3" s="8"/>
      <c r="G3" s="9" t="str">
        <f>IF(M33&gt;N33,"Compte Débiteur de :","Compte Créditeur de :")</f>
        <v>Compte Débiteur de :</v>
      </c>
      <c r="H3" s="10"/>
      <c r="I3" s="11">
        <f>IF(M33&gt;N33,M33,N33)</f>
        <v>2286.9</v>
      </c>
      <c r="J3" s="4"/>
      <c r="K3" s="12" t="s">
        <v>6</v>
      </c>
      <c r="L3" s="12"/>
      <c r="M3" s="12" t="s">
        <v>7</v>
      </c>
      <c r="N3" s="12"/>
      <c r="O3" s="13"/>
      <c r="P3" s="4" t="s">
        <v>3</v>
      </c>
      <c r="Q3" s="5" t="s">
        <v>8</v>
      </c>
      <c r="R3" s="4" t="s">
        <v>4</v>
      </c>
      <c r="S3" s="6" t="s">
        <v>9</v>
      </c>
      <c r="T3" s="7"/>
      <c r="U3" s="8"/>
      <c r="V3" s="9" t="str">
        <f>IF(AB33&gt;AC33,"Compte Débiteur de :","Compte Créditeur de :")</f>
        <v>Compte Créditeur de :</v>
      </c>
      <c r="W3" s="10"/>
      <c r="X3" s="11">
        <f>IF(AB33&gt;AC33,AB33,AC33)</f>
        <v>2289.9</v>
      </c>
      <c r="Y3" s="4"/>
      <c r="Z3" s="12" t="s">
        <v>6</v>
      </c>
      <c r="AA3" s="12"/>
      <c r="AB3" s="12" t="s">
        <v>7</v>
      </c>
      <c r="AC3" s="12"/>
    </row>
    <row r="4" spans="1:29" ht="12.75" customHeight="1" x14ac:dyDescent="0.2">
      <c r="A4" s="12" t="s">
        <v>10</v>
      </c>
      <c r="B4" s="12" t="s">
        <v>11</v>
      </c>
      <c r="C4" s="12" t="s">
        <v>12</v>
      </c>
      <c r="D4" s="12" t="s">
        <v>13</v>
      </c>
      <c r="E4" s="12" t="s">
        <v>14</v>
      </c>
      <c r="F4" s="12"/>
      <c r="G4" s="12"/>
      <c r="H4" s="12"/>
      <c r="I4" s="12"/>
      <c r="J4" s="12" t="s">
        <v>15</v>
      </c>
      <c r="K4" s="14" t="s">
        <v>16</v>
      </c>
      <c r="L4" s="14" t="s">
        <v>17</v>
      </c>
      <c r="M4" s="14" t="s">
        <v>18</v>
      </c>
      <c r="N4" s="14" t="s">
        <v>19</v>
      </c>
      <c r="O4" s="15"/>
      <c r="P4" s="12" t="s">
        <v>10</v>
      </c>
      <c r="Q4" s="12" t="s">
        <v>11</v>
      </c>
      <c r="R4" s="12" t="s">
        <v>12</v>
      </c>
      <c r="S4" s="12" t="s">
        <v>13</v>
      </c>
      <c r="T4" s="12" t="s">
        <v>14</v>
      </c>
      <c r="U4" s="12"/>
      <c r="V4" s="12"/>
      <c r="W4" s="12"/>
      <c r="X4" s="12"/>
      <c r="Y4" s="12" t="s">
        <v>15</v>
      </c>
      <c r="Z4" s="14" t="s">
        <v>16</v>
      </c>
      <c r="AA4" s="14" t="s">
        <v>17</v>
      </c>
      <c r="AB4" s="14" t="s">
        <v>18</v>
      </c>
      <c r="AC4" s="14" t="s">
        <v>19</v>
      </c>
    </row>
    <row r="5" spans="1:29" ht="12.75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6"/>
      <c r="L5" s="16" t="s">
        <v>17</v>
      </c>
      <c r="M5" s="16" t="s">
        <v>16</v>
      </c>
      <c r="N5" s="16" t="s">
        <v>17</v>
      </c>
      <c r="O5" s="17"/>
      <c r="P5" s="12"/>
      <c r="Q5" s="12"/>
      <c r="R5" s="12"/>
      <c r="S5" s="12"/>
      <c r="T5" s="12"/>
      <c r="U5" s="12"/>
      <c r="V5" s="12"/>
      <c r="W5" s="12"/>
      <c r="X5" s="12"/>
      <c r="Y5" s="12"/>
      <c r="Z5" s="16"/>
      <c r="AA5" s="16" t="s">
        <v>17</v>
      </c>
      <c r="AB5" s="16" t="s">
        <v>16</v>
      </c>
      <c r="AC5" s="16" t="s">
        <v>17</v>
      </c>
    </row>
    <row r="6" spans="1:29" s="26" customFormat="1" ht="12.75" customHeight="1" x14ac:dyDescent="0.2">
      <c r="A6" s="18">
        <v>42855</v>
      </c>
      <c r="B6" s="19"/>
      <c r="C6" s="19"/>
      <c r="D6" s="20"/>
      <c r="E6" s="21" t="s">
        <v>20</v>
      </c>
      <c r="F6" s="21"/>
      <c r="G6" s="21"/>
      <c r="H6" s="21"/>
      <c r="I6" s="21"/>
      <c r="J6" s="22"/>
      <c r="K6" s="23">
        <v>682.25</v>
      </c>
      <c r="L6" s="23"/>
      <c r="M6" s="24">
        <f>IF(AA6&gt;0,AA6,0)</f>
        <v>685.25</v>
      </c>
      <c r="N6" s="24">
        <f>IF(Z6&gt;0,Z6,0)</f>
        <v>0</v>
      </c>
      <c r="O6" s="25"/>
      <c r="P6" s="18">
        <v>42855</v>
      </c>
      <c r="Q6" s="19"/>
      <c r="R6" s="19"/>
      <c r="S6" s="20"/>
      <c r="T6" s="21" t="s">
        <v>20</v>
      </c>
      <c r="U6" s="21"/>
      <c r="V6" s="21"/>
      <c r="W6" s="21"/>
      <c r="X6" s="21"/>
      <c r="Y6" s="22"/>
      <c r="Z6" s="23"/>
      <c r="AA6" s="23">
        <v>685.25</v>
      </c>
      <c r="AB6" s="24">
        <f>IF(Z6&gt;AA6,Z6,0)</f>
        <v>0</v>
      </c>
      <c r="AC6" s="24">
        <f>MAX(Z6:AA6,0)</f>
        <v>685.25</v>
      </c>
    </row>
    <row r="7" spans="1:29" x14ac:dyDescent="0.2">
      <c r="A7" s="27"/>
      <c r="B7" s="28"/>
      <c r="C7" s="28"/>
      <c r="D7" s="20"/>
      <c r="E7" s="29"/>
      <c r="F7" s="30"/>
      <c r="G7" s="30"/>
      <c r="H7" s="30"/>
      <c r="I7" s="31"/>
      <c r="J7" s="22"/>
      <c r="K7" s="32">
        <v>1000</v>
      </c>
      <c r="L7" s="32"/>
      <c r="M7" s="33">
        <f>IF(AND(K7="",L7=""),"",IF($M6-$N6+$K7-$L7&gt;0,$M6-$N6+$K7-$L7,0))</f>
        <v>1685.25</v>
      </c>
      <c r="N7" s="33">
        <f>IF(AND(K7="",L7=""),"",IF($M6-$N6+$K7-$L7&lt;0,($M6-$N6+$K7-$L7)*-1,0))</f>
        <v>0</v>
      </c>
      <c r="O7" s="34"/>
      <c r="P7" s="27"/>
      <c r="Q7" s="28"/>
      <c r="R7" s="28"/>
      <c r="S7" s="20"/>
      <c r="T7" s="29"/>
      <c r="U7" s="30"/>
      <c r="V7" s="30"/>
      <c r="W7" s="30"/>
      <c r="X7" s="31"/>
      <c r="Y7" s="22"/>
      <c r="Z7" s="32">
        <f>L7</f>
        <v>0</v>
      </c>
      <c r="AA7" s="32">
        <f>K7</f>
        <v>1000</v>
      </c>
      <c r="AB7" s="33">
        <f>IF(AND(Z7="",AA7=""),"",IF($AB6-$AC6+$Z7-$AA7&gt;0,$AB6-$AC6+$Z7-$AA7,0))</f>
        <v>0</v>
      </c>
      <c r="AC7" s="33">
        <f>IF(AND(Z7="",AA7=""),"",IF($AB6-$AC6+$Z7-$L7&lt;0,($AB6-$AC6+$Z7-$AA7)*-1,0))</f>
        <v>1685.25</v>
      </c>
    </row>
    <row r="8" spans="1:29" x14ac:dyDescent="0.2">
      <c r="A8" s="27"/>
      <c r="B8" s="28"/>
      <c r="C8" s="28"/>
      <c r="D8" s="20"/>
      <c r="E8" s="29"/>
      <c r="F8" s="30"/>
      <c r="G8" s="30"/>
      <c r="H8" s="30"/>
      <c r="I8" s="31"/>
      <c r="J8" s="22"/>
      <c r="K8" s="32"/>
      <c r="L8" s="32">
        <v>1250.3499999999999</v>
      </c>
      <c r="M8" s="33">
        <f t="shared" ref="M8:M32" si="0">IF(AND(K8="",L8=""),"",IF($M7-$N7+$K8-$L8&gt;0,$M7-$N7+$K8-$L8,0))</f>
        <v>434.90000000000009</v>
      </c>
      <c r="N8" s="33">
        <f t="shared" ref="N8:N32" si="1">IF(AND(K8="",L8=""),"",IF($M7-$N7+$K8-$L8&lt;0,($M7-$N7+$K8-$L8)*-1,0))</f>
        <v>0</v>
      </c>
      <c r="O8" s="34"/>
      <c r="P8" s="27"/>
      <c r="Q8" s="28"/>
      <c r="R8" s="28"/>
      <c r="S8" s="20"/>
      <c r="T8" s="29"/>
      <c r="U8" s="30"/>
      <c r="V8" s="30"/>
      <c r="W8" s="30"/>
      <c r="X8" s="31"/>
      <c r="Y8" s="22"/>
      <c r="Z8" s="32">
        <f t="shared" ref="Z8:Z32" si="2">L8</f>
        <v>1250.3499999999999</v>
      </c>
      <c r="AA8" s="32">
        <f t="shared" ref="AA8:AA32" si="3">K8</f>
        <v>0</v>
      </c>
      <c r="AB8" s="33">
        <f t="shared" ref="AB8:AB32" si="4">IF(AND(Z8="",AA8=""),"",IF($AB7-$AC7+$Z8-$AA8&gt;0,$AB7-$AC7+$Z8-$AA8,0))</f>
        <v>0</v>
      </c>
      <c r="AC8" s="33">
        <f t="shared" ref="AC8:AC32" si="5">IF(AND(Z8="",AA8=""),"",IF($AB7-$AC7+$Z8-$L8&lt;0,($AB7-$AC7+$Z8-$AA8)*-1,0))</f>
        <v>434.90000000000009</v>
      </c>
    </row>
    <row r="9" spans="1:29" x14ac:dyDescent="0.2">
      <c r="A9" s="27"/>
      <c r="B9" s="28"/>
      <c r="C9" s="28"/>
      <c r="D9" s="20"/>
      <c r="E9" s="29"/>
      <c r="F9" s="30"/>
      <c r="G9" s="30"/>
      <c r="H9" s="30"/>
      <c r="I9" s="31"/>
      <c r="J9" s="22"/>
      <c r="K9" s="32">
        <v>1870</v>
      </c>
      <c r="L9" s="32"/>
      <c r="M9" s="33">
        <f t="shared" si="0"/>
        <v>2304.9</v>
      </c>
      <c r="N9" s="33">
        <f t="shared" si="1"/>
        <v>0</v>
      </c>
      <c r="O9" s="34"/>
      <c r="P9" s="27"/>
      <c r="Q9" s="28"/>
      <c r="R9" s="28"/>
      <c r="S9" s="20"/>
      <c r="T9" s="29"/>
      <c r="U9" s="30"/>
      <c r="V9" s="30"/>
      <c r="W9" s="30"/>
      <c r="X9" s="31"/>
      <c r="Y9" s="22"/>
      <c r="Z9" s="32">
        <f t="shared" si="2"/>
        <v>0</v>
      </c>
      <c r="AA9" s="32">
        <f t="shared" si="3"/>
        <v>1870</v>
      </c>
      <c r="AB9" s="33">
        <f t="shared" si="4"/>
        <v>0</v>
      </c>
      <c r="AC9" s="33">
        <f t="shared" si="5"/>
        <v>2304.9</v>
      </c>
    </row>
    <row r="10" spans="1:29" x14ac:dyDescent="0.2">
      <c r="A10" s="27"/>
      <c r="B10" s="28"/>
      <c r="C10" s="28"/>
      <c r="D10" s="20"/>
      <c r="E10" s="29"/>
      <c r="F10" s="30"/>
      <c r="G10" s="30"/>
      <c r="H10" s="30"/>
      <c r="I10" s="31"/>
      <c r="J10" s="22"/>
      <c r="K10" s="32"/>
      <c r="L10" s="32">
        <v>15</v>
      </c>
      <c r="M10" s="33">
        <f t="shared" si="0"/>
        <v>2289.9</v>
      </c>
      <c r="N10" s="33">
        <f t="shared" si="1"/>
        <v>0</v>
      </c>
      <c r="O10" s="34"/>
      <c r="P10" s="27"/>
      <c r="Q10" s="28"/>
      <c r="R10" s="28"/>
      <c r="S10" s="20"/>
      <c r="T10" s="29"/>
      <c r="U10" s="30"/>
      <c r="V10" s="30"/>
      <c r="W10" s="30"/>
      <c r="X10" s="31"/>
      <c r="Y10" s="22"/>
      <c r="Z10" s="32">
        <f t="shared" si="2"/>
        <v>15</v>
      </c>
      <c r="AA10" s="32">
        <f t="shared" si="3"/>
        <v>0</v>
      </c>
      <c r="AB10" s="33">
        <f t="shared" si="4"/>
        <v>0</v>
      </c>
      <c r="AC10" s="33">
        <f t="shared" si="5"/>
        <v>2289.9</v>
      </c>
    </row>
    <row r="11" spans="1:29" x14ac:dyDescent="0.2">
      <c r="A11" s="27"/>
      <c r="B11" s="28"/>
      <c r="C11" s="28"/>
      <c r="D11" s="20"/>
      <c r="E11" s="29"/>
      <c r="F11" s="30"/>
      <c r="G11" s="30"/>
      <c r="H11" s="30"/>
      <c r="I11" s="31"/>
      <c r="J11" s="22"/>
      <c r="K11" s="32"/>
      <c r="L11" s="32"/>
      <c r="M11" s="33" t="str">
        <f t="shared" si="0"/>
        <v/>
      </c>
      <c r="N11" s="33" t="str">
        <f t="shared" si="1"/>
        <v/>
      </c>
      <c r="O11" s="34"/>
      <c r="P11" s="27"/>
      <c r="Q11" s="28"/>
      <c r="R11" s="28"/>
      <c r="S11" s="20"/>
      <c r="T11" s="29"/>
      <c r="U11" s="30"/>
      <c r="V11" s="30"/>
      <c r="W11" s="30"/>
      <c r="X11" s="31"/>
      <c r="Y11" s="22"/>
      <c r="Z11" s="32">
        <f t="shared" si="2"/>
        <v>0</v>
      </c>
      <c r="AA11" s="32">
        <f t="shared" si="3"/>
        <v>0</v>
      </c>
      <c r="AB11" s="33">
        <f t="shared" si="4"/>
        <v>0</v>
      </c>
      <c r="AC11" s="33">
        <f t="shared" si="5"/>
        <v>2289.9</v>
      </c>
    </row>
    <row r="12" spans="1:29" x14ac:dyDescent="0.2">
      <c r="A12" s="27"/>
      <c r="B12" s="28"/>
      <c r="C12" s="28"/>
      <c r="D12" s="20"/>
      <c r="E12" s="29"/>
      <c r="F12" s="30"/>
      <c r="G12" s="30"/>
      <c r="H12" s="30"/>
      <c r="I12" s="31"/>
      <c r="J12" s="22"/>
      <c r="K12" s="32"/>
      <c r="L12" s="32"/>
      <c r="M12" s="33" t="str">
        <f t="shared" si="0"/>
        <v/>
      </c>
      <c r="N12" s="33" t="str">
        <f t="shared" si="1"/>
        <v/>
      </c>
      <c r="O12" s="34"/>
      <c r="P12" s="27"/>
      <c r="Q12" s="28"/>
      <c r="R12" s="28"/>
      <c r="S12" s="20"/>
      <c r="T12" s="29"/>
      <c r="U12" s="30"/>
      <c r="V12" s="30"/>
      <c r="W12" s="30"/>
      <c r="X12" s="31"/>
      <c r="Y12" s="22"/>
      <c r="Z12" s="32">
        <f t="shared" si="2"/>
        <v>0</v>
      </c>
      <c r="AA12" s="32">
        <f t="shared" si="3"/>
        <v>0</v>
      </c>
      <c r="AB12" s="33">
        <f t="shared" si="4"/>
        <v>0</v>
      </c>
      <c r="AC12" s="33">
        <f t="shared" si="5"/>
        <v>2289.9</v>
      </c>
    </row>
    <row r="13" spans="1:29" x14ac:dyDescent="0.2">
      <c r="A13" s="27"/>
      <c r="B13" s="28"/>
      <c r="C13" s="28"/>
      <c r="D13" s="20"/>
      <c r="E13" s="29"/>
      <c r="F13" s="30"/>
      <c r="G13" s="30"/>
      <c r="H13" s="30"/>
      <c r="I13" s="31"/>
      <c r="J13" s="22"/>
      <c r="K13" s="32"/>
      <c r="L13" s="32"/>
      <c r="M13" s="33" t="str">
        <f t="shared" si="0"/>
        <v/>
      </c>
      <c r="N13" s="33" t="str">
        <f t="shared" si="1"/>
        <v/>
      </c>
      <c r="O13" s="34"/>
      <c r="P13" s="27"/>
      <c r="Q13" s="28"/>
      <c r="R13" s="28"/>
      <c r="S13" s="20"/>
      <c r="T13" s="29"/>
      <c r="U13" s="30"/>
      <c r="V13" s="30"/>
      <c r="W13" s="30"/>
      <c r="X13" s="31"/>
      <c r="Y13" s="22"/>
      <c r="Z13" s="32">
        <f t="shared" si="2"/>
        <v>0</v>
      </c>
      <c r="AA13" s="32">
        <f t="shared" si="3"/>
        <v>0</v>
      </c>
      <c r="AB13" s="33">
        <f t="shared" si="4"/>
        <v>0</v>
      </c>
      <c r="AC13" s="33">
        <f t="shared" si="5"/>
        <v>2289.9</v>
      </c>
    </row>
    <row r="14" spans="1:29" x14ac:dyDescent="0.2">
      <c r="A14" s="27"/>
      <c r="B14" s="28"/>
      <c r="C14" s="28"/>
      <c r="D14" s="20"/>
      <c r="E14" s="29"/>
      <c r="F14" s="30"/>
      <c r="G14" s="30"/>
      <c r="H14" s="30"/>
      <c r="I14" s="31"/>
      <c r="J14" s="22"/>
      <c r="K14" s="32"/>
      <c r="L14" s="32"/>
      <c r="M14" s="33" t="str">
        <f t="shared" si="0"/>
        <v/>
      </c>
      <c r="N14" s="33" t="str">
        <f t="shared" si="1"/>
        <v/>
      </c>
      <c r="O14" s="34"/>
      <c r="P14" s="27"/>
      <c r="Q14" s="28"/>
      <c r="R14" s="28"/>
      <c r="S14" s="20"/>
      <c r="T14" s="29"/>
      <c r="U14" s="30"/>
      <c r="V14" s="30"/>
      <c r="W14" s="30"/>
      <c r="X14" s="31"/>
      <c r="Y14" s="22"/>
      <c r="Z14" s="32">
        <f t="shared" si="2"/>
        <v>0</v>
      </c>
      <c r="AA14" s="32">
        <f t="shared" si="3"/>
        <v>0</v>
      </c>
      <c r="AB14" s="33">
        <f t="shared" si="4"/>
        <v>0</v>
      </c>
      <c r="AC14" s="33">
        <f t="shared" si="5"/>
        <v>2289.9</v>
      </c>
    </row>
    <row r="15" spans="1:29" x14ac:dyDescent="0.2">
      <c r="A15" s="27"/>
      <c r="B15" s="28"/>
      <c r="C15" s="28"/>
      <c r="D15" s="20"/>
      <c r="E15" s="35"/>
      <c r="F15" s="35"/>
      <c r="G15" s="35"/>
      <c r="H15" s="35"/>
      <c r="I15" s="35"/>
      <c r="J15" s="22"/>
      <c r="K15" s="32"/>
      <c r="L15" s="32"/>
      <c r="M15" s="33" t="str">
        <f t="shared" si="0"/>
        <v/>
      </c>
      <c r="N15" s="33" t="str">
        <f t="shared" si="1"/>
        <v/>
      </c>
      <c r="O15" s="34"/>
      <c r="P15" s="27"/>
      <c r="Q15" s="28"/>
      <c r="R15" s="28"/>
      <c r="S15" s="20"/>
      <c r="T15" s="35"/>
      <c r="U15" s="35"/>
      <c r="V15" s="35"/>
      <c r="W15" s="35"/>
      <c r="X15" s="35"/>
      <c r="Y15" s="22"/>
      <c r="Z15" s="32">
        <f t="shared" si="2"/>
        <v>0</v>
      </c>
      <c r="AA15" s="32">
        <f t="shared" si="3"/>
        <v>0</v>
      </c>
      <c r="AB15" s="33">
        <f t="shared" si="4"/>
        <v>0</v>
      </c>
      <c r="AC15" s="33">
        <f t="shared" si="5"/>
        <v>2289.9</v>
      </c>
    </row>
    <row r="16" spans="1:29" x14ac:dyDescent="0.2">
      <c r="A16" s="27"/>
      <c r="B16" s="28"/>
      <c r="C16" s="28"/>
      <c r="D16" s="20"/>
      <c r="E16" s="35"/>
      <c r="F16" s="35"/>
      <c r="G16" s="35"/>
      <c r="H16" s="35"/>
      <c r="I16" s="35"/>
      <c r="J16" s="22"/>
      <c r="K16" s="32"/>
      <c r="L16" s="32"/>
      <c r="M16" s="33" t="str">
        <f t="shared" si="0"/>
        <v/>
      </c>
      <c r="N16" s="33" t="str">
        <f t="shared" si="1"/>
        <v/>
      </c>
      <c r="O16" s="34"/>
      <c r="P16" s="27"/>
      <c r="Q16" s="28"/>
      <c r="R16" s="28"/>
      <c r="S16" s="20"/>
      <c r="T16" s="35"/>
      <c r="U16" s="35"/>
      <c r="V16" s="35"/>
      <c r="W16" s="35"/>
      <c r="X16" s="35"/>
      <c r="Y16" s="22"/>
      <c r="Z16" s="32">
        <f t="shared" si="2"/>
        <v>0</v>
      </c>
      <c r="AA16" s="32">
        <f t="shared" si="3"/>
        <v>0</v>
      </c>
      <c r="AB16" s="33">
        <f t="shared" si="4"/>
        <v>0</v>
      </c>
      <c r="AC16" s="33">
        <f t="shared" si="5"/>
        <v>2289.9</v>
      </c>
    </row>
    <row r="17" spans="1:29" x14ac:dyDescent="0.2">
      <c r="A17" s="27"/>
      <c r="B17" s="28"/>
      <c r="C17" s="28"/>
      <c r="D17" s="20"/>
      <c r="E17" s="35"/>
      <c r="F17" s="35"/>
      <c r="G17" s="35"/>
      <c r="H17" s="35"/>
      <c r="I17" s="35"/>
      <c r="J17" s="22"/>
      <c r="K17" s="32"/>
      <c r="L17" s="32"/>
      <c r="M17" s="33" t="str">
        <f t="shared" si="0"/>
        <v/>
      </c>
      <c r="N17" s="33" t="str">
        <f t="shared" si="1"/>
        <v/>
      </c>
      <c r="O17" s="34"/>
      <c r="P17" s="27"/>
      <c r="Q17" s="28"/>
      <c r="R17" s="28"/>
      <c r="S17" s="20"/>
      <c r="T17" s="35"/>
      <c r="U17" s="35"/>
      <c r="V17" s="35"/>
      <c r="W17" s="35"/>
      <c r="X17" s="35"/>
      <c r="Y17" s="22"/>
      <c r="Z17" s="32">
        <f t="shared" si="2"/>
        <v>0</v>
      </c>
      <c r="AA17" s="32">
        <f t="shared" si="3"/>
        <v>0</v>
      </c>
      <c r="AB17" s="33">
        <f t="shared" si="4"/>
        <v>0</v>
      </c>
      <c r="AC17" s="33">
        <f t="shared" si="5"/>
        <v>2289.9</v>
      </c>
    </row>
    <row r="18" spans="1:29" x14ac:dyDescent="0.2">
      <c r="A18" s="27"/>
      <c r="B18" s="28"/>
      <c r="C18" s="28"/>
      <c r="D18" s="20"/>
      <c r="E18" s="35"/>
      <c r="F18" s="35"/>
      <c r="G18" s="35"/>
      <c r="H18" s="35"/>
      <c r="I18" s="35"/>
      <c r="J18" s="22"/>
      <c r="K18" s="32"/>
      <c r="L18" s="32"/>
      <c r="M18" s="33" t="str">
        <f t="shared" si="0"/>
        <v/>
      </c>
      <c r="N18" s="33" t="str">
        <f t="shared" si="1"/>
        <v/>
      </c>
      <c r="O18" s="34"/>
      <c r="P18" s="27"/>
      <c r="Q18" s="28"/>
      <c r="R18" s="28"/>
      <c r="S18" s="20"/>
      <c r="T18" s="35"/>
      <c r="U18" s="35"/>
      <c r="V18" s="35"/>
      <c r="W18" s="35"/>
      <c r="X18" s="35"/>
      <c r="Y18" s="22"/>
      <c r="Z18" s="32">
        <f t="shared" si="2"/>
        <v>0</v>
      </c>
      <c r="AA18" s="32">
        <f t="shared" si="3"/>
        <v>0</v>
      </c>
      <c r="AB18" s="33">
        <f t="shared" si="4"/>
        <v>0</v>
      </c>
      <c r="AC18" s="33">
        <f t="shared" si="5"/>
        <v>2289.9</v>
      </c>
    </row>
    <row r="19" spans="1:29" x14ac:dyDescent="0.2">
      <c r="A19" s="27"/>
      <c r="B19" s="28"/>
      <c r="C19" s="28"/>
      <c r="D19" s="20"/>
      <c r="E19" s="35"/>
      <c r="F19" s="35"/>
      <c r="G19" s="35"/>
      <c r="H19" s="35"/>
      <c r="I19" s="35"/>
      <c r="J19" s="22"/>
      <c r="K19" s="32"/>
      <c r="L19" s="32"/>
      <c r="M19" s="33" t="str">
        <f t="shared" si="0"/>
        <v/>
      </c>
      <c r="N19" s="33" t="str">
        <f t="shared" si="1"/>
        <v/>
      </c>
      <c r="O19" s="34"/>
      <c r="P19" s="27"/>
      <c r="Q19" s="28"/>
      <c r="R19" s="28"/>
      <c r="S19" s="20"/>
      <c r="T19" s="35"/>
      <c r="U19" s="35"/>
      <c r="V19" s="35"/>
      <c r="W19" s="35"/>
      <c r="X19" s="35"/>
      <c r="Y19" s="22"/>
      <c r="Z19" s="32">
        <f t="shared" si="2"/>
        <v>0</v>
      </c>
      <c r="AA19" s="32">
        <f t="shared" si="3"/>
        <v>0</v>
      </c>
      <c r="AB19" s="33">
        <f t="shared" si="4"/>
        <v>0</v>
      </c>
      <c r="AC19" s="33">
        <f t="shared" si="5"/>
        <v>2289.9</v>
      </c>
    </row>
    <row r="20" spans="1:29" x14ac:dyDescent="0.2">
      <c r="A20" s="27"/>
      <c r="B20" s="28"/>
      <c r="C20" s="28"/>
      <c r="D20" s="20"/>
      <c r="E20" s="35"/>
      <c r="F20" s="35"/>
      <c r="G20" s="35"/>
      <c r="H20" s="35"/>
      <c r="I20" s="35"/>
      <c r="J20" s="22"/>
      <c r="K20" s="32"/>
      <c r="L20" s="32"/>
      <c r="M20" s="33" t="str">
        <f t="shared" si="0"/>
        <v/>
      </c>
      <c r="N20" s="33" t="str">
        <f t="shared" si="1"/>
        <v/>
      </c>
      <c r="O20" s="34"/>
      <c r="P20" s="27"/>
      <c r="Q20" s="28"/>
      <c r="R20" s="28"/>
      <c r="S20" s="20"/>
      <c r="T20" s="35"/>
      <c r="U20" s="35"/>
      <c r="V20" s="35"/>
      <c r="W20" s="35"/>
      <c r="X20" s="35"/>
      <c r="Y20" s="22"/>
      <c r="Z20" s="32">
        <f t="shared" si="2"/>
        <v>0</v>
      </c>
      <c r="AA20" s="32">
        <f t="shared" si="3"/>
        <v>0</v>
      </c>
      <c r="AB20" s="33">
        <f t="shared" si="4"/>
        <v>0</v>
      </c>
      <c r="AC20" s="33">
        <f t="shared" si="5"/>
        <v>2289.9</v>
      </c>
    </row>
    <row r="21" spans="1:29" x14ac:dyDescent="0.2">
      <c r="A21" s="27"/>
      <c r="B21" s="28"/>
      <c r="C21" s="28"/>
      <c r="D21" s="20"/>
      <c r="E21" s="35"/>
      <c r="F21" s="35"/>
      <c r="G21" s="35"/>
      <c r="H21" s="35"/>
      <c r="I21" s="35"/>
      <c r="J21" s="22"/>
      <c r="K21" s="32"/>
      <c r="L21" s="32"/>
      <c r="M21" s="33" t="str">
        <f t="shared" si="0"/>
        <v/>
      </c>
      <c r="N21" s="33" t="str">
        <f t="shared" si="1"/>
        <v/>
      </c>
      <c r="O21" s="34"/>
      <c r="P21" s="27"/>
      <c r="Q21" s="28"/>
      <c r="R21" s="28"/>
      <c r="S21" s="20"/>
      <c r="T21" s="35"/>
      <c r="U21" s="35"/>
      <c r="V21" s="35"/>
      <c r="W21" s="35"/>
      <c r="X21" s="35"/>
      <c r="Y21" s="22"/>
      <c r="Z21" s="32">
        <f t="shared" si="2"/>
        <v>0</v>
      </c>
      <c r="AA21" s="32">
        <f t="shared" si="3"/>
        <v>0</v>
      </c>
      <c r="AB21" s="33">
        <f t="shared" si="4"/>
        <v>0</v>
      </c>
      <c r="AC21" s="33">
        <f t="shared" si="5"/>
        <v>2289.9</v>
      </c>
    </row>
    <row r="22" spans="1:29" x14ac:dyDescent="0.2">
      <c r="A22" s="27"/>
      <c r="B22" s="28"/>
      <c r="C22" s="28"/>
      <c r="D22" s="20"/>
      <c r="E22" s="35"/>
      <c r="F22" s="35"/>
      <c r="G22" s="35"/>
      <c r="H22" s="35"/>
      <c r="I22" s="35"/>
      <c r="J22" s="22"/>
      <c r="K22" s="32"/>
      <c r="L22" s="32"/>
      <c r="M22" s="33" t="str">
        <f t="shared" si="0"/>
        <v/>
      </c>
      <c r="N22" s="33" t="str">
        <f t="shared" si="1"/>
        <v/>
      </c>
      <c r="O22" s="34"/>
      <c r="P22" s="27"/>
      <c r="Q22" s="28"/>
      <c r="R22" s="28"/>
      <c r="S22" s="20"/>
      <c r="T22" s="35"/>
      <c r="U22" s="35"/>
      <c r="V22" s="35"/>
      <c r="W22" s="35"/>
      <c r="X22" s="35"/>
      <c r="Y22" s="22"/>
      <c r="Z22" s="32">
        <f t="shared" si="2"/>
        <v>0</v>
      </c>
      <c r="AA22" s="32">
        <f t="shared" si="3"/>
        <v>0</v>
      </c>
      <c r="AB22" s="33">
        <f t="shared" si="4"/>
        <v>0</v>
      </c>
      <c r="AC22" s="33">
        <f t="shared" si="5"/>
        <v>2289.9</v>
      </c>
    </row>
    <row r="23" spans="1:29" x14ac:dyDescent="0.2">
      <c r="A23" s="27"/>
      <c r="B23" s="28"/>
      <c r="C23" s="28"/>
      <c r="D23" s="20"/>
      <c r="E23" s="35"/>
      <c r="F23" s="35"/>
      <c r="G23" s="35"/>
      <c r="H23" s="35"/>
      <c r="I23" s="35"/>
      <c r="J23" s="22"/>
      <c r="K23" s="32"/>
      <c r="L23" s="32"/>
      <c r="M23" s="33" t="str">
        <f t="shared" si="0"/>
        <v/>
      </c>
      <c r="N23" s="33" t="str">
        <f t="shared" si="1"/>
        <v/>
      </c>
      <c r="O23" s="34"/>
      <c r="P23" s="27"/>
      <c r="Q23" s="28"/>
      <c r="R23" s="28"/>
      <c r="S23" s="20"/>
      <c r="T23" s="35"/>
      <c r="U23" s="35"/>
      <c r="V23" s="35"/>
      <c r="W23" s="35"/>
      <c r="X23" s="35"/>
      <c r="Y23" s="22"/>
      <c r="Z23" s="32">
        <f t="shared" si="2"/>
        <v>0</v>
      </c>
      <c r="AA23" s="32">
        <f t="shared" si="3"/>
        <v>0</v>
      </c>
      <c r="AB23" s="33">
        <f t="shared" si="4"/>
        <v>0</v>
      </c>
      <c r="AC23" s="33">
        <f t="shared" si="5"/>
        <v>2289.9</v>
      </c>
    </row>
    <row r="24" spans="1:29" x14ac:dyDescent="0.2">
      <c r="A24" s="27"/>
      <c r="B24" s="28"/>
      <c r="C24" s="28"/>
      <c r="D24" s="20"/>
      <c r="E24" s="35"/>
      <c r="F24" s="35"/>
      <c r="G24" s="35"/>
      <c r="H24" s="35"/>
      <c r="I24" s="35"/>
      <c r="J24" s="22"/>
      <c r="K24" s="32"/>
      <c r="L24" s="32"/>
      <c r="M24" s="33" t="str">
        <f t="shared" si="0"/>
        <v/>
      </c>
      <c r="N24" s="33" t="str">
        <f t="shared" si="1"/>
        <v/>
      </c>
      <c r="O24" s="34"/>
      <c r="P24" s="27"/>
      <c r="Q24" s="28"/>
      <c r="R24" s="28"/>
      <c r="S24" s="20"/>
      <c r="T24" s="35"/>
      <c r="U24" s="35"/>
      <c r="V24" s="35"/>
      <c r="W24" s="35"/>
      <c r="X24" s="35"/>
      <c r="Y24" s="22"/>
      <c r="Z24" s="32">
        <f t="shared" si="2"/>
        <v>0</v>
      </c>
      <c r="AA24" s="32">
        <f t="shared" si="3"/>
        <v>0</v>
      </c>
      <c r="AB24" s="33">
        <f t="shared" si="4"/>
        <v>0</v>
      </c>
      <c r="AC24" s="33">
        <f t="shared" si="5"/>
        <v>2289.9</v>
      </c>
    </row>
    <row r="25" spans="1:29" x14ac:dyDescent="0.2">
      <c r="A25" s="27"/>
      <c r="B25" s="28"/>
      <c r="C25" s="28"/>
      <c r="D25" s="20"/>
      <c r="E25" s="35"/>
      <c r="F25" s="35"/>
      <c r="G25" s="35"/>
      <c r="H25" s="35"/>
      <c r="I25" s="35"/>
      <c r="J25" s="22"/>
      <c r="K25" s="32"/>
      <c r="L25" s="32"/>
      <c r="M25" s="33" t="str">
        <f t="shared" si="0"/>
        <v/>
      </c>
      <c r="N25" s="33" t="str">
        <f t="shared" si="1"/>
        <v/>
      </c>
      <c r="O25" s="34"/>
      <c r="P25" s="27"/>
      <c r="Q25" s="28"/>
      <c r="R25" s="28"/>
      <c r="S25" s="20"/>
      <c r="T25" s="35"/>
      <c r="U25" s="35"/>
      <c r="V25" s="35"/>
      <c r="W25" s="35"/>
      <c r="X25" s="35"/>
      <c r="Y25" s="22"/>
      <c r="Z25" s="32">
        <f t="shared" si="2"/>
        <v>0</v>
      </c>
      <c r="AA25" s="32">
        <f t="shared" si="3"/>
        <v>0</v>
      </c>
      <c r="AB25" s="33">
        <f t="shared" si="4"/>
        <v>0</v>
      </c>
      <c r="AC25" s="33">
        <f t="shared" si="5"/>
        <v>2289.9</v>
      </c>
    </row>
    <row r="26" spans="1:29" x14ac:dyDescent="0.2">
      <c r="A26" s="27"/>
      <c r="B26" s="28"/>
      <c r="C26" s="28"/>
      <c r="D26" s="20"/>
      <c r="E26" s="35"/>
      <c r="F26" s="35"/>
      <c r="G26" s="35"/>
      <c r="H26" s="35"/>
      <c r="I26" s="35"/>
      <c r="J26" s="22"/>
      <c r="K26" s="32"/>
      <c r="L26" s="32"/>
      <c r="M26" s="33" t="str">
        <f t="shared" si="0"/>
        <v/>
      </c>
      <c r="N26" s="33" t="str">
        <f t="shared" si="1"/>
        <v/>
      </c>
      <c r="O26" s="34"/>
      <c r="P26" s="27"/>
      <c r="Q26" s="28"/>
      <c r="R26" s="28"/>
      <c r="S26" s="20"/>
      <c r="T26" s="35"/>
      <c r="U26" s="35"/>
      <c r="V26" s="35"/>
      <c r="W26" s="35"/>
      <c r="X26" s="35"/>
      <c r="Y26" s="22"/>
      <c r="Z26" s="32">
        <f t="shared" si="2"/>
        <v>0</v>
      </c>
      <c r="AA26" s="32">
        <f t="shared" si="3"/>
        <v>0</v>
      </c>
      <c r="AB26" s="33">
        <f t="shared" si="4"/>
        <v>0</v>
      </c>
      <c r="AC26" s="33">
        <f t="shared" si="5"/>
        <v>2289.9</v>
      </c>
    </row>
    <row r="27" spans="1:29" x14ac:dyDescent="0.2">
      <c r="A27" s="27"/>
      <c r="B27" s="28"/>
      <c r="C27" s="28"/>
      <c r="D27" s="20"/>
      <c r="E27" s="35"/>
      <c r="F27" s="35"/>
      <c r="G27" s="35"/>
      <c r="H27" s="35"/>
      <c r="I27" s="35"/>
      <c r="J27" s="22"/>
      <c r="K27" s="32"/>
      <c r="L27" s="32"/>
      <c r="M27" s="33" t="str">
        <f t="shared" si="0"/>
        <v/>
      </c>
      <c r="N27" s="33" t="str">
        <f t="shared" si="1"/>
        <v/>
      </c>
      <c r="O27" s="34"/>
      <c r="P27" s="27"/>
      <c r="Q27" s="28"/>
      <c r="R27" s="28"/>
      <c r="S27" s="20"/>
      <c r="T27" s="35"/>
      <c r="U27" s="35"/>
      <c r="V27" s="35"/>
      <c r="W27" s="35"/>
      <c r="X27" s="35"/>
      <c r="Y27" s="22"/>
      <c r="Z27" s="32">
        <f t="shared" si="2"/>
        <v>0</v>
      </c>
      <c r="AA27" s="32">
        <f t="shared" si="3"/>
        <v>0</v>
      </c>
      <c r="AB27" s="33">
        <f t="shared" si="4"/>
        <v>0</v>
      </c>
      <c r="AC27" s="33">
        <f t="shared" si="5"/>
        <v>2289.9</v>
      </c>
    </row>
    <row r="28" spans="1:29" x14ac:dyDescent="0.2">
      <c r="A28" s="27"/>
      <c r="B28" s="28"/>
      <c r="C28" s="28"/>
      <c r="D28" s="20"/>
      <c r="E28" s="35"/>
      <c r="F28" s="35"/>
      <c r="G28" s="35"/>
      <c r="H28" s="35"/>
      <c r="I28" s="35"/>
      <c r="J28" s="22"/>
      <c r="K28" s="32"/>
      <c r="L28" s="32"/>
      <c r="M28" s="33" t="str">
        <f t="shared" si="0"/>
        <v/>
      </c>
      <c r="N28" s="33" t="str">
        <f t="shared" si="1"/>
        <v/>
      </c>
      <c r="O28" s="34"/>
      <c r="P28" s="27"/>
      <c r="Q28" s="28"/>
      <c r="R28" s="28"/>
      <c r="S28" s="20"/>
      <c r="T28" s="35"/>
      <c r="U28" s="35"/>
      <c r="V28" s="35"/>
      <c r="W28" s="35"/>
      <c r="X28" s="35"/>
      <c r="Y28" s="22"/>
      <c r="Z28" s="32">
        <f t="shared" si="2"/>
        <v>0</v>
      </c>
      <c r="AA28" s="32">
        <f t="shared" si="3"/>
        <v>0</v>
      </c>
      <c r="AB28" s="33">
        <f t="shared" si="4"/>
        <v>0</v>
      </c>
      <c r="AC28" s="33">
        <f t="shared" si="5"/>
        <v>2289.9</v>
      </c>
    </row>
    <row r="29" spans="1:29" x14ac:dyDescent="0.2">
      <c r="A29" s="27"/>
      <c r="B29" s="28"/>
      <c r="C29" s="28"/>
      <c r="D29" s="20"/>
      <c r="E29" s="35"/>
      <c r="F29" s="35"/>
      <c r="G29" s="35"/>
      <c r="H29" s="35"/>
      <c r="I29" s="35"/>
      <c r="J29" s="22"/>
      <c r="K29" s="32"/>
      <c r="L29" s="32"/>
      <c r="M29" s="33" t="str">
        <f t="shared" si="0"/>
        <v/>
      </c>
      <c r="N29" s="33" t="str">
        <f t="shared" si="1"/>
        <v/>
      </c>
      <c r="O29" s="34"/>
      <c r="P29" s="27"/>
      <c r="Q29" s="28"/>
      <c r="R29" s="28"/>
      <c r="S29" s="20"/>
      <c r="T29" s="35"/>
      <c r="U29" s="35"/>
      <c r="V29" s="35"/>
      <c r="W29" s="35"/>
      <c r="X29" s="35"/>
      <c r="Y29" s="22"/>
      <c r="Z29" s="32">
        <f t="shared" si="2"/>
        <v>0</v>
      </c>
      <c r="AA29" s="32">
        <f t="shared" si="3"/>
        <v>0</v>
      </c>
      <c r="AB29" s="33">
        <f t="shared" si="4"/>
        <v>0</v>
      </c>
      <c r="AC29" s="33">
        <f t="shared" si="5"/>
        <v>2289.9</v>
      </c>
    </row>
    <row r="30" spans="1:29" x14ac:dyDescent="0.2">
      <c r="A30" s="27"/>
      <c r="B30" s="28"/>
      <c r="C30" s="28"/>
      <c r="D30" s="20"/>
      <c r="E30" s="35"/>
      <c r="F30" s="35"/>
      <c r="G30" s="35"/>
      <c r="H30" s="35"/>
      <c r="I30" s="35"/>
      <c r="J30" s="22"/>
      <c r="K30" s="32"/>
      <c r="L30" s="32"/>
      <c r="M30" s="33" t="str">
        <f t="shared" si="0"/>
        <v/>
      </c>
      <c r="N30" s="33" t="str">
        <f t="shared" si="1"/>
        <v/>
      </c>
      <c r="O30" s="34"/>
      <c r="P30" s="27"/>
      <c r="Q30" s="28"/>
      <c r="R30" s="28"/>
      <c r="S30" s="20"/>
      <c r="T30" s="35"/>
      <c r="U30" s="35"/>
      <c r="V30" s="35"/>
      <c r="W30" s="35"/>
      <c r="X30" s="35"/>
      <c r="Y30" s="22"/>
      <c r="Z30" s="32">
        <f t="shared" si="2"/>
        <v>0</v>
      </c>
      <c r="AA30" s="32">
        <f t="shared" si="3"/>
        <v>0</v>
      </c>
      <c r="AB30" s="33">
        <f t="shared" si="4"/>
        <v>0</v>
      </c>
      <c r="AC30" s="33">
        <f t="shared" si="5"/>
        <v>2289.9</v>
      </c>
    </row>
    <row r="31" spans="1:29" x14ac:dyDescent="0.2">
      <c r="A31" s="27"/>
      <c r="B31" s="28"/>
      <c r="C31" s="28"/>
      <c r="D31" s="20"/>
      <c r="E31" s="35"/>
      <c r="F31" s="35"/>
      <c r="G31" s="35"/>
      <c r="H31" s="35"/>
      <c r="I31" s="35"/>
      <c r="J31" s="22"/>
      <c r="K31" s="32"/>
      <c r="L31" s="32"/>
      <c r="M31" s="33" t="str">
        <f t="shared" si="0"/>
        <v/>
      </c>
      <c r="N31" s="33" t="str">
        <f t="shared" si="1"/>
        <v/>
      </c>
      <c r="O31" s="34"/>
      <c r="P31" s="27"/>
      <c r="Q31" s="28"/>
      <c r="R31" s="28"/>
      <c r="S31" s="20"/>
      <c r="T31" s="35"/>
      <c r="U31" s="35"/>
      <c r="V31" s="35"/>
      <c r="W31" s="35"/>
      <c r="X31" s="35"/>
      <c r="Y31" s="22"/>
      <c r="Z31" s="32">
        <f t="shared" si="2"/>
        <v>0</v>
      </c>
      <c r="AA31" s="32">
        <f t="shared" si="3"/>
        <v>0</v>
      </c>
      <c r="AB31" s="33">
        <f t="shared" si="4"/>
        <v>0</v>
      </c>
      <c r="AC31" s="33">
        <f t="shared" si="5"/>
        <v>2289.9</v>
      </c>
    </row>
    <row r="32" spans="1:29" x14ac:dyDescent="0.2">
      <c r="A32" s="27"/>
      <c r="B32" s="28"/>
      <c r="C32" s="28"/>
      <c r="D32" s="20"/>
      <c r="E32" s="35"/>
      <c r="F32" s="35"/>
      <c r="G32" s="35"/>
      <c r="H32" s="35"/>
      <c r="I32" s="35"/>
      <c r="J32" s="22"/>
      <c r="K32" s="32"/>
      <c r="L32" s="32"/>
      <c r="M32" s="33" t="str">
        <f t="shared" si="0"/>
        <v/>
      </c>
      <c r="N32" s="33" t="str">
        <f t="shared" si="1"/>
        <v/>
      </c>
      <c r="O32" s="34"/>
      <c r="P32" s="27"/>
      <c r="Q32" s="28"/>
      <c r="R32" s="28"/>
      <c r="S32" s="20"/>
      <c r="T32" s="35"/>
      <c r="U32" s="35"/>
      <c r="V32" s="35"/>
      <c r="W32" s="35"/>
      <c r="X32" s="35"/>
      <c r="Y32" s="22"/>
      <c r="Z32" s="32">
        <f t="shared" si="2"/>
        <v>0</v>
      </c>
      <c r="AA32" s="32">
        <f t="shared" si="3"/>
        <v>0</v>
      </c>
      <c r="AB32" s="33">
        <f t="shared" si="4"/>
        <v>0</v>
      </c>
      <c r="AC32" s="33">
        <f t="shared" si="5"/>
        <v>2289.9</v>
      </c>
    </row>
    <row r="33" spans="1:29" x14ac:dyDescent="0.2">
      <c r="A33" s="36" t="s">
        <v>21</v>
      </c>
      <c r="B33" s="36"/>
      <c r="C33" s="36"/>
      <c r="D33" s="36"/>
      <c r="E33" s="36"/>
      <c r="F33" s="36"/>
      <c r="G33" s="36"/>
      <c r="H33" s="36"/>
      <c r="I33" s="36"/>
      <c r="J33" s="36"/>
      <c r="K33" s="23">
        <f>SUM(K6:K32)</f>
        <v>3552.25</v>
      </c>
      <c r="L33" s="23">
        <f>SUM(L6:L32)</f>
        <v>1265.3499999999999</v>
      </c>
      <c r="M33" s="37">
        <f t="shared" ref="M33" si="6">IF(K33&gt;L33,K33-L33,0)</f>
        <v>2286.9</v>
      </c>
      <c r="N33" s="37">
        <f t="shared" ref="N33" si="7">IF(L33&gt;K33,L33-K33,0)</f>
        <v>0</v>
      </c>
      <c r="O33" s="38"/>
      <c r="P33" s="36" t="s">
        <v>21</v>
      </c>
      <c r="Q33" s="36"/>
      <c r="R33" s="36"/>
      <c r="S33" s="36"/>
      <c r="T33" s="36"/>
      <c r="U33" s="36"/>
      <c r="V33" s="36"/>
      <c r="W33" s="36"/>
      <c r="X33" s="36"/>
      <c r="Y33" s="36"/>
      <c r="Z33" s="23">
        <f>SUM(Z6:Z32)</f>
        <v>1265.3499999999999</v>
      </c>
      <c r="AA33" s="23">
        <f>SUM(AA6:AA32)</f>
        <v>3555.25</v>
      </c>
      <c r="AB33" s="37">
        <f t="shared" ref="AB33" si="8">IF(Z33&gt;AA33,Z33-AA33,0)</f>
        <v>0</v>
      </c>
      <c r="AC33" s="37">
        <f t="shared" ref="AC33" si="9">IF(AA33&gt;Z33,AA33-Z33,0)</f>
        <v>2289.9</v>
      </c>
    </row>
    <row r="34" spans="1:29" x14ac:dyDescent="0.2">
      <c r="A34" s="2" t="str">
        <f>A2</f>
        <v>Entreprise COTY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3"/>
      <c r="P34" s="2" t="str">
        <f>P2</f>
        <v>BANQUE (de l'entreprise)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">
      <c r="A35" s="39" t="str">
        <f>IF(K33&gt;L33,"Solde débiteur pour balance :","Solde créditeur pour balance :")</f>
        <v>Solde débiteur pour balance :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1"/>
      <c r="M35" s="37">
        <f>IF(M33&gt;N33,N33,0)</f>
        <v>0</v>
      </c>
      <c r="N35" s="37">
        <f>IF(M33&gt;N33,M33,0)</f>
        <v>2286.9</v>
      </c>
      <c r="O35" s="42"/>
      <c r="P35" s="39" t="str">
        <f>IF(Z33&gt;AA33,"Solde débiteur pour balance :","Solde créditeur pour balance :")</f>
        <v>Solde créditeur pour balance :</v>
      </c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1"/>
      <c r="AB35" s="37">
        <f>IF(AB33&gt;AC33,AC33,0)</f>
        <v>0</v>
      </c>
      <c r="AC35" s="37">
        <f>IF(AB33&gt;AC33,AB33,0)</f>
        <v>0</v>
      </c>
    </row>
    <row r="36" spans="1:29" x14ac:dyDescent="0.2">
      <c r="A36" s="43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5"/>
      <c r="M36" s="46">
        <f>SUM(M35:N35)</f>
        <v>2286.9</v>
      </c>
      <c r="N36" s="47"/>
      <c r="O36" s="48"/>
      <c r="P36" s="43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5"/>
      <c r="AB36" s="46">
        <f>SUM(AB35:AC35)</f>
        <v>0</v>
      </c>
      <c r="AC36" s="47"/>
    </row>
    <row r="37" spans="1:29" ht="25.5" customHeight="1" x14ac:dyDescent="0.2">
      <c r="A37" s="4" t="s">
        <v>3</v>
      </c>
      <c r="B37" s="5">
        <f>B3</f>
        <v>512</v>
      </c>
      <c r="C37" s="4" t="s">
        <v>4</v>
      </c>
      <c r="D37" s="6" t="str">
        <f>D3</f>
        <v>Banque</v>
      </c>
      <c r="E37" s="7"/>
      <c r="F37" s="8"/>
      <c r="G37" s="9" t="str">
        <f>IF(M67&gt;N67,"Compte Débiteur de :","Compte Créditeur de :")</f>
        <v>Compte Débiteur de :</v>
      </c>
      <c r="H37" s="10"/>
      <c r="I37" s="11">
        <f>IF(M67&gt;N67,M67,N67)</f>
        <v>2286.9</v>
      </c>
      <c r="J37" s="4"/>
      <c r="K37" s="12" t="s">
        <v>6</v>
      </c>
      <c r="L37" s="12"/>
      <c r="M37" s="12" t="s">
        <v>7</v>
      </c>
      <c r="N37" s="12"/>
      <c r="O37" s="13"/>
      <c r="P37" s="4" t="s">
        <v>3</v>
      </c>
      <c r="Q37" s="5" t="str">
        <f>Q3</f>
        <v>COTY</v>
      </c>
      <c r="R37" s="4" t="s">
        <v>4</v>
      </c>
      <c r="S37" s="6" t="str">
        <f>S3</f>
        <v>Compte : Entreprise DUBOIS</v>
      </c>
      <c r="T37" s="7"/>
      <c r="U37" s="8"/>
      <c r="V37" s="9" t="str">
        <f>IF(AB67&gt;AC67,"Compte Débiteur de :","Compte Créditeur de :")</f>
        <v>Compte Créditeur de :</v>
      </c>
      <c r="W37" s="10"/>
      <c r="X37" s="11">
        <f>IF(AB67&gt;AC67,AB67,AC67)</f>
        <v>0</v>
      </c>
      <c r="Y37" s="4"/>
      <c r="Z37" s="12" t="s">
        <v>6</v>
      </c>
      <c r="AA37" s="12"/>
      <c r="AB37" s="12" t="s">
        <v>7</v>
      </c>
      <c r="AC37" s="12"/>
    </row>
    <row r="38" spans="1:29" ht="12.75" customHeight="1" x14ac:dyDescent="0.2">
      <c r="A38" s="12" t="s">
        <v>10</v>
      </c>
      <c r="B38" s="12" t="s">
        <v>11</v>
      </c>
      <c r="C38" s="12" t="s">
        <v>12</v>
      </c>
      <c r="D38" s="12" t="s">
        <v>13</v>
      </c>
      <c r="E38" s="12" t="s">
        <v>14</v>
      </c>
      <c r="F38" s="12"/>
      <c r="G38" s="12"/>
      <c r="H38" s="12"/>
      <c r="I38" s="12"/>
      <c r="J38" s="12" t="s">
        <v>15</v>
      </c>
      <c r="K38" s="14" t="s">
        <v>16</v>
      </c>
      <c r="L38" s="14" t="s">
        <v>17</v>
      </c>
      <c r="M38" s="14" t="s">
        <v>18</v>
      </c>
      <c r="N38" s="14" t="s">
        <v>19</v>
      </c>
      <c r="O38" s="15"/>
      <c r="P38" s="12" t="s">
        <v>10</v>
      </c>
      <c r="Q38" s="12" t="s">
        <v>11</v>
      </c>
      <c r="R38" s="12" t="s">
        <v>12</v>
      </c>
      <c r="S38" s="12" t="s">
        <v>13</v>
      </c>
      <c r="T38" s="12" t="s">
        <v>14</v>
      </c>
      <c r="U38" s="12"/>
      <c r="V38" s="12"/>
      <c r="W38" s="12"/>
      <c r="X38" s="12"/>
      <c r="Y38" s="12" t="s">
        <v>15</v>
      </c>
      <c r="Z38" s="14" t="s">
        <v>16</v>
      </c>
      <c r="AA38" s="14" t="s">
        <v>17</v>
      </c>
      <c r="AB38" s="14" t="s">
        <v>18</v>
      </c>
      <c r="AC38" s="14" t="s">
        <v>19</v>
      </c>
    </row>
    <row r="39" spans="1:29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6"/>
      <c r="L39" s="16" t="s">
        <v>17</v>
      </c>
      <c r="M39" s="16" t="s">
        <v>16</v>
      </c>
      <c r="N39" s="16" t="s">
        <v>17</v>
      </c>
      <c r="O39" s="17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6"/>
      <c r="AA39" s="16" t="s">
        <v>17</v>
      </c>
      <c r="AB39" s="16" t="s">
        <v>16</v>
      </c>
      <c r="AC39" s="16" t="s">
        <v>17</v>
      </c>
    </row>
    <row r="40" spans="1:29" x14ac:dyDescent="0.2">
      <c r="A40" s="18">
        <v>42886</v>
      </c>
      <c r="B40" s="19"/>
      <c r="C40" s="19"/>
      <c r="D40" s="20"/>
      <c r="E40" s="21" t="s">
        <v>20</v>
      </c>
      <c r="F40" s="21"/>
      <c r="G40" s="21"/>
      <c r="H40" s="21"/>
      <c r="I40" s="21"/>
      <c r="J40" s="22"/>
      <c r="K40" s="23">
        <f>IF(A35="Solde débiteur pour balance :",M36,0)</f>
        <v>2286.9</v>
      </c>
      <c r="L40" s="23">
        <f>IF(A35="Solde créditeur pour balance :",M36,0)</f>
        <v>0</v>
      </c>
      <c r="M40" s="24">
        <f>IF(K40&gt;L40,K40-L40,0)</f>
        <v>2286.9</v>
      </c>
      <c r="N40" s="24">
        <f>IF(L40&gt;K40,L40-K40,0)</f>
        <v>0</v>
      </c>
      <c r="O40" s="25"/>
      <c r="P40" s="18">
        <f>A40</f>
        <v>42886</v>
      </c>
      <c r="Q40" s="19"/>
      <c r="R40" s="19"/>
      <c r="S40" s="20"/>
      <c r="T40" s="21" t="s">
        <v>20</v>
      </c>
      <c r="U40" s="21"/>
      <c r="V40" s="21"/>
      <c r="W40" s="21"/>
      <c r="X40" s="21"/>
      <c r="Y40" s="22"/>
      <c r="Z40" s="23">
        <f>IF(P35="Solde débiteur pour balance :",AB36,0)</f>
        <v>0</v>
      </c>
      <c r="AA40" s="23">
        <f>IF(P35="Solde créditeur pour balance :",AB36,0)</f>
        <v>0</v>
      </c>
      <c r="AB40" s="24">
        <f>IF(Z40&gt;AA40,Z40-AA40,0)</f>
        <v>0</v>
      </c>
      <c r="AC40" s="24">
        <f>IF(AA40&gt;Z40,AA40-Z40,0)</f>
        <v>0</v>
      </c>
    </row>
    <row r="41" spans="1:29" x14ac:dyDescent="0.2">
      <c r="A41" s="27"/>
      <c r="B41" s="28"/>
      <c r="C41" s="28"/>
      <c r="D41" s="20"/>
      <c r="E41" s="29"/>
      <c r="F41" s="30"/>
      <c r="G41" s="30"/>
      <c r="H41" s="30"/>
      <c r="I41" s="31"/>
      <c r="J41" s="22"/>
      <c r="K41" s="32"/>
      <c r="L41" s="32"/>
      <c r="M41" s="33">
        <f>IF(K41&gt;L41,M40+K41-L41-N40,0)</f>
        <v>0</v>
      </c>
      <c r="N41" s="33">
        <f>IF(L41&gt;K41,L41-K41-#REF!+#REF!,0)</f>
        <v>0</v>
      </c>
      <c r="O41" s="34"/>
      <c r="P41" s="27"/>
      <c r="Q41" s="28"/>
      <c r="R41" s="28"/>
      <c r="S41" s="20"/>
      <c r="T41" s="29"/>
      <c r="U41" s="30"/>
      <c r="V41" s="30"/>
      <c r="W41" s="30"/>
      <c r="X41" s="31"/>
      <c r="Y41" s="22"/>
      <c r="Z41" s="32"/>
      <c r="AA41" s="32"/>
      <c r="AB41" s="33">
        <f>IF(Z41&gt;AA41,AB40+Z41-AA41-AC40,0)</f>
        <v>0</v>
      </c>
      <c r="AC41" s="33">
        <f>IF(AA41&gt;Z41,AA41-Z41-#REF!+#REF!,0)</f>
        <v>0</v>
      </c>
    </row>
    <row r="42" spans="1:29" x14ac:dyDescent="0.2">
      <c r="A42" s="27"/>
      <c r="B42" s="28"/>
      <c r="C42" s="28"/>
      <c r="D42" s="20"/>
      <c r="E42" s="29"/>
      <c r="F42" s="30"/>
      <c r="G42" s="30"/>
      <c r="H42" s="30"/>
      <c r="I42" s="31"/>
      <c r="J42" s="22"/>
      <c r="K42" s="32"/>
      <c r="L42" s="32"/>
      <c r="M42" s="33">
        <f>IF(K42&gt;L42,M41+K42-L42-N41,0)</f>
        <v>0</v>
      </c>
      <c r="N42" s="33">
        <f>IF(L42&gt;K42,L42-K42-M41+N41,0)</f>
        <v>0</v>
      </c>
      <c r="O42" s="34"/>
      <c r="P42" s="27"/>
      <c r="Q42" s="28"/>
      <c r="R42" s="28"/>
      <c r="S42" s="20"/>
      <c r="T42" s="29"/>
      <c r="U42" s="30"/>
      <c r="V42" s="30"/>
      <c r="W42" s="30"/>
      <c r="X42" s="31"/>
      <c r="Y42" s="22"/>
      <c r="Z42" s="32"/>
      <c r="AA42" s="32"/>
      <c r="AB42" s="33">
        <f>IF(Z42&gt;AA42,AB41+Z42-AA42-AC41,0)</f>
        <v>0</v>
      </c>
      <c r="AC42" s="33">
        <f>IF(AA42&gt;Z42,AA42-Z42-AB41+AC41,0)</f>
        <v>0</v>
      </c>
    </row>
    <row r="43" spans="1:29" x14ac:dyDescent="0.2">
      <c r="A43" s="27"/>
      <c r="B43" s="28"/>
      <c r="C43" s="28"/>
      <c r="D43" s="20"/>
      <c r="E43" s="29"/>
      <c r="F43" s="30"/>
      <c r="G43" s="30"/>
      <c r="H43" s="30"/>
      <c r="I43" s="31"/>
      <c r="J43" s="22"/>
      <c r="K43" s="32"/>
      <c r="L43" s="32"/>
      <c r="M43" s="33">
        <f t="shared" ref="M43:M66" si="10">IF(K43&gt;L43,M42+K43-L43-N42,0)</f>
        <v>0</v>
      </c>
      <c r="N43" s="33">
        <f t="shared" ref="N43:N66" si="11">IF(L43&gt;K43,L43-K43-M42+N42,0)</f>
        <v>0</v>
      </c>
      <c r="O43" s="34"/>
      <c r="P43" s="27"/>
      <c r="Q43" s="28"/>
      <c r="R43" s="28"/>
      <c r="S43" s="20"/>
      <c r="T43" s="29"/>
      <c r="U43" s="30"/>
      <c r="V43" s="30"/>
      <c r="W43" s="30"/>
      <c r="X43" s="31"/>
      <c r="Y43" s="22"/>
      <c r="Z43" s="32"/>
      <c r="AA43" s="32"/>
      <c r="AB43" s="33">
        <f t="shared" ref="AB43:AB66" si="12">IF(Z43&gt;AA43,AB42+Z43-AA43-AC42,0)</f>
        <v>0</v>
      </c>
      <c r="AC43" s="33">
        <f t="shared" ref="AC43:AC66" si="13">IF(AA43&gt;Z43,AA43-Z43-AB42+AC42,0)</f>
        <v>0</v>
      </c>
    </row>
    <row r="44" spans="1:29" x14ac:dyDescent="0.2">
      <c r="A44" s="27"/>
      <c r="B44" s="28"/>
      <c r="C44" s="28"/>
      <c r="D44" s="20"/>
      <c r="E44" s="29"/>
      <c r="F44" s="30"/>
      <c r="G44" s="30"/>
      <c r="H44" s="30"/>
      <c r="I44" s="31"/>
      <c r="J44" s="22"/>
      <c r="K44" s="32"/>
      <c r="L44" s="32"/>
      <c r="M44" s="33">
        <f t="shared" si="10"/>
        <v>0</v>
      </c>
      <c r="N44" s="33">
        <f t="shared" si="11"/>
        <v>0</v>
      </c>
      <c r="O44" s="34"/>
      <c r="P44" s="27"/>
      <c r="Q44" s="28"/>
      <c r="R44" s="28"/>
      <c r="S44" s="20"/>
      <c r="T44" s="29"/>
      <c r="U44" s="30"/>
      <c r="V44" s="30"/>
      <c r="W44" s="30"/>
      <c r="X44" s="31"/>
      <c r="Y44" s="22"/>
      <c r="Z44" s="32"/>
      <c r="AA44" s="32"/>
      <c r="AB44" s="33">
        <f t="shared" si="12"/>
        <v>0</v>
      </c>
      <c r="AC44" s="33">
        <f t="shared" si="13"/>
        <v>0</v>
      </c>
    </row>
    <row r="45" spans="1:29" x14ac:dyDescent="0.2">
      <c r="A45" s="27"/>
      <c r="B45" s="28"/>
      <c r="C45" s="28"/>
      <c r="D45" s="20"/>
      <c r="E45" s="29"/>
      <c r="F45" s="30"/>
      <c r="G45" s="30"/>
      <c r="H45" s="30"/>
      <c r="I45" s="31"/>
      <c r="J45" s="22"/>
      <c r="K45" s="32"/>
      <c r="L45" s="32"/>
      <c r="M45" s="33">
        <f t="shared" si="10"/>
        <v>0</v>
      </c>
      <c r="N45" s="33">
        <f t="shared" si="11"/>
        <v>0</v>
      </c>
      <c r="O45" s="34"/>
      <c r="P45" s="27"/>
      <c r="Q45" s="28"/>
      <c r="R45" s="28"/>
      <c r="S45" s="20"/>
      <c r="T45" s="29"/>
      <c r="U45" s="30"/>
      <c r="V45" s="30"/>
      <c r="W45" s="30"/>
      <c r="X45" s="31"/>
      <c r="Y45" s="22"/>
      <c r="Z45" s="32"/>
      <c r="AA45" s="32"/>
      <c r="AB45" s="33">
        <f t="shared" si="12"/>
        <v>0</v>
      </c>
      <c r="AC45" s="33">
        <f t="shared" si="13"/>
        <v>0</v>
      </c>
    </row>
    <row r="46" spans="1:29" x14ac:dyDescent="0.2">
      <c r="A46" s="27"/>
      <c r="B46" s="28"/>
      <c r="C46" s="28"/>
      <c r="D46" s="20"/>
      <c r="E46" s="29"/>
      <c r="F46" s="30"/>
      <c r="G46" s="30"/>
      <c r="H46" s="30"/>
      <c r="I46" s="31"/>
      <c r="J46" s="22"/>
      <c r="K46" s="32"/>
      <c r="L46" s="32"/>
      <c r="M46" s="33">
        <f t="shared" si="10"/>
        <v>0</v>
      </c>
      <c r="N46" s="33">
        <f t="shared" si="11"/>
        <v>0</v>
      </c>
      <c r="O46" s="34"/>
      <c r="P46" s="27"/>
      <c r="Q46" s="28"/>
      <c r="R46" s="28"/>
      <c r="S46" s="20"/>
      <c r="T46" s="29"/>
      <c r="U46" s="30"/>
      <c r="V46" s="30"/>
      <c r="W46" s="30"/>
      <c r="X46" s="31"/>
      <c r="Y46" s="22"/>
      <c r="Z46" s="32"/>
      <c r="AA46" s="32"/>
      <c r="AB46" s="33">
        <f t="shared" si="12"/>
        <v>0</v>
      </c>
      <c r="AC46" s="33">
        <f t="shared" si="13"/>
        <v>0</v>
      </c>
    </row>
    <row r="47" spans="1:29" x14ac:dyDescent="0.2">
      <c r="A47" s="27"/>
      <c r="B47" s="28"/>
      <c r="C47" s="28"/>
      <c r="D47" s="20"/>
      <c r="E47" s="29"/>
      <c r="F47" s="30"/>
      <c r="G47" s="30"/>
      <c r="H47" s="30"/>
      <c r="I47" s="31"/>
      <c r="J47" s="22"/>
      <c r="K47" s="32"/>
      <c r="L47" s="32"/>
      <c r="M47" s="33">
        <f t="shared" si="10"/>
        <v>0</v>
      </c>
      <c r="N47" s="33">
        <f t="shared" si="11"/>
        <v>0</v>
      </c>
      <c r="O47" s="34"/>
      <c r="P47" s="27"/>
      <c r="Q47" s="28"/>
      <c r="R47" s="28"/>
      <c r="S47" s="20"/>
      <c r="T47" s="29"/>
      <c r="U47" s="30"/>
      <c r="V47" s="30"/>
      <c r="W47" s="30"/>
      <c r="X47" s="31"/>
      <c r="Y47" s="22"/>
      <c r="Z47" s="32"/>
      <c r="AA47" s="32"/>
      <c r="AB47" s="33">
        <f t="shared" si="12"/>
        <v>0</v>
      </c>
      <c r="AC47" s="33">
        <f t="shared" si="13"/>
        <v>0</v>
      </c>
    </row>
    <row r="48" spans="1:29" x14ac:dyDescent="0.2">
      <c r="A48" s="27"/>
      <c r="B48" s="28"/>
      <c r="C48" s="28"/>
      <c r="D48" s="20"/>
      <c r="E48" s="29"/>
      <c r="F48" s="30"/>
      <c r="G48" s="30"/>
      <c r="H48" s="30"/>
      <c r="I48" s="31"/>
      <c r="J48" s="22"/>
      <c r="K48" s="32"/>
      <c r="L48" s="32"/>
      <c r="M48" s="33">
        <f t="shared" si="10"/>
        <v>0</v>
      </c>
      <c r="N48" s="33">
        <f t="shared" si="11"/>
        <v>0</v>
      </c>
      <c r="O48" s="34"/>
      <c r="P48" s="27"/>
      <c r="Q48" s="28"/>
      <c r="R48" s="28"/>
      <c r="S48" s="20"/>
      <c r="T48" s="29"/>
      <c r="U48" s="30"/>
      <c r="V48" s="30"/>
      <c r="W48" s="30"/>
      <c r="X48" s="31"/>
      <c r="Y48" s="22"/>
      <c r="Z48" s="32"/>
      <c r="AA48" s="32"/>
      <c r="AB48" s="33">
        <f t="shared" si="12"/>
        <v>0</v>
      </c>
      <c r="AC48" s="33">
        <f t="shared" si="13"/>
        <v>0</v>
      </c>
    </row>
    <row r="49" spans="1:29" x14ac:dyDescent="0.2">
      <c r="A49" s="27"/>
      <c r="B49" s="28"/>
      <c r="C49" s="28"/>
      <c r="D49" s="20"/>
      <c r="E49" s="35"/>
      <c r="F49" s="35"/>
      <c r="G49" s="35"/>
      <c r="H49" s="35"/>
      <c r="I49" s="35"/>
      <c r="J49" s="22"/>
      <c r="K49" s="32"/>
      <c r="L49" s="32"/>
      <c r="M49" s="33">
        <f t="shared" si="10"/>
        <v>0</v>
      </c>
      <c r="N49" s="33">
        <f t="shared" si="11"/>
        <v>0</v>
      </c>
      <c r="O49" s="34"/>
      <c r="P49" s="27"/>
      <c r="Q49" s="28"/>
      <c r="R49" s="28"/>
      <c r="S49" s="20"/>
      <c r="T49" s="35"/>
      <c r="U49" s="35"/>
      <c r="V49" s="35"/>
      <c r="W49" s="35"/>
      <c r="X49" s="35"/>
      <c r="Y49" s="22"/>
      <c r="Z49" s="32"/>
      <c r="AA49" s="32"/>
      <c r="AB49" s="33">
        <f t="shared" si="12"/>
        <v>0</v>
      </c>
      <c r="AC49" s="33">
        <f t="shared" si="13"/>
        <v>0</v>
      </c>
    </row>
    <row r="50" spans="1:29" x14ac:dyDescent="0.2">
      <c r="A50" s="27"/>
      <c r="B50" s="28"/>
      <c r="C50" s="28"/>
      <c r="D50" s="20"/>
      <c r="E50" s="35"/>
      <c r="F50" s="35"/>
      <c r="G50" s="35"/>
      <c r="H50" s="35"/>
      <c r="I50" s="35"/>
      <c r="J50" s="22"/>
      <c r="K50" s="32"/>
      <c r="L50" s="32"/>
      <c r="M50" s="33">
        <f t="shared" si="10"/>
        <v>0</v>
      </c>
      <c r="N50" s="33">
        <f t="shared" si="11"/>
        <v>0</v>
      </c>
      <c r="O50" s="34"/>
      <c r="P50" s="27"/>
      <c r="Q50" s="28"/>
      <c r="R50" s="28"/>
      <c r="S50" s="20"/>
      <c r="T50" s="35"/>
      <c r="U50" s="35"/>
      <c r="V50" s="35"/>
      <c r="W50" s="35"/>
      <c r="X50" s="35"/>
      <c r="Y50" s="22"/>
      <c r="Z50" s="32"/>
      <c r="AA50" s="32"/>
      <c r="AB50" s="33">
        <f t="shared" si="12"/>
        <v>0</v>
      </c>
      <c r="AC50" s="33">
        <f t="shared" si="13"/>
        <v>0</v>
      </c>
    </row>
    <row r="51" spans="1:29" x14ac:dyDescent="0.2">
      <c r="A51" s="27"/>
      <c r="B51" s="28"/>
      <c r="C51" s="28"/>
      <c r="D51" s="20"/>
      <c r="E51" s="35"/>
      <c r="F51" s="35"/>
      <c r="G51" s="35"/>
      <c r="H51" s="35"/>
      <c r="I51" s="35"/>
      <c r="J51" s="22"/>
      <c r="K51" s="32"/>
      <c r="L51" s="32"/>
      <c r="M51" s="33">
        <f t="shared" si="10"/>
        <v>0</v>
      </c>
      <c r="N51" s="33">
        <f t="shared" si="11"/>
        <v>0</v>
      </c>
      <c r="O51" s="34"/>
      <c r="P51" s="27"/>
      <c r="Q51" s="28"/>
      <c r="R51" s="28"/>
      <c r="S51" s="20"/>
      <c r="T51" s="35"/>
      <c r="U51" s="35"/>
      <c r="V51" s="35"/>
      <c r="W51" s="35"/>
      <c r="X51" s="35"/>
      <c r="Y51" s="22"/>
      <c r="Z51" s="32"/>
      <c r="AA51" s="32"/>
      <c r="AB51" s="33">
        <f t="shared" si="12"/>
        <v>0</v>
      </c>
      <c r="AC51" s="33">
        <f t="shared" si="13"/>
        <v>0</v>
      </c>
    </row>
    <row r="52" spans="1:29" x14ac:dyDescent="0.2">
      <c r="A52" s="27"/>
      <c r="B52" s="28"/>
      <c r="C52" s="28"/>
      <c r="D52" s="20"/>
      <c r="E52" s="35"/>
      <c r="F52" s="35"/>
      <c r="G52" s="35"/>
      <c r="H52" s="35"/>
      <c r="I52" s="35"/>
      <c r="J52" s="22"/>
      <c r="K52" s="32"/>
      <c r="L52" s="32"/>
      <c r="M52" s="33">
        <f t="shared" si="10"/>
        <v>0</v>
      </c>
      <c r="N52" s="33">
        <f t="shared" si="11"/>
        <v>0</v>
      </c>
      <c r="O52" s="34"/>
      <c r="P52" s="27"/>
      <c r="Q52" s="28"/>
      <c r="R52" s="28"/>
      <c r="S52" s="20"/>
      <c r="T52" s="35"/>
      <c r="U52" s="35"/>
      <c r="V52" s="35"/>
      <c r="W52" s="35"/>
      <c r="X52" s="35"/>
      <c r="Y52" s="22"/>
      <c r="Z52" s="32"/>
      <c r="AA52" s="32"/>
      <c r="AB52" s="33">
        <f t="shared" si="12"/>
        <v>0</v>
      </c>
      <c r="AC52" s="33">
        <f t="shared" si="13"/>
        <v>0</v>
      </c>
    </row>
    <row r="53" spans="1:29" x14ac:dyDescent="0.2">
      <c r="A53" s="27"/>
      <c r="B53" s="28"/>
      <c r="C53" s="28"/>
      <c r="D53" s="20"/>
      <c r="E53" s="35"/>
      <c r="F53" s="35"/>
      <c r="G53" s="35"/>
      <c r="H53" s="35"/>
      <c r="I53" s="35"/>
      <c r="J53" s="22"/>
      <c r="K53" s="32"/>
      <c r="L53" s="32"/>
      <c r="M53" s="33">
        <f t="shared" si="10"/>
        <v>0</v>
      </c>
      <c r="N53" s="33">
        <f t="shared" si="11"/>
        <v>0</v>
      </c>
      <c r="O53" s="34"/>
      <c r="P53" s="27"/>
      <c r="Q53" s="28"/>
      <c r="R53" s="28"/>
      <c r="S53" s="20"/>
      <c r="T53" s="35"/>
      <c r="U53" s="35"/>
      <c r="V53" s="35"/>
      <c r="W53" s="35"/>
      <c r="X53" s="35"/>
      <c r="Y53" s="22"/>
      <c r="Z53" s="32"/>
      <c r="AA53" s="32"/>
      <c r="AB53" s="33">
        <f t="shared" si="12"/>
        <v>0</v>
      </c>
      <c r="AC53" s="33">
        <f t="shared" si="13"/>
        <v>0</v>
      </c>
    </row>
    <row r="54" spans="1:29" x14ac:dyDescent="0.2">
      <c r="A54" s="27"/>
      <c r="B54" s="28"/>
      <c r="C54" s="28"/>
      <c r="D54" s="20"/>
      <c r="E54" s="35"/>
      <c r="F54" s="35"/>
      <c r="G54" s="35"/>
      <c r="H54" s="35"/>
      <c r="I54" s="35"/>
      <c r="J54" s="22"/>
      <c r="K54" s="32"/>
      <c r="L54" s="32"/>
      <c r="M54" s="33">
        <f t="shared" si="10"/>
        <v>0</v>
      </c>
      <c r="N54" s="33">
        <f t="shared" si="11"/>
        <v>0</v>
      </c>
      <c r="O54" s="34"/>
      <c r="P54" s="27"/>
      <c r="Q54" s="28"/>
      <c r="R54" s="28"/>
      <c r="S54" s="20"/>
      <c r="T54" s="35"/>
      <c r="U54" s="35"/>
      <c r="V54" s="35"/>
      <c r="W54" s="35"/>
      <c r="X54" s="35"/>
      <c r="Y54" s="22"/>
      <c r="Z54" s="32"/>
      <c r="AA54" s="32"/>
      <c r="AB54" s="33">
        <f t="shared" si="12"/>
        <v>0</v>
      </c>
      <c r="AC54" s="33">
        <f t="shared" si="13"/>
        <v>0</v>
      </c>
    </row>
    <row r="55" spans="1:29" x14ac:dyDescent="0.2">
      <c r="A55" s="27"/>
      <c r="B55" s="28"/>
      <c r="C55" s="28"/>
      <c r="D55" s="20"/>
      <c r="E55" s="35"/>
      <c r="F55" s="35"/>
      <c r="G55" s="35"/>
      <c r="H55" s="35"/>
      <c r="I55" s="35"/>
      <c r="J55" s="22"/>
      <c r="K55" s="32"/>
      <c r="L55" s="32"/>
      <c r="M55" s="33">
        <f t="shared" si="10"/>
        <v>0</v>
      </c>
      <c r="N55" s="33">
        <f t="shared" si="11"/>
        <v>0</v>
      </c>
      <c r="O55" s="34"/>
      <c r="P55" s="27"/>
      <c r="Q55" s="28"/>
      <c r="R55" s="28"/>
      <c r="S55" s="20"/>
      <c r="T55" s="35"/>
      <c r="U55" s="35"/>
      <c r="V55" s="35"/>
      <c r="W55" s="35"/>
      <c r="X55" s="35"/>
      <c r="Y55" s="22"/>
      <c r="Z55" s="32"/>
      <c r="AA55" s="32"/>
      <c r="AB55" s="33">
        <f t="shared" si="12"/>
        <v>0</v>
      </c>
      <c r="AC55" s="33">
        <f t="shared" si="13"/>
        <v>0</v>
      </c>
    </row>
    <row r="56" spans="1:29" x14ac:dyDescent="0.2">
      <c r="A56" s="27"/>
      <c r="B56" s="28"/>
      <c r="C56" s="28"/>
      <c r="D56" s="20"/>
      <c r="E56" s="35"/>
      <c r="F56" s="35"/>
      <c r="G56" s="35"/>
      <c r="H56" s="35"/>
      <c r="I56" s="35"/>
      <c r="J56" s="22"/>
      <c r="K56" s="32"/>
      <c r="L56" s="32"/>
      <c r="M56" s="33">
        <f t="shared" si="10"/>
        <v>0</v>
      </c>
      <c r="N56" s="33">
        <f t="shared" si="11"/>
        <v>0</v>
      </c>
      <c r="O56" s="34"/>
      <c r="P56" s="27"/>
      <c r="Q56" s="28"/>
      <c r="R56" s="28"/>
      <c r="S56" s="20"/>
      <c r="T56" s="35"/>
      <c r="U56" s="35"/>
      <c r="V56" s="35"/>
      <c r="W56" s="35"/>
      <c r="X56" s="35"/>
      <c r="Y56" s="22"/>
      <c r="Z56" s="32"/>
      <c r="AA56" s="32"/>
      <c r="AB56" s="33">
        <f t="shared" si="12"/>
        <v>0</v>
      </c>
      <c r="AC56" s="33">
        <f t="shared" si="13"/>
        <v>0</v>
      </c>
    </row>
    <row r="57" spans="1:29" x14ac:dyDescent="0.2">
      <c r="A57" s="27"/>
      <c r="B57" s="28"/>
      <c r="C57" s="28"/>
      <c r="D57" s="20"/>
      <c r="E57" s="35"/>
      <c r="F57" s="35"/>
      <c r="G57" s="35"/>
      <c r="H57" s="35"/>
      <c r="I57" s="35"/>
      <c r="J57" s="22"/>
      <c r="K57" s="32"/>
      <c r="L57" s="32"/>
      <c r="M57" s="33">
        <f t="shared" si="10"/>
        <v>0</v>
      </c>
      <c r="N57" s="33">
        <f t="shared" si="11"/>
        <v>0</v>
      </c>
      <c r="O57" s="34"/>
      <c r="P57" s="27"/>
      <c r="Q57" s="28"/>
      <c r="R57" s="28"/>
      <c r="S57" s="20"/>
      <c r="T57" s="35"/>
      <c r="U57" s="35"/>
      <c r="V57" s="35"/>
      <c r="W57" s="35"/>
      <c r="X57" s="35"/>
      <c r="Y57" s="22"/>
      <c r="Z57" s="32"/>
      <c r="AA57" s="32"/>
      <c r="AB57" s="33">
        <f t="shared" si="12"/>
        <v>0</v>
      </c>
      <c r="AC57" s="33">
        <f t="shared" si="13"/>
        <v>0</v>
      </c>
    </row>
    <row r="58" spans="1:29" x14ac:dyDescent="0.2">
      <c r="A58" s="27"/>
      <c r="B58" s="28"/>
      <c r="C58" s="28"/>
      <c r="D58" s="20"/>
      <c r="E58" s="35"/>
      <c r="F58" s="35"/>
      <c r="G58" s="35"/>
      <c r="H58" s="35"/>
      <c r="I58" s="35"/>
      <c r="J58" s="22"/>
      <c r="K58" s="32"/>
      <c r="L58" s="32"/>
      <c r="M58" s="33">
        <f t="shared" si="10"/>
        <v>0</v>
      </c>
      <c r="N58" s="33">
        <f t="shared" si="11"/>
        <v>0</v>
      </c>
      <c r="O58" s="34"/>
      <c r="P58" s="27"/>
      <c r="Q58" s="28"/>
      <c r="R58" s="28"/>
      <c r="S58" s="20"/>
      <c r="T58" s="35"/>
      <c r="U58" s="35"/>
      <c r="V58" s="35"/>
      <c r="W58" s="35"/>
      <c r="X58" s="35"/>
      <c r="Y58" s="22"/>
      <c r="Z58" s="32"/>
      <c r="AA58" s="32"/>
      <c r="AB58" s="33">
        <f t="shared" si="12"/>
        <v>0</v>
      </c>
      <c r="AC58" s="33">
        <f t="shared" si="13"/>
        <v>0</v>
      </c>
    </row>
    <row r="59" spans="1:29" x14ac:dyDescent="0.2">
      <c r="A59" s="27"/>
      <c r="B59" s="28"/>
      <c r="C59" s="28"/>
      <c r="D59" s="20"/>
      <c r="E59" s="35"/>
      <c r="F59" s="35"/>
      <c r="G59" s="35"/>
      <c r="H59" s="35"/>
      <c r="I59" s="35"/>
      <c r="J59" s="22"/>
      <c r="K59" s="32"/>
      <c r="L59" s="32"/>
      <c r="M59" s="33">
        <f t="shared" si="10"/>
        <v>0</v>
      </c>
      <c r="N59" s="33">
        <f t="shared" si="11"/>
        <v>0</v>
      </c>
      <c r="O59" s="34"/>
      <c r="P59" s="27"/>
      <c r="Q59" s="28"/>
      <c r="R59" s="28"/>
      <c r="S59" s="20"/>
      <c r="T59" s="35"/>
      <c r="U59" s="35"/>
      <c r="V59" s="35"/>
      <c r="W59" s="35"/>
      <c r="X59" s="35"/>
      <c r="Y59" s="22"/>
      <c r="Z59" s="32"/>
      <c r="AA59" s="32"/>
      <c r="AB59" s="33">
        <f t="shared" si="12"/>
        <v>0</v>
      </c>
      <c r="AC59" s="33">
        <f t="shared" si="13"/>
        <v>0</v>
      </c>
    </row>
    <row r="60" spans="1:29" x14ac:dyDescent="0.2">
      <c r="A60" s="27"/>
      <c r="B60" s="28"/>
      <c r="C60" s="28"/>
      <c r="D60" s="20"/>
      <c r="E60" s="35"/>
      <c r="F60" s="35"/>
      <c r="G60" s="35"/>
      <c r="H60" s="35"/>
      <c r="I60" s="35"/>
      <c r="J60" s="22"/>
      <c r="K60" s="32"/>
      <c r="L60" s="32"/>
      <c r="M60" s="33">
        <f t="shared" si="10"/>
        <v>0</v>
      </c>
      <c r="N60" s="33">
        <f t="shared" si="11"/>
        <v>0</v>
      </c>
      <c r="O60" s="34"/>
      <c r="P60" s="27"/>
      <c r="Q60" s="28"/>
      <c r="R60" s="28"/>
      <c r="S60" s="20"/>
      <c r="T60" s="35"/>
      <c r="U60" s="35"/>
      <c r="V60" s="35"/>
      <c r="W60" s="35"/>
      <c r="X60" s="35"/>
      <c r="Y60" s="22"/>
      <c r="Z60" s="32"/>
      <c r="AA60" s="32"/>
      <c r="AB60" s="33">
        <f t="shared" si="12"/>
        <v>0</v>
      </c>
      <c r="AC60" s="33">
        <f t="shared" si="13"/>
        <v>0</v>
      </c>
    </row>
    <row r="61" spans="1:29" x14ac:dyDescent="0.2">
      <c r="A61" s="27"/>
      <c r="B61" s="28"/>
      <c r="C61" s="28"/>
      <c r="D61" s="20"/>
      <c r="E61" s="35"/>
      <c r="F61" s="35"/>
      <c r="G61" s="35"/>
      <c r="H61" s="35"/>
      <c r="I61" s="35"/>
      <c r="J61" s="22"/>
      <c r="K61" s="32"/>
      <c r="L61" s="32"/>
      <c r="M61" s="33">
        <f t="shared" si="10"/>
        <v>0</v>
      </c>
      <c r="N61" s="33">
        <f t="shared" si="11"/>
        <v>0</v>
      </c>
      <c r="O61" s="34"/>
      <c r="P61" s="27"/>
      <c r="Q61" s="28"/>
      <c r="R61" s="28"/>
      <c r="S61" s="20"/>
      <c r="T61" s="35"/>
      <c r="U61" s="35"/>
      <c r="V61" s="35"/>
      <c r="W61" s="35"/>
      <c r="X61" s="35"/>
      <c r="Y61" s="22"/>
      <c r="Z61" s="32"/>
      <c r="AA61" s="32"/>
      <c r="AB61" s="33">
        <f t="shared" si="12"/>
        <v>0</v>
      </c>
      <c r="AC61" s="33">
        <f t="shared" si="13"/>
        <v>0</v>
      </c>
    </row>
    <row r="62" spans="1:29" x14ac:dyDescent="0.2">
      <c r="A62" s="27"/>
      <c r="B62" s="28"/>
      <c r="C62" s="28"/>
      <c r="D62" s="20"/>
      <c r="E62" s="35"/>
      <c r="F62" s="35"/>
      <c r="G62" s="35"/>
      <c r="H62" s="35"/>
      <c r="I62" s="35"/>
      <c r="J62" s="22"/>
      <c r="K62" s="32"/>
      <c r="L62" s="32"/>
      <c r="M62" s="33">
        <f t="shared" si="10"/>
        <v>0</v>
      </c>
      <c r="N62" s="33">
        <f t="shared" si="11"/>
        <v>0</v>
      </c>
      <c r="O62" s="34"/>
      <c r="P62" s="27"/>
      <c r="Q62" s="28"/>
      <c r="R62" s="28"/>
      <c r="S62" s="20"/>
      <c r="T62" s="35"/>
      <c r="U62" s="35"/>
      <c r="V62" s="35"/>
      <c r="W62" s="35"/>
      <c r="X62" s="35"/>
      <c r="Y62" s="22"/>
      <c r="Z62" s="32"/>
      <c r="AA62" s="32"/>
      <c r="AB62" s="33">
        <f t="shared" si="12"/>
        <v>0</v>
      </c>
      <c r="AC62" s="33">
        <f t="shared" si="13"/>
        <v>0</v>
      </c>
    </row>
    <row r="63" spans="1:29" x14ac:dyDescent="0.2">
      <c r="A63" s="27"/>
      <c r="B63" s="28"/>
      <c r="C63" s="28"/>
      <c r="D63" s="20"/>
      <c r="E63" s="35"/>
      <c r="F63" s="35"/>
      <c r="G63" s="35"/>
      <c r="H63" s="35"/>
      <c r="I63" s="35"/>
      <c r="J63" s="22"/>
      <c r="K63" s="32"/>
      <c r="L63" s="32"/>
      <c r="M63" s="33">
        <f t="shared" si="10"/>
        <v>0</v>
      </c>
      <c r="N63" s="33">
        <f t="shared" si="11"/>
        <v>0</v>
      </c>
      <c r="O63" s="34"/>
      <c r="P63" s="27"/>
      <c r="Q63" s="28"/>
      <c r="R63" s="28"/>
      <c r="S63" s="20"/>
      <c r="T63" s="35"/>
      <c r="U63" s="35"/>
      <c r="V63" s="35"/>
      <c r="W63" s="35"/>
      <c r="X63" s="35"/>
      <c r="Y63" s="22"/>
      <c r="Z63" s="32"/>
      <c r="AA63" s="32"/>
      <c r="AB63" s="33">
        <f t="shared" si="12"/>
        <v>0</v>
      </c>
      <c r="AC63" s="33">
        <f t="shared" si="13"/>
        <v>0</v>
      </c>
    </row>
    <row r="64" spans="1:29" x14ac:dyDescent="0.2">
      <c r="A64" s="27"/>
      <c r="B64" s="28"/>
      <c r="C64" s="28"/>
      <c r="D64" s="20"/>
      <c r="E64" s="35"/>
      <c r="F64" s="35"/>
      <c r="G64" s="35"/>
      <c r="H64" s="35"/>
      <c r="I64" s="35"/>
      <c r="J64" s="22"/>
      <c r="K64" s="32"/>
      <c r="L64" s="32"/>
      <c r="M64" s="33">
        <f t="shared" si="10"/>
        <v>0</v>
      </c>
      <c r="N64" s="33">
        <f t="shared" si="11"/>
        <v>0</v>
      </c>
      <c r="O64" s="34"/>
      <c r="P64" s="27"/>
      <c r="Q64" s="28"/>
      <c r="R64" s="28"/>
      <c r="S64" s="20"/>
      <c r="T64" s="35"/>
      <c r="U64" s="35"/>
      <c r="V64" s="35"/>
      <c r="W64" s="35"/>
      <c r="X64" s="35"/>
      <c r="Y64" s="22"/>
      <c r="Z64" s="32"/>
      <c r="AA64" s="32"/>
      <c r="AB64" s="33">
        <f t="shared" si="12"/>
        <v>0</v>
      </c>
      <c r="AC64" s="33">
        <f t="shared" si="13"/>
        <v>0</v>
      </c>
    </row>
    <row r="65" spans="1:29" x14ac:dyDescent="0.2">
      <c r="A65" s="27"/>
      <c r="B65" s="28"/>
      <c r="C65" s="28"/>
      <c r="D65" s="20"/>
      <c r="E65" s="35"/>
      <c r="F65" s="35"/>
      <c r="G65" s="35"/>
      <c r="H65" s="35"/>
      <c r="I65" s="35"/>
      <c r="J65" s="22"/>
      <c r="K65" s="32"/>
      <c r="L65" s="32"/>
      <c r="M65" s="33">
        <f t="shared" si="10"/>
        <v>0</v>
      </c>
      <c r="N65" s="33">
        <f t="shared" si="11"/>
        <v>0</v>
      </c>
      <c r="O65" s="34"/>
      <c r="P65" s="27"/>
      <c r="Q65" s="28"/>
      <c r="R65" s="28"/>
      <c r="S65" s="20"/>
      <c r="T65" s="35"/>
      <c r="U65" s="35"/>
      <c r="V65" s="35"/>
      <c r="W65" s="35"/>
      <c r="X65" s="35"/>
      <c r="Y65" s="22"/>
      <c r="Z65" s="32"/>
      <c r="AA65" s="32"/>
      <c r="AB65" s="33">
        <f t="shared" si="12"/>
        <v>0</v>
      </c>
      <c r="AC65" s="33">
        <f t="shared" si="13"/>
        <v>0</v>
      </c>
    </row>
    <row r="66" spans="1:29" x14ac:dyDescent="0.2">
      <c r="A66" s="27"/>
      <c r="B66" s="28"/>
      <c r="C66" s="28"/>
      <c r="D66" s="20"/>
      <c r="E66" s="35"/>
      <c r="F66" s="35"/>
      <c r="G66" s="35"/>
      <c r="H66" s="35"/>
      <c r="I66" s="35"/>
      <c r="J66" s="22"/>
      <c r="K66" s="32"/>
      <c r="L66" s="32"/>
      <c r="M66" s="33">
        <f t="shared" si="10"/>
        <v>0</v>
      </c>
      <c r="N66" s="33">
        <f t="shared" si="11"/>
        <v>0</v>
      </c>
      <c r="O66" s="34"/>
      <c r="P66" s="27"/>
      <c r="Q66" s="28"/>
      <c r="R66" s="28"/>
      <c r="S66" s="20"/>
      <c r="T66" s="35"/>
      <c r="U66" s="35"/>
      <c r="V66" s="35"/>
      <c r="W66" s="35"/>
      <c r="X66" s="35"/>
      <c r="Y66" s="22"/>
      <c r="Z66" s="32"/>
      <c r="AA66" s="32"/>
      <c r="AB66" s="33">
        <f t="shared" si="12"/>
        <v>0</v>
      </c>
      <c r="AC66" s="33">
        <f t="shared" si="13"/>
        <v>0</v>
      </c>
    </row>
    <row r="67" spans="1:29" x14ac:dyDescent="0.2">
      <c r="A67" s="36" t="s">
        <v>21</v>
      </c>
      <c r="B67" s="36"/>
      <c r="C67" s="36"/>
      <c r="D67" s="36"/>
      <c r="E67" s="36"/>
      <c r="F67" s="36"/>
      <c r="G67" s="36"/>
      <c r="H67" s="36"/>
      <c r="I67" s="36"/>
      <c r="J67" s="36"/>
      <c r="K67" s="23">
        <f>SUM(K40:K66)</f>
        <v>2286.9</v>
      </c>
      <c r="L67" s="23">
        <f>SUM(L40:L66)</f>
        <v>0</v>
      </c>
      <c r="M67" s="37">
        <f t="shared" ref="M67" si="14">IF(K67&gt;L67,K67-L67,0)</f>
        <v>2286.9</v>
      </c>
      <c r="N67" s="37">
        <f t="shared" ref="N67" si="15">IF(L67&gt;K67,L67-K67,0)</f>
        <v>0</v>
      </c>
      <c r="O67" s="38"/>
      <c r="P67" s="36" t="s">
        <v>21</v>
      </c>
      <c r="Q67" s="36"/>
      <c r="R67" s="36"/>
      <c r="S67" s="36"/>
      <c r="T67" s="36"/>
      <c r="U67" s="36"/>
      <c r="V67" s="36"/>
      <c r="W67" s="36"/>
      <c r="X67" s="36"/>
      <c r="Y67" s="36"/>
      <c r="Z67" s="23">
        <f>SUM(Z40:Z66)</f>
        <v>0</v>
      </c>
      <c r="AA67" s="23">
        <f>SUM(AA40:AA66)</f>
        <v>0</v>
      </c>
      <c r="AB67" s="37">
        <f t="shared" ref="AB67" si="16">IF(Z67&gt;AA67,Z67-AA67,0)</f>
        <v>0</v>
      </c>
      <c r="AC67" s="37">
        <f t="shared" ref="AC67" si="17">IF(AA67&gt;Z67,AA67-Z67,0)</f>
        <v>0</v>
      </c>
    </row>
    <row r="68" spans="1:29" x14ac:dyDescent="0.2">
      <c r="A68" s="39" t="str">
        <f>IF(K67&gt;L67,"Solde débiteur pour balance :","Solde créditeur pour balance :")</f>
        <v>Solde débiteur pour balance :</v>
      </c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1"/>
      <c r="M68" s="37">
        <f>IF(M67&gt;N67,N67,0)</f>
        <v>0</v>
      </c>
      <c r="N68" s="37">
        <f>IF(M67&gt;N67,M67,0)</f>
        <v>2286.9</v>
      </c>
      <c r="O68" s="42"/>
      <c r="P68" s="39" t="str">
        <f>IF(Z67&gt;AA67,"Solde débiteur pour balance :","Solde créditeur pour balance :")</f>
        <v>Solde créditeur pour balance :</v>
      </c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1"/>
      <c r="AB68" s="37">
        <f>IF(AB67&gt;AC67,AC67,0)</f>
        <v>0</v>
      </c>
      <c r="AC68" s="37">
        <f>IF(AB67&gt;AC67,AB67,0)</f>
        <v>0</v>
      </c>
    </row>
    <row r="69" spans="1:29" x14ac:dyDescent="0.2">
      <c r="A69" s="43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5"/>
      <c r="M69" s="46">
        <f>SUM(M68:N68)</f>
        <v>2286.9</v>
      </c>
      <c r="N69" s="47"/>
      <c r="O69" s="48"/>
      <c r="P69" s="43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5"/>
      <c r="AB69" s="46">
        <f>SUM(AB68:AC68)</f>
        <v>0</v>
      </c>
      <c r="AC69" s="47"/>
    </row>
  </sheetData>
  <mergeCells count="181">
    <mergeCell ref="A67:J67"/>
    <mergeCell ref="P67:Y67"/>
    <mergeCell ref="A68:L69"/>
    <mergeCell ref="P68:AA69"/>
    <mergeCell ref="M69:N69"/>
    <mergeCell ref="AB69:AC69"/>
    <mergeCell ref="E64:I64"/>
    <mergeCell ref="T64:X64"/>
    <mergeCell ref="E65:I65"/>
    <mergeCell ref="T65:X65"/>
    <mergeCell ref="E66:I66"/>
    <mergeCell ref="T66:X66"/>
    <mergeCell ref="E61:I61"/>
    <mergeCell ref="T61:X61"/>
    <mergeCell ref="E62:I62"/>
    <mergeCell ref="T62:X62"/>
    <mergeCell ref="E63:I63"/>
    <mergeCell ref="T63:X63"/>
    <mergeCell ref="E58:I58"/>
    <mergeCell ref="T58:X58"/>
    <mergeCell ref="E59:I59"/>
    <mergeCell ref="T59:X59"/>
    <mergeCell ref="E60:I60"/>
    <mergeCell ref="T60:X60"/>
    <mergeCell ref="E55:I55"/>
    <mergeCell ref="T55:X55"/>
    <mergeCell ref="E56:I56"/>
    <mergeCell ref="T56:X56"/>
    <mergeCell ref="E57:I57"/>
    <mergeCell ref="T57:X57"/>
    <mergeCell ref="E52:I52"/>
    <mergeCell ref="T52:X52"/>
    <mergeCell ref="E53:I53"/>
    <mergeCell ref="T53:X53"/>
    <mergeCell ref="E54:I54"/>
    <mergeCell ref="T54:X54"/>
    <mergeCell ref="E49:I49"/>
    <mergeCell ref="T49:X49"/>
    <mergeCell ref="E50:I50"/>
    <mergeCell ref="T50:X50"/>
    <mergeCell ref="E51:I51"/>
    <mergeCell ref="T51:X51"/>
    <mergeCell ref="E46:I46"/>
    <mergeCell ref="T46:X46"/>
    <mergeCell ref="E47:I47"/>
    <mergeCell ref="T47:X47"/>
    <mergeCell ref="E48:I48"/>
    <mergeCell ref="T48:X48"/>
    <mergeCell ref="E43:I43"/>
    <mergeCell ref="T43:X43"/>
    <mergeCell ref="E44:I44"/>
    <mergeCell ref="T44:X44"/>
    <mergeCell ref="E45:I45"/>
    <mergeCell ref="T45:X45"/>
    <mergeCell ref="E40:I40"/>
    <mergeCell ref="T40:X40"/>
    <mergeCell ref="E41:I41"/>
    <mergeCell ref="T41:X41"/>
    <mergeCell ref="E42:I42"/>
    <mergeCell ref="T42:X42"/>
    <mergeCell ref="T38:X39"/>
    <mergeCell ref="Y38:Y39"/>
    <mergeCell ref="Z38:Z39"/>
    <mergeCell ref="AA38:AA39"/>
    <mergeCell ref="AB38:AB39"/>
    <mergeCell ref="AC38:AC39"/>
    <mergeCell ref="M38:M39"/>
    <mergeCell ref="N38:N39"/>
    <mergeCell ref="P38:P39"/>
    <mergeCell ref="Q38:Q39"/>
    <mergeCell ref="R38:R39"/>
    <mergeCell ref="S38:S39"/>
    <mergeCell ref="Z37:AA37"/>
    <mergeCell ref="AB37:AC37"/>
    <mergeCell ref="A38:A39"/>
    <mergeCell ref="B38:B39"/>
    <mergeCell ref="C38:C39"/>
    <mergeCell ref="D38:D39"/>
    <mergeCell ref="E38:I39"/>
    <mergeCell ref="J38:J39"/>
    <mergeCell ref="K38:K39"/>
    <mergeCell ref="L38:L39"/>
    <mergeCell ref="D37:F37"/>
    <mergeCell ref="G37:H37"/>
    <mergeCell ref="K37:L37"/>
    <mergeCell ref="M37:N37"/>
    <mergeCell ref="S37:U37"/>
    <mergeCell ref="V37:W37"/>
    <mergeCell ref="A34:N34"/>
    <mergeCell ref="P34:AC34"/>
    <mergeCell ref="A35:L36"/>
    <mergeCell ref="P35:AA36"/>
    <mergeCell ref="M36:N36"/>
    <mergeCell ref="AB36:AC36"/>
    <mergeCell ref="E31:I31"/>
    <mergeCell ref="T31:X31"/>
    <mergeCell ref="E32:I32"/>
    <mergeCell ref="T32:X32"/>
    <mergeCell ref="A33:J33"/>
    <mergeCell ref="P33:Y33"/>
    <mergeCell ref="E28:I28"/>
    <mergeCell ref="T28:X28"/>
    <mergeCell ref="E29:I29"/>
    <mergeCell ref="T29:X29"/>
    <mergeCell ref="E30:I30"/>
    <mergeCell ref="T30:X30"/>
    <mergeCell ref="E25:I25"/>
    <mergeCell ref="T25:X25"/>
    <mergeCell ref="E26:I26"/>
    <mergeCell ref="T26:X26"/>
    <mergeCell ref="E27:I27"/>
    <mergeCell ref="T27:X27"/>
    <mergeCell ref="E22:I22"/>
    <mergeCell ref="T22:X22"/>
    <mergeCell ref="E23:I23"/>
    <mergeCell ref="T23:X23"/>
    <mergeCell ref="E24:I24"/>
    <mergeCell ref="T24:X24"/>
    <mergeCell ref="E19:I19"/>
    <mergeCell ref="T19:X19"/>
    <mergeCell ref="E20:I20"/>
    <mergeCell ref="T20:X20"/>
    <mergeCell ref="E21:I21"/>
    <mergeCell ref="T21:X21"/>
    <mergeCell ref="E16:I16"/>
    <mergeCell ref="T16:X16"/>
    <mergeCell ref="E17:I17"/>
    <mergeCell ref="T17:X17"/>
    <mergeCell ref="E18:I18"/>
    <mergeCell ref="T18:X18"/>
    <mergeCell ref="E13:I13"/>
    <mergeCell ref="T13:X13"/>
    <mergeCell ref="E14:I14"/>
    <mergeCell ref="T14:X14"/>
    <mergeCell ref="E15:I15"/>
    <mergeCell ref="T15:X15"/>
    <mergeCell ref="E10:I10"/>
    <mergeCell ref="T10:X10"/>
    <mergeCell ref="E11:I11"/>
    <mergeCell ref="T11:X11"/>
    <mergeCell ref="E12:I12"/>
    <mergeCell ref="T12:X12"/>
    <mergeCell ref="E7:I7"/>
    <mergeCell ref="T7:X7"/>
    <mergeCell ref="E8:I8"/>
    <mergeCell ref="T8:X8"/>
    <mergeCell ref="E9:I9"/>
    <mergeCell ref="T9:X9"/>
    <mergeCell ref="Y4:Y5"/>
    <mergeCell ref="Z4:Z5"/>
    <mergeCell ref="AA4:AA5"/>
    <mergeCell ref="AB4:AB5"/>
    <mergeCell ref="AC4:AC5"/>
    <mergeCell ref="E6:I6"/>
    <mergeCell ref="T6:X6"/>
    <mergeCell ref="N4:N5"/>
    <mergeCell ref="P4:P5"/>
    <mergeCell ref="Q4:Q5"/>
    <mergeCell ref="R4:R5"/>
    <mergeCell ref="S4:S5"/>
    <mergeCell ref="T4:X5"/>
    <mergeCell ref="AB3:AC3"/>
    <mergeCell ref="A4:A5"/>
    <mergeCell ref="B4:B5"/>
    <mergeCell ref="C4:C5"/>
    <mergeCell ref="D4:D5"/>
    <mergeCell ref="E4:I5"/>
    <mergeCell ref="J4:J5"/>
    <mergeCell ref="K4:K5"/>
    <mergeCell ref="L4:L5"/>
    <mergeCell ref="M4:M5"/>
    <mergeCell ref="A1:AC1"/>
    <mergeCell ref="A2:N2"/>
    <mergeCell ref="P2:AC2"/>
    <mergeCell ref="D3:F3"/>
    <mergeCell ref="G3:H3"/>
    <mergeCell ref="K3:L3"/>
    <mergeCell ref="M3:N3"/>
    <mergeCell ref="S3:U3"/>
    <mergeCell ref="V3:W3"/>
    <mergeCell ref="Z3:AA3"/>
  </mergeCells>
  <pageMargins left="0.25" right="0.25" top="0.75" bottom="0.75" header="0.3" footer="0.3"/>
  <pageSetup paperSize="9" scale="77" fitToHeight="0" orientation="landscape" r:id="rId1"/>
  <rowBreaks count="1" manualBreakCount="1">
    <brk id="3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Colonnées Mariées Rapprochées  </vt:lpstr>
      <vt:lpstr>'Colonnées Mariées Rapprochées 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2017-09-24T16:17:27Z</dcterms:created>
  <dcterms:modified xsi:type="dcterms:W3CDTF">2017-09-24T16:17:39Z</dcterms:modified>
</cp:coreProperties>
</file>