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T:\Gestion\Budget\"/>
    </mc:Choice>
  </mc:AlternateContent>
  <bookViews>
    <workbookView xWindow="2565" yWindow="255" windowWidth="20040" windowHeight="11805" tabRatio="803" activeTab="1"/>
  </bookViews>
  <sheets>
    <sheet name="01" sheetId="85" r:id="rId1"/>
    <sheet name="02" sheetId="4" r:id="rId2"/>
    <sheet name="For." sheetId="17" r:id="rId3"/>
  </sheets>
  <calcPr calcId="162913" calcMode="autoNoTable"/>
</workbook>
</file>

<file path=xl/calcChain.xml><?xml version="1.0" encoding="utf-8"?>
<calcChain xmlns="http://schemas.openxmlformats.org/spreadsheetml/2006/main">
  <c r="B10" i="85" l="1"/>
  <c r="B13" i="85"/>
  <c r="O41" i="4" l="1"/>
  <c r="N41" i="85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N4" i="85"/>
  <c r="N5" i="85"/>
  <c r="N6" i="85"/>
  <c r="N7" i="85"/>
  <c r="N8" i="85"/>
  <c r="N9" i="85"/>
  <c r="N10" i="85"/>
  <c r="N11" i="85"/>
  <c r="N12" i="85"/>
  <c r="N13" i="85"/>
  <c r="N14" i="85"/>
  <c r="N15" i="85"/>
  <c r="N16" i="85"/>
  <c r="N17" i="85"/>
  <c r="N18" i="85"/>
  <c r="N19" i="85"/>
  <c r="N20" i="85"/>
  <c r="N21" i="85"/>
  <c r="N22" i="85"/>
  <c r="N23" i="85"/>
  <c r="N24" i="85"/>
  <c r="N25" i="85"/>
  <c r="N26" i="85"/>
  <c r="N27" i="85"/>
  <c r="N29" i="85"/>
  <c r="N30" i="85"/>
  <c r="N28" i="85"/>
  <c r="N32" i="85"/>
  <c r="N31" i="85"/>
  <c r="N33" i="85"/>
  <c r="N34" i="85"/>
  <c r="N35" i="85"/>
  <c r="N36" i="85"/>
  <c r="N37" i="85"/>
  <c r="N38" i="85"/>
  <c r="N39" i="85"/>
  <c r="N40" i="85"/>
  <c r="O3" i="4"/>
  <c r="N3" i="85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M4" i="85"/>
  <c r="M5" i="85"/>
  <c r="M6" i="85"/>
  <c r="M7" i="85"/>
  <c r="M8" i="85"/>
  <c r="M9" i="85"/>
  <c r="M10" i="85"/>
  <c r="M11" i="85"/>
  <c r="M12" i="85"/>
  <c r="M13" i="85"/>
  <c r="M14" i="85"/>
  <c r="M15" i="85"/>
  <c r="M16" i="85"/>
  <c r="M17" i="85"/>
  <c r="M18" i="85"/>
  <c r="M19" i="85"/>
  <c r="M20" i="85"/>
  <c r="M21" i="85"/>
  <c r="M22" i="85"/>
  <c r="M23" i="85"/>
  <c r="M24" i="85"/>
  <c r="M25" i="85"/>
  <c r="M26" i="85"/>
  <c r="M27" i="85"/>
  <c r="M29" i="85"/>
  <c r="M30" i="85"/>
  <c r="M28" i="85"/>
  <c r="M32" i="85"/>
  <c r="M31" i="85"/>
  <c r="M33" i="85"/>
  <c r="M34" i="85"/>
  <c r="M35" i="85"/>
  <c r="M36" i="85"/>
  <c r="M37" i="85"/>
  <c r="M38" i="85"/>
  <c r="M39" i="85"/>
  <c r="M40" i="85"/>
  <c r="M41" i="85"/>
  <c r="N3" i="4"/>
  <c r="M3" i="85"/>
  <c r="V36" i="4" l="1"/>
  <c r="U36" i="85"/>
  <c r="V31" i="4"/>
  <c r="V32" i="4"/>
  <c r="V33" i="4"/>
  <c r="V34" i="4"/>
  <c r="U31" i="85"/>
  <c r="U32" i="85"/>
  <c r="U33" i="85"/>
  <c r="U34" i="85"/>
  <c r="V30" i="4"/>
  <c r="U30" i="85"/>
  <c r="P2" i="85" l="1"/>
  <c r="P3" i="85" s="1"/>
  <c r="P4" i="85" s="1"/>
  <c r="P5" i="85" s="1"/>
  <c r="P6" i="85" s="1"/>
  <c r="P7" i="85" s="1"/>
  <c r="P8" i="85" s="1"/>
  <c r="P9" i="85" s="1"/>
  <c r="P10" i="85" s="1"/>
  <c r="P11" i="85" s="1"/>
  <c r="P12" i="85" s="1"/>
  <c r="P13" i="85" s="1"/>
  <c r="P14" i="85" s="1"/>
  <c r="P15" i="85" s="1"/>
  <c r="P16" i="85" s="1"/>
  <c r="P17" i="85" s="1"/>
  <c r="P18" i="85" s="1"/>
  <c r="P19" i="85" s="1"/>
  <c r="P20" i="85" s="1"/>
  <c r="P21" i="85" s="1"/>
  <c r="P22" i="85" s="1"/>
  <c r="P23" i="85" s="1"/>
  <c r="P24" i="85" s="1"/>
  <c r="P25" i="85" s="1"/>
  <c r="P26" i="85" s="1"/>
  <c r="P27" i="85" s="1"/>
  <c r="P28" i="85" s="1"/>
  <c r="H42" i="85" l="1"/>
  <c r="T30" i="85" s="1"/>
  <c r="G42" i="85"/>
  <c r="T31" i="85" s="1"/>
  <c r="V24" i="85"/>
  <c r="V23" i="85"/>
  <c r="K2" i="85"/>
  <c r="K3" i="85" s="1"/>
  <c r="K4" i="85" s="1"/>
  <c r="K5" i="85" s="1"/>
  <c r="K6" i="85" s="1"/>
  <c r="K7" i="85" s="1"/>
  <c r="K8" i="85" s="1"/>
  <c r="K9" i="85" s="1"/>
  <c r="K10" i="85" s="1"/>
  <c r="K11" i="85" s="1"/>
  <c r="K12" i="85" s="1"/>
  <c r="K13" i="85" s="1"/>
  <c r="K14" i="85" s="1"/>
  <c r="K15" i="85" s="1"/>
  <c r="K16" i="85" s="1"/>
  <c r="K17" i="85" s="1"/>
  <c r="K18" i="85" s="1"/>
  <c r="K19" i="85" s="1"/>
  <c r="K20" i="85" s="1"/>
  <c r="K21" i="85" s="1"/>
  <c r="K22" i="85" s="1"/>
  <c r="K23" i="85" s="1"/>
  <c r="K24" i="85" s="1"/>
  <c r="K25" i="85" s="1"/>
  <c r="K26" i="85" s="1"/>
  <c r="K27" i="85" s="1"/>
  <c r="I42" i="4"/>
  <c r="H42" i="4"/>
  <c r="U31" i="4" l="1"/>
  <c r="W31" i="4" s="1"/>
  <c r="U30" i="4"/>
  <c r="W30" i="4" s="1"/>
  <c r="T34" i="85"/>
  <c r="V34" i="85" s="1"/>
  <c r="B13" i="4" s="1"/>
  <c r="V31" i="85"/>
  <c r="M42" i="85"/>
  <c r="N42" i="85"/>
  <c r="V30" i="85"/>
  <c r="U34" i="4" l="1"/>
  <c r="AI24" i="85"/>
  <c r="AI27" i="85"/>
  <c r="AI23" i="85"/>
  <c r="AK24" i="4" l="1"/>
  <c r="AK23" i="4"/>
  <c r="O42" i="4" l="1"/>
  <c r="N42" i="4"/>
  <c r="W23" i="4"/>
  <c r="W24" i="4" l="1"/>
  <c r="W34" i="4" l="1"/>
  <c r="AK27" i="4" l="1"/>
  <c r="K28" i="85" l="1"/>
  <c r="K29" i="85" l="1"/>
  <c r="K30" i="85" s="1"/>
  <c r="K31" i="85" s="1"/>
  <c r="K32" i="85" l="1"/>
  <c r="K33" i="85" s="1"/>
  <c r="K34" i="85" s="1"/>
  <c r="K35" i="85" s="1"/>
  <c r="K36" i="85" s="1"/>
  <c r="K37" i="85" s="1"/>
  <c r="K38" i="85" s="1"/>
  <c r="K39" i="85" s="1"/>
  <c r="K40" i="85" s="1"/>
  <c r="K41" i="85" s="1"/>
  <c r="K42" i="85" s="1"/>
  <c r="T32" i="85" s="1"/>
  <c r="V32" i="85" s="1"/>
  <c r="AI25" i="85" l="1"/>
  <c r="B10" i="4"/>
  <c r="L2" i="4" s="1"/>
  <c r="L3" i="4" s="1"/>
  <c r="L4" i="4" s="1"/>
  <c r="L5" i="4" s="1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U32" i="4" s="1"/>
  <c r="W32" i="4" s="1"/>
  <c r="AK25" i="4" s="1"/>
  <c r="P29" i="85" l="1"/>
  <c r="P30" i="85" s="1"/>
  <c r="P31" i="85" s="1"/>
  <c r="P32" i="85" s="1"/>
  <c r="P33" i="85" s="1"/>
  <c r="P34" i="85" s="1"/>
  <c r="P35" i="85" s="1"/>
  <c r="P36" i="85" s="1"/>
  <c r="P37" i="85" s="1"/>
  <c r="P38" i="85" s="1"/>
  <c r="P39" i="85" s="1"/>
  <c r="P40" i="85" s="1"/>
  <c r="P41" i="85" s="1"/>
  <c r="P42" i="85" s="1"/>
  <c r="T33" i="85" s="1"/>
  <c r="T36" i="85" s="1"/>
  <c r="V36" i="85" s="1"/>
  <c r="B7" i="4" s="1"/>
  <c r="Q2" i="4" s="1"/>
  <c r="Q3" i="4" s="1"/>
  <c r="Q4" i="4" s="1"/>
  <c r="Q5" i="4" s="1"/>
  <c r="Q6" i="4" s="1"/>
  <c r="Q7" i="4" s="1"/>
  <c r="Q8" i="4" s="1"/>
  <c r="Q9" i="4" s="1"/>
  <c r="Q10" i="4" s="1"/>
  <c r="Q11" i="4" s="1"/>
  <c r="Q12" i="4" s="1"/>
  <c r="Q13" i="4" s="1"/>
  <c r="Q14" i="4" s="1"/>
  <c r="Q15" i="4" s="1"/>
  <c r="Q16" i="4" s="1"/>
  <c r="Q17" i="4" s="1"/>
  <c r="Q18" i="4" s="1"/>
  <c r="Q19" i="4" s="1"/>
  <c r="Q20" i="4" s="1"/>
  <c r="Q21" i="4" s="1"/>
  <c r="Q22" i="4" s="1"/>
  <c r="Q23" i="4" s="1"/>
  <c r="Q24" i="4" s="1"/>
  <c r="Q25" i="4" s="1"/>
  <c r="Q26" i="4" s="1"/>
  <c r="Q27" i="4" s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Q41" i="4" s="1"/>
  <c r="Q42" i="4" s="1"/>
  <c r="U33" i="4" s="1"/>
  <c r="U36" i="4" s="1"/>
  <c r="W36" i="4" s="1"/>
  <c r="T36" i="4" l="1"/>
  <c r="W33" i="4"/>
  <c r="AK26" i="4" s="1"/>
  <c r="V33" i="85"/>
  <c r="AI26" i="85"/>
  <c r="S36" i="85"/>
  <c r="AK29" i="4"/>
  <c r="AI29" i="85"/>
</calcChain>
</file>

<file path=xl/sharedStrings.xml><?xml version="1.0" encoding="utf-8"?>
<sst xmlns="http://schemas.openxmlformats.org/spreadsheetml/2006/main" count="64" uniqueCount="33">
  <si>
    <t>Tiers</t>
  </si>
  <si>
    <t>CB</t>
  </si>
  <si>
    <t>Chè.</t>
  </si>
  <si>
    <t>Vir.</t>
  </si>
  <si>
    <t>Pré.</t>
  </si>
  <si>
    <t>P</t>
  </si>
  <si>
    <t>Date</t>
  </si>
  <si>
    <t>JANVIER</t>
  </si>
  <si>
    <t>T</t>
  </si>
  <si>
    <t>Débits</t>
  </si>
  <si>
    <t>Crédits</t>
  </si>
  <si>
    <t>FEVRIER</t>
  </si>
  <si>
    <t>=INDIRECT("0"&amp;$I$43&amp;"!"&amp;ADRESSE(LIGNES($1:9);COLONNES($A:F)))</t>
  </si>
  <si>
    <t>P.Deb</t>
  </si>
  <si>
    <t>P.Cre</t>
  </si>
  <si>
    <t>P/R</t>
  </si>
  <si>
    <t>Total Recettes</t>
  </si>
  <si>
    <t>Total Dépenses</t>
  </si>
  <si>
    <t>e.CB</t>
  </si>
  <si>
    <t>Ppal</t>
  </si>
  <si>
    <t>Début de mois</t>
  </si>
  <si>
    <t>Debut mois autre calcul</t>
  </si>
  <si>
    <t>Pointé.P</t>
  </si>
  <si>
    <t>ID.BPO.a</t>
  </si>
  <si>
    <t>Bal. Cumulée P</t>
  </si>
  <si>
    <t>Reste mois calcul T</t>
  </si>
  <si>
    <t>Bal.cumulée A</t>
  </si>
  <si>
    <t>Point P</t>
  </si>
  <si>
    <t>Tip</t>
  </si>
  <si>
    <t>Debut mois calcul T</t>
  </si>
  <si>
    <t>p</t>
  </si>
  <si>
    <t>Esp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</si>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</sst>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_ ;[Red]\-0.00\ "/>
    <numFmt numFmtId="165" formatCode="0_ ;[Red]\-0\ "/>
    <numFmt numFmtId="168" formatCode="0.00;[Red]0.00"/>
  </numFmts>
  <fonts count="44" x14ac:knownFonts="1">
    <font>
      <sz val="10"/>
      <name val="Arial"/>
    </font>
    <font>
      <sz val="10"/>
      <name val="Arial"/>
      <family val="2"/>
    </font>
    <font>
      <sz val="11"/>
      <name val="Cambria"/>
      <family val="1"/>
    </font>
    <font>
      <b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color theme="9" tint="-0.499984740745262"/>
      <name val="Arial"/>
      <family val="2"/>
    </font>
    <font>
      <sz val="14"/>
      <name val="Arial"/>
      <family val="2"/>
    </font>
    <font>
      <i/>
      <sz val="10"/>
      <color rgb="FF303030"/>
      <name val="Tahoma"/>
      <family val="2"/>
    </font>
    <font>
      <sz val="1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sz val="11"/>
      <color theme="4" tint="-0.249977111117893"/>
      <name val="Cambria"/>
      <family val="1"/>
      <scheme val="major"/>
    </font>
    <font>
      <sz val="12"/>
      <name val="Cambria"/>
      <family val="1"/>
      <scheme val="major"/>
    </font>
    <font>
      <sz val="11"/>
      <color rgb="FFFFFF00"/>
      <name val="Cambria"/>
      <family val="1"/>
      <scheme val="major"/>
    </font>
    <font>
      <sz val="11"/>
      <color theme="0"/>
      <name val="Cambria"/>
      <family val="1"/>
      <scheme val="major"/>
    </font>
    <font>
      <sz val="8"/>
      <name val="Cambria"/>
      <family val="1"/>
      <scheme val="major"/>
    </font>
    <font>
      <sz val="11"/>
      <color rgb="FFC00000"/>
      <name val="Cambria"/>
      <family val="1"/>
      <scheme val="major"/>
    </font>
    <font>
      <sz val="11"/>
      <color theme="3" tint="0.39997558519241921"/>
      <name val="Cambria"/>
      <family val="1"/>
      <scheme val="major"/>
    </font>
    <font>
      <sz val="12"/>
      <color rgb="FF0000FF"/>
      <name val="Cambria"/>
      <family val="1"/>
      <scheme val="major"/>
    </font>
    <font>
      <b/>
      <sz val="11"/>
      <color theme="3" tint="-0.249977111117893"/>
      <name val="Cambria"/>
      <family val="1"/>
      <scheme val="major"/>
    </font>
    <font>
      <b/>
      <sz val="11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rgb="FF0000FF"/>
      <name val="Cambria"/>
      <family val="1"/>
      <scheme val="major"/>
    </font>
    <font>
      <sz val="10"/>
      <color rgb="FFC00000"/>
      <name val="Arial"/>
      <family val="2"/>
    </font>
    <font>
      <sz val="11"/>
      <color theme="1"/>
      <name val="Cambria"/>
      <family val="1"/>
      <scheme val="major"/>
    </font>
    <font>
      <sz val="12"/>
      <name val="Calibri"/>
      <family val="2"/>
      <scheme val="minor"/>
    </font>
    <font>
      <sz val="11"/>
      <color rgb="FFFF0000"/>
      <name val="Cambria"/>
      <family val="1"/>
      <scheme val="major"/>
    </font>
    <font>
      <b/>
      <sz val="12"/>
      <color theme="4" tint="-0.249977111117893"/>
      <name val="Cambria"/>
      <family val="1"/>
      <scheme val="major"/>
    </font>
    <font>
      <sz val="12"/>
      <color rgb="FFC00000"/>
      <name val="Cambria"/>
      <family val="1"/>
      <scheme val="major"/>
    </font>
    <font>
      <b/>
      <i/>
      <sz val="12"/>
      <color theme="4" tint="-0.499984740745262"/>
      <name val="Cambria"/>
      <family val="1"/>
      <scheme val="major"/>
    </font>
    <font>
      <sz val="12"/>
      <color theme="4" tint="-0.249977111117893"/>
      <name val="Cambria"/>
      <family val="1"/>
      <scheme val="major"/>
    </font>
    <font>
      <b/>
      <sz val="12"/>
      <color rgb="FFFF0000"/>
      <name val="Garamond"/>
      <family val="1"/>
    </font>
    <font>
      <b/>
      <sz val="12"/>
      <name val="Garamond"/>
      <family val="1"/>
    </font>
    <font>
      <sz val="10"/>
      <color theme="3" tint="-0.24994659260841701"/>
      <name val="Arial"/>
      <family val="2"/>
    </font>
    <font>
      <sz val="11"/>
      <color theme="3" tint="-0.24994659260841701"/>
      <name val="Cambria"/>
      <family val="1"/>
      <scheme val="major"/>
    </font>
    <font>
      <b/>
      <sz val="12"/>
      <color theme="3" tint="-0.249977111117893"/>
      <name val="Garamond"/>
      <family val="1"/>
    </font>
    <font>
      <b/>
      <sz val="11"/>
      <color rgb="FFC00000"/>
      <name val="Cambria"/>
      <family val="1"/>
      <scheme val="major"/>
    </font>
    <font>
      <b/>
      <sz val="12"/>
      <color theme="4" tint="-0.499984740745262"/>
      <name val="Cambria"/>
      <family val="1"/>
      <scheme val="major"/>
    </font>
    <font>
      <b/>
      <sz val="11"/>
      <name val="Arial"/>
      <family val="2"/>
    </font>
    <font>
      <b/>
      <sz val="11"/>
      <color theme="1"/>
      <name val="Cambria"/>
      <family val="1"/>
      <scheme val="major"/>
    </font>
    <font>
      <b/>
      <sz val="10"/>
      <color theme="1"/>
      <name val="Arial"/>
      <family val="2"/>
    </font>
    <font>
      <b/>
      <sz val="11"/>
      <color indexed="8"/>
      <name val="Cambria"/>
      <family val="1"/>
      <scheme val="major"/>
    </font>
    <font>
      <b/>
      <sz val="10"/>
      <color indexed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0625">
        <fgColor theme="0" tint="-4.9989318521683403E-2"/>
        <bgColor rgb="FFE0E0E0"/>
      </patternFill>
    </fill>
    <fill>
      <patternFill patternType="solid">
        <fgColor theme="0" tint="-0.14996795556505021"/>
        <bgColor theme="0"/>
      </patternFill>
    </fill>
    <fill>
      <patternFill patternType="solid">
        <fgColor theme="0" tint="-0.14993743705557422"/>
        <bgColor theme="0"/>
      </patternFill>
    </fill>
    <fill>
      <patternFill patternType="solid">
        <fgColor theme="8" tint="0.79998168889431442"/>
        <bgColor theme="0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4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0" fillId="0" borderId="0" xfId="0" applyNumberFormat="1" applyBorder="1"/>
    <xf numFmtId="164" fontId="7" fillId="0" borderId="0" xfId="0" applyNumberFormat="1" applyFont="1" applyBorder="1"/>
    <xf numFmtId="0" fontId="1" fillId="0" borderId="0" xfId="0" applyFont="1" applyBorder="1" applyAlignment="1">
      <alignment horizontal="center"/>
    </xf>
    <xf numFmtId="2" fontId="9" fillId="0" borderId="10" xfId="0" quotePrefix="1" applyNumberFormat="1" applyFont="1" applyBorder="1"/>
    <xf numFmtId="164" fontId="7" fillId="0" borderId="0" xfId="0" applyNumberFormat="1" applyFont="1" applyFill="1" applyBorder="1"/>
    <xf numFmtId="1" fontId="1" fillId="0" borderId="0" xfId="0" applyNumberFormat="1" applyFont="1"/>
    <xf numFmtId="1" fontId="1" fillId="0" borderId="0" xfId="0" quotePrefix="1" applyNumberFormat="1" applyFont="1"/>
    <xf numFmtId="0" fontId="1" fillId="0" borderId="0" xfId="0" applyFont="1" applyBorder="1"/>
    <xf numFmtId="2" fontId="0" fillId="0" borderId="0" xfId="0" applyNumberForma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/>
    <xf numFmtId="164" fontId="1" fillId="0" borderId="0" xfId="0" applyNumberFormat="1" applyFont="1" applyBorder="1"/>
    <xf numFmtId="164" fontId="0" fillId="0" borderId="0" xfId="0" applyNumberFormat="1" applyBorder="1" applyAlignment="1">
      <alignment horizontal="right" vertical="center"/>
    </xf>
    <xf numFmtId="164" fontId="2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164" fontId="33" fillId="20" borderId="9" xfId="0" applyNumberFormat="1" applyFont="1" applyFill="1" applyBorder="1" applyAlignment="1" applyProtection="1">
      <alignment vertical="center"/>
    </xf>
    <xf numFmtId="164" fontId="33" fillId="19" borderId="9" xfId="0" applyNumberFormat="1" applyFont="1" applyFill="1" applyBorder="1" applyAlignment="1" applyProtection="1">
      <alignment vertical="center"/>
      <protection locked="0"/>
    </xf>
    <xf numFmtId="164" fontId="4" fillId="15" borderId="5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164" fontId="10" fillId="10" borderId="21" xfId="0" applyNumberFormat="1" applyFont="1" applyFill="1" applyBorder="1" applyAlignment="1" applyProtection="1">
      <alignment horizontal="center" vertical="center"/>
      <protection locked="0"/>
    </xf>
    <xf numFmtId="164" fontId="10" fillId="4" borderId="29" xfId="0" applyNumberFormat="1" applyFont="1" applyFill="1" applyBorder="1" applyAlignment="1" applyProtection="1">
      <alignment horizontal="center" vertical="center"/>
      <protection locked="0"/>
    </xf>
    <xf numFmtId="164" fontId="16" fillId="4" borderId="29" xfId="0" applyNumberFormat="1" applyFont="1" applyFill="1" applyBorder="1" applyAlignment="1" applyProtection="1">
      <alignment horizontal="center" vertical="center"/>
      <protection locked="0"/>
    </xf>
    <xf numFmtId="164" fontId="14" fillId="17" borderId="42" xfId="0" applyNumberFormat="1" applyFont="1" applyFill="1" applyBorder="1" applyAlignment="1" applyProtection="1">
      <alignment horizontal="center" vertical="center"/>
      <protection locked="0"/>
    </xf>
    <xf numFmtId="164" fontId="35" fillId="14" borderId="19" xfId="0" applyNumberFormat="1" applyFont="1" applyFill="1" applyBorder="1" applyAlignment="1" applyProtection="1">
      <alignment horizontal="center" vertical="center"/>
      <protection locked="0"/>
    </xf>
    <xf numFmtId="164" fontId="35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4" fontId="6" fillId="16" borderId="19" xfId="0" applyNumberFormat="1" applyFont="1" applyFill="1" applyBorder="1" applyAlignment="1" applyProtection="1">
      <alignment horizontal="center"/>
      <protection locked="0"/>
    </xf>
    <xf numFmtId="164" fontId="14" fillId="17" borderId="29" xfId="0" applyNumberFormat="1" applyFont="1" applyFill="1" applyBorder="1" applyAlignment="1" applyProtection="1">
      <alignment horizontal="center" vertical="center"/>
      <protection locked="0"/>
    </xf>
    <xf numFmtId="164" fontId="35" fillId="14" borderId="30" xfId="0" applyNumberFormat="1" applyFont="1" applyFill="1" applyBorder="1" applyAlignment="1" applyProtection="1">
      <alignment horizontal="center" vertical="center"/>
      <protection locked="0"/>
    </xf>
    <xf numFmtId="164" fontId="15" fillId="14" borderId="19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/>
      <protection locked="0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164" fontId="16" fillId="0" borderId="3" xfId="0" applyNumberFormat="1" applyFont="1" applyFill="1" applyBorder="1" applyAlignment="1" applyProtection="1">
      <alignment horizontal="center" vertical="center"/>
      <protection locked="0"/>
    </xf>
    <xf numFmtId="164" fontId="14" fillId="0" borderId="3" xfId="0" applyNumberFormat="1" applyFont="1" applyFill="1" applyBorder="1" applyAlignment="1" applyProtection="1">
      <alignment horizontal="center" vertical="center"/>
      <protection locked="0"/>
    </xf>
    <xf numFmtId="164" fontId="35" fillId="0" borderId="4" xfId="0" applyNumberFormat="1" applyFont="1" applyFill="1" applyBorder="1" applyAlignment="1" applyProtection="1">
      <alignment horizontal="center" vertical="center"/>
      <protection locked="0"/>
    </xf>
    <xf numFmtId="164" fontId="41" fillId="7" borderId="20" xfId="0" applyNumberFormat="1" applyFont="1" applyFill="1" applyBorder="1" applyAlignment="1" applyProtection="1">
      <alignment horizontal="center"/>
      <protection locked="0"/>
    </xf>
    <xf numFmtId="164" fontId="6" fillId="0" borderId="5" xfId="0" applyNumberFormat="1" applyFont="1" applyFill="1" applyBorder="1" applyAlignment="1" applyProtection="1">
      <alignment horizontal="center"/>
      <protection locked="0"/>
    </xf>
    <xf numFmtId="164" fontId="14" fillId="0" borderId="2" xfId="0" applyNumberFormat="1" applyFont="1" applyFill="1" applyBorder="1" applyAlignment="1" applyProtection="1">
      <alignment horizontal="center" vertical="center"/>
      <protection locked="0"/>
    </xf>
    <xf numFmtId="164" fontId="41" fillId="2" borderId="5" xfId="0" applyNumberFormat="1" applyFont="1" applyFill="1" applyBorder="1" applyAlignment="1" applyProtection="1">
      <alignment horizontal="center"/>
      <protection locked="0"/>
    </xf>
    <xf numFmtId="164" fontId="15" fillId="0" borderId="38" xfId="0" applyNumberFormat="1" applyFont="1" applyFill="1" applyBorder="1" applyAlignment="1" applyProtection="1">
      <alignment horizontal="center" vertical="center"/>
      <protection locked="0"/>
    </xf>
    <xf numFmtId="165" fontId="26" fillId="0" borderId="6" xfId="0" applyNumberFormat="1" applyFont="1" applyBorder="1" applyAlignment="1" applyProtection="1">
      <alignment vertical="justify"/>
      <protection locked="0"/>
    </xf>
    <xf numFmtId="164" fontId="10" fillId="0" borderId="7" xfId="0" applyNumberFormat="1" applyFont="1" applyFill="1" applyBorder="1" applyAlignment="1" applyProtection="1">
      <alignment horizontal="left" vertical="center"/>
      <protection locked="0"/>
    </xf>
    <xf numFmtId="164" fontId="16" fillId="0" borderId="7" xfId="0" applyNumberFormat="1" applyFont="1" applyFill="1" applyBorder="1" applyAlignment="1" applyProtection="1">
      <alignment horizontal="center" vertical="center"/>
      <protection locked="0"/>
    </xf>
    <xf numFmtId="164" fontId="32" fillId="0" borderId="7" xfId="0" applyNumberFormat="1" applyFont="1" applyFill="1" applyBorder="1" applyAlignment="1" applyProtection="1">
      <alignment horizontal="right" vertical="center"/>
      <protection locked="0"/>
    </xf>
    <xf numFmtId="164" fontId="36" fillId="0" borderId="8" xfId="0" applyNumberFormat="1" applyFont="1" applyFill="1" applyBorder="1" applyAlignment="1" applyProtection="1">
      <alignment horizontal="right" vertical="center"/>
      <protection locked="0"/>
    </xf>
    <xf numFmtId="164" fontId="36" fillId="0" borderId="0" xfId="0" applyNumberFormat="1" applyFont="1" applyFill="1" applyBorder="1" applyAlignment="1" applyProtection="1">
      <alignment horizontal="right" vertical="center"/>
      <protection locked="0"/>
    </xf>
    <xf numFmtId="164" fontId="1" fillId="7" borderId="33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1" fontId="10" fillId="0" borderId="0" xfId="0" applyNumberFormat="1" applyFont="1" applyFill="1" applyBorder="1" applyAlignment="1" applyProtection="1">
      <alignment horizontal="right" vertical="center"/>
      <protection locked="0"/>
    </xf>
    <xf numFmtId="164" fontId="10" fillId="0" borderId="0" xfId="0" applyNumberFormat="1" applyFont="1" applyFill="1" applyBorder="1" applyAlignment="1" applyProtection="1">
      <alignment horizontal="left" vertical="center"/>
      <protection locked="0"/>
    </xf>
    <xf numFmtId="164" fontId="17" fillId="0" borderId="0" xfId="0" applyNumberFormat="1" applyFont="1" applyFill="1" applyBorder="1" applyAlignment="1" applyProtection="1">
      <alignment horizontal="right" vertical="center"/>
      <protection locked="0"/>
    </xf>
    <xf numFmtId="164" fontId="18" fillId="0" borderId="0" xfId="0" applyNumberFormat="1" applyFont="1" applyFill="1" applyBorder="1" applyAlignment="1" applyProtection="1">
      <alignment horizontal="right" vertical="center"/>
      <protection locked="0"/>
    </xf>
    <xf numFmtId="164" fontId="16" fillId="0" borderId="0" xfId="0" applyNumberFormat="1" applyFont="1" applyFill="1" applyBorder="1" applyAlignment="1" applyProtection="1">
      <alignment horizontal="center" vertical="center"/>
      <protection locked="0"/>
    </xf>
    <xf numFmtId="164" fontId="24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164" fontId="6" fillId="0" borderId="0" xfId="0" applyNumberFormat="1" applyFont="1" applyFill="1" applyBorder="1" applyAlignment="1" applyProtection="1">
      <alignment horizontal="center" vertical="center"/>
      <protection locked="0"/>
    </xf>
    <xf numFmtId="165" fontId="26" fillId="0" borderId="13" xfId="0" applyNumberFormat="1" applyFont="1" applyBorder="1" applyAlignment="1" applyProtection="1">
      <alignment vertical="justify"/>
      <protection locked="0"/>
    </xf>
    <xf numFmtId="164" fontId="10" fillId="0" borderId="18" xfId="0" applyNumberFormat="1" applyFont="1" applyFill="1" applyBorder="1" applyAlignment="1" applyProtection="1">
      <alignment horizontal="left" vertical="center"/>
      <protection locked="0"/>
    </xf>
    <xf numFmtId="164" fontId="16" fillId="0" borderId="18" xfId="0" applyNumberFormat="1" applyFont="1" applyFill="1" applyBorder="1" applyAlignment="1" applyProtection="1">
      <alignment horizontal="center" vertical="center"/>
      <protection locked="0"/>
    </xf>
    <xf numFmtId="164" fontId="32" fillId="0" borderId="39" xfId="0" applyNumberFormat="1" applyFont="1" applyFill="1" applyBorder="1" applyAlignment="1" applyProtection="1">
      <alignment horizontal="right" vertical="center"/>
      <protection locked="0"/>
    </xf>
    <xf numFmtId="164" fontId="36" fillId="0" borderId="40" xfId="0" applyNumberFormat="1" applyFont="1" applyFill="1" applyBorder="1" applyAlignment="1" applyProtection="1">
      <alignment horizontal="right" vertical="center"/>
      <protection locked="0"/>
    </xf>
    <xf numFmtId="164" fontId="1" fillId="7" borderId="45" xfId="0" applyNumberFormat="1" applyFont="1" applyFill="1" applyBorder="1" applyAlignment="1" applyProtection="1">
      <alignment horizontal="center" vertical="center"/>
      <protection locked="0"/>
    </xf>
    <xf numFmtId="164" fontId="1" fillId="2" borderId="43" xfId="0" applyNumberFormat="1" applyFont="1" applyFill="1" applyBorder="1" applyAlignment="1" applyProtection="1">
      <alignment horizontal="center" vertical="center"/>
      <protection locked="0"/>
    </xf>
    <xf numFmtId="164" fontId="10" fillId="0" borderId="0" xfId="0" applyNumberFormat="1" applyFont="1" applyFill="1" applyBorder="1" applyAlignment="1" applyProtection="1">
      <alignment vertical="center"/>
      <protection locked="0"/>
    </xf>
    <xf numFmtId="164" fontId="29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7" borderId="45" xfId="0" applyNumberFormat="1" applyFont="1" applyFill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center"/>
      <protection locked="0"/>
    </xf>
    <xf numFmtId="164" fontId="1" fillId="2" borderId="43" xfId="0" applyNumberFormat="1" applyFont="1" applyFill="1" applyBorder="1" applyAlignment="1" applyProtection="1">
      <alignment horizontal="center"/>
      <protection locked="0"/>
    </xf>
    <xf numFmtId="164" fontId="10" fillId="8" borderId="5" xfId="0" applyNumberFormat="1" applyFont="1" applyFill="1" applyBorder="1" applyAlignment="1" applyProtection="1">
      <alignment horizontal="center"/>
      <protection locked="0"/>
    </xf>
    <xf numFmtId="1" fontId="26" fillId="0" borderId="13" xfId="0" applyNumberFormat="1" applyFont="1" applyFill="1" applyBorder="1" applyAlignment="1" applyProtection="1">
      <alignment vertical="justify"/>
      <protection locked="0"/>
    </xf>
    <xf numFmtId="164" fontId="36" fillId="0" borderId="40" xfId="0" applyNumberFormat="1" applyFont="1" applyBorder="1" applyAlignment="1" applyProtection="1">
      <alignment horizontal="right" vertical="center"/>
      <protection locked="0"/>
    </xf>
    <xf numFmtId="164" fontId="36" fillId="0" borderId="0" xfId="0" applyNumberFormat="1" applyFont="1" applyBorder="1" applyAlignment="1" applyProtection="1">
      <alignment horizontal="right" vertical="center"/>
      <protection locked="0"/>
    </xf>
    <xf numFmtId="164" fontId="10" fillId="0" borderId="5" xfId="0" applyNumberFormat="1" applyFont="1" applyFill="1" applyBorder="1" applyAlignment="1" applyProtection="1">
      <alignment horizontal="center"/>
      <protection locked="0"/>
    </xf>
    <xf numFmtId="1" fontId="10" fillId="0" borderId="13" xfId="0" applyNumberFormat="1" applyFont="1" applyFill="1" applyBorder="1" applyAlignment="1" applyProtection="1">
      <alignment vertical="justify"/>
      <protection locked="0"/>
    </xf>
    <xf numFmtId="164" fontId="10" fillId="0" borderId="18" xfId="0" applyNumberFormat="1" applyFont="1" applyFill="1" applyBorder="1" applyAlignment="1" applyProtection="1">
      <alignment vertical="center"/>
      <protection locked="0"/>
    </xf>
    <xf numFmtId="164" fontId="1" fillId="13" borderId="28" xfId="0" applyNumberFormat="1" applyFont="1" applyFill="1" applyBorder="1" applyProtection="1"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164" fontId="25" fillId="0" borderId="18" xfId="0" applyNumberFormat="1" applyFont="1" applyFill="1" applyBorder="1" applyAlignment="1" applyProtection="1">
      <alignment horizontal="left" vertical="center"/>
      <protection locked="0"/>
    </xf>
    <xf numFmtId="164" fontId="32" fillId="0" borderId="39" xfId="0" applyNumberFormat="1" applyFont="1" applyBorder="1" applyAlignment="1" applyProtection="1">
      <alignment horizontal="right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protection locked="0"/>
    </xf>
    <xf numFmtId="164" fontId="1" fillId="0" borderId="0" xfId="0" applyNumberFormat="1" applyFont="1" applyProtection="1">
      <protection locked="0"/>
    </xf>
    <xf numFmtId="1" fontId="27" fillId="0" borderId="0" xfId="0" applyNumberFormat="1" applyFont="1" applyFill="1" applyBorder="1" applyAlignment="1" applyProtection="1">
      <alignment horizontal="center" vertical="center"/>
      <protection locked="0"/>
    </xf>
    <xf numFmtId="164" fontId="10" fillId="0" borderId="0" xfId="0" applyNumberFormat="1" applyFont="1" applyFill="1" applyBorder="1" applyAlignment="1" applyProtection="1">
      <alignment horizontal="right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4" fontId="28" fillId="0" borderId="0" xfId="0" applyNumberFormat="1" applyFont="1" applyFill="1" applyBorder="1" applyAlignment="1" applyProtection="1">
      <alignment horizontal="right" vertical="center"/>
      <protection locked="0"/>
    </xf>
    <xf numFmtId="164" fontId="10" fillId="0" borderId="0" xfId="0" applyNumberFormat="1" applyFont="1" applyFill="1" applyBorder="1" applyProtection="1">
      <protection locked="0"/>
    </xf>
    <xf numFmtId="164" fontId="2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168" fontId="11" fillId="0" borderId="0" xfId="0" applyNumberFormat="1" applyFont="1" applyFill="1" applyBorder="1" applyAlignment="1" applyProtection="1">
      <alignment horizontal="center"/>
      <protection locked="0"/>
    </xf>
    <xf numFmtId="164" fontId="6" fillId="0" borderId="0" xfId="0" applyNumberFormat="1" applyFont="1" applyFill="1" applyAlignment="1" applyProtection="1">
      <alignment horizontal="center" vertical="center"/>
      <protection locked="0"/>
    </xf>
    <xf numFmtId="164" fontId="31" fillId="0" borderId="0" xfId="0" applyNumberFormat="1" applyFont="1" applyFill="1" applyBorder="1" applyAlignment="1" applyProtection="1">
      <alignment horizontal="center"/>
      <protection locked="0"/>
    </xf>
    <xf numFmtId="164" fontId="40" fillId="0" borderId="0" xfId="0" applyNumberFormat="1" applyFont="1" applyFill="1" applyBorder="1" applyAlignment="1" applyProtection="1">
      <protection locked="0"/>
    </xf>
    <xf numFmtId="164" fontId="21" fillId="0" borderId="0" xfId="0" applyNumberFormat="1" applyFont="1" applyFill="1" applyBorder="1" applyAlignment="1" applyProtection="1">
      <alignment horizontal="center"/>
      <protection locked="0"/>
    </xf>
    <xf numFmtId="164" fontId="30" fillId="0" borderId="0" xfId="0" applyNumberFormat="1" applyFont="1" applyFill="1" applyBorder="1" applyAlignment="1" applyProtection="1">
      <alignment horizontal="center"/>
      <protection locked="0"/>
    </xf>
    <xf numFmtId="164" fontId="30" fillId="0" borderId="0" xfId="0" applyNumberFormat="1" applyFont="1" applyFill="1" applyBorder="1" applyAlignment="1" applyProtection="1">
      <alignment horizontal="center" vertical="center"/>
      <protection locked="0"/>
    </xf>
    <xf numFmtId="164" fontId="13" fillId="0" borderId="0" xfId="0" applyNumberFormat="1" applyFont="1" applyFill="1" applyBorder="1" applyAlignment="1" applyProtection="1">
      <protection locked="0"/>
    </xf>
    <xf numFmtId="164" fontId="13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Protection="1">
      <protection locked="0"/>
    </xf>
    <xf numFmtId="164" fontId="0" fillId="0" borderId="0" xfId="0" applyNumberFormat="1" applyBorder="1" applyAlignment="1" applyProtection="1">
      <protection locked="0"/>
    </xf>
    <xf numFmtId="164" fontId="21" fillId="0" borderId="5" xfId="0" applyNumberFormat="1" applyFont="1" applyFill="1" applyBorder="1" applyAlignment="1" applyProtection="1">
      <alignment horizontal="center"/>
      <protection locked="0"/>
    </xf>
    <xf numFmtId="164" fontId="23" fillId="0" borderId="0" xfId="0" applyNumberFormat="1" applyFont="1" applyFill="1" applyBorder="1" applyAlignment="1" applyProtection="1">
      <alignment horizontal="center"/>
      <protection locked="0"/>
    </xf>
    <xf numFmtId="164" fontId="31" fillId="0" borderId="5" xfId="0" applyNumberFormat="1" applyFont="1" applyBorder="1" applyAlignment="1" applyProtection="1">
      <alignment horizontal="center"/>
      <protection locked="0"/>
    </xf>
    <xf numFmtId="164" fontId="10" fillId="9" borderId="2" xfId="0" applyNumberFormat="1" applyFont="1" applyFill="1" applyBorder="1" applyAlignment="1" applyProtection="1">
      <protection locked="0"/>
    </xf>
    <xf numFmtId="164" fontId="21" fillId="0" borderId="29" xfId="0" applyNumberFormat="1" applyFont="1" applyBorder="1" applyAlignment="1" applyProtection="1">
      <alignment horizontal="center"/>
      <protection locked="0"/>
    </xf>
    <xf numFmtId="164" fontId="21" fillId="0" borderId="22" xfId="0" applyNumberFormat="1" applyFont="1" applyBorder="1" applyAlignment="1" applyProtection="1">
      <alignment horizontal="center"/>
      <protection locked="0"/>
    </xf>
    <xf numFmtId="164" fontId="30" fillId="0" borderId="12" xfId="0" applyNumberFormat="1" applyFont="1" applyBorder="1" applyAlignment="1" applyProtection="1">
      <alignment horizontal="center"/>
      <protection locked="0"/>
    </xf>
    <xf numFmtId="164" fontId="3" fillId="0" borderId="0" xfId="0" applyNumberFormat="1" applyFont="1" applyFill="1" applyBorder="1" applyAlignment="1" applyProtection="1">
      <alignment horizontal="center"/>
      <protection locked="0"/>
    </xf>
    <xf numFmtId="164" fontId="10" fillId="5" borderId="20" xfId="0" applyNumberFormat="1" applyFont="1" applyFill="1" applyBorder="1" applyProtection="1">
      <protection locked="0"/>
    </xf>
    <xf numFmtId="164" fontId="37" fillId="0" borderId="29" xfId="0" applyNumberFormat="1" applyFont="1" applyBorder="1" applyAlignment="1" applyProtection="1">
      <alignment horizontal="center"/>
      <protection locked="0"/>
    </xf>
    <xf numFmtId="164" fontId="31" fillId="0" borderId="19" xfId="0" applyNumberFormat="1" applyFont="1" applyBorder="1" applyAlignment="1" applyProtection="1">
      <alignment horizontal="center"/>
      <protection locked="0"/>
    </xf>
    <xf numFmtId="164" fontId="13" fillId="6" borderId="21" xfId="0" applyNumberFormat="1" applyFont="1" applyFill="1" applyBorder="1" applyProtection="1">
      <protection locked="0"/>
    </xf>
    <xf numFmtId="164" fontId="13" fillId="18" borderId="21" xfId="0" applyNumberFormat="1" applyFont="1" applyFill="1" applyBorder="1" applyProtection="1">
      <protection locked="0"/>
    </xf>
    <xf numFmtId="164" fontId="30" fillId="0" borderId="22" xfId="0" applyNumberFormat="1" applyFont="1" applyBorder="1" applyAlignment="1" applyProtection="1">
      <alignment horizontal="center"/>
      <protection locked="0"/>
    </xf>
    <xf numFmtId="164" fontId="31" fillId="0" borderId="23" xfId="0" applyNumberFormat="1" applyFont="1" applyBorder="1" applyAlignment="1" applyProtection="1">
      <alignment horizontal="center"/>
      <protection locked="0"/>
    </xf>
    <xf numFmtId="164" fontId="10" fillId="4" borderId="24" xfId="0" applyNumberFormat="1" applyFont="1" applyFill="1" applyBorder="1" applyProtection="1">
      <protection locked="0"/>
    </xf>
    <xf numFmtId="164" fontId="21" fillId="0" borderId="26" xfId="0" applyNumberFormat="1" applyFont="1" applyBorder="1" applyAlignment="1" applyProtection="1">
      <alignment horizontal="center"/>
      <protection locked="0"/>
    </xf>
    <xf numFmtId="164" fontId="30" fillId="0" borderId="34" xfId="0" applyNumberFormat="1" applyFont="1" applyBorder="1" applyAlignment="1" applyProtection="1">
      <alignment horizontal="center"/>
      <protection locked="0"/>
    </xf>
    <xf numFmtId="164" fontId="0" fillId="0" borderId="0" xfId="0" applyNumberFormat="1" applyAlignment="1" applyProtection="1">
      <protection locked="0"/>
    </xf>
    <xf numFmtId="164" fontId="21" fillId="0" borderId="37" xfId="0" applyNumberFormat="1" applyFont="1" applyBorder="1" applyAlignment="1" applyProtection="1">
      <alignment horizontal="center"/>
      <protection locked="0"/>
    </xf>
    <xf numFmtId="164" fontId="38" fillId="11" borderId="2" xfId="0" applyNumberFormat="1" applyFont="1" applyFill="1" applyBorder="1" applyAlignment="1" applyProtection="1">
      <alignment horizontal="center"/>
      <protection locked="0"/>
    </xf>
    <xf numFmtId="164" fontId="22" fillId="0" borderId="3" xfId="0" applyNumberFormat="1" applyFont="1" applyBorder="1" applyAlignment="1" applyProtection="1">
      <alignment horizontal="center"/>
      <protection locked="0"/>
    </xf>
    <xf numFmtId="164" fontId="21" fillId="0" borderId="3" xfId="0" applyNumberFormat="1" applyFont="1" applyBorder="1" applyAlignment="1" applyProtection="1">
      <alignment horizontal="center"/>
      <protection locked="0"/>
    </xf>
    <xf numFmtId="164" fontId="0" fillId="0" borderId="0" xfId="0" applyNumberFormat="1" applyBorder="1" applyAlignment="1" applyProtection="1">
      <alignment horizontal="right" vertical="center"/>
      <protection locked="0"/>
    </xf>
    <xf numFmtId="1" fontId="10" fillId="0" borderId="31" xfId="0" applyNumberFormat="1" applyFont="1" applyFill="1" applyBorder="1" applyAlignment="1" applyProtection="1">
      <alignment vertical="justify"/>
      <protection locked="0"/>
    </xf>
    <xf numFmtId="164" fontId="10" fillId="0" borderId="16" xfId="0" applyNumberFormat="1" applyFont="1" applyFill="1" applyBorder="1" applyAlignment="1" applyProtection="1">
      <alignment vertical="center"/>
      <protection locked="0"/>
    </xf>
    <xf numFmtId="164" fontId="16" fillId="0" borderId="16" xfId="0" applyNumberFormat="1" applyFont="1" applyFill="1" applyBorder="1" applyAlignment="1" applyProtection="1">
      <alignment horizontal="center" vertical="center"/>
      <protection locked="0"/>
    </xf>
    <xf numFmtId="164" fontId="32" fillId="0" borderId="16" xfId="0" applyNumberFormat="1" applyFont="1" applyFill="1" applyBorder="1" applyAlignment="1" applyProtection="1">
      <alignment horizontal="right" vertical="center"/>
      <protection locked="0"/>
    </xf>
    <xf numFmtId="164" fontId="36" fillId="0" borderId="32" xfId="0" applyNumberFormat="1" applyFont="1" applyFill="1" applyBorder="1" applyAlignment="1" applyProtection="1">
      <alignment horizontal="right" vertical="center"/>
      <protection locked="0"/>
    </xf>
    <xf numFmtId="164" fontId="1" fillId="7" borderId="46" xfId="0" applyNumberFormat="1" applyFont="1" applyFill="1" applyBorder="1" applyAlignment="1" applyProtection="1">
      <alignment horizontal="center"/>
      <protection locked="0"/>
    </xf>
    <xf numFmtId="164" fontId="1" fillId="2" borderId="44" xfId="0" applyNumberFormat="1" applyFont="1" applyFill="1" applyBorder="1" applyAlignment="1" applyProtection="1">
      <alignment horizontal="center"/>
      <protection locked="0"/>
    </xf>
    <xf numFmtId="164" fontId="19" fillId="1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12" fillId="0" borderId="0" xfId="0" applyNumberFormat="1" applyFont="1" applyBorder="1" applyAlignment="1" applyProtection="1">
      <alignment horizontal="center"/>
      <protection locked="0"/>
    </xf>
    <xf numFmtId="164" fontId="17" fillId="0" borderId="2" xfId="0" applyNumberFormat="1" applyFont="1" applyFill="1" applyBorder="1" applyAlignment="1" applyProtection="1">
      <alignment horizontal="center"/>
      <protection locked="0"/>
    </xf>
    <xf numFmtId="164" fontId="35" fillId="0" borderId="36" xfId="0" applyNumberFormat="1" applyFont="1" applyFill="1" applyBorder="1" applyAlignment="1" applyProtection="1">
      <alignment horizontal="center"/>
      <protection locked="0"/>
    </xf>
    <xf numFmtId="164" fontId="35" fillId="0" borderId="0" xfId="0" applyNumberFormat="1" applyFont="1" applyFill="1" applyBorder="1" applyAlignment="1" applyProtection="1">
      <alignment horizontal="center"/>
      <protection locked="0"/>
    </xf>
    <xf numFmtId="164" fontId="12" fillId="0" borderId="27" xfId="0" applyNumberFormat="1" applyFont="1" applyFill="1" applyBorder="1" applyAlignment="1" applyProtection="1">
      <alignment vertical="center"/>
      <protection locked="0"/>
    </xf>
    <xf numFmtId="164" fontId="37" fillId="0" borderId="35" xfId="0" applyNumberFormat="1" applyFont="1" applyBorder="1" applyAlignment="1" applyProtection="1">
      <alignment horizontal="center"/>
      <protection locked="0"/>
    </xf>
    <xf numFmtId="164" fontId="34" fillId="0" borderId="36" xfId="0" applyNumberFormat="1" applyFont="1" applyBorder="1" applyProtection="1">
      <protection locked="0"/>
    </xf>
    <xf numFmtId="164" fontId="39" fillId="0" borderId="5" xfId="0" applyNumberFormat="1" applyFont="1" applyBorder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64" fontId="34" fillId="0" borderId="0" xfId="0" applyNumberFormat="1" applyFont="1" applyProtection="1">
      <protection locked="0"/>
    </xf>
    <xf numFmtId="164" fontId="34" fillId="0" borderId="0" xfId="0" applyNumberFormat="1" applyFont="1" applyBorder="1" applyProtection="1">
      <protection locked="0"/>
    </xf>
    <xf numFmtId="0" fontId="34" fillId="0" borderId="0" xfId="0" applyFont="1" applyProtection="1">
      <protection locked="0"/>
    </xf>
    <xf numFmtId="0" fontId="0" fillId="0" borderId="0" xfId="0" applyProtection="1">
      <protection locked="0"/>
    </xf>
    <xf numFmtId="164" fontId="33" fillId="19" borderId="43" xfId="0" applyNumberFormat="1" applyFont="1" applyFill="1" applyBorder="1" applyAlignment="1" applyProtection="1">
      <alignment vertical="center"/>
      <protection locked="0"/>
    </xf>
    <xf numFmtId="164" fontId="4" fillId="15" borderId="0" xfId="0" applyNumberFormat="1" applyFont="1" applyFill="1" applyBorder="1" applyAlignment="1" applyProtection="1">
      <alignment horizontal="center" vertical="center"/>
      <protection locked="0"/>
    </xf>
    <xf numFmtId="164" fontId="35" fillId="14" borderId="29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NumberFormat="1" applyFont="1" applyFill="1" applyBorder="1" applyAlignment="1" applyProtection="1">
      <alignment horizontal="center" vertical="center"/>
      <protection locked="0"/>
    </xf>
    <xf numFmtId="164" fontId="43" fillId="7" borderId="20" xfId="0" applyNumberFormat="1" applyFont="1" applyFill="1" applyBorder="1" applyAlignment="1" applyProtection="1">
      <alignment horizontal="center"/>
      <protection locked="0"/>
    </xf>
    <xf numFmtId="164" fontId="43" fillId="2" borderId="5" xfId="0" applyNumberFormat="1" applyFont="1" applyFill="1" applyBorder="1" applyAlignment="1" applyProtection="1">
      <alignment horizontal="center"/>
      <protection locked="0"/>
    </xf>
    <xf numFmtId="164" fontId="36" fillId="0" borderId="8" xfId="0" applyNumberFormat="1" applyFont="1" applyFill="1" applyBorder="1" applyAlignment="1" applyProtection="1">
      <alignment vertical="center"/>
      <protection locked="0"/>
    </xf>
    <xf numFmtId="164" fontId="36" fillId="0" borderId="0" xfId="0" applyNumberFormat="1" applyFont="1" applyFill="1" applyBorder="1" applyAlignment="1" applyProtection="1">
      <alignment vertical="center"/>
      <protection locked="0"/>
    </xf>
    <xf numFmtId="164" fontId="0" fillId="0" borderId="0" xfId="0" applyNumberFormat="1" applyFill="1" applyBorder="1" applyAlignment="1" applyProtection="1">
      <alignment horizontal="right" vertical="center"/>
      <protection locked="0"/>
    </xf>
    <xf numFmtId="164" fontId="16" fillId="0" borderId="15" xfId="0" applyNumberFormat="1" applyFont="1" applyFill="1" applyBorder="1" applyAlignment="1" applyProtection="1">
      <alignment horizontal="center" vertical="center"/>
      <protection locked="0"/>
    </xf>
    <xf numFmtId="164" fontId="36" fillId="0" borderId="40" xfId="0" applyNumberFormat="1" applyFont="1" applyBorder="1" applyAlignment="1" applyProtection="1">
      <alignment vertical="center"/>
      <protection locked="0"/>
    </xf>
    <xf numFmtId="164" fontId="36" fillId="0" borderId="0" xfId="0" applyNumberFormat="1" applyFont="1" applyBorder="1" applyAlignment="1" applyProtection="1">
      <alignment vertical="center"/>
      <protection locked="0"/>
    </xf>
    <xf numFmtId="164" fontId="36" fillId="0" borderId="40" xfId="0" applyNumberFormat="1" applyFont="1" applyFill="1" applyBorder="1" applyAlignment="1" applyProtection="1">
      <alignment vertical="center"/>
      <protection locked="0"/>
    </xf>
    <xf numFmtId="164" fontId="10" fillId="8" borderId="0" xfId="0" applyNumberFormat="1" applyFont="1" applyFill="1" applyBorder="1" applyAlignment="1" applyProtection="1">
      <alignment horizontal="center"/>
      <protection locked="0"/>
    </xf>
    <xf numFmtId="164" fontId="1" fillId="13" borderId="0" xfId="0" applyNumberFormat="1" applyFont="1" applyFill="1" applyBorder="1" applyProtection="1"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64" fontId="42" fillId="0" borderId="0" xfId="0" applyNumberFormat="1" applyFont="1" applyFill="1" applyBorder="1" applyAlignment="1" applyProtection="1">
      <protection locked="0"/>
    </xf>
    <xf numFmtId="164" fontId="36" fillId="0" borderId="32" xfId="0" applyNumberFormat="1" applyFont="1" applyFill="1" applyBorder="1" applyAlignment="1" applyProtection="1">
      <alignment vertical="center"/>
      <protection locked="0"/>
    </xf>
    <xf numFmtId="164" fontId="19" fillId="1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1" fontId="10" fillId="0" borderId="14" xfId="0" applyNumberFormat="1" applyFont="1" applyFill="1" applyBorder="1" applyAlignment="1" applyProtection="1">
      <alignment vertical="justify"/>
      <protection locked="0"/>
    </xf>
    <xf numFmtId="164" fontId="10" fillId="0" borderId="15" xfId="0" applyNumberFormat="1" applyFont="1" applyFill="1" applyBorder="1" applyAlignment="1" applyProtection="1">
      <alignment vertical="center"/>
      <protection locked="0"/>
    </xf>
    <xf numFmtId="164" fontId="37" fillId="0" borderId="49" xfId="0" applyNumberFormat="1" applyFont="1" applyBorder="1" applyAlignment="1" applyProtection="1">
      <alignment horizontal="center"/>
      <protection locked="0"/>
    </xf>
    <xf numFmtId="164" fontId="34" fillId="0" borderId="27" xfId="0" applyNumberFormat="1" applyFont="1" applyBorder="1" applyProtection="1">
      <protection locked="0"/>
    </xf>
    <xf numFmtId="164" fontId="33" fillId="20" borderId="43" xfId="0" applyNumberFormat="1" applyFont="1" applyFill="1" applyBorder="1" applyAlignment="1" applyProtection="1">
      <alignment vertical="center"/>
    </xf>
    <xf numFmtId="164" fontId="33" fillId="20" borderId="44" xfId="0" applyNumberFormat="1" applyFont="1" applyFill="1" applyBorder="1" applyAlignment="1" applyProtection="1">
      <alignment vertical="center"/>
    </xf>
    <xf numFmtId="164" fontId="32" fillId="21" borderId="6" xfId="0" applyNumberFormat="1" applyFont="1" applyFill="1" applyBorder="1" applyAlignment="1" applyProtection="1">
      <alignment horizontal="right" vertical="center"/>
    </xf>
    <xf numFmtId="164" fontId="36" fillId="20" borderId="8" xfId="0" applyNumberFormat="1" applyFont="1" applyFill="1" applyBorder="1" applyAlignment="1" applyProtection="1">
      <alignment horizontal="right" vertical="center"/>
    </xf>
    <xf numFmtId="164" fontId="32" fillId="21" borderId="41" xfId="0" applyNumberFormat="1" applyFont="1" applyFill="1" applyBorder="1" applyAlignment="1" applyProtection="1">
      <alignment horizontal="right" vertical="center"/>
    </xf>
    <xf numFmtId="164" fontId="36" fillId="20" borderId="40" xfId="0" applyNumberFormat="1" applyFont="1" applyFill="1" applyBorder="1" applyAlignment="1" applyProtection="1">
      <alignment horizontal="right" vertical="center"/>
    </xf>
    <xf numFmtId="164" fontId="32" fillId="21" borderId="48" xfId="0" applyNumberFormat="1" applyFont="1" applyFill="1" applyBorder="1" applyAlignment="1" applyProtection="1">
      <alignment horizontal="right" vertical="center"/>
    </xf>
    <xf numFmtId="164" fontId="36" fillId="20" borderId="47" xfId="0" applyNumberFormat="1" applyFont="1" applyFill="1" applyBorder="1" applyAlignment="1" applyProtection="1">
      <alignment horizontal="right" vertical="center"/>
    </xf>
    <xf numFmtId="164" fontId="33" fillId="22" borderId="17" xfId="0" applyNumberFormat="1" applyFont="1" applyFill="1" applyBorder="1" applyAlignment="1" applyProtection="1">
      <alignment horizontal="right" vertical="center"/>
    </xf>
    <xf numFmtId="164" fontId="33" fillId="22" borderId="25" xfId="0" applyNumberFormat="1" applyFont="1" applyFill="1" applyBorder="1" applyAlignment="1" applyProtection="1">
      <alignment horizontal="right" vertical="center"/>
    </xf>
    <xf numFmtId="164" fontId="5" fillId="0" borderId="0" xfId="0" applyNumberFormat="1" applyFont="1" applyBorder="1" applyAlignment="1">
      <alignment horizontal="center" vertical="center"/>
    </xf>
  </cellXfs>
  <cellStyles count="4">
    <cellStyle name="Milliers 2" xfId="3"/>
    <cellStyle name="Monétaire 2" xfId="2"/>
    <cellStyle name="Normal" xfId="0" builtinId="0"/>
    <cellStyle name="Normal 2" xfId="1"/>
  </cellStyles>
  <dxfs count="25">
    <dxf>
      <font>
        <color theme="0"/>
      </font>
    </dxf>
    <dxf>
      <font>
        <color theme="0" tint="-0.14996795556505021"/>
      </font>
    </dxf>
    <dxf>
      <font>
        <color theme="3" tint="0.79998168889431442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3" tint="0.59996337778862885"/>
      </font>
    </dxf>
    <dxf>
      <font>
        <color auto="1"/>
      </font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3" tint="0.79998168889431442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3" tint="0.59996337778862885"/>
      </font>
    </dxf>
    <dxf>
      <font>
        <color auto="1"/>
      </font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theme="8" tint="0.79998168889431442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0E0E0"/>
      <color rgb="FF0000FF"/>
      <color rgb="FF6699FF"/>
      <color rgb="FFFF4747"/>
      <color rgb="FFCCFF99"/>
      <color rgb="FFFED8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819150</xdr:colOff>
      <xdr:row>39</xdr:row>
      <xdr:rowOff>38100</xdr:rowOff>
    </xdr:from>
    <xdr:to>
      <xdr:col>21</xdr:col>
      <xdr:colOff>209550</xdr:colOff>
      <xdr:row>40</xdr:row>
      <xdr:rowOff>47625</xdr:rowOff>
    </xdr:to>
    <xdr:sp macro="[0]!EffacerPA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1887200" y="7162800"/>
          <a:ext cx="2428875" cy="190500"/>
        </a:xfrm>
        <a:prstGeom prst="flowChartAlternateProcess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Effacer</a:t>
          </a:r>
          <a:r>
            <a:rPr lang="fr-FR" sz="1100" baseline="0"/>
            <a:t> P.A</a:t>
          </a:r>
          <a:endParaRPr lang="fr-FR" sz="1100"/>
        </a:p>
      </xdr:txBody>
    </xdr:sp>
    <xdr:clientData/>
  </xdr:twoCellAnchor>
  <xdr:twoCellAnchor>
    <xdr:from>
      <xdr:col>21</xdr:col>
      <xdr:colOff>457200</xdr:colOff>
      <xdr:row>39</xdr:row>
      <xdr:rowOff>0</xdr:rowOff>
    </xdr:from>
    <xdr:to>
      <xdr:col>21</xdr:col>
      <xdr:colOff>695325</xdr:colOff>
      <xdr:row>40</xdr:row>
      <xdr:rowOff>0</xdr:rowOff>
    </xdr:to>
    <xdr:sp macro="[0]!Module24.Ecrire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14563725" y="7124700"/>
          <a:ext cx="238125" cy="18097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P</a:t>
          </a:r>
        </a:p>
      </xdr:txBody>
    </xdr:sp>
    <xdr:clientData/>
  </xdr:twoCellAnchor>
  <xdr:twoCellAnchor>
    <xdr:from>
      <xdr:col>18</xdr:col>
      <xdr:colOff>228600</xdr:colOff>
      <xdr:row>39</xdr:row>
      <xdr:rowOff>28575</xdr:rowOff>
    </xdr:from>
    <xdr:to>
      <xdr:col>18</xdr:col>
      <xdr:colOff>561975</xdr:colOff>
      <xdr:row>40</xdr:row>
      <xdr:rowOff>28575</xdr:rowOff>
    </xdr:to>
    <xdr:sp macro="[0]!EcrireA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11296650" y="7153275"/>
          <a:ext cx="333375" cy="18097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1123950</xdr:colOff>
      <xdr:row>39</xdr:row>
      <xdr:rowOff>9525</xdr:rowOff>
    </xdr:from>
    <xdr:to>
      <xdr:col>22</xdr:col>
      <xdr:colOff>76199</xdr:colOff>
      <xdr:row>40</xdr:row>
      <xdr:rowOff>38100</xdr:rowOff>
    </xdr:to>
    <xdr:sp macro="[0]!EffacerPA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 bwMode="auto">
        <a:xfrm>
          <a:off x="12287250" y="7105650"/>
          <a:ext cx="1990724" cy="209550"/>
        </a:xfrm>
        <a:prstGeom prst="flowChartAlternateProcess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Effacer</a:t>
          </a:r>
          <a:r>
            <a:rPr lang="fr-FR" sz="1100" baseline="0"/>
            <a:t> P.A</a:t>
          </a:r>
          <a:endParaRPr lang="fr-FR" sz="1100"/>
        </a:p>
      </xdr:txBody>
    </xdr:sp>
    <xdr:clientData/>
  </xdr:twoCellAnchor>
  <xdr:twoCellAnchor>
    <xdr:from>
      <xdr:col>22</xdr:col>
      <xdr:colOff>361950</xdr:colOff>
      <xdr:row>39</xdr:row>
      <xdr:rowOff>9522</xdr:rowOff>
    </xdr:from>
    <xdr:to>
      <xdr:col>22</xdr:col>
      <xdr:colOff>866775</xdr:colOff>
      <xdr:row>40</xdr:row>
      <xdr:rowOff>9524</xdr:rowOff>
    </xdr:to>
    <xdr:sp macro="[0]!Module24.EcrireP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 flipV="1">
          <a:off x="14468475" y="7105647"/>
          <a:ext cx="504825" cy="180977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P</a:t>
          </a:r>
        </a:p>
      </xdr:txBody>
    </xdr:sp>
    <xdr:clientData/>
  </xdr:twoCellAnchor>
  <xdr:twoCellAnchor>
    <xdr:from>
      <xdr:col>19</xdr:col>
      <xdr:colOff>381000</xdr:colOff>
      <xdr:row>39</xdr:row>
      <xdr:rowOff>0</xdr:rowOff>
    </xdr:from>
    <xdr:to>
      <xdr:col>19</xdr:col>
      <xdr:colOff>723900</xdr:colOff>
      <xdr:row>40</xdr:row>
      <xdr:rowOff>28575</xdr:rowOff>
    </xdr:to>
    <xdr:sp macro="[0]!EcrireA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 bwMode="auto">
        <a:xfrm flipH="1">
          <a:off x="11544300" y="7096125"/>
          <a:ext cx="342900" cy="20955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AJ54"/>
  <sheetViews>
    <sheetView showZeros="0" zoomScaleNormal="100" workbookViewId="0">
      <selection activeCell="B10" sqref="B10"/>
    </sheetView>
  </sheetViews>
  <sheetFormatPr baseColWidth="10" defaultRowHeight="14.25" x14ac:dyDescent="0.2"/>
  <cols>
    <col min="1" max="1" width="1.7109375" style="23" customWidth="1"/>
    <col min="2" max="2" width="20.7109375" style="23" customWidth="1"/>
    <col min="3" max="3" width="1.7109375" style="23" customWidth="1"/>
    <col min="4" max="4" width="6.7109375" style="145" customWidth="1"/>
    <col min="5" max="5" width="27" style="23" customWidth="1"/>
    <col min="6" max="6" width="3.7109375" style="23" customWidth="1"/>
    <col min="7" max="7" width="12.7109375" style="154" customWidth="1"/>
    <col min="8" max="8" width="12.7109375" style="155" customWidth="1"/>
    <col min="9" max="9" width="1.42578125" style="156" customWidth="1"/>
    <col min="10" max="10" width="3.85546875" style="30" customWidth="1"/>
    <col min="11" max="11" width="12.7109375" style="23" customWidth="1"/>
    <col min="12" max="12" width="5.42578125" style="30" customWidth="1"/>
    <col min="13" max="13" width="12.7109375" style="23" customWidth="1"/>
    <col min="14" max="14" width="12.7109375" style="157" customWidth="1"/>
    <col min="15" max="15" width="4" style="30" customWidth="1"/>
    <col min="16" max="16" width="12.7109375" style="158" customWidth="1"/>
    <col min="17" max="17" width="2.7109375" style="30" customWidth="1"/>
    <col min="18" max="18" width="3.85546875" style="23" customWidth="1"/>
    <col min="19" max="19" width="21.5703125" style="23" customWidth="1"/>
    <col min="20" max="20" width="20.28515625" style="23" customWidth="1"/>
    <col min="21" max="21" width="3.7109375" style="23" customWidth="1"/>
    <col min="22" max="22" width="13.140625" style="23" customWidth="1"/>
    <col min="23" max="23" width="5.5703125" style="23" customWidth="1"/>
    <col min="24" max="24" width="3.7109375" style="35" customWidth="1"/>
    <col min="25" max="25" width="2.7109375" style="23" customWidth="1"/>
    <col min="26" max="26" width="3.7109375" style="89" customWidth="1"/>
    <col min="27" max="27" width="12.7109375" style="23" customWidth="1"/>
    <col min="28" max="28" width="6.7109375" style="23" customWidth="1"/>
    <col min="29" max="29" width="2.7109375" style="23" customWidth="1"/>
    <col min="30" max="30" width="6.7109375" style="23" customWidth="1"/>
    <col min="31" max="31" width="12.7109375" style="23" customWidth="1"/>
    <col min="32" max="16384" width="11.42578125" style="23"/>
  </cols>
  <sheetData>
    <row r="1" spans="1:26" ht="15.95" customHeight="1" thickBot="1" x14ac:dyDescent="0.25">
      <c r="A1" s="21"/>
      <c r="B1" s="22" t="s">
        <v>7</v>
      </c>
      <c r="D1" s="24" t="s">
        <v>6</v>
      </c>
      <c r="E1" s="25" t="s">
        <v>0</v>
      </c>
      <c r="F1" s="26"/>
      <c r="G1" s="27" t="s">
        <v>9</v>
      </c>
      <c r="H1" s="28" t="s">
        <v>10</v>
      </c>
      <c r="I1" s="29"/>
      <c r="K1" s="31" t="s">
        <v>23</v>
      </c>
      <c r="M1" s="32" t="s">
        <v>13</v>
      </c>
      <c r="N1" s="33" t="s">
        <v>14</v>
      </c>
      <c r="P1" s="34" t="s">
        <v>22</v>
      </c>
      <c r="Z1" s="36"/>
    </row>
    <row r="2" spans="1:26" ht="15.95" customHeight="1" thickBot="1" x14ac:dyDescent="0.25">
      <c r="B2" s="37">
        <v>2017</v>
      </c>
      <c r="D2" s="38"/>
      <c r="E2" s="39"/>
      <c r="F2" s="40"/>
      <c r="G2" s="41"/>
      <c r="H2" s="42"/>
      <c r="I2" s="29"/>
      <c r="J2" s="43" t="s">
        <v>32</v>
      </c>
      <c r="K2" s="44">
        <f>B10</f>
        <v>1</v>
      </c>
      <c r="M2" s="45"/>
      <c r="N2" s="42"/>
      <c r="O2" s="46" t="s">
        <v>30</v>
      </c>
      <c r="P2" s="47">
        <f>B7</f>
        <v>1</v>
      </c>
      <c r="Z2" s="36"/>
    </row>
    <row r="3" spans="1:26" ht="14.85" customHeight="1" x14ac:dyDescent="0.2">
      <c r="D3" s="48"/>
      <c r="E3" s="49"/>
      <c r="F3" s="50"/>
      <c r="G3" s="51"/>
      <c r="H3" s="52"/>
      <c r="I3" s="53"/>
      <c r="J3" s="54"/>
      <c r="K3" s="20">
        <f t="shared" ref="K3:K41" si="0">IF($J3="a",K2-G3+H3,K2)</f>
        <v>1</v>
      </c>
      <c r="L3" s="55"/>
      <c r="M3" s="185">
        <f t="shared" ref="M3:M41" si="1">IF(OR(J3="a",$B$42="T"),G3,0)</f>
        <v>0</v>
      </c>
      <c r="N3" s="186">
        <f t="shared" ref="N3:N41" si="2">IF(OR(J3="a",$B$42="T"),H3,0)</f>
        <v>0</v>
      </c>
      <c r="O3" s="56"/>
      <c r="P3" s="191">
        <f t="shared" ref="P3:P41" si="3">IF(O3="p",P2-M3+N3,P2)</f>
        <v>1</v>
      </c>
      <c r="Q3" s="55"/>
      <c r="R3" s="57"/>
      <c r="S3" s="58"/>
      <c r="T3" s="59"/>
      <c r="U3" s="60"/>
      <c r="V3" s="61"/>
      <c r="W3" s="62"/>
      <c r="X3" s="63"/>
      <c r="Y3" s="64"/>
      <c r="Z3" s="65"/>
    </row>
    <row r="4" spans="1:26" ht="14.85" customHeight="1" x14ac:dyDescent="0.2">
      <c r="D4" s="66"/>
      <c r="E4" s="67"/>
      <c r="F4" s="68"/>
      <c r="G4" s="69"/>
      <c r="H4" s="70"/>
      <c r="I4" s="53"/>
      <c r="J4" s="71"/>
      <c r="K4" s="183">
        <f t="shared" si="0"/>
        <v>1</v>
      </c>
      <c r="L4" s="55"/>
      <c r="M4" s="187">
        <f t="shared" si="1"/>
        <v>0</v>
      </c>
      <c r="N4" s="188">
        <f t="shared" si="2"/>
        <v>0</v>
      </c>
      <c r="O4" s="72"/>
      <c r="P4" s="191">
        <f t="shared" si="3"/>
        <v>1</v>
      </c>
      <c r="Q4" s="55"/>
      <c r="R4" s="57"/>
      <c r="S4" s="73"/>
      <c r="T4" s="59"/>
      <c r="U4" s="60"/>
      <c r="V4" s="61"/>
      <c r="W4" s="74"/>
      <c r="X4" s="63"/>
      <c r="Y4" s="63"/>
      <c r="Z4" s="65"/>
    </row>
    <row r="5" spans="1:26" ht="14.85" customHeight="1" thickBot="1" x14ac:dyDescent="0.25">
      <c r="D5" s="66"/>
      <c r="E5" s="67"/>
      <c r="F5" s="68"/>
      <c r="G5" s="69"/>
      <c r="H5" s="70"/>
      <c r="I5" s="53"/>
      <c r="J5" s="75"/>
      <c r="K5" s="183">
        <f t="shared" si="0"/>
        <v>1</v>
      </c>
      <c r="L5" s="76"/>
      <c r="M5" s="187">
        <f t="shared" si="1"/>
        <v>0</v>
      </c>
      <c r="N5" s="188">
        <f t="shared" si="2"/>
        <v>0</v>
      </c>
      <c r="O5" s="77"/>
      <c r="P5" s="191">
        <f t="shared" si="3"/>
        <v>1</v>
      </c>
      <c r="Q5" s="76"/>
      <c r="R5" s="63"/>
      <c r="S5" s="63"/>
      <c r="T5" s="63"/>
      <c r="U5" s="63"/>
      <c r="V5" s="63"/>
      <c r="W5" s="63"/>
      <c r="X5" s="63"/>
      <c r="Y5" s="63"/>
      <c r="Z5" s="65"/>
    </row>
    <row r="6" spans="1:26" ht="14.85" customHeight="1" thickBot="1" x14ac:dyDescent="0.25">
      <c r="B6" s="78" t="s">
        <v>20</v>
      </c>
      <c r="D6" s="79"/>
      <c r="E6" s="67"/>
      <c r="F6" s="68"/>
      <c r="G6" s="69"/>
      <c r="H6" s="80"/>
      <c r="I6" s="81"/>
      <c r="J6" s="71"/>
      <c r="K6" s="183">
        <f t="shared" si="0"/>
        <v>1</v>
      </c>
      <c r="L6" s="55"/>
      <c r="M6" s="187">
        <f t="shared" si="1"/>
        <v>0</v>
      </c>
      <c r="N6" s="188">
        <f t="shared" si="2"/>
        <v>0</v>
      </c>
      <c r="O6" s="72"/>
      <c r="P6" s="191">
        <f t="shared" si="3"/>
        <v>1</v>
      </c>
      <c r="Q6" s="55"/>
      <c r="R6" s="63"/>
      <c r="S6" s="63"/>
      <c r="T6" s="63"/>
      <c r="U6" s="63"/>
      <c r="V6" s="63"/>
      <c r="W6" s="63"/>
      <c r="X6" s="63"/>
      <c r="Y6" s="63"/>
      <c r="Z6" s="65"/>
    </row>
    <row r="7" spans="1:26" ht="14.85" customHeight="1" thickBot="1" x14ac:dyDescent="0.25">
      <c r="B7" s="82">
        <v>1</v>
      </c>
      <c r="D7" s="83"/>
      <c r="E7" s="84"/>
      <c r="F7" s="68"/>
      <c r="G7" s="69"/>
      <c r="H7" s="70"/>
      <c r="I7" s="53"/>
      <c r="J7" s="75"/>
      <c r="K7" s="183">
        <f t="shared" si="0"/>
        <v>1</v>
      </c>
      <c r="L7" s="76"/>
      <c r="M7" s="187">
        <f t="shared" si="1"/>
        <v>0</v>
      </c>
      <c r="N7" s="188">
        <f t="shared" si="2"/>
        <v>0</v>
      </c>
      <c r="O7" s="77"/>
      <c r="P7" s="191">
        <f t="shared" si="3"/>
        <v>1</v>
      </c>
      <c r="Q7" s="76"/>
      <c r="R7" s="63"/>
      <c r="S7" s="63"/>
      <c r="T7" s="63"/>
      <c r="U7" s="63"/>
      <c r="V7" s="63"/>
      <c r="W7" s="63"/>
      <c r="X7" s="63"/>
      <c r="Y7" s="63"/>
      <c r="Z7" s="65"/>
    </row>
    <row r="8" spans="1:26" ht="14.85" customHeight="1" thickBot="1" x14ac:dyDescent="0.25">
      <c r="D8" s="79"/>
      <c r="E8" s="67"/>
      <c r="F8" s="68"/>
      <c r="G8" s="69"/>
      <c r="H8" s="70"/>
      <c r="I8" s="53"/>
      <c r="J8" s="71"/>
      <c r="K8" s="183">
        <f t="shared" si="0"/>
        <v>1</v>
      </c>
      <c r="L8" s="55"/>
      <c r="M8" s="187">
        <f t="shared" si="1"/>
        <v>0</v>
      </c>
      <c r="N8" s="188">
        <f t="shared" si="2"/>
        <v>0</v>
      </c>
      <c r="O8" s="72"/>
      <c r="P8" s="191">
        <f t="shared" si="3"/>
        <v>1</v>
      </c>
      <c r="Q8" s="55"/>
      <c r="R8" s="63"/>
      <c r="S8" s="63"/>
      <c r="T8" s="63"/>
      <c r="U8" s="63"/>
      <c r="V8" s="63"/>
      <c r="W8" s="63"/>
      <c r="X8" s="63"/>
      <c r="Y8" s="63"/>
      <c r="Z8" s="65"/>
    </row>
    <row r="9" spans="1:26" ht="14.85" customHeight="1" thickTop="1" thickBot="1" x14ac:dyDescent="0.25">
      <c r="B9" s="85" t="s">
        <v>21</v>
      </c>
      <c r="D9" s="83"/>
      <c r="E9" s="84"/>
      <c r="F9" s="68"/>
      <c r="G9" s="69"/>
      <c r="H9" s="70"/>
      <c r="I9" s="53"/>
      <c r="J9" s="71"/>
      <c r="K9" s="183">
        <f t="shared" si="0"/>
        <v>1</v>
      </c>
      <c r="L9" s="55"/>
      <c r="M9" s="187">
        <f t="shared" si="1"/>
        <v>0</v>
      </c>
      <c r="N9" s="188">
        <f t="shared" si="2"/>
        <v>0</v>
      </c>
      <c r="O9" s="72"/>
      <c r="P9" s="191">
        <f t="shared" si="3"/>
        <v>1</v>
      </c>
      <c r="Q9" s="55"/>
      <c r="R9" s="63"/>
      <c r="S9" s="63"/>
      <c r="T9" s="63"/>
      <c r="U9" s="63"/>
      <c r="V9" s="63"/>
      <c r="W9" s="63"/>
      <c r="X9" s="63"/>
      <c r="Y9" s="63"/>
      <c r="Z9" s="65"/>
    </row>
    <row r="10" spans="1:26" ht="14.85" customHeight="1" thickTop="1" thickBot="1" x14ac:dyDescent="0.25">
      <c r="B10" s="86">
        <f>B7</f>
        <v>1</v>
      </c>
      <c r="D10" s="79"/>
      <c r="E10" s="67"/>
      <c r="F10" s="68"/>
      <c r="G10" s="69"/>
      <c r="H10" s="80"/>
      <c r="I10" s="81"/>
      <c r="J10" s="71"/>
      <c r="K10" s="183">
        <f t="shared" si="0"/>
        <v>1</v>
      </c>
      <c r="L10" s="55"/>
      <c r="M10" s="187">
        <f t="shared" si="1"/>
        <v>0</v>
      </c>
      <c r="N10" s="188">
        <f t="shared" si="2"/>
        <v>0</v>
      </c>
      <c r="O10" s="72"/>
      <c r="P10" s="191">
        <f t="shared" si="3"/>
        <v>1</v>
      </c>
      <c r="Q10" s="55"/>
      <c r="R10" s="57"/>
      <c r="S10" s="58"/>
      <c r="T10" s="59"/>
      <c r="U10" s="60"/>
      <c r="V10" s="61"/>
      <c r="W10" s="74"/>
      <c r="X10" s="63"/>
      <c r="Y10" s="63"/>
      <c r="Z10" s="65"/>
    </row>
    <row r="11" spans="1:26" ht="14.85" customHeight="1" thickTop="1" thickBot="1" x14ac:dyDescent="0.25">
      <c r="D11" s="83"/>
      <c r="E11" s="84"/>
      <c r="F11" s="68"/>
      <c r="G11" s="69"/>
      <c r="H11" s="70"/>
      <c r="I11" s="53"/>
      <c r="J11" s="75"/>
      <c r="K11" s="183">
        <f t="shared" si="0"/>
        <v>1</v>
      </c>
      <c r="L11" s="76"/>
      <c r="M11" s="187">
        <f t="shared" si="1"/>
        <v>0</v>
      </c>
      <c r="N11" s="188">
        <f t="shared" si="2"/>
        <v>0</v>
      </c>
      <c r="O11" s="77"/>
      <c r="P11" s="191">
        <f t="shared" si="3"/>
        <v>1</v>
      </c>
      <c r="Q11" s="76"/>
      <c r="R11" s="57"/>
      <c r="S11" s="73"/>
      <c r="T11" s="59"/>
      <c r="U11" s="60"/>
      <c r="V11" s="61"/>
      <c r="W11" s="74"/>
      <c r="X11" s="63"/>
      <c r="Y11" s="63"/>
      <c r="Z11" s="65"/>
    </row>
    <row r="12" spans="1:26" ht="14.85" customHeight="1" thickTop="1" thickBot="1" x14ac:dyDescent="0.25">
      <c r="B12" s="85" t="s">
        <v>29</v>
      </c>
      <c r="D12" s="79"/>
      <c r="E12" s="67"/>
      <c r="F12" s="68"/>
      <c r="G12" s="69"/>
      <c r="H12" s="70"/>
      <c r="I12" s="53"/>
      <c r="J12" s="71"/>
      <c r="K12" s="183">
        <f t="shared" si="0"/>
        <v>1</v>
      </c>
      <c r="L12" s="55"/>
      <c r="M12" s="187">
        <f t="shared" si="1"/>
        <v>0</v>
      </c>
      <c r="N12" s="188">
        <f t="shared" si="2"/>
        <v>0</v>
      </c>
      <c r="O12" s="72"/>
      <c r="P12" s="191">
        <f t="shared" si="3"/>
        <v>1</v>
      </c>
      <c r="Q12" s="55"/>
      <c r="R12" s="63"/>
      <c r="S12" s="63"/>
      <c r="T12" s="63"/>
      <c r="U12" s="63"/>
      <c r="V12" s="63"/>
      <c r="W12" s="63"/>
      <c r="X12" s="63"/>
      <c r="Y12" s="63"/>
      <c r="Z12" s="65"/>
    </row>
    <row r="13" spans="1:26" ht="14.85" customHeight="1" thickTop="1" thickBot="1" x14ac:dyDescent="0.25">
      <c r="B13" s="86">
        <f>B7</f>
        <v>1</v>
      </c>
      <c r="D13" s="66"/>
      <c r="E13" s="67"/>
      <c r="F13" s="68"/>
      <c r="G13" s="69"/>
      <c r="H13" s="80"/>
      <c r="I13" s="81"/>
      <c r="J13" s="71"/>
      <c r="K13" s="183">
        <f t="shared" si="0"/>
        <v>1</v>
      </c>
      <c r="L13" s="55"/>
      <c r="M13" s="187">
        <f t="shared" si="1"/>
        <v>0</v>
      </c>
      <c r="N13" s="188">
        <f t="shared" si="2"/>
        <v>0</v>
      </c>
      <c r="O13" s="72"/>
      <c r="P13" s="191">
        <f t="shared" si="3"/>
        <v>1</v>
      </c>
      <c r="Q13" s="55"/>
      <c r="R13" s="63"/>
      <c r="S13" s="63"/>
      <c r="T13" s="63"/>
      <c r="U13" s="63"/>
      <c r="V13" s="63"/>
      <c r="W13" s="63"/>
      <c r="X13" s="63"/>
      <c r="Y13" s="63"/>
      <c r="Z13" s="65"/>
    </row>
    <row r="14" spans="1:26" ht="14.85" customHeight="1" thickTop="1" x14ac:dyDescent="0.2">
      <c r="D14" s="66"/>
      <c r="E14" s="87"/>
      <c r="F14" s="68"/>
      <c r="G14" s="88"/>
      <c r="H14" s="80"/>
      <c r="I14" s="81"/>
      <c r="J14" s="71"/>
      <c r="K14" s="183">
        <f t="shared" si="0"/>
        <v>1</v>
      </c>
      <c r="L14" s="55"/>
      <c r="M14" s="187">
        <f t="shared" si="1"/>
        <v>0</v>
      </c>
      <c r="N14" s="188">
        <f t="shared" si="2"/>
        <v>0</v>
      </c>
      <c r="O14" s="72"/>
      <c r="P14" s="191">
        <f t="shared" si="3"/>
        <v>1</v>
      </c>
      <c r="Q14" s="55"/>
      <c r="R14" s="63"/>
      <c r="S14" s="63"/>
      <c r="T14" s="63"/>
      <c r="U14" s="63"/>
      <c r="V14" s="63"/>
      <c r="W14" s="63"/>
      <c r="X14" s="63"/>
      <c r="Y14" s="63"/>
      <c r="Z14" s="65"/>
    </row>
    <row r="15" spans="1:26" ht="14.85" customHeight="1" x14ac:dyDescent="0.2">
      <c r="D15" s="66"/>
      <c r="E15" s="67"/>
      <c r="F15" s="68"/>
      <c r="G15" s="69"/>
      <c r="H15" s="70"/>
      <c r="I15" s="53"/>
      <c r="J15" s="71"/>
      <c r="K15" s="183">
        <f t="shared" si="0"/>
        <v>1</v>
      </c>
      <c r="L15" s="55"/>
      <c r="M15" s="187">
        <f t="shared" si="1"/>
        <v>0</v>
      </c>
      <c r="N15" s="188">
        <f t="shared" si="2"/>
        <v>0</v>
      </c>
      <c r="O15" s="72"/>
      <c r="P15" s="191">
        <f t="shared" si="3"/>
        <v>1</v>
      </c>
      <c r="Q15" s="55"/>
      <c r="R15" s="63"/>
      <c r="S15" s="63"/>
      <c r="T15" s="63"/>
      <c r="U15" s="63"/>
      <c r="V15" s="63"/>
      <c r="W15" s="63"/>
    </row>
    <row r="16" spans="1:26" ht="14.85" customHeight="1" x14ac:dyDescent="0.2">
      <c r="D16" s="83"/>
      <c r="E16" s="67"/>
      <c r="F16" s="68"/>
      <c r="G16" s="69"/>
      <c r="H16" s="70"/>
      <c r="I16" s="53"/>
      <c r="J16" s="71"/>
      <c r="K16" s="183">
        <f t="shared" si="0"/>
        <v>1</v>
      </c>
      <c r="L16" s="55"/>
      <c r="M16" s="187">
        <f t="shared" si="1"/>
        <v>0</v>
      </c>
      <c r="N16" s="188">
        <f t="shared" si="2"/>
        <v>0</v>
      </c>
      <c r="O16" s="72"/>
      <c r="P16" s="191">
        <f t="shared" si="3"/>
        <v>1</v>
      </c>
      <c r="Q16" s="55"/>
      <c r="R16" s="63"/>
      <c r="S16" s="63"/>
      <c r="T16" s="63"/>
      <c r="U16" s="63"/>
      <c r="V16" s="63"/>
      <c r="W16" s="63"/>
      <c r="X16" s="63"/>
      <c r="Y16" s="63"/>
      <c r="Z16" s="65"/>
    </row>
    <row r="17" spans="2:36" ht="14.85" customHeight="1" x14ac:dyDescent="0.2">
      <c r="B17" s="90"/>
      <c r="D17" s="83"/>
      <c r="E17" s="84"/>
      <c r="F17" s="68"/>
      <c r="G17" s="69"/>
      <c r="H17" s="70"/>
      <c r="I17" s="53"/>
      <c r="J17" s="71"/>
      <c r="K17" s="183">
        <f t="shared" si="0"/>
        <v>1</v>
      </c>
      <c r="L17" s="55"/>
      <c r="M17" s="187">
        <f t="shared" si="1"/>
        <v>0</v>
      </c>
      <c r="N17" s="188">
        <f t="shared" si="2"/>
        <v>0</v>
      </c>
      <c r="O17" s="72"/>
      <c r="P17" s="191">
        <f t="shared" si="3"/>
        <v>1</v>
      </c>
      <c r="Q17" s="55"/>
      <c r="R17" s="63"/>
      <c r="S17" s="63"/>
      <c r="T17" s="63"/>
      <c r="U17" s="63"/>
      <c r="V17" s="63"/>
      <c r="W17" s="63"/>
      <c r="X17" s="63"/>
      <c r="Y17" s="63"/>
      <c r="Z17" s="65"/>
    </row>
    <row r="18" spans="2:36" ht="14.85" customHeight="1" x14ac:dyDescent="0.2">
      <c r="B18" s="90"/>
      <c r="D18" s="83"/>
      <c r="E18" s="67"/>
      <c r="F18" s="68"/>
      <c r="G18" s="69"/>
      <c r="H18" s="70"/>
      <c r="I18" s="53"/>
      <c r="J18" s="71"/>
      <c r="K18" s="183">
        <f t="shared" si="0"/>
        <v>1</v>
      </c>
      <c r="L18" s="55"/>
      <c r="M18" s="187">
        <f t="shared" si="1"/>
        <v>0</v>
      </c>
      <c r="N18" s="188">
        <f t="shared" si="2"/>
        <v>0</v>
      </c>
      <c r="O18" s="72"/>
      <c r="P18" s="191">
        <f t="shared" si="3"/>
        <v>1</v>
      </c>
      <c r="Q18" s="55"/>
      <c r="R18" s="63"/>
      <c r="S18" s="63"/>
      <c r="T18" s="63"/>
      <c r="U18" s="63"/>
      <c r="V18" s="63"/>
      <c r="W18" s="63"/>
      <c r="X18" s="63"/>
      <c r="Y18" s="63"/>
      <c r="Z18" s="65"/>
    </row>
    <row r="19" spans="2:36" ht="14.85" customHeight="1" x14ac:dyDescent="0.2">
      <c r="B19" s="90"/>
      <c r="D19" s="66"/>
      <c r="E19" s="67"/>
      <c r="F19" s="68"/>
      <c r="G19" s="69"/>
      <c r="H19" s="70"/>
      <c r="I19" s="53"/>
      <c r="J19" s="71"/>
      <c r="K19" s="183">
        <f t="shared" si="0"/>
        <v>1</v>
      </c>
      <c r="L19" s="55"/>
      <c r="M19" s="187">
        <f t="shared" si="1"/>
        <v>0</v>
      </c>
      <c r="N19" s="188">
        <f t="shared" si="2"/>
        <v>0</v>
      </c>
      <c r="O19" s="72"/>
      <c r="P19" s="191">
        <f t="shared" si="3"/>
        <v>1</v>
      </c>
      <c r="Q19" s="55"/>
      <c r="R19" s="63"/>
      <c r="S19" s="63"/>
      <c r="T19" s="63"/>
      <c r="U19" s="63"/>
      <c r="V19" s="63"/>
      <c r="W19" s="63"/>
      <c r="X19" s="63"/>
      <c r="Y19" s="63"/>
      <c r="Z19" s="65"/>
    </row>
    <row r="20" spans="2:36" ht="14.85" customHeight="1" x14ac:dyDescent="0.2">
      <c r="B20" s="90"/>
      <c r="D20" s="83"/>
      <c r="E20" s="84"/>
      <c r="F20" s="68"/>
      <c r="G20" s="69"/>
      <c r="H20" s="70"/>
      <c r="I20" s="53"/>
      <c r="J20" s="75"/>
      <c r="K20" s="183">
        <f t="shared" si="0"/>
        <v>1</v>
      </c>
      <c r="L20" s="76"/>
      <c r="M20" s="187">
        <f t="shared" si="1"/>
        <v>0</v>
      </c>
      <c r="N20" s="188">
        <f t="shared" si="2"/>
        <v>0</v>
      </c>
      <c r="O20" s="77"/>
      <c r="P20" s="191">
        <f t="shared" si="3"/>
        <v>1</v>
      </c>
      <c r="Q20" s="76"/>
      <c r="R20" s="63"/>
      <c r="S20" s="63"/>
      <c r="T20" s="63"/>
      <c r="U20" s="63"/>
      <c r="V20" s="63"/>
      <c r="W20" s="63"/>
      <c r="X20" s="63"/>
      <c r="Y20" s="63"/>
      <c r="Z20" s="65"/>
    </row>
    <row r="21" spans="2:36" ht="14.85" customHeight="1" x14ac:dyDescent="0.2">
      <c r="B21" s="90"/>
      <c r="D21" s="66"/>
      <c r="E21" s="67"/>
      <c r="F21" s="68"/>
      <c r="G21" s="69"/>
      <c r="H21" s="70"/>
      <c r="I21" s="53"/>
      <c r="J21" s="71"/>
      <c r="K21" s="183">
        <f t="shared" si="0"/>
        <v>1</v>
      </c>
      <c r="L21" s="55"/>
      <c r="M21" s="187">
        <f t="shared" si="1"/>
        <v>0</v>
      </c>
      <c r="N21" s="188">
        <f t="shared" si="2"/>
        <v>0</v>
      </c>
      <c r="O21" s="72"/>
      <c r="P21" s="191">
        <f t="shared" si="3"/>
        <v>1</v>
      </c>
      <c r="Q21" s="55"/>
      <c r="R21" s="63"/>
      <c r="S21" s="63"/>
      <c r="T21" s="63"/>
      <c r="U21" s="63"/>
      <c r="V21" s="63"/>
      <c r="W21" s="63"/>
      <c r="X21" s="63"/>
      <c r="Y21" s="63"/>
      <c r="Z21" s="65"/>
    </row>
    <row r="22" spans="2:36" ht="14.85" customHeight="1" x14ac:dyDescent="0.2">
      <c r="B22" s="90"/>
      <c r="D22" s="66"/>
      <c r="E22" s="67"/>
      <c r="F22" s="68"/>
      <c r="G22" s="69"/>
      <c r="H22" s="70"/>
      <c r="I22" s="53"/>
      <c r="J22" s="75"/>
      <c r="K22" s="183">
        <f t="shared" si="0"/>
        <v>1</v>
      </c>
      <c r="L22" s="76"/>
      <c r="M22" s="187">
        <f t="shared" si="1"/>
        <v>0</v>
      </c>
      <c r="N22" s="188">
        <f t="shared" si="2"/>
        <v>0</v>
      </c>
      <c r="O22" s="77"/>
      <c r="P22" s="191">
        <f t="shared" si="3"/>
        <v>1</v>
      </c>
      <c r="Q22" s="76"/>
      <c r="R22" s="63"/>
      <c r="S22" s="91"/>
      <c r="T22" s="63"/>
      <c r="U22" s="63"/>
      <c r="V22" s="63"/>
      <c r="W22" s="63"/>
      <c r="X22" s="63"/>
      <c r="Y22" s="63"/>
      <c r="Z22" s="65"/>
      <c r="AH22" s="92"/>
    </row>
    <row r="23" spans="2:36" ht="14.85" customHeight="1" x14ac:dyDescent="0.2">
      <c r="B23" s="90"/>
      <c r="D23" s="83"/>
      <c r="E23" s="84"/>
      <c r="F23" s="68"/>
      <c r="G23" s="69"/>
      <c r="H23" s="70"/>
      <c r="I23" s="53"/>
      <c r="J23" s="71"/>
      <c r="K23" s="183">
        <f t="shared" si="0"/>
        <v>1</v>
      </c>
      <c r="L23" s="55"/>
      <c r="M23" s="187">
        <f t="shared" si="1"/>
        <v>0</v>
      </c>
      <c r="N23" s="188">
        <f t="shared" si="2"/>
        <v>0</v>
      </c>
      <c r="O23" s="72"/>
      <c r="P23" s="191">
        <f t="shared" si="3"/>
        <v>1</v>
      </c>
      <c r="Q23" s="55"/>
      <c r="R23" s="93"/>
      <c r="S23" s="73"/>
      <c r="T23" s="94"/>
      <c r="U23" s="95"/>
      <c r="V23" s="96">
        <f>SUM(F37:F41)</f>
        <v>0</v>
      </c>
      <c r="W23" s="74"/>
      <c r="X23" s="63"/>
      <c r="Y23" s="97"/>
      <c r="Z23" s="65"/>
      <c r="AH23" s="35"/>
      <c r="AI23" s="98">
        <f>IF(OR(V30="P",$B$42="T"),T30,0)</f>
        <v>0</v>
      </c>
      <c r="AJ23" s="98"/>
    </row>
    <row r="24" spans="2:36" ht="14.85" customHeight="1" x14ac:dyDescent="0.2">
      <c r="B24" s="90"/>
      <c r="D24" s="83"/>
      <c r="E24" s="84"/>
      <c r="F24" s="68"/>
      <c r="G24" s="69"/>
      <c r="H24" s="70"/>
      <c r="I24" s="53"/>
      <c r="J24" s="75"/>
      <c r="K24" s="183">
        <f t="shared" si="0"/>
        <v>1</v>
      </c>
      <c r="L24" s="76"/>
      <c r="M24" s="187">
        <f t="shared" si="1"/>
        <v>0</v>
      </c>
      <c r="N24" s="188">
        <f t="shared" si="2"/>
        <v>0</v>
      </c>
      <c r="O24" s="77"/>
      <c r="P24" s="191">
        <f t="shared" si="3"/>
        <v>1</v>
      </c>
      <c r="Q24" s="76"/>
      <c r="R24" s="57"/>
      <c r="S24" s="99"/>
      <c r="T24" s="100"/>
      <c r="U24" s="101"/>
      <c r="V24" s="102">
        <f>SUM(F3:F36)</f>
        <v>0</v>
      </c>
      <c r="W24" s="74"/>
      <c r="X24" s="63"/>
      <c r="Y24" s="63"/>
      <c r="Z24" s="103"/>
      <c r="AH24" s="35"/>
      <c r="AI24" s="98">
        <f>IF(OR(V31="P",$B$42="T"),T31,0)</f>
        <v>0</v>
      </c>
      <c r="AJ24" s="98"/>
    </row>
    <row r="25" spans="2:36" ht="14.85" customHeight="1" x14ac:dyDescent="0.25">
      <c r="B25" s="90"/>
      <c r="D25" s="66"/>
      <c r="E25" s="67"/>
      <c r="F25" s="68"/>
      <c r="G25" s="69"/>
      <c r="H25" s="70"/>
      <c r="I25" s="53"/>
      <c r="J25" s="75"/>
      <c r="K25" s="183">
        <f t="shared" si="0"/>
        <v>1</v>
      </c>
      <c r="L25" s="76"/>
      <c r="M25" s="187">
        <f t="shared" si="1"/>
        <v>0</v>
      </c>
      <c r="N25" s="188">
        <f t="shared" si="2"/>
        <v>0</v>
      </c>
      <c r="O25" s="77"/>
      <c r="P25" s="191">
        <f t="shared" si="3"/>
        <v>1</v>
      </c>
      <c r="Q25" s="76"/>
      <c r="R25" s="104"/>
      <c r="S25" s="105"/>
      <c r="T25" s="106"/>
      <c r="U25" s="106"/>
      <c r="V25" s="107"/>
      <c r="W25" s="98"/>
      <c r="X25" s="63"/>
      <c r="Y25" s="63"/>
      <c r="Z25" s="36"/>
      <c r="AA25" s="92"/>
      <c r="AH25" s="35"/>
      <c r="AI25" s="98">
        <f>IF(OR(V32="P",$B$42="T"),T32,0)</f>
        <v>0</v>
      </c>
      <c r="AJ25" s="98"/>
    </row>
    <row r="26" spans="2:36" ht="14.85" customHeight="1" x14ac:dyDescent="0.25">
      <c r="B26" s="90"/>
      <c r="D26" s="83"/>
      <c r="E26" s="84"/>
      <c r="F26" s="68"/>
      <c r="G26" s="69"/>
      <c r="H26" s="70"/>
      <c r="I26" s="53"/>
      <c r="J26" s="75"/>
      <c r="K26" s="183">
        <f t="shared" si="0"/>
        <v>1</v>
      </c>
      <c r="L26" s="76"/>
      <c r="M26" s="187">
        <f t="shared" si="1"/>
        <v>0</v>
      </c>
      <c r="N26" s="188">
        <f t="shared" si="2"/>
        <v>0</v>
      </c>
      <c r="O26" s="77"/>
      <c r="P26" s="191">
        <f t="shared" si="3"/>
        <v>1</v>
      </c>
      <c r="Q26" s="76"/>
      <c r="R26" s="104"/>
      <c r="S26" s="99"/>
      <c r="T26" s="106"/>
      <c r="U26" s="106"/>
      <c r="V26" s="108"/>
      <c r="W26" s="98"/>
      <c r="X26" s="63"/>
      <c r="Y26" s="64"/>
      <c r="AH26" s="35"/>
      <c r="AI26" s="98">
        <f>IF(OR(V33="P",$B$42="T"),T33,0)</f>
        <v>0</v>
      </c>
      <c r="AJ26" s="98"/>
    </row>
    <row r="27" spans="2:36" ht="14.85" customHeight="1" x14ac:dyDescent="0.25">
      <c r="B27" s="90"/>
      <c r="D27" s="83"/>
      <c r="E27" s="84"/>
      <c r="F27" s="68"/>
      <c r="G27" s="69"/>
      <c r="H27" s="70"/>
      <c r="I27" s="53"/>
      <c r="J27" s="75"/>
      <c r="K27" s="183">
        <f t="shared" si="0"/>
        <v>1</v>
      </c>
      <c r="L27" s="76"/>
      <c r="M27" s="187">
        <f t="shared" si="1"/>
        <v>0</v>
      </c>
      <c r="N27" s="188">
        <f t="shared" si="2"/>
        <v>0</v>
      </c>
      <c r="O27" s="77"/>
      <c r="P27" s="191">
        <f t="shared" si="3"/>
        <v>1</v>
      </c>
      <c r="Q27" s="76"/>
      <c r="R27" s="104"/>
      <c r="S27" s="109"/>
      <c r="T27" s="106"/>
      <c r="U27" s="106"/>
      <c r="V27" s="108"/>
      <c r="W27" s="98"/>
      <c r="X27" s="63"/>
      <c r="Y27" s="64"/>
      <c r="Z27" s="36"/>
      <c r="AA27" s="92"/>
      <c r="AH27" s="35"/>
      <c r="AI27" s="98">
        <f>IF(OR(V34="P",$B$42="T"),T34,0)</f>
        <v>0</v>
      </c>
      <c r="AJ27" s="98"/>
    </row>
    <row r="28" spans="2:36" ht="14.85" customHeight="1" thickBot="1" x14ac:dyDescent="0.3">
      <c r="B28" s="90"/>
      <c r="D28" s="66"/>
      <c r="E28" s="67"/>
      <c r="F28" s="68"/>
      <c r="G28" s="69"/>
      <c r="H28" s="70"/>
      <c r="I28" s="53"/>
      <c r="J28" s="71"/>
      <c r="K28" s="183">
        <f t="shared" si="0"/>
        <v>1</v>
      </c>
      <c r="L28" s="55"/>
      <c r="M28" s="187">
        <f t="shared" si="1"/>
        <v>0</v>
      </c>
      <c r="N28" s="188">
        <f t="shared" si="2"/>
        <v>0</v>
      </c>
      <c r="O28" s="72"/>
      <c r="P28" s="191">
        <f t="shared" si="3"/>
        <v>1</v>
      </c>
      <c r="Q28" s="76"/>
      <c r="R28" s="104"/>
      <c r="S28" s="110"/>
      <c r="T28" s="106"/>
      <c r="U28" s="106"/>
      <c r="V28" s="108"/>
      <c r="W28" s="98"/>
      <c r="X28" s="63"/>
      <c r="Y28" s="64"/>
      <c r="Z28" s="36"/>
      <c r="AA28" s="111"/>
      <c r="AH28" s="35"/>
      <c r="AI28" s="91"/>
      <c r="AJ28" s="112"/>
    </row>
    <row r="29" spans="2:36" ht="14.85" customHeight="1" thickBot="1" x14ac:dyDescent="0.3">
      <c r="B29" s="63"/>
      <c r="D29" s="66"/>
      <c r="E29" s="67"/>
      <c r="F29" s="68"/>
      <c r="G29" s="69"/>
      <c r="H29" s="70"/>
      <c r="I29" s="53"/>
      <c r="J29" s="75"/>
      <c r="K29" s="183">
        <f t="shared" si="0"/>
        <v>1</v>
      </c>
      <c r="L29" s="76"/>
      <c r="M29" s="187">
        <f t="shared" si="1"/>
        <v>0</v>
      </c>
      <c r="N29" s="188">
        <f t="shared" si="2"/>
        <v>0</v>
      </c>
      <c r="O29" s="77"/>
      <c r="P29" s="191">
        <f t="shared" si="3"/>
        <v>1</v>
      </c>
      <c r="Q29" s="76"/>
      <c r="R29" s="104"/>
      <c r="S29" s="97"/>
      <c r="T29" s="106"/>
      <c r="U29" s="113" t="s">
        <v>30</v>
      </c>
      <c r="V29" s="108"/>
      <c r="W29" s="98"/>
      <c r="X29" s="63"/>
      <c r="Y29" s="97"/>
      <c r="Z29" s="94"/>
      <c r="AH29" s="35"/>
      <c r="AI29" s="114">
        <f>IF(OR(V36="p",$B$42="T"),T36,0)</f>
        <v>0</v>
      </c>
      <c r="AJ29" s="114"/>
    </row>
    <row r="30" spans="2:36" ht="14.85" customHeight="1" thickBot="1" x14ac:dyDescent="0.3">
      <c r="B30" s="101"/>
      <c r="D30" s="83"/>
      <c r="E30" s="84"/>
      <c r="F30" s="68"/>
      <c r="G30" s="69"/>
      <c r="H30" s="70"/>
      <c r="I30" s="53"/>
      <c r="J30" s="75"/>
      <c r="K30" s="183">
        <f t="shared" si="0"/>
        <v>1</v>
      </c>
      <c r="L30" s="76"/>
      <c r="M30" s="187">
        <f t="shared" si="1"/>
        <v>0</v>
      </c>
      <c r="N30" s="188">
        <f t="shared" si="2"/>
        <v>0</v>
      </c>
      <c r="O30" s="77"/>
      <c r="P30" s="191">
        <f t="shared" si="3"/>
        <v>1</v>
      </c>
      <c r="Q30" s="55"/>
      <c r="R30" s="115" t="s">
        <v>5</v>
      </c>
      <c r="S30" s="116" t="s">
        <v>16</v>
      </c>
      <c r="T30" s="117">
        <f>H42</f>
        <v>0</v>
      </c>
      <c r="U30" s="118" t="str">
        <f>IF($U$29="p","p","")</f>
        <v>p</v>
      </c>
      <c r="V30" s="119">
        <f>IF(OR(U30="P",$B$42="T"),T30,0)</f>
        <v>0</v>
      </c>
      <c r="Z30" s="94"/>
      <c r="AA30" s="64"/>
    </row>
    <row r="31" spans="2:36" ht="14.85" customHeight="1" thickBot="1" x14ac:dyDescent="0.3">
      <c r="B31" s="120"/>
      <c r="D31" s="83"/>
      <c r="E31" s="84"/>
      <c r="F31" s="68"/>
      <c r="G31" s="69"/>
      <c r="H31" s="70"/>
      <c r="I31" s="53"/>
      <c r="J31" s="71"/>
      <c r="K31" s="183">
        <f t="shared" si="0"/>
        <v>1</v>
      </c>
      <c r="L31" s="55"/>
      <c r="M31" s="187">
        <f t="shared" si="1"/>
        <v>0</v>
      </c>
      <c r="N31" s="188">
        <f t="shared" si="2"/>
        <v>0</v>
      </c>
      <c r="O31" s="72"/>
      <c r="P31" s="191">
        <f t="shared" si="3"/>
        <v>1</v>
      </c>
      <c r="Q31" s="76"/>
      <c r="R31" s="115" t="s">
        <v>5</v>
      </c>
      <c r="S31" s="121" t="s">
        <v>17</v>
      </c>
      <c r="T31" s="122">
        <f>G42</f>
        <v>0</v>
      </c>
      <c r="U31" s="118" t="str">
        <f t="shared" ref="U31:U36" si="4">IF($U$29="p","p","")</f>
        <v>p</v>
      </c>
      <c r="V31" s="119">
        <f>IF(OR(U31="P",$B$42="T"),T31,0)</f>
        <v>0</v>
      </c>
      <c r="Z31" s="36"/>
      <c r="AA31" s="92"/>
    </row>
    <row r="32" spans="2:36" ht="14.85" customHeight="1" thickBot="1" x14ac:dyDescent="0.3">
      <c r="D32" s="83"/>
      <c r="E32" s="84"/>
      <c r="F32" s="68"/>
      <c r="G32" s="69"/>
      <c r="H32" s="70"/>
      <c r="I32" s="53"/>
      <c r="J32" s="75"/>
      <c r="K32" s="183">
        <f t="shared" si="0"/>
        <v>1</v>
      </c>
      <c r="L32" s="76"/>
      <c r="M32" s="187">
        <f t="shared" si="1"/>
        <v>0</v>
      </c>
      <c r="N32" s="188">
        <f t="shared" si="2"/>
        <v>0</v>
      </c>
      <c r="O32" s="77"/>
      <c r="P32" s="191">
        <f t="shared" si="3"/>
        <v>1</v>
      </c>
      <c r="Q32" s="55"/>
      <c r="R32" s="123" t="s">
        <v>5</v>
      </c>
      <c r="S32" s="124" t="s">
        <v>26</v>
      </c>
      <c r="T32" s="117">
        <f>K42</f>
        <v>1</v>
      </c>
      <c r="U32" s="118" t="str">
        <f t="shared" si="4"/>
        <v>p</v>
      </c>
      <c r="V32" s="119">
        <f>IF(OR(U32="P",$B$42="T"),T32,0)</f>
        <v>1</v>
      </c>
    </row>
    <row r="33" spans="2:25" ht="14.85" customHeight="1" thickBot="1" x14ac:dyDescent="0.3">
      <c r="D33" s="83"/>
      <c r="E33" s="84"/>
      <c r="F33" s="68"/>
      <c r="G33" s="69"/>
      <c r="H33" s="70"/>
      <c r="I33" s="53"/>
      <c r="J33" s="71"/>
      <c r="K33" s="183">
        <f t="shared" si="0"/>
        <v>1</v>
      </c>
      <c r="L33" s="55"/>
      <c r="M33" s="187">
        <f t="shared" si="1"/>
        <v>0</v>
      </c>
      <c r="N33" s="188">
        <f t="shared" si="2"/>
        <v>0</v>
      </c>
      <c r="O33" s="72"/>
      <c r="P33" s="191">
        <f t="shared" si="3"/>
        <v>1</v>
      </c>
      <c r="Q33" s="55"/>
      <c r="R33" s="123" t="s">
        <v>5</v>
      </c>
      <c r="S33" s="125" t="s">
        <v>24</v>
      </c>
      <c r="T33" s="117">
        <f>P42</f>
        <v>1</v>
      </c>
      <c r="U33" s="118" t="str">
        <f t="shared" si="4"/>
        <v>p</v>
      </c>
      <c r="V33" s="126">
        <f>IF(OR(U33="P",$B$42="T"),T33,0)</f>
        <v>1</v>
      </c>
      <c r="Y33" s="35"/>
    </row>
    <row r="34" spans="2:25" ht="14.85" customHeight="1" thickTop="1" thickBot="1" x14ac:dyDescent="0.3">
      <c r="D34" s="66"/>
      <c r="E34" s="67"/>
      <c r="F34" s="68"/>
      <c r="G34" s="69"/>
      <c r="H34" s="70"/>
      <c r="I34" s="53"/>
      <c r="J34" s="75"/>
      <c r="K34" s="183">
        <f t="shared" si="0"/>
        <v>1</v>
      </c>
      <c r="L34" s="76"/>
      <c r="M34" s="187">
        <f t="shared" si="1"/>
        <v>0</v>
      </c>
      <c r="N34" s="188">
        <f t="shared" si="2"/>
        <v>0</v>
      </c>
      <c r="O34" s="77"/>
      <c r="P34" s="191">
        <f t="shared" si="3"/>
        <v>1</v>
      </c>
      <c r="Q34" s="76"/>
      <c r="R34" s="127" t="s">
        <v>5</v>
      </c>
      <c r="S34" s="128" t="s">
        <v>25</v>
      </c>
      <c r="T34" s="129">
        <f>SUM(T30+B13-T31)</f>
        <v>1</v>
      </c>
      <c r="U34" s="129" t="str">
        <f t="shared" si="4"/>
        <v>p</v>
      </c>
      <c r="V34" s="130">
        <f>IF(OR(U34="P",$B$42="T"),T34,0)</f>
        <v>1</v>
      </c>
    </row>
    <row r="35" spans="2:25" ht="14.85" customHeight="1" thickTop="1" thickBot="1" x14ac:dyDescent="0.25">
      <c r="B35" s="58"/>
      <c r="D35" s="66"/>
      <c r="E35" s="67"/>
      <c r="F35" s="68"/>
      <c r="G35" s="69"/>
      <c r="H35" s="70"/>
      <c r="I35" s="53"/>
      <c r="J35" s="75"/>
      <c r="K35" s="183">
        <f t="shared" si="0"/>
        <v>1</v>
      </c>
      <c r="L35" s="76"/>
      <c r="M35" s="187">
        <f t="shared" si="1"/>
        <v>0</v>
      </c>
      <c r="N35" s="188">
        <f t="shared" si="2"/>
        <v>0</v>
      </c>
      <c r="O35" s="77"/>
      <c r="P35" s="191">
        <f t="shared" si="3"/>
        <v>1</v>
      </c>
      <c r="Q35" s="76"/>
      <c r="T35" s="131"/>
      <c r="U35" s="132"/>
      <c r="V35" s="111"/>
    </row>
    <row r="36" spans="2:25" ht="16.5" customHeight="1" thickBot="1" x14ac:dyDescent="0.3">
      <c r="B36" s="58"/>
      <c r="D36" s="66"/>
      <c r="E36" s="67"/>
      <c r="F36" s="68"/>
      <c r="G36" s="69"/>
      <c r="H36" s="70"/>
      <c r="I36" s="53"/>
      <c r="J36" s="75"/>
      <c r="K36" s="183">
        <f t="shared" si="0"/>
        <v>1</v>
      </c>
      <c r="L36" s="76"/>
      <c r="M36" s="187">
        <f t="shared" si="1"/>
        <v>0</v>
      </c>
      <c r="N36" s="188">
        <f t="shared" si="2"/>
        <v>0</v>
      </c>
      <c r="O36" s="77"/>
      <c r="P36" s="191">
        <f t="shared" si="3"/>
        <v>1</v>
      </c>
      <c r="Q36" s="76"/>
      <c r="R36" s="115" t="s">
        <v>5</v>
      </c>
      <c r="S36" s="133" t="str">
        <f>IF(T36&gt;0,"Crédit","Débit")</f>
        <v>Crédit</v>
      </c>
      <c r="T36" s="134">
        <f>T33</f>
        <v>1</v>
      </c>
      <c r="U36" s="135" t="str">
        <f t="shared" si="4"/>
        <v>p</v>
      </c>
      <c r="V36" s="119">
        <f>IF(OR(U36="P",$B$42="T"),T36,0)</f>
        <v>1</v>
      </c>
    </row>
    <row r="37" spans="2:25" ht="14.85" customHeight="1" x14ac:dyDescent="0.2">
      <c r="D37" s="66"/>
      <c r="E37" s="67"/>
      <c r="F37" s="68"/>
      <c r="G37" s="69"/>
      <c r="H37" s="70"/>
      <c r="I37" s="53"/>
      <c r="J37" s="71"/>
      <c r="K37" s="183">
        <f t="shared" si="0"/>
        <v>1</v>
      </c>
      <c r="L37" s="55"/>
      <c r="M37" s="187">
        <f t="shared" si="1"/>
        <v>0</v>
      </c>
      <c r="N37" s="188">
        <f t="shared" si="2"/>
        <v>0</v>
      </c>
      <c r="O37" s="72"/>
      <c r="P37" s="191">
        <f t="shared" si="3"/>
        <v>1</v>
      </c>
      <c r="Q37" s="55"/>
    </row>
    <row r="38" spans="2:25" ht="14.85" customHeight="1" x14ac:dyDescent="0.2">
      <c r="D38" s="83"/>
      <c r="E38" s="84"/>
      <c r="F38" s="68"/>
      <c r="G38" s="69"/>
      <c r="H38" s="70"/>
      <c r="I38" s="53"/>
      <c r="J38" s="75"/>
      <c r="K38" s="183">
        <f t="shared" si="0"/>
        <v>1</v>
      </c>
      <c r="L38" s="76"/>
      <c r="M38" s="187">
        <f t="shared" si="1"/>
        <v>0</v>
      </c>
      <c r="N38" s="188">
        <f t="shared" si="2"/>
        <v>0</v>
      </c>
      <c r="O38" s="77"/>
      <c r="P38" s="191">
        <f t="shared" si="3"/>
        <v>1</v>
      </c>
      <c r="Q38" s="76"/>
    </row>
    <row r="39" spans="2:25" ht="14.85" customHeight="1" x14ac:dyDescent="0.2">
      <c r="D39" s="83"/>
      <c r="E39" s="84"/>
      <c r="F39" s="68"/>
      <c r="G39" s="69"/>
      <c r="H39" s="70"/>
      <c r="I39" s="53"/>
      <c r="J39" s="75"/>
      <c r="K39" s="183">
        <f t="shared" si="0"/>
        <v>1</v>
      </c>
      <c r="L39" s="76"/>
      <c r="M39" s="187">
        <f t="shared" si="1"/>
        <v>0</v>
      </c>
      <c r="N39" s="188">
        <f t="shared" si="2"/>
        <v>0</v>
      </c>
      <c r="O39" s="77"/>
      <c r="P39" s="191">
        <f t="shared" si="3"/>
        <v>1</v>
      </c>
      <c r="Q39" s="76"/>
    </row>
    <row r="40" spans="2:25" ht="14.85" customHeight="1" x14ac:dyDescent="0.2">
      <c r="D40" s="83"/>
      <c r="E40" s="84"/>
      <c r="F40" s="68"/>
      <c r="G40" s="69"/>
      <c r="H40" s="70"/>
      <c r="I40" s="53"/>
      <c r="J40" s="75"/>
      <c r="K40" s="183">
        <f t="shared" si="0"/>
        <v>1</v>
      </c>
      <c r="L40" s="76"/>
      <c r="M40" s="187">
        <f t="shared" si="1"/>
        <v>0</v>
      </c>
      <c r="N40" s="188">
        <f t="shared" si="2"/>
        <v>0</v>
      </c>
      <c r="O40" s="77"/>
      <c r="P40" s="191">
        <f t="shared" si="3"/>
        <v>1</v>
      </c>
      <c r="Q40" s="76"/>
      <c r="S40" s="136"/>
      <c r="T40" s="35"/>
      <c r="X40" s="23"/>
    </row>
    <row r="41" spans="2:25" ht="14.85" customHeight="1" thickBot="1" x14ac:dyDescent="0.25">
      <c r="D41" s="137"/>
      <c r="E41" s="138"/>
      <c r="F41" s="139"/>
      <c r="G41" s="140"/>
      <c r="H41" s="141"/>
      <c r="I41" s="53"/>
      <c r="J41" s="142"/>
      <c r="K41" s="184">
        <f t="shared" si="0"/>
        <v>1</v>
      </c>
      <c r="L41" s="76"/>
      <c r="M41" s="189">
        <f t="shared" si="1"/>
        <v>0</v>
      </c>
      <c r="N41" s="190">
        <f t="shared" si="2"/>
        <v>0</v>
      </c>
      <c r="O41" s="143"/>
      <c r="P41" s="191">
        <f t="shared" si="3"/>
        <v>1</v>
      </c>
      <c r="Q41" s="76"/>
    </row>
    <row r="42" spans="2:25" ht="15.95" customHeight="1" thickBot="1" x14ac:dyDescent="0.3">
      <c r="B42" s="144"/>
      <c r="E42" s="100"/>
      <c r="F42" s="146"/>
      <c r="G42" s="147">
        <f>SUM(G3:G41)</f>
        <v>0</v>
      </c>
      <c r="H42" s="148">
        <f>SUM(H3:H41)</f>
        <v>0</v>
      </c>
      <c r="I42" s="149"/>
      <c r="J42" s="76"/>
      <c r="K42" s="150">
        <f>K41</f>
        <v>1</v>
      </c>
      <c r="L42" s="76"/>
      <c r="M42" s="151">
        <f>SUM(M3:M41)</f>
        <v>0</v>
      </c>
      <c r="N42" s="152">
        <f>SUM(N3:N41)</f>
        <v>0</v>
      </c>
      <c r="O42" s="76"/>
      <c r="P42" s="153">
        <f>P41</f>
        <v>1</v>
      </c>
      <c r="Q42" s="76"/>
    </row>
    <row r="43" spans="2:25" ht="15.95" customHeight="1" x14ac:dyDescent="0.2"/>
    <row r="44" spans="2:25" ht="15.95" customHeight="1" x14ac:dyDescent="0.2"/>
    <row r="45" spans="2:25" ht="15.95" customHeight="1" x14ac:dyDescent="0.2"/>
    <row r="46" spans="2:25" ht="15.95" customHeight="1" x14ac:dyDescent="0.2"/>
    <row r="47" spans="2:25" ht="15.95" customHeight="1" x14ac:dyDescent="0.2"/>
    <row r="48" spans="2:25" ht="15.95" customHeight="1" x14ac:dyDescent="0.2"/>
    <row r="49" ht="15.95" customHeight="1" x14ac:dyDescent="0.2"/>
    <row r="50" ht="15.95" customHeight="1" x14ac:dyDescent="0.2"/>
    <row r="51" ht="15.95" customHeight="1" x14ac:dyDescent="0.2"/>
    <row r="52" ht="15.95" customHeight="1" x14ac:dyDescent="0.2"/>
    <row r="53" ht="15.95" customHeight="1" x14ac:dyDescent="0.2"/>
    <row r="54" ht="15.95" customHeight="1" x14ac:dyDescent="0.2"/>
  </sheetData>
  <sheetProtection sheet="1" objects="1" scenarios="1"/>
  <sortState ref="D3:P41">
    <sortCondition ref="D3"/>
  </sortState>
  <conditionalFormatting sqref="X3 X24 X20:X22">
    <cfRule type="expression" dxfId="24" priority="22">
      <formula>$W3=""</formula>
    </cfRule>
  </conditionalFormatting>
  <conditionalFormatting sqref="X25:X29">
    <cfRule type="expression" dxfId="23" priority="24">
      <formula>#REF!=""</formula>
    </cfRule>
  </conditionalFormatting>
  <conditionalFormatting sqref="P3:P41">
    <cfRule type="expression" dxfId="22" priority="19">
      <formula>$O3=""</formula>
    </cfRule>
  </conditionalFormatting>
  <conditionalFormatting sqref="S36">
    <cfRule type="expression" dxfId="21" priority="8">
      <formula>$V$36&lt;0</formula>
    </cfRule>
    <cfRule type="expression" dxfId="20" priority="13">
      <formula>$V$36&gt;0</formula>
    </cfRule>
    <cfRule type="colorScale" priority="15">
      <colorScale>
        <cfvo type="min"/>
        <cfvo type="max"/>
        <color rgb="FFFF7128"/>
        <color rgb="FFFFEF9C"/>
      </colorScale>
    </cfRule>
    <cfRule type="expression" dxfId="19" priority="16" stopIfTrue="1">
      <formula>"Crédit"</formula>
    </cfRule>
    <cfRule type="containsText" dxfId="18" priority="17" operator="containsText" text="Credit">
      <formula>NOT(ISERROR(SEARCH("Credit",S36)))</formula>
    </cfRule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">
    <cfRule type="containsText" dxfId="17" priority="11" operator="containsText" text="DEBIT">
      <formula>NOT(ISERROR(SEARCH("DEBIT",T36)))</formula>
    </cfRule>
    <cfRule type="containsText" dxfId="16" priority="12" operator="containsText" text="CREDIT">
      <formula>NOT(ISERROR(SEARCH("CREDIT",T36)))</formula>
    </cfRule>
    <cfRule type="expression" dxfId="15" priority="14">
      <formula>"Si S$36&lt;0"</formula>
    </cfRule>
  </conditionalFormatting>
  <conditionalFormatting sqref="K3:K41">
    <cfRule type="expression" dxfId="14" priority="208">
      <formula>$J3=""</formula>
    </cfRule>
  </conditionalFormatting>
  <conditionalFormatting sqref="A1">
    <cfRule type="colorScale" priority="255">
      <colorScale>
        <cfvo type="min"/>
        <cfvo type="max"/>
        <color theme="0" tint="-0.14999847407452621"/>
        <color theme="0" tint="-0.14999847407452621"/>
      </colorScale>
    </cfRule>
    <cfRule type="expression" dxfId="13" priority="256">
      <formula>$J1=""</formula>
    </cfRule>
  </conditionalFormatting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For.!$A$10:$A$11</xm:f>
          </x14:formula1>
          <xm:sqref>B42</xm:sqref>
        </x14:dataValidation>
        <x14:dataValidation type="list" allowBlank="1" showInputMessage="1" showErrorMessage="1">
          <x14:formula1>
            <xm:f>For.!$A$1:$A$8</xm:f>
          </x14:formula1>
          <xm:sqref>V20:V22 V3 F3:F41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3" tint="0.59999389629810485"/>
  </sheetPr>
  <dimension ref="A1:AL54"/>
  <sheetViews>
    <sheetView showZeros="0" tabSelected="1" zoomScaleNormal="100" workbookViewId="0">
      <selection activeCell="U9" sqref="U9"/>
    </sheetView>
  </sheetViews>
  <sheetFormatPr baseColWidth="10" defaultRowHeight="14.25" x14ac:dyDescent="0.2"/>
  <cols>
    <col min="1" max="1" width="1.7109375" style="23" customWidth="1"/>
    <col min="2" max="2" width="20.7109375" style="23" customWidth="1"/>
    <col min="3" max="3" width="1" style="23" customWidth="1"/>
    <col min="4" max="4" width="1.7109375" style="23" customWidth="1"/>
    <col min="5" max="5" width="6.7109375" style="145" customWidth="1"/>
    <col min="6" max="6" width="27" style="23" customWidth="1"/>
    <col min="7" max="7" width="3.7109375" style="23" customWidth="1"/>
    <col min="8" max="8" width="12.7109375" style="154" customWidth="1"/>
    <col min="9" max="9" width="12.7109375" style="155" customWidth="1"/>
    <col min="10" max="10" width="1.42578125" style="156" customWidth="1"/>
    <col min="11" max="11" width="3.85546875" style="30" customWidth="1"/>
    <col min="12" max="12" width="12.7109375" style="23" customWidth="1"/>
    <col min="13" max="13" width="5.42578125" style="30" customWidth="1"/>
    <col min="14" max="14" width="12.7109375" style="23" customWidth="1"/>
    <col min="15" max="15" width="12.7109375" style="157" customWidth="1"/>
    <col min="16" max="16" width="4" style="30" customWidth="1"/>
    <col min="17" max="17" width="12.7109375" style="158" customWidth="1"/>
    <col min="18" max="18" width="2.7109375" style="30" customWidth="1"/>
    <col min="19" max="19" width="3.85546875" style="23" customWidth="1"/>
    <col min="20" max="20" width="21.5703125" style="23" customWidth="1"/>
    <col min="21" max="21" width="20.28515625" style="23" customWidth="1"/>
    <col min="22" max="22" width="3.7109375" style="23" customWidth="1"/>
    <col min="23" max="23" width="13.140625" style="23" customWidth="1"/>
    <col min="24" max="24" width="5.5703125" style="23" customWidth="1"/>
    <col min="25" max="25" width="3.7109375" style="35" customWidth="1"/>
    <col min="26" max="26" width="10.7109375" style="23" customWidth="1"/>
    <col min="27" max="27" width="2.7109375" style="23" customWidth="1"/>
    <col min="28" max="28" width="3.7109375" style="89" customWidth="1"/>
    <col min="29" max="29" width="12.7109375" style="23" customWidth="1"/>
    <col min="30" max="30" width="6.7109375" style="23" customWidth="1"/>
    <col min="31" max="31" width="2.7109375" style="23" customWidth="1"/>
    <col min="32" max="32" width="6.7109375" style="23" customWidth="1"/>
    <col min="33" max="33" width="12.7109375" style="23" customWidth="1"/>
    <col min="34" max="16384" width="11.42578125" style="23"/>
  </cols>
  <sheetData>
    <row r="1" spans="1:28" ht="15.95" customHeight="1" thickBot="1" x14ac:dyDescent="0.25">
      <c r="A1" s="159"/>
      <c r="B1" s="22" t="s">
        <v>11</v>
      </c>
      <c r="C1" s="160"/>
      <c r="E1" s="24" t="s">
        <v>6</v>
      </c>
      <c r="F1" s="25" t="s">
        <v>0</v>
      </c>
      <c r="G1" s="26" t="s">
        <v>15</v>
      </c>
      <c r="H1" s="32" t="s">
        <v>9</v>
      </c>
      <c r="I1" s="161" t="s">
        <v>10</v>
      </c>
      <c r="J1" s="29"/>
      <c r="L1" s="31" t="s">
        <v>23</v>
      </c>
      <c r="N1" s="32" t="s">
        <v>13</v>
      </c>
      <c r="O1" s="33" t="s">
        <v>14</v>
      </c>
      <c r="Q1" s="34" t="s">
        <v>27</v>
      </c>
      <c r="AB1" s="36"/>
    </row>
    <row r="2" spans="1:28" ht="15.95" customHeight="1" thickBot="1" x14ac:dyDescent="0.25">
      <c r="B2" s="37">
        <v>2017</v>
      </c>
      <c r="C2" s="162"/>
      <c r="E2" s="38"/>
      <c r="F2" s="39"/>
      <c r="G2" s="40"/>
      <c r="H2" s="41"/>
      <c r="I2" s="42"/>
      <c r="J2" s="29"/>
      <c r="K2" s="163" t="s">
        <v>32</v>
      </c>
      <c r="L2" s="44">
        <f>B10</f>
        <v>1</v>
      </c>
      <c r="N2" s="45"/>
      <c r="O2" s="42"/>
      <c r="P2" s="164" t="s">
        <v>30</v>
      </c>
      <c r="Q2" s="47">
        <f>B7</f>
        <v>1</v>
      </c>
      <c r="AB2" s="36"/>
    </row>
    <row r="3" spans="1:28" ht="14.85" customHeight="1" x14ac:dyDescent="0.2">
      <c r="A3" s="178"/>
      <c r="E3" s="179"/>
      <c r="F3" s="180"/>
      <c r="G3" s="168"/>
      <c r="H3" s="51"/>
      <c r="I3" s="165"/>
      <c r="J3" s="166"/>
      <c r="K3" s="54"/>
      <c r="L3" s="183">
        <f>IF($K3="a",L2-H3+I3,L2)</f>
        <v>1</v>
      </c>
      <c r="M3" s="55"/>
      <c r="N3" s="185">
        <f>IF(OR(K3="a",$B$42="T"),H3,0)</f>
        <v>0</v>
      </c>
      <c r="O3" s="186">
        <f>IF(OR(K3="a",$B$42="T"),I3,0)</f>
        <v>0</v>
      </c>
      <c r="P3" s="56"/>
      <c r="Q3" s="192">
        <f t="shared" ref="Q3:Q41" si="0">IF(P3="p",Q2-N3+O3,Q2)</f>
        <v>1</v>
      </c>
      <c r="R3" s="55"/>
      <c r="S3" s="57"/>
      <c r="T3" s="58"/>
      <c r="U3" s="59"/>
      <c r="V3" s="60"/>
      <c r="W3" s="61"/>
      <c r="X3" s="62"/>
      <c r="Y3" s="63"/>
      <c r="Z3" s="167"/>
      <c r="AA3" s="64"/>
      <c r="AB3" s="65"/>
    </row>
    <row r="4" spans="1:28" ht="14.85" customHeight="1" x14ac:dyDescent="0.2">
      <c r="E4" s="66"/>
      <c r="F4" s="67"/>
      <c r="G4" s="68"/>
      <c r="H4" s="69"/>
      <c r="I4" s="171"/>
      <c r="J4" s="166"/>
      <c r="K4" s="75"/>
      <c r="L4" s="183">
        <f>IF($K4="a",L3-H4+I4,L3)</f>
        <v>1</v>
      </c>
      <c r="M4" s="76"/>
      <c r="N4" s="187">
        <f>IF(OR(K4="a",$B$42="T"),H4,0)</f>
        <v>0</v>
      </c>
      <c r="O4" s="188">
        <f>IF(OR(K4="a",$B$42="T"),I4,0)</f>
        <v>0</v>
      </c>
      <c r="P4" s="77"/>
      <c r="Q4" s="192">
        <f t="shared" si="0"/>
        <v>1</v>
      </c>
      <c r="R4" s="76"/>
      <c r="S4" s="57"/>
      <c r="T4" s="73"/>
      <c r="U4" s="59"/>
      <c r="V4" s="60"/>
      <c r="W4" s="61"/>
      <c r="X4" s="74"/>
      <c r="Y4" s="63"/>
      <c r="Z4" s="63"/>
      <c r="AA4" s="63"/>
      <c r="AB4" s="65"/>
    </row>
    <row r="5" spans="1:28" ht="14.85" customHeight="1" thickBot="1" x14ac:dyDescent="0.25">
      <c r="E5" s="66"/>
      <c r="F5" s="87"/>
      <c r="G5" s="68"/>
      <c r="H5" s="88"/>
      <c r="I5" s="169"/>
      <c r="J5" s="170"/>
      <c r="K5" s="71"/>
      <c r="L5" s="183">
        <f>IF($K5="a",L4-H5+I5,L4)</f>
        <v>1</v>
      </c>
      <c r="M5" s="55"/>
      <c r="N5" s="187">
        <f>IF(OR(K5="a",$B$42="T"),H5,0)</f>
        <v>0</v>
      </c>
      <c r="O5" s="188">
        <f>IF(OR(K5="a",$B$42="T"),I5,0)</f>
        <v>0</v>
      </c>
      <c r="P5" s="72"/>
      <c r="Q5" s="192">
        <f t="shared" si="0"/>
        <v>1</v>
      </c>
      <c r="R5" s="55"/>
      <c r="S5" s="63"/>
      <c r="T5" s="63"/>
      <c r="U5" s="63"/>
      <c r="V5" s="63"/>
      <c r="W5" s="63"/>
      <c r="X5" s="63"/>
      <c r="Y5" s="63"/>
      <c r="Z5" s="63"/>
      <c r="AA5" s="63"/>
      <c r="AB5" s="65"/>
    </row>
    <row r="6" spans="1:28" ht="14.85" customHeight="1" thickBot="1" x14ac:dyDescent="0.25">
      <c r="B6" s="78" t="s">
        <v>20</v>
      </c>
      <c r="C6" s="172"/>
      <c r="E6" s="79"/>
      <c r="F6" s="67"/>
      <c r="G6" s="68"/>
      <c r="H6" s="69"/>
      <c r="I6" s="169"/>
      <c r="J6" s="170"/>
      <c r="K6" s="71"/>
      <c r="L6" s="183">
        <f>IF($K6="a",L5-H6+I6,L5)</f>
        <v>1</v>
      </c>
      <c r="M6" s="55"/>
      <c r="N6" s="187">
        <f>IF(OR(K6="a",$B$42="T"),H6,0)</f>
        <v>0</v>
      </c>
      <c r="O6" s="188">
        <f>IF(OR(K6="a",$B$42="T"),I6,0)</f>
        <v>0</v>
      </c>
      <c r="P6" s="72"/>
      <c r="Q6" s="192">
        <f t="shared" si="0"/>
        <v>1</v>
      </c>
      <c r="R6" s="55"/>
      <c r="S6" s="63"/>
      <c r="T6" s="63"/>
      <c r="U6" s="63"/>
      <c r="V6" s="63"/>
      <c r="W6" s="63"/>
      <c r="X6" s="63"/>
      <c r="Y6" s="63"/>
      <c r="Z6" s="63"/>
      <c r="AA6" s="63"/>
      <c r="AB6" s="65"/>
    </row>
    <row r="7" spans="1:28" ht="14.85" customHeight="1" thickBot="1" x14ac:dyDescent="0.25">
      <c r="B7" s="82">
        <f>'01'!V36</f>
        <v>1</v>
      </c>
      <c r="C7" s="100"/>
      <c r="E7" s="66"/>
      <c r="F7" s="67"/>
      <c r="G7" s="68"/>
      <c r="H7" s="69"/>
      <c r="I7" s="171"/>
      <c r="J7" s="166"/>
      <c r="K7" s="75"/>
      <c r="L7" s="183">
        <f>IF($K7="a",L6-H7+I7,L6)</f>
        <v>1</v>
      </c>
      <c r="M7" s="76"/>
      <c r="N7" s="187">
        <f>IF(OR(K7="a",$B$42="T"),H7,0)</f>
        <v>0</v>
      </c>
      <c r="O7" s="188">
        <f>IF(OR(K7="a",$B$42="T"),I7,0)</f>
        <v>0</v>
      </c>
      <c r="P7" s="77"/>
      <c r="Q7" s="192">
        <f t="shared" si="0"/>
        <v>1</v>
      </c>
      <c r="R7" s="76"/>
      <c r="S7" s="63"/>
      <c r="T7" s="63"/>
      <c r="U7" s="63"/>
      <c r="V7" s="63"/>
      <c r="W7" s="63"/>
      <c r="X7" s="63"/>
      <c r="Y7" s="63"/>
      <c r="Z7" s="63"/>
      <c r="AA7" s="63"/>
      <c r="AB7" s="65"/>
    </row>
    <row r="8" spans="1:28" ht="14.85" customHeight="1" thickBot="1" x14ac:dyDescent="0.25">
      <c r="E8" s="66"/>
      <c r="F8" s="67"/>
      <c r="G8" s="68"/>
      <c r="H8" s="69"/>
      <c r="I8" s="171"/>
      <c r="J8" s="166"/>
      <c r="K8" s="71"/>
      <c r="L8" s="183">
        <f>IF($K8="a",L7-H8+I8,L7)</f>
        <v>1</v>
      </c>
      <c r="M8" s="55"/>
      <c r="N8" s="187">
        <f>IF(OR(K8="a",$B$42="T"),H8,0)</f>
        <v>0</v>
      </c>
      <c r="O8" s="188">
        <f>IF(OR(K8="a",$B$42="T"),I8,0)</f>
        <v>0</v>
      </c>
      <c r="P8" s="72"/>
      <c r="Q8" s="192">
        <f t="shared" si="0"/>
        <v>1</v>
      </c>
      <c r="R8" s="55"/>
      <c r="S8" s="63"/>
      <c r="T8" s="63"/>
      <c r="U8" s="63"/>
      <c r="V8" s="63"/>
      <c r="W8" s="63"/>
      <c r="X8" s="63"/>
      <c r="Y8" s="63"/>
      <c r="Z8" s="63"/>
      <c r="AA8" s="63"/>
      <c r="AB8" s="65"/>
    </row>
    <row r="9" spans="1:28" ht="14.85" customHeight="1" thickTop="1" thickBot="1" x14ac:dyDescent="0.25">
      <c r="B9" s="85" t="s">
        <v>21</v>
      </c>
      <c r="C9" s="173"/>
      <c r="E9" s="83"/>
      <c r="F9" s="84"/>
      <c r="G9" s="68"/>
      <c r="H9" s="69"/>
      <c r="I9" s="171"/>
      <c r="J9" s="166"/>
      <c r="K9" s="75"/>
      <c r="L9" s="183">
        <f>IF($K9="a",L8-H9+I9,L8)</f>
        <v>1</v>
      </c>
      <c r="M9" s="76"/>
      <c r="N9" s="187">
        <f>IF(OR(K9="a",$B$42="T"),H9,0)</f>
        <v>0</v>
      </c>
      <c r="O9" s="188">
        <f>IF(OR(K9="a",$B$42="T"),I9,0)</f>
        <v>0</v>
      </c>
      <c r="P9" s="77"/>
      <c r="Q9" s="192">
        <f t="shared" si="0"/>
        <v>1</v>
      </c>
      <c r="R9" s="76"/>
      <c r="S9" s="63"/>
      <c r="T9" s="63"/>
      <c r="U9" s="63"/>
      <c r="V9" s="63"/>
      <c r="W9" s="63"/>
      <c r="X9" s="63"/>
      <c r="Y9" s="63"/>
      <c r="Z9" s="63"/>
      <c r="AA9" s="63"/>
      <c r="AB9" s="65"/>
    </row>
    <row r="10" spans="1:28" ht="14.85" customHeight="1" thickTop="1" thickBot="1" x14ac:dyDescent="0.25">
      <c r="B10" s="86">
        <f>'01'!V32</f>
        <v>1</v>
      </c>
      <c r="C10" s="174"/>
      <c r="E10" s="66"/>
      <c r="F10" s="67"/>
      <c r="G10" s="68"/>
      <c r="H10" s="69"/>
      <c r="I10" s="171"/>
      <c r="J10" s="166"/>
      <c r="K10" s="71"/>
      <c r="L10" s="183">
        <f>IF($K10="a",L9-H10+I10,L9)</f>
        <v>1</v>
      </c>
      <c r="M10" s="55"/>
      <c r="N10" s="187">
        <f>IF(OR(K10="a",$B$42="T"),H10,0)</f>
        <v>0</v>
      </c>
      <c r="O10" s="188">
        <f>IF(OR(K10="a",$B$42="T"),I10,0)</f>
        <v>0</v>
      </c>
      <c r="P10" s="72"/>
      <c r="Q10" s="192">
        <f t="shared" si="0"/>
        <v>1</v>
      </c>
      <c r="R10" s="55"/>
      <c r="S10" s="57"/>
      <c r="T10" s="58"/>
      <c r="U10" s="59"/>
      <c r="V10" s="60"/>
      <c r="W10" s="61"/>
      <c r="X10" s="74"/>
      <c r="Y10" s="63"/>
      <c r="Z10" s="63"/>
      <c r="AA10" s="63"/>
      <c r="AB10" s="65"/>
    </row>
    <row r="11" spans="1:28" ht="14.85" customHeight="1" thickTop="1" thickBot="1" x14ac:dyDescent="0.25">
      <c r="E11" s="79"/>
      <c r="F11" s="67"/>
      <c r="G11" s="68"/>
      <c r="H11" s="69"/>
      <c r="I11" s="171"/>
      <c r="J11" s="166"/>
      <c r="K11" s="71"/>
      <c r="L11" s="183">
        <f>IF($K11="a",L10-H11+I11,L10)</f>
        <v>1</v>
      </c>
      <c r="M11" s="55"/>
      <c r="N11" s="187">
        <f>IF(OR(K11="a",$B$42="T"),H11,0)</f>
        <v>0</v>
      </c>
      <c r="O11" s="188">
        <f>IF(OR(K11="a",$B$42="T"),I11,0)</f>
        <v>0</v>
      </c>
      <c r="P11" s="72"/>
      <c r="Q11" s="192">
        <f t="shared" si="0"/>
        <v>1</v>
      </c>
      <c r="R11" s="55"/>
      <c r="S11" s="57"/>
      <c r="T11" s="73"/>
      <c r="U11" s="59"/>
      <c r="V11" s="60"/>
      <c r="W11" s="61"/>
      <c r="X11" s="74"/>
      <c r="Y11" s="63"/>
      <c r="Z11" s="63"/>
      <c r="AA11" s="63"/>
      <c r="AB11" s="65"/>
    </row>
    <row r="12" spans="1:28" ht="14.85" customHeight="1" thickTop="1" thickBot="1" x14ac:dyDescent="0.25">
      <c r="B12" s="85" t="s">
        <v>29</v>
      </c>
      <c r="C12" s="173"/>
      <c r="E12" s="66"/>
      <c r="F12" s="67"/>
      <c r="G12" s="68"/>
      <c r="H12" s="69"/>
      <c r="I12" s="171"/>
      <c r="J12" s="166"/>
      <c r="K12" s="75"/>
      <c r="L12" s="183">
        <f>IF($K12="a",L11-H12+I12,L11)</f>
        <v>1</v>
      </c>
      <c r="M12" s="76"/>
      <c r="N12" s="187">
        <f>IF(OR(K12="a",$B$42="T"),H12,0)</f>
        <v>0</v>
      </c>
      <c r="O12" s="188">
        <f>IF(OR(K12="a",$B$42="T"),I12,0)</f>
        <v>0</v>
      </c>
      <c r="P12" s="77"/>
      <c r="Q12" s="192">
        <f t="shared" si="0"/>
        <v>1</v>
      </c>
      <c r="R12" s="76"/>
      <c r="S12" s="63"/>
      <c r="T12" s="63"/>
      <c r="U12" s="63"/>
      <c r="V12" s="63"/>
      <c r="W12" s="63"/>
      <c r="X12" s="63"/>
      <c r="Y12" s="63"/>
      <c r="Z12" s="63"/>
      <c r="AA12" s="63"/>
      <c r="AB12" s="65"/>
    </row>
    <row r="13" spans="1:28" ht="14.85" customHeight="1" thickTop="1" thickBot="1" x14ac:dyDescent="0.25">
      <c r="B13" s="86">
        <f>'01'!V34</f>
        <v>1</v>
      </c>
      <c r="C13" s="174"/>
      <c r="E13" s="83"/>
      <c r="F13" s="84"/>
      <c r="G13" s="68"/>
      <c r="H13" s="69"/>
      <c r="I13" s="171"/>
      <c r="J13" s="166"/>
      <c r="K13" s="71"/>
      <c r="L13" s="183">
        <f>IF($K13="a",L12-H13+I13,L12)</f>
        <v>1</v>
      </c>
      <c r="M13" s="55"/>
      <c r="N13" s="187">
        <f>IF(OR(K13="a",$B$42="T"),H13,0)</f>
        <v>0</v>
      </c>
      <c r="O13" s="188">
        <f>IF(OR(K13="a",$B$42="T"),I13,0)</f>
        <v>0</v>
      </c>
      <c r="P13" s="72"/>
      <c r="Q13" s="192">
        <f t="shared" si="0"/>
        <v>1</v>
      </c>
      <c r="R13" s="55"/>
      <c r="S13" s="63"/>
      <c r="T13" s="63"/>
      <c r="U13" s="63"/>
      <c r="V13" s="63"/>
      <c r="W13" s="63"/>
      <c r="X13" s="63"/>
      <c r="Y13" s="63"/>
      <c r="Z13" s="63"/>
      <c r="AA13" s="63"/>
      <c r="AB13" s="65"/>
    </row>
    <row r="14" spans="1:28" ht="14.85" customHeight="1" thickTop="1" x14ac:dyDescent="0.2">
      <c r="E14" s="83"/>
      <c r="F14" s="84"/>
      <c r="G14" s="68"/>
      <c r="H14" s="69"/>
      <c r="I14" s="171"/>
      <c r="J14" s="166"/>
      <c r="K14" s="71"/>
      <c r="L14" s="183">
        <f>IF($K14="a",L13-H14+I14,L13)</f>
        <v>1</v>
      </c>
      <c r="M14" s="55"/>
      <c r="N14" s="187">
        <f>IF(OR(K14="a",$B$42="T"),H14,0)</f>
        <v>0</v>
      </c>
      <c r="O14" s="188">
        <f>IF(OR(K14="a",$B$42="T"),I14,0)</f>
        <v>0</v>
      </c>
      <c r="P14" s="72"/>
      <c r="Q14" s="192">
        <f t="shared" si="0"/>
        <v>1</v>
      </c>
      <c r="R14" s="55"/>
      <c r="S14" s="63"/>
      <c r="T14" s="63"/>
      <c r="U14" s="63"/>
      <c r="V14" s="63"/>
      <c r="W14" s="63"/>
      <c r="X14" s="63"/>
      <c r="Y14" s="63"/>
      <c r="Z14" s="63"/>
      <c r="AA14" s="63"/>
      <c r="AB14" s="65"/>
    </row>
    <row r="15" spans="1:28" ht="14.85" customHeight="1" x14ac:dyDescent="0.2">
      <c r="E15" s="83"/>
      <c r="F15" s="84"/>
      <c r="G15" s="68"/>
      <c r="H15" s="69"/>
      <c r="I15" s="171"/>
      <c r="J15" s="166"/>
      <c r="K15" s="71"/>
      <c r="L15" s="183">
        <f>IF($K15="a",L14-H15+I15,L14)</f>
        <v>1</v>
      </c>
      <c r="M15" s="55"/>
      <c r="N15" s="187">
        <f>IF(OR(K15="a",$B$42="T"),H15,0)</f>
        <v>0</v>
      </c>
      <c r="O15" s="188">
        <f>IF(OR(K15="a",$B$42="T"),I15,0)</f>
        <v>0</v>
      </c>
      <c r="P15" s="72"/>
      <c r="Q15" s="192">
        <f t="shared" si="0"/>
        <v>1</v>
      </c>
      <c r="R15" s="55"/>
      <c r="S15" s="63"/>
      <c r="T15" s="63"/>
      <c r="U15" s="63"/>
      <c r="V15" s="63"/>
      <c r="W15" s="63"/>
      <c r="X15" s="63"/>
    </row>
    <row r="16" spans="1:28" ht="14.85" customHeight="1" x14ac:dyDescent="0.2">
      <c r="E16" s="83"/>
      <c r="F16" s="84"/>
      <c r="G16" s="68"/>
      <c r="H16" s="69"/>
      <c r="I16" s="171"/>
      <c r="J16" s="166"/>
      <c r="K16" s="75"/>
      <c r="L16" s="183">
        <f>IF($K16="a",L15-H16+I16,L15)</f>
        <v>1</v>
      </c>
      <c r="M16" s="76"/>
      <c r="N16" s="187">
        <f>IF(OR(K16="a",$B$42="T"),H16,0)</f>
        <v>0</v>
      </c>
      <c r="O16" s="188">
        <f>IF(OR(K16="a",$B$42="T"),I16,0)</f>
        <v>0</v>
      </c>
      <c r="P16" s="77"/>
      <c r="Q16" s="192">
        <f t="shared" si="0"/>
        <v>1</v>
      </c>
      <c r="R16" s="76"/>
      <c r="S16" s="63"/>
      <c r="T16" s="63"/>
      <c r="U16" s="63"/>
      <c r="V16" s="63"/>
      <c r="W16" s="63"/>
      <c r="X16" s="63"/>
      <c r="Y16" s="63"/>
      <c r="Z16" s="63"/>
      <c r="AA16" s="63"/>
      <c r="AB16" s="65"/>
    </row>
    <row r="17" spans="2:38" ht="14.85" customHeight="1" x14ac:dyDescent="0.2">
      <c r="B17" s="90"/>
      <c r="C17" s="90"/>
      <c r="E17" s="66"/>
      <c r="F17" s="67"/>
      <c r="G17" s="68"/>
      <c r="H17" s="69"/>
      <c r="I17" s="171"/>
      <c r="J17" s="166"/>
      <c r="K17" s="71"/>
      <c r="L17" s="183">
        <f>IF($K17="a",L16-H17+I17,L16)</f>
        <v>1</v>
      </c>
      <c r="M17" s="55"/>
      <c r="N17" s="187">
        <f>IF(OR(K17="a",$B$42="T"),H17,0)</f>
        <v>0</v>
      </c>
      <c r="O17" s="188">
        <f>IF(OR(K17="a",$B$42="T"),I17,0)</f>
        <v>0</v>
      </c>
      <c r="P17" s="72"/>
      <c r="Q17" s="192">
        <f t="shared" si="0"/>
        <v>1</v>
      </c>
      <c r="R17" s="55"/>
      <c r="S17" s="63"/>
      <c r="T17" s="63"/>
      <c r="U17" s="63"/>
      <c r="V17" s="63"/>
      <c r="W17" s="63"/>
      <c r="X17" s="63"/>
      <c r="Y17" s="63"/>
      <c r="Z17" s="63"/>
      <c r="AA17" s="63"/>
      <c r="AB17" s="65"/>
    </row>
    <row r="18" spans="2:38" ht="14.85" customHeight="1" x14ac:dyDescent="0.2">
      <c r="B18" s="90"/>
      <c r="C18" s="90"/>
      <c r="E18" s="79"/>
      <c r="F18" s="67"/>
      <c r="G18" s="68"/>
      <c r="H18" s="69"/>
      <c r="I18" s="169"/>
      <c r="J18" s="170"/>
      <c r="K18" s="71"/>
      <c r="L18" s="183">
        <f>IF($K18="a",L17-H18+I18,L17)</f>
        <v>1</v>
      </c>
      <c r="M18" s="55"/>
      <c r="N18" s="187">
        <f>IF(OR(K18="a",$B$42="T"),H18,0)</f>
        <v>0</v>
      </c>
      <c r="O18" s="188">
        <f>IF(OR(K18="a",$B$42="T"),I18,0)</f>
        <v>0</v>
      </c>
      <c r="P18" s="72"/>
      <c r="Q18" s="192">
        <f t="shared" si="0"/>
        <v>1</v>
      </c>
      <c r="R18" s="55"/>
      <c r="S18" s="63"/>
      <c r="T18" s="63"/>
      <c r="U18" s="63"/>
      <c r="V18" s="63"/>
      <c r="W18" s="63"/>
      <c r="X18" s="63"/>
      <c r="Y18" s="63"/>
      <c r="Z18" s="63"/>
      <c r="AA18" s="63"/>
      <c r="AB18" s="65"/>
    </row>
    <row r="19" spans="2:38" ht="14.85" customHeight="1" x14ac:dyDescent="0.2">
      <c r="B19" s="90"/>
      <c r="C19" s="90"/>
      <c r="E19" s="83"/>
      <c r="F19" s="84"/>
      <c r="G19" s="68"/>
      <c r="H19" s="69"/>
      <c r="I19" s="171"/>
      <c r="J19" s="166"/>
      <c r="K19" s="75"/>
      <c r="L19" s="183">
        <f>IF($K19="a",L18-H19+I19,L18)</f>
        <v>1</v>
      </c>
      <c r="M19" s="76"/>
      <c r="N19" s="187">
        <f>IF(OR(K19="a",$B$42="T"),H19,0)</f>
        <v>0</v>
      </c>
      <c r="O19" s="188">
        <f>IF(OR(K19="a",$B$42="T"),I19,0)</f>
        <v>0</v>
      </c>
      <c r="P19" s="77"/>
      <c r="Q19" s="192">
        <f t="shared" si="0"/>
        <v>1</v>
      </c>
      <c r="R19" s="76"/>
      <c r="S19" s="63"/>
      <c r="T19" s="63"/>
      <c r="U19" s="63"/>
      <c r="V19" s="63"/>
      <c r="W19" s="63"/>
      <c r="X19" s="63"/>
      <c r="Y19" s="63"/>
      <c r="Z19" s="63"/>
      <c r="AA19" s="63"/>
      <c r="AB19" s="65"/>
    </row>
    <row r="20" spans="2:38" ht="14.85" customHeight="1" x14ac:dyDescent="0.2">
      <c r="B20" s="90"/>
      <c r="C20" s="90"/>
      <c r="E20" s="66"/>
      <c r="F20" s="67"/>
      <c r="G20" s="68"/>
      <c r="H20" s="69"/>
      <c r="I20" s="171"/>
      <c r="J20" s="166"/>
      <c r="K20" s="71"/>
      <c r="L20" s="183">
        <f>IF($K20="a",L19-H20+I20,L19)</f>
        <v>1</v>
      </c>
      <c r="M20" s="55"/>
      <c r="N20" s="187">
        <f>IF(OR(K20="a",$B$42="T"),H20,0)</f>
        <v>0</v>
      </c>
      <c r="O20" s="188">
        <f>IF(OR(K20="a",$B$42="T"),I20,0)</f>
        <v>0</v>
      </c>
      <c r="P20" s="72"/>
      <c r="Q20" s="192">
        <f t="shared" si="0"/>
        <v>1</v>
      </c>
      <c r="R20" s="55"/>
      <c r="S20" s="63"/>
      <c r="T20" s="63"/>
      <c r="U20" s="63"/>
      <c r="V20" s="63"/>
      <c r="W20" s="63"/>
      <c r="X20" s="63"/>
      <c r="Y20" s="63"/>
      <c r="Z20" s="167"/>
      <c r="AA20" s="63"/>
      <c r="AB20" s="65"/>
    </row>
    <row r="21" spans="2:38" ht="14.85" customHeight="1" x14ac:dyDescent="0.2">
      <c r="B21" s="90"/>
      <c r="C21" s="90"/>
      <c r="E21" s="66"/>
      <c r="F21" s="67"/>
      <c r="G21" s="68"/>
      <c r="H21" s="69"/>
      <c r="I21" s="171"/>
      <c r="J21" s="166"/>
      <c r="K21" s="75"/>
      <c r="L21" s="183">
        <f>IF($K21="a",L20-H21+I21,L20)</f>
        <v>1</v>
      </c>
      <c r="M21" s="76"/>
      <c r="N21" s="187">
        <f>IF(OR(K21="a",$B$42="T"),H21,0)</f>
        <v>0</v>
      </c>
      <c r="O21" s="188">
        <f>IF(OR(K21="a",$B$42="T"),I21,0)</f>
        <v>0</v>
      </c>
      <c r="P21" s="77"/>
      <c r="Q21" s="192">
        <f t="shared" si="0"/>
        <v>1</v>
      </c>
      <c r="R21" s="76"/>
      <c r="S21" s="63"/>
      <c r="T21" s="63"/>
      <c r="U21" s="63"/>
      <c r="V21" s="63"/>
      <c r="W21" s="63"/>
      <c r="X21" s="63"/>
      <c r="Y21" s="63"/>
      <c r="Z21" s="167"/>
      <c r="AA21" s="63"/>
      <c r="AB21" s="65"/>
    </row>
    <row r="22" spans="2:38" ht="14.85" customHeight="1" x14ac:dyDescent="0.2">
      <c r="B22" s="90"/>
      <c r="C22" s="90"/>
      <c r="E22" s="83"/>
      <c r="F22" s="84"/>
      <c r="G22" s="68"/>
      <c r="H22" s="69"/>
      <c r="I22" s="171"/>
      <c r="J22" s="166"/>
      <c r="K22" s="75"/>
      <c r="L22" s="183">
        <f>IF($K22="a",L21-H22+I22,L21)</f>
        <v>1</v>
      </c>
      <c r="M22" s="76"/>
      <c r="N22" s="187">
        <f>IF(OR(K22="a",$B$42="T"),H22,0)</f>
        <v>0</v>
      </c>
      <c r="O22" s="188">
        <f>IF(OR(K22="a",$B$42="T"),I22,0)</f>
        <v>0</v>
      </c>
      <c r="P22" s="77"/>
      <c r="Q22" s="192">
        <f t="shared" si="0"/>
        <v>1</v>
      </c>
      <c r="R22" s="76"/>
      <c r="S22" s="63"/>
      <c r="T22" s="91"/>
      <c r="U22" s="63"/>
      <c r="V22" s="63"/>
      <c r="W22" s="63"/>
      <c r="X22" s="63"/>
      <c r="Y22" s="63"/>
      <c r="Z22" s="167"/>
      <c r="AA22" s="63"/>
      <c r="AB22" s="65"/>
      <c r="AJ22" s="92"/>
    </row>
    <row r="23" spans="2:38" ht="14.85" customHeight="1" x14ac:dyDescent="0.2">
      <c r="B23" s="90"/>
      <c r="C23" s="90"/>
      <c r="E23" s="79"/>
      <c r="F23" s="67"/>
      <c r="G23" s="68"/>
      <c r="H23" s="69"/>
      <c r="I23" s="171"/>
      <c r="J23" s="166"/>
      <c r="K23" s="71"/>
      <c r="L23" s="183">
        <f>IF($K23="a",L22-H23+I23,L22)</f>
        <v>1</v>
      </c>
      <c r="M23" s="55"/>
      <c r="N23" s="187">
        <f>IF(OR(K23="a",$B$42="T"),H23,0)</f>
        <v>0</v>
      </c>
      <c r="O23" s="188">
        <f>IF(OR(K23="a",$B$42="T"),I23,0)</f>
        <v>0</v>
      </c>
      <c r="P23" s="72"/>
      <c r="Q23" s="192">
        <f t="shared" si="0"/>
        <v>1</v>
      </c>
      <c r="R23" s="55"/>
      <c r="S23" s="93"/>
      <c r="T23" s="73"/>
      <c r="U23" s="94"/>
      <c r="V23" s="95"/>
      <c r="W23" s="96">
        <f>SUM(G37:G41)</f>
        <v>0</v>
      </c>
      <c r="X23" s="74"/>
      <c r="Y23" s="63"/>
      <c r="Z23" s="63"/>
      <c r="AA23" s="97"/>
      <c r="AB23" s="65"/>
      <c r="AJ23" s="35"/>
      <c r="AK23" s="98">
        <f>IF(OR(W30="P",$B$42="T"),U30,0)</f>
        <v>0</v>
      </c>
      <c r="AL23" s="98"/>
    </row>
    <row r="24" spans="2:38" ht="14.85" customHeight="1" x14ac:dyDescent="0.2">
      <c r="B24" s="90"/>
      <c r="C24" s="90"/>
      <c r="E24" s="83"/>
      <c r="F24" s="84"/>
      <c r="G24" s="68"/>
      <c r="H24" s="69"/>
      <c r="I24" s="171"/>
      <c r="J24" s="166"/>
      <c r="K24" s="71"/>
      <c r="L24" s="183">
        <f>IF($K24="a",L23-H24+I24,L23)</f>
        <v>1</v>
      </c>
      <c r="M24" s="55"/>
      <c r="N24" s="187">
        <f>IF(OR(K24="a",$B$42="T"),H24,0)</f>
        <v>0</v>
      </c>
      <c r="O24" s="188">
        <f>IF(OR(K24="a",$B$42="T"),I24,0)</f>
        <v>0</v>
      </c>
      <c r="P24" s="72"/>
      <c r="Q24" s="192">
        <f t="shared" si="0"/>
        <v>1</v>
      </c>
      <c r="R24" s="55"/>
      <c r="S24" s="57"/>
      <c r="T24" s="99"/>
      <c r="U24" s="100"/>
      <c r="V24" s="101"/>
      <c r="W24" s="102">
        <f>SUM(G3:G36)</f>
        <v>0</v>
      </c>
      <c r="X24" s="74"/>
      <c r="Y24" s="63"/>
      <c r="Z24" s="167"/>
      <c r="AA24" s="63"/>
      <c r="AB24" s="103"/>
      <c r="AJ24" s="35"/>
      <c r="AK24" s="98">
        <f>IF(OR(W31="P",$B$42="T"),U31,0)</f>
        <v>0</v>
      </c>
      <c r="AL24" s="98"/>
    </row>
    <row r="25" spans="2:38" ht="14.85" customHeight="1" x14ac:dyDescent="0.25">
      <c r="B25" s="90"/>
      <c r="C25" s="90"/>
      <c r="E25" s="66"/>
      <c r="F25" s="67"/>
      <c r="G25" s="68"/>
      <c r="H25" s="69"/>
      <c r="I25" s="171"/>
      <c r="J25" s="166"/>
      <c r="K25" s="71"/>
      <c r="L25" s="183">
        <f>IF($K25="a",L24-H25+I25,L24)</f>
        <v>1</v>
      </c>
      <c r="M25" s="55"/>
      <c r="N25" s="187">
        <f>IF(OR(K25="a",$B$42="T"),H25,0)</f>
        <v>0</v>
      </c>
      <c r="O25" s="188">
        <f>IF(OR(K25="a",$B$42="T"),I25,0)</f>
        <v>0</v>
      </c>
      <c r="P25" s="72"/>
      <c r="Q25" s="192">
        <f t="shared" si="0"/>
        <v>1</v>
      </c>
      <c r="R25" s="55"/>
      <c r="S25" s="104"/>
      <c r="T25" s="175"/>
      <c r="U25" s="106"/>
      <c r="V25" s="106"/>
      <c r="W25" s="107"/>
      <c r="X25" s="98"/>
      <c r="Y25" s="63"/>
      <c r="Z25" s="167"/>
      <c r="AA25" s="63"/>
      <c r="AB25" s="36"/>
      <c r="AC25" s="92"/>
      <c r="AJ25" s="35"/>
      <c r="AK25" s="98">
        <f>IF(OR(W32="P",$B$42="T"),U32,0)</f>
        <v>0</v>
      </c>
      <c r="AL25" s="98"/>
    </row>
    <row r="26" spans="2:38" ht="14.85" customHeight="1" x14ac:dyDescent="0.25">
      <c r="B26" s="90"/>
      <c r="C26" s="90"/>
      <c r="E26" s="66"/>
      <c r="F26" s="67"/>
      <c r="G26" s="68"/>
      <c r="H26" s="69"/>
      <c r="I26" s="171"/>
      <c r="J26" s="166"/>
      <c r="K26" s="71"/>
      <c r="L26" s="183">
        <f>IF($K26="a",L25-H26+I26,L25)</f>
        <v>1</v>
      </c>
      <c r="M26" s="55"/>
      <c r="N26" s="187">
        <f>IF(OR(K26="a",$B$42="T"),H26,0)</f>
        <v>0</v>
      </c>
      <c r="O26" s="188">
        <f>IF(OR(K26="a",$B$42="T"),I26,0)</f>
        <v>0</v>
      </c>
      <c r="P26" s="72"/>
      <c r="Q26" s="192">
        <f t="shared" si="0"/>
        <v>1</v>
      </c>
      <c r="R26" s="55"/>
      <c r="S26" s="104"/>
      <c r="T26" s="99"/>
      <c r="U26" s="106"/>
      <c r="V26" s="106"/>
      <c r="W26" s="108"/>
      <c r="X26" s="98"/>
      <c r="Y26" s="63"/>
      <c r="Z26" s="167"/>
      <c r="AA26" s="64"/>
      <c r="AJ26" s="35"/>
      <c r="AK26" s="98">
        <f>IF(OR(W33="P",$B$42="T"),U33,0)</f>
        <v>0</v>
      </c>
      <c r="AL26" s="98"/>
    </row>
    <row r="27" spans="2:38" ht="14.85" customHeight="1" x14ac:dyDescent="0.25">
      <c r="B27" s="90"/>
      <c r="C27" s="90"/>
      <c r="E27" s="83"/>
      <c r="F27" s="67"/>
      <c r="G27" s="68"/>
      <c r="H27" s="69"/>
      <c r="I27" s="171"/>
      <c r="J27" s="166"/>
      <c r="K27" s="71"/>
      <c r="L27" s="183">
        <f>IF($K27="a",L26-H27+I27,L26)</f>
        <v>1</v>
      </c>
      <c r="M27" s="55"/>
      <c r="N27" s="187">
        <f>IF(OR(K27="a",$B$42="T"),H27,0)</f>
        <v>0</v>
      </c>
      <c r="O27" s="188">
        <f>IF(OR(K27="a",$B$42="T"),I27,0)</f>
        <v>0</v>
      </c>
      <c r="P27" s="72"/>
      <c r="Q27" s="192">
        <f t="shared" si="0"/>
        <v>1</v>
      </c>
      <c r="R27" s="55"/>
      <c r="S27" s="104"/>
      <c r="T27" s="109"/>
      <c r="U27" s="106"/>
      <c r="V27" s="106"/>
      <c r="W27" s="108"/>
      <c r="X27" s="98"/>
      <c r="Y27" s="63"/>
      <c r="Z27" s="167"/>
      <c r="AA27" s="64"/>
      <c r="AB27" s="36"/>
      <c r="AC27" s="92"/>
      <c r="AJ27" s="35"/>
      <c r="AK27" s="98">
        <f>IF(OR(W34="P",$B$42="T"),U34,0)</f>
        <v>0</v>
      </c>
      <c r="AL27" s="98"/>
    </row>
    <row r="28" spans="2:38" ht="14.85" customHeight="1" thickBot="1" x14ac:dyDescent="0.3">
      <c r="B28" s="90"/>
      <c r="C28" s="90"/>
      <c r="E28" s="66"/>
      <c r="F28" s="67"/>
      <c r="G28" s="68"/>
      <c r="H28" s="69"/>
      <c r="I28" s="169"/>
      <c r="J28" s="170"/>
      <c r="K28" s="71"/>
      <c r="L28" s="183">
        <f>IF($K28="a",L27-H28+I28,L27)</f>
        <v>1</v>
      </c>
      <c r="M28" s="55"/>
      <c r="N28" s="187">
        <f>IF(OR(K28="a",$B$42="T"),H28,0)</f>
        <v>0</v>
      </c>
      <c r="O28" s="188">
        <f>IF(OR(K28="a",$B$42="T"),I28,0)</f>
        <v>0</v>
      </c>
      <c r="P28" s="72"/>
      <c r="Q28" s="192">
        <f t="shared" si="0"/>
        <v>1</v>
      </c>
      <c r="R28" s="55"/>
      <c r="S28" s="104"/>
      <c r="T28" s="110"/>
      <c r="U28" s="106"/>
      <c r="V28" s="106"/>
      <c r="W28" s="108"/>
      <c r="X28" s="98"/>
      <c r="Y28" s="63"/>
      <c r="Z28" s="167"/>
      <c r="AA28" s="64"/>
      <c r="AB28" s="36"/>
      <c r="AC28" s="111"/>
      <c r="AJ28" s="35"/>
      <c r="AK28" s="91"/>
      <c r="AL28" s="112"/>
    </row>
    <row r="29" spans="2:38" ht="14.85" customHeight="1" thickBot="1" x14ac:dyDescent="0.3">
      <c r="B29" s="63"/>
      <c r="C29" s="63"/>
      <c r="E29" s="83"/>
      <c r="F29" s="67"/>
      <c r="G29" s="68"/>
      <c r="H29" s="69"/>
      <c r="I29" s="171"/>
      <c r="J29" s="166"/>
      <c r="K29" s="71"/>
      <c r="L29" s="183">
        <f>IF($K29="a",L28-H29+I29,L28)</f>
        <v>1</v>
      </c>
      <c r="M29" s="55"/>
      <c r="N29" s="187">
        <f>IF(OR(K29="a",$B$42="T"),H29,0)</f>
        <v>0</v>
      </c>
      <c r="O29" s="188">
        <f>IF(OR(K29="a",$B$42="T"),I29,0)</f>
        <v>0</v>
      </c>
      <c r="P29" s="72"/>
      <c r="Q29" s="192">
        <f t="shared" si="0"/>
        <v>1</v>
      </c>
      <c r="R29" s="55"/>
      <c r="S29" s="104"/>
      <c r="T29" s="97"/>
      <c r="U29" s="106"/>
      <c r="V29" s="113" t="s">
        <v>30</v>
      </c>
      <c r="W29" s="108"/>
      <c r="X29" s="98"/>
      <c r="Y29" s="63"/>
      <c r="Z29" s="167"/>
      <c r="AA29" s="97"/>
      <c r="AB29" s="94"/>
      <c r="AJ29" s="35"/>
      <c r="AK29" s="114">
        <f>IF(OR(W36="p",$B$42="T"),U36,0)</f>
        <v>0</v>
      </c>
      <c r="AL29" s="114"/>
    </row>
    <row r="30" spans="2:38" ht="14.85" customHeight="1" thickBot="1" x14ac:dyDescent="0.3">
      <c r="B30" s="101"/>
      <c r="C30" s="101"/>
      <c r="E30" s="66"/>
      <c r="F30" s="67"/>
      <c r="G30" s="68"/>
      <c r="H30" s="69"/>
      <c r="I30" s="171"/>
      <c r="J30" s="166"/>
      <c r="K30" s="71"/>
      <c r="L30" s="183">
        <f>IF($K30="a",L29-H30+I30,L29)</f>
        <v>1</v>
      </c>
      <c r="M30" s="55"/>
      <c r="N30" s="187">
        <f>IF(OR(K30="a",$B$42="T"),H30,0)</f>
        <v>0</v>
      </c>
      <c r="O30" s="188">
        <f>IF(OR(K30="a",$B$42="T"),I30,0)</f>
        <v>0</v>
      </c>
      <c r="P30" s="72"/>
      <c r="Q30" s="192">
        <f t="shared" si="0"/>
        <v>1</v>
      </c>
      <c r="R30" s="55"/>
      <c r="S30" s="115" t="s">
        <v>5</v>
      </c>
      <c r="T30" s="116" t="s">
        <v>16</v>
      </c>
      <c r="U30" s="117">
        <f>I42</f>
        <v>0</v>
      </c>
      <c r="V30" s="118" t="str">
        <f>IF($V$29="p","p","")</f>
        <v>p</v>
      </c>
      <c r="W30" s="119">
        <f>IF(OR(V30="P",$B$42="T"),U30,0)</f>
        <v>0</v>
      </c>
      <c r="AB30" s="94"/>
      <c r="AC30" s="64"/>
    </row>
    <row r="31" spans="2:38" ht="14.85" customHeight="1" thickBot="1" x14ac:dyDescent="0.3">
      <c r="B31" s="120"/>
      <c r="C31" s="120"/>
      <c r="E31" s="66"/>
      <c r="F31" s="67"/>
      <c r="G31" s="68"/>
      <c r="H31" s="69"/>
      <c r="I31" s="171"/>
      <c r="J31" s="166"/>
      <c r="K31" s="75"/>
      <c r="L31" s="183">
        <f>IF($K31="a",L30-H31+I31,L30)</f>
        <v>1</v>
      </c>
      <c r="M31" s="76"/>
      <c r="N31" s="187">
        <f>IF(OR(K31="a",$B$42="T"),H31,0)</f>
        <v>0</v>
      </c>
      <c r="O31" s="188">
        <f>IF(OR(K31="a",$B$42="T"),I31,0)</f>
        <v>0</v>
      </c>
      <c r="P31" s="77"/>
      <c r="Q31" s="192">
        <f t="shared" si="0"/>
        <v>1</v>
      </c>
      <c r="R31" s="76"/>
      <c r="S31" s="115" t="s">
        <v>5</v>
      </c>
      <c r="T31" s="121" t="s">
        <v>17</v>
      </c>
      <c r="U31" s="122">
        <f>H42</f>
        <v>0</v>
      </c>
      <c r="V31" s="118" t="str">
        <f t="shared" ref="V31:V36" si="1">IF($V$29="p","p","")</f>
        <v>p</v>
      </c>
      <c r="W31" s="119">
        <f>IF(OR(V31="P",$B$42="T"),U31,0)</f>
        <v>0</v>
      </c>
      <c r="AB31" s="36"/>
      <c r="AC31" s="92"/>
    </row>
    <row r="32" spans="2:38" ht="14.85" customHeight="1" thickBot="1" x14ac:dyDescent="0.3">
      <c r="E32" s="66"/>
      <c r="F32" s="67"/>
      <c r="G32" s="68"/>
      <c r="H32" s="69"/>
      <c r="I32" s="171"/>
      <c r="J32" s="166"/>
      <c r="K32" s="75"/>
      <c r="L32" s="183">
        <f>IF($K32="a",L31-H32+I32,L31)</f>
        <v>1</v>
      </c>
      <c r="M32" s="76"/>
      <c r="N32" s="187">
        <f>IF(OR(K32="a",$B$42="T"),H32,0)</f>
        <v>0</v>
      </c>
      <c r="O32" s="188">
        <f>IF(OR(K32="a",$B$42="T"),I32,0)</f>
        <v>0</v>
      </c>
      <c r="P32" s="77"/>
      <c r="Q32" s="192">
        <f t="shared" si="0"/>
        <v>1</v>
      </c>
      <c r="R32" s="76"/>
      <c r="S32" s="123" t="s">
        <v>5</v>
      </c>
      <c r="T32" s="124" t="s">
        <v>26</v>
      </c>
      <c r="U32" s="117">
        <f>L42</f>
        <v>1</v>
      </c>
      <c r="V32" s="118" t="str">
        <f t="shared" si="1"/>
        <v>p</v>
      </c>
      <c r="W32" s="119">
        <f>IF(OR(V32="P",$B$42="T"),U32,0)</f>
        <v>1</v>
      </c>
    </row>
    <row r="33" spans="2:27" ht="14.85" customHeight="1" thickBot="1" x14ac:dyDescent="0.3">
      <c r="E33" s="83"/>
      <c r="F33" s="84"/>
      <c r="G33" s="68"/>
      <c r="H33" s="69"/>
      <c r="I33" s="171"/>
      <c r="J33" s="166"/>
      <c r="K33" s="75"/>
      <c r="L33" s="183">
        <f>IF($K33="a",L32-H33+I33,L32)</f>
        <v>1</v>
      </c>
      <c r="M33" s="76"/>
      <c r="N33" s="187">
        <f>IF(OR(K33="a",$B$42="T"),H33,0)</f>
        <v>0</v>
      </c>
      <c r="O33" s="188">
        <f>IF(OR(K33="a",$B$42="T"),I33,0)</f>
        <v>0</v>
      </c>
      <c r="P33" s="77"/>
      <c r="Q33" s="192">
        <f t="shared" si="0"/>
        <v>1</v>
      </c>
      <c r="R33" s="76"/>
      <c r="S33" s="123" t="s">
        <v>5</v>
      </c>
      <c r="T33" s="125" t="s">
        <v>24</v>
      </c>
      <c r="U33" s="117">
        <f>Q42</f>
        <v>1</v>
      </c>
      <c r="V33" s="118" t="str">
        <f t="shared" si="1"/>
        <v>p</v>
      </c>
      <c r="W33" s="126">
        <f>IF(OR(V33="P",$B$42="T"),U33,0)</f>
        <v>1</v>
      </c>
      <c r="AA33" s="35"/>
    </row>
    <row r="34" spans="2:27" ht="14.85" customHeight="1" thickTop="1" thickBot="1" x14ac:dyDescent="0.3">
      <c r="E34" s="66"/>
      <c r="F34" s="67"/>
      <c r="G34" s="68"/>
      <c r="H34" s="69"/>
      <c r="I34" s="171"/>
      <c r="J34" s="166"/>
      <c r="K34" s="75"/>
      <c r="L34" s="183">
        <f>IF($K34="a",L33-H34+I34,L33)</f>
        <v>1</v>
      </c>
      <c r="M34" s="76"/>
      <c r="N34" s="187">
        <f>IF(OR(K34="a",$B$42="T"),H34,0)</f>
        <v>0</v>
      </c>
      <c r="O34" s="188">
        <f>IF(OR(K34="a",$B$42="T"),I34,0)</f>
        <v>0</v>
      </c>
      <c r="P34" s="77"/>
      <c r="Q34" s="192">
        <f t="shared" si="0"/>
        <v>1</v>
      </c>
      <c r="R34" s="76"/>
      <c r="S34" s="127" t="s">
        <v>5</v>
      </c>
      <c r="T34" s="128" t="s">
        <v>25</v>
      </c>
      <c r="U34" s="129">
        <f>SUM(U30+B13-U31)</f>
        <v>1</v>
      </c>
      <c r="V34" s="129" t="str">
        <f t="shared" si="1"/>
        <v>p</v>
      </c>
      <c r="W34" s="130">
        <f>IF(OR(V34="P",$B$42="T"),U34,0)</f>
        <v>1</v>
      </c>
    </row>
    <row r="35" spans="2:27" ht="14.85" customHeight="1" thickTop="1" thickBot="1" x14ac:dyDescent="0.25">
      <c r="B35" s="58"/>
      <c r="C35" s="58"/>
      <c r="E35" s="83"/>
      <c r="F35" s="84"/>
      <c r="G35" s="68"/>
      <c r="H35" s="69"/>
      <c r="I35" s="171"/>
      <c r="J35" s="166"/>
      <c r="K35" s="75"/>
      <c r="L35" s="183">
        <f>IF($K35="a",L34-H35+I35,L34)</f>
        <v>1</v>
      </c>
      <c r="M35" s="76"/>
      <c r="N35" s="187">
        <f>IF(OR(K35="a",$B$42="T"),H35,0)</f>
        <v>0</v>
      </c>
      <c r="O35" s="188">
        <f>IF(OR(K35="a",$B$42="T"),I35,0)</f>
        <v>0</v>
      </c>
      <c r="P35" s="77"/>
      <c r="Q35" s="192">
        <f t="shared" si="0"/>
        <v>1</v>
      </c>
      <c r="R35" s="76"/>
      <c r="U35" s="131"/>
      <c r="V35" s="132"/>
      <c r="W35" s="111"/>
    </row>
    <row r="36" spans="2:27" ht="14.85" customHeight="1" thickBot="1" x14ac:dyDescent="0.3">
      <c r="B36" s="58"/>
      <c r="C36" s="58"/>
      <c r="E36" s="83"/>
      <c r="F36" s="84"/>
      <c r="G36" s="68"/>
      <c r="H36" s="69"/>
      <c r="I36" s="171"/>
      <c r="J36" s="166"/>
      <c r="K36" s="75"/>
      <c r="L36" s="183">
        <f>IF($K36="a",L35-H36+I36,L35)</f>
        <v>1</v>
      </c>
      <c r="M36" s="76"/>
      <c r="N36" s="187">
        <f>IF(OR(K36="a",$B$42="T"),H36,0)</f>
        <v>0</v>
      </c>
      <c r="O36" s="188">
        <f>IF(OR(K36="a",$B$42="T"),I36,0)</f>
        <v>0</v>
      </c>
      <c r="P36" s="77"/>
      <c r="Q36" s="192">
        <f t="shared" si="0"/>
        <v>1</v>
      </c>
      <c r="R36" s="76"/>
      <c r="S36" s="115" t="s">
        <v>5</v>
      </c>
      <c r="T36" s="133" t="str">
        <f>IF(U36&gt;0,"Crédit","Débit")</f>
        <v>Crédit</v>
      </c>
      <c r="U36" s="134">
        <f>U33</f>
        <v>1</v>
      </c>
      <c r="V36" s="135" t="str">
        <f t="shared" si="1"/>
        <v>p</v>
      </c>
      <c r="W36" s="119">
        <f>IF(OR(V36="P",$B$42="T"),U36,0)</f>
        <v>1</v>
      </c>
    </row>
    <row r="37" spans="2:27" ht="14.85" customHeight="1" x14ac:dyDescent="0.2">
      <c r="E37" s="83"/>
      <c r="F37" s="84"/>
      <c r="G37" s="68"/>
      <c r="H37" s="69"/>
      <c r="I37" s="171"/>
      <c r="J37" s="166"/>
      <c r="K37" s="75"/>
      <c r="L37" s="183">
        <f>IF($K37="a",L36-H37+I37,L36)</f>
        <v>1</v>
      </c>
      <c r="M37" s="76"/>
      <c r="N37" s="187">
        <f>IF(OR(K37="a",$B$42="T"),H37,0)</f>
        <v>0</v>
      </c>
      <c r="O37" s="188">
        <f>IF(OR(K37="a",$B$42="T"),I37,0)</f>
        <v>0</v>
      </c>
      <c r="P37" s="77"/>
      <c r="Q37" s="192">
        <f t="shared" si="0"/>
        <v>1</v>
      </c>
      <c r="R37" s="76"/>
    </row>
    <row r="38" spans="2:27" ht="14.85" customHeight="1" x14ac:dyDescent="0.2">
      <c r="E38" s="83"/>
      <c r="F38" s="84"/>
      <c r="G38" s="68"/>
      <c r="H38" s="69"/>
      <c r="I38" s="171"/>
      <c r="J38" s="166"/>
      <c r="K38" s="75"/>
      <c r="L38" s="183">
        <f>IF($K38="a",L37-H38+I38,L37)</f>
        <v>1</v>
      </c>
      <c r="M38" s="76"/>
      <c r="N38" s="187">
        <f>IF(OR(K38="a",$B$42="T"),H38,0)</f>
        <v>0</v>
      </c>
      <c r="O38" s="188">
        <f>IF(OR(K38="a",$B$42="T"),I38,0)</f>
        <v>0</v>
      </c>
      <c r="P38" s="77"/>
      <c r="Q38" s="192">
        <f t="shared" si="0"/>
        <v>1</v>
      </c>
      <c r="R38" s="76"/>
    </row>
    <row r="39" spans="2:27" ht="14.85" customHeight="1" x14ac:dyDescent="0.2">
      <c r="E39" s="83"/>
      <c r="F39" s="84"/>
      <c r="G39" s="68"/>
      <c r="H39" s="69"/>
      <c r="I39" s="171"/>
      <c r="J39" s="166"/>
      <c r="K39" s="75"/>
      <c r="L39" s="183">
        <f>IF($K39="a",L38-H39+I39,L38)</f>
        <v>1</v>
      </c>
      <c r="M39" s="76"/>
      <c r="N39" s="187">
        <f>IF(OR(K39="a",$B$42="T"),H39,0)</f>
        <v>0</v>
      </c>
      <c r="O39" s="188">
        <f>IF(OR(K39="a",$B$42="T"),I39,0)</f>
        <v>0</v>
      </c>
      <c r="P39" s="77"/>
      <c r="Q39" s="192">
        <f t="shared" si="0"/>
        <v>1</v>
      </c>
      <c r="R39" s="76"/>
    </row>
    <row r="40" spans="2:27" ht="14.85" customHeight="1" x14ac:dyDescent="0.2">
      <c r="E40" s="83"/>
      <c r="F40" s="84"/>
      <c r="G40" s="68"/>
      <c r="H40" s="69"/>
      <c r="I40" s="171"/>
      <c r="J40" s="166"/>
      <c r="K40" s="75"/>
      <c r="L40" s="183">
        <f>IF($K40="a",L39-H40+I40,L39)</f>
        <v>1</v>
      </c>
      <c r="M40" s="76"/>
      <c r="N40" s="187">
        <f>IF(OR(K40="a",$B$42="T"),H40,0)</f>
        <v>0</v>
      </c>
      <c r="O40" s="188">
        <f>IF(OR(K40="a",$B$42="T"),I40,0)</f>
        <v>0</v>
      </c>
      <c r="P40" s="77"/>
      <c r="Q40" s="192">
        <f t="shared" si="0"/>
        <v>1</v>
      </c>
      <c r="R40" s="76"/>
      <c r="T40" s="136"/>
      <c r="U40" s="35"/>
      <c r="Y40" s="23"/>
    </row>
    <row r="41" spans="2:27" ht="14.85" customHeight="1" thickBot="1" x14ac:dyDescent="0.25">
      <c r="E41" s="137"/>
      <c r="F41" s="138"/>
      <c r="G41" s="139"/>
      <c r="H41" s="140"/>
      <c r="I41" s="176"/>
      <c r="J41" s="166"/>
      <c r="K41" s="142"/>
      <c r="L41" s="184">
        <f>IF($K41="a",L40-H41+I41,L40)</f>
        <v>1</v>
      </c>
      <c r="M41" s="76"/>
      <c r="N41" s="189">
        <f>IF(OR(K41="a",$B$42="T"),H41,0)</f>
        <v>0</v>
      </c>
      <c r="O41" s="190">
        <f>IF(OR(K41="a",$B$42="T"),I41,0)</f>
        <v>0</v>
      </c>
      <c r="P41" s="143"/>
      <c r="Q41" s="192">
        <f t="shared" si="0"/>
        <v>1</v>
      </c>
      <c r="R41" s="76"/>
    </row>
    <row r="42" spans="2:27" ht="15.95" customHeight="1" thickBot="1" x14ac:dyDescent="0.3">
      <c r="B42" s="144"/>
      <c r="C42" s="177"/>
      <c r="F42" s="100"/>
      <c r="G42" s="146"/>
      <c r="H42" s="147">
        <f>SUM(H3:H41)</f>
        <v>0</v>
      </c>
      <c r="I42" s="148">
        <f>SUM(I3:I41)</f>
        <v>0</v>
      </c>
      <c r="J42" s="149"/>
      <c r="K42" s="76"/>
      <c r="L42" s="150">
        <f>L41</f>
        <v>1</v>
      </c>
      <c r="M42" s="76"/>
      <c r="N42" s="181">
        <f>SUM(N3:N41)</f>
        <v>0</v>
      </c>
      <c r="O42" s="182">
        <f>SUM(O3:O41)</f>
        <v>0</v>
      </c>
      <c r="P42" s="76"/>
      <c r="Q42" s="153">
        <f>Q41</f>
        <v>1</v>
      </c>
      <c r="R42" s="76"/>
    </row>
    <row r="43" spans="2:27" ht="15.95" customHeight="1" x14ac:dyDescent="0.2"/>
    <row r="44" spans="2:27" ht="15.95" customHeight="1" x14ac:dyDescent="0.2"/>
    <row r="45" spans="2:27" ht="15.95" customHeight="1" x14ac:dyDescent="0.2"/>
    <row r="46" spans="2:27" ht="15.95" customHeight="1" x14ac:dyDescent="0.2"/>
    <row r="47" spans="2:27" ht="15.95" customHeight="1" x14ac:dyDescent="0.2"/>
    <row r="48" spans="2:27" ht="15.95" customHeight="1" x14ac:dyDescent="0.2"/>
    <row r="49" ht="15.95" customHeight="1" x14ac:dyDescent="0.2"/>
    <row r="50" ht="15.95" customHeight="1" x14ac:dyDescent="0.2"/>
    <row r="51" ht="15.95" customHeight="1" x14ac:dyDescent="0.2"/>
    <row r="52" ht="15.95" customHeight="1" x14ac:dyDescent="0.2"/>
    <row r="53" ht="15.95" customHeight="1" x14ac:dyDescent="0.2"/>
    <row r="54" ht="15.95" customHeight="1" x14ac:dyDescent="0.2"/>
  </sheetData>
  <sortState ref="D3:P41">
    <sortCondition ref="D3"/>
  </sortState>
  <conditionalFormatting sqref="Y3 Y24 Y20:Y22">
    <cfRule type="expression" dxfId="12" priority="36">
      <formula>$X3=""</formula>
    </cfRule>
  </conditionalFormatting>
  <conditionalFormatting sqref="Z24:Z29 Z20:Z22">
    <cfRule type="expression" dxfId="11" priority="23">
      <formula>$AA20=""</formula>
    </cfRule>
  </conditionalFormatting>
  <conditionalFormatting sqref="Y25:Y29">
    <cfRule type="expression" dxfId="10" priority="120">
      <formula>#REF!=""</formula>
    </cfRule>
  </conditionalFormatting>
  <conditionalFormatting sqref="Q3:Q41">
    <cfRule type="expression" dxfId="9" priority="15">
      <formula>$P3=""</formula>
    </cfRule>
  </conditionalFormatting>
  <conditionalFormatting sqref="T36">
    <cfRule type="expression" dxfId="8" priority="2">
      <formula>$U$36&lt;0</formula>
    </cfRule>
    <cfRule type="expression" dxfId="7" priority="8">
      <formula>$U$36&gt;0</formula>
    </cfRule>
    <cfRule type="colorScale" priority="10">
      <colorScale>
        <cfvo type="min"/>
        <cfvo type="max"/>
        <color rgb="FFFF7128"/>
        <color rgb="FFFFEF9C"/>
      </colorScale>
    </cfRule>
    <cfRule type="expression" dxfId="6" priority="11" stopIfTrue="1">
      <formula>"Crédit"</formula>
    </cfRule>
    <cfRule type="containsText" dxfId="5" priority="12" operator="containsText" text="Credit">
      <formula>NOT(ISERROR(SEARCH("Credit",T36)))</formula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6">
    <cfRule type="containsText" dxfId="4" priority="6" operator="containsText" text="DEBIT">
      <formula>NOT(ISERROR(SEARCH("DEBIT",U36)))</formula>
    </cfRule>
    <cfRule type="containsText" dxfId="3" priority="7" operator="containsText" text="CREDIT">
      <formula>NOT(ISERROR(SEARCH("CREDIT",U36)))</formula>
    </cfRule>
    <cfRule type="expression" dxfId="2" priority="9">
      <formula>"Si S$36&lt;0"</formula>
    </cfRule>
  </conditionalFormatting>
  <conditionalFormatting sqref="L3:L41">
    <cfRule type="expression" dxfId="1" priority="248">
      <formula>$K3=""</formula>
    </cfRule>
  </conditionalFormatting>
  <conditionalFormatting sqref="A1">
    <cfRule type="expression" dxfId="0" priority="1">
      <formula>$K1=""</formula>
    </cfRule>
  </conditionalFormatting>
  <pageMargins left="0.7" right="0.7" top="0.75" bottom="0.75" header="0.3" footer="0.3"/>
  <pageSetup paperSize="9"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For.!$A$10:$A$11</xm:f>
          </x14:formula1>
          <xm:sqref>B42:C42</xm:sqref>
        </x14:dataValidation>
        <x14:dataValidation type="list" allowBlank="1" showInputMessage="1" showErrorMessage="1">
          <x14:formula1>
            <xm:f>For.!$A$1:$A$8</xm:f>
          </x14:formula1>
          <xm:sqref>W20:W22 W3 G3:G41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C00000"/>
  </sheetPr>
  <dimension ref="A1:L40"/>
  <sheetViews>
    <sheetView workbookViewId="0">
      <selection activeCell="N19" sqref="N19"/>
    </sheetView>
  </sheetViews>
  <sheetFormatPr baseColWidth="10" defaultRowHeight="12.75" x14ac:dyDescent="0.2"/>
  <cols>
    <col min="1" max="2" width="4.7109375" customWidth="1"/>
    <col min="5" max="5" width="25.7109375" customWidth="1"/>
    <col min="10" max="10" width="13.5703125" customWidth="1"/>
  </cols>
  <sheetData>
    <row r="1" spans="1:12" x14ac:dyDescent="0.2">
      <c r="A1" s="19" t="s">
        <v>31</v>
      </c>
      <c r="B1" s="3"/>
      <c r="E1" s="1"/>
      <c r="F1" s="1"/>
      <c r="G1" s="1"/>
      <c r="H1" s="1"/>
      <c r="I1" s="1"/>
    </row>
    <row r="2" spans="1:12" x14ac:dyDescent="0.2">
      <c r="A2" t="s">
        <v>1</v>
      </c>
      <c r="B2" s="3" t="s">
        <v>5</v>
      </c>
      <c r="E2" s="1"/>
      <c r="F2" s="1"/>
      <c r="G2" s="1"/>
      <c r="H2" s="1"/>
      <c r="I2" s="1"/>
    </row>
    <row r="3" spans="1:12" x14ac:dyDescent="0.2">
      <c r="A3" t="s">
        <v>2</v>
      </c>
      <c r="B3" s="1"/>
      <c r="C3" s="1"/>
      <c r="D3" s="1"/>
      <c r="E3" s="1"/>
      <c r="F3" s="1"/>
      <c r="G3" s="1"/>
      <c r="H3" s="6"/>
      <c r="I3" s="1"/>
      <c r="J3" s="1"/>
      <c r="K3" s="1"/>
      <c r="L3" s="1"/>
    </row>
    <row r="4" spans="1:12" x14ac:dyDescent="0.2">
      <c r="A4" s="2" t="s">
        <v>18</v>
      </c>
      <c r="B4" s="1"/>
      <c r="C4" s="1"/>
      <c r="D4" s="1"/>
      <c r="E4" s="1"/>
      <c r="F4" s="1"/>
      <c r="G4" s="6"/>
      <c r="H4" s="12"/>
      <c r="I4" s="1"/>
      <c r="J4" s="1"/>
      <c r="K4" s="1"/>
      <c r="L4" s="1"/>
    </row>
    <row r="5" spans="1:12" x14ac:dyDescent="0.2">
      <c r="A5" s="2" t="s">
        <v>19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">
      <c r="A6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">
      <c r="A7" s="2" t="s">
        <v>3</v>
      </c>
      <c r="B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">
      <c r="A8" s="2" t="s">
        <v>28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">
      <c r="B10" s="1"/>
      <c r="C10" s="1"/>
      <c r="D10" s="1"/>
      <c r="E10" s="11"/>
      <c r="F10" s="1"/>
      <c r="G10" s="1"/>
      <c r="H10" s="1"/>
      <c r="I10" s="1"/>
      <c r="J10" s="1"/>
      <c r="K10" s="1"/>
      <c r="L10" s="1"/>
    </row>
    <row r="11" spans="1:12" ht="18" x14ac:dyDescent="0.25">
      <c r="A11" s="3" t="s">
        <v>8</v>
      </c>
      <c r="B11" s="1"/>
      <c r="C11" s="1"/>
      <c r="D11" s="1"/>
      <c r="E11" s="13"/>
      <c r="F11" s="14"/>
      <c r="G11" s="1"/>
      <c r="H11" s="1"/>
      <c r="I11" s="1"/>
      <c r="J11" s="1"/>
      <c r="K11" s="1"/>
      <c r="L11" s="1"/>
    </row>
    <row r="12" spans="1:12" ht="18" x14ac:dyDescent="0.25">
      <c r="B12" s="1"/>
      <c r="C12" s="1"/>
      <c r="D12" s="1"/>
      <c r="E12" s="13"/>
      <c r="F12" s="14"/>
      <c r="G12" s="1"/>
      <c r="H12" s="1"/>
      <c r="I12" s="1"/>
      <c r="J12" s="1"/>
      <c r="K12" s="1"/>
      <c r="L12" s="1"/>
    </row>
    <row r="13" spans="1:12" ht="18" x14ac:dyDescent="0.25">
      <c r="B13" s="1"/>
      <c r="C13" s="1"/>
      <c r="D13" s="1"/>
      <c r="E13" s="13"/>
      <c r="F13" s="14"/>
      <c r="G13" s="1"/>
      <c r="H13" s="1"/>
      <c r="I13" s="1"/>
      <c r="J13" s="1"/>
      <c r="K13" s="1"/>
      <c r="L13" s="1"/>
    </row>
    <row r="14" spans="1:12" x14ac:dyDescent="0.2">
      <c r="B14" s="1"/>
      <c r="C14" s="1"/>
      <c r="D14" s="1"/>
      <c r="E14" s="11"/>
      <c r="F14" s="1"/>
      <c r="G14" s="1"/>
      <c r="H14" s="1"/>
      <c r="I14" s="1"/>
      <c r="J14" s="1"/>
      <c r="K14" s="1"/>
      <c r="L14" s="1"/>
    </row>
    <row r="15" spans="1:12" x14ac:dyDescent="0.2">
      <c r="E15" s="11"/>
      <c r="F15" s="1"/>
      <c r="G15" s="1"/>
      <c r="H15" s="1"/>
      <c r="I15" s="1"/>
      <c r="J15" s="1"/>
      <c r="K15" s="1"/>
      <c r="L15" s="1"/>
    </row>
    <row r="16" spans="1:12" x14ac:dyDescent="0.2">
      <c r="E16" s="11"/>
      <c r="F16" s="1"/>
      <c r="G16" s="1"/>
      <c r="H16" s="1"/>
      <c r="I16" s="1"/>
      <c r="J16" s="1"/>
      <c r="K16" s="1"/>
      <c r="L16" s="1"/>
    </row>
    <row r="17" spans="1:9" x14ac:dyDescent="0.2">
      <c r="E17" s="11"/>
      <c r="F17" s="1"/>
      <c r="G17" s="1"/>
      <c r="H17" s="1"/>
      <c r="I17" s="1"/>
    </row>
    <row r="18" spans="1:9" ht="15" x14ac:dyDescent="0.2">
      <c r="A18" s="10">
        <v>1</v>
      </c>
      <c r="E18" s="193"/>
      <c r="F18" s="193"/>
      <c r="G18" s="4"/>
      <c r="H18" s="1"/>
      <c r="I18" s="1"/>
    </row>
    <row r="19" spans="1:9" x14ac:dyDescent="0.2">
      <c r="A19" s="9">
        <v>2</v>
      </c>
      <c r="E19" s="15"/>
      <c r="F19" s="16"/>
      <c r="G19" s="8"/>
      <c r="H19" s="1"/>
      <c r="I19" s="1"/>
    </row>
    <row r="20" spans="1:9" x14ac:dyDescent="0.2">
      <c r="A20" s="9">
        <v>3</v>
      </c>
      <c r="E20" s="15"/>
      <c r="F20" s="16"/>
      <c r="G20" s="8"/>
      <c r="H20" s="1"/>
      <c r="I20" s="1"/>
    </row>
    <row r="21" spans="1:9" x14ac:dyDescent="0.2">
      <c r="A21" s="9">
        <v>4</v>
      </c>
      <c r="E21" s="15"/>
      <c r="F21" s="16"/>
      <c r="G21" s="5"/>
      <c r="H21" s="1"/>
      <c r="I21" s="1"/>
    </row>
    <row r="22" spans="1:9" x14ac:dyDescent="0.2">
      <c r="A22" s="9">
        <v>5</v>
      </c>
      <c r="E22" s="4"/>
      <c r="F22" s="16"/>
      <c r="G22" s="5"/>
      <c r="H22" s="1"/>
      <c r="I22" s="1"/>
    </row>
    <row r="23" spans="1:9" ht="14.25" x14ac:dyDescent="0.2">
      <c r="A23" s="9">
        <v>6</v>
      </c>
      <c r="E23" s="17"/>
      <c r="F23" s="18"/>
      <c r="G23" s="8"/>
      <c r="H23" s="1"/>
      <c r="I23" s="1"/>
    </row>
    <row r="24" spans="1:9" ht="14.25" x14ac:dyDescent="0.2">
      <c r="A24" s="9">
        <v>7</v>
      </c>
      <c r="E24" s="17"/>
      <c r="F24" s="18"/>
      <c r="G24" s="8"/>
      <c r="H24" s="1"/>
      <c r="I24" s="1"/>
    </row>
    <row r="25" spans="1:9" x14ac:dyDescent="0.2">
      <c r="A25" s="9">
        <v>8</v>
      </c>
      <c r="E25" s="15"/>
      <c r="F25" s="16"/>
      <c r="G25" s="8"/>
      <c r="H25" s="1"/>
      <c r="I25" s="1"/>
    </row>
    <row r="26" spans="1:9" x14ac:dyDescent="0.2">
      <c r="A26" s="10">
        <v>9</v>
      </c>
      <c r="E26" s="15"/>
      <c r="F26" s="16"/>
      <c r="G26" s="8"/>
      <c r="H26" s="1"/>
      <c r="I26" s="11"/>
    </row>
    <row r="27" spans="1:9" x14ac:dyDescent="0.2">
      <c r="A27" s="2">
        <v>10</v>
      </c>
      <c r="E27" s="15"/>
      <c r="F27" s="4"/>
      <c r="G27" s="8"/>
      <c r="H27" s="1"/>
      <c r="I27" s="11"/>
    </row>
    <row r="28" spans="1:9" x14ac:dyDescent="0.2">
      <c r="A28" s="2">
        <v>11</v>
      </c>
      <c r="E28" s="15"/>
      <c r="F28" s="16"/>
      <c r="G28" s="5"/>
      <c r="H28" s="1"/>
      <c r="I28" s="11"/>
    </row>
    <row r="29" spans="1:9" x14ac:dyDescent="0.2">
      <c r="A29" s="2">
        <v>12</v>
      </c>
      <c r="E29" s="4"/>
      <c r="F29" s="4"/>
      <c r="G29" s="5"/>
      <c r="H29" s="1"/>
      <c r="I29" s="11"/>
    </row>
    <row r="30" spans="1:9" x14ac:dyDescent="0.2">
      <c r="E30" s="15"/>
      <c r="F30" s="4"/>
      <c r="G30" s="5"/>
      <c r="H30" s="1"/>
      <c r="I30" s="11"/>
    </row>
    <row r="31" spans="1:9" x14ac:dyDescent="0.2">
      <c r="E31" s="1"/>
      <c r="F31" s="1"/>
      <c r="G31" s="1"/>
      <c r="H31" s="1"/>
      <c r="I31" s="11"/>
    </row>
    <row r="32" spans="1:9" x14ac:dyDescent="0.2">
      <c r="E32" s="1"/>
      <c r="F32" s="1"/>
      <c r="G32" s="1"/>
      <c r="H32" s="1"/>
      <c r="I32" s="11"/>
    </row>
    <row r="33" spans="4:9" x14ac:dyDescent="0.2">
      <c r="E33" s="1"/>
      <c r="F33" s="1"/>
      <c r="G33" s="1"/>
      <c r="H33" s="1"/>
      <c r="I33" s="1"/>
    </row>
    <row r="34" spans="4:9" x14ac:dyDescent="0.2">
      <c r="E34" s="1"/>
      <c r="F34" s="1"/>
      <c r="G34" s="1"/>
      <c r="H34" s="1"/>
      <c r="I34" s="1"/>
    </row>
    <row r="35" spans="4:9" x14ac:dyDescent="0.2">
      <c r="D35" s="2"/>
      <c r="E35" s="1"/>
      <c r="F35" s="1"/>
      <c r="G35" s="1"/>
      <c r="H35" s="11"/>
      <c r="I35" s="1"/>
    </row>
    <row r="36" spans="4:9" x14ac:dyDescent="0.2">
      <c r="D36" s="2"/>
      <c r="H36" s="2"/>
    </row>
    <row r="40" spans="4:9" x14ac:dyDescent="0.2">
      <c r="E40" s="7" t="s">
        <v>12</v>
      </c>
    </row>
  </sheetData>
  <sortState ref="A2:B8">
    <sortCondition ref="A2"/>
  </sortState>
  <mergeCells count="1">
    <mergeCell ref="E18:F18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For.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REYNAL Jean-Claude</dc:creator>
  <cp:lastModifiedBy>RJC</cp:lastModifiedBy>
  <cp:revision>1</cp:revision>
  <cp:lastPrinted>2017-09-13T07:05:31Z</cp:lastPrinted>
  <dcterms:created xsi:type="dcterms:W3CDTF">2001-12-07T15:54:32Z</dcterms:created>
  <dcterms:modified xsi:type="dcterms:W3CDTF">2017-09-15T13:02:29Z</dcterms:modified>
</cp:coreProperties>
</file>