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minimized="1" xWindow="0" yWindow="0" windowWidth="23865" windowHeight="2295" activeTab="1"/>
  </bookViews>
  <sheets>
    <sheet name="Feuil1" sheetId="2" r:id="rId1"/>
    <sheet name="Feuil2" sheetId="1" r:id="rId2"/>
  </sheets>
  <definedNames>
    <definedName name="_xlnm.Print_Area" localSheetId="1">Feuil2!$B$1:$O$383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9" i="1" l="1"/>
  <c r="J379" i="1"/>
  <c r="L353" i="1"/>
  <c r="J353" i="1"/>
  <c r="L338" i="1"/>
  <c r="J338" i="1"/>
  <c r="L309" i="1"/>
  <c r="J309" i="1"/>
  <c r="L294" i="1"/>
  <c r="J294" i="1"/>
  <c r="L274" i="1"/>
  <c r="J274" i="1"/>
  <c r="L246" i="1"/>
  <c r="J246" i="1"/>
  <c r="L241" i="1"/>
  <c r="J241" i="1"/>
  <c r="L208" i="1"/>
  <c r="J208" i="1"/>
  <c r="L203" i="1"/>
  <c r="J203" i="1"/>
  <c r="L195" i="1"/>
  <c r="J195" i="1"/>
  <c r="L172" i="1"/>
  <c r="J172" i="1"/>
  <c r="L125" i="1"/>
  <c r="J125" i="1"/>
  <c r="L76" i="1"/>
  <c r="J76" i="1"/>
  <c r="L52" i="1"/>
  <c r="J52" i="1"/>
  <c r="L18" i="1"/>
  <c r="J18" i="1"/>
  <c r="L12" i="1"/>
  <c r="J12" i="1"/>
  <c r="E378" i="1" l="1"/>
  <c r="I378" i="1" s="1"/>
  <c r="K378" i="1" s="1"/>
  <c r="M378" i="1" s="1"/>
  <c r="E374" i="1" l="1"/>
  <c r="I374" i="1" s="1"/>
  <c r="K374" i="1" s="1"/>
  <c r="M374" i="1" s="1"/>
  <c r="E368" i="1" l="1"/>
  <c r="I368" i="1" s="1"/>
  <c r="K368" i="1" s="1"/>
  <c r="M368" i="1" s="1"/>
  <c r="E362" i="1" l="1"/>
  <c r="E379" i="1" l="1"/>
  <c r="I362" i="1"/>
  <c r="E352" i="1"/>
  <c r="I352" i="1" s="1"/>
  <c r="K352" i="1" s="1"/>
  <c r="M352" i="1" s="1"/>
  <c r="I379" i="1" l="1"/>
  <c r="K362" i="1"/>
  <c r="E347" i="1"/>
  <c r="I347" i="1" s="1"/>
  <c r="K347" i="1" s="1"/>
  <c r="M347" i="1" s="1"/>
  <c r="K379" i="1" l="1"/>
  <c r="M362" i="1"/>
  <c r="M379" i="1" s="1"/>
  <c r="E342" i="1"/>
  <c r="I342" i="1" l="1"/>
  <c r="E353" i="1"/>
  <c r="E337" i="1"/>
  <c r="I337" i="1" s="1"/>
  <c r="K337" i="1" s="1"/>
  <c r="M337" i="1" s="1"/>
  <c r="K342" i="1" l="1"/>
  <c r="I353" i="1"/>
  <c r="E331" i="1"/>
  <c r="I331" i="1" s="1"/>
  <c r="K331" i="1" s="1"/>
  <c r="M331" i="1" s="1"/>
  <c r="M342" i="1" l="1"/>
  <c r="M353" i="1" s="1"/>
  <c r="K353" i="1"/>
  <c r="E325" i="1"/>
  <c r="I325" i="1" s="1"/>
  <c r="K325" i="1" s="1"/>
  <c r="M325" i="1" s="1"/>
  <c r="E322" i="1"/>
  <c r="I322" i="1" s="1"/>
  <c r="K322" i="1" s="1"/>
  <c r="M322" i="1" s="1"/>
  <c r="E318" i="1" l="1"/>
  <c r="I318" i="1" s="1"/>
  <c r="K318" i="1" s="1"/>
  <c r="M318" i="1" s="1"/>
  <c r="E314" i="1" l="1"/>
  <c r="I314" i="1" l="1"/>
  <c r="E338" i="1"/>
  <c r="E308" i="1"/>
  <c r="I308" i="1" s="1"/>
  <c r="K308" i="1" s="1"/>
  <c r="M308" i="1" s="1"/>
  <c r="K314" i="1" l="1"/>
  <c r="I338" i="1"/>
  <c r="E303" i="1"/>
  <c r="I303" i="1" s="1"/>
  <c r="K303" i="1" s="1"/>
  <c r="M303" i="1" s="1"/>
  <c r="M314" i="1" l="1"/>
  <c r="M338" i="1" s="1"/>
  <c r="K338" i="1"/>
  <c r="E299" i="1"/>
  <c r="E309" i="1" s="1"/>
  <c r="I299" i="1" l="1"/>
  <c r="E293" i="1"/>
  <c r="I293" i="1" s="1"/>
  <c r="K293" i="1" s="1"/>
  <c r="M293" i="1" s="1"/>
  <c r="E290" i="1"/>
  <c r="I290" i="1" s="1"/>
  <c r="K290" i="1" s="1"/>
  <c r="M290" i="1" s="1"/>
  <c r="K299" i="1" l="1"/>
  <c r="I309" i="1"/>
  <c r="E286" i="1"/>
  <c r="I286" i="1" s="1"/>
  <c r="K286" i="1" s="1"/>
  <c r="M286" i="1" s="1"/>
  <c r="E283" i="1"/>
  <c r="I283" i="1" s="1"/>
  <c r="K283" i="1" s="1"/>
  <c r="M283" i="1" s="1"/>
  <c r="M299" i="1" l="1"/>
  <c r="M309" i="1" s="1"/>
  <c r="K309" i="1"/>
  <c r="E278" i="1"/>
  <c r="I278" i="1" l="1"/>
  <c r="E294" i="1"/>
  <c r="E273" i="1"/>
  <c r="I273" i="1" s="1"/>
  <c r="K273" i="1" s="1"/>
  <c r="M273" i="1" s="1"/>
  <c r="E270" i="1"/>
  <c r="I270" i="1" s="1"/>
  <c r="K270" i="1" s="1"/>
  <c r="M270" i="1" s="1"/>
  <c r="E264" i="1"/>
  <c r="I264" i="1" s="1"/>
  <c r="K264" i="1" s="1"/>
  <c r="M264" i="1" s="1"/>
  <c r="K278" i="1" l="1"/>
  <c r="I294" i="1"/>
  <c r="E258" i="1"/>
  <c r="I258" i="1" s="1"/>
  <c r="K258" i="1" s="1"/>
  <c r="M258" i="1" s="1"/>
  <c r="M278" i="1" l="1"/>
  <c r="M294" i="1" s="1"/>
  <c r="K294" i="1"/>
  <c r="E254" i="1"/>
  <c r="I254" i="1" s="1"/>
  <c r="K254" i="1" s="1"/>
  <c r="M254" i="1" s="1"/>
  <c r="E250" i="1" l="1"/>
  <c r="I245" i="1"/>
  <c r="K245" i="1" s="1"/>
  <c r="M245" i="1" l="1"/>
  <c r="M246" i="1" s="1"/>
  <c r="K246" i="1"/>
  <c r="I250" i="1"/>
  <c r="E274" i="1"/>
  <c r="E240" i="1"/>
  <c r="I240" i="1" s="1"/>
  <c r="K240" i="1" s="1"/>
  <c r="M240" i="1" s="1"/>
  <c r="E237" i="1"/>
  <c r="I237" i="1" s="1"/>
  <c r="K237" i="1" s="1"/>
  <c r="M237" i="1" s="1"/>
  <c r="E234" i="1"/>
  <c r="I234" i="1" s="1"/>
  <c r="K234" i="1" s="1"/>
  <c r="M234" i="1" s="1"/>
  <c r="K250" i="1" l="1"/>
  <c r="I274" i="1"/>
  <c r="E228" i="1"/>
  <c r="I228" i="1" s="1"/>
  <c r="K228" i="1" s="1"/>
  <c r="M228" i="1" s="1"/>
  <c r="E224" i="1"/>
  <c r="I224" i="1" s="1"/>
  <c r="K224" i="1" s="1"/>
  <c r="M224" i="1" s="1"/>
  <c r="M250" i="1" l="1"/>
  <c r="M274" i="1" s="1"/>
  <c r="K274" i="1"/>
  <c r="E219" i="1"/>
  <c r="I219" i="1" s="1"/>
  <c r="K219" i="1" s="1"/>
  <c r="M219" i="1" s="1"/>
  <c r="E216" i="1"/>
  <c r="I216" i="1" s="1"/>
  <c r="K216" i="1" s="1"/>
  <c r="M216" i="1" s="1"/>
  <c r="E212" i="1" l="1"/>
  <c r="E207" i="1"/>
  <c r="I207" i="1" l="1"/>
  <c r="E208" i="1"/>
  <c r="I212" i="1"/>
  <c r="E241" i="1"/>
  <c r="E202" i="1"/>
  <c r="I202" i="1" s="1"/>
  <c r="K202" i="1" s="1"/>
  <c r="M202" i="1" s="1"/>
  <c r="E199" i="1"/>
  <c r="K212" i="1" l="1"/>
  <c r="I241" i="1"/>
  <c r="I199" i="1"/>
  <c r="E203" i="1"/>
  <c r="K207" i="1"/>
  <c r="I208" i="1"/>
  <c r="E194" i="1"/>
  <c r="I194" i="1" s="1"/>
  <c r="K194" i="1" s="1"/>
  <c r="M194" i="1" s="1"/>
  <c r="E191" i="1"/>
  <c r="I191" i="1" s="1"/>
  <c r="K191" i="1" s="1"/>
  <c r="M191" i="1" s="1"/>
  <c r="K199" i="1" l="1"/>
  <c r="I203" i="1"/>
  <c r="M207" i="1"/>
  <c r="M208" i="1" s="1"/>
  <c r="K208" i="1"/>
  <c r="M212" i="1"/>
  <c r="M241" i="1" s="1"/>
  <c r="K241" i="1"/>
  <c r="E187" i="1"/>
  <c r="I187" i="1" s="1"/>
  <c r="K187" i="1" s="1"/>
  <c r="M187" i="1" s="1"/>
  <c r="E184" i="1"/>
  <c r="I184" i="1" s="1"/>
  <c r="K184" i="1" s="1"/>
  <c r="M184" i="1" s="1"/>
  <c r="E181" i="1"/>
  <c r="I181" i="1" s="1"/>
  <c r="K181" i="1" s="1"/>
  <c r="M181" i="1" s="1"/>
  <c r="M199" i="1" l="1"/>
  <c r="M203" i="1" s="1"/>
  <c r="K203" i="1"/>
  <c r="E176" i="1"/>
  <c r="I176" i="1" l="1"/>
  <c r="E195" i="1"/>
  <c r="E171" i="1"/>
  <c r="I171" i="1" s="1"/>
  <c r="K171" i="1" s="1"/>
  <c r="M171" i="1" s="1"/>
  <c r="K176" i="1" l="1"/>
  <c r="I195" i="1"/>
  <c r="E167" i="1"/>
  <c r="I167" i="1" s="1"/>
  <c r="K167" i="1" s="1"/>
  <c r="M167" i="1" s="1"/>
  <c r="M176" i="1" l="1"/>
  <c r="M195" i="1" s="1"/>
  <c r="K195" i="1"/>
  <c r="E163" i="1"/>
  <c r="I163" i="1" s="1"/>
  <c r="K163" i="1" s="1"/>
  <c r="M163" i="1" s="1"/>
  <c r="E157" i="1" l="1"/>
  <c r="I157" i="1" s="1"/>
  <c r="K157" i="1" s="1"/>
  <c r="M157" i="1" s="1"/>
  <c r="E151" i="1" l="1"/>
  <c r="I151" i="1" s="1"/>
  <c r="K151" i="1" s="1"/>
  <c r="M151" i="1" s="1"/>
  <c r="E147" i="1" l="1"/>
  <c r="I147" i="1" s="1"/>
  <c r="K147" i="1" s="1"/>
  <c r="M147" i="1" s="1"/>
  <c r="E140" i="1" l="1"/>
  <c r="I140" i="1" s="1"/>
  <c r="K140" i="1" s="1"/>
  <c r="M140" i="1" s="1"/>
  <c r="E136" i="1"/>
  <c r="I136" i="1" s="1"/>
  <c r="K136" i="1" s="1"/>
  <c r="M136" i="1" s="1"/>
  <c r="E131" i="1" l="1"/>
  <c r="I131" i="1" l="1"/>
  <c r="E172" i="1"/>
  <c r="E124" i="1"/>
  <c r="I124" i="1" s="1"/>
  <c r="K124" i="1" s="1"/>
  <c r="M124" i="1" s="1"/>
  <c r="K131" i="1" l="1"/>
  <c r="I172" i="1"/>
  <c r="E118" i="1"/>
  <c r="I118" i="1" s="1"/>
  <c r="K118" i="1" s="1"/>
  <c r="M118" i="1" s="1"/>
  <c r="E115" i="1"/>
  <c r="I115" i="1" s="1"/>
  <c r="K115" i="1" s="1"/>
  <c r="M115" i="1" s="1"/>
  <c r="E112" i="1"/>
  <c r="I112" i="1" s="1"/>
  <c r="K112" i="1" s="1"/>
  <c r="M112" i="1" s="1"/>
  <c r="M131" i="1" l="1"/>
  <c r="M172" i="1" s="1"/>
  <c r="K172" i="1"/>
  <c r="E108" i="1"/>
  <c r="I108" i="1" s="1"/>
  <c r="K108" i="1" s="1"/>
  <c r="M108" i="1" s="1"/>
  <c r="E102" i="1" l="1"/>
  <c r="I102" i="1" s="1"/>
  <c r="K102" i="1" s="1"/>
  <c r="M102" i="1" s="1"/>
  <c r="E99" i="1"/>
  <c r="I99" i="1" s="1"/>
  <c r="K99" i="1" s="1"/>
  <c r="M99" i="1" s="1"/>
  <c r="E94" i="1" l="1"/>
  <c r="I94" i="1" s="1"/>
  <c r="K94" i="1" s="1"/>
  <c r="M94" i="1" s="1"/>
  <c r="E90" i="1" l="1"/>
  <c r="I90" i="1" s="1"/>
  <c r="K90" i="1" s="1"/>
  <c r="M90" i="1" s="1"/>
  <c r="E86" i="1"/>
  <c r="I86" i="1" s="1"/>
  <c r="K86" i="1" s="1"/>
  <c r="M86" i="1" s="1"/>
  <c r="E81" i="1" l="1"/>
  <c r="E125" i="1" s="1"/>
  <c r="I81" i="1" l="1"/>
  <c r="E75" i="1"/>
  <c r="I75" i="1" s="1"/>
  <c r="K75" i="1" s="1"/>
  <c r="M75" i="1" s="1"/>
  <c r="E72" i="1"/>
  <c r="I72" i="1" s="1"/>
  <c r="K72" i="1" s="1"/>
  <c r="M72" i="1" s="1"/>
  <c r="K81" i="1" l="1"/>
  <c r="I125" i="1"/>
  <c r="E68" i="1"/>
  <c r="I68" i="1" s="1"/>
  <c r="K68" i="1" s="1"/>
  <c r="M68" i="1" s="1"/>
  <c r="M81" i="1" l="1"/>
  <c r="M125" i="1" s="1"/>
  <c r="K125" i="1"/>
  <c r="E64" i="1"/>
  <c r="I64" i="1" s="1"/>
  <c r="K64" i="1" s="1"/>
  <c r="M64" i="1" s="1"/>
  <c r="E59" i="1" l="1"/>
  <c r="I59" i="1" s="1"/>
  <c r="K59" i="1" s="1"/>
  <c r="M59" i="1" s="1"/>
  <c r="E55" i="1"/>
  <c r="I55" i="1" l="1"/>
  <c r="E76" i="1"/>
  <c r="E51" i="1"/>
  <c r="I51" i="1" s="1"/>
  <c r="K51" i="1" s="1"/>
  <c r="M51" i="1" s="1"/>
  <c r="E48" i="1"/>
  <c r="I48" i="1" s="1"/>
  <c r="K48" i="1" s="1"/>
  <c r="M48" i="1" s="1"/>
  <c r="E45" i="1"/>
  <c r="I45" i="1" s="1"/>
  <c r="K45" i="1" s="1"/>
  <c r="M45" i="1" s="1"/>
  <c r="E42" i="1"/>
  <c r="I42" i="1" s="1"/>
  <c r="K42" i="1" s="1"/>
  <c r="M42" i="1" s="1"/>
  <c r="E39" i="1"/>
  <c r="I39" i="1" s="1"/>
  <c r="K39" i="1" s="1"/>
  <c r="M39" i="1" s="1"/>
  <c r="K55" i="1" l="1"/>
  <c r="I76" i="1"/>
  <c r="E35" i="1"/>
  <c r="I35" i="1" s="1"/>
  <c r="K35" i="1" s="1"/>
  <c r="M35" i="1" s="1"/>
  <c r="M55" i="1" l="1"/>
  <c r="M76" i="1" s="1"/>
  <c r="K76" i="1"/>
  <c r="E30" i="1"/>
  <c r="I30" i="1" s="1"/>
  <c r="K30" i="1" s="1"/>
  <c r="M30" i="1" s="1"/>
  <c r="E26" i="1" l="1"/>
  <c r="I26" i="1" s="1"/>
  <c r="K26" i="1" s="1"/>
  <c r="M26" i="1" s="1"/>
  <c r="E21" i="1" l="1"/>
  <c r="I21" i="1" l="1"/>
  <c r="E52" i="1"/>
  <c r="E17" i="1"/>
  <c r="I17" i="1" l="1"/>
  <c r="E18" i="1"/>
  <c r="K21" i="1"/>
  <c r="I52" i="1"/>
  <c r="N381" i="1"/>
  <c r="E11" i="1"/>
  <c r="I11" i="1" s="1"/>
  <c r="K11" i="1" s="1"/>
  <c r="M11" i="1" s="1"/>
  <c r="M21" i="1" l="1"/>
  <c r="M52" i="1" s="1"/>
  <c r="K52" i="1"/>
  <c r="K17" i="1"/>
  <c r="I18" i="1"/>
  <c r="E7" i="1"/>
  <c r="I7" i="1" l="1"/>
  <c r="E12" i="1"/>
  <c r="M17" i="1"/>
  <c r="M18" i="1" s="1"/>
  <c r="K18" i="1"/>
  <c r="K7" i="1" l="1"/>
  <c r="I12" i="1"/>
  <c r="M7" i="1" l="1"/>
  <c r="K12" i="1"/>
  <c r="M12" i="1" l="1"/>
  <c r="M382" i="1" s="1"/>
  <c r="M381" i="1" l="1"/>
</calcChain>
</file>

<file path=xl/sharedStrings.xml><?xml version="1.0" encoding="utf-8"?>
<sst xmlns="http://schemas.openxmlformats.org/spreadsheetml/2006/main" count="882" uniqueCount="652">
  <si>
    <t>Conseillers</t>
  </si>
  <si>
    <t>nombre</t>
  </si>
  <si>
    <t>taux</t>
  </si>
  <si>
    <t>montant</t>
  </si>
  <si>
    <t>com déjà</t>
  </si>
  <si>
    <t>solde</t>
  </si>
  <si>
    <t>prime</t>
  </si>
  <si>
    <t>A REGLER</t>
  </si>
  <si>
    <t>Total commercial</t>
  </si>
  <si>
    <t>contacts</t>
  </si>
  <si>
    <t>com</t>
  </si>
  <si>
    <t>versée</t>
  </si>
  <si>
    <t>CNFDI</t>
  </si>
  <si>
    <t>COMMISSIONS FRANCK SOYER AOUT 2017</t>
  </si>
  <si>
    <t>D06378E</t>
  </si>
  <si>
    <t>VALLIER</t>
  </si>
  <si>
    <t>JULIE</t>
  </si>
  <si>
    <t>FIONA S28 2017</t>
  </si>
  <si>
    <t>D74871D</t>
  </si>
  <si>
    <t>HOUDEMER</t>
  </si>
  <si>
    <t>MANON</t>
  </si>
  <si>
    <t>FIONA S16 2017</t>
  </si>
  <si>
    <t>D03680E</t>
  </si>
  <si>
    <t>LE BARBIER</t>
  </si>
  <si>
    <t>MAUDE</t>
  </si>
  <si>
    <t>LOUISE S27 2017</t>
  </si>
  <si>
    <t>D01781E</t>
  </si>
  <si>
    <t>JONAS</t>
  </si>
  <si>
    <t>ULYSSE</t>
  </si>
  <si>
    <t>D80243D</t>
  </si>
  <si>
    <t>TESTELIN</t>
  </si>
  <si>
    <t>AURELIE</t>
  </si>
  <si>
    <t>SARAH S18 2017</t>
  </si>
  <si>
    <t>D05726E</t>
  </si>
  <si>
    <t>BONY</t>
  </si>
  <si>
    <t xml:space="preserve">NADIA </t>
  </si>
  <si>
    <t>AUDE S28 2017</t>
  </si>
  <si>
    <t>D54697D</t>
  </si>
  <si>
    <t>CURIEN</t>
  </si>
  <si>
    <t>SARAH</t>
  </si>
  <si>
    <t>CLARA S10 2017</t>
  </si>
  <si>
    <t>D91452D</t>
  </si>
  <si>
    <t>AKHERRAZ</t>
  </si>
  <si>
    <t>LAHCEN</t>
  </si>
  <si>
    <t>CINDY S23 2017</t>
  </si>
  <si>
    <t>D99462D</t>
  </si>
  <si>
    <t>CUTAYAR</t>
  </si>
  <si>
    <t>CATHERINE</t>
  </si>
  <si>
    <t>FANNY S26 2017</t>
  </si>
  <si>
    <t>D00738E</t>
  </si>
  <si>
    <t>LE JEHAN</t>
  </si>
  <si>
    <t>MORGANE</t>
  </si>
  <si>
    <t>LOUISE S26 2017</t>
  </si>
  <si>
    <t>D03638E</t>
  </si>
  <si>
    <t>RINGUET</t>
  </si>
  <si>
    <t>SAMIRA</t>
  </si>
  <si>
    <t>PAULINE S27 2017</t>
  </si>
  <si>
    <t>D76839D</t>
  </si>
  <si>
    <t>DOS SANTOS</t>
  </si>
  <si>
    <t>ISMENE</t>
  </si>
  <si>
    <t>FIONA S17 2017</t>
  </si>
  <si>
    <t>D73037D</t>
  </si>
  <si>
    <t>GRONDIN</t>
  </si>
  <si>
    <t>ELIANE</t>
  </si>
  <si>
    <t>D05492E</t>
  </si>
  <si>
    <t>BEN BRAHIM</t>
  </si>
  <si>
    <t>RACHEL</t>
  </si>
  <si>
    <t>D07821E</t>
  </si>
  <si>
    <t>LAURENCIN</t>
  </si>
  <si>
    <t>VIRGINIE</t>
  </si>
  <si>
    <t>DELPHINE S29 2017</t>
  </si>
  <si>
    <t>I000474687</t>
  </si>
  <si>
    <t>ROLLAND</t>
  </si>
  <si>
    <t>LUCIE</t>
  </si>
  <si>
    <t>CINDY S19 2017</t>
  </si>
  <si>
    <t>D74763D</t>
  </si>
  <si>
    <t>ROBERT CARRERE</t>
  </si>
  <si>
    <t>STEPHANIE</t>
  </si>
  <si>
    <t>PAULINE S16 2017</t>
  </si>
  <si>
    <t>D09669E</t>
  </si>
  <si>
    <t>FARVACQUES</t>
  </si>
  <si>
    <t>INGRID</t>
  </si>
  <si>
    <t>MARC S30 2017</t>
  </si>
  <si>
    <t>D88952D</t>
  </si>
  <si>
    <t>MAS</t>
  </si>
  <si>
    <t>MARIE HELENE</t>
  </si>
  <si>
    <t>AUDE S22 2017</t>
  </si>
  <si>
    <t>D75729D</t>
  </si>
  <si>
    <t>DEJEAN</t>
  </si>
  <si>
    <t>NATHALIE</t>
  </si>
  <si>
    <t>SARAH S17 2017</t>
  </si>
  <si>
    <t>D36019D</t>
  </si>
  <si>
    <t>CLERBOUT</t>
  </si>
  <si>
    <t>LAURE</t>
  </si>
  <si>
    <t>CLARA S04 2017</t>
  </si>
  <si>
    <t>D91348D</t>
  </si>
  <si>
    <t>KLING</t>
  </si>
  <si>
    <t>PRISCILLIA</t>
  </si>
  <si>
    <t>CLARA S23 2017</t>
  </si>
  <si>
    <t>D66020D</t>
  </si>
  <si>
    <t>CHICHEREAU</t>
  </si>
  <si>
    <t>CLARA S14 2017</t>
  </si>
  <si>
    <t>D08737E</t>
  </si>
  <si>
    <t>BRANCHET</t>
  </si>
  <si>
    <t>FIONA S29 2017</t>
  </si>
  <si>
    <t>D84171D</t>
  </si>
  <si>
    <t>LABERNE</t>
  </si>
  <si>
    <t>ANNE-SOPHIE</t>
  </si>
  <si>
    <t>CINDY S20 2017</t>
  </si>
  <si>
    <t>D07963E</t>
  </si>
  <si>
    <t>LEBLANC</t>
  </si>
  <si>
    <t>SOLENE</t>
  </si>
  <si>
    <t>PAULINE S29 2017</t>
  </si>
  <si>
    <t>D10622E</t>
  </si>
  <si>
    <t>CANNAVO</t>
  </si>
  <si>
    <t>SERGE</t>
  </si>
  <si>
    <t>EMMA S30 2017</t>
  </si>
  <si>
    <t>D12456E</t>
  </si>
  <si>
    <t>LUCUTI</t>
  </si>
  <si>
    <t>MARIOARA</t>
  </si>
  <si>
    <t>MARC S31 2017</t>
  </si>
  <si>
    <t>D19004D</t>
  </si>
  <si>
    <t>BLANCHET</t>
  </si>
  <si>
    <t>MARTHE</t>
  </si>
  <si>
    <t>ROMY S50 2016</t>
  </si>
  <si>
    <t>D01314E</t>
  </si>
  <si>
    <t>KUSTER</t>
  </si>
  <si>
    <t>DAVID</t>
  </si>
  <si>
    <t>D12406E</t>
  </si>
  <si>
    <t>REYNAUD</t>
  </si>
  <si>
    <t>CINDY S31 2017</t>
  </si>
  <si>
    <t>D98864D</t>
  </si>
  <si>
    <t>COLLIN</t>
  </si>
  <si>
    <t>MARIA</t>
  </si>
  <si>
    <t>CINDY S26 2017</t>
  </si>
  <si>
    <t>D66574C</t>
  </si>
  <si>
    <t>MAUNIER</t>
  </si>
  <si>
    <t>JEREMY</t>
  </si>
  <si>
    <t>DELPHINE S31 2016</t>
  </si>
  <si>
    <t>D72998D</t>
  </si>
  <si>
    <t>BOURLES</t>
  </si>
  <si>
    <t>LOUISE</t>
  </si>
  <si>
    <t>ADELE S16 2017</t>
  </si>
  <si>
    <t>D62321D</t>
  </si>
  <si>
    <t>HERVE</t>
  </si>
  <si>
    <t>ANGELIQUE</t>
  </si>
  <si>
    <t>CLARA S13 2017</t>
  </si>
  <si>
    <t>D58210D</t>
  </si>
  <si>
    <t>LEAL REBELO</t>
  </si>
  <si>
    <t>ANGELINA</t>
  </si>
  <si>
    <t>CLARA S11 2017</t>
  </si>
  <si>
    <t>D15239E</t>
  </si>
  <si>
    <t>ROYER</t>
  </si>
  <si>
    <t>TIPHAINE</t>
  </si>
  <si>
    <t>CINDY S32 2017</t>
  </si>
  <si>
    <t>D02777E</t>
  </si>
  <si>
    <t>ROUQUETTE</t>
  </si>
  <si>
    <t>THIBAULT</t>
  </si>
  <si>
    <t>CINDY S27 2017</t>
  </si>
  <si>
    <t>D58352D</t>
  </si>
  <si>
    <t>LOPEZ</t>
  </si>
  <si>
    <t>OLIVIA S11 2017</t>
  </si>
  <si>
    <t>D57712D</t>
  </si>
  <si>
    <t>BLAU</t>
  </si>
  <si>
    <t>WENDY</t>
  </si>
  <si>
    <t>D06384E</t>
  </si>
  <si>
    <t>MAKAYA KISSESSO</t>
  </si>
  <si>
    <t>ALBIE JOMICA</t>
  </si>
  <si>
    <t>LOUISE S28 2017</t>
  </si>
  <si>
    <t>D83174D</t>
  </si>
  <si>
    <t>GRIZAUT</t>
  </si>
  <si>
    <t>FLORIAN</t>
  </si>
  <si>
    <t>AMBRE S19 2017</t>
  </si>
  <si>
    <t>D72805D</t>
  </si>
  <si>
    <t>COUTANT</t>
  </si>
  <si>
    <t>PIERRE-OLIVIER</t>
  </si>
  <si>
    <t>CAMILLE S16 2017</t>
  </si>
  <si>
    <t>D95053D</t>
  </si>
  <si>
    <t>LOUBLI</t>
  </si>
  <si>
    <t>JESSYE</t>
  </si>
  <si>
    <t>LOUISE S24 2017</t>
  </si>
  <si>
    <t>D90440D</t>
  </si>
  <si>
    <t>BERTRAND</t>
  </si>
  <si>
    <t>GILLIAN</t>
  </si>
  <si>
    <t>DELPHINE S22 2017</t>
  </si>
  <si>
    <t>D98919D</t>
  </si>
  <si>
    <t>YON</t>
  </si>
  <si>
    <t>ALEXIA</t>
  </si>
  <si>
    <t>D84296D</t>
  </si>
  <si>
    <t>NUALAS</t>
  </si>
  <si>
    <t>NOEMIE</t>
  </si>
  <si>
    <t>FIONA S20 2017</t>
  </si>
  <si>
    <t>D05405E</t>
  </si>
  <si>
    <t>PUJOS</t>
  </si>
  <si>
    <t>CAROLINE</t>
  </si>
  <si>
    <t>PAULINE S28 2017</t>
  </si>
  <si>
    <t>D08723E</t>
  </si>
  <si>
    <t>MONTAGNE</t>
  </si>
  <si>
    <t>CHRYSTELE</t>
  </si>
  <si>
    <t>D96039C</t>
  </si>
  <si>
    <t>STEYER</t>
  </si>
  <si>
    <t>ANNE</t>
  </si>
  <si>
    <t>CINDY S41 2016</t>
  </si>
  <si>
    <t>D97536D</t>
  </si>
  <si>
    <t>BASILE</t>
  </si>
  <si>
    <t>FELIX LOUIS</t>
  </si>
  <si>
    <t>AUDE S25 2017</t>
  </si>
  <si>
    <t>D76902D</t>
  </si>
  <si>
    <t>MIGNIOT</t>
  </si>
  <si>
    <t>LUCILE</t>
  </si>
  <si>
    <t>LOUISE S17 2017</t>
  </si>
  <si>
    <t>D97236D</t>
  </si>
  <si>
    <t>GAZENGEL</t>
  </si>
  <si>
    <t>FABIEN</t>
  </si>
  <si>
    <t>PAULINE S25 2017</t>
  </si>
  <si>
    <t>D91390D</t>
  </si>
  <si>
    <t>BERNARD</t>
  </si>
  <si>
    <t>D83197D</t>
  </si>
  <si>
    <t>GARCIA</t>
  </si>
  <si>
    <t>MARLENE</t>
  </si>
  <si>
    <t>D27095D</t>
  </si>
  <si>
    <t>LANNOY-SELINGUES</t>
  </si>
  <si>
    <t>ERIC</t>
  </si>
  <si>
    <t>CAMILLE S02 2017</t>
  </si>
  <si>
    <t>D15011E</t>
  </si>
  <si>
    <t>LE LETTY</t>
  </si>
  <si>
    <t>ALIX</t>
  </si>
  <si>
    <t>MARC S32 2017</t>
  </si>
  <si>
    <t>D15832E</t>
  </si>
  <si>
    <t>VIOLIER</t>
  </si>
  <si>
    <t>ELODIE</t>
  </si>
  <si>
    <t>DELPHINE S32 2017</t>
  </si>
  <si>
    <t>D10627E</t>
  </si>
  <si>
    <t>PAULET</t>
  </si>
  <si>
    <t>VALENTIN</t>
  </si>
  <si>
    <t>D88773D</t>
  </si>
  <si>
    <t>WILITE DE ST ROBERT</t>
  </si>
  <si>
    <t>DIEU-BENI WILFRID</t>
  </si>
  <si>
    <t>CLARA S22 2017</t>
  </si>
  <si>
    <t>D48826D</t>
  </si>
  <si>
    <t>BENETTI</t>
  </si>
  <si>
    <t>AUDREY</t>
  </si>
  <si>
    <t>SARAH S08 2017</t>
  </si>
  <si>
    <t>D68360D</t>
  </si>
  <si>
    <t>DUBOC</t>
  </si>
  <si>
    <t>VALERIE</t>
  </si>
  <si>
    <t>LOUISE S14 2017</t>
  </si>
  <si>
    <t>D01788E</t>
  </si>
  <si>
    <t>LOUBAT</t>
  </si>
  <si>
    <t>AMANDINE</t>
  </si>
  <si>
    <t>D07826E</t>
  </si>
  <si>
    <t>RIEUX-ARNAUD</t>
  </si>
  <si>
    <t>SYLVIE</t>
  </si>
  <si>
    <t>CINDY S29 2017</t>
  </si>
  <si>
    <t>D09607E</t>
  </si>
  <si>
    <t>LACHOIX CHOBLET</t>
  </si>
  <si>
    <t>MELANIE</t>
  </si>
  <si>
    <t>CAMILLE S30 2017</t>
  </si>
  <si>
    <t>D01626E</t>
  </si>
  <si>
    <t>OKITO</t>
  </si>
  <si>
    <t>AMENA</t>
  </si>
  <si>
    <t>CLARA S27 2017</t>
  </si>
  <si>
    <t>D82999D</t>
  </si>
  <si>
    <t>PINCANON</t>
  </si>
  <si>
    <t>CELINE</t>
  </si>
  <si>
    <t>DELPHINE S19 2017</t>
  </si>
  <si>
    <t>D25005D</t>
  </si>
  <si>
    <t>TYRAKOWSKI</t>
  </si>
  <si>
    <t>CHEYENNE</t>
  </si>
  <si>
    <t>SARAH S01 2017</t>
  </si>
  <si>
    <t>D04354E</t>
  </si>
  <si>
    <t>CLAPET</t>
  </si>
  <si>
    <t>CORINE</t>
  </si>
  <si>
    <t>DELPHINE S28 2017</t>
  </si>
  <si>
    <t>D74753D</t>
  </si>
  <si>
    <t>BURVINGT</t>
  </si>
  <si>
    <t>ISABELLE</t>
  </si>
  <si>
    <t>D20894E</t>
  </si>
  <si>
    <t>LEFEVRE</t>
  </si>
  <si>
    <t>BRIGITTE</t>
  </si>
  <si>
    <t>AUDE S34 2017</t>
  </si>
  <si>
    <t>D50254D</t>
  </si>
  <si>
    <t>BANCEL</t>
  </si>
  <si>
    <t>EVE</t>
  </si>
  <si>
    <t>OLIVIA S09 2017</t>
  </si>
  <si>
    <t>D07896E</t>
  </si>
  <si>
    <t>VIGNE</t>
  </si>
  <si>
    <t>FREDERIQUE</t>
  </si>
  <si>
    <t>CAMILLE S29 2017</t>
  </si>
  <si>
    <t>D98789D</t>
  </si>
  <si>
    <t>FERLIN</t>
  </si>
  <si>
    <t>LAURENCE</t>
  </si>
  <si>
    <t>AUDE S26 2017</t>
  </si>
  <si>
    <t>D18342E</t>
  </si>
  <si>
    <t>HASNAOUI</t>
  </si>
  <si>
    <t>NAJOUA</t>
  </si>
  <si>
    <t>CAMILLE S33 2017</t>
  </si>
  <si>
    <t>D11097E</t>
  </si>
  <si>
    <t>RODRIGUEZ</t>
  </si>
  <si>
    <t>PATRICIA</t>
  </si>
  <si>
    <t>FIONA S30 2017</t>
  </si>
  <si>
    <t>D12451E</t>
  </si>
  <si>
    <t>BERTHOLD</t>
  </si>
  <si>
    <t>D95182D</t>
  </si>
  <si>
    <t>BARBAS</t>
  </si>
  <si>
    <t>CAMILLE S24 2017</t>
  </si>
  <si>
    <t>D08277E</t>
  </si>
  <si>
    <t>GARCIANNE</t>
  </si>
  <si>
    <t>ORLANE</t>
  </si>
  <si>
    <t>D20721E</t>
  </si>
  <si>
    <t>GRANET</t>
  </si>
  <si>
    <t>SANDRINE</t>
  </si>
  <si>
    <t>EMMA S34 2017</t>
  </si>
  <si>
    <t>D07954E</t>
  </si>
  <si>
    <t xml:space="preserve">COTTIGNIES </t>
  </si>
  <si>
    <t>MARIE-LAURE</t>
  </si>
  <si>
    <t>D16227D</t>
  </si>
  <si>
    <t xml:space="preserve">GLADYSZ </t>
  </si>
  <si>
    <t xml:space="preserve">ALEKSANDRA </t>
  </si>
  <si>
    <t>PAULINE S49 2016</t>
  </si>
  <si>
    <t>D07878E</t>
  </si>
  <si>
    <t>SADOT</t>
  </si>
  <si>
    <t>JOCELYNE</t>
  </si>
  <si>
    <t>AUDE S29 2017</t>
  </si>
  <si>
    <t>D17107E</t>
  </si>
  <si>
    <t>COTTIN</t>
  </si>
  <si>
    <t>FIONA S33 2017</t>
  </si>
  <si>
    <t>D97347D</t>
  </si>
  <si>
    <t>LECLERCQ</t>
  </si>
  <si>
    <t>GREGORY</t>
  </si>
  <si>
    <t>CINDY S25 2017</t>
  </si>
  <si>
    <t>D91579D</t>
  </si>
  <si>
    <t>DUFFA</t>
  </si>
  <si>
    <t>SYLVAIN</t>
  </si>
  <si>
    <t>ADELE S23 2017</t>
  </si>
  <si>
    <t>D93158D</t>
  </si>
  <si>
    <t>CONSTANT</t>
  </si>
  <si>
    <t xml:space="preserve">ELISE </t>
  </si>
  <si>
    <t>Total</t>
  </si>
  <si>
    <t>RESILIATION</t>
  </si>
  <si>
    <t>D72990D</t>
  </si>
  <si>
    <t>MAURICETTE</t>
  </si>
  <si>
    <t>BENEDICTE</t>
  </si>
  <si>
    <t>TOTAL ADELE</t>
  </si>
  <si>
    <t>D81909D</t>
  </si>
  <si>
    <t>KONATE</t>
  </si>
  <si>
    <t xml:space="preserve">YACOUBA </t>
  </si>
  <si>
    <t>D38999D</t>
  </si>
  <si>
    <t>TOESCA BAGARD</t>
  </si>
  <si>
    <t>JONATHAN</t>
  </si>
  <si>
    <t>AUDE S05 2017</t>
  </si>
  <si>
    <t>D59167D</t>
  </si>
  <si>
    <t>PACHOUD</t>
  </si>
  <si>
    <t>AUDE S12 2017</t>
  </si>
  <si>
    <t>D60326D</t>
  </si>
  <si>
    <t>FRAU</t>
  </si>
  <si>
    <t>ESTELLE</t>
  </si>
  <si>
    <t>D60073D</t>
  </si>
  <si>
    <t>RIVIERE</t>
  </si>
  <si>
    <t>STELLA</t>
  </si>
  <si>
    <t xml:space="preserve">Total </t>
  </si>
  <si>
    <t>PR</t>
  </si>
  <si>
    <t>D63030D</t>
  </si>
  <si>
    <t>LE BOYDRE</t>
  </si>
  <si>
    <t>MARIANNA</t>
  </si>
  <si>
    <t>AUDE S13 2017</t>
  </si>
  <si>
    <t>D62860D</t>
  </si>
  <si>
    <t>PIASER</t>
  </si>
  <si>
    <t>MURIEL</t>
  </si>
  <si>
    <t>D89182D</t>
  </si>
  <si>
    <t>DARCHI</t>
  </si>
  <si>
    <t>MOHAMED</t>
  </si>
  <si>
    <t>D89571D</t>
  </si>
  <si>
    <t>NAKACHE</t>
  </si>
  <si>
    <t>ALISON</t>
  </si>
  <si>
    <t>D97603D</t>
  </si>
  <si>
    <t>SIMON</t>
  </si>
  <si>
    <t>FANNY</t>
  </si>
  <si>
    <t>TOTAL AUDE</t>
  </si>
  <si>
    <t>D85072D</t>
  </si>
  <si>
    <t>PATRUNO</t>
  </si>
  <si>
    <t>JADE</t>
  </si>
  <si>
    <t>CINDY S20 160517</t>
  </si>
  <si>
    <t>D00626E</t>
  </si>
  <si>
    <t>FOURRIER</t>
  </si>
  <si>
    <t>JESSICA</t>
  </si>
  <si>
    <t>CLARA S26 2017</t>
  </si>
  <si>
    <t>D95623D</t>
  </si>
  <si>
    <t>LEBOEUF LEGRAND</t>
  </si>
  <si>
    <t>AURELIEN</t>
  </si>
  <si>
    <t>FIONA S24 2017</t>
  </si>
  <si>
    <t>D72808D</t>
  </si>
  <si>
    <t>BREBANT</t>
  </si>
  <si>
    <t>CHARLOTTE</t>
  </si>
  <si>
    <t>D96452D</t>
  </si>
  <si>
    <t>PIERRESTEGUY</t>
  </si>
  <si>
    <t>CLAIRE</t>
  </si>
  <si>
    <t>D94844D</t>
  </si>
  <si>
    <t>GUILLEMOT</t>
  </si>
  <si>
    <t>CANDIE</t>
  </si>
  <si>
    <t>D08213E</t>
  </si>
  <si>
    <t>RIVAL</t>
  </si>
  <si>
    <t>D09612E</t>
  </si>
  <si>
    <t>CORBET RIO</t>
  </si>
  <si>
    <t>OLIVIA</t>
  </si>
  <si>
    <t>TOTAL CAMILLE</t>
  </si>
  <si>
    <t>D74511D</t>
  </si>
  <si>
    <t>MOULY</t>
  </si>
  <si>
    <t>OPHELIA</t>
  </si>
  <si>
    <t>CINDY S16 2017</t>
  </si>
  <si>
    <t>I000437427</t>
  </si>
  <si>
    <t>ROUSSET</t>
  </si>
  <si>
    <t>DENIS</t>
  </si>
  <si>
    <t>D72858D</t>
  </si>
  <si>
    <t>POTH</t>
  </si>
  <si>
    <t>D82842D</t>
  </si>
  <si>
    <t>THOMAS</t>
  </si>
  <si>
    <t>D83099D</t>
  </si>
  <si>
    <t>HILLION</t>
  </si>
  <si>
    <t>FLORENCE</t>
  </si>
  <si>
    <t>D92468D</t>
  </si>
  <si>
    <t>FREY</t>
  </si>
  <si>
    <t>GWLADYS</t>
  </si>
  <si>
    <t>D96553D</t>
  </si>
  <si>
    <t>GIRARD</t>
  </si>
  <si>
    <t>D97385D</t>
  </si>
  <si>
    <t>DESPRETZ</t>
  </si>
  <si>
    <t>PAULINE</t>
  </si>
  <si>
    <t>D02077E</t>
  </si>
  <si>
    <t>MOINDRON</t>
  </si>
  <si>
    <t>D00701E</t>
  </si>
  <si>
    <t>BILLIN</t>
  </si>
  <si>
    <t>D02643E</t>
  </si>
  <si>
    <t>AUDIN</t>
  </si>
  <si>
    <t>ALEXANDRA</t>
  </si>
  <si>
    <t>D06883E</t>
  </si>
  <si>
    <t>DOREY</t>
  </si>
  <si>
    <t>OPHELIE</t>
  </si>
  <si>
    <t>D96044C</t>
  </si>
  <si>
    <t>FROHLICHER</t>
  </si>
  <si>
    <t>LAURINE</t>
  </si>
  <si>
    <t>CINDY S41</t>
  </si>
  <si>
    <t>D97505C</t>
  </si>
  <si>
    <t>CAMPHORT</t>
  </si>
  <si>
    <t>MAUD</t>
  </si>
  <si>
    <t>D95077C</t>
  </si>
  <si>
    <t>DA SILVA</t>
  </si>
  <si>
    <t>TOTAL CINDY</t>
  </si>
  <si>
    <t>D36004D</t>
  </si>
  <si>
    <t>FRARIER</t>
  </si>
  <si>
    <t>JULIENNE WAVERIE</t>
  </si>
  <si>
    <t>D33967D</t>
  </si>
  <si>
    <t>SIMONNET</t>
  </si>
  <si>
    <t>MALLAURY</t>
  </si>
  <si>
    <t>D33962D</t>
  </si>
  <si>
    <t>DEDIEU</t>
  </si>
  <si>
    <t>D54717D</t>
  </si>
  <si>
    <t>KURTZ</t>
  </si>
  <si>
    <t>D55278D</t>
  </si>
  <si>
    <t>MEFFRE</t>
  </si>
  <si>
    <t>DOMINIQUE</t>
  </si>
  <si>
    <t>D64118D</t>
  </si>
  <si>
    <t>FOUILLOUX</t>
  </si>
  <si>
    <t>SOPHIE</t>
  </si>
  <si>
    <t>D64130D</t>
  </si>
  <si>
    <t>BENJAMIN</t>
  </si>
  <si>
    <t>D64125D</t>
  </si>
  <si>
    <t xml:space="preserve">JULLIEN </t>
  </si>
  <si>
    <t xml:space="preserve">MARIE </t>
  </si>
  <si>
    <t>D62319D</t>
  </si>
  <si>
    <t>MINETTI</t>
  </si>
  <si>
    <t>DAMIEN</t>
  </si>
  <si>
    <t>D68245D</t>
  </si>
  <si>
    <t>BAECHLE</t>
  </si>
  <si>
    <t>D90617D</t>
  </si>
  <si>
    <t>FOFANA</t>
  </si>
  <si>
    <t>MAMADOU</t>
  </si>
  <si>
    <t>D89436D</t>
  </si>
  <si>
    <t>KIRALY</t>
  </si>
  <si>
    <t>FLORIANE</t>
  </si>
  <si>
    <t>D90620D</t>
  </si>
  <si>
    <t>BOUNY</t>
  </si>
  <si>
    <t>MURIELLE</t>
  </si>
  <si>
    <t>D92953D</t>
  </si>
  <si>
    <t>GELIN</t>
  </si>
  <si>
    <t>MARIE</t>
  </si>
  <si>
    <t>D92946D</t>
  </si>
  <si>
    <t>THEVENON</t>
  </si>
  <si>
    <t>PIERRE</t>
  </si>
  <si>
    <t>D00108E</t>
  </si>
  <si>
    <t>BILLON</t>
  </si>
  <si>
    <t>D01120E</t>
  </si>
  <si>
    <t>HOFFNER</t>
  </si>
  <si>
    <t>TOTAL CLARA</t>
  </si>
  <si>
    <t>D81651D</t>
  </si>
  <si>
    <t>PAZZELLI</t>
  </si>
  <si>
    <t>DANIELE</t>
  </si>
  <si>
    <t>D90862D</t>
  </si>
  <si>
    <t>FREIFER</t>
  </si>
  <si>
    <t>D90868D</t>
  </si>
  <si>
    <t>ROCK</t>
  </si>
  <si>
    <t>ASHVINI</t>
  </si>
  <si>
    <t>D66600C</t>
  </si>
  <si>
    <t>JEHANNO</t>
  </si>
  <si>
    <t>LAURA</t>
  </si>
  <si>
    <t>TOTAL DELPHINE</t>
  </si>
  <si>
    <t>TOTAL EMMA</t>
  </si>
  <si>
    <t>D99166D</t>
  </si>
  <si>
    <t>KAPPS</t>
  </si>
  <si>
    <t>EMILIE</t>
  </si>
  <si>
    <t>TOTAL FANNY</t>
  </si>
  <si>
    <t>D76847D</t>
  </si>
  <si>
    <t>BERLIET</t>
  </si>
  <si>
    <t>MARTIN</t>
  </si>
  <si>
    <t>D95700D</t>
  </si>
  <si>
    <t>FRANCOIS</t>
  </si>
  <si>
    <t>D08270E</t>
  </si>
  <si>
    <t>BOUYER</t>
  </si>
  <si>
    <t>MARILYN</t>
  </si>
  <si>
    <t>D08052E</t>
  </si>
  <si>
    <t xml:space="preserve">PASQUIER </t>
  </si>
  <si>
    <t xml:space="preserve">PAULINE </t>
  </si>
  <si>
    <t>TOTAL FIONA</t>
  </si>
  <si>
    <t>D68073D</t>
  </si>
  <si>
    <t>CISSE</t>
  </si>
  <si>
    <t xml:space="preserve">ALIOUNE </t>
  </si>
  <si>
    <t>KARINE S14 2017</t>
  </si>
  <si>
    <t>TOTAL KARINE</t>
  </si>
  <si>
    <t>D76881D</t>
  </si>
  <si>
    <t>MARTINEZ</t>
  </si>
  <si>
    <t>D94103D</t>
  </si>
  <si>
    <t>DE SOUSA RIBEIRO</t>
  </si>
  <si>
    <t>D99074D</t>
  </si>
  <si>
    <t>ABART</t>
  </si>
  <si>
    <t xml:space="preserve">MINA CATHERINE </t>
  </si>
  <si>
    <t>D98941D</t>
  </si>
  <si>
    <t>VESIN</t>
  </si>
  <si>
    <t>ALAIN</t>
  </si>
  <si>
    <t>TOTAL LOUISE</t>
  </si>
  <si>
    <t>D73052D</t>
  </si>
  <si>
    <t>BARENTON</t>
  </si>
  <si>
    <t>VALENTINE</t>
  </si>
  <si>
    <t>MARC S16 2017</t>
  </si>
  <si>
    <t>D82929D</t>
  </si>
  <si>
    <t>DE VARENNE</t>
  </si>
  <si>
    <t>noté par erreur sur le lot 16 et non 19</t>
  </si>
  <si>
    <t>D82036D</t>
  </si>
  <si>
    <t>CRETET</t>
  </si>
  <si>
    <t>VANESSA</t>
  </si>
  <si>
    <t>MARC S19 2017</t>
  </si>
  <si>
    <t>D82938D</t>
  </si>
  <si>
    <t>CHAPET</t>
  </si>
  <si>
    <t>VIVIANE</t>
  </si>
  <si>
    <t>TOTAL MARC</t>
  </si>
  <si>
    <t>D28675D</t>
  </si>
  <si>
    <t>DROUET</t>
  </si>
  <si>
    <t>SEVERINE</t>
  </si>
  <si>
    <t>OLIVIA S02</t>
  </si>
  <si>
    <t>D29569D</t>
  </si>
  <si>
    <t>OLIVIA S02 2017</t>
  </si>
  <si>
    <t>D29554D</t>
  </si>
  <si>
    <t>GAUTIER</t>
  </si>
  <si>
    <t>D50935D</t>
  </si>
  <si>
    <t>RIZZO</t>
  </si>
  <si>
    <t>D57346D</t>
  </si>
  <si>
    <t>CHETRY</t>
  </si>
  <si>
    <t>ALESSIO</t>
  </si>
  <si>
    <t>D56403D</t>
  </si>
  <si>
    <t>PERIER POUILLY</t>
  </si>
  <si>
    <t>IONNA DANKA</t>
  </si>
  <si>
    <t>TOTAL OLIVIA</t>
  </si>
  <si>
    <t>D97217D</t>
  </si>
  <si>
    <t>GASPARD</t>
  </si>
  <si>
    <t xml:space="preserve">LISA </t>
  </si>
  <si>
    <t>D03632E</t>
  </si>
  <si>
    <t>ADICEOM</t>
  </si>
  <si>
    <t>PHILIPPE</t>
  </si>
  <si>
    <t>D07953E</t>
  </si>
  <si>
    <t>DEREZ</t>
  </si>
  <si>
    <t>TOTAL PAULINE</t>
  </si>
  <si>
    <t>D18216D</t>
  </si>
  <si>
    <t>BOINALI</t>
  </si>
  <si>
    <t>SURYA</t>
  </si>
  <si>
    <t>PAULINE S49</t>
  </si>
  <si>
    <t>D18219D</t>
  </si>
  <si>
    <t>GABARRA</t>
  </si>
  <si>
    <t>D18228D</t>
  </si>
  <si>
    <t>FABRE</t>
  </si>
  <si>
    <t>CHRISTELLE</t>
  </si>
  <si>
    <t>D37722D</t>
  </si>
  <si>
    <t>JOHNSTON</t>
  </si>
  <si>
    <t>ROMY S05 2017</t>
  </si>
  <si>
    <t>D12135D</t>
  </si>
  <si>
    <t>TERCHOUNE HAMADOUCHE</t>
  </si>
  <si>
    <t xml:space="preserve">KARIMA </t>
  </si>
  <si>
    <t>ROMY S19 2017</t>
  </si>
  <si>
    <t>D83136D</t>
  </si>
  <si>
    <t>LACAZETTE</t>
  </si>
  <si>
    <t>NIQUITA</t>
  </si>
  <si>
    <t>D81852D</t>
  </si>
  <si>
    <t>PENTIER</t>
  </si>
  <si>
    <t>SANDRA</t>
  </si>
  <si>
    <t>D19640D</t>
  </si>
  <si>
    <t>LEMOINE</t>
  </si>
  <si>
    <t>CASSANDRE</t>
  </si>
  <si>
    <t>ROMY S50</t>
  </si>
  <si>
    <t>D19623D</t>
  </si>
  <si>
    <t>LE BIHAN</t>
  </si>
  <si>
    <t>KATARINA</t>
  </si>
  <si>
    <t>TOTAL ROMY</t>
  </si>
  <si>
    <t>D27048D</t>
  </si>
  <si>
    <t>DELMACHE</t>
  </si>
  <si>
    <t>SARAH S01</t>
  </si>
  <si>
    <t>D26547D</t>
  </si>
  <si>
    <t>ARNOULD PUIGSERVER</t>
  </si>
  <si>
    <t>BEATRICE</t>
  </si>
  <si>
    <t>D26479D</t>
  </si>
  <si>
    <t>BAKHTAOUI</t>
  </si>
  <si>
    <t>MYRIAM</t>
  </si>
  <si>
    <t>D26648D</t>
  </si>
  <si>
    <t>BOUCHY</t>
  </si>
  <si>
    <t>D25032D</t>
  </si>
  <si>
    <t>KAMANKE</t>
  </si>
  <si>
    <t>OLIVIER BIENVENU</t>
  </si>
  <si>
    <t>D26226D</t>
  </si>
  <si>
    <t>MARCAILLOU</t>
  </si>
  <si>
    <t>MARTINE</t>
  </si>
  <si>
    <t>D48901D</t>
  </si>
  <si>
    <t>DHESSE</t>
  </si>
  <si>
    <t>D48918D</t>
  </si>
  <si>
    <t xml:space="preserve">DORIER </t>
  </si>
  <si>
    <t xml:space="preserve">FLORENCE </t>
  </si>
  <si>
    <t>D46939D</t>
  </si>
  <si>
    <t>LOUINEAU</t>
  </si>
  <si>
    <t>LYDIA</t>
  </si>
  <si>
    <t>D76790D</t>
  </si>
  <si>
    <t>HATEM</t>
  </si>
  <si>
    <t>YARA</t>
  </si>
  <si>
    <t>D77064D</t>
  </si>
  <si>
    <t>LEJEUNE</t>
  </si>
  <si>
    <t xml:space="preserve">SANDRA </t>
  </si>
  <si>
    <t>D75779D</t>
  </si>
  <si>
    <t>DEGORRE</t>
  </si>
  <si>
    <t>TANIA</t>
  </si>
  <si>
    <t>D78991D</t>
  </si>
  <si>
    <t>DUGRAVOT</t>
  </si>
  <si>
    <t>JUDICAEL</t>
  </si>
  <si>
    <t>TOTAL SARAH</t>
  </si>
  <si>
    <t>TOTAL CNFDI</t>
  </si>
  <si>
    <t>résiliation</t>
  </si>
  <si>
    <t>pr</t>
  </si>
  <si>
    <t>TOTAL 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</si>
</sst>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9"/>
      <name val="Arial"/>
      <family val="2"/>
    </font>
    <font>
      <i/>
      <sz val="10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5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/>
    <xf numFmtId="0" fontId="2" fillId="0" borderId="3" xfId="0" applyFont="1" applyBorder="1" applyAlignment="1"/>
    <xf numFmtId="164" fontId="2" fillId="0" borderId="4" xfId="0" applyNumberFormat="1" applyFont="1" applyBorder="1" applyAlignment="1"/>
    <xf numFmtId="164" fontId="1" fillId="0" borderId="1" xfId="0" applyNumberFormat="1" applyFont="1" applyBorder="1"/>
    <xf numFmtId="1" fontId="2" fillId="0" borderId="1" xfId="0" applyNumberFormat="1" applyFont="1" applyBorder="1"/>
    <xf numFmtId="9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/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/>
    <xf numFmtId="164" fontId="1" fillId="0" borderId="5" xfId="0" applyNumberFormat="1" applyFont="1" applyBorder="1"/>
    <xf numFmtId="14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1" fontId="0" fillId="0" borderId="1" xfId="0" applyNumberFormat="1" applyBorder="1"/>
    <xf numFmtId="9" fontId="0" fillId="0" borderId="1" xfId="0" applyNumberFormat="1" applyBorder="1"/>
    <xf numFmtId="14" fontId="3" fillId="0" borderId="1" xfId="0" applyNumberFormat="1" applyFont="1" applyBorder="1"/>
    <xf numFmtId="0" fontId="3" fillId="0" borderId="1" xfId="0" applyFont="1" applyBorder="1"/>
    <xf numFmtId="1" fontId="3" fillId="0" borderId="1" xfId="0" applyNumberFormat="1" applyFont="1" applyBorder="1"/>
    <xf numFmtId="9" fontId="3" fillId="0" borderId="1" xfId="0" applyNumberFormat="1" applyFont="1" applyBorder="1"/>
    <xf numFmtId="0" fontId="5" fillId="0" borderId="1" xfId="0" applyFont="1" applyBorder="1"/>
    <xf numFmtId="0" fontId="5" fillId="2" borderId="1" xfId="0" applyFont="1" applyFill="1" applyBorder="1" applyProtection="1"/>
    <xf numFmtId="164" fontId="0" fillId="0" borderId="0" xfId="0" applyNumberFormat="1"/>
    <xf numFmtId="164" fontId="6" fillId="0" borderId="1" xfId="0" applyNumberFormat="1" applyFont="1" applyBorder="1"/>
    <xf numFmtId="164" fontId="0" fillId="0" borderId="5" xfId="0" applyNumberFormat="1" applyBorder="1"/>
    <xf numFmtId="164" fontId="3" fillId="0" borderId="5" xfId="0" applyNumberFormat="1" applyFont="1" applyBorder="1"/>
    <xf numFmtId="14" fontId="3" fillId="0" borderId="6" xfId="0" applyNumberFormat="1" applyFont="1" applyBorder="1"/>
    <xf numFmtId="0" fontId="3" fillId="0" borderId="6" xfId="0" applyFont="1" applyBorder="1"/>
    <xf numFmtId="164" fontId="3" fillId="0" borderId="6" xfId="0" applyNumberFormat="1" applyFont="1" applyBorder="1"/>
    <xf numFmtId="1" fontId="3" fillId="0" borderId="6" xfId="0" applyNumberFormat="1" applyFont="1" applyBorder="1"/>
    <xf numFmtId="9" fontId="3" fillId="0" borderId="6" xfId="0" applyNumberFormat="1" applyFont="1" applyBorder="1"/>
    <xf numFmtId="164" fontId="0" fillId="0" borderId="6" xfId="0" applyNumberFormat="1" applyBorder="1"/>
    <xf numFmtId="0" fontId="0" fillId="0" borderId="0" xfId="0" applyBorder="1"/>
    <xf numFmtId="164" fontId="0" fillId="0" borderId="0" xfId="0" applyNumberFormat="1" applyBorder="1"/>
    <xf numFmtId="14" fontId="0" fillId="0" borderId="0" xfId="0" applyNumberFormat="1" applyBorder="1"/>
    <xf numFmtId="1" fontId="0" fillId="0" borderId="0" xfId="0" applyNumberFormat="1" applyBorder="1"/>
    <xf numFmtId="9" fontId="0" fillId="0" borderId="0" xfId="0" applyNumberFormat="1" applyBorder="1"/>
    <xf numFmtId="164" fontId="3" fillId="0" borderId="0" xfId="0" applyNumberFormat="1" applyFont="1" applyBorder="1"/>
    <xf numFmtId="14" fontId="6" fillId="0" borderId="1" xfId="0" applyNumberFormat="1" applyFont="1" applyBorder="1"/>
    <xf numFmtId="0" fontId="6" fillId="0" borderId="1" xfId="0" applyFont="1" applyBorder="1"/>
    <xf numFmtId="0" fontId="6" fillId="0" borderId="0" xfId="0" applyFont="1"/>
    <xf numFmtId="9" fontId="6" fillId="0" borderId="1" xfId="0" applyNumberFormat="1" applyFont="1" applyBorder="1"/>
    <xf numFmtId="9" fontId="0" fillId="0" borderId="0" xfId="0" applyNumberFormat="1"/>
    <xf numFmtId="1" fontId="6" fillId="0" borderId="1" xfId="0" applyNumberFormat="1" applyFont="1" applyBorder="1"/>
    <xf numFmtId="0" fontId="6" fillId="0" borderId="0" xfId="0" applyFont="1" applyBorder="1"/>
    <xf numFmtId="0" fontId="0" fillId="0" borderId="1" xfId="0" applyBorder="1" applyAlignment="1">
      <alignment horizontal="left"/>
    </xf>
    <xf numFmtId="0" fontId="6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5" fillId="0" borderId="5" xfId="0" applyFont="1" applyBorder="1"/>
    <xf numFmtId="164" fontId="5" fillId="0" borderId="1" xfId="0" applyNumberFormat="1" applyFont="1" applyBorder="1"/>
    <xf numFmtId="14" fontId="8" fillId="0" borderId="1" xfId="0" applyNumberFormat="1" applyFont="1" applyBorder="1"/>
    <xf numFmtId="0" fontId="8" fillId="0" borderId="1" xfId="0" applyFont="1" applyBorder="1"/>
    <xf numFmtId="164" fontId="8" fillId="0" borderId="1" xfId="0" applyNumberFormat="1" applyFont="1" applyBorder="1"/>
    <xf numFmtId="9" fontId="8" fillId="0" borderId="1" xfId="0" applyNumberFormat="1" applyFont="1" applyBorder="1"/>
    <xf numFmtId="164" fontId="9" fillId="0" borderId="1" xfId="0" applyNumberFormat="1" applyFont="1" applyBorder="1"/>
    <xf numFmtId="164" fontId="5" fillId="0" borderId="5" xfId="0" applyNumberFormat="1" applyFont="1" applyBorder="1"/>
    <xf numFmtId="14" fontId="9" fillId="0" borderId="1" xfId="0" applyNumberFormat="1" applyFont="1" applyBorder="1"/>
    <xf numFmtId="0" fontId="9" fillId="0" borderId="1" xfId="0" applyFont="1" applyBorder="1"/>
    <xf numFmtId="9" fontId="9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9" fillId="0" borderId="5" xfId="0" applyFont="1" applyBorder="1"/>
    <xf numFmtId="9" fontId="9" fillId="0" borderId="5" xfId="0" applyNumberFormat="1" applyFont="1" applyBorder="1"/>
    <xf numFmtId="0" fontId="8" fillId="0" borderId="5" xfId="0" applyFont="1" applyBorder="1"/>
    <xf numFmtId="9" fontId="8" fillId="0" borderId="5" xfId="0" applyNumberFormat="1" applyFont="1" applyBorder="1"/>
    <xf numFmtId="14" fontId="9" fillId="0" borderId="5" xfId="0" applyNumberFormat="1" applyFont="1" applyBorder="1"/>
    <xf numFmtId="14" fontId="8" fillId="0" borderId="5" xfId="0" applyNumberFormat="1" applyFont="1" applyBorder="1"/>
    <xf numFmtId="0" fontId="9" fillId="0" borderId="1" xfId="0" applyFont="1" applyBorder="1" applyAlignment="1">
      <alignment horizontal="left"/>
    </xf>
    <xf numFmtId="4" fontId="8" fillId="0" borderId="1" xfId="0" applyNumberFormat="1" applyFont="1" applyBorder="1"/>
    <xf numFmtId="4" fontId="9" fillId="0" borderId="1" xfId="0" applyNumberFormat="1" applyFont="1" applyBorder="1"/>
    <xf numFmtId="4" fontId="3" fillId="0" borderId="4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4" fontId="3" fillId="0" borderId="1" xfId="0" applyNumberFormat="1" applyFont="1" applyBorder="1"/>
    <xf numFmtId="4" fontId="9" fillId="0" borderId="5" xfId="0" applyNumberFormat="1" applyFont="1" applyBorder="1"/>
    <xf numFmtId="4" fontId="8" fillId="0" borderId="5" xfId="0" applyNumberFormat="1" applyFont="1" applyBorder="1"/>
    <xf numFmtId="4" fontId="9" fillId="0" borderId="1" xfId="0" applyNumberFormat="1" applyFont="1" applyBorder="1" applyAlignment="1">
      <alignment horizontal="right"/>
    </xf>
    <xf numFmtId="4" fontId="5" fillId="0" borderId="5" xfId="0" applyNumberFormat="1" applyFont="1" applyBorder="1"/>
    <xf numFmtId="4" fontId="3" fillId="0" borderId="5" xfId="0" applyNumberFormat="1" applyFont="1" applyBorder="1"/>
    <xf numFmtId="4" fontId="5" fillId="0" borderId="1" xfId="0" applyNumberFormat="1" applyFont="1" applyBorder="1"/>
    <xf numFmtId="4" fontId="10" fillId="0" borderId="1" xfId="0" applyNumberFormat="1" applyFont="1" applyBorder="1"/>
    <xf numFmtId="4" fontId="11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/>
    <xf numFmtId="0" fontId="11" fillId="0" borderId="0" xfId="0" applyFont="1"/>
    <xf numFmtId="4" fontId="7" fillId="0" borderId="1" xfId="0" applyNumberFormat="1" applyFont="1" applyBorder="1"/>
    <xf numFmtId="4" fontId="12" fillId="0" borderId="1" xfId="0" applyNumberFormat="1" applyFont="1" applyBorder="1"/>
    <xf numFmtId="4" fontId="13" fillId="0" borderId="1" xfId="0" applyNumberFormat="1" applyFont="1" applyBorder="1"/>
    <xf numFmtId="4" fontId="14" fillId="0" borderId="1" xfId="0" applyNumberFormat="1" applyFont="1" applyBorder="1"/>
    <xf numFmtId="4" fontId="9" fillId="3" borderId="1" xfId="0" applyNumberFormat="1" applyFont="1" applyFill="1" applyBorder="1"/>
    <xf numFmtId="0" fontId="9" fillId="3" borderId="1" xfId="0" applyFont="1" applyFill="1" applyBorder="1"/>
    <xf numFmtId="9" fontId="9" fillId="3" borderId="1" xfId="0" applyNumberFormat="1" applyFont="1" applyFill="1" applyBorder="1"/>
    <xf numFmtId="4" fontId="12" fillId="3" borderId="1" xfId="0" applyNumberFormat="1" applyFont="1" applyFill="1" applyBorder="1"/>
    <xf numFmtId="0" fontId="3" fillId="3" borderId="1" xfId="0" applyFont="1" applyFill="1" applyBorder="1"/>
    <xf numFmtId="164" fontId="15" fillId="0" borderId="1" xfId="0" applyNumberFormat="1" applyFont="1" applyBorder="1"/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2222"/>
  <sheetViews>
    <sheetView tabSelected="1" workbookViewId="0">
      <selection activeCell="H7" sqref="H7"/>
    </sheetView>
  </sheetViews>
  <sheetFormatPr baseColWidth="10" defaultRowHeight="15" x14ac:dyDescent="0.25"/>
  <cols>
    <col min="1" max="1" width="10.85546875" customWidth="1"/>
    <col min="2" max="2" width="8.85546875" customWidth="1"/>
    <col min="5" max="5" width="11.42578125" style="29"/>
    <col min="6" max="6" width="17.5703125" bestFit="1" customWidth="1"/>
    <col min="7" max="7" width="8.28515625" customWidth="1"/>
    <col min="8" max="8" width="5.42578125" style="49" customWidth="1"/>
    <col min="9" max="9" width="9.7109375" style="29" customWidth="1"/>
    <col min="10" max="10" width="9.5703125" style="29" customWidth="1"/>
    <col min="11" max="11" width="8.85546875" style="29" customWidth="1"/>
    <col min="12" max="12" width="11.42578125" style="29"/>
    <col min="13" max="13" width="9.5703125" style="29" customWidth="1"/>
    <col min="14" max="14" width="9.140625" style="29" customWidth="1"/>
    <col min="15" max="15" width="5.5703125" customWidth="1"/>
  </cols>
  <sheetData>
    <row r="1" spans="1:16" x14ac:dyDescent="0.25">
      <c r="A1" s="1"/>
      <c r="B1" s="2" t="s">
        <v>13</v>
      </c>
      <c r="C1" s="3"/>
      <c r="D1" s="3"/>
      <c r="E1" s="4"/>
      <c r="F1" s="5"/>
      <c r="G1" s="6"/>
      <c r="H1" s="7"/>
      <c r="I1" s="5"/>
      <c r="J1" s="5"/>
      <c r="K1" s="5"/>
      <c r="L1" s="5"/>
      <c r="M1" s="5"/>
      <c r="N1" s="5"/>
      <c r="O1" s="8"/>
      <c r="P1" s="9"/>
    </row>
    <row r="2" spans="1:16" x14ac:dyDescent="0.25">
      <c r="A2" s="1"/>
      <c r="B2" s="1"/>
      <c r="C2" s="1"/>
      <c r="D2" s="1"/>
      <c r="E2" s="10"/>
      <c r="F2" s="11" t="s">
        <v>0</v>
      </c>
      <c r="G2" s="6" t="s">
        <v>1</v>
      </c>
      <c r="H2" s="7" t="s">
        <v>2</v>
      </c>
      <c r="I2" s="11" t="s">
        <v>3</v>
      </c>
      <c r="J2" s="11" t="s">
        <v>4</v>
      </c>
      <c r="K2" s="11" t="s">
        <v>5</v>
      </c>
      <c r="L2" s="11" t="s">
        <v>6</v>
      </c>
      <c r="M2" s="11" t="s">
        <v>7</v>
      </c>
      <c r="N2" s="5" t="s">
        <v>8</v>
      </c>
      <c r="O2" s="57"/>
      <c r="P2" s="9"/>
    </row>
    <row r="3" spans="1:16" x14ac:dyDescent="0.25">
      <c r="A3" s="1"/>
      <c r="B3" s="104"/>
      <c r="C3" s="104"/>
      <c r="D3" s="104"/>
      <c r="E3" s="104"/>
      <c r="F3" s="104"/>
      <c r="G3" s="6" t="s">
        <v>9</v>
      </c>
      <c r="H3" s="7"/>
      <c r="I3" s="11" t="s">
        <v>10</v>
      </c>
      <c r="J3" s="11" t="s">
        <v>11</v>
      </c>
      <c r="K3" s="11"/>
      <c r="L3" s="11"/>
      <c r="M3" s="11"/>
      <c r="N3" s="5"/>
      <c r="O3" s="57"/>
      <c r="P3" s="9"/>
    </row>
    <row r="4" spans="1:16" ht="15.75" x14ac:dyDescent="0.25">
      <c r="A4" s="1"/>
      <c r="B4" s="12"/>
      <c r="C4" s="13" t="s">
        <v>12</v>
      </c>
      <c r="D4" s="14"/>
      <c r="E4" s="15"/>
      <c r="F4" s="11"/>
      <c r="G4" s="6"/>
      <c r="H4" s="7"/>
      <c r="I4" s="11"/>
      <c r="J4" s="11"/>
      <c r="K4" s="11"/>
      <c r="L4" s="16"/>
      <c r="M4" s="16"/>
      <c r="N4" s="17"/>
      <c r="O4" s="57"/>
      <c r="P4" s="9"/>
    </row>
    <row r="5" spans="1:16" x14ac:dyDescent="0.25">
      <c r="A5" s="58">
        <v>42915</v>
      </c>
      <c r="B5" s="59" t="s">
        <v>331</v>
      </c>
      <c r="C5" s="59" t="s">
        <v>332</v>
      </c>
      <c r="D5" s="59" t="s">
        <v>333</v>
      </c>
      <c r="E5" s="78">
        <v>0</v>
      </c>
      <c r="F5" s="59" t="s">
        <v>334</v>
      </c>
      <c r="G5" s="59"/>
      <c r="H5" s="61"/>
      <c r="I5" s="79"/>
      <c r="J5" s="78"/>
      <c r="K5" s="82"/>
      <c r="L5" s="78"/>
      <c r="M5" s="79"/>
      <c r="N5" s="96" t="s">
        <v>649</v>
      </c>
      <c r="O5" s="88"/>
      <c r="P5" s="9"/>
    </row>
    <row r="6" spans="1:16" x14ac:dyDescent="0.25">
      <c r="A6" s="58">
        <v>42929</v>
      </c>
      <c r="B6" s="59" t="s">
        <v>335</v>
      </c>
      <c r="C6" s="59" t="s">
        <v>336</v>
      </c>
      <c r="D6" s="59" t="s">
        <v>337</v>
      </c>
      <c r="E6" s="78">
        <v>1089</v>
      </c>
      <c r="F6" s="59" t="s">
        <v>334</v>
      </c>
      <c r="G6" s="59"/>
      <c r="H6" s="61"/>
      <c r="I6" s="79"/>
      <c r="J6" s="78"/>
      <c r="K6" s="82"/>
      <c r="L6" s="78"/>
      <c r="M6" s="79"/>
      <c r="N6" s="86"/>
      <c r="O6" s="82"/>
      <c r="P6" s="9"/>
    </row>
    <row r="7" spans="1:16" x14ac:dyDescent="0.25">
      <c r="A7" s="64"/>
      <c r="B7" s="65" t="s">
        <v>338</v>
      </c>
      <c r="C7" s="65"/>
      <c r="D7" s="65"/>
      <c r="E7" s="79">
        <f>SUM(E5:E6)</f>
        <v>1089</v>
      </c>
      <c r="F7" s="65"/>
      <c r="G7" s="65">
        <v>40</v>
      </c>
      <c r="H7" s="66">
        <v>0.05</v>
      </c>
      <c r="I7" s="79">
        <f t="shared" ref="I7:I17" si="0">E7*H7</f>
        <v>54.45</v>
      </c>
      <c r="J7" s="79">
        <v>384.15</v>
      </c>
      <c r="K7" s="82">
        <f t="shared" ref="K7:K17" si="1">I7-J7</f>
        <v>-329.7</v>
      </c>
      <c r="L7" s="79">
        <v>37.5</v>
      </c>
      <c r="M7" s="95">
        <f t="shared" ref="M7:M17" si="2">K7+L7</f>
        <v>-292.2</v>
      </c>
      <c r="N7" s="86"/>
      <c r="O7" s="82"/>
      <c r="P7" s="9"/>
    </row>
    <row r="8" spans="1:16" x14ac:dyDescent="0.25">
      <c r="A8" s="27"/>
      <c r="B8" s="67"/>
      <c r="C8" s="68"/>
      <c r="D8" s="69"/>
      <c r="E8" s="80"/>
      <c r="F8" s="8"/>
      <c r="G8" s="25"/>
      <c r="H8" s="26"/>
      <c r="I8" s="79"/>
      <c r="J8" s="82"/>
      <c r="K8" s="82"/>
      <c r="L8" s="87"/>
      <c r="M8" s="79"/>
      <c r="N8" s="86"/>
      <c r="O8" s="82"/>
      <c r="P8" s="9"/>
    </row>
    <row r="9" spans="1:16" x14ac:dyDescent="0.25">
      <c r="A9" s="58">
        <v>42857</v>
      </c>
      <c r="B9" s="59" t="s">
        <v>340</v>
      </c>
      <c r="C9" s="70" t="s">
        <v>341</v>
      </c>
      <c r="D9" s="70" t="s">
        <v>342</v>
      </c>
      <c r="E9" s="81">
        <v>981</v>
      </c>
      <c r="F9" s="59" t="s">
        <v>142</v>
      </c>
      <c r="G9" s="25"/>
      <c r="H9" s="26"/>
      <c r="I9" s="79"/>
      <c r="J9" s="82"/>
      <c r="K9" s="82"/>
      <c r="L9" s="87"/>
      <c r="M9" s="79"/>
      <c r="N9" s="86"/>
      <c r="O9" s="82"/>
      <c r="P9" s="9"/>
    </row>
    <row r="10" spans="1:16" x14ac:dyDescent="0.25">
      <c r="A10" s="58">
        <v>42956</v>
      </c>
      <c r="B10" s="59" t="s">
        <v>139</v>
      </c>
      <c r="C10" s="59" t="s">
        <v>140</v>
      </c>
      <c r="D10" s="59" t="s">
        <v>141</v>
      </c>
      <c r="E10" s="78">
        <v>981</v>
      </c>
      <c r="F10" s="59" t="s">
        <v>142</v>
      </c>
      <c r="G10" s="59"/>
      <c r="H10" s="61"/>
      <c r="I10" s="79"/>
      <c r="J10" s="78"/>
      <c r="K10" s="82"/>
      <c r="L10" s="78"/>
      <c r="M10" s="79"/>
      <c r="N10" s="78"/>
      <c r="O10" s="82"/>
      <c r="P10" s="9"/>
    </row>
    <row r="11" spans="1:16" s="47" customFormat="1" x14ac:dyDescent="0.25">
      <c r="A11" s="64"/>
      <c r="B11" s="65" t="s">
        <v>338</v>
      </c>
      <c r="C11" s="65"/>
      <c r="D11" s="65"/>
      <c r="E11" s="79">
        <f>SUM(E9:E10)</f>
        <v>1962</v>
      </c>
      <c r="F11" s="65"/>
      <c r="G11" s="65">
        <v>40</v>
      </c>
      <c r="H11" s="66">
        <v>0.1</v>
      </c>
      <c r="I11" s="79">
        <f t="shared" si="0"/>
        <v>196.20000000000002</v>
      </c>
      <c r="J11" s="79">
        <v>49.05</v>
      </c>
      <c r="K11" s="82">
        <f t="shared" si="1"/>
        <v>147.15000000000003</v>
      </c>
      <c r="L11" s="79">
        <v>0</v>
      </c>
      <c r="M11" s="79">
        <f t="shared" si="2"/>
        <v>147.15000000000003</v>
      </c>
      <c r="N11" s="79"/>
      <c r="O11" s="82"/>
      <c r="P11" s="9"/>
    </row>
    <row r="12" spans="1:16" s="47" customFormat="1" x14ac:dyDescent="0.25">
      <c r="A12" s="64"/>
      <c r="B12" s="65"/>
      <c r="C12" s="65"/>
      <c r="D12" s="65"/>
      <c r="E12" s="98">
        <f>E7+E11</f>
        <v>3051</v>
      </c>
      <c r="F12" s="99" t="s">
        <v>343</v>
      </c>
      <c r="G12" s="99"/>
      <c r="H12" s="100"/>
      <c r="I12" s="98">
        <f t="shared" ref="I12:M12" si="3">I7+I11</f>
        <v>250.65000000000003</v>
      </c>
      <c r="J12" s="98">
        <f t="shared" si="3"/>
        <v>433.2</v>
      </c>
      <c r="K12" s="98">
        <f t="shared" si="3"/>
        <v>-182.54999999999995</v>
      </c>
      <c r="L12" s="98">
        <f t="shared" si="3"/>
        <v>37.5</v>
      </c>
      <c r="M12" s="101">
        <f t="shared" si="3"/>
        <v>-145.04999999999995</v>
      </c>
      <c r="N12" s="101">
        <v>-145.05000000000001</v>
      </c>
      <c r="O12" s="82"/>
      <c r="P12" s="9"/>
    </row>
    <row r="13" spans="1:16" x14ac:dyDescent="0.25">
      <c r="A13" s="58"/>
      <c r="B13" s="59"/>
      <c r="C13" s="59"/>
      <c r="D13" s="59"/>
      <c r="E13" s="78"/>
      <c r="F13" s="59"/>
      <c r="G13" s="59"/>
      <c r="H13" s="61"/>
      <c r="I13" s="79"/>
      <c r="J13" s="78"/>
      <c r="K13" s="82"/>
      <c r="L13" s="78"/>
      <c r="M13" s="79"/>
      <c r="N13" s="78"/>
      <c r="O13" s="82"/>
      <c r="P13" s="9"/>
    </row>
    <row r="14" spans="1:16" x14ac:dyDescent="0.25">
      <c r="A14" s="58">
        <v>42873</v>
      </c>
      <c r="B14" s="59" t="s">
        <v>344</v>
      </c>
      <c r="C14" s="70" t="s">
        <v>345</v>
      </c>
      <c r="D14" s="70" t="s">
        <v>346</v>
      </c>
      <c r="E14" s="81">
        <v>2261</v>
      </c>
      <c r="F14" s="59" t="s">
        <v>172</v>
      </c>
      <c r="G14" s="59"/>
      <c r="H14" s="61"/>
      <c r="I14" s="79"/>
      <c r="J14" s="78"/>
      <c r="K14" s="82"/>
      <c r="L14" s="78"/>
      <c r="M14" s="79"/>
      <c r="N14" s="78"/>
      <c r="O14" s="82"/>
      <c r="P14" s="9"/>
    </row>
    <row r="15" spans="1:16" x14ac:dyDescent="0.25">
      <c r="A15" s="58">
        <v>42958</v>
      </c>
      <c r="B15" s="59" t="s">
        <v>169</v>
      </c>
      <c r="C15" s="59" t="s">
        <v>170</v>
      </c>
      <c r="D15" s="59" t="s">
        <v>171</v>
      </c>
      <c r="E15" s="78">
        <v>1990</v>
      </c>
      <c r="F15" s="59" t="s">
        <v>172</v>
      </c>
      <c r="G15" s="59"/>
      <c r="H15" s="61"/>
      <c r="I15" s="79"/>
      <c r="J15" s="78"/>
      <c r="K15" s="82"/>
      <c r="L15" s="78"/>
      <c r="M15" s="79"/>
      <c r="N15" s="78"/>
      <c r="O15" s="82"/>
      <c r="P15" s="9"/>
    </row>
    <row r="16" spans="1:16" s="47" customFormat="1" x14ac:dyDescent="0.25">
      <c r="A16" s="58">
        <v>42968</v>
      </c>
      <c r="B16" s="59" t="s">
        <v>217</v>
      </c>
      <c r="C16" s="59" t="s">
        <v>218</v>
      </c>
      <c r="D16" s="59" t="s">
        <v>219</v>
      </c>
      <c r="E16" s="78">
        <v>1589</v>
      </c>
      <c r="F16" s="59" t="s">
        <v>172</v>
      </c>
      <c r="G16" s="59"/>
      <c r="H16" s="61"/>
      <c r="I16" s="79"/>
      <c r="J16" s="78"/>
      <c r="K16" s="82"/>
      <c r="L16" s="78"/>
      <c r="M16" s="79"/>
      <c r="N16" s="78"/>
      <c r="O16" s="82"/>
      <c r="P16" s="9"/>
    </row>
    <row r="17" spans="1:16" s="47" customFormat="1" x14ac:dyDescent="0.25">
      <c r="A17" s="64"/>
      <c r="B17" s="65" t="s">
        <v>338</v>
      </c>
      <c r="C17" s="65"/>
      <c r="D17" s="65"/>
      <c r="E17" s="79">
        <f>SUM(E14:E16)</f>
        <v>5840</v>
      </c>
      <c r="F17" s="65"/>
      <c r="G17" s="65">
        <v>40</v>
      </c>
      <c r="H17" s="66">
        <v>0.25</v>
      </c>
      <c r="I17" s="79">
        <f t="shared" si="0"/>
        <v>1460</v>
      </c>
      <c r="J17" s="79">
        <v>376.65</v>
      </c>
      <c r="K17" s="82">
        <f t="shared" si="1"/>
        <v>1083.3499999999999</v>
      </c>
      <c r="L17" s="79">
        <v>188</v>
      </c>
      <c r="M17" s="79">
        <f t="shared" si="2"/>
        <v>1271.3499999999999</v>
      </c>
      <c r="N17" s="79"/>
      <c r="O17" s="82"/>
      <c r="P17" s="9"/>
    </row>
    <row r="18" spans="1:16" s="47" customFormat="1" x14ac:dyDescent="0.25">
      <c r="A18" s="64"/>
      <c r="B18" s="65"/>
      <c r="C18" s="65"/>
      <c r="D18" s="65"/>
      <c r="E18" s="98">
        <f>E17</f>
        <v>5840</v>
      </c>
      <c r="F18" s="99" t="s">
        <v>651</v>
      </c>
      <c r="G18" s="99"/>
      <c r="H18" s="100"/>
      <c r="I18" s="98">
        <f t="shared" ref="I18:M18" si="4">I17</f>
        <v>1460</v>
      </c>
      <c r="J18" s="98">
        <f t="shared" si="4"/>
        <v>376.65</v>
      </c>
      <c r="K18" s="98">
        <f t="shared" si="4"/>
        <v>1083.3499999999999</v>
      </c>
      <c r="L18" s="98">
        <f t="shared" si="4"/>
        <v>188</v>
      </c>
      <c r="M18" s="98">
        <f t="shared" si="4"/>
        <v>1271.3499999999999</v>
      </c>
      <c r="N18" s="98">
        <v>1271</v>
      </c>
      <c r="O18" s="82"/>
      <c r="P18" s="9"/>
    </row>
    <row r="19" spans="1:16" s="47" customFormat="1" x14ac:dyDescent="0.25">
      <c r="A19" s="58"/>
      <c r="B19" s="59"/>
      <c r="C19" s="59"/>
      <c r="D19" s="59"/>
      <c r="E19" s="78"/>
      <c r="F19" s="59"/>
      <c r="G19" s="59"/>
      <c r="H19" s="61"/>
      <c r="I19" s="78"/>
      <c r="J19" s="78"/>
      <c r="K19" s="88"/>
      <c r="L19" s="78"/>
      <c r="M19" s="78"/>
      <c r="N19" s="78"/>
      <c r="O19" s="82"/>
      <c r="P19" s="9"/>
    </row>
    <row r="20" spans="1:16" s="47" customFormat="1" x14ac:dyDescent="0.25">
      <c r="A20" s="58">
        <v>42781</v>
      </c>
      <c r="B20" s="59" t="s">
        <v>347</v>
      </c>
      <c r="C20" s="59" t="s">
        <v>348</v>
      </c>
      <c r="D20" s="59" t="s">
        <v>349</v>
      </c>
      <c r="E20" s="78">
        <v>0</v>
      </c>
      <c r="F20" s="59" t="s">
        <v>350</v>
      </c>
      <c r="G20" s="59"/>
      <c r="H20" s="26"/>
      <c r="I20" s="82"/>
      <c r="J20" s="78"/>
      <c r="K20" s="82"/>
      <c r="L20" s="78"/>
      <c r="M20" s="82"/>
      <c r="N20" s="96" t="s">
        <v>649</v>
      </c>
      <c r="O20" s="88"/>
      <c r="P20" s="9"/>
    </row>
    <row r="21" spans="1:16" s="47" customFormat="1" x14ac:dyDescent="0.25">
      <c r="A21" s="23"/>
      <c r="B21" s="24" t="s">
        <v>338</v>
      </c>
      <c r="C21" s="24"/>
      <c r="D21" s="24"/>
      <c r="E21" s="82">
        <f>SUM(E20)</f>
        <v>0</v>
      </c>
      <c r="F21" s="24"/>
      <c r="G21" s="24">
        <v>40</v>
      </c>
      <c r="H21" s="26">
        <v>0</v>
      </c>
      <c r="I21" s="82">
        <f>E21*H21</f>
        <v>0</v>
      </c>
      <c r="J21" s="78">
        <v>108.85</v>
      </c>
      <c r="K21" s="82">
        <f>I21-J21</f>
        <v>-108.85</v>
      </c>
      <c r="L21" s="78">
        <v>0</v>
      </c>
      <c r="M21" s="82">
        <f>K21+L21</f>
        <v>-108.85</v>
      </c>
      <c r="N21" s="78"/>
      <c r="O21" s="88"/>
      <c r="P21" s="9"/>
    </row>
    <row r="22" spans="1:16" s="47" customFormat="1" x14ac:dyDescent="0.25">
      <c r="A22" s="58"/>
      <c r="B22" s="59"/>
      <c r="C22" s="59"/>
      <c r="D22" s="59"/>
      <c r="E22" s="78"/>
      <c r="F22" s="59"/>
      <c r="G22" s="59"/>
      <c r="H22" s="61"/>
      <c r="I22" s="78"/>
      <c r="J22" s="78"/>
      <c r="K22" s="88"/>
      <c r="L22" s="78"/>
      <c r="M22" s="78"/>
      <c r="N22" s="78"/>
      <c r="O22" s="88"/>
      <c r="P22" s="9"/>
    </row>
    <row r="23" spans="1:16" s="47" customFormat="1" x14ac:dyDescent="0.25">
      <c r="A23" s="58">
        <v>42831</v>
      </c>
      <c r="B23" s="59" t="s">
        <v>351</v>
      </c>
      <c r="C23" s="59" t="s">
        <v>352</v>
      </c>
      <c r="D23" s="59" t="s">
        <v>230</v>
      </c>
      <c r="E23" s="78">
        <v>0</v>
      </c>
      <c r="F23" s="59" t="s">
        <v>353</v>
      </c>
      <c r="G23" s="59"/>
      <c r="H23" s="61"/>
      <c r="I23" s="79"/>
      <c r="J23" s="78"/>
      <c r="K23" s="82"/>
      <c r="L23" s="78"/>
      <c r="M23" s="79"/>
      <c r="N23" s="78"/>
      <c r="O23" s="97" t="s">
        <v>650</v>
      </c>
      <c r="P23" s="9"/>
    </row>
    <row r="24" spans="1:16" s="47" customFormat="1" x14ac:dyDescent="0.25">
      <c r="A24" s="58">
        <v>42845</v>
      </c>
      <c r="B24" s="59" t="s">
        <v>354</v>
      </c>
      <c r="C24" s="59" t="s">
        <v>355</v>
      </c>
      <c r="D24" s="59" t="s">
        <v>356</v>
      </c>
      <c r="E24" s="78">
        <v>0</v>
      </c>
      <c r="F24" s="59" t="s">
        <v>353</v>
      </c>
      <c r="G24" s="59"/>
      <c r="H24" s="61"/>
      <c r="I24" s="79"/>
      <c r="J24" s="78"/>
      <c r="K24" s="82"/>
      <c r="L24" s="78"/>
      <c r="M24" s="79"/>
      <c r="N24" s="78"/>
      <c r="O24" s="97" t="s">
        <v>650</v>
      </c>
      <c r="P24" s="9"/>
    </row>
    <row r="25" spans="1:16" s="47" customFormat="1" x14ac:dyDescent="0.25">
      <c r="A25" s="58">
        <v>42926</v>
      </c>
      <c r="B25" s="59" t="s">
        <v>357</v>
      </c>
      <c r="C25" s="59" t="s">
        <v>358</v>
      </c>
      <c r="D25" s="59" t="s">
        <v>359</v>
      </c>
      <c r="E25" s="78">
        <v>1512</v>
      </c>
      <c r="F25" s="59" t="s">
        <v>353</v>
      </c>
      <c r="G25" s="59"/>
      <c r="H25" s="61"/>
      <c r="I25" s="79"/>
      <c r="J25" s="78"/>
      <c r="K25" s="82"/>
      <c r="L25" s="78"/>
      <c r="M25" s="79"/>
      <c r="N25" s="78"/>
      <c r="O25" s="97"/>
      <c r="P25" s="9"/>
    </row>
    <row r="26" spans="1:16" s="47" customFormat="1" x14ac:dyDescent="0.25">
      <c r="A26" s="64"/>
      <c r="B26" s="65" t="s">
        <v>360</v>
      </c>
      <c r="C26" s="65"/>
      <c r="D26" s="65"/>
      <c r="E26" s="79">
        <f>SUM(E23:E25)</f>
        <v>1512</v>
      </c>
      <c r="F26" s="65"/>
      <c r="G26" s="65">
        <v>40</v>
      </c>
      <c r="H26" s="66">
        <v>7.0000000000000007E-2</v>
      </c>
      <c r="I26" s="79">
        <f t="shared" ref="I26" si="5">E26*H26</f>
        <v>105.84</v>
      </c>
      <c r="J26" s="79">
        <v>1429.5</v>
      </c>
      <c r="K26" s="82">
        <f t="shared" ref="K26" si="6">I26-J26</f>
        <v>-1323.66</v>
      </c>
      <c r="L26" s="79">
        <v>0</v>
      </c>
      <c r="M26" s="79">
        <f t="shared" ref="M26" si="7">K26+L26</f>
        <v>-1323.66</v>
      </c>
      <c r="N26" s="78"/>
      <c r="O26" s="88"/>
      <c r="P26" s="9"/>
    </row>
    <row r="27" spans="1:16" s="47" customFormat="1" x14ac:dyDescent="0.25">
      <c r="A27" s="58"/>
      <c r="B27" s="59"/>
      <c r="C27" s="59"/>
      <c r="D27" s="59"/>
      <c r="E27" s="78"/>
      <c r="F27" s="59"/>
      <c r="G27" s="59"/>
      <c r="H27" s="61"/>
      <c r="I27" s="78"/>
      <c r="J27" s="78"/>
      <c r="K27" s="88"/>
      <c r="L27" s="78"/>
      <c r="M27" s="78"/>
      <c r="N27" s="78"/>
      <c r="O27" s="88"/>
      <c r="P27" s="9"/>
    </row>
    <row r="28" spans="1:16" s="47" customFormat="1" x14ac:dyDescent="0.25">
      <c r="A28" s="58">
        <v>42853</v>
      </c>
      <c r="B28" s="59" t="s">
        <v>362</v>
      </c>
      <c r="C28" s="59" t="s">
        <v>363</v>
      </c>
      <c r="D28" s="59" t="s">
        <v>364</v>
      </c>
      <c r="E28" s="78">
        <v>5318</v>
      </c>
      <c r="F28" s="59" t="s">
        <v>365</v>
      </c>
      <c r="G28" s="59"/>
      <c r="H28" s="61"/>
      <c r="I28" s="82"/>
      <c r="J28" s="78"/>
      <c r="K28" s="82"/>
      <c r="L28" s="78"/>
      <c r="M28" s="82"/>
      <c r="N28" s="78"/>
      <c r="O28" s="88"/>
      <c r="P28" s="9"/>
    </row>
    <row r="29" spans="1:16" s="47" customFormat="1" x14ac:dyDescent="0.25">
      <c r="A29" s="58">
        <v>42881</v>
      </c>
      <c r="B29" s="59" t="s">
        <v>366</v>
      </c>
      <c r="C29" s="59" t="s">
        <v>367</v>
      </c>
      <c r="D29" s="59" t="s">
        <v>368</v>
      </c>
      <c r="E29" s="78">
        <v>0</v>
      </c>
      <c r="F29" s="59" t="s">
        <v>365</v>
      </c>
      <c r="G29" s="59"/>
      <c r="H29" s="61"/>
      <c r="I29" s="82"/>
      <c r="J29" s="78"/>
      <c r="K29" s="82"/>
      <c r="L29" s="78"/>
      <c r="M29" s="82"/>
      <c r="N29" s="97" t="s">
        <v>649</v>
      </c>
      <c r="O29" s="88"/>
      <c r="P29" s="9"/>
    </row>
    <row r="30" spans="1:16" s="47" customFormat="1" x14ac:dyDescent="0.25">
      <c r="A30" s="64"/>
      <c r="B30" s="65" t="s">
        <v>338</v>
      </c>
      <c r="C30" s="65"/>
      <c r="D30" s="65"/>
      <c r="E30" s="79">
        <f>SUM(E28:E29)</f>
        <v>5318</v>
      </c>
      <c r="F30" s="65"/>
      <c r="G30" s="65">
        <v>40</v>
      </c>
      <c r="H30" s="66">
        <v>0.25</v>
      </c>
      <c r="I30" s="82">
        <f t="shared" ref="I30:I75" si="8">E30*H30</f>
        <v>1329.5</v>
      </c>
      <c r="J30" s="79">
        <v>1860.5</v>
      </c>
      <c r="K30" s="82">
        <f t="shared" ref="K30:K75" si="9">I30-J30</f>
        <v>-531</v>
      </c>
      <c r="L30" s="79">
        <v>188</v>
      </c>
      <c r="M30" s="82">
        <f t="shared" ref="M30:M75" si="10">K30+L30</f>
        <v>-343</v>
      </c>
      <c r="N30" s="78"/>
      <c r="O30" s="82"/>
      <c r="P30" s="9"/>
    </row>
    <row r="31" spans="1:16" s="47" customFormat="1" x14ac:dyDescent="0.25">
      <c r="A31" s="58"/>
      <c r="B31" s="59"/>
      <c r="C31" s="59"/>
      <c r="D31" s="59"/>
      <c r="E31" s="78"/>
      <c r="F31" s="59"/>
      <c r="G31" s="59"/>
      <c r="H31" s="61"/>
      <c r="I31" s="82"/>
      <c r="J31" s="78"/>
      <c r="K31" s="82"/>
      <c r="L31" s="78"/>
      <c r="M31" s="82"/>
      <c r="N31" s="78"/>
      <c r="O31" s="82"/>
      <c r="P31" s="9"/>
    </row>
    <row r="32" spans="1:16" s="47" customFormat="1" x14ac:dyDescent="0.25">
      <c r="A32" s="58">
        <v>42914</v>
      </c>
      <c r="B32" s="59" t="s">
        <v>369</v>
      </c>
      <c r="C32" s="59" t="s">
        <v>370</v>
      </c>
      <c r="D32" s="59" t="s">
        <v>371</v>
      </c>
      <c r="E32" s="78">
        <v>913</v>
      </c>
      <c r="F32" s="59" t="s">
        <v>86</v>
      </c>
      <c r="G32" s="59"/>
      <c r="H32" s="61"/>
      <c r="I32" s="82"/>
      <c r="J32" s="78"/>
      <c r="K32" s="82"/>
      <c r="L32" s="78"/>
      <c r="M32" s="82"/>
      <c r="N32" s="78"/>
      <c r="O32" s="82"/>
      <c r="P32" s="9"/>
    </row>
    <row r="33" spans="1:16" s="47" customFormat="1" x14ac:dyDescent="0.25">
      <c r="A33" s="58">
        <v>42934</v>
      </c>
      <c r="B33" s="59" t="s">
        <v>372</v>
      </c>
      <c r="C33" s="59" t="s">
        <v>373</v>
      </c>
      <c r="D33" s="59" t="s">
        <v>374</v>
      </c>
      <c r="E33" s="78">
        <v>1372</v>
      </c>
      <c r="F33" s="59" t="s">
        <v>86</v>
      </c>
      <c r="G33" s="59"/>
      <c r="H33" s="61"/>
      <c r="I33" s="82"/>
      <c r="J33" s="78"/>
      <c r="K33" s="82"/>
      <c r="L33" s="78"/>
      <c r="M33" s="82"/>
      <c r="N33" s="78"/>
      <c r="O33" s="82"/>
      <c r="P33" s="9"/>
    </row>
    <row r="34" spans="1:16" x14ac:dyDescent="0.25">
      <c r="A34" s="58">
        <v>42954</v>
      </c>
      <c r="B34" s="59" t="s">
        <v>83</v>
      </c>
      <c r="C34" s="59" t="s">
        <v>84</v>
      </c>
      <c r="D34" s="59" t="s">
        <v>85</v>
      </c>
      <c r="E34" s="78">
        <v>4648</v>
      </c>
      <c r="F34" s="59" t="s">
        <v>86</v>
      </c>
      <c r="G34" s="59"/>
      <c r="H34" s="61"/>
      <c r="I34" s="82"/>
      <c r="J34" s="78"/>
      <c r="K34" s="82"/>
      <c r="L34" s="78"/>
      <c r="M34" s="82"/>
      <c r="N34" s="78"/>
      <c r="O34" s="82"/>
      <c r="P34" s="9"/>
    </row>
    <row r="35" spans="1:16" s="47" customFormat="1" x14ac:dyDescent="0.25">
      <c r="A35" s="64"/>
      <c r="B35" s="65" t="s">
        <v>360</v>
      </c>
      <c r="C35" s="65"/>
      <c r="D35" s="65"/>
      <c r="E35" s="79">
        <f>SUM(E32:E34)</f>
        <v>6933</v>
      </c>
      <c r="F35" s="65"/>
      <c r="G35" s="65">
        <v>40</v>
      </c>
      <c r="H35" s="66">
        <v>0.25</v>
      </c>
      <c r="I35" s="82">
        <f t="shared" si="8"/>
        <v>1733.25</v>
      </c>
      <c r="J35" s="79">
        <v>380.25</v>
      </c>
      <c r="K35" s="82">
        <f t="shared" si="9"/>
        <v>1353</v>
      </c>
      <c r="L35" s="79">
        <v>188</v>
      </c>
      <c r="M35" s="82">
        <f t="shared" si="10"/>
        <v>1541</v>
      </c>
      <c r="N35" s="79"/>
      <c r="O35" s="82"/>
      <c r="P35" s="9"/>
    </row>
    <row r="36" spans="1:16" x14ac:dyDescent="0.25">
      <c r="A36" s="58"/>
      <c r="B36" s="59"/>
      <c r="C36" s="59"/>
      <c r="D36" s="59"/>
      <c r="E36" s="78"/>
      <c r="F36" s="59"/>
      <c r="G36" s="59"/>
      <c r="H36" s="61"/>
      <c r="I36" s="82"/>
      <c r="J36" s="78"/>
      <c r="K36" s="82"/>
      <c r="L36" s="78"/>
      <c r="M36" s="82"/>
      <c r="N36" s="78"/>
      <c r="O36" s="82"/>
      <c r="P36" s="9"/>
    </row>
    <row r="37" spans="1:16" x14ac:dyDescent="0.25">
      <c r="A37" s="58">
        <v>42916</v>
      </c>
      <c r="B37" s="59" t="s">
        <v>375</v>
      </c>
      <c r="C37" s="59" t="s">
        <v>376</v>
      </c>
      <c r="D37" s="59" t="s">
        <v>377</v>
      </c>
      <c r="E37" s="78">
        <v>1222</v>
      </c>
      <c r="F37" s="59" t="s">
        <v>206</v>
      </c>
      <c r="G37" s="59"/>
      <c r="H37" s="61"/>
      <c r="I37" s="82"/>
      <c r="J37" s="78"/>
      <c r="K37" s="82"/>
      <c r="L37" s="78"/>
      <c r="M37" s="82"/>
      <c r="N37" s="78"/>
      <c r="O37" s="82"/>
      <c r="P37" s="9"/>
    </row>
    <row r="38" spans="1:16" x14ac:dyDescent="0.25">
      <c r="A38" s="58">
        <v>42965</v>
      </c>
      <c r="B38" s="59" t="s">
        <v>203</v>
      </c>
      <c r="C38" s="59" t="s">
        <v>204</v>
      </c>
      <c r="D38" s="59" t="s">
        <v>205</v>
      </c>
      <c r="E38" s="78">
        <v>2192</v>
      </c>
      <c r="F38" s="59" t="s">
        <v>206</v>
      </c>
      <c r="G38" s="59"/>
      <c r="H38" s="61"/>
      <c r="I38" s="82"/>
      <c r="J38" s="78"/>
      <c r="K38" s="82"/>
      <c r="L38" s="78"/>
      <c r="M38" s="82"/>
      <c r="N38" s="78"/>
      <c r="O38" s="82"/>
      <c r="P38" s="9"/>
    </row>
    <row r="39" spans="1:16" s="47" customFormat="1" x14ac:dyDescent="0.25">
      <c r="A39" s="64"/>
      <c r="B39" s="65" t="s">
        <v>338</v>
      </c>
      <c r="C39" s="65"/>
      <c r="D39" s="65"/>
      <c r="E39" s="79">
        <f>SUM(E37:E38)</f>
        <v>3414</v>
      </c>
      <c r="F39" s="65"/>
      <c r="G39" s="65">
        <v>40</v>
      </c>
      <c r="H39" s="66">
        <v>0.2</v>
      </c>
      <c r="I39" s="82">
        <f t="shared" si="8"/>
        <v>682.80000000000007</v>
      </c>
      <c r="J39" s="79">
        <v>85.54</v>
      </c>
      <c r="K39" s="82">
        <f t="shared" si="9"/>
        <v>597.2600000000001</v>
      </c>
      <c r="L39" s="79">
        <v>125</v>
      </c>
      <c r="M39" s="82">
        <f t="shared" si="10"/>
        <v>722.2600000000001</v>
      </c>
      <c r="N39" s="79"/>
      <c r="O39" s="82"/>
      <c r="P39" s="9"/>
    </row>
    <row r="40" spans="1:16" x14ac:dyDescent="0.25">
      <c r="A40" s="58"/>
      <c r="B40" s="59"/>
      <c r="C40" s="59"/>
      <c r="D40" s="59"/>
      <c r="E40" s="78"/>
      <c r="F40" s="59"/>
      <c r="G40" s="59"/>
      <c r="H40" s="61"/>
      <c r="I40" s="82"/>
      <c r="J40" s="78"/>
      <c r="K40" s="82"/>
      <c r="L40" s="78"/>
      <c r="M40" s="82"/>
      <c r="N40" s="78"/>
      <c r="O40" s="82"/>
      <c r="P40" s="9"/>
    </row>
    <row r="41" spans="1:16" s="47" customFormat="1" x14ac:dyDescent="0.25">
      <c r="A41" s="58">
        <v>42975</v>
      </c>
      <c r="B41" s="59" t="s">
        <v>289</v>
      </c>
      <c r="C41" s="59" t="s">
        <v>290</v>
      </c>
      <c r="D41" s="59" t="s">
        <v>291</v>
      </c>
      <c r="E41" s="78">
        <v>3267</v>
      </c>
      <c r="F41" s="59" t="s">
        <v>292</v>
      </c>
      <c r="G41" s="59"/>
      <c r="H41" s="61"/>
      <c r="I41" s="82"/>
      <c r="J41" s="78"/>
      <c r="K41" s="82"/>
      <c r="L41" s="78"/>
      <c r="M41" s="82"/>
      <c r="N41" s="78"/>
      <c r="O41" s="82"/>
      <c r="P41" s="9"/>
    </row>
    <row r="42" spans="1:16" s="47" customFormat="1" x14ac:dyDescent="0.25">
      <c r="A42" s="64"/>
      <c r="B42" s="65" t="s">
        <v>338</v>
      </c>
      <c r="C42" s="65"/>
      <c r="D42" s="65"/>
      <c r="E42" s="79">
        <f>SUM(E41)</f>
        <v>3267</v>
      </c>
      <c r="F42" s="65"/>
      <c r="G42" s="65">
        <v>40</v>
      </c>
      <c r="H42" s="66">
        <v>0.2</v>
      </c>
      <c r="I42" s="82">
        <f t="shared" si="8"/>
        <v>653.40000000000009</v>
      </c>
      <c r="J42" s="79">
        <v>0</v>
      </c>
      <c r="K42" s="82">
        <f t="shared" si="9"/>
        <v>653.40000000000009</v>
      </c>
      <c r="L42" s="79">
        <v>125</v>
      </c>
      <c r="M42" s="82">
        <f t="shared" si="10"/>
        <v>778.40000000000009</v>
      </c>
      <c r="N42" s="79"/>
      <c r="O42" s="82"/>
      <c r="P42" s="9"/>
    </row>
    <row r="43" spans="1:16" s="47" customFormat="1" x14ac:dyDescent="0.25">
      <c r="A43" s="58"/>
      <c r="B43" s="59"/>
      <c r="C43" s="59"/>
      <c r="D43" s="59"/>
      <c r="E43" s="78"/>
      <c r="F43" s="59"/>
      <c r="G43" s="59"/>
      <c r="H43" s="61"/>
      <c r="I43" s="82"/>
      <c r="J43" s="78"/>
      <c r="K43" s="82"/>
      <c r="L43" s="78"/>
      <c r="M43" s="82"/>
      <c r="N43" s="78"/>
      <c r="O43" s="82"/>
      <c r="P43" s="9"/>
    </row>
    <row r="44" spans="1:16" x14ac:dyDescent="0.25">
      <c r="A44" s="58">
        <v>42949</v>
      </c>
      <c r="B44" s="59" t="s">
        <v>33</v>
      </c>
      <c r="C44" s="59" t="s">
        <v>34</v>
      </c>
      <c r="D44" s="59" t="s">
        <v>35</v>
      </c>
      <c r="E44" s="78">
        <v>1222</v>
      </c>
      <c r="F44" s="59" t="s">
        <v>36</v>
      </c>
      <c r="G44" s="59"/>
      <c r="H44" s="61"/>
      <c r="I44" s="82"/>
      <c r="J44" s="78"/>
      <c r="K44" s="82"/>
      <c r="L44" s="78"/>
      <c r="M44" s="82"/>
      <c r="N44" s="78"/>
      <c r="O44" s="82"/>
      <c r="P44" s="9"/>
    </row>
    <row r="45" spans="1:16" s="47" customFormat="1" x14ac:dyDescent="0.25">
      <c r="A45" s="64"/>
      <c r="B45" s="65" t="s">
        <v>338</v>
      </c>
      <c r="C45" s="65"/>
      <c r="D45" s="65"/>
      <c r="E45" s="79">
        <f>SUM(E44)</f>
        <v>1222</v>
      </c>
      <c r="F45" s="65"/>
      <c r="G45" s="65">
        <v>40</v>
      </c>
      <c r="H45" s="66">
        <v>7.0000000000000007E-2</v>
      </c>
      <c r="I45" s="82">
        <f t="shared" si="8"/>
        <v>85.54</v>
      </c>
      <c r="J45" s="79">
        <v>0</v>
      </c>
      <c r="K45" s="82">
        <f t="shared" si="9"/>
        <v>85.54</v>
      </c>
      <c r="L45" s="79">
        <v>0</v>
      </c>
      <c r="M45" s="82">
        <f t="shared" si="10"/>
        <v>85.54</v>
      </c>
      <c r="N45" s="79"/>
      <c r="O45" s="82"/>
      <c r="P45" s="9"/>
    </row>
    <row r="46" spans="1:16" x14ac:dyDescent="0.25">
      <c r="A46" s="58"/>
      <c r="B46" s="59"/>
      <c r="C46" s="59"/>
      <c r="D46" s="59"/>
      <c r="E46" s="78"/>
      <c r="F46" s="59"/>
      <c r="G46" s="59"/>
      <c r="H46" s="61"/>
      <c r="I46" s="82"/>
      <c r="J46" s="78"/>
      <c r="K46" s="82"/>
      <c r="L46" s="78"/>
      <c r="M46" s="82"/>
      <c r="N46" s="78"/>
      <c r="O46" s="82"/>
      <c r="P46" s="9"/>
    </row>
    <row r="47" spans="1:16" x14ac:dyDescent="0.25">
      <c r="A47" s="58">
        <v>42978</v>
      </c>
      <c r="B47" s="59" t="s">
        <v>320</v>
      </c>
      <c r="C47" s="59" t="s">
        <v>321</v>
      </c>
      <c r="D47" s="59" t="s">
        <v>322</v>
      </c>
      <c r="E47" s="78">
        <v>1222</v>
      </c>
      <c r="F47" s="59" t="s">
        <v>323</v>
      </c>
      <c r="G47" s="59"/>
      <c r="H47" s="61"/>
      <c r="I47" s="82"/>
      <c r="J47" s="78"/>
      <c r="K47" s="82"/>
      <c r="L47" s="78"/>
      <c r="M47" s="82"/>
      <c r="N47" s="78"/>
      <c r="O47" s="82"/>
      <c r="P47" s="9"/>
    </row>
    <row r="48" spans="1:16" s="47" customFormat="1" x14ac:dyDescent="0.25">
      <c r="A48" s="64"/>
      <c r="B48" s="65" t="s">
        <v>338</v>
      </c>
      <c r="C48" s="65"/>
      <c r="D48" s="65"/>
      <c r="E48" s="79">
        <f>SUM(E47)</f>
        <v>1222</v>
      </c>
      <c r="F48" s="65"/>
      <c r="G48" s="65">
        <v>40</v>
      </c>
      <c r="H48" s="66">
        <v>7.0000000000000007E-2</v>
      </c>
      <c r="I48" s="82">
        <f t="shared" si="8"/>
        <v>85.54</v>
      </c>
      <c r="J48" s="79">
        <v>0</v>
      </c>
      <c r="K48" s="82">
        <f t="shared" si="9"/>
        <v>85.54</v>
      </c>
      <c r="L48" s="79">
        <v>0</v>
      </c>
      <c r="M48" s="82">
        <f t="shared" si="10"/>
        <v>85.54</v>
      </c>
      <c r="N48" s="79"/>
      <c r="O48" s="82"/>
      <c r="P48" s="9"/>
    </row>
    <row r="49" spans="1:16" x14ac:dyDescent="0.25">
      <c r="A49" s="58"/>
      <c r="B49" s="59"/>
      <c r="C49" s="59"/>
      <c r="D49" s="59"/>
      <c r="E49" s="78"/>
      <c r="F49" s="59"/>
      <c r="G49" s="59"/>
      <c r="H49" s="61"/>
      <c r="I49" s="82"/>
      <c r="J49" s="78"/>
      <c r="K49" s="82"/>
      <c r="L49" s="78"/>
      <c r="M49" s="82"/>
      <c r="N49" s="78"/>
      <c r="O49" s="82"/>
      <c r="P49" s="9"/>
    </row>
    <row r="50" spans="1:16" x14ac:dyDescent="0.25">
      <c r="A50" s="58">
        <v>42975</v>
      </c>
      <c r="B50" s="59" t="s">
        <v>277</v>
      </c>
      <c r="C50" s="59" t="s">
        <v>278</v>
      </c>
      <c r="D50" s="59" t="s">
        <v>279</v>
      </c>
      <c r="E50" s="78">
        <v>4648</v>
      </c>
      <c r="F50" s="59" t="s">
        <v>280</v>
      </c>
      <c r="G50" s="59"/>
      <c r="H50" s="61"/>
      <c r="I50" s="82"/>
      <c r="J50" s="78"/>
      <c r="K50" s="82"/>
      <c r="L50" s="78"/>
      <c r="M50" s="82"/>
      <c r="N50" s="78"/>
      <c r="O50" s="82"/>
      <c r="P50" s="9"/>
    </row>
    <row r="51" spans="1:16" s="47" customFormat="1" x14ac:dyDescent="0.25">
      <c r="A51" s="64"/>
      <c r="B51" s="65" t="s">
        <v>338</v>
      </c>
      <c r="C51" s="65"/>
      <c r="D51" s="65"/>
      <c r="E51" s="79">
        <f>SUM(E50)</f>
        <v>4648</v>
      </c>
      <c r="F51" s="65"/>
      <c r="G51" s="65">
        <v>40</v>
      </c>
      <c r="H51" s="66">
        <v>0.25</v>
      </c>
      <c r="I51" s="82">
        <f t="shared" si="8"/>
        <v>1162</v>
      </c>
      <c r="J51" s="79">
        <v>0</v>
      </c>
      <c r="K51" s="82">
        <f t="shared" si="9"/>
        <v>1162</v>
      </c>
      <c r="L51" s="79">
        <v>188</v>
      </c>
      <c r="M51" s="82">
        <f t="shared" si="10"/>
        <v>1350</v>
      </c>
      <c r="N51" s="79"/>
      <c r="O51" s="82"/>
      <c r="P51" s="9"/>
    </row>
    <row r="52" spans="1:16" s="47" customFormat="1" x14ac:dyDescent="0.25">
      <c r="A52" s="64"/>
      <c r="B52" s="65"/>
      <c r="C52" s="65"/>
      <c r="D52" s="65"/>
      <c r="E52" s="98">
        <f>E21+E26+E30+E35+E39+E42+E45+E48+E51</f>
        <v>27536</v>
      </c>
      <c r="F52" s="99" t="s">
        <v>378</v>
      </c>
      <c r="G52" s="99"/>
      <c r="H52" s="100"/>
      <c r="I52" s="98">
        <f t="shared" ref="I52:M52" si="11">I21+I26+I30+I35+I39+I42+I45+I48+I51</f>
        <v>5837.8700000000008</v>
      </c>
      <c r="J52" s="98">
        <f t="shared" si="11"/>
        <v>3864.64</v>
      </c>
      <c r="K52" s="98">
        <f t="shared" si="11"/>
        <v>1973.23</v>
      </c>
      <c r="L52" s="98">
        <f t="shared" si="11"/>
        <v>814</v>
      </c>
      <c r="M52" s="98">
        <f t="shared" si="11"/>
        <v>2787.23</v>
      </c>
      <c r="N52" s="79">
        <v>2787.23</v>
      </c>
      <c r="O52" s="82"/>
      <c r="P52" s="9"/>
    </row>
    <row r="53" spans="1:16" x14ac:dyDescent="0.25">
      <c r="A53" s="58"/>
      <c r="B53" s="59"/>
      <c r="C53" s="59"/>
      <c r="D53" s="59"/>
      <c r="E53" s="78"/>
      <c r="F53" s="59"/>
      <c r="G53" s="59"/>
      <c r="H53" s="61"/>
      <c r="I53" s="82"/>
      <c r="J53" s="78"/>
      <c r="K53" s="82"/>
      <c r="L53" s="78"/>
      <c r="M53" s="82"/>
      <c r="N53" s="78"/>
      <c r="O53" s="82"/>
      <c r="P53" s="9"/>
    </row>
    <row r="54" spans="1:16" s="47" customFormat="1" x14ac:dyDescent="0.25">
      <c r="A54" s="58">
        <v>42968</v>
      </c>
      <c r="B54" s="59" t="s">
        <v>220</v>
      </c>
      <c r="C54" s="59" t="s">
        <v>221</v>
      </c>
      <c r="D54" s="59" t="s">
        <v>222</v>
      </c>
      <c r="E54" s="78">
        <v>2082</v>
      </c>
      <c r="F54" s="59" t="s">
        <v>223</v>
      </c>
      <c r="G54" s="59"/>
      <c r="H54" s="61"/>
      <c r="I54" s="82"/>
      <c r="J54" s="78"/>
      <c r="K54" s="82"/>
      <c r="L54" s="78"/>
      <c r="M54" s="82"/>
      <c r="N54" s="78"/>
      <c r="O54" s="82"/>
      <c r="P54" s="9"/>
    </row>
    <row r="55" spans="1:16" s="47" customFormat="1" x14ac:dyDescent="0.25">
      <c r="A55" s="64"/>
      <c r="B55" s="65" t="s">
        <v>360</v>
      </c>
      <c r="C55" s="65"/>
      <c r="D55" s="65"/>
      <c r="E55" s="79">
        <f>SUM(E54)</f>
        <v>2082</v>
      </c>
      <c r="F55" s="65"/>
      <c r="G55" s="65">
        <v>60</v>
      </c>
      <c r="H55" s="66">
        <v>7.0000000000000007E-2</v>
      </c>
      <c r="I55" s="82">
        <f t="shared" si="8"/>
        <v>145.74</v>
      </c>
      <c r="J55" s="79">
        <v>0</v>
      </c>
      <c r="K55" s="82">
        <f t="shared" si="9"/>
        <v>145.74</v>
      </c>
      <c r="L55" s="79">
        <v>0</v>
      </c>
      <c r="M55" s="82">
        <f t="shared" si="10"/>
        <v>145.74</v>
      </c>
      <c r="N55" s="79"/>
      <c r="O55" s="82"/>
      <c r="P55" s="9"/>
    </row>
    <row r="56" spans="1:16" s="47" customFormat="1" x14ac:dyDescent="0.25">
      <c r="A56" s="58"/>
      <c r="B56" s="59"/>
      <c r="C56" s="59"/>
      <c r="D56" s="59"/>
      <c r="E56" s="78"/>
      <c r="F56" s="59"/>
      <c r="G56" s="59"/>
      <c r="H56" s="61"/>
      <c r="I56" s="82"/>
      <c r="J56" s="78"/>
      <c r="K56" s="82"/>
      <c r="L56" s="78"/>
      <c r="M56" s="82"/>
      <c r="N56" s="78"/>
      <c r="O56" s="82"/>
      <c r="P56" s="9"/>
    </row>
    <row r="57" spans="1:16" s="47" customFormat="1" x14ac:dyDescent="0.25">
      <c r="A57" s="58">
        <v>42851</v>
      </c>
      <c r="B57" s="59" t="s">
        <v>391</v>
      </c>
      <c r="C57" s="59" t="s">
        <v>392</v>
      </c>
      <c r="D57" s="59" t="s">
        <v>393</v>
      </c>
      <c r="E57" s="78">
        <v>981</v>
      </c>
      <c r="F57" s="59" t="s">
        <v>176</v>
      </c>
      <c r="G57" s="59"/>
      <c r="H57" s="61"/>
      <c r="I57" s="82"/>
      <c r="J57" s="78"/>
      <c r="K57" s="82"/>
      <c r="L57" s="78"/>
      <c r="M57" s="82"/>
      <c r="N57" s="78"/>
      <c r="O57" s="82"/>
      <c r="P57" s="9"/>
    </row>
    <row r="58" spans="1:16" x14ac:dyDescent="0.25">
      <c r="A58" s="58">
        <v>42958</v>
      </c>
      <c r="B58" s="59" t="s">
        <v>173</v>
      </c>
      <c r="C58" s="59" t="s">
        <v>174</v>
      </c>
      <c r="D58" s="59" t="s">
        <v>175</v>
      </c>
      <c r="E58" s="78">
        <v>3096</v>
      </c>
      <c r="F58" s="59" t="s">
        <v>176</v>
      </c>
      <c r="G58" s="59"/>
      <c r="H58" s="61"/>
      <c r="I58" s="82"/>
      <c r="J58" s="78"/>
      <c r="K58" s="82"/>
      <c r="L58" s="78"/>
      <c r="M58" s="82"/>
      <c r="N58" s="78"/>
      <c r="O58" s="82"/>
      <c r="P58" s="9"/>
    </row>
    <row r="59" spans="1:16" s="47" customFormat="1" x14ac:dyDescent="0.25">
      <c r="A59" s="64"/>
      <c r="B59" s="65" t="s">
        <v>338</v>
      </c>
      <c r="C59" s="65"/>
      <c r="D59" s="65"/>
      <c r="E59" s="79">
        <f>SUM(E57:E58)</f>
        <v>4077</v>
      </c>
      <c r="F59" s="65"/>
      <c r="G59" s="65">
        <v>60</v>
      </c>
      <c r="H59" s="66">
        <v>0.15</v>
      </c>
      <c r="I59" s="82">
        <f t="shared" si="8"/>
        <v>611.54999999999995</v>
      </c>
      <c r="J59" s="79">
        <v>49.05</v>
      </c>
      <c r="K59" s="82">
        <f t="shared" si="9"/>
        <v>562.5</v>
      </c>
      <c r="L59" s="79">
        <v>56</v>
      </c>
      <c r="M59" s="82">
        <f t="shared" si="10"/>
        <v>618.5</v>
      </c>
      <c r="N59" s="79"/>
      <c r="O59" s="82"/>
      <c r="P59" s="9"/>
    </row>
    <row r="60" spans="1:16" x14ac:dyDescent="0.25">
      <c r="A60" s="58"/>
      <c r="B60" s="59"/>
      <c r="C60" s="59"/>
      <c r="D60" s="59"/>
      <c r="E60" s="78"/>
      <c r="F60" s="59"/>
      <c r="G60" s="59"/>
      <c r="H60" s="61"/>
      <c r="I60" s="82"/>
      <c r="J60" s="78"/>
      <c r="K60" s="82"/>
      <c r="L60" s="78"/>
      <c r="M60" s="82"/>
      <c r="N60" s="78"/>
      <c r="O60" s="82"/>
      <c r="P60" s="9"/>
    </row>
    <row r="61" spans="1:16" x14ac:dyDescent="0.25">
      <c r="A61" s="58">
        <v>42927</v>
      </c>
      <c r="B61" s="59" t="s">
        <v>394</v>
      </c>
      <c r="C61" s="59" t="s">
        <v>395</v>
      </c>
      <c r="D61" s="59" t="s">
        <v>396</v>
      </c>
      <c r="E61" s="78">
        <v>981</v>
      </c>
      <c r="F61" s="59" t="s">
        <v>305</v>
      </c>
      <c r="G61" s="59"/>
      <c r="H61" s="61"/>
      <c r="I61" s="82"/>
      <c r="J61" s="78"/>
      <c r="K61" s="82"/>
      <c r="L61" s="78"/>
      <c r="M61" s="82"/>
      <c r="N61" s="78"/>
      <c r="O61" s="82"/>
      <c r="P61" s="9"/>
    </row>
    <row r="62" spans="1:16" x14ac:dyDescent="0.25">
      <c r="A62" s="58">
        <v>42933</v>
      </c>
      <c r="B62" s="59" t="s">
        <v>397</v>
      </c>
      <c r="C62" s="59" t="s">
        <v>398</v>
      </c>
      <c r="D62" s="59" t="s">
        <v>399</v>
      </c>
      <c r="E62" s="78">
        <v>2123</v>
      </c>
      <c r="F62" s="59" t="s">
        <v>305</v>
      </c>
      <c r="G62" s="59"/>
      <c r="H62" s="61"/>
      <c r="I62" s="82"/>
      <c r="J62" s="78"/>
      <c r="K62" s="82"/>
      <c r="L62" s="78"/>
      <c r="M62" s="82"/>
      <c r="N62" s="78"/>
      <c r="O62" s="82"/>
      <c r="P62" s="9"/>
    </row>
    <row r="63" spans="1:16" x14ac:dyDescent="0.25">
      <c r="A63" s="58">
        <v>42975</v>
      </c>
      <c r="B63" s="59" t="s">
        <v>303</v>
      </c>
      <c r="C63" s="59" t="s">
        <v>304</v>
      </c>
      <c r="D63" s="59" t="s">
        <v>47</v>
      </c>
      <c r="E63" s="78">
        <v>2174</v>
      </c>
      <c r="F63" s="59" t="s">
        <v>305</v>
      </c>
      <c r="G63" s="59"/>
      <c r="H63" s="61"/>
      <c r="I63" s="82"/>
      <c r="J63" s="78"/>
      <c r="K63" s="82"/>
      <c r="L63" s="78"/>
      <c r="M63" s="82"/>
      <c r="N63" s="78"/>
      <c r="O63" s="82"/>
      <c r="P63" s="9"/>
    </row>
    <row r="64" spans="1:16" s="47" customFormat="1" x14ac:dyDescent="0.25">
      <c r="A64" s="64"/>
      <c r="B64" s="65" t="s">
        <v>338</v>
      </c>
      <c r="C64" s="65"/>
      <c r="D64" s="65"/>
      <c r="E64" s="79">
        <f>SUM(E61:E63)</f>
        <v>5278</v>
      </c>
      <c r="F64" s="65"/>
      <c r="G64" s="65">
        <v>60</v>
      </c>
      <c r="H64" s="66">
        <v>0.25</v>
      </c>
      <c r="I64" s="82">
        <f t="shared" si="8"/>
        <v>1319.5</v>
      </c>
      <c r="J64" s="79">
        <v>310.39999999999998</v>
      </c>
      <c r="K64" s="82">
        <f t="shared" si="9"/>
        <v>1009.1</v>
      </c>
      <c r="L64" s="79">
        <v>188</v>
      </c>
      <c r="M64" s="82">
        <f t="shared" si="10"/>
        <v>1197.0999999999999</v>
      </c>
      <c r="N64" s="79"/>
      <c r="O64" s="82"/>
      <c r="P64" s="9"/>
    </row>
    <row r="65" spans="1:16" x14ac:dyDescent="0.25">
      <c r="A65" s="58"/>
      <c r="B65" s="59"/>
      <c r="C65" s="59"/>
      <c r="D65" s="59"/>
      <c r="E65" s="78"/>
      <c r="F65" s="59"/>
      <c r="G65" s="59"/>
      <c r="H65" s="61"/>
      <c r="I65" s="82"/>
      <c r="J65" s="78"/>
      <c r="K65" s="82"/>
      <c r="L65" s="78"/>
      <c r="M65" s="82"/>
      <c r="N65" s="78"/>
      <c r="O65" s="82"/>
      <c r="P65" s="9"/>
    </row>
    <row r="66" spans="1:16" x14ac:dyDescent="0.25">
      <c r="A66" s="58">
        <v>42943</v>
      </c>
      <c r="B66" s="59" t="s">
        <v>400</v>
      </c>
      <c r="C66" s="59" t="s">
        <v>401</v>
      </c>
      <c r="D66" s="59" t="s">
        <v>190</v>
      </c>
      <c r="E66" s="78">
        <v>762</v>
      </c>
      <c r="F66" s="59" t="s">
        <v>288</v>
      </c>
      <c r="G66" s="59"/>
      <c r="H66" s="61"/>
      <c r="I66" s="82"/>
      <c r="J66" s="78"/>
      <c r="K66" s="82"/>
      <c r="L66" s="78"/>
      <c r="M66" s="82"/>
      <c r="N66" s="78"/>
      <c r="O66" s="82"/>
      <c r="P66" s="9"/>
    </row>
    <row r="67" spans="1:16" x14ac:dyDescent="0.25">
      <c r="A67" s="58">
        <v>42975</v>
      </c>
      <c r="B67" s="59" t="s">
        <v>285</v>
      </c>
      <c r="C67" s="59" t="s">
        <v>286</v>
      </c>
      <c r="D67" s="59" t="s">
        <v>287</v>
      </c>
      <c r="E67" s="78">
        <v>1165</v>
      </c>
      <c r="F67" s="59" t="s">
        <v>288</v>
      </c>
      <c r="G67" s="59"/>
      <c r="H67" s="61"/>
      <c r="I67" s="82"/>
      <c r="J67" s="78"/>
      <c r="K67" s="82"/>
      <c r="L67" s="78"/>
      <c r="M67" s="82"/>
      <c r="N67" s="78"/>
      <c r="O67" s="82"/>
      <c r="P67" s="9"/>
    </row>
    <row r="68" spans="1:16" s="47" customFormat="1" x14ac:dyDescent="0.25">
      <c r="A68" s="64"/>
      <c r="B68" s="65" t="s">
        <v>360</v>
      </c>
      <c r="C68" s="65"/>
      <c r="D68" s="65"/>
      <c r="E68" s="79">
        <f>SUM(E66:E67)</f>
        <v>1927</v>
      </c>
      <c r="F68" s="65"/>
      <c r="G68" s="65">
        <v>60</v>
      </c>
      <c r="H68" s="66">
        <v>7.0000000000000007E-2</v>
      </c>
      <c r="I68" s="82">
        <f t="shared" si="8"/>
        <v>134.89000000000001</v>
      </c>
      <c r="J68" s="79">
        <v>38.1</v>
      </c>
      <c r="K68" s="82">
        <f t="shared" si="9"/>
        <v>96.79000000000002</v>
      </c>
      <c r="L68" s="79">
        <v>0</v>
      </c>
      <c r="M68" s="82">
        <f t="shared" si="10"/>
        <v>96.79000000000002</v>
      </c>
      <c r="N68" s="79"/>
      <c r="O68" s="82"/>
      <c r="P68" s="9"/>
    </row>
    <row r="69" spans="1:16" x14ac:dyDescent="0.25">
      <c r="A69" s="58"/>
      <c r="B69" s="59"/>
      <c r="C69" s="59"/>
      <c r="D69" s="59"/>
      <c r="E69" s="78"/>
      <c r="F69" s="59"/>
      <c r="G69" s="59"/>
      <c r="H69" s="61"/>
      <c r="I69" s="82"/>
      <c r="J69" s="78"/>
      <c r="K69" s="82"/>
      <c r="L69" s="78"/>
      <c r="M69" s="82"/>
      <c r="N69" s="78"/>
      <c r="O69" s="82"/>
      <c r="P69" s="9"/>
    </row>
    <row r="70" spans="1:16" x14ac:dyDescent="0.25">
      <c r="A70" s="58">
        <v>42947</v>
      </c>
      <c r="B70" s="59" t="s">
        <v>402</v>
      </c>
      <c r="C70" s="59" t="s">
        <v>403</v>
      </c>
      <c r="D70" s="59" t="s">
        <v>404</v>
      </c>
      <c r="E70" s="78">
        <v>901</v>
      </c>
      <c r="F70" s="59" t="s">
        <v>257</v>
      </c>
      <c r="G70" s="59"/>
      <c r="H70" s="61"/>
      <c r="I70" s="82"/>
      <c r="J70" s="78"/>
      <c r="K70" s="82"/>
      <c r="L70" s="78"/>
      <c r="M70" s="82"/>
      <c r="N70" s="78"/>
      <c r="O70" s="82"/>
      <c r="P70" s="9"/>
    </row>
    <row r="71" spans="1:16" x14ac:dyDescent="0.25">
      <c r="A71" s="58">
        <v>42971</v>
      </c>
      <c r="B71" s="59" t="s">
        <v>254</v>
      </c>
      <c r="C71" s="59" t="s">
        <v>255</v>
      </c>
      <c r="D71" s="59" t="s">
        <v>256</v>
      </c>
      <c r="E71" s="78">
        <v>1215</v>
      </c>
      <c r="F71" s="59" t="s">
        <v>257</v>
      </c>
      <c r="G71" s="59"/>
      <c r="H71" s="61"/>
      <c r="I71" s="82"/>
      <c r="J71" s="78"/>
      <c r="K71" s="82"/>
      <c r="L71" s="78"/>
      <c r="M71" s="82"/>
      <c r="N71" s="78"/>
      <c r="O71" s="82"/>
      <c r="P71" s="9"/>
    </row>
    <row r="72" spans="1:16" s="47" customFormat="1" x14ac:dyDescent="0.25">
      <c r="A72" s="64"/>
      <c r="B72" s="65" t="s">
        <v>338</v>
      </c>
      <c r="C72" s="65"/>
      <c r="D72" s="65"/>
      <c r="E72" s="79">
        <f>SUM(E70:E71)</f>
        <v>2116</v>
      </c>
      <c r="F72" s="65"/>
      <c r="G72" s="65">
        <v>60</v>
      </c>
      <c r="H72" s="66">
        <v>7.0000000000000007E-2</v>
      </c>
      <c r="I72" s="82">
        <f t="shared" si="8"/>
        <v>148.12</v>
      </c>
      <c r="J72" s="79">
        <v>45.05</v>
      </c>
      <c r="K72" s="82">
        <f t="shared" si="9"/>
        <v>103.07000000000001</v>
      </c>
      <c r="L72" s="79">
        <v>0</v>
      </c>
      <c r="M72" s="82">
        <f t="shared" si="10"/>
        <v>103.07000000000001</v>
      </c>
      <c r="N72" s="79"/>
      <c r="O72" s="82"/>
      <c r="P72" s="9"/>
    </row>
    <row r="73" spans="1:16" x14ac:dyDescent="0.25">
      <c r="A73" s="58"/>
      <c r="B73" s="59"/>
      <c r="C73" s="59"/>
      <c r="D73" s="59"/>
      <c r="E73" s="78"/>
      <c r="F73" s="59"/>
      <c r="G73" s="59"/>
      <c r="H73" s="61"/>
      <c r="I73" s="82"/>
      <c r="J73" s="78"/>
      <c r="K73" s="82"/>
      <c r="L73" s="78"/>
      <c r="M73" s="82"/>
      <c r="N73" s="78"/>
      <c r="O73" s="82"/>
      <c r="P73" s="9"/>
    </row>
    <row r="74" spans="1:16" s="47" customFormat="1" x14ac:dyDescent="0.25">
      <c r="A74" s="58">
        <v>42975</v>
      </c>
      <c r="B74" s="59" t="s">
        <v>293</v>
      </c>
      <c r="C74" s="59" t="s">
        <v>294</v>
      </c>
      <c r="D74" s="59" t="s">
        <v>295</v>
      </c>
      <c r="E74" s="78">
        <v>3301</v>
      </c>
      <c r="F74" s="59" t="s">
        <v>296</v>
      </c>
      <c r="G74" s="59"/>
      <c r="H74" s="61"/>
      <c r="I74" s="82"/>
      <c r="J74" s="78"/>
      <c r="K74" s="82"/>
      <c r="L74" s="78"/>
      <c r="M74" s="82"/>
      <c r="N74" s="78"/>
      <c r="O74" s="82"/>
      <c r="P74" s="9"/>
    </row>
    <row r="75" spans="1:16" s="47" customFormat="1" x14ac:dyDescent="0.25">
      <c r="A75" s="64"/>
      <c r="B75" s="65" t="s">
        <v>338</v>
      </c>
      <c r="C75" s="65"/>
      <c r="D75" s="65"/>
      <c r="E75" s="79">
        <f>SUM(E74)</f>
        <v>3301</v>
      </c>
      <c r="F75" s="65"/>
      <c r="G75" s="65">
        <v>60</v>
      </c>
      <c r="H75" s="66">
        <v>0.1</v>
      </c>
      <c r="I75" s="82">
        <f t="shared" si="8"/>
        <v>330.1</v>
      </c>
      <c r="J75" s="79">
        <v>0</v>
      </c>
      <c r="K75" s="82">
        <f t="shared" si="9"/>
        <v>330.1</v>
      </c>
      <c r="L75" s="79">
        <v>0</v>
      </c>
      <c r="M75" s="82">
        <f t="shared" si="10"/>
        <v>330.1</v>
      </c>
      <c r="N75" s="79"/>
      <c r="O75" s="82"/>
      <c r="P75" s="9"/>
    </row>
    <row r="76" spans="1:16" s="47" customFormat="1" x14ac:dyDescent="0.25">
      <c r="A76" s="64"/>
      <c r="B76" s="65"/>
      <c r="C76" s="65"/>
      <c r="D76" s="65"/>
      <c r="E76" s="98">
        <f>E55+E59+E64+E68+E72+E75</f>
        <v>18781</v>
      </c>
      <c r="F76" s="99" t="s">
        <v>405</v>
      </c>
      <c r="G76" s="99"/>
      <c r="H76" s="100"/>
      <c r="I76" s="98">
        <f t="shared" ref="I76:M76" si="12">I55+I59+I64+I68+I72+I75</f>
        <v>2689.8999999999996</v>
      </c>
      <c r="J76" s="98">
        <f t="shared" si="12"/>
        <v>442.6</v>
      </c>
      <c r="K76" s="98">
        <f t="shared" si="12"/>
        <v>2247.3000000000002</v>
      </c>
      <c r="L76" s="98">
        <f t="shared" si="12"/>
        <v>244</v>
      </c>
      <c r="M76" s="98">
        <f t="shared" si="12"/>
        <v>2491.3000000000002</v>
      </c>
      <c r="N76" s="79">
        <v>2491.3000000000002</v>
      </c>
      <c r="O76" s="82"/>
      <c r="P76" s="9"/>
    </row>
    <row r="77" spans="1:16" s="47" customFormat="1" x14ac:dyDescent="0.25">
      <c r="A77" s="58"/>
      <c r="B77" s="59"/>
      <c r="C77" s="59"/>
      <c r="D77" s="59"/>
      <c r="E77" s="78"/>
      <c r="F77" s="59"/>
      <c r="G77" s="59"/>
      <c r="H77" s="61"/>
      <c r="I77" s="78"/>
      <c r="J77" s="78"/>
      <c r="K77" s="78"/>
      <c r="L77" s="78"/>
      <c r="M77" s="78"/>
      <c r="N77" s="78"/>
      <c r="O77" s="82"/>
      <c r="P77" s="9"/>
    </row>
    <row r="78" spans="1:16" s="47" customFormat="1" x14ac:dyDescent="0.25">
      <c r="A78" s="58">
        <v>42850</v>
      </c>
      <c r="B78" s="59" t="s">
        <v>406</v>
      </c>
      <c r="C78" s="59" t="s">
        <v>407</v>
      </c>
      <c r="D78" s="59" t="s">
        <v>408</v>
      </c>
      <c r="E78" s="78">
        <v>0</v>
      </c>
      <c r="F78" s="59" t="s">
        <v>409</v>
      </c>
      <c r="G78" s="59"/>
      <c r="H78" s="61"/>
      <c r="I78" s="79"/>
      <c r="J78" s="78"/>
      <c r="K78" s="82"/>
      <c r="L78" s="78"/>
      <c r="M78" s="79"/>
      <c r="N78" s="78"/>
      <c r="O78" s="91" t="s">
        <v>361</v>
      </c>
      <c r="P78" s="9"/>
    </row>
    <row r="79" spans="1:16" s="47" customFormat="1" x14ac:dyDescent="0.25">
      <c r="A79" s="58">
        <v>42857</v>
      </c>
      <c r="B79" s="59" t="s">
        <v>410</v>
      </c>
      <c r="C79" s="70" t="s">
        <v>411</v>
      </c>
      <c r="D79" s="70" t="s">
        <v>412</v>
      </c>
      <c r="E79" s="81">
        <v>1865</v>
      </c>
      <c r="F79" s="59" t="s">
        <v>409</v>
      </c>
      <c r="G79" s="59"/>
      <c r="H79" s="61"/>
      <c r="I79" s="79"/>
      <c r="J79" s="78"/>
      <c r="K79" s="82"/>
      <c r="L79" s="78"/>
      <c r="M79" s="79"/>
      <c r="N79" s="78"/>
      <c r="O79" s="82"/>
      <c r="P79" s="9"/>
    </row>
    <row r="80" spans="1:16" s="47" customFormat="1" x14ac:dyDescent="0.25">
      <c r="A80" s="58">
        <v>42919</v>
      </c>
      <c r="B80" s="59" t="s">
        <v>413</v>
      </c>
      <c r="C80" s="59" t="s">
        <v>414</v>
      </c>
      <c r="D80" s="59" t="s">
        <v>81</v>
      </c>
      <c r="E80" s="78">
        <v>2882</v>
      </c>
      <c r="F80" s="27" t="s">
        <v>409</v>
      </c>
      <c r="G80" s="59"/>
      <c r="H80" s="61"/>
      <c r="I80" s="79"/>
      <c r="J80" s="78"/>
      <c r="K80" s="82"/>
      <c r="L80" s="78"/>
      <c r="M80" s="79"/>
      <c r="N80" s="78"/>
      <c r="O80" s="82"/>
      <c r="P80" s="9"/>
    </row>
    <row r="81" spans="1:16" s="47" customFormat="1" x14ac:dyDescent="0.25">
      <c r="A81" s="64"/>
      <c r="B81" s="65" t="s">
        <v>338</v>
      </c>
      <c r="C81" s="65"/>
      <c r="D81" s="65"/>
      <c r="E81" s="79">
        <f>SUM(E78:E80)</f>
        <v>4747</v>
      </c>
      <c r="F81" s="24"/>
      <c r="G81" s="65">
        <v>60</v>
      </c>
      <c r="H81" s="66">
        <v>0.2</v>
      </c>
      <c r="I81" s="79">
        <f t="shared" ref="I81:I140" si="13">E81*H81</f>
        <v>949.40000000000009</v>
      </c>
      <c r="J81" s="79">
        <v>1727.25</v>
      </c>
      <c r="K81" s="82">
        <f t="shared" ref="K81:K140" si="14">I81-J81</f>
        <v>-777.84999999999991</v>
      </c>
      <c r="L81" s="79">
        <v>150</v>
      </c>
      <c r="M81" s="79">
        <f t="shared" ref="M81:M140" si="15">K81+L81</f>
        <v>-627.84999999999991</v>
      </c>
      <c r="N81" s="78"/>
      <c r="O81" s="82"/>
      <c r="P81" s="9"/>
    </row>
    <row r="82" spans="1:16" s="47" customFormat="1" x14ac:dyDescent="0.25">
      <c r="A82" s="58"/>
      <c r="B82" s="59"/>
      <c r="C82" s="59"/>
      <c r="D82" s="59"/>
      <c r="E82" s="78"/>
      <c r="F82" s="59"/>
      <c r="G82" s="59"/>
      <c r="H82" s="61"/>
      <c r="I82" s="79"/>
      <c r="J82" s="78"/>
      <c r="K82" s="82"/>
      <c r="L82" s="78"/>
      <c r="M82" s="79"/>
      <c r="N82" s="78"/>
      <c r="O82" s="82"/>
      <c r="P82" s="9"/>
    </row>
    <row r="83" spans="1:16" s="47" customFormat="1" x14ac:dyDescent="0.25">
      <c r="A83" s="58">
        <v>42871</v>
      </c>
      <c r="B83" s="59" t="s">
        <v>415</v>
      </c>
      <c r="C83" s="70" t="s">
        <v>416</v>
      </c>
      <c r="D83" s="70" t="s">
        <v>252</v>
      </c>
      <c r="E83" s="81">
        <v>965</v>
      </c>
      <c r="F83" s="59" t="s">
        <v>74</v>
      </c>
      <c r="G83" s="59"/>
      <c r="H83" s="61"/>
      <c r="I83" s="79"/>
      <c r="J83" s="78"/>
      <c r="K83" s="82"/>
      <c r="L83" s="78"/>
      <c r="M83" s="79"/>
      <c r="N83" s="78"/>
      <c r="O83" s="82"/>
      <c r="P83" s="9"/>
    </row>
    <row r="84" spans="1:16" s="47" customFormat="1" x14ac:dyDescent="0.25">
      <c r="A84" s="58">
        <v>42884</v>
      </c>
      <c r="B84" s="59" t="s">
        <v>417</v>
      </c>
      <c r="C84" s="59" t="s">
        <v>418</v>
      </c>
      <c r="D84" s="59" t="s">
        <v>419</v>
      </c>
      <c r="E84" s="78">
        <v>882</v>
      </c>
      <c r="F84" s="59" t="s">
        <v>74</v>
      </c>
      <c r="G84" s="59"/>
      <c r="H84" s="61"/>
      <c r="I84" s="79"/>
      <c r="J84" s="78"/>
      <c r="K84" s="82"/>
      <c r="L84" s="78"/>
      <c r="M84" s="79"/>
      <c r="N84" s="78"/>
      <c r="O84" s="82"/>
      <c r="P84" s="9"/>
    </row>
    <row r="85" spans="1:16" x14ac:dyDescent="0.25">
      <c r="A85" s="58">
        <v>42951</v>
      </c>
      <c r="B85" s="59" t="s">
        <v>71</v>
      </c>
      <c r="C85" s="59" t="s">
        <v>72</v>
      </c>
      <c r="D85" s="59" t="s">
        <v>73</v>
      </c>
      <c r="E85" s="78">
        <v>1315</v>
      </c>
      <c r="F85" s="59" t="s">
        <v>74</v>
      </c>
      <c r="G85" s="59"/>
      <c r="H85" s="61"/>
      <c r="I85" s="79"/>
      <c r="J85" s="78"/>
      <c r="K85" s="82"/>
      <c r="L85" s="78"/>
      <c r="M85" s="79"/>
      <c r="N85" s="78"/>
      <c r="O85" s="82"/>
      <c r="P85" s="9"/>
    </row>
    <row r="86" spans="1:16" s="47" customFormat="1" x14ac:dyDescent="0.25">
      <c r="A86" s="64"/>
      <c r="B86" s="65" t="s">
        <v>360</v>
      </c>
      <c r="C86" s="65"/>
      <c r="D86" s="65"/>
      <c r="E86" s="79">
        <f>SUM(E83:E85)</f>
        <v>3162</v>
      </c>
      <c r="F86" s="65"/>
      <c r="G86" s="65">
        <v>60</v>
      </c>
      <c r="H86" s="66">
        <v>0.1</v>
      </c>
      <c r="I86" s="79">
        <f t="shared" si="13"/>
        <v>316.20000000000005</v>
      </c>
      <c r="J86" s="79">
        <v>129.29</v>
      </c>
      <c r="K86" s="82">
        <f t="shared" si="14"/>
        <v>186.91000000000005</v>
      </c>
      <c r="L86" s="79">
        <v>0</v>
      </c>
      <c r="M86" s="79">
        <f t="shared" si="15"/>
        <v>186.91000000000005</v>
      </c>
      <c r="N86" s="79"/>
      <c r="O86" s="82"/>
      <c r="P86" s="9"/>
    </row>
    <row r="87" spans="1:16" x14ac:dyDescent="0.25">
      <c r="A87" s="58"/>
      <c r="B87" s="59"/>
      <c r="C87" s="59"/>
      <c r="D87" s="59"/>
      <c r="E87" s="78"/>
      <c r="F87" s="59"/>
      <c r="G87" s="59"/>
      <c r="H87" s="61"/>
      <c r="I87" s="79"/>
      <c r="J87" s="78"/>
      <c r="K87" s="82"/>
      <c r="L87" s="78"/>
      <c r="M87" s="79"/>
      <c r="N87" s="78"/>
      <c r="O87" s="82"/>
      <c r="P87" s="9"/>
    </row>
    <row r="88" spans="1:16" x14ac:dyDescent="0.25">
      <c r="A88" s="58">
        <v>42954</v>
      </c>
      <c r="B88" s="59" t="s">
        <v>105</v>
      </c>
      <c r="C88" s="59" t="s">
        <v>106</v>
      </c>
      <c r="D88" s="59" t="s">
        <v>107</v>
      </c>
      <c r="E88" s="78">
        <v>1365</v>
      </c>
      <c r="F88" s="59" t="s">
        <v>108</v>
      </c>
      <c r="G88" s="59"/>
      <c r="H88" s="61"/>
      <c r="I88" s="79"/>
      <c r="J88" s="78"/>
      <c r="K88" s="82"/>
      <c r="L88" s="78"/>
      <c r="M88" s="79"/>
      <c r="N88" s="78"/>
      <c r="O88" s="82"/>
      <c r="P88" s="9"/>
    </row>
    <row r="89" spans="1:16" x14ac:dyDescent="0.25">
      <c r="A89" s="58">
        <v>42978</v>
      </c>
      <c r="B89" s="59" t="s">
        <v>379</v>
      </c>
      <c r="C89" s="59" t="s">
        <v>380</v>
      </c>
      <c r="D89" s="59" t="s">
        <v>381</v>
      </c>
      <c r="E89" s="78">
        <v>960.4</v>
      </c>
      <c r="F89" s="59" t="s">
        <v>382</v>
      </c>
      <c r="G89" s="59"/>
      <c r="H89" s="61"/>
      <c r="I89" s="79"/>
      <c r="J89" s="78"/>
      <c r="K89" s="82"/>
      <c r="L89" s="78"/>
      <c r="M89" s="79"/>
      <c r="N89" s="78"/>
      <c r="O89" s="82"/>
      <c r="P89" s="9"/>
    </row>
    <row r="90" spans="1:16" s="47" customFormat="1" x14ac:dyDescent="0.25">
      <c r="A90" s="64"/>
      <c r="B90" s="65" t="s">
        <v>360</v>
      </c>
      <c r="C90" s="65"/>
      <c r="D90" s="65"/>
      <c r="E90" s="79">
        <f>SUM(E88:E89)</f>
        <v>2325.4</v>
      </c>
      <c r="F90" s="65"/>
      <c r="G90" s="65">
        <v>60</v>
      </c>
      <c r="H90" s="66">
        <v>7.0000000000000007E-2</v>
      </c>
      <c r="I90" s="79">
        <f t="shared" si="13"/>
        <v>162.77800000000002</v>
      </c>
      <c r="J90" s="79">
        <v>0</v>
      </c>
      <c r="K90" s="82">
        <f t="shared" si="14"/>
        <v>162.77800000000002</v>
      </c>
      <c r="L90" s="79">
        <v>0</v>
      </c>
      <c r="M90" s="79">
        <f t="shared" si="15"/>
        <v>162.77800000000002</v>
      </c>
      <c r="N90" s="79"/>
      <c r="O90" s="82"/>
      <c r="P90" s="9"/>
    </row>
    <row r="91" spans="1:16" x14ac:dyDescent="0.25">
      <c r="A91" s="58"/>
      <c r="B91" s="59"/>
      <c r="C91" s="59"/>
      <c r="D91" s="59"/>
      <c r="E91" s="78"/>
      <c r="F91" s="59"/>
      <c r="G91" s="59"/>
      <c r="H91" s="61"/>
      <c r="I91" s="79"/>
      <c r="J91" s="78"/>
      <c r="K91" s="82"/>
      <c r="L91" s="78"/>
      <c r="M91" s="79"/>
      <c r="N91" s="78"/>
      <c r="O91" s="82"/>
      <c r="P91" s="9"/>
    </row>
    <row r="92" spans="1:16" x14ac:dyDescent="0.25">
      <c r="A92" s="58">
        <v>42916</v>
      </c>
      <c r="B92" s="59" t="s">
        <v>420</v>
      </c>
      <c r="C92" s="59" t="s">
        <v>421</v>
      </c>
      <c r="D92" s="59" t="s">
        <v>422</v>
      </c>
      <c r="E92" s="78">
        <v>2297</v>
      </c>
      <c r="F92" s="59" t="s">
        <v>44</v>
      </c>
      <c r="G92" s="59"/>
      <c r="H92" s="61"/>
      <c r="I92" s="79"/>
      <c r="J92" s="78"/>
      <c r="K92" s="82"/>
      <c r="L92" s="78"/>
      <c r="M92" s="79"/>
      <c r="N92" s="78"/>
      <c r="O92" s="82"/>
      <c r="P92" s="9"/>
    </row>
    <row r="93" spans="1:16" x14ac:dyDescent="0.25">
      <c r="A93" s="58">
        <v>42949</v>
      </c>
      <c r="B93" s="59" t="s">
        <v>41</v>
      </c>
      <c r="C93" s="59" t="s">
        <v>42</v>
      </c>
      <c r="D93" s="59" t="s">
        <v>43</v>
      </c>
      <c r="E93" s="78">
        <v>2536</v>
      </c>
      <c r="F93" s="59" t="s">
        <v>44</v>
      </c>
      <c r="G93" s="59"/>
      <c r="H93" s="61"/>
      <c r="I93" s="79"/>
      <c r="J93" s="78"/>
      <c r="K93" s="82"/>
      <c r="L93" s="78"/>
      <c r="M93" s="79"/>
      <c r="N93" s="78"/>
      <c r="O93" s="82"/>
      <c r="P93" s="9"/>
    </row>
    <row r="94" spans="1:16" s="47" customFormat="1" x14ac:dyDescent="0.25">
      <c r="A94" s="64"/>
      <c r="B94" s="65" t="s">
        <v>338</v>
      </c>
      <c r="C94" s="65"/>
      <c r="D94" s="65"/>
      <c r="E94" s="79">
        <f>SUM(E92:E93)</f>
        <v>4833</v>
      </c>
      <c r="F94" s="65"/>
      <c r="G94" s="65">
        <v>60</v>
      </c>
      <c r="H94" s="66">
        <v>0.2</v>
      </c>
      <c r="I94" s="79">
        <f t="shared" si="13"/>
        <v>966.6</v>
      </c>
      <c r="J94" s="79">
        <v>160.79</v>
      </c>
      <c r="K94" s="82">
        <f t="shared" si="14"/>
        <v>805.81000000000006</v>
      </c>
      <c r="L94" s="79">
        <v>150</v>
      </c>
      <c r="M94" s="79">
        <f t="shared" si="15"/>
        <v>955.81000000000006</v>
      </c>
      <c r="N94" s="79"/>
      <c r="O94" s="82"/>
      <c r="P94" s="9"/>
    </row>
    <row r="95" spans="1:16" x14ac:dyDescent="0.25">
      <c r="A95" s="58"/>
      <c r="B95" s="59"/>
      <c r="C95" s="59"/>
      <c r="D95" s="59"/>
      <c r="E95" s="78"/>
      <c r="F95" s="59"/>
      <c r="G95" s="59"/>
      <c r="H95" s="61"/>
      <c r="I95" s="79"/>
      <c r="J95" s="78"/>
      <c r="K95" s="82"/>
      <c r="L95" s="78"/>
      <c r="M95" s="79"/>
      <c r="N95" s="78"/>
      <c r="O95" s="82"/>
      <c r="P95" s="9"/>
    </row>
    <row r="96" spans="1:16" x14ac:dyDescent="0.25">
      <c r="A96" s="58">
        <v>42909</v>
      </c>
      <c r="B96" s="59" t="s">
        <v>423</v>
      </c>
      <c r="C96" s="59" t="s">
        <v>424</v>
      </c>
      <c r="D96" s="59" t="s">
        <v>356</v>
      </c>
      <c r="E96" s="78">
        <v>1596</v>
      </c>
      <c r="F96" s="59" t="s">
        <v>330</v>
      </c>
      <c r="G96" s="59"/>
      <c r="H96" s="61"/>
      <c r="I96" s="79"/>
      <c r="J96" s="78"/>
      <c r="K96" s="82"/>
      <c r="L96" s="78"/>
      <c r="M96" s="79"/>
      <c r="N96" s="78"/>
      <c r="O96" s="82"/>
      <c r="P96" s="9"/>
    </row>
    <row r="97" spans="1:16" x14ac:dyDescent="0.25">
      <c r="A97" s="58">
        <v>42919</v>
      </c>
      <c r="B97" s="59" t="s">
        <v>425</v>
      </c>
      <c r="C97" s="59" t="s">
        <v>426</v>
      </c>
      <c r="D97" s="59" t="s">
        <v>427</v>
      </c>
      <c r="E97" s="78">
        <v>2331</v>
      </c>
      <c r="F97" s="59" t="s">
        <v>330</v>
      </c>
      <c r="G97" s="59"/>
      <c r="H97" s="61"/>
      <c r="I97" s="79"/>
      <c r="J97" s="78"/>
      <c r="K97" s="82"/>
      <c r="L97" s="78"/>
      <c r="M97" s="79"/>
      <c r="N97" s="78"/>
      <c r="O97" s="82"/>
      <c r="P97" s="9"/>
    </row>
    <row r="98" spans="1:16" s="47" customFormat="1" x14ac:dyDescent="0.25">
      <c r="A98" s="58">
        <v>42978</v>
      </c>
      <c r="B98" s="59" t="s">
        <v>327</v>
      </c>
      <c r="C98" s="59" t="s">
        <v>328</v>
      </c>
      <c r="D98" s="59" t="s">
        <v>329</v>
      </c>
      <c r="E98" s="78">
        <v>4894</v>
      </c>
      <c r="F98" s="59" t="s">
        <v>330</v>
      </c>
      <c r="G98" s="59"/>
      <c r="H98" s="61"/>
      <c r="I98" s="79"/>
      <c r="J98" s="78"/>
      <c r="K98" s="82"/>
      <c r="L98" s="78"/>
      <c r="M98" s="79"/>
      <c r="N98" s="78"/>
      <c r="O98" s="82"/>
      <c r="P98" s="9"/>
    </row>
    <row r="99" spans="1:16" s="47" customFormat="1" x14ac:dyDescent="0.25">
      <c r="A99" s="64"/>
      <c r="B99" s="65" t="s">
        <v>338</v>
      </c>
      <c r="C99" s="65"/>
      <c r="D99" s="65"/>
      <c r="E99" s="79">
        <f>SUM(E96:E98)</f>
        <v>8821</v>
      </c>
      <c r="F99" s="65"/>
      <c r="G99" s="65">
        <v>60</v>
      </c>
      <c r="H99" s="66">
        <v>0.25</v>
      </c>
      <c r="I99" s="79">
        <f t="shared" si="13"/>
        <v>2205.25</v>
      </c>
      <c r="J99" s="79">
        <v>645.04999999999995</v>
      </c>
      <c r="K99" s="82">
        <f t="shared" si="14"/>
        <v>1560.2</v>
      </c>
      <c r="L99" s="79">
        <v>281</v>
      </c>
      <c r="M99" s="79">
        <f t="shared" si="15"/>
        <v>1841.2</v>
      </c>
      <c r="N99" s="79"/>
      <c r="O99" s="82"/>
      <c r="P99" s="9"/>
    </row>
    <row r="100" spans="1:16" s="47" customFormat="1" x14ac:dyDescent="0.25">
      <c r="A100" s="58"/>
      <c r="B100" s="59"/>
      <c r="C100" s="59"/>
      <c r="D100" s="59"/>
      <c r="E100" s="78"/>
      <c r="F100" s="59"/>
      <c r="G100" s="59"/>
      <c r="H100" s="61"/>
      <c r="I100" s="79"/>
      <c r="J100" s="78"/>
      <c r="K100" s="82"/>
      <c r="L100" s="78"/>
      <c r="M100" s="79"/>
      <c r="N100" s="78"/>
      <c r="O100" s="82"/>
      <c r="P100" s="9"/>
    </row>
    <row r="101" spans="1:16" x14ac:dyDescent="0.25">
      <c r="A101" s="58">
        <v>42955</v>
      </c>
      <c r="B101" s="59" t="s">
        <v>131</v>
      </c>
      <c r="C101" s="59" t="s">
        <v>132</v>
      </c>
      <c r="D101" s="59" t="s">
        <v>133</v>
      </c>
      <c r="E101" s="78">
        <v>2954</v>
      </c>
      <c r="F101" s="59" t="s">
        <v>134</v>
      </c>
      <c r="G101" s="59"/>
      <c r="H101" s="61"/>
      <c r="I101" s="79"/>
      <c r="J101" s="78"/>
      <c r="K101" s="82"/>
      <c r="L101" s="78"/>
      <c r="M101" s="79"/>
      <c r="N101" s="78"/>
      <c r="O101" s="82"/>
      <c r="P101" s="9"/>
    </row>
    <row r="102" spans="1:16" s="47" customFormat="1" x14ac:dyDescent="0.25">
      <c r="A102" s="64"/>
      <c r="B102" s="65" t="s">
        <v>338</v>
      </c>
      <c r="C102" s="65"/>
      <c r="D102" s="65"/>
      <c r="E102" s="79">
        <f>SUM(E101)</f>
        <v>2954</v>
      </c>
      <c r="F102" s="65"/>
      <c r="G102" s="65">
        <v>60</v>
      </c>
      <c r="H102" s="66">
        <v>0.1</v>
      </c>
      <c r="I102" s="79">
        <f t="shared" si="13"/>
        <v>295.40000000000003</v>
      </c>
      <c r="J102" s="79">
        <v>0</v>
      </c>
      <c r="K102" s="82">
        <f t="shared" si="14"/>
        <v>295.40000000000003</v>
      </c>
      <c r="L102" s="79">
        <v>0</v>
      </c>
      <c r="M102" s="79">
        <f t="shared" si="15"/>
        <v>295.40000000000003</v>
      </c>
      <c r="N102" s="79"/>
      <c r="O102" s="82"/>
      <c r="P102" s="9"/>
    </row>
    <row r="103" spans="1:16" x14ac:dyDescent="0.25">
      <c r="A103" s="58"/>
      <c r="B103" s="59"/>
      <c r="C103" s="59"/>
      <c r="D103" s="59"/>
      <c r="E103" s="78"/>
      <c r="F103" s="59"/>
      <c r="G103" s="59"/>
      <c r="H103" s="61"/>
      <c r="I103" s="79"/>
      <c r="J103" s="78"/>
      <c r="K103" s="82"/>
      <c r="L103" s="78"/>
      <c r="M103" s="79"/>
      <c r="N103" s="78"/>
      <c r="O103" s="82"/>
      <c r="P103" s="9"/>
    </row>
    <row r="104" spans="1:16" x14ac:dyDescent="0.25">
      <c r="A104" s="58">
        <v>42929</v>
      </c>
      <c r="B104" s="59" t="s">
        <v>428</v>
      </c>
      <c r="C104" s="59" t="s">
        <v>429</v>
      </c>
      <c r="D104" s="59" t="s">
        <v>276</v>
      </c>
      <c r="E104" s="78">
        <v>1855</v>
      </c>
      <c r="F104" s="59" t="s">
        <v>158</v>
      </c>
      <c r="G104" s="59"/>
      <c r="H104" s="61"/>
      <c r="I104" s="79"/>
      <c r="J104" s="78"/>
      <c r="K104" s="82"/>
      <c r="L104" s="78"/>
      <c r="M104" s="79"/>
      <c r="N104" s="78"/>
      <c r="O104" s="82"/>
      <c r="P104" s="9"/>
    </row>
    <row r="105" spans="1:16" x14ac:dyDescent="0.25">
      <c r="A105" s="58">
        <v>42935</v>
      </c>
      <c r="B105" s="59" t="s">
        <v>430</v>
      </c>
      <c r="C105" s="59" t="s">
        <v>431</v>
      </c>
      <c r="D105" s="59" t="s">
        <v>230</v>
      </c>
      <c r="E105" s="78">
        <v>956</v>
      </c>
      <c r="F105" s="59" t="s">
        <v>158</v>
      </c>
      <c r="G105" s="59"/>
      <c r="H105" s="61"/>
      <c r="I105" s="79"/>
      <c r="J105" s="78"/>
      <c r="K105" s="82"/>
      <c r="L105" s="78"/>
      <c r="M105" s="79"/>
      <c r="N105" s="78"/>
      <c r="O105" s="82"/>
      <c r="P105" s="9"/>
    </row>
    <row r="106" spans="1:16" x14ac:dyDescent="0.25">
      <c r="A106" s="58">
        <v>42940</v>
      </c>
      <c r="B106" s="59" t="s">
        <v>432</v>
      </c>
      <c r="C106" s="59" t="s">
        <v>433</v>
      </c>
      <c r="D106" s="59" t="s">
        <v>434</v>
      </c>
      <c r="E106" s="78">
        <v>965</v>
      </c>
      <c r="F106" s="59" t="s">
        <v>158</v>
      </c>
      <c r="G106" s="59"/>
      <c r="H106" s="61"/>
      <c r="I106" s="79"/>
      <c r="J106" s="78"/>
      <c r="K106" s="82"/>
      <c r="L106" s="78"/>
      <c r="M106" s="79"/>
      <c r="N106" s="78"/>
      <c r="O106" s="82"/>
      <c r="P106" s="9"/>
    </row>
    <row r="107" spans="1:16" x14ac:dyDescent="0.25">
      <c r="A107" s="58">
        <v>42957</v>
      </c>
      <c r="B107" s="59" t="s">
        <v>155</v>
      </c>
      <c r="C107" s="59" t="s">
        <v>156</v>
      </c>
      <c r="D107" s="59" t="s">
        <v>157</v>
      </c>
      <c r="E107" s="78">
        <v>965</v>
      </c>
      <c r="F107" s="59" t="s">
        <v>158</v>
      </c>
      <c r="G107" s="59"/>
      <c r="H107" s="61"/>
      <c r="I107" s="79"/>
      <c r="J107" s="78"/>
      <c r="K107" s="82"/>
      <c r="L107" s="78"/>
      <c r="M107" s="79"/>
      <c r="N107" s="78"/>
      <c r="O107" s="82"/>
      <c r="P107" s="9"/>
    </row>
    <row r="108" spans="1:16" s="47" customFormat="1" x14ac:dyDescent="0.25">
      <c r="A108" s="64"/>
      <c r="B108" s="65" t="s">
        <v>338</v>
      </c>
      <c r="C108" s="65"/>
      <c r="D108" s="65"/>
      <c r="E108" s="79">
        <f>SUM(E104:E107)</f>
        <v>4741</v>
      </c>
      <c r="F108" s="65"/>
      <c r="G108" s="65">
        <v>60</v>
      </c>
      <c r="H108" s="66">
        <v>0.2</v>
      </c>
      <c r="I108" s="79">
        <f t="shared" si="13"/>
        <v>948.2</v>
      </c>
      <c r="J108" s="79">
        <v>622.4</v>
      </c>
      <c r="K108" s="82">
        <f t="shared" si="14"/>
        <v>325.80000000000007</v>
      </c>
      <c r="L108" s="79">
        <v>150</v>
      </c>
      <c r="M108" s="79">
        <f t="shared" si="15"/>
        <v>475.80000000000007</v>
      </c>
      <c r="N108" s="79"/>
      <c r="O108" s="82"/>
      <c r="P108" s="9"/>
    </row>
    <row r="109" spans="1:16" x14ac:dyDescent="0.25">
      <c r="A109" s="58"/>
      <c r="B109" s="59"/>
      <c r="C109" s="59"/>
      <c r="D109" s="59"/>
      <c r="E109" s="78"/>
      <c r="F109" s="59"/>
      <c r="G109" s="59"/>
      <c r="H109" s="61"/>
      <c r="I109" s="79"/>
      <c r="J109" s="78"/>
      <c r="K109" s="82"/>
      <c r="L109" s="78"/>
      <c r="M109" s="79"/>
      <c r="N109" s="78"/>
      <c r="O109" s="82"/>
      <c r="P109" s="9"/>
    </row>
    <row r="110" spans="1:16" x14ac:dyDescent="0.25">
      <c r="A110" s="58">
        <v>42942</v>
      </c>
      <c r="B110" s="59" t="s">
        <v>435</v>
      </c>
      <c r="C110" s="59" t="s">
        <v>436</v>
      </c>
      <c r="D110" s="59" t="s">
        <v>437</v>
      </c>
      <c r="E110" s="78">
        <v>1115</v>
      </c>
      <c r="F110" s="59" t="s">
        <v>253</v>
      </c>
      <c r="G110" s="59"/>
      <c r="H110" s="61"/>
      <c r="I110" s="79"/>
      <c r="J110" s="78"/>
      <c r="K110" s="82"/>
      <c r="L110" s="78"/>
      <c r="M110" s="79"/>
      <c r="N110" s="78"/>
      <c r="O110" s="82"/>
      <c r="P110" s="9"/>
    </row>
    <row r="111" spans="1:16" s="47" customFormat="1" x14ac:dyDescent="0.25">
      <c r="A111" s="58">
        <v>42971</v>
      </c>
      <c r="B111" s="59" t="s">
        <v>250</v>
      </c>
      <c r="C111" s="59" t="s">
        <v>251</v>
      </c>
      <c r="D111" s="59" t="s">
        <v>252</v>
      </c>
      <c r="E111" s="78">
        <v>3774</v>
      </c>
      <c r="F111" s="59" t="s">
        <v>253</v>
      </c>
      <c r="G111" s="59"/>
      <c r="H111" s="61"/>
      <c r="I111" s="79"/>
      <c r="J111" s="78"/>
      <c r="K111" s="82"/>
      <c r="L111" s="78"/>
      <c r="M111" s="79"/>
      <c r="N111" s="78"/>
      <c r="O111" s="82"/>
      <c r="P111" s="9"/>
    </row>
    <row r="112" spans="1:16" s="47" customFormat="1" x14ac:dyDescent="0.25">
      <c r="A112" s="64"/>
      <c r="B112" s="65" t="s">
        <v>338</v>
      </c>
      <c r="C112" s="65"/>
      <c r="D112" s="65"/>
      <c r="E112" s="79">
        <f>SUM(E110:E111)</f>
        <v>4889</v>
      </c>
      <c r="F112" s="65"/>
      <c r="G112" s="65">
        <v>60</v>
      </c>
      <c r="H112" s="66">
        <v>0.2</v>
      </c>
      <c r="I112" s="79">
        <f t="shared" si="13"/>
        <v>977.80000000000007</v>
      </c>
      <c r="J112" s="79">
        <v>55.75</v>
      </c>
      <c r="K112" s="82">
        <f t="shared" si="14"/>
        <v>922.05000000000007</v>
      </c>
      <c r="L112" s="79">
        <v>188</v>
      </c>
      <c r="M112" s="79">
        <f t="shared" si="15"/>
        <v>1110.0500000000002</v>
      </c>
      <c r="N112" s="79"/>
      <c r="O112" s="82"/>
      <c r="P112" s="9"/>
    </row>
    <row r="113" spans="1:16" s="47" customFormat="1" x14ac:dyDescent="0.25">
      <c r="A113" s="58"/>
      <c r="B113" s="59"/>
      <c r="C113" s="59"/>
      <c r="D113" s="59"/>
      <c r="E113" s="78"/>
      <c r="F113" s="59"/>
      <c r="G113" s="59"/>
      <c r="H113" s="61"/>
      <c r="I113" s="79"/>
      <c r="J113" s="78"/>
      <c r="K113" s="82"/>
      <c r="L113" s="78"/>
      <c r="M113" s="79"/>
      <c r="N113" s="78"/>
      <c r="O113" s="82"/>
      <c r="P113" s="9"/>
    </row>
    <row r="114" spans="1:16" x14ac:dyDescent="0.25">
      <c r="A114" s="58">
        <v>42955</v>
      </c>
      <c r="B114" s="59" t="s">
        <v>128</v>
      </c>
      <c r="C114" s="59" t="s">
        <v>129</v>
      </c>
      <c r="D114" s="59" t="s">
        <v>47</v>
      </c>
      <c r="E114" s="78">
        <v>1862</v>
      </c>
      <c r="F114" s="59" t="s">
        <v>130</v>
      </c>
      <c r="G114" s="59"/>
      <c r="H114" s="61"/>
      <c r="I114" s="79"/>
      <c r="J114" s="78"/>
      <c r="K114" s="82"/>
      <c r="L114" s="78"/>
      <c r="M114" s="79"/>
      <c r="N114" s="78"/>
      <c r="O114" s="82"/>
      <c r="P114" s="9"/>
    </row>
    <row r="115" spans="1:16" s="47" customFormat="1" x14ac:dyDescent="0.25">
      <c r="A115" s="64"/>
      <c r="B115" s="65" t="s">
        <v>338</v>
      </c>
      <c r="C115" s="65"/>
      <c r="D115" s="65"/>
      <c r="E115" s="79">
        <f>SUM(E114)</f>
        <v>1862</v>
      </c>
      <c r="F115" s="65"/>
      <c r="G115" s="65">
        <v>40</v>
      </c>
      <c r="H115" s="66">
        <v>0.1</v>
      </c>
      <c r="I115" s="79">
        <f t="shared" si="13"/>
        <v>186.20000000000002</v>
      </c>
      <c r="J115" s="79">
        <v>0</v>
      </c>
      <c r="K115" s="82">
        <f t="shared" si="14"/>
        <v>186.20000000000002</v>
      </c>
      <c r="L115" s="79">
        <v>0</v>
      </c>
      <c r="M115" s="79">
        <f t="shared" si="15"/>
        <v>186.20000000000002</v>
      </c>
      <c r="N115" s="79"/>
      <c r="O115" s="82"/>
      <c r="P115" s="9"/>
    </row>
    <row r="116" spans="1:16" x14ac:dyDescent="0.25">
      <c r="A116" s="58"/>
      <c r="B116" s="59"/>
      <c r="C116" s="59"/>
      <c r="D116" s="59"/>
      <c r="E116" s="78"/>
      <c r="F116" s="59"/>
      <c r="G116" s="59"/>
      <c r="H116" s="61"/>
      <c r="I116" s="79"/>
      <c r="J116" s="78"/>
      <c r="K116" s="82"/>
      <c r="L116" s="78"/>
      <c r="M116" s="79"/>
      <c r="N116" s="78"/>
      <c r="O116" s="82"/>
      <c r="P116" s="9"/>
    </row>
    <row r="117" spans="1:16" x14ac:dyDescent="0.25">
      <c r="A117" s="58">
        <v>42957</v>
      </c>
      <c r="B117" s="59" t="s">
        <v>151</v>
      </c>
      <c r="C117" s="59" t="s">
        <v>152</v>
      </c>
      <c r="D117" s="59" t="s">
        <v>153</v>
      </c>
      <c r="E117" s="78">
        <v>1115</v>
      </c>
      <c r="F117" s="59" t="s">
        <v>154</v>
      </c>
      <c r="G117" s="59"/>
      <c r="H117" s="61"/>
      <c r="I117" s="79"/>
      <c r="J117" s="78"/>
      <c r="K117" s="82"/>
      <c r="L117" s="78"/>
      <c r="M117" s="79"/>
      <c r="N117" s="78"/>
      <c r="O117" s="82"/>
      <c r="P117" s="9"/>
    </row>
    <row r="118" spans="1:16" s="47" customFormat="1" x14ac:dyDescent="0.25">
      <c r="A118" s="64"/>
      <c r="B118" s="65" t="s">
        <v>338</v>
      </c>
      <c r="C118" s="65"/>
      <c r="D118" s="65"/>
      <c r="E118" s="79">
        <f>SUM(E117)</f>
        <v>1115</v>
      </c>
      <c r="F118" s="65"/>
      <c r="G118" s="65">
        <v>40</v>
      </c>
      <c r="H118" s="66">
        <v>0.05</v>
      </c>
      <c r="I118" s="79">
        <f t="shared" si="13"/>
        <v>55.75</v>
      </c>
      <c r="J118" s="79">
        <v>0</v>
      </c>
      <c r="K118" s="82">
        <f t="shared" si="14"/>
        <v>55.75</v>
      </c>
      <c r="L118" s="79">
        <v>0</v>
      </c>
      <c r="M118" s="79">
        <f t="shared" si="15"/>
        <v>55.75</v>
      </c>
      <c r="N118" s="79"/>
      <c r="O118" s="82"/>
      <c r="P118" s="9"/>
    </row>
    <row r="119" spans="1:16" x14ac:dyDescent="0.25">
      <c r="A119" s="58"/>
      <c r="B119" s="59"/>
      <c r="C119" s="59"/>
      <c r="D119" s="59"/>
      <c r="E119" s="78"/>
      <c r="F119" s="59"/>
      <c r="G119" s="59"/>
      <c r="H119" s="61"/>
      <c r="I119" s="79"/>
      <c r="J119" s="78"/>
      <c r="K119" s="82"/>
      <c r="L119" s="78"/>
      <c r="M119" s="79"/>
      <c r="N119" s="78"/>
      <c r="O119" s="82"/>
      <c r="P119" s="9"/>
    </row>
    <row r="120" spans="1:16" x14ac:dyDescent="0.25">
      <c r="A120" s="58">
        <v>42662</v>
      </c>
      <c r="B120" s="59" t="s">
        <v>438</v>
      </c>
      <c r="C120" s="59" t="s">
        <v>439</v>
      </c>
      <c r="D120" s="59" t="s">
        <v>440</v>
      </c>
      <c r="E120" s="78">
        <v>1262</v>
      </c>
      <c r="F120" s="59" t="s">
        <v>441</v>
      </c>
      <c r="G120" s="59"/>
      <c r="H120" s="61"/>
      <c r="I120" s="79"/>
      <c r="J120" s="78"/>
      <c r="K120" s="82"/>
      <c r="L120" s="78"/>
      <c r="M120" s="79"/>
      <c r="N120" s="78"/>
      <c r="O120" s="82"/>
      <c r="P120" s="9"/>
    </row>
    <row r="121" spans="1:16" x14ac:dyDescent="0.25">
      <c r="A121" s="58">
        <v>42724</v>
      </c>
      <c r="B121" s="59" t="s">
        <v>442</v>
      </c>
      <c r="C121" s="59" t="s">
        <v>443</v>
      </c>
      <c r="D121" s="59" t="s">
        <v>444</v>
      </c>
      <c r="E121" s="78">
        <v>2033</v>
      </c>
      <c r="F121" s="59" t="s">
        <v>441</v>
      </c>
      <c r="G121" s="59"/>
      <c r="H121" s="61"/>
      <c r="I121" s="79"/>
      <c r="J121" s="78"/>
      <c r="K121" s="82"/>
      <c r="L121" s="78"/>
      <c r="M121" s="79"/>
      <c r="N121" s="78"/>
      <c r="O121" s="82"/>
      <c r="P121" s="9"/>
    </row>
    <row r="122" spans="1:16" x14ac:dyDescent="0.25">
      <c r="A122" s="58">
        <v>42940</v>
      </c>
      <c r="B122" s="59" t="s">
        <v>445</v>
      </c>
      <c r="C122" s="59" t="s">
        <v>446</v>
      </c>
      <c r="D122" s="59" t="s">
        <v>427</v>
      </c>
      <c r="E122" s="78">
        <v>3536</v>
      </c>
      <c r="F122" s="59" t="s">
        <v>202</v>
      </c>
      <c r="G122" s="59"/>
      <c r="H122" s="61"/>
      <c r="I122" s="79"/>
      <c r="J122" s="78"/>
      <c r="K122" s="82"/>
      <c r="L122" s="78"/>
      <c r="M122" s="79"/>
      <c r="N122" s="78"/>
      <c r="O122" s="82"/>
      <c r="P122" s="9"/>
    </row>
    <row r="123" spans="1:16" s="47" customFormat="1" x14ac:dyDescent="0.25">
      <c r="A123" s="58">
        <v>42964</v>
      </c>
      <c r="B123" s="59" t="s">
        <v>199</v>
      </c>
      <c r="C123" s="59" t="s">
        <v>200</v>
      </c>
      <c r="D123" s="59" t="s">
        <v>201</v>
      </c>
      <c r="E123" s="78">
        <v>1589</v>
      </c>
      <c r="F123" s="59" t="s">
        <v>202</v>
      </c>
      <c r="G123" s="59"/>
      <c r="H123" s="61"/>
      <c r="I123" s="79"/>
      <c r="J123" s="78"/>
      <c r="K123" s="82"/>
      <c r="L123" s="78"/>
      <c r="M123" s="79"/>
      <c r="N123" s="78"/>
      <c r="O123" s="82"/>
      <c r="P123" s="9"/>
    </row>
    <row r="124" spans="1:16" s="47" customFormat="1" x14ac:dyDescent="0.25">
      <c r="A124" s="64"/>
      <c r="B124" s="65" t="s">
        <v>338</v>
      </c>
      <c r="C124" s="65"/>
      <c r="D124" s="65"/>
      <c r="E124" s="79">
        <f>SUM(E120:E123)</f>
        <v>8420</v>
      </c>
      <c r="F124" s="65"/>
      <c r="G124" s="65">
        <v>80</v>
      </c>
      <c r="H124" s="66">
        <v>0.25</v>
      </c>
      <c r="I124" s="79">
        <f t="shared" si="13"/>
        <v>2105</v>
      </c>
      <c r="J124" s="79">
        <v>1616.2</v>
      </c>
      <c r="K124" s="82">
        <f t="shared" si="14"/>
        <v>488.79999999999995</v>
      </c>
      <c r="L124" s="79">
        <v>300</v>
      </c>
      <c r="M124" s="79">
        <f t="shared" si="15"/>
        <v>788.8</v>
      </c>
      <c r="N124" s="79"/>
      <c r="O124" s="82"/>
      <c r="P124" s="9"/>
    </row>
    <row r="125" spans="1:16" s="47" customFormat="1" x14ac:dyDescent="0.25">
      <c r="A125" s="64"/>
      <c r="B125" s="65"/>
      <c r="C125" s="65"/>
      <c r="D125" s="65"/>
      <c r="E125" s="98">
        <f>E81+E86+E90+E94+E99+E102+E108+E112+E115+E118+E124</f>
        <v>47869.4</v>
      </c>
      <c r="F125" s="99" t="s">
        <v>447</v>
      </c>
      <c r="G125" s="99"/>
      <c r="H125" s="100"/>
      <c r="I125" s="98">
        <f>I81+I86+I90+I94+I99+I102+I108+I112+I115+I118+I124</f>
        <v>9168.5779999999995</v>
      </c>
      <c r="J125" s="98">
        <f>J81+J86+J90+J94+J99+J102+J108+J112+J115+J118+J124</f>
        <v>4956.7300000000005</v>
      </c>
      <c r="K125" s="98">
        <f>K81+K86+K90+K94+K99+K102+K108+K112+K115+K118+K124</f>
        <v>4211.8480000000009</v>
      </c>
      <c r="L125" s="98">
        <f>L81+L86+L90+L94+L99+L102+L108+L112+L115+L118+L124</f>
        <v>1219</v>
      </c>
      <c r="M125" s="98">
        <f>M81+M86+M90+M94+M99+M102+M108+M112+M115+M118+M124</f>
        <v>5430.8480000000009</v>
      </c>
      <c r="N125" s="79">
        <v>5430.85</v>
      </c>
      <c r="O125" s="82"/>
      <c r="P125" s="9"/>
    </row>
    <row r="126" spans="1:16" s="47" customFormat="1" x14ac:dyDescent="0.25">
      <c r="A126" s="58"/>
      <c r="B126" s="59"/>
      <c r="C126" s="59"/>
      <c r="D126" s="59"/>
      <c r="E126" s="78"/>
      <c r="F126" s="59"/>
      <c r="G126" s="59"/>
      <c r="H126" s="61"/>
      <c r="I126" s="79"/>
      <c r="J126" s="78"/>
      <c r="K126" s="82"/>
      <c r="L126" s="78"/>
      <c r="M126" s="79"/>
      <c r="N126" s="78"/>
      <c r="O126" s="82"/>
      <c r="P126" s="9"/>
    </row>
    <row r="127" spans="1:16" s="47" customFormat="1" x14ac:dyDescent="0.25">
      <c r="A127" s="58">
        <v>42783</v>
      </c>
      <c r="B127" s="59" t="s">
        <v>448</v>
      </c>
      <c r="C127" s="59" t="s">
        <v>449</v>
      </c>
      <c r="D127" s="59" t="s">
        <v>450</v>
      </c>
      <c r="E127" s="78">
        <v>1405</v>
      </c>
      <c r="F127" s="59" t="s">
        <v>94</v>
      </c>
      <c r="G127" s="59"/>
      <c r="H127" s="61"/>
      <c r="I127" s="79"/>
      <c r="J127" s="78"/>
      <c r="K127" s="82"/>
      <c r="L127" s="78"/>
      <c r="M127" s="79"/>
      <c r="N127" s="78"/>
      <c r="O127" s="82"/>
      <c r="P127" s="9"/>
    </row>
    <row r="128" spans="1:16" s="47" customFormat="1" x14ac:dyDescent="0.25">
      <c r="A128" s="58">
        <v>42859</v>
      </c>
      <c r="B128" s="59" t="s">
        <v>451</v>
      </c>
      <c r="C128" s="70" t="s">
        <v>452</v>
      </c>
      <c r="D128" s="70" t="s">
        <v>453</v>
      </c>
      <c r="E128" s="81">
        <v>1589</v>
      </c>
      <c r="F128" s="59" t="s">
        <v>94</v>
      </c>
      <c r="G128" s="59"/>
      <c r="H128" s="61"/>
      <c r="I128" s="79"/>
      <c r="J128" s="78"/>
      <c r="K128" s="82"/>
      <c r="L128" s="78"/>
      <c r="M128" s="79"/>
      <c r="N128" s="78"/>
      <c r="O128" s="82"/>
      <c r="P128" s="9"/>
    </row>
    <row r="129" spans="1:16" s="47" customFormat="1" x14ac:dyDescent="0.25">
      <c r="A129" s="58">
        <v>42940</v>
      </c>
      <c r="B129" s="59" t="s">
        <v>454</v>
      </c>
      <c r="C129" s="59" t="s">
        <v>455</v>
      </c>
      <c r="D129" s="59" t="s">
        <v>93</v>
      </c>
      <c r="E129" s="78">
        <v>1291</v>
      </c>
      <c r="F129" s="59" t="s">
        <v>94</v>
      </c>
      <c r="G129" s="59"/>
      <c r="H129" s="61"/>
      <c r="I129" s="79"/>
      <c r="J129" s="78"/>
      <c r="K129" s="82"/>
      <c r="L129" s="78"/>
      <c r="M129" s="79"/>
      <c r="N129" s="78"/>
      <c r="O129" s="82"/>
      <c r="P129" s="9"/>
    </row>
    <row r="130" spans="1:16" s="47" customFormat="1" x14ac:dyDescent="0.25">
      <c r="A130" s="58">
        <v>42954</v>
      </c>
      <c r="B130" s="59" t="s">
        <v>91</v>
      </c>
      <c r="C130" s="59" t="s">
        <v>92</v>
      </c>
      <c r="D130" s="59" t="s">
        <v>93</v>
      </c>
      <c r="E130" s="78">
        <v>1508</v>
      </c>
      <c r="F130" s="59" t="s">
        <v>94</v>
      </c>
      <c r="G130" s="59"/>
      <c r="H130" s="61"/>
      <c r="I130" s="79"/>
      <c r="J130" s="78"/>
      <c r="K130" s="82"/>
      <c r="L130" s="78"/>
      <c r="M130" s="79"/>
      <c r="N130" s="78"/>
      <c r="O130" s="82"/>
      <c r="P130" s="9"/>
    </row>
    <row r="131" spans="1:16" s="47" customFormat="1" x14ac:dyDescent="0.25">
      <c r="A131" s="64"/>
      <c r="B131" s="65" t="s">
        <v>360</v>
      </c>
      <c r="C131" s="65"/>
      <c r="D131" s="65"/>
      <c r="E131" s="79">
        <f>SUM(E127:E130)</f>
        <v>5793</v>
      </c>
      <c r="F131" s="65"/>
      <c r="G131" s="65">
        <v>60</v>
      </c>
      <c r="H131" s="66">
        <v>0.25</v>
      </c>
      <c r="I131" s="79">
        <f t="shared" si="13"/>
        <v>1448.25</v>
      </c>
      <c r="J131" s="79">
        <v>736.75</v>
      </c>
      <c r="K131" s="82">
        <f t="shared" si="14"/>
        <v>711.5</v>
      </c>
      <c r="L131" s="79">
        <v>188</v>
      </c>
      <c r="M131" s="79">
        <f t="shared" si="15"/>
        <v>899.5</v>
      </c>
      <c r="N131" s="79"/>
      <c r="O131" s="82"/>
      <c r="P131" s="9"/>
    </row>
    <row r="132" spans="1:16" s="47" customFormat="1" x14ac:dyDescent="0.25">
      <c r="A132" s="58"/>
      <c r="B132" s="59"/>
      <c r="C132" s="59"/>
      <c r="D132" s="59"/>
      <c r="E132" s="78"/>
      <c r="F132" s="59"/>
      <c r="G132" s="59"/>
      <c r="H132" s="61"/>
      <c r="I132" s="79"/>
      <c r="J132" s="78"/>
      <c r="K132" s="82"/>
      <c r="L132" s="78"/>
      <c r="M132" s="79"/>
      <c r="N132" s="78"/>
      <c r="O132" s="82"/>
      <c r="P132" s="9"/>
    </row>
    <row r="133" spans="1:16" s="47" customFormat="1" x14ac:dyDescent="0.25">
      <c r="A133" s="58">
        <v>42811</v>
      </c>
      <c r="B133" s="59" t="s">
        <v>456</v>
      </c>
      <c r="C133" s="59" t="s">
        <v>457</v>
      </c>
      <c r="D133" s="59" t="s">
        <v>342</v>
      </c>
      <c r="E133" s="78">
        <v>1832</v>
      </c>
      <c r="F133" s="59" t="s">
        <v>40</v>
      </c>
      <c r="G133" s="59"/>
      <c r="H133" s="61"/>
      <c r="I133" s="79"/>
      <c r="J133" s="78"/>
      <c r="K133" s="82"/>
      <c r="L133" s="78"/>
      <c r="M133" s="79"/>
      <c r="N133" s="78"/>
      <c r="O133" s="82"/>
      <c r="P133" s="9"/>
    </row>
    <row r="134" spans="1:16" s="47" customFormat="1" x14ac:dyDescent="0.25">
      <c r="A134" s="58">
        <v>42825</v>
      </c>
      <c r="B134" s="59" t="s">
        <v>458</v>
      </c>
      <c r="C134" s="59" t="s">
        <v>459</v>
      </c>
      <c r="D134" s="59" t="s">
        <v>460</v>
      </c>
      <c r="E134" s="78">
        <v>1032</v>
      </c>
      <c r="F134" s="59" t="s">
        <v>40</v>
      </c>
      <c r="G134" s="59"/>
      <c r="H134" s="61"/>
      <c r="I134" s="79"/>
      <c r="J134" s="78"/>
      <c r="K134" s="82"/>
      <c r="L134" s="78"/>
      <c r="M134" s="79"/>
      <c r="N134" s="78"/>
      <c r="O134" s="82"/>
      <c r="P134" s="9"/>
    </row>
    <row r="135" spans="1:16" x14ac:dyDescent="0.25">
      <c r="A135" s="58">
        <v>42949</v>
      </c>
      <c r="B135" s="59" t="s">
        <v>37</v>
      </c>
      <c r="C135" s="59" t="s">
        <v>38</v>
      </c>
      <c r="D135" s="59" t="s">
        <v>39</v>
      </c>
      <c r="E135" s="78">
        <v>1625</v>
      </c>
      <c r="F135" s="59" t="s">
        <v>40</v>
      </c>
      <c r="G135" s="59"/>
      <c r="H135" s="61"/>
      <c r="I135" s="79"/>
      <c r="J135" s="78"/>
      <c r="K135" s="82"/>
      <c r="L135" s="78"/>
      <c r="M135" s="79"/>
      <c r="N135" s="78"/>
      <c r="O135" s="82"/>
      <c r="P135" s="9"/>
    </row>
    <row r="136" spans="1:16" s="47" customFormat="1" x14ac:dyDescent="0.25">
      <c r="A136" s="64"/>
      <c r="B136" s="65" t="s">
        <v>360</v>
      </c>
      <c r="C136" s="65"/>
      <c r="D136" s="65"/>
      <c r="E136" s="79">
        <f>SUM(E133:E135)</f>
        <v>4489</v>
      </c>
      <c r="F136" s="65"/>
      <c r="G136" s="65">
        <v>60</v>
      </c>
      <c r="H136" s="66">
        <v>0.2</v>
      </c>
      <c r="I136" s="79">
        <f t="shared" si="13"/>
        <v>897.80000000000007</v>
      </c>
      <c r="J136" s="79">
        <v>286.39999999999998</v>
      </c>
      <c r="K136" s="82">
        <f t="shared" si="14"/>
        <v>611.40000000000009</v>
      </c>
      <c r="L136" s="79">
        <v>150</v>
      </c>
      <c r="M136" s="79">
        <f t="shared" si="15"/>
        <v>761.40000000000009</v>
      </c>
      <c r="N136" s="79"/>
      <c r="O136" s="82"/>
      <c r="P136" s="9"/>
    </row>
    <row r="137" spans="1:16" x14ac:dyDescent="0.25">
      <c r="A137" s="58"/>
      <c r="B137" s="59"/>
      <c r="C137" s="59"/>
      <c r="D137" s="59"/>
      <c r="E137" s="78"/>
      <c r="F137" s="59"/>
      <c r="G137" s="59"/>
      <c r="H137" s="61"/>
      <c r="I137" s="79"/>
      <c r="J137" s="78"/>
      <c r="K137" s="82"/>
      <c r="L137" s="78"/>
      <c r="M137" s="79"/>
      <c r="N137" s="78"/>
      <c r="O137" s="82"/>
      <c r="P137" s="9"/>
    </row>
    <row r="138" spans="1:16" x14ac:dyDescent="0.25">
      <c r="A138" s="58">
        <v>42957</v>
      </c>
      <c r="B138" s="59" t="s">
        <v>147</v>
      </c>
      <c r="C138" s="59" t="s">
        <v>148</v>
      </c>
      <c r="D138" s="59" t="s">
        <v>149</v>
      </c>
      <c r="E138" s="78">
        <v>1777</v>
      </c>
      <c r="F138" s="59" t="s">
        <v>150</v>
      </c>
      <c r="G138" s="59"/>
      <c r="H138" s="61"/>
      <c r="I138" s="79"/>
      <c r="J138" s="78"/>
      <c r="K138" s="82"/>
      <c r="L138" s="78"/>
      <c r="M138" s="79"/>
      <c r="N138" s="82"/>
      <c r="O138" s="82"/>
      <c r="P138" s="9"/>
    </row>
    <row r="139" spans="1:16" s="47" customFormat="1" x14ac:dyDescent="0.25">
      <c r="A139" s="58">
        <v>42958</v>
      </c>
      <c r="B139" s="59" t="s">
        <v>162</v>
      </c>
      <c r="C139" s="59" t="s">
        <v>163</v>
      </c>
      <c r="D139" s="59" t="s">
        <v>164</v>
      </c>
      <c r="E139" s="78">
        <v>1262</v>
      </c>
      <c r="F139" s="59" t="s">
        <v>150</v>
      </c>
      <c r="G139" s="59"/>
      <c r="H139" s="61"/>
      <c r="I139" s="79"/>
      <c r="J139" s="78"/>
      <c r="K139" s="82"/>
      <c r="L139" s="78"/>
      <c r="M139" s="79"/>
      <c r="N139" s="78"/>
      <c r="O139" s="82"/>
      <c r="P139" s="9"/>
    </row>
    <row r="140" spans="1:16" s="47" customFormat="1" x14ac:dyDescent="0.25">
      <c r="A140" s="64"/>
      <c r="B140" s="65" t="s">
        <v>338</v>
      </c>
      <c r="C140" s="65"/>
      <c r="D140" s="65"/>
      <c r="E140" s="79">
        <f>SUM(E138:E139)</f>
        <v>3039</v>
      </c>
      <c r="F140" s="65"/>
      <c r="G140" s="65">
        <v>60</v>
      </c>
      <c r="H140" s="66">
        <v>0.1</v>
      </c>
      <c r="I140" s="79">
        <f t="shared" si="13"/>
        <v>303.90000000000003</v>
      </c>
      <c r="J140" s="79">
        <v>0</v>
      </c>
      <c r="K140" s="82">
        <f t="shared" si="14"/>
        <v>303.90000000000003</v>
      </c>
      <c r="L140" s="79">
        <v>0</v>
      </c>
      <c r="M140" s="79">
        <f t="shared" si="15"/>
        <v>303.90000000000003</v>
      </c>
      <c r="N140" s="79"/>
      <c r="O140" s="82"/>
      <c r="P140" s="9"/>
    </row>
    <row r="141" spans="1:16" s="47" customFormat="1" x14ac:dyDescent="0.25">
      <c r="A141" s="58"/>
      <c r="B141" s="59"/>
      <c r="C141" s="59"/>
      <c r="D141" s="59"/>
      <c r="E141" s="78"/>
      <c r="F141" s="59"/>
      <c r="G141" s="59"/>
      <c r="H141" s="61"/>
      <c r="I141" s="79"/>
      <c r="J141" s="78"/>
      <c r="K141" s="82"/>
      <c r="L141" s="78"/>
      <c r="M141" s="79"/>
      <c r="N141" s="78"/>
      <c r="O141" s="82"/>
      <c r="P141" s="9"/>
    </row>
    <row r="142" spans="1:16" s="47" customFormat="1" x14ac:dyDescent="0.25">
      <c r="A142" s="58">
        <v>42831</v>
      </c>
      <c r="B142" s="59" t="s">
        <v>461</v>
      </c>
      <c r="C142" s="59" t="s">
        <v>462</v>
      </c>
      <c r="D142" s="59" t="s">
        <v>463</v>
      </c>
      <c r="E142" s="78">
        <v>1532</v>
      </c>
      <c r="F142" s="59" t="s">
        <v>146</v>
      </c>
      <c r="G142" s="59"/>
      <c r="H142" s="61"/>
      <c r="I142" s="79"/>
      <c r="J142" s="78"/>
      <c r="K142" s="82"/>
      <c r="L142" s="78"/>
      <c r="M142" s="79"/>
      <c r="N142" s="78"/>
      <c r="O142" s="82"/>
      <c r="P142" s="9"/>
    </row>
    <row r="143" spans="1:16" s="47" customFormat="1" x14ac:dyDescent="0.25">
      <c r="A143" s="58">
        <v>42836</v>
      </c>
      <c r="B143" s="59" t="s">
        <v>464</v>
      </c>
      <c r="C143" s="59" t="s">
        <v>218</v>
      </c>
      <c r="D143" s="59" t="s">
        <v>465</v>
      </c>
      <c r="E143" s="78">
        <v>1225</v>
      </c>
      <c r="F143" s="59" t="s">
        <v>146</v>
      </c>
      <c r="G143" s="59"/>
      <c r="H143" s="61"/>
      <c r="I143" s="79"/>
      <c r="J143" s="78"/>
      <c r="K143" s="82"/>
      <c r="L143" s="78"/>
      <c r="M143" s="79"/>
      <c r="N143" s="78"/>
      <c r="O143" s="82"/>
      <c r="P143" s="9"/>
    </row>
    <row r="144" spans="1:16" s="47" customFormat="1" x14ac:dyDescent="0.25">
      <c r="A144" s="58">
        <v>42843</v>
      </c>
      <c r="B144" s="59" t="s">
        <v>466</v>
      </c>
      <c r="C144" s="59" t="s">
        <v>467</v>
      </c>
      <c r="D144" s="59" t="s">
        <v>468</v>
      </c>
      <c r="E144" s="78">
        <v>2941</v>
      </c>
      <c r="F144" s="59" t="s">
        <v>146</v>
      </c>
      <c r="G144" s="59"/>
      <c r="H144" s="61"/>
      <c r="I144" s="79"/>
      <c r="J144" s="78"/>
      <c r="K144" s="82"/>
      <c r="L144" s="78"/>
      <c r="M144" s="79"/>
      <c r="N144" s="78"/>
      <c r="O144" s="82"/>
      <c r="P144" s="9"/>
    </row>
    <row r="145" spans="1:16" s="47" customFormat="1" x14ac:dyDescent="0.25">
      <c r="A145" s="58">
        <v>42850</v>
      </c>
      <c r="B145" s="59" t="s">
        <v>469</v>
      </c>
      <c r="C145" s="59" t="s">
        <v>470</v>
      </c>
      <c r="D145" s="59" t="s">
        <v>471</v>
      </c>
      <c r="E145" s="78">
        <v>965</v>
      </c>
      <c r="F145" s="59" t="s">
        <v>146</v>
      </c>
      <c r="G145" s="59"/>
      <c r="H145" s="61"/>
      <c r="I145" s="79"/>
      <c r="J145" s="78"/>
      <c r="K145" s="82"/>
      <c r="L145" s="78"/>
      <c r="M145" s="79"/>
      <c r="N145" s="78"/>
      <c r="O145" s="82"/>
      <c r="P145" s="9"/>
    </row>
    <row r="146" spans="1:16" x14ac:dyDescent="0.25">
      <c r="A146" s="58">
        <v>42956</v>
      </c>
      <c r="B146" s="59" t="s">
        <v>143</v>
      </c>
      <c r="C146" s="59" t="s">
        <v>144</v>
      </c>
      <c r="D146" s="59" t="s">
        <v>145</v>
      </c>
      <c r="E146" s="78">
        <v>1439</v>
      </c>
      <c r="F146" s="59" t="s">
        <v>146</v>
      </c>
      <c r="G146" s="59"/>
      <c r="H146" s="61"/>
      <c r="I146" s="79"/>
      <c r="J146" s="78"/>
      <c r="K146" s="82"/>
      <c r="L146" s="78"/>
      <c r="M146" s="79"/>
      <c r="N146" s="78"/>
      <c r="O146" s="82"/>
      <c r="P146" s="9"/>
    </row>
    <row r="147" spans="1:16" s="47" customFormat="1" x14ac:dyDescent="0.25">
      <c r="A147" s="64"/>
      <c r="B147" s="65" t="s">
        <v>338</v>
      </c>
      <c r="C147" s="65"/>
      <c r="D147" s="65"/>
      <c r="E147" s="79">
        <f>SUM(E142:E146)</f>
        <v>8102</v>
      </c>
      <c r="F147" s="65"/>
      <c r="G147" s="65">
        <v>40</v>
      </c>
      <c r="H147" s="66">
        <v>0.25</v>
      </c>
      <c r="I147" s="79">
        <f t="shared" ref="I147:I207" si="16">E147*H147</f>
        <v>2025.5</v>
      </c>
      <c r="J147" s="79">
        <v>1853.75</v>
      </c>
      <c r="K147" s="82">
        <f t="shared" ref="K147:K207" si="17">I147-J147</f>
        <v>171.75</v>
      </c>
      <c r="L147" s="79">
        <v>188</v>
      </c>
      <c r="M147" s="79">
        <f t="shared" ref="M147:M207" si="18">K147+L147</f>
        <v>359.75</v>
      </c>
      <c r="N147" s="79"/>
      <c r="O147" s="82"/>
      <c r="P147" s="9"/>
    </row>
    <row r="148" spans="1:16" x14ac:dyDescent="0.25">
      <c r="A148" s="58"/>
      <c r="B148" s="59"/>
      <c r="C148" s="59"/>
      <c r="D148" s="59"/>
      <c r="E148" s="78"/>
      <c r="F148" s="59"/>
      <c r="G148" s="59"/>
      <c r="H148" s="61"/>
      <c r="I148" s="79"/>
      <c r="J148" s="78"/>
      <c r="K148" s="82"/>
      <c r="L148" s="78"/>
      <c r="M148" s="79"/>
      <c r="N148" s="78"/>
      <c r="O148" s="82"/>
      <c r="P148" s="9"/>
    </row>
    <row r="149" spans="1:16" x14ac:dyDescent="0.25">
      <c r="A149" s="58">
        <v>42851</v>
      </c>
      <c r="B149" s="59" t="s">
        <v>472</v>
      </c>
      <c r="C149" s="59" t="s">
        <v>473</v>
      </c>
      <c r="D149" s="59" t="s">
        <v>256</v>
      </c>
      <c r="E149" s="78">
        <v>1112</v>
      </c>
      <c r="F149" s="59" t="s">
        <v>101</v>
      </c>
      <c r="G149" s="59"/>
      <c r="H149" s="61"/>
      <c r="I149" s="79"/>
      <c r="J149" s="78"/>
      <c r="K149" s="82"/>
      <c r="L149" s="78"/>
      <c r="M149" s="79"/>
      <c r="N149" s="78"/>
      <c r="O149" s="82"/>
      <c r="P149" s="9"/>
    </row>
    <row r="150" spans="1:16" s="47" customFormat="1" x14ac:dyDescent="0.25">
      <c r="A150" s="58">
        <v>42954</v>
      </c>
      <c r="B150" s="59" t="s">
        <v>99</v>
      </c>
      <c r="C150" s="59" t="s">
        <v>100</v>
      </c>
      <c r="D150" s="59" t="s">
        <v>77</v>
      </c>
      <c r="E150" s="78">
        <v>1089</v>
      </c>
      <c r="F150" s="59" t="s">
        <v>101</v>
      </c>
      <c r="G150" s="59"/>
      <c r="H150" s="61"/>
      <c r="I150" s="79"/>
      <c r="J150" s="78"/>
      <c r="K150" s="82"/>
      <c r="L150" s="78"/>
      <c r="M150" s="79"/>
      <c r="N150" s="78"/>
      <c r="O150" s="82"/>
      <c r="P150" s="9"/>
    </row>
    <row r="151" spans="1:16" s="47" customFormat="1" x14ac:dyDescent="0.25">
      <c r="A151" s="64"/>
      <c r="B151" s="65" t="s">
        <v>338</v>
      </c>
      <c r="C151" s="65"/>
      <c r="D151" s="65"/>
      <c r="E151" s="79">
        <f>SUM(E149:E150)</f>
        <v>2201</v>
      </c>
      <c r="F151" s="65"/>
      <c r="G151" s="65">
        <v>60</v>
      </c>
      <c r="H151" s="66">
        <v>7.0000000000000007E-2</v>
      </c>
      <c r="I151" s="79">
        <f t="shared" si="16"/>
        <v>154.07000000000002</v>
      </c>
      <c r="J151" s="79">
        <v>55.6</v>
      </c>
      <c r="K151" s="82">
        <f t="shared" si="17"/>
        <v>98.470000000000027</v>
      </c>
      <c r="L151" s="79">
        <v>0</v>
      </c>
      <c r="M151" s="79">
        <f t="shared" si="18"/>
        <v>98.470000000000027</v>
      </c>
      <c r="N151" s="79"/>
      <c r="O151" s="82"/>
      <c r="P151" s="9"/>
    </row>
    <row r="152" spans="1:16" s="47" customFormat="1" x14ac:dyDescent="0.25">
      <c r="A152" s="58"/>
      <c r="B152" s="59"/>
      <c r="C152" s="59"/>
      <c r="D152" s="59"/>
      <c r="E152" s="78"/>
      <c r="F152" s="59"/>
      <c r="G152" s="59"/>
      <c r="H152" s="61"/>
      <c r="I152" s="79"/>
      <c r="J152" s="78"/>
      <c r="K152" s="82"/>
      <c r="L152" s="78"/>
      <c r="M152" s="79"/>
      <c r="N152" s="78"/>
      <c r="O152" s="82"/>
      <c r="P152" s="9"/>
    </row>
    <row r="153" spans="1:16" s="47" customFormat="1" x14ac:dyDescent="0.25">
      <c r="A153" s="58">
        <v>42899</v>
      </c>
      <c r="B153" s="59" t="s">
        <v>474</v>
      </c>
      <c r="C153" s="59" t="s">
        <v>475</v>
      </c>
      <c r="D153" s="59" t="s">
        <v>476</v>
      </c>
      <c r="E153" s="78">
        <v>1372</v>
      </c>
      <c r="F153" s="59" t="s">
        <v>238</v>
      </c>
      <c r="G153" s="59"/>
      <c r="H153" s="61"/>
      <c r="I153" s="79"/>
      <c r="J153" s="78"/>
      <c r="K153" s="82"/>
      <c r="L153" s="78"/>
      <c r="M153" s="79"/>
      <c r="N153" s="78"/>
      <c r="O153" s="82"/>
      <c r="P153" s="9"/>
    </row>
    <row r="154" spans="1:16" s="47" customFormat="1" x14ac:dyDescent="0.25">
      <c r="A154" s="58">
        <v>42915</v>
      </c>
      <c r="B154" s="59" t="s">
        <v>477</v>
      </c>
      <c r="C154" s="59" t="s">
        <v>478</v>
      </c>
      <c r="D154" s="59" t="s">
        <v>479</v>
      </c>
      <c r="E154" s="78">
        <v>1291</v>
      </c>
      <c r="F154" s="59" t="s">
        <v>238</v>
      </c>
      <c r="G154" s="59"/>
      <c r="H154" s="61"/>
      <c r="I154" s="79"/>
      <c r="J154" s="78"/>
      <c r="K154" s="82"/>
      <c r="L154" s="78"/>
      <c r="M154" s="79"/>
      <c r="N154" s="78"/>
      <c r="O154" s="82"/>
      <c r="P154" s="9"/>
    </row>
    <row r="155" spans="1:16" s="47" customFormat="1" x14ac:dyDescent="0.25">
      <c r="A155" s="58">
        <v>42916</v>
      </c>
      <c r="B155" s="59" t="s">
        <v>480</v>
      </c>
      <c r="C155" s="59" t="s">
        <v>481</v>
      </c>
      <c r="D155" s="59" t="s">
        <v>482</v>
      </c>
      <c r="E155" s="78">
        <v>918</v>
      </c>
      <c r="F155" s="59" t="s">
        <v>238</v>
      </c>
      <c r="G155" s="59"/>
      <c r="H155" s="61"/>
      <c r="I155" s="79"/>
      <c r="J155" s="78"/>
      <c r="K155" s="82"/>
      <c r="L155" s="78"/>
      <c r="M155" s="79"/>
      <c r="N155" s="78"/>
      <c r="O155" s="82"/>
      <c r="P155" s="9"/>
    </row>
    <row r="156" spans="1:16" s="47" customFormat="1" x14ac:dyDescent="0.25">
      <c r="A156" s="58">
        <v>42969</v>
      </c>
      <c r="B156" s="59" t="s">
        <v>235</v>
      </c>
      <c r="C156" s="59" t="s">
        <v>236</v>
      </c>
      <c r="D156" s="59" t="s">
        <v>237</v>
      </c>
      <c r="E156" s="78">
        <v>2580</v>
      </c>
      <c r="F156" s="59" t="s">
        <v>238</v>
      </c>
      <c r="G156" s="59"/>
      <c r="H156" s="61"/>
      <c r="I156" s="79"/>
      <c r="J156" s="78"/>
      <c r="K156" s="82"/>
      <c r="L156" s="78"/>
      <c r="M156" s="79"/>
      <c r="N156" s="78"/>
      <c r="O156" s="82"/>
      <c r="P156" s="9"/>
    </row>
    <row r="157" spans="1:16" s="47" customFormat="1" x14ac:dyDescent="0.25">
      <c r="A157" s="64"/>
      <c r="B157" s="65" t="s">
        <v>338</v>
      </c>
      <c r="C157" s="65"/>
      <c r="D157" s="65"/>
      <c r="E157" s="79">
        <f>SUM(E153:E156)</f>
        <v>6161</v>
      </c>
      <c r="F157" s="65"/>
      <c r="G157" s="65">
        <v>60</v>
      </c>
      <c r="H157" s="66">
        <v>0.25</v>
      </c>
      <c r="I157" s="79">
        <f t="shared" si="16"/>
        <v>1540.25</v>
      </c>
      <c r="J157" s="79">
        <v>593.15</v>
      </c>
      <c r="K157" s="82">
        <f t="shared" si="17"/>
        <v>947.1</v>
      </c>
      <c r="L157" s="79">
        <v>225</v>
      </c>
      <c r="M157" s="79">
        <f t="shared" si="18"/>
        <v>1172.0999999999999</v>
      </c>
      <c r="N157" s="79"/>
      <c r="O157" s="82"/>
      <c r="P157" s="9"/>
    </row>
    <row r="158" spans="1:16" s="47" customFormat="1" x14ac:dyDescent="0.25">
      <c r="A158" s="58"/>
      <c r="B158" s="59"/>
      <c r="C158" s="59"/>
      <c r="D158" s="59"/>
      <c r="E158" s="78"/>
      <c r="F158" s="59"/>
      <c r="G158" s="59"/>
      <c r="H158" s="61"/>
      <c r="I158" s="79"/>
      <c r="J158" s="78"/>
      <c r="K158" s="82"/>
      <c r="L158" s="78"/>
      <c r="M158" s="79"/>
      <c r="N158" s="78"/>
      <c r="O158" s="82"/>
      <c r="P158" s="9"/>
    </row>
    <row r="159" spans="1:16" s="47" customFormat="1" x14ac:dyDescent="0.25">
      <c r="A159" s="58">
        <v>42909</v>
      </c>
      <c r="B159" s="59" t="s">
        <v>483</v>
      </c>
      <c r="C159" s="59" t="s">
        <v>484</v>
      </c>
      <c r="D159" s="59" t="s">
        <v>485</v>
      </c>
      <c r="E159" s="78">
        <v>1932</v>
      </c>
      <c r="F159" s="59" t="s">
        <v>98</v>
      </c>
      <c r="G159" s="59"/>
      <c r="H159" s="61"/>
      <c r="I159" s="79"/>
      <c r="J159" s="78"/>
      <c r="K159" s="82"/>
      <c r="L159" s="78"/>
      <c r="M159" s="79"/>
      <c r="N159" s="78"/>
      <c r="O159" s="82"/>
      <c r="P159" s="9"/>
    </row>
    <row r="160" spans="1:16" s="47" customFormat="1" x14ac:dyDescent="0.25">
      <c r="A160" s="58">
        <v>42916</v>
      </c>
      <c r="B160" s="59" t="s">
        <v>486</v>
      </c>
      <c r="C160" s="59" t="s">
        <v>487</v>
      </c>
      <c r="D160" s="59" t="s">
        <v>488</v>
      </c>
      <c r="E160" s="78">
        <v>1131</v>
      </c>
      <c r="F160" s="59" t="s">
        <v>98</v>
      </c>
      <c r="G160" s="59"/>
      <c r="H160" s="61"/>
      <c r="I160" s="79"/>
      <c r="J160" s="78"/>
      <c r="K160" s="82"/>
      <c r="L160" s="78"/>
      <c r="M160" s="79"/>
      <c r="N160" s="78"/>
      <c r="O160" s="82"/>
      <c r="P160" s="9"/>
    </row>
    <row r="161" spans="1:16" x14ac:dyDescent="0.25">
      <c r="A161" s="58">
        <v>42954</v>
      </c>
      <c r="B161" s="59" t="s">
        <v>95</v>
      </c>
      <c r="C161" s="59" t="s">
        <v>96</v>
      </c>
      <c r="D161" s="59" t="s">
        <v>97</v>
      </c>
      <c r="E161" s="78">
        <v>1222</v>
      </c>
      <c r="F161" s="59" t="s">
        <v>98</v>
      </c>
      <c r="G161" s="59"/>
      <c r="H161" s="61"/>
      <c r="I161" s="79"/>
      <c r="J161" s="78"/>
      <c r="K161" s="82"/>
      <c r="L161" s="78"/>
      <c r="M161" s="79"/>
      <c r="N161" s="78"/>
      <c r="O161" s="82"/>
      <c r="P161" s="9"/>
    </row>
    <row r="162" spans="1:16" x14ac:dyDescent="0.25">
      <c r="A162" s="58">
        <v>42968</v>
      </c>
      <c r="B162" s="59" t="s">
        <v>215</v>
      </c>
      <c r="C162" s="59" t="s">
        <v>216</v>
      </c>
      <c r="D162" s="59" t="s">
        <v>20</v>
      </c>
      <c r="E162" s="78">
        <v>1131</v>
      </c>
      <c r="F162" s="59" t="s">
        <v>98</v>
      </c>
      <c r="G162" s="59"/>
      <c r="H162" s="61"/>
      <c r="I162" s="79"/>
      <c r="J162" s="78"/>
      <c r="K162" s="82"/>
      <c r="L162" s="78"/>
      <c r="M162" s="79"/>
      <c r="N162" s="78"/>
      <c r="O162" s="82"/>
      <c r="P162" s="9"/>
    </row>
    <row r="163" spans="1:16" s="47" customFormat="1" x14ac:dyDescent="0.25">
      <c r="A163" s="64"/>
      <c r="B163" s="65" t="s">
        <v>338</v>
      </c>
      <c r="C163" s="65"/>
      <c r="D163" s="65"/>
      <c r="E163" s="79">
        <f>SUM(E159:E162)</f>
        <v>5416</v>
      </c>
      <c r="F163" s="65"/>
      <c r="G163" s="65">
        <v>60</v>
      </c>
      <c r="H163" s="66">
        <v>0.25</v>
      </c>
      <c r="I163" s="79">
        <f t="shared" si="16"/>
        <v>1354</v>
      </c>
      <c r="J163" s="79">
        <v>306.3</v>
      </c>
      <c r="K163" s="82">
        <f t="shared" si="17"/>
        <v>1047.7</v>
      </c>
      <c r="L163" s="79">
        <v>188</v>
      </c>
      <c r="M163" s="79">
        <f t="shared" si="18"/>
        <v>1235.7</v>
      </c>
      <c r="N163" s="79"/>
      <c r="O163" s="82"/>
      <c r="P163" s="9"/>
    </row>
    <row r="164" spans="1:16" x14ac:dyDescent="0.25">
      <c r="A164" s="58"/>
      <c r="B164" s="59"/>
      <c r="C164" s="59"/>
      <c r="D164" s="59"/>
      <c r="E164" s="78"/>
      <c r="F164" s="59"/>
      <c r="G164" s="59"/>
      <c r="H164" s="61"/>
      <c r="I164" s="79"/>
      <c r="J164" s="78"/>
      <c r="K164" s="82"/>
      <c r="L164" s="78"/>
      <c r="M164" s="79"/>
      <c r="N164" s="78"/>
      <c r="O164" s="82"/>
      <c r="P164" s="9"/>
    </row>
    <row r="165" spans="1:16" x14ac:dyDescent="0.25">
      <c r="A165" s="58">
        <v>42926</v>
      </c>
      <c r="B165" s="59" t="s">
        <v>489</v>
      </c>
      <c r="C165" s="59" t="s">
        <v>490</v>
      </c>
      <c r="D165" s="59" t="s">
        <v>416</v>
      </c>
      <c r="E165" s="78">
        <v>1675</v>
      </c>
      <c r="F165" s="59" t="s">
        <v>386</v>
      </c>
      <c r="G165" s="59"/>
      <c r="H165" s="61"/>
      <c r="I165" s="79"/>
      <c r="J165" s="78"/>
      <c r="K165" s="82"/>
      <c r="L165" s="78"/>
      <c r="M165" s="79"/>
      <c r="N165" s="78"/>
      <c r="O165" s="82"/>
      <c r="P165" s="9"/>
    </row>
    <row r="166" spans="1:16" x14ac:dyDescent="0.25">
      <c r="A166" s="58">
        <v>42978</v>
      </c>
      <c r="B166" s="59" t="s">
        <v>383</v>
      </c>
      <c r="C166" s="59" t="s">
        <v>384</v>
      </c>
      <c r="D166" s="59" t="s">
        <v>385</v>
      </c>
      <c r="E166" s="78">
        <v>1112</v>
      </c>
      <c r="F166" s="59" t="s">
        <v>386</v>
      </c>
      <c r="G166" s="59"/>
      <c r="H166" s="61"/>
      <c r="I166" s="79"/>
      <c r="J166" s="78"/>
      <c r="K166" s="82"/>
      <c r="L166" s="78"/>
      <c r="M166" s="79"/>
      <c r="N166" s="78"/>
      <c r="O166" s="82"/>
      <c r="P166" s="9"/>
    </row>
    <row r="167" spans="1:16" s="47" customFormat="1" x14ac:dyDescent="0.25">
      <c r="A167" s="64"/>
      <c r="B167" s="65" t="s">
        <v>338</v>
      </c>
      <c r="C167" s="65"/>
      <c r="D167" s="65"/>
      <c r="E167" s="79">
        <f>SUM(E165:E166)</f>
        <v>2787</v>
      </c>
      <c r="F167" s="65"/>
      <c r="G167" s="65">
        <v>60</v>
      </c>
      <c r="H167" s="66">
        <v>0.1</v>
      </c>
      <c r="I167" s="79">
        <f t="shared" si="16"/>
        <v>278.7</v>
      </c>
      <c r="J167" s="79">
        <v>83.75</v>
      </c>
      <c r="K167" s="82">
        <f t="shared" si="17"/>
        <v>194.95</v>
      </c>
      <c r="L167" s="79">
        <v>0</v>
      </c>
      <c r="M167" s="79">
        <f t="shared" si="18"/>
        <v>194.95</v>
      </c>
      <c r="N167" s="79"/>
      <c r="O167" s="82"/>
      <c r="P167" s="9"/>
    </row>
    <row r="168" spans="1:16" x14ac:dyDescent="0.25">
      <c r="A168" s="58"/>
      <c r="B168" s="59"/>
      <c r="C168" s="59"/>
      <c r="D168" s="59"/>
      <c r="E168" s="78"/>
      <c r="F168" s="59"/>
      <c r="G168" s="59"/>
      <c r="H168" s="61"/>
      <c r="I168" s="79"/>
      <c r="J168" s="78"/>
      <c r="K168" s="82"/>
      <c r="L168" s="78"/>
      <c r="M168" s="79"/>
      <c r="N168" s="78"/>
      <c r="O168" s="82"/>
      <c r="P168" s="9"/>
    </row>
    <row r="169" spans="1:16" x14ac:dyDescent="0.25">
      <c r="A169" s="58">
        <v>42940</v>
      </c>
      <c r="B169" s="59" t="s">
        <v>491</v>
      </c>
      <c r="C169" s="59" t="s">
        <v>492</v>
      </c>
      <c r="D169" s="59" t="s">
        <v>463</v>
      </c>
      <c r="E169" s="78">
        <v>2954</v>
      </c>
      <c r="F169" s="59" t="s">
        <v>261</v>
      </c>
      <c r="G169" s="59"/>
      <c r="H169" s="61"/>
      <c r="I169" s="79"/>
      <c r="J169" s="78"/>
      <c r="K169" s="82"/>
      <c r="L169" s="78"/>
      <c r="M169" s="79"/>
      <c r="N169" s="78"/>
      <c r="O169" s="82"/>
      <c r="P169" s="9"/>
    </row>
    <row r="170" spans="1:16" x14ac:dyDescent="0.25">
      <c r="A170" s="58">
        <v>42972</v>
      </c>
      <c r="B170" s="59" t="s">
        <v>258</v>
      </c>
      <c r="C170" s="59" t="s">
        <v>259</v>
      </c>
      <c r="D170" s="59" t="s">
        <v>260</v>
      </c>
      <c r="E170" s="78">
        <v>1262</v>
      </c>
      <c r="F170" s="59" t="s">
        <v>261</v>
      </c>
      <c r="G170" s="59"/>
      <c r="H170" s="61"/>
      <c r="I170" s="79"/>
      <c r="J170" s="78"/>
      <c r="K170" s="82"/>
      <c r="L170" s="78"/>
      <c r="M170" s="79"/>
      <c r="N170" s="78"/>
      <c r="O170" s="82"/>
      <c r="P170" s="9"/>
    </row>
    <row r="171" spans="1:16" s="47" customFormat="1" x14ac:dyDescent="0.25">
      <c r="A171" s="64"/>
      <c r="B171" s="65" t="s">
        <v>338</v>
      </c>
      <c r="C171" s="65"/>
      <c r="D171" s="65"/>
      <c r="E171" s="79">
        <f>SUM(E169:E170)</f>
        <v>4216</v>
      </c>
      <c r="F171" s="65"/>
      <c r="G171" s="65">
        <v>60</v>
      </c>
      <c r="H171" s="66">
        <v>0.15</v>
      </c>
      <c r="I171" s="79">
        <f t="shared" si="16"/>
        <v>632.4</v>
      </c>
      <c r="J171" s="79">
        <v>295.39999999999998</v>
      </c>
      <c r="K171" s="82">
        <f t="shared" si="17"/>
        <v>337</v>
      </c>
      <c r="L171" s="79">
        <v>94</v>
      </c>
      <c r="M171" s="79">
        <f t="shared" si="18"/>
        <v>431</v>
      </c>
      <c r="N171" s="79"/>
      <c r="O171" s="82"/>
      <c r="P171" s="9"/>
    </row>
    <row r="172" spans="1:16" s="47" customFormat="1" x14ac:dyDescent="0.25">
      <c r="A172" s="64"/>
      <c r="B172" s="65"/>
      <c r="C172" s="65"/>
      <c r="D172" s="65"/>
      <c r="E172" s="98">
        <f>E131+E136+E140+E147+E151+E157+E163+E167+E171</f>
        <v>42204</v>
      </c>
      <c r="F172" s="99" t="s">
        <v>493</v>
      </c>
      <c r="G172" s="99"/>
      <c r="H172" s="100"/>
      <c r="I172" s="98">
        <f t="shared" ref="I172:M172" si="19">I131+I136+I140+I147+I151+I157+I163+I167+I171</f>
        <v>8634.8700000000008</v>
      </c>
      <c r="J172" s="98">
        <f t="shared" si="19"/>
        <v>4211.1000000000004</v>
      </c>
      <c r="K172" s="98">
        <f t="shared" si="19"/>
        <v>4423.7700000000004</v>
      </c>
      <c r="L172" s="98">
        <f t="shared" si="19"/>
        <v>1033</v>
      </c>
      <c r="M172" s="98">
        <f t="shared" si="19"/>
        <v>5456.77</v>
      </c>
      <c r="N172" s="79">
        <v>5456.77</v>
      </c>
      <c r="O172" s="82"/>
      <c r="P172" s="9"/>
    </row>
    <row r="173" spans="1:16" x14ac:dyDescent="0.25">
      <c r="A173" s="58"/>
      <c r="B173" s="59"/>
      <c r="C173" s="59"/>
      <c r="D173" s="59"/>
      <c r="E173" s="78"/>
      <c r="F173" s="59"/>
      <c r="G173" s="59"/>
      <c r="H173" s="61"/>
      <c r="I173" s="79"/>
      <c r="J173" s="78"/>
      <c r="K173" s="82"/>
      <c r="L173" s="78"/>
      <c r="M173" s="79"/>
      <c r="N173" s="78"/>
      <c r="O173" s="82"/>
      <c r="P173" s="9"/>
    </row>
    <row r="174" spans="1:16" x14ac:dyDescent="0.25">
      <c r="A174" s="58">
        <v>42916</v>
      </c>
      <c r="B174" s="59" t="s">
        <v>494</v>
      </c>
      <c r="C174" s="59" t="s">
        <v>495</v>
      </c>
      <c r="D174" s="59" t="s">
        <v>496</v>
      </c>
      <c r="E174" s="78">
        <v>2804</v>
      </c>
      <c r="F174" s="59" t="s">
        <v>265</v>
      </c>
      <c r="G174" s="59"/>
      <c r="H174" s="61"/>
      <c r="I174" s="79"/>
      <c r="J174" s="78"/>
      <c r="K174" s="82"/>
      <c r="L174" s="78"/>
      <c r="M174" s="79"/>
      <c r="N174" s="78"/>
      <c r="O174" s="82"/>
      <c r="P174" s="9"/>
    </row>
    <row r="175" spans="1:16" x14ac:dyDescent="0.25">
      <c r="A175" s="58">
        <v>42972</v>
      </c>
      <c r="B175" s="59" t="s">
        <v>262</v>
      </c>
      <c r="C175" s="59" t="s">
        <v>263</v>
      </c>
      <c r="D175" s="59" t="s">
        <v>264</v>
      </c>
      <c r="E175" s="78">
        <v>1589</v>
      </c>
      <c r="F175" s="59" t="s">
        <v>265</v>
      </c>
      <c r="G175" s="59"/>
      <c r="H175" s="61"/>
      <c r="I175" s="79"/>
      <c r="J175" s="78"/>
      <c r="K175" s="82"/>
      <c r="L175" s="78"/>
      <c r="M175" s="79"/>
      <c r="N175" s="78"/>
      <c r="O175" s="82"/>
      <c r="P175" s="9"/>
    </row>
    <row r="176" spans="1:16" s="47" customFormat="1" x14ac:dyDescent="0.25">
      <c r="A176" s="64"/>
      <c r="B176" s="65" t="s">
        <v>360</v>
      </c>
      <c r="C176" s="65"/>
      <c r="D176" s="65"/>
      <c r="E176" s="79">
        <f>SUM(E174:E175)</f>
        <v>4393</v>
      </c>
      <c r="F176" s="65"/>
      <c r="G176" s="65">
        <v>40</v>
      </c>
      <c r="H176" s="66">
        <v>0.25</v>
      </c>
      <c r="I176" s="79">
        <f t="shared" si="16"/>
        <v>1098.25</v>
      </c>
      <c r="J176" s="79">
        <v>483.1</v>
      </c>
      <c r="K176" s="82">
        <f t="shared" si="17"/>
        <v>615.15</v>
      </c>
      <c r="L176" s="79">
        <v>188</v>
      </c>
      <c r="M176" s="79">
        <f t="shared" si="18"/>
        <v>803.15</v>
      </c>
      <c r="N176" s="79"/>
      <c r="O176" s="82"/>
      <c r="P176" s="9"/>
    </row>
    <row r="177" spans="1:16" x14ac:dyDescent="0.25">
      <c r="A177" s="58"/>
      <c r="B177" s="59"/>
      <c r="C177" s="59"/>
      <c r="D177" s="59"/>
      <c r="E177" s="78"/>
      <c r="F177" s="59"/>
      <c r="G177" s="59"/>
      <c r="H177" s="61"/>
      <c r="I177" s="79"/>
      <c r="J177" s="78"/>
      <c r="K177" s="82"/>
      <c r="L177" s="78"/>
      <c r="M177" s="79"/>
      <c r="N177" s="78"/>
      <c r="O177" s="82"/>
      <c r="P177" s="9"/>
    </row>
    <row r="178" spans="1:16" x14ac:dyDescent="0.25">
      <c r="A178" s="58">
        <v>42947</v>
      </c>
      <c r="B178" s="59" t="s">
        <v>497</v>
      </c>
      <c r="C178" s="59" t="s">
        <v>498</v>
      </c>
      <c r="D178" s="59" t="s">
        <v>39</v>
      </c>
      <c r="E178" s="78">
        <v>1422</v>
      </c>
      <c r="F178" s="59" t="s">
        <v>184</v>
      </c>
      <c r="G178" s="59"/>
      <c r="H178" s="61"/>
      <c r="I178" s="79"/>
      <c r="J178" s="78"/>
      <c r="K178" s="82"/>
      <c r="L178" s="78"/>
      <c r="M178" s="79"/>
      <c r="N178" s="78"/>
      <c r="O178" s="82"/>
      <c r="P178" s="9"/>
    </row>
    <row r="179" spans="1:16" x14ac:dyDescent="0.25">
      <c r="A179" s="58">
        <v>42922</v>
      </c>
      <c r="B179" s="59" t="s">
        <v>499</v>
      </c>
      <c r="C179" s="59" t="s">
        <v>500</v>
      </c>
      <c r="D179" s="59" t="s">
        <v>501</v>
      </c>
      <c r="E179" s="78">
        <v>1310</v>
      </c>
      <c r="F179" s="59" t="s">
        <v>184</v>
      </c>
      <c r="G179" s="59"/>
      <c r="H179" s="61"/>
      <c r="I179" s="79"/>
      <c r="J179" s="78"/>
      <c r="K179" s="82"/>
      <c r="L179" s="78"/>
      <c r="M179" s="79"/>
      <c r="N179" s="78"/>
      <c r="O179" s="82"/>
      <c r="P179" s="9"/>
    </row>
    <row r="180" spans="1:16" x14ac:dyDescent="0.25">
      <c r="A180" s="58">
        <v>42961</v>
      </c>
      <c r="B180" s="59" t="s">
        <v>181</v>
      </c>
      <c r="C180" s="59" t="s">
        <v>182</v>
      </c>
      <c r="D180" s="59" t="s">
        <v>183</v>
      </c>
      <c r="E180" s="78">
        <v>1446</v>
      </c>
      <c r="F180" s="59" t="s">
        <v>184</v>
      </c>
      <c r="G180" s="59"/>
      <c r="H180" s="61"/>
      <c r="I180" s="79"/>
      <c r="J180" s="78"/>
      <c r="K180" s="82"/>
      <c r="L180" s="78"/>
      <c r="M180" s="79"/>
      <c r="N180" s="78"/>
      <c r="O180" s="82"/>
      <c r="P180" s="9"/>
    </row>
    <row r="181" spans="1:16" s="47" customFormat="1" x14ac:dyDescent="0.25">
      <c r="A181" s="64"/>
      <c r="B181" s="65" t="s">
        <v>338</v>
      </c>
      <c r="C181" s="65"/>
      <c r="D181" s="65"/>
      <c r="E181" s="79">
        <f>SUM(E178:E180)</f>
        <v>4178</v>
      </c>
      <c r="F181" s="65"/>
      <c r="G181" s="65">
        <v>40</v>
      </c>
      <c r="H181" s="66">
        <v>0.25</v>
      </c>
      <c r="I181" s="79">
        <f t="shared" si="16"/>
        <v>1044.5</v>
      </c>
      <c r="J181" s="79">
        <v>447.3</v>
      </c>
      <c r="K181" s="82">
        <f t="shared" si="17"/>
        <v>597.20000000000005</v>
      </c>
      <c r="L181" s="79">
        <v>150</v>
      </c>
      <c r="M181" s="79">
        <f t="shared" si="18"/>
        <v>747.2</v>
      </c>
      <c r="N181" s="79"/>
      <c r="O181" s="82"/>
      <c r="P181" s="9"/>
    </row>
    <row r="182" spans="1:16" x14ac:dyDescent="0.25">
      <c r="A182" s="58"/>
      <c r="B182" s="59"/>
      <c r="C182" s="59"/>
      <c r="D182" s="59"/>
      <c r="E182" s="78"/>
      <c r="F182" s="59"/>
      <c r="G182" s="59"/>
      <c r="H182" s="61"/>
      <c r="I182" s="79"/>
      <c r="J182" s="78"/>
      <c r="K182" s="82"/>
      <c r="L182" s="78"/>
      <c r="M182" s="79"/>
      <c r="N182" s="78"/>
      <c r="O182" s="82"/>
      <c r="P182" s="9"/>
    </row>
    <row r="183" spans="1:16" s="47" customFormat="1" x14ac:dyDescent="0.25">
      <c r="A183" s="58">
        <v>42972</v>
      </c>
      <c r="B183" s="59" t="s">
        <v>270</v>
      </c>
      <c r="C183" s="59" t="s">
        <v>271</v>
      </c>
      <c r="D183" s="59" t="s">
        <v>272</v>
      </c>
      <c r="E183" s="78">
        <v>1926</v>
      </c>
      <c r="F183" s="59" t="s">
        <v>273</v>
      </c>
      <c r="G183" s="59"/>
      <c r="H183" s="61"/>
      <c r="I183" s="79"/>
      <c r="J183" s="78"/>
      <c r="K183" s="82"/>
      <c r="L183" s="78"/>
      <c r="M183" s="79"/>
      <c r="N183" s="78"/>
      <c r="O183" s="82"/>
      <c r="P183" s="9"/>
    </row>
    <row r="184" spans="1:16" s="47" customFormat="1" x14ac:dyDescent="0.25">
      <c r="A184" s="64"/>
      <c r="B184" s="65" t="s">
        <v>338</v>
      </c>
      <c r="C184" s="65"/>
      <c r="D184" s="65"/>
      <c r="E184" s="79">
        <f>SUM(E183)</f>
        <v>1926</v>
      </c>
      <c r="F184" s="65"/>
      <c r="G184" s="65">
        <v>40</v>
      </c>
      <c r="H184" s="66">
        <v>0.1</v>
      </c>
      <c r="I184" s="79">
        <f t="shared" si="16"/>
        <v>192.60000000000002</v>
      </c>
      <c r="J184" s="79">
        <v>0</v>
      </c>
      <c r="K184" s="82">
        <f t="shared" si="17"/>
        <v>192.60000000000002</v>
      </c>
      <c r="L184" s="79">
        <v>0</v>
      </c>
      <c r="M184" s="79">
        <f t="shared" si="18"/>
        <v>192.60000000000002</v>
      </c>
      <c r="N184" s="79"/>
      <c r="O184" s="82"/>
      <c r="P184" s="9"/>
    </row>
    <row r="185" spans="1:16" s="47" customFormat="1" x14ac:dyDescent="0.25">
      <c r="A185" s="58"/>
      <c r="B185" s="59"/>
      <c r="C185" s="59"/>
      <c r="D185" s="59"/>
      <c r="E185" s="78"/>
      <c r="F185" s="59"/>
      <c r="G185" s="59"/>
      <c r="H185" s="61"/>
      <c r="I185" s="79"/>
      <c r="J185" s="78"/>
      <c r="K185" s="82"/>
      <c r="L185" s="78"/>
      <c r="M185" s="79"/>
      <c r="N185" s="78"/>
      <c r="O185" s="82"/>
      <c r="P185" s="9"/>
    </row>
    <row r="186" spans="1:16" x14ac:dyDescent="0.25">
      <c r="A186" s="58">
        <v>42951</v>
      </c>
      <c r="B186" s="59" t="s">
        <v>67</v>
      </c>
      <c r="C186" s="59" t="s">
        <v>68</v>
      </c>
      <c r="D186" s="59" t="s">
        <v>69</v>
      </c>
      <c r="E186" s="78">
        <v>1568</v>
      </c>
      <c r="F186" s="59" t="s">
        <v>70</v>
      </c>
      <c r="G186" s="59"/>
      <c r="H186" s="61"/>
      <c r="I186" s="79"/>
      <c r="J186" s="78"/>
      <c r="K186" s="82"/>
      <c r="L186" s="78"/>
      <c r="M186" s="79"/>
      <c r="N186" s="78"/>
      <c r="O186" s="82"/>
      <c r="P186" s="9"/>
    </row>
    <row r="187" spans="1:16" s="47" customFormat="1" x14ac:dyDescent="0.25">
      <c r="A187" s="64"/>
      <c r="B187" s="65" t="s">
        <v>338</v>
      </c>
      <c r="C187" s="65"/>
      <c r="D187" s="65"/>
      <c r="E187" s="79">
        <f>SUM(E186)</f>
        <v>1568</v>
      </c>
      <c r="F187" s="65"/>
      <c r="G187" s="65">
        <v>40</v>
      </c>
      <c r="H187" s="66">
        <v>7.0000000000000007E-2</v>
      </c>
      <c r="I187" s="79">
        <f t="shared" si="16"/>
        <v>109.76</v>
      </c>
      <c r="J187" s="79">
        <v>0</v>
      </c>
      <c r="K187" s="82">
        <f t="shared" si="17"/>
        <v>109.76</v>
      </c>
      <c r="L187" s="79">
        <v>0</v>
      </c>
      <c r="M187" s="79">
        <f t="shared" si="18"/>
        <v>109.76</v>
      </c>
      <c r="N187" s="79"/>
      <c r="O187" s="82"/>
      <c r="P187" s="9"/>
    </row>
    <row r="188" spans="1:16" x14ac:dyDescent="0.25">
      <c r="A188" s="58"/>
      <c r="B188" s="59"/>
      <c r="C188" s="59"/>
      <c r="D188" s="59"/>
      <c r="E188" s="78"/>
      <c r="F188" s="59"/>
      <c r="G188" s="59"/>
      <c r="H188" s="61"/>
      <c r="I188" s="79"/>
      <c r="J188" s="78"/>
      <c r="K188" s="82"/>
      <c r="L188" s="78"/>
      <c r="M188" s="79"/>
      <c r="N188" s="78"/>
      <c r="O188" s="82"/>
      <c r="P188" s="9"/>
    </row>
    <row r="189" spans="1:16" x14ac:dyDescent="0.25">
      <c r="A189" s="58">
        <v>42793</v>
      </c>
      <c r="B189" s="59" t="s">
        <v>502</v>
      </c>
      <c r="C189" s="59" t="s">
        <v>503</v>
      </c>
      <c r="D189" s="59" t="s">
        <v>504</v>
      </c>
      <c r="E189" s="78">
        <v>1422</v>
      </c>
      <c r="F189" s="59" t="s">
        <v>138</v>
      </c>
      <c r="G189" s="59"/>
      <c r="H189" s="61"/>
      <c r="I189" s="79"/>
      <c r="J189" s="78"/>
      <c r="K189" s="82"/>
      <c r="L189" s="78"/>
      <c r="M189" s="79"/>
      <c r="N189" s="78"/>
      <c r="O189" s="82"/>
      <c r="P189" s="9"/>
    </row>
    <row r="190" spans="1:16" x14ac:dyDescent="0.25">
      <c r="A190" s="58">
        <v>42956</v>
      </c>
      <c r="B190" s="59" t="s">
        <v>135</v>
      </c>
      <c r="C190" s="59" t="s">
        <v>136</v>
      </c>
      <c r="D190" s="59" t="s">
        <v>137</v>
      </c>
      <c r="E190" s="78">
        <v>2719</v>
      </c>
      <c r="F190" s="59" t="s">
        <v>138</v>
      </c>
      <c r="G190" s="59"/>
      <c r="H190" s="61"/>
      <c r="I190" s="79"/>
      <c r="J190" s="78"/>
      <c r="K190" s="82"/>
      <c r="L190" s="78"/>
      <c r="M190" s="79"/>
      <c r="N190" s="78"/>
      <c r="O190" s="82"/>
      <c r="P190" s="9"/>
    </row>
    <row r="191" spans="1:16" s="47" customFormat="1" x14ac:dyDescent="0.25">
      <c r="A191" s="64"/>
      <c r="B191" s="65" t="s">
        <v>338</v>
      </c>
      <c r="C191" s="65"/>
      <c r="D191" s="65"/>
      <c r="E191" s="79">
        <f>SUM(E189:E190)</f>
        <v>4141</v>
      </c>
      <c r="F191" s="65"/>
      <c r="G191" s="65">
        <v>40</v>
      </c>
      <c r="H191" s="66">
        <v>0.25</v>
      </c>
      <c r="I191" s="79">
        <f t="shared" si="16"/>
        <v>1035.25</v>
      </c>
      <c r="J191" s="79">
        <v>99.54</v>
      </c>
      <c r="K191" s="82">
        <f t="shared" si="17"/>
        <v>935.71</v>
      </c>
      <c r="L191" s="79">
        <v>150</v>
      </c>
      <c r="M191" s="79">
        <f t="shared" si="18"/>
        <v>1085.71</v>
      </c>
      <c r="N191" s="79"/>
      <c r="O191" s="82"/>
      <c r="P191" s="9"/>
    </row>
    <row r="192" spans="1:16" x14ac:dyDescent="0.25">
      <c r="A192" s="58"/>
      <c r="B192" s="59"/>
      <c r="C192" s="59"/>
      <c r="D192" s="59"/>
      <c r="E192" s="78"/>
      <c r="F192" s="59"/>
      <c r="G192" s="59"/>
      <c r="H192" s="61"/>
      <c r="I192" s="79"/>
      <c r="J192" s="78"/>
      <c r="K192" s="82"/>
      <c r="L192" s="78"/>
      <c r="M192" s="79"/>
      <c r="N192" s="78"/>
      <c r="O192" s="82"/>
      <c r="P192" s="9"/>
    </row>
    <row r="193" spans="1:16" x14ac:dyDescent="0.25">
      <c r="A193" s="58">
        <v>42969</v>
      </c>
      <c r="B193" s="59" t="s">
        <v>228</v>
      </c>
      <c r="C193" s="59" t="s">
        <v>229</v>
      </c>
      <c r="D193" s="59" t="s">
        <v>230</v>
      </c>
      <c r="E193" s="78">
        <v>673</v>
      </c>
      <c r="F193" s="59" t="s">
        <v>231</v>
      </c>
      <c r="G193" s="59"/>
      <c r="H193" s="61"/>
      <c r="I193" s="79"/>
      <c r="J193" s="78"/>
      <c r="K193" s="82"/>
      <c r="L193" s="78"/>
      <c r="M193" s="79"/>
      <c r="N193" s="78"/>
      <c r="O193" s="82"/>
      <c r="P193" s="9"/>
    </row>
    <row r="194" spans="1:16" s="47" customFormat="1" x14ac:dyDescent="0.25">
      <c r="A194" s="64"/>
      <c r="B194" s="65" t="s">
        <v>338</v>
      </c>
      <c r="C194" s="65"/>
      <c r="D194" s="65"/>
      <c r="E194" s="79">
        <f>SUM(E193)</f>
        <v>673</v>
      </c>
      <c r="F194" s="65"/>
      <c r="G194" s="65">
        <v>60</v>
      </c>
      <c r="H194" s="66">
        <v>0.05</v>
      </c>
      <c r="I194" s="79">
        <f t="shared" si="16"/>
        <v>33.65</v>
      </c>
      <c r="J194" s="79">
        <v>0</v>
      </c>
      <c r="K194" s="82">
        <f t="shared" si="17"/>
        <v>33.65</v>
      </c>
      <c r="L194" s="79">
        <v>0</v>
      </c>
      <c r="M194" s="79">
        <f t="shared" si="18"/>
        <v>33.65</v>
      </c>
      <c r="N194" s="79"/>
      <c r="O194" s="82"/>
      <c r="P194" s="9"/>
    </row>
    <row r="195" spans="1:16" s="47" customFormat="1" x14ac:dyDescent="0.25">
      <c r="A195" s="64"/>
      <c r="B195" s="65"/>
      <c r="C195" s="65"/>
      <c r="D195" s="65"/>
      <c r="E195" s="98">
        <f>E176+E181+E184+E187+E191+E194</f>
        <v>16879</v>
      </c>
      <c r="F195" s="99" t="s">
        <v>505</v>
      </c>
      <c r="G195" s="99"/>
      <c r="H195" s="100"/>
      <c r="I195" s="98">
        <f t="shared" ref="I195:M195" si="20">I176+I181+I184+I187+I191+I194</f>
        <v>3514.01</v>
      </c>
      <c r="J195" s="98">
        <f t="shared" si="20"/>
        <v>1029.94</v>
      </c>
      <c r="K195" s="98">
        <f t="shared" si="20"/>
        <v>2484.0700000000002</v>
      </c>
      <c r="L195" s="98">
        <f t="shared" si="20"/>
        <v>488</v>
      </c>
      <c r="M195" s="98">
        <f t="shared" si="20"/>
        <v>2972.07</v>
      </c>
      <c r="N195" s="79">
        <v>2972.07</v>
      </c>
      <c r="O195" s="82"/>
      <c r="P195" s="9"/>
    </row>
    <row r="196" spans="1:16" x14ac:dyDescent="0.25">
      <c r="A196" s="58"/>
      <c r="B196" s="59"/>
      <c r="C196" s="59"/>
      <c r="D196" s="59"/>
      <c r="E196" s="78"/>
      <c r="F196" s="59"/>
      <c r="G196" s="59"/>
      <c r="H196" s="61"/>
      <c r="I196" s="79"/>
      <c r="J196" s="78"/>
      <c r="K196" s="82"/>
      <c r="L196" s="78"/>
      <c r="M196" s="79"/>
      <c r="N196" s="78"/>
      <c r="O196" s="82"/>
      <c r="P196" s="9"/>
    </row>
    <row r="197" spans="1:16" s="47" customFormat="1" x14ac:dyDescent="0.25">
      <c r="A197" s="58">
        <v>42954</v>
      </c>
      <c r="B197" s="59" t="s">
        <v>113</v>
      </c>
      <c r="C197" s="59" t="s">
        <v>114</v>
      </c>
      <c r="D197" s="59" t="s">
        <v>115</v>
      </c>
      <c r="E197" s="78">
        <v>1063</v>
      </c>
      <c r="F197" s="59" t="s">
        <v>116</v>
      </c>
      <c r="G197" s="59"/>
      <c r="H197" s="61"/>
      <c r="I197" s="79"/>
      <c r="J197" s="78"/>
      <c r="K197" s="82"/>
      <c r="L197" s="78"/>
      <c r="M197" s="79"/>
      <c r="N197" s="78"/>
      <c r="O197" s="82"/>
      <c r="P197" s="9"/>
    </row>
    <row r="198" spans="1:16" s="47" customFormat="1" x14ac:dyDescent="0.25">
      <c r="A198" s="58">
        <v>42969</v>
      </c>
      <c r="B198" s="59" t="s">
        <v>232</v>
      </c>
      <c r="C198" s="59" t="s">
        <v>233</v>
      </c>
      <c r="D198" s="59" t="s">
        <v>234</v>
      </c>
      <c r="E198" s="78">
        <v>2735</v>
      </c>
      <c r="F198" s="59" t="s">
        <v>116</v>
      </c>
      <c r="G198" s="59"/>
      <c r="H198" s="61"/>
      <c r="I198" s="79"/>
      <c r="J198" s="78"/>
      <c r="K198" s="82"/>
      <c r="L198" s="78"/>
      <c r="M198" s="79"/>
      <c r="N198" s="78"/>
      <c r="O198" s="82"/>
      <c r="P198" s="9"/>
    </row>
    <row r="199" spans="1:16" s="47" customFormat="1" x14ac:dyDescent="0.25">
      <c r="A199" s="64"/>
      <c r="B199" s="65" t="s">
        <v>338</v>
      </c>
      <c r="C199" s="65"/>
      <c r="D199" s="65"/>
      <c r="E199" s="79">
        <f>SUM(E197:E198)</f>
        <v>3798</v>
      </c>
      <c r="F199" s="65"/>
      <c r="G199" s="65">
        <v>40</v>
      </c>
      <c r="H199" s="66">
        <v>0.25</v>
      </c>
      <c r="I199" s="79">
        <f t="shared" si="16"/>
        <v>949.5</v>
      </c>
      <c r="J199" s="79">
        <v>0</v>
      </c>
      <c r="K199" s="82">
        <f t="shared" si="17"/>
        <v>949.5</v>
      </c>
      <c r="L199" s="79">
        <v>125</v>
      </c>
      <c r="M199" s="79">
        <f t="shared" si="18"/>
        <v>1074.5</v>
      </c>
      <c r="N199" s="79"/>
      <c r="O199" s="82"/>
      <c r="P199" s="9"/>
    </row>
    <row r="200" spans="1:16" s="47" customFormat="1" x14ac:dyDescent="0.25">
      <c r="A200" s="58"/>
      <c r="B200" s="59"/>
      <c r="C200" s="59"/>
      <c r="D200" s="59"/>
      <c r="E200" s="78"/>
      <c r="F200" s="59"/>
      <c r="G200" s="59"/>
      <c r="H200" s="61"/>
      <c r="I200" s="79"/>
      <c r="J200" s="78"/>
      <c r="K200" s="82"/>
      <c r="L200" s="78"/>
      <c r="M200" s="79"/>
      <c r="N200" s="78"/>
      <c r="O200" s="82"/>
      <c r="P200" s="9"/>
    </row>
    <row r="201" spans="1:16" s="47" customFormat="1" x14ac:dyDescent="0.25">
      <c r="A201" s="58">
        <v>42976</v>
      </c>
      <c r="B201" s="59" t="s">
        <v>309</v>
      </c>
      <c r="C201" s="59" t="s">
        <v>310</v>
      </c>
      <c r="D201" s="59" t="s">
        <v>311</v>
      </c>
      <c r="E201" s="78">
        <v>4084</v>
      </c>
      <c r="F201" s="59" t="s">
        <v>312</v>
      </c>
      <c r="G201" s="59"/>
      <c r="H201" s="61"/>
      <c r="I201" s="79"/>
      <c r="J201" s="78"/>
      <c r="K201" s="82"/>
      <c r="L201" s="78"/>
      <c r="M201" s="79"/>
      <c r="N201" s="78"/>
      <c r="O201" s="82"/>
      <c r="P201" s="9"/>
    </row>
    <row r="202" spans="1:16" s="47" customFormat="1" x14ac:dyDescent="0.25">
      <c r="A202" s="64"/>
      <c r="B202" s="65" t="s">
        <v>338</v>
      </c>
      <c r="C202" s="65"/>
      <c r="D202" s="65"/>
      <c r="E202" s="79">
        <f>SUM(E201)</f>
        <v>4084</v>
      </c>
      <c r="F202" s="65"/>
      <c r="G202" s="65">
        <v>60</v>
      </c>
      <c r="H202" s="66">
        <v>0.15</v>
      </c>
      <c r="I202" s="79">
        <f t="shared" si="16"/>
        <v>612.6</v>
      </c>
      <c r="J202" s="79">
        <v>0</v>
      </c>
      <c r="K202" s="82">
        <f t="shared" si="17"/>
        <v>612.6</v>
      </c>
      <c r="L202" s="79">
        <v>56</v>
      </c>
      <c r="M202" s="79">
        <f t="shared" si="18"/>
        <v>668.6</v>
      </c>
      <c r="N202" s="79"/>
      <c r="O202" s="82"/>
      <c r="P202" s="9"/>
    </row>
    <row r="203" spans="1:16" s="47" customFormat="1" x14ac:dyDescent="0.25">
      <c r="A203" s="64"/>
      <c r="B203" s="65"/>
      <c r="C203" s="65"/>
      <c r="D203" s="65"/>
      <c r="E203" s="98">
        <f>E199+E202</f>
        <v>7882</v>
      </c>
      <c r="F203" s="99" t="s">
        <v>506</v>
      </c>
      <c r="G203" s="99"/>
      <c r="H203" s="100"/>
      <c r="I203" s="98">
        <f t="shared" ref="I203:M203" si="21">I199+I202</f>
        <v>1562.1</v>
      </c>
      <c r="J203" s="98">
        <f t="shared" si="21"/>
        <v>0</v>
      </c>
      <c r="K203" s="98">
        <f t="shared" si="21"/>
        <v>1562.1</v>
      </c>
      <c r="L203" s="98">
        <f t="shared" si="21"/>
        <v>181</v>
      </c>
      <c r="M203" s="98">
        <f t="shared" si="21"/>
        <v>1743.1</v>
      </c>
      <c r="N203" s="79">
        <v>1743.1</v>
      </c>
      <c r="O203" s="82"/>
      <c r="P203" s="9"/>
    </row>
    <row r="204" spans="1:16" s="47" customFormat="1" x14ac:dyDescent="0.25">
      <c r="A204" s="58"/>
      <c r="B204" s="59"/>
      <c r="C204" s="59"/>
      <c r="D204" s="59"/>
      <c r="E204" s="78"/>
      <c r="F204" s="59"/>
      <c r="G204" s="59"/>
      <c r="H204" s="61"/>
      <c r="I204" s="79"/>
      <c r="J204" s="78"/>
      <c r="K204" s="82"/>
      <c r="L204" s="78"/>
      <c r="M204" s="79"/>
      <c r="N204" s="78"/>
      <c r="O204" s="82"/>
      <c r="P204" s="9"/>
    </row>
    <row r="205" spans="1:16" s="47" customFormat="1" x14ac:dyDescent="0.25">
      <c r="A205" s="58">
        <v>42944</v>
      </c>
      <c r="B205" s="59" t="s">
        <v>507</v>
      </c>
      <c r="C205" s="59" t="s">
        <v>508</v>
      </c>
      <c r="D205" s="59" t="s">
        <v>509</v>
      </c>
      <c r="E205" s="78">
        <v>1889</v>
      </c>
      <c r="F205" s="59" t="s">
        <v>48</v>
      </c>
      <c r="G205" s="59"/>
      <c r="H205" s="61"/>
      <c r="I205" s="79"/>
      <c r="J205" s="78"/>
      <c r="K205" s="82"/>
      <c r="L205" s="78"/>
      <c r="M205" s="79"/>
      <c r="N205" s="78"/>
      <c r="O205" s="82"/>
      <c r="P205" s="9"/>
    </row>
    <row r="206" spans="1:16" s="47" customFormat="1" x14ac:dyDescent="0.25">
      <c r="A206" s="58">
        <v>42950</v>
      </c>
      <c r="B206" s="59" t="s">
        <v>45</v>
      </c>
      <c r="C206" s="59" t="s">
        <v>46</v>
      </c>
      <c r="D206" s="59" t="s">
        <v>47</v>
      </c>
      <c r="E206" s="78">
        <v>1715</v>
      </c>
      <c r="F206" s="59" t="s">
        <v>48</v>
      </c>
      <c r="G206" s="59"/>
      <c r="H206" s="61"/>
      <c r="I206" s="79"/>
      <c r="J206" s="78"/>
      <c r="K206" s="82"/>
      <c r="L206" s="78"/>
      <c r="M206" s="79"/>
      <c r="N206" s="78"/>
      <c r="O206" s="82"/>
      <c r="P206" s="9"/>
    </row>
    <row r="207" spans="1:16" s="47" customFormat="1" x14ac:dyDescent="0.25">
      <c r="A207" s="64"/>
      <c r="B207" s="65" t="s">
        <v>360</v>
      </c>
      <c r="C207" s="65"/>
      <c r="D207" s="65"/>
      <c r="E207" s="79">
        <f>SUM(E205:E206)</f>
        <v>3604</v>
      </c>
      <c r="F207" s="65"/>
      <c r="G207" s="65">
        <v>40</v>
      </c>
      <c r="H207" s="66">
        <v>0.25</v>
      </c>
      <c r="I207" s="79">
        <f t="shared" si="16"/>
        <v>901</v>
      </c>
      <c r="J207" s="79">
        <v>188.9</v>
      </c>
      <c r="K207" s="82">
        <f t="shared" si="17"/>
        <v>712.1</v>
      </c>
      <c r="L207" s="79">
        <v>125</v>
      </c>
      <c r="M207" s="79">
        <f t="shared" si="18"/>
        <v>837.1</v>
      </c>
      <c r="N207" s="79"/>
      <c r="O207" s="82"/>
      <c r="P207" s="9"/>
    </row>
    <row r="208" spans="1:16" s="47" customFormat="1" x14ac:dyDescent="0.25">
      <c r="A208" s="64"/>
      <c r="B208" s="65"/>
      <c r="C208" s="65"/>
      <c r="D208" s="65"/>
      <c r="E208" s="98">
        <f>E207</f>
        <v>3604</v>
      </c>
      <c r="F208" s="99" t="s">
        <v>510</v>
      </c>
      <c r="G208" s="99"/>
      <c r="H208" s="100"/>
      <c r="I208" s="98">
        <f t="shared" ref="I208:M208" si="22">I207</f>
        <v>901</v>
      </c>
      <c r="J208" s="98">
        <f t="shared" si="22"/>
        <v>188.9</v>
      </c>
      <c r="K208" s="98">
        <f t="shared" si="22"/>
        <v>712.1</v>
      </c>
      <c r="L208" s="98">
        <f t="shared" si="22"/>
        <v>125</v>
      </c>
      <c r="M208" s="98">
        <f t="shared" si="22"/>
        <v>837.1</v>
      </c>
      <c r="N208" s="79">
        <v>837.1</v>
      </c>
      <c r="O208" s="82"/>
      <c r="P208" s="9"/>
    </row>
    <row r="209" spans="1:16" s="47" customFormat="1" x14ac:dyDescent="0.25">
      <c r="A209" s="58"/>
      <c r="B209" s="59"/>
      <c r="C209" s="59"/>
      <c r="D209" s="59"/>
      <c r="E209" s="78"/>
      <c r="F209" s="59"/>
      <c r="G209" s="59"/>
      <c r="H209" s="61"/>
      <c r="I209" s="79"/>
      <c r="J209" s="78"/>
      <c r="K209" s="82"/>
      <c r="L209" s="78"/>
      <c r="M209" s="79"/>
      <c r="N209" s="78"/>
      <c r="O209" s="82"/>
      <c r="P209" s="9"/>
    </row>
    <row r="210" spans="1:16" s="47" customFormat="1" x14ac:dyDescent="0.25">
      <c r="A210" s="58">
        <v>42948</v>
      </c>
      <c r="B210" s="59" t="s">
        <v>18</v>
      </c>
      <c r="C210" s="59" t="s">
        <v>19</v>
      </c>
      <c r="D210" s="59" t="s">
        <v>20</v>
      </c>
      <c r="E210" s="78">
        <v>2260</v>
      </c>
      <c r="F210" s="27" t="s">
        <v>21</v>
      </c>
      <c r="G210" s="59"/>
      <c r="H210" s="61"/>
      <c r="I210" s="79"/>
      <c r="J210" s="78"/>
      <c r="K210" s="82"/>
      <c r="L210" s="78"/>
      <c r="M210" s="79"/>
      <c r="N210" s="78"/>
      <c r="O210" s="82"/>
      <c r="P210" s="9"/>
    </row>
    <row r="211" spans="1:16" s="47" customFormat="1" x14ac:dyDescent="0.25">
      <c r="A211" s="58">
        <v>42951</v>
      </c>
      <c r="B211" s="59" t="s">
        <v>61</v>
      </c>
      <c r="C211" s="59" t="s">
        <v>62</v>
      </c>
      <c r="D211" s="59" t="s">
        <v>63</v>
      </c>
      <c r="E211" s="78">
        <v>2391.84</v>
      </c>
      <c r="F211" s="59" t="s">
        <v>21</v>
      </c>
      <c r="G211" s="59"/>
      <c r="H211" s="61"/>
      <c r="I211" s="79"/>
      <c r="J211" s="78"/>
      <c r="K211" s="82"/>
      <c r="L211" s="78"/>
      <c r="M211" s="79"/>
      <c r="N211" s="78"/>
      <c r="O211" s="82"/>
      <c r="P211" s="9"/>
    </row>
    <row r="212" spans="1:16" s="47" customFormat="1" x14ac:dyDescent="0.25">
      <c r="A212" s="64"/>
      <c r="B212" s="65" t="s">
        <v>360</v>
      </c>
      <c r="C212" s="65"/>
      <c r="D212" s="65"/>
      <c r="E212" s="79">
        <f>SUM(E210:E211)</f>
        <v>4651.84</v>
      </c>
      <c r="F212" s="65"/>
      <c r="G212" s="65">
        <v>40</v>
      </c>
      <c r="H212" s="66">
        <v>0.25</v>
      </c>
      <c r="I212" s="79">
        <f t="shared" ref="I212:I273" si="23">E212*H212</f>
        <v>1162.96</v>
      </c>
      <c r="J212" s="79">
        <v>0</v>
      </c>
      <c r="K212" s="82">
        <f t="shared" ref="K212:K273" si="24">I212-J212</f>
        <v>1162.96</v>
      </c>
      <c r="L212" s="79">
        <v>188</v>
      </c>
      <c r="M212" s="79">
        <f t="shared" ref="M212:M273" si="25">K212+L212</f>
        <v>1350.96</v>
      </c>
      <c r="N212" s="79"/>
      <c r="O212" s="82"/>
      <c r="P212" s="9"/>
    </row>
    <row r="213" spans="1:16" s="47" customFormat="1" x14ac:dyDescent="0.25">
      <c r="A213" s="58"/>
      <c r="B213" s="59"/>
      <c r="C213" s="59"/>
      <c r="D213" s="59"/>
      <c r="E213" s="78"/>
      <c r="F213" s="59"/>
      <c r="G213" s="59"/>
      <c r="H213" s="61"/>
      <c r="I213" s="79"/>
      <c r="J213" s="78"/>
      <c r="K213" s="82"/>
      <c r="L213" s="78"/>
      <c r="M213" s="79"/>
      <c r="N213" s="78"/>
      <c r="O213" s="82"/>
      <c r="P213" s="9"/>
    </row>
    <row r="214" spans="1:16" s="47" customFormat="1" x14ac:dyDescent="0.25">
      <c r="A214" s="58">
        <v>42864</v>
      </c>
      <c r="B214" s="59" t="s">
        <v>511</v>
      </c>
      <c r="C214" s="70" t="s">
        <v>512</v>
      </c>
      <c r="D214" s="70" t="s">
        <v>513</v>
      </c>
      <c r="E214" s="81">
        <v>1668</v>
      </c>
      <c r="F214" s="59" t="s">
        <v>60</v>
      </c>
      <c r="G214" s="59"/>
      <c r="H214" s="61"/>
      <c r="I214" s="79"/>
      <c r="J214" s="78"/>
      <c r="K214" s="82"/>
      <c r="L214" s="78"/>
      <c r="M214" s="79"/>
      <c r="N214" s="78"/>
      <c r="O214" s="82"/>
      <c r="P214" s="9"/>
    </row>
    <row r="215" spans="1:16" s="47" customFormat="1" x14ac:dyDescent="0.25">
      <c r="A215" s="58">
        <v>42951</v>
      </c>
      <c r="B215" s="59" t="s">
        <v>57</v>
      </c>
      <c r="C215" s="59" t="s">
        <v>58</v>
      </c>
      <c r="D215" s="59" t="s">
        <v>59</v>
      </c>
      <c r="E215" s="78">
        <v>912</v>
      </c>
      <c r="F215" s="59" t="s">
        <v>60</v>
      </c>
      <c r="G215" s="59"/>
      <c r="H215" s="61"/>
      <c r="I215" s="79"/>
      <c r="J215" s="78"/>
      <c r="K215" s="82"/>
      <c r="L215" s="78"/>
      <c r="M215" s="79"/>
      <c r="N215" s="78"/>
      <c r="O215" s="82"/>
      <c r="P215" s="9"/>
    </row>
    <row r="216" spans="1:16" s="47" customFormat="1" x14ac:dyDescent="0.25">
      <c r="A216" s="64"/>
      <c r="B216" s="65" t="s">
        <v>338</v>
      </c>
      <c r="C216" s="65"/>
      <c r="D216" s="65"/>
      <c r="E216" s="79">
        <f>SUM(E214:E215)</f>
        <v>2580</v>
      </c>
      <c r="F216" s="65"/>
      <c r="G216" s="65">
        <v>40</v>
      </c>
      <c r="H216" s="66">
        <v>0.15</v>
      </c>
      <c r="I216" s="79">
        <f t="shared" si="23"/>
        <v>387</v>
      </c>
      <c r="J216" s="79">
        <v>116.76</v>
      </c>
      <c r="K216" s="82">
        <f t="shared" si="24"/>
        <v>270.24</v>
      </c>
      <c r="L216" s="79">
        <v>37.5</v>
      </c>
      <c r="M216" s="79">
        <f t="shared" si="25"/>
        <v>307.74</v>
      </c>
      <c r="N216" s="79"/>
      <c r="O216" s="82"/>
      <c r="P216" s="9"/>
    </row>
    <row r="217" spans="1:16" s="47" customFormat="1" x14ac:dyDescent="0.25">
      <c r="A217" s="58"/>
      <c r="B217" s="59"/>
      <c r="C217" s="59"/>
      <c r="D217" s="59"/>
      <c r="E217" s="78"/>
      <c r="F217" s="59"/>
      <c r="G217" s="59"/>
      <c r="H217" s="61"/>
      <c r="I217" s="79"/>
      <c r="J217" s="78"/>
      <c r="K217" s="82"/>
      <c r="L217" s="78"/>
      <c r="M217" s="79"/>
      <c r="N217" s="78"/>
      <c r="O217" s="82"/>
      <c r="P217" s="9"/>
    </row>
    <row r="218" spans="1:16" s="47" customFormat="1" x14ac:dyDescent="0.25">
      <c r="A218" s="58">
        <v>42963</v>
      </c>
      <c r="B218" s="59" t="s">
        <v>188</v>
      </c>
      <c r="C218" s="59" t="s">
        <v>189</v>
      </c>
      <c r="D218" s="59" t="s">
        <v>190</v>
      </c>
      <c r="E218" s="78">
        <v>1475</v>
      </c>
      <c r="F218" s="59" t="s">
        <v>191</v>
      </c>
      <c r="G218" s="59"/>
      <c r="H218" s="61"/>
      <c r="I218" s="79"/>
      <c r="J218" s="78"/>
      <c r="K218" s="82"/>
      <c r="L218" s="78"/>
      <c r="M218" s="79"/>
      <c r="N218" s="78"/>
      <c r="O218" s="82"/>
      <c r="P218" s="9"/>
    </row>
    <row r="219" spans="1:16" s="47" customFormat="1" x14ac:dyDescent="0.25">
      <c r="A219" s="64"/>
      <c r="B219" s="65" t="s">
        <v>338</v>
      </c>
      <c r="C219" s="65"/>
      <c r="D219" s="65"/>
      <c r="E219" s="79">
        <f>SUM(E218)</f>
        <v>1475</v>
      </c>
      <c r="F219" s="65"/>
      <c r="G219" s="71">
        <v>40</v>
      </c>
      <c r="H219" s="72">
        <v>7.0000000000000007E-2</v>
      </c>
      <c r="I219" s="79">
        <f t="shared" si="23"/>
        <v>103.25000000000001</v>
      </c>
      <c r="J219" s="79">
        <v>0</v>
      </c>
      <c r="K219" s="82">
        <f t="shared" si="24"/>
        <v>103.25000000000001</v>
      </c>
      <c r="L219" s="83">
        <v>0</v>
      </c>
      <c r="M219" s="79">
        <f t="shared" si="25"/>
        <v>103.25000000000001</v>
      </c>
      <c r="N219" s="83"/>
      <c r="O219" s="82"/>
      <c r="P219" s="9"/>
    </row>
    <row r="220" spans="1:16" s="47" customFormat="1" x14ac:dyDescent="0.25">
      <c r="A220" s="64"/>
      <c r="B220" s="65"/>
      <c r="C220" s="65"/>
      <c r="D220" s="65"/>
      <c r="E220" s="79"/>
      <c r="F220" s="65"/>
      <c r="G220" s="71"/>
      <c r="H220" s="72"/>
      <c r="I220" s="79"/>
      <c r="J220" s="79"/>
      <c r="K220" s="82"/>
      <c r="L220" s="83"/>
      <c r="M220" s="79"/>
      <c r="N220" s="83"/>
      <c r="O220" s="82"/>
      <c r="P220" s="9"/>
    </row>
    <row r="221" spans="1:16" s="47" customFormat="1" x14ac:dyDescent="0.25">
      <c r="A221" s="58">
        <v>42914</v>
      </c>
      <c r="B221" s="59" t="s">
        <v>387</v>
      </c>
      <c r="C221" s="59" t="s">
        <v>388</v>
      </c>
      <c r="D221" s="59" t="s">
        <v>389</v>
      </c>
      <c r="E221" s="78">
        <v>2695.94</v>
      </c>
      <c r="F221" s="59" t="s">
        <v>390</v>
      </c>
      <c r="G221" s="73"/>
      <c r="H221" s="74"/>
      <c r="I221" s="79"/>
      <c r="J221" s="78"/>
      <c r="K221" s="82"/>
      <c r="L221" s="84"/>
      <c r="M221" s="79"/>
      <c r="N221" s="84"/>
      <c r="O221" s="82"/>
      <c r="P221" s="9"/>
    </row>
    <row r="222" spans="1:16" s="47" customFormat="1" x14ac:dyDescent="0.25">
      <c r="A222" s="58">
        <v>42941</v>
      </c>
      <c r="B222" s="59" t="s">
        <v>514</v>
      </c>
      <c r="C222" s="59" t="s">
        <v>513</v>
      </c>
      <c r="D222" s="59" t="s">
        <v>515</v>
      </c>
      <c r="E222" s="78">
        <v>1165</v>
      </c>
      <c r="F222" s="59" t="s">
        <v>390</v>
      </c>
      <c r="G222" s="73"/>
      <c r="H222" s="74"/>
      <c r="I222" s="79"/>
      <c r="J222" s="78"/>
      <c r="K222" s="82"/>
      <c r="L222" s="84"/>
      <c r="M222" s="79"/>
      <c r="N222" s="84"/>
      <c r="O222" s="82"/>
      <c r="P222" s="9"/>
    </row>
    <row r="223" spans="1:16" s="47" customFormat="1" x14ac:dyDescent="0.25">
      <c r="A223" s="58">
        <v>42978</v>
      </c>
      <c r="B223" s="59" t="s">
        <v>387</v>
      </c>
      <c r="C223" s="59" t="s">
        <v>388</v>
      </c>
      <c r="D223" s="59" t="s">
        <v>389</v>
      </c>
      <c r="E223" s="78">
        <v>820</v>
      </c>
      <c r="F223" s="59" t="s">
        <v>390</v>
      </c>
      <c r="G223" s="73"/>
      <c r="H223" s="74"/>
      <c r="I223" s="79"/>
      <c r="J223" s="78"/>
      <c r="K223" s="82"/>
      <c r="L223" s="84"/>
      <c r="M223" s="79"/>
      <c r="N223" s="84"/>
      <c r="O223" s="82"/>
      <c r="P223" s="9"/>
    </row>
    <row r="224" spans="1:16" s="47" customFormat="1" x14ac:dyDescent="0.25">
      <c r="A224" s="75"/>
      <c r="B224" s="71" t="s">
        <v>338</v>
      </c>
      <c r="C224" s="71"/>
      <c r="D224" s="71"/>
      <c r="E224" s="83">
        <f>SUM(E221:E223)</f>
        <v>4680.9400000000005</v>
      </c>
      <c r="F224" s="71"/>
      <c r="G224" s="71">
        <v>60</v>
      </c>
      <c r="H224" s="72">
        <v>0.2</v>
      </c>
      <c r="I224" s="79">
        <f t="shared" si="23"/>
        <v>936.1880000000001</v>
      </c>
      <c r="J224" s="79">
        <v>605.14</v>
      </c>
      <c r="K224" s="82">
        <f t="shared" si="24"/>
        <v>331.04800000000012</v>
      </c>
      <c r="L224" s="83">
        <v>150</v>
      </c>
      <c r="M224" s="79">
        <f t="shared" si="25"/>
        <v>481.04800000000012</v>
      </c>
      <c r="N224" s="83"/>
      <c r="O224" s="82"/>
      <c r="P224" s="9"/>
    </row>
    <row r="225" spans="1:16" s="47" customFormat="1" x14ac:dyDescent="0.25">
      <c r="A225" s="76"/>
      <c r="B225" s="73"/>
      <c r="C225" s="73"/>
      <c r="D225" s="73"/>
      <c r="E225" s="84"/>
      <c r="F225" s="73"/>
      <c r="G225" s="73"/>
      <c r="H225" s="74"/>
      <c r="I225" s="79"/>
      <c r="J225" s="78"/>
      <c r="K225" s="82"/>
      <c r="L225" s="84"/>
      <c r="M225" s="79"/>
      <c r="N225" s="84"/>
      <c r="O225" s="82"/>
      <c r="P225" s="9"/>
    </row>
    <row r="226" spans="1:16" s="47" customFormat="1" x14ac:dyDescent="0.25">
      <c r="A226" s="76">
        <v>42948</v>
      </c>
      <c r="B226" s="73" t="s">
        <v>14</v>
      </c>
      <c r="C226" s="73" t="s">
        <v>15</v>
      </c>
      <c r="D226" s="73" t="s">
        <v>16</v>
      </c>
      <c r="E226" s="84">
        <v>1541</v>
      </c>
      <c r="F226" s="56" t="s">
        <v>17</v>
      </c>
      <c r="G226" s="73"/>
      <c r="H226" s="74"/>
      <c r="I226" s="79"/>
      <c r="J226" s="78"/>
      <c r="K226" s="82"/>
      <c r="L226" s="84"/>
      <c r="M226" s="79"/>
      <c r="N226" s="84"/>
      <c r="O226" s="82"/>
      <c r="P226" s="9"/>
    </row>
    <row r="227" spans="1:16" s="47" customFormat="1" x14ac:dyDescent="0.25">
      <c r="A227" s="58">
        <v>42951</v>
      </c>
      <c r="B227" s="59" t="s">
        <v>64</v>
      </c>
      <c r="C227" s="59" t="s">
        <v>65</v>
      </c>
      <c r="D227" s="59" t="s">
        <v>66</v>
      </c>
      <c r="E227" s="78">
        <v>1161</v>
      </c>
      <c r="F227" s="59" t="s">
        <v>17</v>
      </c>
      <c r="G227" s="59"/>
      <c r="H227" s="61"/>
      <c r="I227" s="79"/>
      <c r="J227" s="78"/>
      <c r="K227" s="82"/>
      <c r="L227" s="78"/>
      <c r="M227" s="79"/>
      <c r="N227" s="78"/>
      <c r="O227" s="82"/>
      <c r="P227" s="9"/>
    </row>
    <row r="228" spans="1:16" s="47" customFormat="1" x14ac:dyDescent="0.25">
      <c r="A228" s="64"/>
      <c r="B228" s="65" t="s">
        <v>338</v>
      </c>
      <c r="C228" s="65"/>
      <c r="D228" s="65"/>
      <c r="E228" s="79">
        <f>SUM(E226:E227)</f>
        <v>2702</v>
      </c>
      <c r="F228" s="65"/>
      <c r="G228" s="65">
        <v>60</v>
      </c>
      <c r="H228" s="66">
        <v>0.1</v>
      </c>
      <c r="I228" s="79">
        <f t="shared" si="23"/>
        <v>270.2</v>
      </c>
      <c r="J228" s="79">
        <v>0</v>
      </c>
      <c r="K228" s="82">
        <f t="shared" si="24"/>
        <v>270.2</v>
      </c>
      <c r="L228" s="79">
        <v>0</v>
      </c>
      <c r="M228" s="79">
        <f t="shared" si="25"/>
        <v>270.2</v>
      </c>
      <c r="N228" s="79"/>
      <c r="O228" s="82"/>
      <c r="P228" s="9"/>
    </row>
    <row r="229" spans="1:16" s="47" customFormat="1" x14ac:dyDescent="0.25">
      <c r="A229" s="58"/>
      <c r="B229" s="59"/>
      <c r="C229" s="59"/>
      <c r="D229" s="59"/>
      <c r="E229" s="78"/>
      <c r="F229" s="59"/>
      <c r="G229" s="59"/>
      <c r="H229" s="61"/>
      <c r="I229" s="79"/>
      <c r="J229" s="78"/>
      <c r="K229" s="82"/>
      <c r="L229" s="78"/>
      <c r="M229" s="79"/>
      <c r="N229" s="78"/>
      <c r="O229" s="82"/>
      <c r="P229" s="9"/>
    </row>
    <row r="230" spans="1:16" s="47" customFormat="1" x14ac:dyDescent="0.25">
      <c r="A230" s="58">
        <v>42942</v>
      </c>
      <c r="B230" s="59" t="s">
        <v>516</v>
      </c>
      <c r="C230" s="59" t="s">
        <v>517</v>
      </c>
      <c r="D230" s="59" t="s">
        <v>518</v>
      </c>
      <c r="E230" s="78">
        <v>1112</v>
      </c>
      <c r="F230" s="59" t="s">
        <v>104</v>
      </c>
      <c r="G230" s="59"/>
      <c r="H230" s="61"/>
      <c r="I230" s="79"/>
      <c r="J230" s="78"/>
      <c r="K230" s="82"/>
      <c r="L230" s="78"/>
      <c r="M230" s="79"/>
      <c r="N230" s="78"/>
      <c r="O230" s="82"/>
      <c r="P230" s="9"/>
    </row>
    <row r="231" spans="1:16" s="47" customFormat="1" x14ac:dyDescent="0.25">
      <c r="A231" s="58">
        <v>42943</v>
      </c>
      <c r="B231" s="59" t="s">
        <v>519</v>
      </c>
      <c r="C231" s="59" t="s">
        <v>520</v>
      </c>
      <c r="D231" s="59" t="s">
        <v>521</v>
      </c>
      <c r="E231" s="78">
        <v>1131</v>
      </c>
      <c r="F231" s="59" t="s">
        <v>104</v>
      </c>
      <c r="G231" s="59"/>
      <c r="H231" s="61"/>
      <c r="I231" s="79"/>
      <c r="J231" s="78"/>
      <c r="K231" s="82"/>
      <c r="L231" s="78"/>
      <c r="M231" s="79"/>
      <c r="N231" s="78"/>
      <c r="O231" s="82"/>
      <c r="P231" s="9"/>
    </row>
    <row r="232" spans="1:16" s="47" customFormat="1" x14ac:dyDescent="0.25">
      <c r="A232" s="58">
        <v>42954</v>
      </c>
      <c r="B232" s="59" t="s">
        <v>102</v>
      </c>
      <c r="C232" s="59" t="s">
        <v>103</v>
      </c>
      <c r="D232" s="59" t="s">
        <v>20</v>
      </c>
      <c r="E232" s="78">
        <v>1572</v>
      </c>
      <c r="F232" s="59" t="s">
        <v>104</v>
      </c>
      <c r="G232" s="59"/>
      <c r="H232" s="61"/>
      <c r="I232" s="79"/>
      <c r="J232" s="78"/>
      <c r="K232" s="82"/>
      <c r="L232" s="78"/>
      <c r="M232" s="79"/>
      <c r="N232" s="78"/>
      <c r="O232" s="82"/>
      <c r="P232" s="9"/>
    </row>
    <row r="233" spans="1:16" s="47" customFormat="1" x14ac:dyDescent="0.25">
      <c r="A233" s="58">
        <v>42976</v>
      </c>
      <c r="B233" s="59" t="s">
        <v>306</v>
      </c>
      <c r="C233" s="59" t="s">
        <v>307</v>
      </c>
      <c r="D233" s="59" t="s">
        <v>308</v>
      </c>
      <c r="E233" s="78">
        <v>1283</v>
      </c>
      <c r="F233" s="59" t="s">
        <v>104</v>
      </c>
      <c r="G233" s="59"/>
      <c r="H233" s="61"/>
      <c r="I233" s="79"/>
      <c r="J233" s="78"/>
      <c r="K233" s="82"/>
      <c r="L233" s="78"/>
      <c r="M233" s="79"/>
      <c r="N233" s="78"/>
      <c r="O233" s="82"/>
      <c r="P233" s="9"/>
    </row>
    <row r="234" spans="1:16" s="47" customFormat="1" x14ac:dyDescent="0.25">
      <c r="A234" s="64"/>
      <c r="B234" s="65" t="s">
        <v>338</v>
      </c>
      <c r="C234" s="65"/>
      <c r="D234" s="65"/>
      <c r="E234" s="79">
        <f>SUM(E230:E233)</f>
        <v>5098</v>
      </c>
      <c r="F234" s="65"/>
      <c r="G234" s="65">
        <v>60</v>
      </c>
      <c r="H234" s="66">
        <v>0.2</v>
      </c>
      <c r="I234" s="79">
        <f t="shared" si="23"/>
        <v>1019.6</v>
      </c>
      <c r="J234" s="79">
        <v>157.01</v>
      </c>
      <c r="K234" s="82">
        <f t="shared" si="24"/>
        <v>862.59</v>
      </c>
      <c r="L234" s="79">
        <v>188</v>
      </c>
      <c r="M234" s="79">
        <f t="shared" si="25"/>
        <v>1050.5900000000001</v>
      </c>
      <c r="N234" s="79"/>
      <c r="O234" s="82"/>
      <c r="P234" s="9"/>
    </row>
    <row r="235" spans="1:16" s="47" customFormat="1" x14ac:dyDescent="0.25">
      <c r="A235" s="58"/>
      <c r="B235" s="59"/>
      <c r="C235" s="59"/>
      <c r="D235" s="59"/>
      <c r="E235" s="78"/>
      <c r="F235" s="59"/>
      <c r="G235" s="59"/>
      <c r="H235" s="61"/>
      <c r="I235" s="79"/>
      <c r="J235" s="78"/>
      <c r="K235" s="82"/>
      <c r="L235" s="78"/>
      <c r="M235" s="79"/>
      <c r="N235" s="78"/>
      <c r="O235" s="82"/>
      <c r="P235" s="9"/>
    </row>
    <row r="236" spans="1:16" s="47" customFormat="1" x14ac:dyDescent="0.25">
      <c r="A236" s="58">
        <v>42975</v>
      </c>
      <c r="B236" s="59" t="s">
        <v>297</v>
      </c>
      <c r="C236" s="59" t="s">
        <v>298</v>
      </c>
      <c r="D236" s="59" t="s">
        <v>299</v>
      </c>
      <c r="E236" s="78">
        <v>1682</v>
      </c>
      <c r="F236" s="59" t="s">
        <v>300</v>
      </c>
      <c r="G236" s="59"/>
      <c r="H236" s="61"/>
      <c r="I236" s="79"/>
      <c r="J236" s="78"/>
      <c r="K236" s="82"/>
      <c r="L236" s="78"/>
      <c r="M236" s="79"/>
      <c r="N236" s="78"/>
      <c r="O236" s="82"/>
      <c r="P236" s="9"/>
    </row>
    <row r="237" spans="1:16" s="47" customFormat="1" x14ac:dyDescent="0.25">
      <c r="A237" s="64"/>
      <c r="B237" s="65" t="s">
        <v>338</v>
      </c>
      <c r="C237" s="65"/>
      <c r="D237" s="65"/>
      <c r="E237" s="79">
        <f>SUM(E236)</f>
        <v>1682</v>
      </c>
      <c r="F237" s="65"/>
      <c r="G237" s="65">
        <v>60</v>
      </c>
      <c r="H237" s="66">
        <v>0.05</v>
      </c>
      <c r="I237" s="79">
        <f t="shared" si="23"/>
        <v>84.100000000000009</v>
      </c>
      <c r="J237" s="79">
        <v>0</v>
      </c>
      <c r="K237" s="82">
        <f t="shared" si="24"/>
        <v>84.100000000000009</v>
      </c>
      <c r="L237" s="79">
        <v>0</v>
      </c>
      <c r="M237" s="79">
        <f t="shared" si="25"/>
        <v>84.100000000000009</v>
      </c>
      <c r="N237" s="79"/>
      <c r="O237" s="82"/>
      <c r="P237" s="9"/>
    </row>
    <row r="238" spans="1:16" s="47" customFormat="1" x14ac:dyDescent="0.25">
      <c r="A238" s="58"/>
      <c r="B238" s="59"/>
      <c r="C238" s="59"/>
      <c r="D238" s="59"/>
      <c r="E238" s="78"/>
      <c r="F238" s="59"/>
      <c r="G238" s="59"/>
      <c r="H238" s="61"/>
      <c r="I238" s="79"/>
      <c r="J238" s="78"/>
      <c r="K238" s="82"/>
      <c r="L238" s="78"/>
      <c r="M238" s="79"/>
      <c r="N238" s="78"/>
      <c r="O238" s="82"/>
      <c r="P238" s="9"/>
    </row>
    <row r="239" spans="1:16" s="47" customFormat="1" x14ac:dyDescent="0.25">
      <c r="A239" s="58">
        <v>42978</v>
      </c>
      <c r="B239" s="59" t="s">
        <v>324</v>
      </c>
      <c r="C239" s="59" t="s">
        <v>325</v>
      </c>
      <c r="D239" s="59" t="s">
        <v>69</v>
      </c>
      <c r="E239" s="78">
        <v>1823</v>
      </c>
      <c r="F239" s="59" t="s">
        <v>326</v>
      </c>
      <c r="G239" s="59"/>
      <c r="H239" s="61"/>
      <c r="I239" s="79"/>
      <c r="J239" s="78"/>
      <c r="K239" s="82"/>
      <c r="L239" s="78"/>
      <c r="M239" s="79"/>
      <c r="N239" s="78"/>
      <c r="O239" s="82"/>
      <c r="P239" s="9"/>
    </row>
    <row r="240" spans="1:16" s="47" customFormat="1" x14ac:dyDescent="0.25">
      <c r="A240" s="64"/>
      <c r="B240" s="65" t="s">
        <v>338</v>
      </c>
      <c r="C240" s="65"/>
      <c r="D240" s="65"/>
      <c r="E240" s="79">
        <f>SUM(E239)</f>
        <v>1823</v>
      </c>
      <c r="F240" s="65"/>
      <c r="G240" s="65">
        <v>60</v>
      </c>
      <c r="H240" s="66">
        <v>7.0000000000000007E-2</v>
      </c>
      <c r="I240" s="79">
        <f t="shared" si="23"/>
        <v>127.61000000000001</v>
      </c>
      <c r="J240" s="79">
        <v>0</v>
      </c>
      <c r="K240" s="82">
        <f t="shared" si="24"/>
        <v>127.61000000000001</v>
      </c>
      <c r="L240" s="79">
        <v>0</v>
      </c>
      <c r="M240" s="79">
        <f t="shared" si="25"/>
        <v>127.61000000000001</v>
      </c>
      <c r="N240" s="79"/>
      <c r="O240" s="82"/>
      <c r="P240" s="9"/>
    </row>
    <row r="241" spans="1:16" s="47" customFormat="1" x14ac:dyDescent="0.25">
      <c r="A241" s="64"/>
      <c r="B241" s="65"/>
      <c r="C241" s="65"/>
      <c r="D241" s="65"/>
      <c r="E241" s="98">
        <f>E212+E216+E219+E224+E228+E234+E237+E240</f>
        <v>24692.78</v>
      </c>
      <c r="F241" s="99" t="s">
        <v>522</v>
      </c>
      <c r="G241" s="99"/>
      <c r="H241" s="100"/>
      <c r="I241" s="98">
        <f t="shared" ref="I241:M241" si="26">I212+I216+I219+I224+I228+I234+I237+I240</f>
        <v>4090.9079999999999</v>
      </c>
      <c r="J241" s="98">
        <f t="shared" si="26"/>
        <v>878.91</v>
      </c>
      <c r="K241" s="98">
        <f t="shared" si="26"/>
        <v>3211.998</v>
      </c>
      <c r="L241" s="98">
        <f t="shared" si="26"/>
        <v>563.5</v>
      </c>
      <c r="M241" s="98">
        <f t="shared" si="26"/>
        <v>3775.498</v>
      </c>
      <c r="N241" s="79">
        <v>3775.5</v>
      </c>
      <c r="O241" s="82"/>
      <c r="P241" s="9"/>
    </row>
    <row r="242" spans="1:16" s="47" customFormat="1" x14ac:dyDescent="0.25">
      <c r="A242" s="64"/>
      <c r="B242" s="65"/>
      <c r="C242" s="65"/>
      <c r="D242" s="65"/>
      <c r="E242" s="79"/>
      <c r="F242" s="65"/>
      <c r="G242" s="65"/>
      <c r="H242" s="66"/>
      <c r="I242" s="79"/>
      <c r="J242" s="79"/>
      <c r="K242" s="82"/>
      <c r="L242" s="79"/>
      <c r="M242" s="79"/>
      <c r="N242" s="79"/>
      <c r="O242" s="82"/>
      <c r="P242" s="9"/>
    </row>
    <row r="243" spans="1:16" s="47" customFormat="1" x14ac:dyDescent="0.25">
      <c r="A243" s="64"/>
      <c r="B243" s="65"/>
      <c r="C243" s="65"/>
      <c r="D243" s="65"/>
      <c r="E243" s="79"/>
      <c r="F243" s="65"/>
      <c r="G243" s="65"/>
      <c r="H243" s="66"/>
      <c r="I243" s="79"/>
      <c r="J243" s="79"/>
      <c r="K243" s="82"/>
      <c r="L243" s="79"/>
      <c r="M243" s="79"/>
      <c r="N243" s="79"/>
      <c r="O243" s="82"/>
      <c r="P243" s="9"/>
    </row>
    <row r="244" spans="1:16" s="47" customFormat="1" x14ac:dyDescent="0.25">
      <c r="A244" s="58">
        <v>42878</v>
      </c>
      <c r="B244" s="59" t="s">
        <v>523</v>
      </c>
      <c r="C244" s="59" t="s">
        <v>524</v>
      </c>
      <c r="D244" s="59" t="s">
        <v>525</v>
      </c>
      <c r="E244" s="78">
        <v>0</v>
      </c>
      <c r="F244" s="59" t="s">
        <v>526</v>
      </c>
      <c r="G244" s="59"/>
      <c r="H244" s="61"/>
      <c r="I244" s="79"/>
      <c r="J244" s="78"/>
      <c r="K244" s="82"/>
      <c r="L244" s="78"/>
      <c r="M244" s="79"/>
      <c r="N244" s="78"/>
      <c r="O244" s="88" t="s">
        <v>361</v>
      </c>
      <c r="P244" s="9"/>
    </row>
    <row r="245" spans="1:16" s="47" customFormat="1" x14ac:dyDescent="0.25">
      <c r="A245" s="64"/>
      <c r="B245" s="65" t="s">
        <v>360</v>
      </c>
      <c r="C245" s="65"/>
      <c r="D245" s="65"/>
      <c r="E245" s="79">
        <v>0</v>
      </c>
      <c r="F245" s="65"/>
      <c r="G245" s="65">
        <v>40</v>
      </c>
      <c r="H245" s="66">
        <v>0</v>
      </c>
      <c r="I245" s="79">
        <f t="shared" si="23"/>
        <v>0</v>
      </c>
      <c r="J245" s="79">
        <v>114.66</v>
      </c>
      <c r="K245" s="89">
        <f t="shared" si="24"/>
        <v>-114.66</v>
      </c>
      <c r="L245" s="79">
        <v>0</v>
      </c>
      <c r="M245" s="95">
        <f t="shared" si="25"/>
        <v>-114.66</v>
      </c>
      <c r="N245" s="95"/>
      <c r="O245" s="82"/>
      <c r="P245" s="9"/>
    </row>
    <row r="246" spans="1:16" s="47" customFormat="1" x14ac:dyDescent="0.25">
      <c r="A246" s="64"/>
      <c r="B246" s="65"/>
      <c r="C246" s="65"/>
      <c r="D246" s="65"/>
      <c r="E246" s="98"/>
      <c r="F246" s="99" t="s">
        <v>527</v>
      </c>
      <c r="G246" s="99"/>
      <c r="H246" s="100"/>
      <c r="I246" s="98"/>
      <c r="J246" s="98">
        <f>J245</f>
        <v>114.66</v>
      </c>
      <c r="K246" s="101">
        <f t="shared" ref="K246:M246" si="27">K245</f>
        <v>-114.66</v>
      </c>
      <c r="L246" s="98">
        <f t="shared" si="27"/>
        <v>0</v>
      </c>
      <c r="M246" s="101">
        <f t="shared" si="27"/>
        <v>-114.66</v>
      </c>
      <c r="N246" s="95">
        <v>-114.66</v>
      </c>
      <c r="O246" s="82"/>
      <c r="P246" s="9"/>
    </row>
    <row r="247" spans="1:16" s="47" customFormat="1" x14ac:dyDescent="0.25">
      <c r="A247" s="58"/>
      <c r="B247" s="59"/>
      <c r="C247" s="59"/>
      <c r="D247" s="59"/>
      <c r="E247" s="78"/>
      <c r="F247" s="59"/>
      <c r="G247" s="59"/>
      <c r="H247" s="61"/>
      <c r="I247" s="79"/>
      <c r="J247" s="78"/>
      <c r="K247" s="82"/>
      <c r="L247" s="78"/>
      <c r="M247" s="79"/>
      <c r="N247" s="78"/>
      <c r="O247" s="82"/>
      <c r="P247" s="9"/>
    </row>
    <row r="248" spans="1:16" s="47" customFormat="1" x14ac:dyDescent="0.25">
      <c r="A248" s="58"/>
      <c r="B248" s="59"/>
      <c r="C248" s="59"/>
      <c r="D248" s="59"/>
      <c r="E248" s="78"/>
      <c r="F248" s="59"/>
      <c r="G248" s="59"/>
      <c r="H248" s="61"/>
      <c r="I248" s="79"/>
      <c r="J248" s="78"/>
      <c r="K248" s="82"/>
      <c r="L248" s="78"/>
      <c r="M248" s="79"/>
      <c r="N248" s="78"/>
      <c r="O248" s="82"/>
      <c r="P248" s="9"/>
    </row>
    <row r="249" spans="1:16" s="47" customFormat="1" x14ac:dyDescent="0.25">
      <c r="A249" s="58">
        <v>42971</v>
      </c>
      <c r="B249" s="59" t="s">
        <v>243</v>
      </c>
      <c r="C249" s="59" t="s">
        <v>244</v>
      </c>
      <c r="D249" s="59" t="s">
        <v>245</v>
      </c>
      <c r="E249" s="78">
        <v>2954</v>
      </c>
      <c r="F249" s="59" t="s">
        <v>246</v>
      </c>
      <c r="G249" s="59"/>
      <c r="H249" s="61"/>
      <c r="I249" s="79"/>
      <c r="J249" s="78"/>
      <c r="K249" s="82"/>
      <c r="L249" s="78"/>
      <c r="M249" s="79"/>
      <c r="N249" s="78"/>
      <c r="O249" s="82"/>
      <c r="P249" s="9"/>
    </row>
    <row r="250" spans="1:16" s="47" customFormat="1" x14ac:dyDescent="0.25">
      <c r="A250" s="64"/>
      <c r="B250" s="65" t="s">
        <v>360</v>
      </c>
      <c r="C250" s="65"/>
      <c r="D250" s="65"/>
      <c r="E250" s="79">
        <f>SUM(E249)</f>
        <v>2954</v>
      </c>
      <c r="F250" s="65"/>
      <c r="G250" s="65">
        <v>60</v>
      </c>
      <c r="H250" s="66">
        <v>0.1</v>
      </c>
      <c r="I250" s="79">
        <f t="shared" si="23"/>
        <v>295.40000000000003</v>
      </c>
      <c r="J250" s="79">
        <v>0</v>
      </c>
      <c r="K250" s="82">
        <f t="shared" si="24"/>
        <v>295.40000000000003</v>
      </c>
      <c r="L250" s="79">
        <v>0</v>
      </c>
      <c r="M250" s="79">
        <f t="shared" si="25"/>
        <v>295.40000000000003</v>
      </c>
      <c r="N250" s="79"/>
      <c r="O250" s="82"/>
      <c r="P250" s="9"/>
    </row>
    <row r="251" spans="1:16" s="47" customFormat="1" x14ac:dyDescent="0.25">
      <c r="A251" s="58"/>
      <c r="B251" s="59"/>
      <c r="C251" s="59"/>
      <c r="D251" s="59"/>
      <c r="E251" s="78"/>
      <c r="F251" s="59"/>
      <c r="G251" s="59"/>
      <c r="H251" s="61"/>
      <c r="I251" s="79"/>
      <c r="J251" s="78"/>
      <c r="K251" s="82"/>
      <c r="L251" s="78"/>
      <c r="M251" s="79"/>
      <c r="N251" s="78"/>
      <c r="O251" s="82"/>
      <c r="P251" s="9"/>
    </row>
    <row r="252" spans="1:16" s="47" customFormat="1" x14ac:dyDescent="0.25">
      <c r="A252" s="58">
        <v>42920</v>
      </c>
      <c r="B252" s="59" t="s">
        <v>528</v>
      </c>
      <c r="C252" s="59" t="s">
        <v>529</v>
      </c>
      <c r="D252" s="59" t="s">
        <v>396</v>
      </c>
      <c r="E252" s="78">
        <v>3560</v>
      </c>
      <c r="F252" s="59" t="s">
        <v>210</v>
      </c>
      <c r="G252" s="59"/>
      <c r="H252" s="61"/>
      <c r="I252" s="79"/>
      <c r="J252" s="78"/>
      <c r="K252" s="82"/>
      <c r="L252" s="78"/>
      <c r="M252" s="79"/>
      <c r="N252" s="78"/>
      <c r="O252" s="82"/>
      <c r="P252" s="9"/>
    </row>
    <row r="253" spans="1:16" s="47" customFormat="1" x14ac:dyDescent="0.25">
      <c r="A253" s="58">
        <v>42965</v>
      </c>
      <c r="B253" s="59" t="s">
        <v>207</v>
      </c>
      <c r="C253" s="59" t="s">
        <v>208</v>
      </c>
      <c r="D253" s="59" t="s">
        <v>209</v>
      </c>
      <c r="E253" s="78">
        <v>1209</v>
      </c>
      <c r="F253" s="59" t="s">
        <v>210</v>
      </c>
      <c r="G253" s="59"/>
      <c r="H253" s="61"/>
      <c r="I253" s="79"/>
      <c r="J253" s="78"/>
      <c r="K253" s="82"/>
      <c r="L253" s="78"/>
      <c r="M253" s="79"/>
      <c r="N253" s="78"/>
      <c r="O253" s="82"/>
      <c r="P253" s="9"/>
    </row>
    <row r="254" spans="1:16" s="47" customFormat="1" x14ac:dyDescent="0.25">
      <c r="A254" s="64"/>
      <c r="B254" s="65" t="s">
        <v>360</v>
      </c>
      <c r="C254" s="65"/>
      <c r="D254" s="65"/>
      <c r="E254" s="79">
        <f>SUM(E252:E253)</f>
        <v>4769</v>
      </c>
      <c r="F254" s="65"/>
      <c r="G254" s="65">
        <v>60</v>
      </c>
      <c r="H254" s="66">
        <v>0.2</v>
      </c>
      <c r="I254" s="79">
        <f t="shared" si="23"/>
        <v>953.80000000000007</v>
      </c>
      <c r="J254" s="79">
        <v>590</v>
      </c>
      <c r="K254" s="82">
        <f t="shared" si="24"/>
        <v>363.80000000000007</v>
      </c>
      <c r="L254" s="79">
        <v>150</v>
      </c>
      <c r="M254" s="79">
        <f t="shared" si="25"/>
        <v>513.80000000000007</v>
      </c>
      <c r="N254" s="79"/>
      <c r="O254" s="82"/>
      <c r="P254" s="9"/>
    </row>
    <row r="255" spans="1:16" s="47" customFormat="1" x14ac:dyDescent="0.25">
      <c r="A255" s="58"/>
      <c r="B255" s="59"/>
      <c r="C255" s="59"/>
      <c r="D255" s="59"/>
      <c r="E255" s="78"/>
      <c r="F255" s="59"/>
      <c r="G255" s="59"/>
      <c r="H255" s="61"/>
      <c r="I255" s="79"/>
      <c r="J255" s="78"/>
      <c r="K255" s="82"/>
      <c r="L255" s="78"/>
      <c r="M255" s="79"/>
      <c r="N255" s="78"/>
      <c r="O255" s="82"/>
      <c r="P255" s="9"/>
    </row>
    <row r="256" spans="1:16" s="47" customFormat="1" x14ac:dyDescent="0.25">
      <c r="A256" s="58">
        <v>42928</v>
      </c>
      <c r="B256" s="59" t="s">
        <v>530</v>
      </c>
      <c r="C256" s="59" t="s">
        <v>531</v>
      </c>
      <c r="D256" s="59" t="s">
        <v>453</v>
      </c>
      <c r="E256" s="78">
        <v>1059</v>
      </c>
      <c r="F256" s="59" t="s">
        <v>180</v>
      </c>
      <c r="G256" s="59"/>
      <c r="H256" s="61"/>
      <c r="I256" s="79"/>
      <c r="J256" s="78"/>
      <c r="K256" s="82"/>
      <c r="L256" s="78"/>
      <c r="M256" s="79"/>
      <c r="N256" s="78"/>
      <c r="O256" s="82"/>
      <c r="P256" s="9"/>
    </row>
    <row r="257" spans="1:16" x14ac:dyDescent="0.25">
      <c r="A257" s="58">
        <v>42961</v>
      </c>
      <c r="B257" s="59" t="s">
        <v>177</v>
      </c>
      <c r="C257" s="59" t="s">
        <v>178</v>
      </c>
      <c r="D257" s="59" t="s">
        <v>179</v>
      </c>
      <c r="E257" s="78">
        <v>2550</v>
      </c>
      <c r="F257" s="59" t="s">
        <v>180</v>
      </c>
      <c r="G257" s="59"/>
      <c r="H257" s="61"/>
      <c r="I257" s="79"/>
      <c r="J257" s="78"/>
      <c r="K257" s="82"/>
      <c r="L257" s="78"/>
      <c r="M257" s="79"/>
      <c r="N257" s="78"/>
      <c r="O257" s="82"/>
      <c r="P257" s="9"/>
    </row>
    <row r="258" spans="1:16" s="47" customFormat="1" x14ac:dyDescent="0.25">
      <c r="A258" s="64"/>
      <c r="B258" s="65" t="s">
        <v>338</v>
      </c>
      <c r="C258" s="65"/>
      <c r="D258" s="65"/>
      <c r="E258" s="79">
        <f>SUM(E256:E257)</f>
        <v>3609</v>
      </c>
      <c r="F258" s="65"/>
      <c r="G258" s="65">
        <v>60</v>
      </c>
      <c r="H258" s="66">
        <v>0.15</v>
      </c>
      <c r="I258" s="79">
        <f t="shared" si="23"/>
        <v>541.35</v>
      </c>
      <c r="J258" s="79">
        <v>52.95</v>
      </c>
      <c r="K258" s="82">
        <f t="shared" si="24"/>
        <v>488.40000000000003</v>
      </c>
      <c r="L258" s="79">
        <v>56</v>
      </c>
      <c r="M258" s="79">
        <f t="shared" si="25"/>
        <v>544.40000000000009</v>
      </c>
      <c r="N258" s="79"/>
      <c r="O258" s="82"/>
      <c r="P258" s="9"/>
    </row>
    <row r="259" spans="1:16" x14ac:dyDescent="0.25">
      <c r="A259" s="58"/>
      <c r="B259" s="59"/>
      <c r="C259" s="59"/>
      <c r="D259" s="59"/>
      <c r="E259" s="78"/>
      <c r="F259" s="59"/>
      <c r="G259" s="59"/>
      <c r="H259" s="61"/>
      <c r="I259" s="79"/>
      <c r="J259" s="78"/>
      <c r="K259" s="82"/>
      <c r="L259" s="78"/>
      <c r="M259" s="79"/>
      <c r="N259" s="78"/>
      <c r="O259" s="82"/>
      <c r="P259" s="9"/>
    </row>
    <row r="260" spans="1:16" x14ac:dyDescent="0.25">
      <c r="A260" s="58">
        <v>42919</v>
      </c>
      <c r="B260" s="59" t="s">
        <v>532</v>
      </c>
      <c r="C260" s="59" t="s">
        <v>533</v>
      </c>
      <c r="D260" s="59" t="s">
        <v>534</v>
      </c>
      <c r="E260" s="78">
        <v>2911</v>
      </c>
      <c r="F260" s="59" t="s">
        <v>52</v>
      </c>
      <c r="G260" s="59"/>
      <c r="H260" s="61"/>
      <c r="I260" s="79"/>
      <c r="J260" s="78"/>
      <c r="K260" s="82"/>
      <c r="L260" s="78"/>
      <c r="M260" s="79"/>
      <c r="N260" s="78"/>
      <c r="O260" s="82"/>
      <c r="P260" s="9"/>
    </row>
    <row r="261" spans="1:16" x14ac:dyDescent="0.25">
      <c r="A261" s="58">
        <v>42940</v>
      </c>
      <c r="B261" s="59" t="s">
        <v>535</v>
      </c>
      <c r="C261" s="59" t="s">
        <v>536</v>
      </c>
      <c r="D261" s="59" t="s">
        <v>537</v>
      </c>
      <c r="E261" s="78">
        <v>1932</v>
      </c>
      <c r="F261" s="59" t="s">
        <v>52</v>
      </c>
      <c r="G261" s="59"/>
      <c r="H261" s="61"/>
      <c r="I261" s="79"/>
      <c r="J261" s="78"/>
      <c r="K261" s="82"/>
      <c r="L261" s="78"/>
      <c r="M261" s="79"/>
      <c r="N261" s="78"/>
      <c r="O261" s="82"/>
      <c r="P261" s="9"/>
    </row>
    <row r="262" spans="1:16" s="47" customFormat="1" x14ac:dyDescent="0.25">
      <c r="A262" s="58">
        <v>42950</v>
      </c>
      <c r="B262" s="59" t="s">
        <v>49</v>
      </c>
      <c r="C262" s="59" t="s">
        <v>50</v>
      </c>
      <c r="D262" s="59" t="s">
        <v>51</v>
      </c>
      <c r="E262" s="78">
        <v>1133</v>
      </c>
      <c r="F262" s="59" t="s">
        <v>52</v>
      </c>
      <c r="G262" s="59"/>
      <c r="H262" s="61"/>
      <c r="I262" s="79"/>
      <c r="J262" s="78"/>
      <c r="K262" s="82"/>
      <c r="L262" s="78"/>
      <c r="M262" s="79"/>
      <c r="N262" s="78"/>
      <c r="O262" s="82"/>
      <c r="P262" s="9"/>
    </row>
    <row r="263" spans="1:16" x14ac:dyDescent="0.25">
      <c r="A263" s="58">
        <v>42963</v>
      </c>
      <c r="B263" s="59" t="s">
        <v>185</v>
      </c>
      <c r="C263" s="59" t="s">
        <v>186</v>
      </c>
      <c r="D263" s="59" t="s">
        <v>187</v>
      </c>
      <c r="E263" s="78">
        <v>981</v>
      </c>
      <c r="F263" s="59" t="s">
        <v>52</v>
      </c>
      <c r="G263" s="59"/>
      <c r="H263" s="61"/>
      <c r="I263" s="79"/>
      <c r="J263" s="78"/>
      <c r="K263" s="82"/>
      <c r="L263" s="78"/>
      <c r="M263" s="79"/>
      <c r="N263" s="78"/>
      <c r="O263" s="82"/>
      <c r="P263" s="9"/>
    </row>
    <row r="264" spans="1:16" s="47" customFormat="1" x14ac:dyDescent="0.25">
      <c r="A264" s="64"/>
      <c r="B264" s="65" t="s">
        <v>338</v>
      </c>
      <c r="C264" s="65"/>
      <c r="D264" s="65"/>
      <c r="E264" s="79">
        <f>SUM(E260:E263)</f>
        <v>6957</v>
      </c>
      <c r="F264" s="65"/>
      <c r="G264" s="65">
        <v>60</v>
      </c>
      <c r="H264" s="66">
        <v>0.25</v>
      </c>
      <c r="I264" s="79">
        <f t="shared" si="23"/>
        <v>1739.25</v>
      </c>
      <c r="J264" s="79">
        <v>1118.5999999999999</v>
      </c>
      <c r="K264" s="82">
        <f t="shared" si="24"/>
        <v>620.65000000000009</v>
      </c>
      <c r="L264" s="79">
        <v>281</v>
      </c>
      <c r="M264" s="79">
        <f t="shared" si="25"/>
        <v>901.65000000000009</v>
      </c>
      <c r="N264" s="79"/>
      <c r="O264" s="82"/>
      <c r="P264" s="9"/>
    </row>
    <row r="265" spans="1:16" x14ac:dyDescent="0.25">
      <c r="A265" s="58"/>
      <c r="B265" s="59"/>
      <c r="C265" s="59"/>
      <c r="D265" s="59"/>
      <c r="E265" s="78"/>
      <c r="F265" s="59"/>
      <c r="G265" s="59"/>
      <c r="H265" s="61"/>
      <c r="I265" s="79"/>
      <c r="J265" s="78"/>
      <c r="K265" s="82"/>
      <c r="L265" s="78"/>
      <c r="M265" s="79"/>
      <c r="N265" s="78"/>
      <c r="O265" s="82"/>
      <c r="P265" s="9"/>
    </row>
    <row r="266" spans="1:16" x14ac:dyDescent="0.25">
      <c r="A266" s="58">
        <v>42948</v>
      </c>
      <c r="B266" s="59" t="s">
        <v>22</v>
      </c>
      <c r="C266" s="59" t="s">
        <v>23</v>
      </c>
      <c r="D266" s="59" t="s">
        <v>24</v>
      </c>
      <c r="E266" s="78">
        <v>1358</v>
      </c>
      <c r="F266" s="27" t="s">
        <v>25</v>
      </c>
      <c r="G266" s="59"/>
      <c r="H266" s="61"/>
      <c r="I266" s="79"/>
      <c r="J266" s="78"/>
      <c r="K266" s="82"/>
      <c r="L266" s="78"/>
      <c r="M266" s="79"/>
      <c r="N266" s="78"/>
      <c r="O266" s="82"/>
      <c r="P266" s="9"/>
    </row>
    <row r="267" spans="1:16" s="47" customFormat="1" x14ac:dyDescent="0.25">
      <c r="A267" s="58">
        <v>42948</v>
      </c>
      <c r="B267" s="59" t="s">
        <v>26</v>
      </c>
      <c r="C267" s="59" t="s">
        <v>27</v>
      </c>
      <c r="D267" s="59" t="s">
        <v>28</v>
      </c>
      <c r="E267" s="78">
        <v>2660</v>
      </c>
      <c r="F267" s="27" t="s">
        <v>25</v>
      </c>
      <c r="G267" s="59"/>
      <c r="H267" s="61"/>
      <c r="I267" s="79"/>
      <c r="J267" s="78"/>
      <c r="K267" s="82"/>
      <c r="L267" s="78"/>
      <c r="M267" s="79"/>
      <c r="N267" s="78"/>
      <c r="O267" s="82"/>
      <c r="P267" s="9"/>
    </row>
    <row r="268" spans="1:16" s="47" customFormat="1" x14ac:dyDescent="0.25">
      <c r="A268" s="58">
        <v>42955</v>
      </c>
      <c r="B268" s="59" t="s">
        <v>125</v>
      </c>
      <c r="C268" s="59" t="s">
        <v>126</v>
      </c>
      <c r="D268" s="59" t="s">
        <v>127</v>
      </c>
      <c r="E268" s="78">
        <v>965</v>
      </c>
      <c r="F268" s="59" t="s">
        <v>25</v>
      </c>
      <c r="G268" s="59"/>
      <c r="H268" s="61"/>
      <c r="I268" s="79"/>
      <c r="J268" s="78"/>
      <c r="K268" s="82"/>
      <c r="L268" s="78"/>
      <c r="M268" s="79"/>
      <c r="N268" s="78"/>
      <c r="O268" s="82"/>
      <c r="P268" s="9"/>
    </row>
    <row r="269" spans="1:16" s="47" customFormat="1" x14ac:dyDescent="0.25">
      <c r="A269" s="58">
        <v>42971</v>
      </c>
      <c r="B269" s="59" t="s">
        <v>247</v>
      </c>
      <c r="C269" s="59" t="s">
        <v>248</v>
      </c>
      <c r="D269" s="59" t="s">
        <v>249</v>
      </c>
      <c r="E269" s="78">
        <v>1262</v>
      </c>
      <c r="F269" s="59" t="s">
        <v>25</v>
      </c>
      <c r="G269" s="59"/>
      <c r="H269" s="61"/>
      <c r="I269" s="79"/>
      <c r="J269" s="78"/>
      <c r="K269" s="82"/>
      <c r="L269" s="78"/>
      <c r="M269" s="79"/>
      <c r="N269" s="78"/>
      <c r="O269" s="82"/>
      <c r="P269" s="9"/>
    </row>
    <row r="270" spans="1:16" s="47" customFormat="1" x14ac:dyDescent="0.25">
      <c r="A270" s="64"/>
      <c r="B270" s="65" t="s">
        <v>360</v>
      </c>
      <c r="C270" s="65"/>
      <c r="D270" s="65"/>
      <c r="E270" s="79">
        <f>SUM(E266:E269)</f>
        <v>6245</v>
      </c>
      <c r="F270" s="65"/>
      <c r="G270" s="65">
        <v>60</v>
      </c>
      <c r="H270" s="66">
        <v>0.25</v>
      </c>
      <c r="I270" s="79">
        <f t="shared" si="23"/>
        <v>1561.25</v>
      </c>
      <c r="J270" s="79">
        <v>0</v>
      </c>
      <c r="K270" s="82">
        <f t="shared" si="24"/>
        <v>1561.25</v>
      </c>
      <c r="L270" s="79">
        <v>225</v>
      </c>
      <c r="M270" s="79">
        <f t="shared" si="25"/>
        <v>1786.25</v>
      </c>
      <c r="N270" s="79"/>
      <c r="O270" s="82"/>
      <c r="P270" s="9"/>
    </row>
    <row r="271" spans="1:16" s="47" customFormat="1" x14ac:dyDescent="0.25">
      <c r="A271" s="58"/>
      <c r="B271" s="59"/>
      <c r="C271" s="59"/>
      <c r="D271" s="59"/>
      <c r="E271" s="78"/>
      <c r="F271" s="59"/>
      <c r="G271" s="59"/>
      <c r="H271" s="61"/>
      <c r="I271" s="79"/>
      <c r="J271" s="78"/>
      <c r="K271" s="82"/>
      <c r="L271" s="78"/>
      <c r="M271" s="79"/>
      <c r="N271" s="78"/>
      <c r="O271" s="82"/>
      <c r="P271" s="9"/>
    </row>
    <row r="272" spans="1:16" s="47" customFormat="1" x14ac:dyDescent="0.25">
      <c r="A272" s="58">
        <v>42958</v>
      </c>
      <c r="B272" s="59" t="s">
        <v>165</v>
      </c>
      <c r="C272" s="59" t="s">
        <v>166</v>
      </c>
      <c r="D272" s="59" t="s">
        <v>167</v>
      </c>
      <c r="E272" s="78">
        <v>1372</v>
      </c>
      <c r="F272" s="59" t="s">
        <v>168</v>
      </c>
      <c r="G272" s="59"/>
      <c r="H272" s="61"/>
      <c r="I272" s="79"/>
      <c r="J272" s="78"/>
      <c r="K272" s="82"/>
      <c r="L272" s="78"/>
      <c r="M272" s="79"/>
      <c r="N272" s="78"/>
      <c r="O272" s="82"/>
      <c r="P272" s="9"/>
    </row>
    <row r="273" spans="1:16" s="47" customFormat="1" x14ac:dyDescent="0.25">
      <c r="A273" s="64"/>
      <c r="B273" s="65" t="s">
        <v>338</v>
      </c>
      <c r="C273" s="65"/>
      <c r="D273" s="65"/>
      <c r="E273" s="79">
        <f>SUM(E272)</f>
        <v>1372</v>
      </c>
      <c r="F273" s="65"/>
      <c r="G273" s="65">
        <v>60</v>
      </c>
      <c r="H273" s="66">
        <v>0.05</v>
      </c>
      <c r="I273" s="79">
        <f t="shared" si="23"/>
        <v>68.600000000000009</v>
      </c>
      <c r="J273" s="79">
        <v>0</v>
      </c>
      <c r="K273" s="82">
        <f t="shared" si="24"/>
        <v>68.600000000000009</v>
      </c>
      <c r="L273" s="79">
        <v>0</v>
      </c>
      <c r="M273" s="79">
        <f t="shared" si="25"/>
        <v>68.600000000000009</v>
      </c>
      <c r="N273" s="79"/>
      <c r="O273" s="82"/>
      <c r="P273" s="9"/>
    </row>
    <row r="274" spans="1:16" s="47" customFormat="1" x14ac:dyDescent="0.25">
      <c r="A274" s="64"/>
      <c r="B274" s="65"/>
      <c r="C274" s="65"/>
      <c r="D274" s="65"/>
      <c r="E274" s="98">
        <f>E250+E254+E258+E264+E270+E273</f>
        <v>25906</v>
      </c>
      <c r="F274" s="99" t="s">
        <v>538</v>
      </c>
      <c r="G274" s="99"/>
      <c r="H274" s="100"/>
      <c r="I274" s="98">
        <f t="shared" ref="I274:M274" si="28">I250+I254+I258+I264+I270+I273</f>
        <v>5159.6500000000005</v>
      </c>
      <c r="J274" s="98">
        <f t="shared" si="28"/>
        <v>1761.55</v>
      </c>
      <c r="K274" s="98">
        <f t="shared" si="28"/>
        <v>3398.1</v>
      </c>
      <c r="L274" s="98">
        <f t="shared" si="28"/>
        <v>712</v>
      </c>
      <c r="M274" s="98">
        <f t="shared" si="28"/>
        <v>4110.1000000000004</v>
      </c>
      <c r="N274" s="79">
        <v>4110.1000000000004</v>
      </c>
      <c r="O274" s="82"/>
      <c r="P274" s="9"/>
    </row>
    <row r="275" spans="1:16" s="47" customFormat="1" x14ac:dyDescent="0.25">
      <c r="A275" s="58"/>
      <c r="B275" s="59"/>
      <c r="C275" s="59"/>
      <c r="D275" s="59"/>
      <c r="E275" s="78"/>
      <c r="F275" s="59"/>
      <c r="G275" s="59"/>
      <c r="H275" s="61"/>
      <c r="I275" s="78"/>
      <c r="J275" s="78"/>
      <c r="K275" s="78"/>
      <c r="L275" s="78"/>
      <c r="M275" s="78"/>
      <c r="N275" s="78"/>
      <c r="O275" s="82"/>
      <c r="P275" s="9"/>
    </row>
    <row r="276" spans="1:16" s="47" customFormat="1" x14ac:dyDescent="0.25">
      <c r="A276" s="58">
        <v>42853</v>
      </c>
      <c r="B276" s="59" t="s">
        <v>539</v>
      </c>
      <c r="C276" s="59" t="s">
        <v>540</v>
      </c>
      <c r="D276" s="59" t="s">
        <v>541</v>
      </c>
      <c r="E276" s="78">
        <v>2225</v>
      </c>
      <c r="F276" s="59" t="s">
        <v>542</v>
      </c>
      <c r="G276" s="59"/>
      <c r="H276" s="61"/>
      <c r="I276" s="82"/>
      <c r="J276" s="78"/>
      <c r="K276" s="82"/>
      <c r="L276" s="78"/>
      <c r="M276" s="82"/>
      <c r="N276" s="78"/>
      <c r="O276" s="82"/>
      <c r="P276" s="9"/>
    </row>
    <row r="277" spans="1:16" s="47" customFormat="1" x14ac:dyDescent="0.25">
      <c r="A277" s="58">
        <v>42937</v>
      </c>
      <c r="B277" s="59" t="s">
        <v>543</v>
      </c>
      <c r="C277" s="59" t="s">
        <v>544</v>
      </c>
      <c r="D277" s="59" t="s">
        <v>396</v>
      </c>
      <c r="E277" s="78">
        <v>0</v>
      </c>
      <c r="F277" s="59" t="s">
        <v>542</v>
      </c>
      <c r="G277" s="59"/>
      <c r="H277" s="61"/>
      <c r="I277" s="82"/>
      <c r="J277" s="78"/>
      <c r="K277" s="82"/>
      <c r="L277" s="91" t="s">
        <v>545</v>
      </c>
      <c r="M277" s="92"/>
      <c r="N277" s="93"/>
      <c r="O277" s="93"/>
      <c r="P277" s="9"/>
    </row>
    <row r="278" spans="1:16" s="47" customFormat="1" x14ac:dyDescent="0.25">
      <c r="A278" s="64"/>
      <c r="B278" s="65" t="s">
        <v>338</v>
      </c>
      <c r="C278" s="65"/>
      <c r="D278" s="65"/>
      <c r="E278" s="79">
        <f>SUM(E276:E277)</f>
        <v>2225</v>
      </c>
      <c r="F278" s="65"/>
      <c r="G278" s="65">
        <v>60</v>
      </c>
      <c r="H278" s="66">
        <v>7.0000000000000007E-2</v>
      </c>
      <c r="I278" s="82">
        <f t="shared" ref="I278" si="29">E278*H278</f>
        <v>155.75000000000003</v>
      </c>
      <c r="J278" s="79">
        <v>625.54999999999995</v>
      </c>
      <c r="K278" s="89">
        <f t="shared" ref="K278" si="30">I278-J278</f>
        <v>-469.79999999999995</v>
      </c>
      <c r="L278" s="79">
        <v>0</v>
      </c>
      <c r="M278" s="89">
        <f t="shared" ref="M278" si="31">K278+L278</f>
        <v>-469.79999999999995</v>
      </c>
      <c r="N278" s="78"/>
      <c r="O278" s="82"/>
      <c r="P278" s="9"/>
    </row>
    <row r="279" spans="1:16" s="47" customFormat="1" x14ac:dyDescent="0.25">
      <c r="A279" s="58"/>
      <c r="B279" s="59"/>
      <c r="C279" s="59"/>
      <c r="D279" s="59"/>
      <c r="E279" s="78"/>
      <c r="F279" s="59"/>
      <c r="G279" s="59"/>
      <c r="H279" s="61"/>
      <c r="I279" s="78"/>
      <c r="J279" s="78"/>
      <c r="K279" s="78"/>
      <c r="L279" s="78"/>
      <c r="M279" s="78"/>
      <c r="N279" s="78"/>
      <c r="O279" s="82"/>
      <c r="P279" s="9"/>
    </row>
    <row r="280" spans="1:16" s="47" customFormat="1" x14ac:dyDescent="0.25">
      <c r="A280" s="58">
        <v>42937</v>
      </c>
      <c r="B280" s="59" t="s">
        <v>543</v>
      </c>
      <c r="C280" s="59" t="s">
        <v>544</v>
      </c>
      <c r="D280" s="59" t="s">
        <v>396</v>
      </c>
      <c r="E280" s="78">
        <v>1572</v>
      </c>
      <c r="F280" s="59" t="s">
        <v>549</v>
      </c>
      <c r="G280" s="59"/>
      <c r="H280" s="61"/>
      <c r="I280" s="78"/>
      <c r="J280" s="78"/>
      <c r="K280" s="78"/>
      <c r="L280" s="78"/>
      <c r="M280" s="78"/>
      <c r="N280" s="78"/>
      <c r="O280" s="82"/>
      <c r="P280" s="9"/>
    </row>
    <row r="281" spans="1:16" s="47" customFormat="1" x14ac:dyDescent="0.25">
      <c r="A281" s="58">
        <v>42872</v>
      </c>
      <c r="B281" s="59" t="s">
        <v>546</v>
      </c>
      <c r="C281" s="70" t="s">
        <v>547</v>
      </c>
      <c r="D281" s="70" t="s">
        <v>548</v>
      </c>
      <c r="E281" s="81">
        <v>1757</v>
      </c>
      <c r="F281" s="59" t="s">
        <v>549</v>
      </c>
      <c r="G281" s="59"/>
      <c r="H281" s="61"/>
      <c r="I281" s="82"/>
      <c r="J281" s="78"/>
      <c r="K281" s="82"/>
      <c r="L281" s="78"/>
      <c r="M281" s="82"/>
      <c r="N281" s="78"/>
      <c r="O281" s="82"/>
      <c r="P281" s="9"/>
    </row>
    <row r="282" spans="1:16" s="47" customFormat="1" x14ac:dyDescent="0.25">
      <c r="A282" s="58">
        <v>42878</v>
      </c>
      <c r="B282" s="59" t="s">
        <v>550</v>
      </c>
      <c r="C282" s="59" t="s">
        <v>551</v>
      </c>
      <c r="D282" s="59" t="s">
        <v>552</v>
      </c>
      <c r="E282" s="78">
        <v>1112</v>
      </c>
      <c r="F282" s="59" t="s">
        <v>549</v>
      </c>
      <c r="G282" s="59"/>
      <c r="H282" s="61"/>
      <c r="I282" s="82"/>
      <c r="J282" s="78"/>
      <c r="K282" s="82"/>
      <c r="L282" s="78"/>
      <c r="M282" s="82"/>
      <c r="N282" s="78"/>
      <c r="O282" s="82"/>
      <c r="P282" s="9"/>
    </row>
    <row r="283" spans="1:16" s="47" customFormat="1" x14ac:dyDescent="0.25">
      <c r="A283" s="64"/>
      <c r="B283" s="65" t="s">
        <v>338</v>
      </c>
      <c r="C283" s="65"/>
      <c r="D283" s="65"/>
      <c r="E283" s="79">
        <f>SUM(E280:E282)</f>
        <v>4441</v>
      </c>
      <c r="F283" s="65"/>
      <c r="G283" s="65">
        <v>60</v>
      </c>
      <c r="H283" s="66">
        <v>0.2</v>
      </c>
      <c r="I283" s="82">
        <f t="shared" ref="I283:I293" si="32">E283*H283</f>
        <v>888.2</v>
      </c>
      <c r="J283" s="79">
        <v>286.89999999999998</v>
      </c>
      <c r="K283" s="82">
        <f t="shared" ref="K283:K293" si="33">I283-J283</f>
        <v>601.30000000000007</v>
      </c>
      <c r="L283" s="79">
        <v>150</v>
      </c>
      <c r="M283" s="82">
        <f t="shared" ref="M283:M293" si="34">K283+L283</f>
        <v>751.30000000000007</v>
      </c>
      <c r="N283" s="78"/>
      <c r="O283" s="82"/>
      <c r="P283" s="9"/>
    </row>
    <row r="284" spans="1:16" s="47" customFormat="1" x14ac:dyDescent="0.25">
      <c r="A284" s="58"/>
      <c r="B284" s="59"/>
      <c r="C284" s="59"/>
      <c r="D284" s="59"/>
      <c r="E284" s="78"/>
      <c r="F284" s="59"/>
      <c r="G284" s="59"/>
      <c r="H284" s="61"/>
      <c r="I284" s="82"/>
      <c r="J284" s="78"/>
      <c r="K284" s="82"/>
      <c r="L284" s="78"/>
      <c r="M284" s="82"/>
      <c r="N284" s="78"/>
      <c r="O284" s="82"/>
      <c r="P284" s="9"/>
    </row>
    <row r="285" spans="1:16" s="47" customFormat="1" x14ac:dyDescent="0.25">
      <c r="A285" s="58">
        <v>42951</v>
      </c>
      <c r="B285" s="59" t="s">
        <v>79</v>
      </c>
      <c r="C285" s="59" t="s">
        <v>80</v>
      </c>
      <c r="D285" s="59" t="s">
        <v>81</v>
      </c>
      <c r="E285" s="78">
        <v>1112</v>
      </c>
      <c r="F285" s="59" t="s">
        <v>82</v>
      </c>
      <c r="G285" s="59"/>
      <c r="H285" s="61"/>
      <c r="I285" s="82"/>
      <c r="J285" s="78"/>
      <c r="K285" s="82"/>
      <c r="L285" s="78"/>
      <c r="M285" s="82"/>
      <c r="N285" s="78"/>
      <c r="O285" s="82"/>
      <c r="P285" s="9"/>
    </row>
    <row r="286" spans="1:16" s="47" customFormat="1" x14ac:dyDescent="0.25">
      <c r="A286" s="64"/>
      <c r="B286" s="65" t="s">
        <v>338</v>
      </c>
      <c r="C286" s="65"/>
      <c r="D286" s="65"/>
      <c r="E286" s="79">
        <f>SUM(E285)</f>
        <v>1112</v>
      </c>
      <c r="F286" s="65"/>
      <c r="G286" s="65">
        <v>60</v>
      </c>
      <c r="H286" s="66">
        <v>0.05</v>
      </c>
      <c r="I286" s="82">
        <f t="shared" si="32"/>
        <v>55.6</v>
      </c>
      <c r="J286" s="79">
        <v>0</v>
      </c>
      <c r="K286" s="82">
        <f t="shared" si="33"/>
        <v>55.6</v>
      </c>
      <c r="L286" s="79">
        <v>0</v>
      </c>
      <c r="M286" s="82">
        <f t="shared" si="34"/>
        <v>55.6</v>
      </c>
      <c r="N286" s="79"/>
      <c r="O286" s="82"/>
      <c r="P286" s="9"/>
    </row>
    <row r="287" spans="1:16" s="47" customFormat="1" x14ac:dyDescent="0.25">
      <c r="A287" s="58"/>
      <c r="B287" s="59"/>
      <c r="C287" s="59"/>
      <c r="D287" s="59"/>
      <c r="E287" s="78"/>
      <c r="F287" s="59"/>
      <c r="G287" s="59"/>
      <c r="H287" s="61"/>
      <c r="I287" s="82"/>
      <c r="J287" s="78"/>
      <c r="K287" s="82"/>
      <c r="L287" s="78"/>
      <c r="M287" s="82"/>
      <c r="N287" s="78"/>
      <c r="O287" s="82"/>
      <c r="P287" s="9"/>
    </row>
    <row r="288" spans="1:16" s="47" customFormat="1" x14ac:dyDescent="0.25">
      <c r="A288" s="58">
        <v>42954</v>
      </c>
      <c r="B288" s="59" t="s">
        <v>117</v>
      </c>
      <c r="C288" s="59" t="s">
        <v>118</v>
      </c>
      <c r="D288" s="59" t="s">
        <v>119</v>
      </c>
      <c r="E288" s="78">
        <v>2806</v>
      </c>
      <c r="F288" s="59" t="s">
        <v>120</v>
      </c>
      <c r="G288" s="59"/>
      <c r="H288" s="61"/>
      <c r="I288" s="82"/>
      <c r="J288" s="78"/>
      <c r="K288" s="82"/>
      <c r="L288" s="78"/>
      <c r="M288" s="82"/>
      <c r="N288" s="78"/>
      <c r="O288" s="82"/>
      <c r="P288" s="9"/>
    </row>
    <row r="289" spans="1:16" s="47" customFormat="1" x14ac:dyDescent="0.25">
      <c r="A289" s="58">
        <v>42975</v>
      </c>
      <c r="B289" s="59" t="s">
        <v>301</v>
      </c>
      <c r="C289" s="59" t="s">
        <v>302</v>
      </c>
      <c r="D289" s="59" t="s">
        <v>252</v>
      </c>
      <c r="E289" s="78">
        <v>2954</v>
      </c>
      <c r="F289" s="59" t="s">
        <v>120</v>
      </c>
      <c r="G289" s="59"/>
      <c r="H289" s="61"/>
      <c r="I289" s="82"/>
      <c r="J289" s="78"/>
      <c r="K289" s="82"/>
      <c r="L289" s="78"/>
      <c r="M289" s="82"/>
      <c r="N289" s="78"/>
      <c r="O289" s="82"/>
      <c r="P289" s="9"/>
    </row>
    <row r="290" spans="1:16" s="47" customFormat="1" x14ac:dyDescent="0.25">
      <c r="A290" s="64"/>
      <c r="B290" s="65" t="s">
        <v>338</v>
      </c>
      <c r="C290" s="65"/>
      <c r="D290" s="65"/>
      <c r="E290" s="79">
        <f>SUM(E288:E289)</f>
        <v>5760</v>
      </c>
      <c r="F290" s="65"/>
      <c r="G290" s="65">
        <v>60</v>
      </c>
      <c r="H290" s="66">
        <v>0.25</v>
      </c>
      <c r="I290" s="82">
        <f t="shared" si="32"/>
        <v>1440</v>
      </c>
      <c r="J290" s="79">
        <v>0</v>
      </c>
      <c r="K290" s="82">
        <f t="shared" si="33"/>
        <v>1440</v>
      </c>
      <c r="L290" s="79">
        <v>188</v>
      </c>
      <c r="M290" s="82">
        <f t="shared" si="34"/>
        <v>1628</v>
      </c>
      <c r="N290" s="79"/>
      <c r="O290" s="82"/>
      <c r="P290" s="9"/>
    </row>
    <row r="291" spans="1:16" s="47" customFormat="1" x14ac:dyDescent="0.25">
      <c r="A291" s="58"/>
      <c r="B291" s="59"/>
      <c r="C291" s="59"/>
      <c r="D291" s="59"/>
      <c r="E291" s="78"/>
      <c r="F291" s="59"/>
      <c r="G291" s="59"/>
      <c r="H291" s="61"/>
      <c r="I291" s="82"/>
      <c r="J291" s="78"/>
      <c r="K291" s="82"/>
      <c r="L291" s="78"/>
      <c r="M291" s="82"/>
      <c r="N291" s="78"/>
      <c r="O291" s="82"/>
      <c r="P291" s="9"/>
    </row>
    <row r="292" spans="1:16" x14ac:dyDescent="0.25">
      <c r="A292" s="58">
        <v>42968</v>
      </c>
      <c r="B292" s="59" t="s">
        <v>224</v>
      </c>
      <c r="C292" s="59" t="s">
        <v>225</v>
      </c>
      <c r="D292" s="59" t="s">
        <v>226</v>
      </c>
      <c r="E292" s="78">
        <v>1131</v>
      </c>
      <c r="F292" s="59" t="s">
        <v>227</v>
      </c>
      <c r="G292" s="59"/>
      <c r="H292" s="61"/>
      <c r="I292" s="82"/>
      <c r="J292" s="78"/>
      <c r="K292" s="82"/>
      <c r="L292" s="78"/>
      <c r="M292" s="82"/>
      <c r="N292" s="78"/>
      <c r="O292" s="82"/>
      <c r="P292" s="9"/>
    </row>
    <row r="293" spans="1:16" s="47" customFormat="1" x14ac:dyDescent="0.25">
      <c r="A293" s="64"/>
      <c r="B293" s="65" t="s">
        <v>360</v>
      </c>
      <c r="C293" s="65"/>
      <c r="D293" s="65"/>
      <c r="E293" s="79">
        <f>SUM(E292)</f>
        <v>1131</v>
      </c>
      <c r="F293" s="65"/>
      <c r="G293" s="65">
        <v>60</v>
      </c>
      <c r="H293" s="66">
        <v>0.05</v>
      </c>
      <c r="I293" s="82">
        <f t="shared" si="32"/>
        <v>56.550000000000004</v>
      </c>
      <c r="J293" s="79">
        <v>0</v>
      </c>
      <c r="K293" s="82">
        <f t="shared" si="33"/>
        <v>56.550000000000004</v>
      </c>
      <c r="L293" s="79">
        <v>0</v>
      </c>
      <c r="M293" s="82">
        <f t="shared" si="34"/>
        <v>56.550000000000004</v>
      </c>
      <c r="N293" s="79"/>
      <c r="O293" s="82"/>
      <c r="P293" s="9"/>
    </row>
    <row r="294" spans="1:16" s="47" customFormat="1" x14ac:dyDescent="0.25">
      <c r="A294" s="64"/>
      <c r="B294" s="65"/>
      <c r="C294" s="65"/>
      <c r="D294" s="65"/>
      <c r="E294" s="98">
        <f>E278+E283+E286+E290+E293</f>
        <v>14669</v>
      </c>
      <c r="F294" s="99" t="s">
        <v>553</v>
      </c>
      <c r="G294" s="99"/>
      <c r="H294" s="100"/>
      <c r="I294" s="98">
        <f t="shared" ref="I294:M294" si="35">I278+I283+I286+I290+I293</f>
        <v>2596.1000000000004</v>
      </c>
      <c r="J294" s="98">
        <f t="shared" si="35"/>
        <v>912.44999999999993</v>
      </c>
      <c r="K294" s="98">
        <f t="shared" si="35"/>
        <v>1683.65</v>
      </c>
      <c r="L294" s="98">
        <f t="shared" si="35"/>
        <v>338</v>
      </c>
      <c r="M294" s="98">
        <f t="shared" si="35"/>
        <v>2021.65</v>
      </c>
      <c r="N294" s="79">
        <v>2021.65</v>
      </c>
      <c r="O294" s="82"/>
      <c r="P294" s="9"/>
    </row>
    <row r="295" spans="1:16" x14ac:dyDescent="0.25">
      <c r="A295" s="58"/>
      <c r="B295" s="59"/>
      <c r="C295" s="59"/>
      <c r="D295" s="59"/>
      <c r="E295" s="78"/>
      <c r="F295" s="59"/>
      <c r="G295" s="59"/>
      <c r="H295" s="61"/>
      <c r="I295" s="78"/>
      <c r="J295" s="78"/>
      <c r="K295" s="78"/>
      <c r="L295" s="78"/>
      <c r="M295" s="78"/>
      <c r="N295" s="78"/>
      <c r="O295" s="82"/>
      <c r="P295" s="9"/>
    </row>
    <row r="296" spans="1:16" x14ac:dyDescent="0.25">
      <c r="A296" s="58">
        <v>42752</v>
      </c>
      <c r="B296" s="59" t="s">
        <v>554</v>
      </c>
      <c r="C296" s="59" t="s">
        <v>555</v>
      </c>
      <c r="D296" s="59" t="s">
        <v>556</v>
      </c>
      <c r="E296" s="78">
        <v>1112</v>
      </c>
      <c r="F296" s="59" t="s">
        <v>557</v>
      </c>
      <c r="G296" s="59"/>
      <c r="H296" s="61"/>
      <c r="I296" s="82"/>
      <c r="J296" s="78"/>
      <c r="K296" s="82"/>
      <c r="L296" s="78"/>
      <c r="M296" s="82"/>
      <c r="N296" s="78"/>
      <c r="O296" s="82"/>
      <c r="P296" s="9"/>
    </row>
    <row r="297" spans="1:16" x14ac:dyDescent="0.25">
      <c r="A297" s="58">
        <v>42768</v>
      </c>
      <c r="B297" s="59" t="s">
        <v>558</v>
      </c>
      <c r="C297" s="59" t="s">
        <v>328</v>
      </c>
      <c r="D297" s="59" t="s">
        <v>504</v>
      </c>
      <c r="E297" s="78">
        <v>1362</v>
      </c>
      <c r="F297" s="59" t="s">
        <v>559</v>
      </c>
      <c r="G297" s="59"/>
      <c r="H297" s="61"/>
      <c r="I297" s="82"/>
      <c r="J297" s="78"/>
      <c r="K297" s="82"/>
      <c r="L297" s="78"/>
      <c r="M297" s="82"/>
      <c r="N297" s="78"/>
      <c r="O297" s="82"/>
      <c r="P297" s="9"/>
    </row>
    <row r="298" spans="1:16" x14ac:dyDescent="0.25">
      <c r="A298" s="58">
        <v>42843</v>
      </c>
      <c r="B298" s="59" t="s">
        <v>560</v>
      </c>
      <c r="C298" s="59" t="s">
        <v>561</v>
      </c>
      <c r="D298" s="59" t="s">
        <v>51</v>
      </c>
      <c r="E298" s="78"/>
      <c r="F298" s="59" t="s">
        <v>559</v>
      </c>
      <c r="G298" s="59"/>
      <c r="H298" s="61"/>
      <c r="I298" s="82"/>
      <c r="J298" s="78"/>
      <c r="K298" s="82"/>
      <c r="L298" s="78"/>
      <c r="M298" s="82"/>
      <c r="N298" s="78"/>
      <c r="O298" s="91" t="s">
        <v>361</v>
      </c>
      <c r="P298" s="9"/>
    </row>
    <row r="299" spans="1:16" x14ac:dyDescent="0.25">
      <c r="A299" s="64"/>
      <c r="B299" s="65" t="s">
        <v>360</v>
      </c>
      <c r="C299" s="65"/>
      <c r="D299" s="65"/>
      <c r="E299" s="79">
        <f>SUM(E296:E298)</f>
        <v>2474</v>
      </c>
      <c r="F299" s="65"/>
      <c r="G299" s="65">
        <v>60</v>
      </c>
      <c r="H299" s="66">
        <v>7.0000000000000007E-2</v>
      </c>
      <c r="I299" s="82">
        <f t="shared" ref="I299:I337" si="36">E299*H299</f>
        <v>173.18</v>
      </c>
      <c r="J299" s="79">
        <v>601.25</v>
      </c>
      <c r="K299" s="82">
        <f t="shared" ref="K299:K337" si="37">I299-J299</f>
        <v>-428.07</v>
      </c>
      <c r="L299" s="79">
        <v>0</v>
      </c>
      <c r="M299" s="82">
        <f t="shared" ref="M299:M337" si="38">K299+L299</f>
        <v>-428.07</v>
      </c>
      <c r="N299" s="78"/>
      <c r="O299" s="82"/>
      <c r="P299" s="9"/>
    </row>
    <row r="300" spans="1:16" x14ac:dyDescent="0.25">
      <c r="A300" s="58"/>
      <c r="B300" s="59"/>
      <c r="C300" s="59"/>
      <c r="D300" s="59"/>
      <c r="E300" s="78"/>
      <c r="F300" s="59"/>
      <c r="G300" s="59"/>
      <c r="H300" s="61"/>
      <c r="I300" s="82"/>
      <c r="J300" s="78"/>
      <c r="K300" s="82"/>
      <c r="L300" s="78"/>
      <c r="M300" s="82"/>
      <c r="N300" s="78"/>
      <c r="O300" s="82"/>
      <c r="P300" s="9"/>
    </row>
    <row r="301" spans="1:16" x14ac:dyDescent="0.25">
      <c r="A301" s="58">
        <v>42893</v>
      </c>
      <c r="B301" s="59" t="s">
        <v>562</v>
      </c>
      <c r="C301" s="59" t="s">
        <v>563</v>
      </c>
      <c r="D301" s="59" t="s">
        <v>194</v>
      </c>
      <c r="E301" s="78">
        <v>1930</v>
      </c>
      <c r="F301" s="59" t="s">
        <v>284</v>
      </c>
      <c r="G301" s="59"/>
      <c r="H301" s="61"/>
      <c r="I301" s="82"/>
      <c r="J301" s="78"/>
      <c r="K301" s="82"/>
      <c r="L301" s="78"/>
      <c r="M301" s="82"/>
      <c r="N301" s="78"/>
      <c r="O301" s="82"/>
      <c r="P301" s="9"/>
    </row>
    <row r="302" spans="1:16" s="47" customFormat="1" x14ac:dyDescent="0.25">
      <c r="A302" s="58">
        <v>42975</v>
      </c>
      <c r="B302" s="59" t="s">
        <v>281</v>
      </c>
      <c r="C302" s="59" t="s">
        <v>282</v>
      </c>
      <c r="D302" s="59" t="s">
        <v>283</v>
      </c>
      <c r="E302" s="78">
        <v>4547</v>
      </c>
      <c r="F302" s="59" t="s">
        <v>284</v>
      </c>
      <c r="G302" s="59"/>
      <c r="H302" s="61"/>
      <c r="I302" s="82"/>
      <c r="J302" s="78"/>
      <c r="K302" s="82"/>
      <c r="L302" s="78"/>
      <c r="M302" s="82"/>
      <c r="N302" s="78"/>
      <c r="O302" s="82"/>
      <c r="P302" s="9"/>
    </row>
    <row r="303" spans="1:16" s="47" customFormat="1" x14ac:dyDescent="0.25">
      <c r="A303" s="64"/>
      <c r="B303" s="65" t="s">
        <v>360</v>
      </c>
      <c r="C303" s="65"/>
      <c r="D303" s="65"/>
      <c r="E303" s="79">
        <f>SUM(E301:E302)</f>
        <v>6477</v>
      </c>
      <c r="F303" s="65"/>
      <c r="G303" s="65">
        <v>60</v>
      </c>
      <c r="H303" s="66">
        <v>0.25</v>
      </c>
      <c r="I303" s="82">
        <f t="shared" si="36"/>
        <v>1619.25</v>
      </c>
      <c r="J303" s="79">
        <v>135.1</v>
      </c>
      <c r="K303" s="82">
        <f t="shared" si="37"/>
        <v>1484.15</v>
      </c>
      <c r="L303" s="79">
        <v>225</v>
      </c>
      <c r="M303" s="82">
        <f t="shared" si="38"/>
        <v>1709.15</v>
      </c>
      <c r="N303" s="79"/>
      <c r="O303" s="82"/>
      <c r="P303" s="9"/>
    </row>
    <row r="304" spans="1:16" s="47" customFormat="1" x14ac:dyDescent="0.25">
      <c r="A304" s="58"/>
      <c r="B304" s="59"/>
      <c r="C304" s="59"/>
      <c r="D304" s="59"/>
      <c r="E304" s="78"/>
      <c r="F304" s="59"/>
      <c r="G304" s="59"/>
      <c r="H304" s="61"/>
      <c r="I304" s="82"/>
      <c r="J304" s="78"/>
      <c r="K304" s="82"/>
      <c r="L304" s="78"/>
      <c r="M304" s="82"/>
      <c r="N304" s="78"/>
      <c r="O304" s="82"/>
      <c r="P304" s="9"/>
    </row>
    <row r="305" spans="1:16" s="47" customFormat="1" x14ac:dyDescent="0.25">
      <c r="A305" s="58">
        <v>42815</v>
      </c>
      <c r="B305" s="59" t="s">
        <v>564</v>
      </c>
      <c r="C305" s="59" t="s">
        <v>565</v>
      </c>
      <c r="D305" s="59" t="s">
        <v>566</v>
      </c>
      <c r="E305" s="78">
        <v>1239</v>
      </c>
      <c r="F305" s="59" t="s">
        <v>161</v>
      </c>
      <c r="G305" s="59"/>
      <c r="H305" s="61"/>
      <c r="I305" s="82"/>
      <c r="J305" s="78"/>
      <c r="K305" s="82"/>
      <c r="L305" s="78"/>
      <c r="M305" s="82"/>
      <c r="N305" s="78"/>
      <c r="O305" s="82"/>
      <c r="P305" s="9"/>
    </row>
    <row r="306" spans="1:16" s="47" customFormat="1" x14ac:dyDescent="0.25">
      <c r="A306" s="58">
        <v>42830</v>
      </c>
      <c r="B306" s="59" t="s">
        <v>567</v>
      </c>
      <c r="C306" s="59" t="s">
        <v>568</v>
      </c>
      <c r="D306" s="59" t="s">
        <v>569</v>
      </c>
      <c r="E306" s="78">
        <v>1439</v>
      </c>
      <c r="F306" s="59" t="s">
        <v>161</v>
      </c>
      <c r="G306" s="59"/>
      <c r="H306" s="61"/>
      <c r="I306" s="82"/>
      <c r="J306" s="78"/>
      <c r="K306" s="82"/>
      <c r="L306" s="78"/>
      <c r="M306" s="82"/>
      <c r="N306" s="78"/>
      <c r="O306" s="82"/>
      <c r="P306" s="9"/>
    </row>
    <row r="307" spans="1:16" x14ac:dyDescent="0.25">
      <c r="A307" s="58">
        <v>42958</v>
      </c>
      <c r="B307" s="59" t="s">
        <v>159</v>
      </c>
      <c r="C307" s="59" t="s">
        <v>160</v>
      </c>
      <c r="D307" s="59" t="s">
        <v>39</v>
      </c>
      <c r="E307" s="78">
        <v>1321</v>
      </c>
      <c r="F307" s="59" t="s">
        <v>161</v>
      </c>
      <c r="G307" s="59"/>
      <c r="H307" s="61"/>
      <c r="I307" s="82"/>
      <c r="J307" s="78"/>
      <c r="K307" s="82"/>
      <c r="L307" s="78"/>
      <c r="M307" s="82"/>
      <c r="N307" s="78"/>
      <c r="O307" s="82"/>
      <c r="P307" s="9"/>
    </row>
    <row r="308" spans="1:16" s="47" customFormat="1" x14ac:dyDescent="0.25">
      <c r="A308" s="64"/>
      <c r="B308" s="65" t="s">
        <v>360</v>
      </c>
      <c r="C308" s="65"/>
      <c r="D308" s="65"/>
      <c r="E308" s="79">
        <f>SUM(E305:E307)</f>
        <v>3999</v>
      </c>
      <c r="F308" s="65"/>
      <c r="G308" s="65">
        <v>60</v>
      </c>
      <c r="H308" s="66">
        <v>0.15</v>
      </c>
      <c r="I308" s="82">
        <f t="shared" si="36"/>
        <v>599.85</v>
      </c>
      <c r="J308" s="79">
        <v>267.8</v>
      </c>
      <c r="K308" s="82">
        <f t="shared" si="37"/>
        <v>332.05</v>
      </c>
      <c r="L308" s="79">
        <v>56</v>
      </c>
      <c r="M308" s="82">
        <f t="shared" si="38"/>
        <v>388.05</v>
      </c>
      <c r="N308" s="79"/>
      <c r="O308" s="82"/>
      <c r="P308" s="9"/>
    </row>
    <row r="309" spans="1:16" s="47" customFormat="1" x14ac:dyDescent="0.25">
      <c r="A309" s="64"/>
      <c r="B309" s="65"/>
      <c r="C309" s="65"/>
      <c r="D309" s="65"/>
      <c r="E309" s="98">
        <f>E299+E303+E308</f>
        <v>12950</v>
      </c>
      <c r="F309" s="99" t="s">
        <v>570</v>
      </c>
      <c r="G309" s="99"/>
      <c r="H309" s="100"/>
      <c r="I309" s="98">
        <f>I299+I303+I308</f>
        <v>2392.2800000000002</v>
      </c>
      <c r="J309" s="98">
        <f>J299+J303+J308</f>
        <v>1004.1500000000001</v>
      </c>
      <c r="K309" s="98">
        <f>K299+K303+K308</f>
        <v>1388.13</v>
      </c>
      <c r="L309" s="98">
        <f>L299+L303+L308</f>
        <v>281</v>
      </c>
      <c r="M309" s="98">
        <f>M299+M303+M308</f>
        <v>1669.13</v>
      </c>
      <c r="N309" s="79">
        <v>1669.13</v>
      </c>
      <c r="O309" s="82"/>
      <c r="P309" s="9"/>
    </row>
    <row r="310" spans="1:16" x14ac:dyDescent="0.25">
      <c r="A310" s="58"/>
      <c r="B310" s="59"/>
      <c r="C310" s="59"/>
      <c r="D310" s="59"/>
      <c r="E310" s="78"/>
      <c r="F310" s="59"/>
      <c r="G310" s="59"/>
      <c r="H310" s="61"/>
      <c r="I310" s="82"/>
      <c r="J310" s="78"/>
      <c r="K310" s="82"/>
      <c r="L310" s="78"/>
      <c r="M310" s="82"/>
      <c r="N310" s="78"/>
      <c r="O310" s="82"/>
      <c r="P310" s="9"/>
    </row>
    <row r="311" spans="1:16" x14ac:dyDescent="0.25">
      <c r="A311" s="58"/>
      <c r="B311" s="59"/>
      <c r="C311" s="59"/>
      <c r="D311" s="59"/>
      <c r="E311" s="78"/>
      <c r="F311" s="59"/>
      <c r="G311" s="59"/>
      <c r="H311" s="61"/>
      <c r="I311" s="82"/>
      <c r="J311" s="78"/>
      <c r="K311" s="82"/>
      <c r="L311" s="78"/>
      <c r="M311" s="82"/>
      <c r="N311" s="78"/>
      <c r="O311" s="82"/>
      <c r="P311" s="9"/>
    </row>
    <row r="312" spans="1:16" x14ac:dyDescent="0.25">
      <c r="A312" s="58">
        <v>42951</v>
      </c>
      <c r="B312" s="59" t="s">
        <v>75</v>
      </c>
      <c r="C312" s="59" t="s">
        <v>76</v>
      </c>
      <c r="D312" s="59" t="s">
        <v>77</v>
      </c>
      <c r="E312" s="78">
        <v>2580</v>
      </c>
      <c r="F312" s="59" t="s">
        <v>78</v>
      </c>
      <c r="G312" s="59"/>
      <c r="H312" s="61"/>
      <c r="I312" s="82"/>
      <c r="J312" s="78"/>
      <c r="K312" s="82"/>
      <c r="L312" s="78"/>
      <c r="M312" s="82"/>
      <c r="N312" s="78"/>
      <c r="O312" s="82"/>
      <c r="P312" s="9"/>
    </row>
    <row r="313" spans="1:16" x14ac:dyDescent="0.25">
      <c r="A313" s="58">
        <v>42972</v>
      </c>
      <c r="B313" s="59" t="s">
        <v>274</v>
      </c>
      <c r="C313" s="59" t="s">
        <v>275</v>
      </c>
      <c r="D313" s="59" t="s">
        <v>276</v>
      </c>
      <c r="E313" s="78">
        <v>4334</v>
      </c>
      <c r="F313" s="59" t="s">
        <v>78</v>
      </c>
      <c r="G313" s="59"/>
      <c r="H313" s="61"/>
      <c r="I313" s="82"/>
      <c r="J313" s="78"/>
      <c r="K313" s="82"/>
      <c r="L313" s="78"/>
      <c r="M313" s="82"/>
      <c r="N313" s="78"/>
      <c r="O313" s="82"/>
      <c r="P313" s="9"/>
    </row>
    <row r="314" spans="1:16" s="47" customFormat="1" x14ac:dyDescent="0.25">
      <c r="A314" s="64"/>
      <c r="B314" s="65" t="s">
        <v>360</v>
      </c>
      <c r="C314" s="65"/>
      <c r="D314" s="65"/>
      <c r="E314" s="79">
        <f>SUM(E312:E313)</f>
        <v>6914</v>
      </c>
      <c r="F314" s="65"/>
      <c r="G314" s="65">
        <v>40</v>
      </c>
      <c r="H314" s="66">
        <v>0.25</v>
      </c>
      <c r="I314" s="82">
        <f t="shared" si="36"/>
        <v>1728.5</v>
      </c>
      <c r="J314" s="79">
        <v>0</v>
      </c>
      <c r="K314" s="82">
        <f t="shared" si="37"/>
        <v>1728.5</v>
      </c>
      <c r="L314" s="79">
        <v>188</v>
      </c>
      <c r="M314" s="82">
        <f t="shared" si="38"/>
        <v>1916.5</v>
      </c>
      <c r="N314" s="79"/>
      <c r="O314" s="82"/>
      <c r="P314" s="9"/>
    </row>
    <row r="315" spans="1:16" x14ac:dyDescent="0.25">
      <c r="A315" s="58"/>
      <c r="B315" s="59"/>
      <c r="C315" s="59"/>
      <c r="D315" s="59"/>
      <c r="E315" s="78"/>
      <c r="F315" s="59"/>
      <c r="G315" s="59"/>
      <c r="H315" s="61"/>
      <c r="I315" s="82"/>
      <c r="J315" s="78"/>
      <c r="K315" s="82"/>
      <c r="L315" s="78"/>
      <c r="M315" s="82"/>
      <c r="N315" s="78"/>
      <c r="O315" s="82"/>
      <c r="P315" s="9"/>
    </row>
    <row r="316" spans="1:16" x14ac:dyDescent="0.25">
      <c r="A316" s="58">
        <v>42921</v>
      </c>
      <c r="B316" s="59" t="s">
        <v>571</v>
      </c>
      <c r="C316" s="59" t="s">
        <v>572</v>
      </c>
      <c r="D316" s="59" t="s">
        <v>573</v>
      </c>
      <c r="E316" s="78">
        <v>1222</v>
      </c>
      <c r="F316" s="59" t="s">
        <v>214</v>
      </c>
      <c r="G316" s="59"/>
      <c r="H316" s="61"/>
      <c r="I316" s="82"/>
      <c r="J316" s="78"/>
      <c r="K316" s="82"/>
      <c r="L316" s="78"/>
      <c r="M316" s="82"/>
      <c r="N316" s="78"/>
      <c r="O316" s="82"/>
      <c r="P316" s="9"/>
    </row>
    <row r="317" spans="1:16" x14ac:dyDescent="0.25">
      <c r="A317" s="58">
        <v>42965</v>
      </c>
      <c r="B317" s="59" t="s">
        <v>211</v>
      </c>
      <c r="C317" s="59" t="s">
        <v>212</v>
      </c>
      <c r="D317" s="59" t="s">
        <v>213</v>
      </c>
      <c r="E317" s="78">
        <v>4666</v>
      </c>
      <c r="F317" s="59" t="s">
        <v>214</v>
      </c>
      <c r="G317" s="59"/>
      <c r="H317" s="61"/>
      <c r="I317" s="82"/>
      <c r="J317" s="78"/>
      <c r="K317" s="82"/>
      <c r="L317" s="78"/>
      <c r="M317" s="82"/>
      <c r="N317" s="78"/>
      <c r="O317" s="82"/>
      <c r="P317" s="9"/>
    </row>
    <row r="318" spans="1:16" s="47" customFormat="1" x14ac:dyDescent="0.25">
      <c r="A318" s="64"/>
      <c r="B318" s="65" t="s">
        <v>338</v>
      </c>
      <c r="C318" s="65"/>
      <c r="D318" s="65"/>
      <c r="E318" s="79">
        <f>SUM(E316:E317)</f>
        <v>5888</v>
      </c>
      <c r="F318" s="65"/>
      <c r="G318" s="65">
        <v>40</v>
      </c>
      <c r="H318" s="66">
        <v>0.25</v>
      </c>
      <c r="I318" s="82">
        <f t="shared" si="36"/>
        <v>1472</v>
      </c>
      <c r="J318" s="79">
        <v>85.25</v>
      </c>
      <c r="K318" s="82">
        <f t="shared" si="37"/>
        <v>1386.75</v>
      </c>
      <c r="L318" s="79">
        <v>188</v>
      </c>
      <c r="M318" s="82">
        <f t="shared" si="38"/>
        <v>1574.75</v>
      </c>
      <c r="N318" s="79"/>
      <c r="O318" s="82"/>
      <c r="P318" s="9"/>
    </row>
    <row r="319" spans="1:16" x14ac:dyDescent="0.25">
      <c r="A319" s="58"/>
      <c r="B319" s="59"/>
      <c r="C319" s="59"/>
      <c r="D319" s="59"/>
      <c r="E319" s="78"/>
      <c r="F319" s="59"/>
      <c r="G319" s="59"/>
      <c r="H319" s="61"/>
      <c r="I319" s="82"/>
      <c r="J319" s="78"/>
      <c r="K319" s="82"/>
      <c r="L319" s="78"/>
      <c r="M319" s="82"/>
      <c r="N319" s="78"/>
      <c r="O319" s="82"/>
      <c r="P319" s="9"/>
    </row>
    <row r="320" spans="1:16" x14ac:dyDescent="0.25">
      <c r="A320" s="58">
        <v>42933</v>
      </c>
      <c r="B320" s="59" t="s">
        <v>574</v>
      </c>
      <c r="C320" s="59" t="s">
        <v>575</v>
      </c>
      <c r="D320" s="59" t="s">
        <v>576</v>
      </c>
      <c r="E320" s="78">
        <v>1222</v>
      </c>
      <c r="F320" s="59" t="s">
        <v>56</v>
      </c>
      <c r="G320" s="59"/>
      <c r="H320" s="61"/>
      <c r="I320" s="82"/>
      <c r="J320" s="78"/>
      <c r="K320" s="82"/>
      <c r="L320" s="78"/>
      <c r="M320" s="82"/>
      <c r="N320" s="78"/>
      <c r="O320" s="82"/>
      <c r="P320" s="9"/>
    </row>
    <row r="321" spans="1:16" x14ac:dyDescent="0.25">
      <c r="A321" s="58">
        <v>42950</v>
      </c>
      <c r="B321" s="59" t="s">
        <v>53</v>
      </c>
      <c r="C321" s="59" t="s">
        <v>54</v>
      </c>
      <c r="D321" s="59" t="s">
        <v>55</v>
      </c>
      <c r="E321" s="78">
        <v>1004</v>
      </c>
      <c r="F321" s="59" t="s">
        <v>56</v>
      </c>
      <c r="G321" s="59"/>
      <c r="H321" s="61"/>
      <c r="I321" s="82"/>
      <c r="J321" s="78"/>
      <c r="K321" s="82"/>
      <c r="L321" s="78"/>
      <c r="M321" s="82"/>
      <c r="N321" s="78"/>
      <c r="O321" s="82"/>
      <c r="P321" s="9"/>
    </row>
    <row r="322" spans="1:16" s="47" customFormat="1" x14ac:dyDescent="0.25">
      <c r="A322" s="64"/>
      <c r="B322" s="65" t="s">
        <v>338</v>
      </c>
      <c r="C322" s="65"/>
      <c r="D322" s="65"/>
      <c r="E322" s="79">
        <f>SUM(E320:E321)</f>
        <v>2226</v>
      </c>
      <c r="F322" s="65"/>
      <c r="G322" s="65">
        <v>40</v>
      </c>
      <c r="H322" s="66">
        <v>0.1</v>
      </c>
      <c r="I322" s="82">
        <f t="shared" si="36"/>
        <v>222.60000000000002</v>
      </c>
      <c r="J322" s="79">
        <v>85.54</v>
      </c>
      <c r="K322" s="82">
        <f t="shared" si="37"/>
        <v>137.06</v>
      </c>
      <c r="L322" s="79">
        <v>0</v>
      </c>
      <c r="M322" s="82">
        <f t="shared" si="38"/>
        <v>137.06</v>
      </c>
      <c r="N322" s="79"/>
      <c r="O322" s="82"/>
      <c r="P322" s="9"/>
    </row>
    <row r="323" spans="1:16" x14ac:dyDescent="0.25">
      <c r="A323" s="58"/>
      <c r="B323" s="59"/>
      <c r="C323" s="59"/>
      <c r="D323" s="59"/>
      <c r="E323" s="78"/>
      <c r="F323" s="59"/>
      <c r="G323" s="59"/>
      <c r="H323" s="61"/>
      <c r="I323" s="82"/>
      <c r="J323" s="78"/>
      <c r="K323" s="82"/>
      <c r="L323" s="78"/>
      <c r="M323" s="82"/>
      <c r="N323" s="78"/>
      <c r="O323" s="82"/>
      <c r="P323" s="9"/>
    </row>
    <row r="324" spans="1:16" s="47" customFormat="1" x14ac:dyDescent="0.25">
      <c r="A324" s="58">
        <v>42963</v>
      </c>
      <c r="B324" s="59" t="s">
        <v>192</v>
      </c>
      <c r="C324" s="59" t="s">
        <v>193</v>
      </c>
      <c r="D324" s="59" t="s">
        <v>194</v>
      </c>
      <c r="E324" s="78">
        <v>2189</v>
      </c>
      <c r="F324" s="59" t="s">
        <v>195</v>
      </c>
      <c r="G324" s="59"/>
      <c r="H324" s="61"/>
      <c r="I324" s="82"/>
      <c r="J324" s="78"/>
      <c r="K324" s="82"/>
      <c r="L324" s="78"/>
      <c r="M324" s="82"/>
      <c r="N324" s="78"/>
      <c r="O324" s="82"/>
      <c r="P324" s="9"/>
    </row>
    <row r="325" spans="1:16" s="47" customFormat="1" x14ac:dyDescent="0.25">
      <c r="A325" s="64"/>
      <c r="B325" s="65" t="s">
        <v>338</v>
      </c>
      <c r="C325" s="65"/>
      <c r="D325" s="65"/>
      <c r="E325" s="79">
        <f>SUM(E324)</f>
        <v>2189</v>
      </c>
      <c r="F325" s="65"/>
      <c r="G325" s="65">
        <v>40</v>
      </c>
      <c r="H325" s="66">
        <v>0.1</v>
      </c>
      <c r="I325" s="82">
        <f t="shared" si="36"/>
        <v>218.9</v>
      </c>
      <c r="J325" s="79">
        <v>0</v>
      </c>
      <c r="K325" s="82">
        <f t="shared" si="37"/>
        <v>218.9</v>
      </c>
      <c r="L325" s="79">
        <v>0</v>
      </c>
      <c r="M325" s="82">
        <f t="shared" si="38"/>
        <v>218.9</v>
      </c>
      <c r="N325" s="79"/>
      <c r="O325" s="82"/>
      <c r="P325" s="9"/>
    </row>
    <row r="326" spans="1:16" s="47" customFormat="1" x14ac:dyDescent="0.25">
      <c r="A326" s="58"/>
      <c r="B326" s="59"/>
      <c r="C326" s="59"/>
      <c r="D326" s="59"/>
      <c r="E326" s="78"/>
      <c r="F326" s="59"/>
      <c r="G326" s="59"/>
      <c r="H326" s="61"/>
      <c r="I326" s="82"/>
      <c r="J326" s="78"/>
      <c r="K326" s="82"/>
      <c r="L326" s="78"/>
      <c r="M326" s="82"/>
      <c r="N326" s="78"/>
      <c r="O326" s="82"/>
      <c r="P326" s="9"/>
    </row>
    <row r="327" spans="1:16" s="47" customFormat="1" x14ac:dyDescent="0.25">
      <c r="A327" s="58">
        <v>42947</v>
      </c>
      <c r="B327" s="59" t="s">
        <v>577</v>
      </c>
      <c r="C327" s="59" t="s">
        <v>578</v>
      </c>
      <c r="D327" s="59" t="s">
        <v>252</v>
      </c>
      <c r="E327" s="78">
        <v>1372</v>
      </c>
      <c r="F327" s="59" t="s">
        <v>112</v>
      </c>
      <c r="G327" s="59"/>
      <c r="H327" s="61"/>
      <c r="I327" s="82"/>
      <c r="J327" s="78"/>
      <c r="K327" s="82"/>
      <c r="L327" s="78"/>
      <c r="M327" s="82"/>
      <c r="N327" s="78"/>
      <c r="O327" s="82"/>
      <c r="P327" s="9"/>
    </row>
    <row r="328" spans="1:16" x14ac:dyDescent="0.25">
      <c r="A328" s="58">
        <v>42954</v>
      </c>
      <c r="B328" s="59" t="s">
        <v>109</v>
      </c>
      <c r="C328" s="59" t="s">
        <v>110</v>
      </c>
      <c r="D328" s="59" t="s">
        <v>111</v>
      </c>
      <c r="E328" s="78">
        <v>2793</v>
      </c>
      <c r="F328" s="59" t="s">
        <v>112</v>
      </c>
      <c r="G328" s="59"/>
      <c r="H328" s="61"/>
      <c r="I328" s="82"/>
      <c r="J328" s="78"/>
      <c r="K328" s="82"/>
      <c r="L328" s="78"/>
      <c r="M328" s="82"/>
      <c r="N328" s="78"/>
      <c r="O328" s="82"/>
      <c r="P328" s="9"/>
    </row>
    <row r="329" spans="1:16" x14ac:dyDescent="0.25">
      <c r="A329" s="58">
        <v>42963</v>
      </c>
      <c r="B329" s="59" t="s">
        <v>196</v>
      </c>
      <c r="C329" s="59" t="s">
        <v>197</v>
      </c>
      <c r="D329" s="59" t="s">
        <v>198</v>
      </c>
      <c r="E329" s="78">
        <v>1365</v>
      </c>
      <c r="F329" s="59" t="s">
        <v>112</v>
      </c>
      <c r="G329" s="59"/>
      <c r="H329" s="61"/>
      <c r="I329" s="82"/>
      <c r="J329" s="78"/>
      <c r="K329" s="82"/>
      <c r="L329" s="78"/>
      <c r="M329" s="82"/>
      <c r="N329" s="78"/>
      <c r="O329" s="82"/>
      <c r="P329" s="9"/>
    </row>
    <row r="330" spans="1:16" s="47" customFormat="1" x14ac:dyDescent="0.25">
      <c r="A330" s="58">
        <v>42976</v>
      </c>
      <c r="B330" s="59" t="s">
        <v>313</v>
      </c>
      <c r="C330" s="59" t="s">
        <v>314</v>
      </c>
      <c r="D330" s="59" t="s">
        <v>315</v>
      </c>
      <c r="E330" s="78">
        <v>1865</v>
      </c>
      <c r="F330" s="59" t="s">
        <v>112</v>
      </c>
      <c r="G330" s="59"/>
      <c r="H330" s="61"/>
      <c r="I330" s="82"/>
      <c r="J330" s="78"/>
      <c r="K330" s="82"/>
      <c r="L330" s="78"/>
      <c r="M330" s="82"/>
      <c r="N330" s="78"/>
      <c r="O330" s="82"/>
      <c r="P330" s="9"/>
    </row>
    <row r="331" spans="1:16" s="47" customFormat="1" x14ac:dyDescent="0.25">
      <c r="A331" s="64"/>
      <c r="B331" s="65" t="s">
        <v>338</v>
      </c>
      <c r="C331" s="65"/>
      <c r="D331" s="65"/>
      <c r="E331" s="79">
        <f>SUM(E327:E330)</f>
        <v>7395</v>
      </c>
      <c r="F331" s="65"/>
      <c r="G331" s="65">
        <v>40</v>
      </c>
      <c r="H331" s="66">
        <v>0.25</v>
      </c>
      <c r="I331" s="82">
        <f t="shared" si="36"/>
        <v>1848.75</v>
      </c>
      <c r="J331" s="79">
        <v>96.04</v>
      </c>
      <c r="K331" s="82">
        <f t="shared" si="37"/>
        <v>1752.71</v>
      </c>
      <c r="L331" s="79">
        <v>188</v>
      </c>
      <c r="M331" s="82">
        <f t="shared" si="38"/>
        <v>1940.71</v>
      </c>
      <c r="N331" s="79"/>
      <c r="O331" s="82"/>
      <c r="P331" s="9"/>
    </row>
    <row r="332" spans="1:16" s="47" customFormat="1" x14ac:dyDescent="0.25">
      <c r="A332" s="58"/>
      <c r="B332" s="59"/>
      <c r="C332" s="59"/>
      <c r="D332" s="59"/>
      <c r="E332" s="78"/>
      <c r="F332" s="59"/>
      <c r="G332" s="59"/>
      <c r="H332" s="61"/>
      <c r="I332" s="82"/>
      <c r="J332" s="78"/>
      <c r="K332" s="82"/>
      <c r="L332" s="78"/>
      <c r="M332" s="82"/>
      <c r="N332" s="78"/>
      <c r="O332" s="82"/>
      <c r="P332" s="9"/>
    </row>
    <row r="333" spans="1:16" s="47" customFormat="1" x14ac:dyDescent="0.25">
      <c r="A333" s="58">
        <v>42734</v>
      </c>
      <c r="B333" s="59" t="s">
        <v>580</v>
      </c>
      <c r="C333" s="59" t="s">
        <v>581</v>
      </c>
      <c r="D333" s="59" t="s">
        <v>582</v>
      </c>
      <c r="E333" s="78">
        <v>1859</v>
      </c>
      <c r="F333" s="59" t="s">
        <v>583</v>
      </c>
      <c r="G333" s="59"/>
      <c r="H333" s="61"/>
      <c r="I333" s="82"/>
      <c r="J333" s="78"/>
      <c r="K333" s="82"/>
      <c r="L333" s="78"/>
      <c r="M333" s="82"/>
      <c r="N333" s="78"/>
      <c r="O333" s="82"/>
      <c r="P333" s="9"/>
    </row>
    <row r="334" spans="1:16" s="47" customFormat="1" x14ac:dyDescent="0.25">
      <c r="A334" s="58">
        <v>42733</v>
      </c>
      <c r="B334" s="59" t="s">
        <v>584</v>
      </c>
      <c r="C334" s="59" t="s">
        <v>585</v>
      </c>
      <c r="D334" s="59" t="s">
        <v>245</v>
      </c>
      <c r="E334" s="78">
        <v>1439</v>
      </c>
      <c r="F334" s="59" t="s">
        <v>583</v>
      </c>
      <c r="G334" s="59"/>
      <c r="H334" s="61"/>
      <c r="I334" s="82"/>
      <c r="J334" s="78"/>
      <c r="K334" s="82"/>
      <c r="L334" s="78"/>
      <c r="M334" s="82"/>
      <c r="N334" s="78"/>
      <c r="O334" s="82"/>
      <c r="P334" s="9"/>
    </row>
    <row r="335" spans="1:16" s="47" customFormat="1" x14ac:dyDescent="0.25">
      <c r="A335" s="58">
        <v>42874</v>
      </c>
      <c r="B335" s="59" t="s">
        <v>586</v>
      </c>
      <c r="C335" s="70" t="s">
        <v>587</v>
      </c>
      <c r="D335" s="70" t="s">
        <v>588</v>
      </c>
      <c r="E335" s="81">
        <v>1398</v>
      </c>
      <c r="F335" s="59" t="s">
        <v>319</v>
      </c>
      <c r="G335" s="59"/>
      <c r="H335" s="61"/>
      <c r="I335" s="82"/>
      <c r="J335" s="78"/>
      <c r="K335" s="82"/>
      <c r="L335" s="78"/>
      <c r="M335" s="82"/>
      <c r="N335" s="78"/>
      <c r="O335" s="82"/>
      <c r="P335" s="9"/>
    </row>
    <row r="336" spans="1:16" x14ac:dyDescent="0.25">
      <c r="A336" s="58">
        <v>42977</v>
      </c>
      <c r="B336" s="59" t="s">
        <v>316</v>
      </c>
      <c r="C336" s="59" t="s">
        <v>317</v>
      </c>
      <c r="D336" s="59" t="s">
        <v>318</v>
      </c>
      <c r="E336" s="78">
        <v>1372</v>
      </c>
      <c r="F336" s="59" t="s">
        <v>319</v>
      </c>
      <c r="G336" s="59"/>
      <c r="H336" s="61"/>
      <c r="I336" s="82"/>
      <c r="J336" s="78"/>
      <c r="K336" s="82"/>
      <c r="L336" s="78"/>
      <c r="M336" s="82"/>
      <c r="N336" s="78"/>
      <c r="O336" s="82"/>
      <c r="P336" s="9"/>
    </row>
    <row r="337" spans="1:16" s="47" customFormat="1" x14ac:dyDescent="0.25">
      <c r="A337" s="64"/>
      <c r="B337" s="65" t="s">
        <v>338</v>
      </c>
      <c r="C337" s="65"/>
      <c r="D337" s="65"/>
      <c r="E337" s="79">
        <f>SUM(E333:E336)</f>
        <v>6068</v>
      </c>
      <c r="F337" s="65"/>
      <c r="G337" s="65">
        <v>40</v>
      </c>
      <c r="H337" s="66">
        <v>0.25</v>
      </c>
      <c r="I337" s="82">
        <f t="shared" si="36"/>
        <v>1517</v>
      </c>
      <c r="J337" s="79">
        <v>1362</v>
      </c>
      <c r="K337" s="82">
        <f t="shared" si="37"/>
        <v>155</v>
      </c>
      <c r="L337" s="79">
        <v>188</v>
      </c>
      <c r="M337" s="82">
        <f t="shared" si="38"/>
        <v>343</v>
      </c>
      <c r="N337" s="79"/>
      <c r="O337" s="82"/>
      <c r="P337" s="9"/>
    </row>
    <row r="338" spans="1:16" s="47" customFormat="1" x14ac:dyDescent="0.25">
      <c r="A338" s="64"/>
      <c r="B338" s="65"/>
      <c r="C338" s="65"/>
      <c r="D338" s="65"/>
      <c r="E338" s="98">
        <f>E314+E318+E322+E325+E331+E337</f>
        <v>30680</v>
      </c>
      <c r="F338" s="99" t="s">
        <v>579</v>
      </c>
      <c r="G338" s="99"/>
      <c r="H338" s="100"/>
      <c r="I338" s="98">
        <f t="shared" ref="I338:M338" si="39">I314+I318+I322+I325+I331+I337</f>
        <v>7007.75</v>
      </c>
      <c r="J338" s="98">
        <f t="shared" si="39"/>
        <v>1628.83</v>
      </c>
      <c r="K338" s="98">
        <f t="shared" si="39"/>
        <v>5378.92</v>
      </c>
      <c r="L338" s="98">
        <f t="shared" si="39"/>
        <v>752</v>
      </c>
      <c r="M338" s="98">
        <f t="shared" si="39"/>
        <v>6130.92</v>
      </c>
      <c r="N338" s="79">
        <v>6130.92</v>
      </c>
      <c r="O338" s="82"/>
      <c r="P338" s="9"/>
    </row>
    <row r="339" spans="1:16" x14ac:dyDescent="0.25">
      <c r="A339" s="58"/>
      <c r="B339" s="59"/>
      <c r="C339" s="59"/>
      <c r="D339" s="59"/>
      <c r="E339" s="78"/>
      <c r="F339" s="59"/>
      <c r="G339" s="59"/>
      <c r="H339" s="61"/>
      <c r="I339" s="78"/>
      <c r="J339" s="78"/>
      <c r="K339" s="78"/>
      <c r="L339" s="78"/>
      <c r="M339" s="78"/>
      <c r="N339" s="78"/>
      <c r="O339" s="82"/>
      <c r="P339" s="9"/>
    </row>
    <row r="340" spans="1:16" x14ac:dyDescent="0.25">
      <c r="A340" s="58"/>
      <c r="B340" s="59"/>
      <c r="C340" s="59"/>
      <c r="D340" s="59"/>
      <c r="E340" s="78"/>
      <c r="F340" s="59"/>
      <c r="G340" s="59"/>
      <c r="H340" s="61"/>
      <c r="I340" s="78"/>
      <c r="J340" s="78"/>
      <c r="K340" s="78"/>
      <c r="L340" s="78"/>
      <c r="M340" s="78"/>
      <c r="N340" s="78"/>
      <c r="O340" s="82"/>
      <c r="P340" s="9"/>
    </row>
    <row r="341" spans="1:16" x14ac:dyDescent="0.25">
      <c r="A341" s="58">
        <v>42870</v>
      </c>
      <c r="B341" s="59" t="s">
        <v>589</v>
      </c>
      <c r="C341" s="70" t="s">
        <v>590</v>
      </c>
      <c r="D341" s="70" t="s">
        <v>437</v>
      </c>
      <c r="E341" s="81">
        <v>0</v>
      </c>
      <c r="F341" s="59" t="s">
        <v>591</v>
      </c>
      <c r="G341" s="59"/>
      <c r="H341" s="61"/>
      <c r="I341" s="82"/>
      <c r="J341" s="78"/>
      <c r="K341" s="82"/>
      <c r="L341" s="78"/>
      <c r="M341" s="82"/>
      <c r="N341" s="91" t="s">
        <v>339</v>
      </c>
      <c r="O341" s="92"/>
      <c r="P341" s="9"/>
    </row>
    <row r="342" spans="1:16" x14ac:dyDescent="0.25">
      <c r="A342" s="64"/>
      <c r="B342" s="65" t="s">
        <v>338</v>
      </c>
      <c r="C342" s="77"/>
      <c r="D342" s="77"/>
      <c r="E342" s="85">
        <f>SUM(E341)</f>
        <v>0</v>
      </c>
      <c r="F342" s="65"/>
      <c r="G342" s="65">
        <v>60</v>
      </c>
      <c r="H342" s="66">
        <v>0</v>
      </c>
      <c r="I342" s="82">
        <f t="shared" ref="I342" si="40">E342*H342</f>
        <v>0</v>
      </c>
      <c r="J342" s="79">
        <v>55.6</v>
      </c>
      <c r="K342" s="82">
        <f t="shared" ref="K342" si="41">I342-J342</f>
        <v>-55.6</v>
      </c>
      <c r="L342" s="79">
        <v>0</v>
      </c>
      <c r="M342" s="82">
        <f t="shared" ref="M342" si="42">K342+L342</f>
        <v>-55.6</v>
      </c>
      <c r="N342" s="90"/>
      <c r="O342" s="91"/>
      <c r="P342" s="9"/>
    </row>
    <row r="343" spans="1:16" x14ac:dyDescent="0.25">
      <c r="A343" s="58"/>
      <c r="B343" s="59"/>
      <c r="C343" s="59"/>
      <c r="D343" s="59"/>
      <c r="E343" s="78"/>
      <c r="F343" s="59"/>
      <c r="G343" s="59"/>
      <c r="H343" s="61"/>
      <c r="I343" s="78"/>
      <c r="J343" s="78"/>
      <c r="K343" s="78"/>
      <c r="L343" s="78"/>
      <c r="M343" s="78"/>
      <c r="N343" s="90"/>
      <c r="O343" s="91"/>
      <c r="P343" s="9"/>
    </row>
    <row r="344" spans="1:16" x14ac:dyDescent="0.25">
      <c r="A344" s="58">
        <v>42877</v>
      </c>
      <c r="B344" s="59" t="s">
        <v>592</v>
      </c>
      <c r="C344" s="59" t="s">
        <v>593</v>
      </c>
      <c r="D344" s="59" t="s">
        <v>594</v>
      </c>
      <c r="E344" s="81">
        <v>0</v>
      </c>
      <c r="F344" s="59" t="s">
        <v>595</v>
      </c>
      <c r="G344" s="59"/>
      <c r="H344" s="61"/>
      <c r="I344" s="82"/>
      <c r="J344" s="78"/>
      <c r="K344" s="82"/>
      <c r="L344" s="78"/>
      <c r="M344" s="82"/>
      <c r="N344" s="91" t="s">
        <v>339</v>
      </c>
      <c r="O344" s="91"/>
      <c r="P344" s="9"/>
    </row>
    <row r="345" spans="1:16" x14ac:dyDescent="0.25">
      <c r="A345" s="58">
        <v>42884</v>
      </c>
      <c r="B345" s="59" t="s">
        <v>596</v>
      </c>
      <c r="C345" s="59" t="s">
        <v>597</v>
      </c>
      <c r="D345" s="59" t="s">
        <v>598</v>
      </c>
      <c r="E345" s="78">
        <v>981</v>
      </c>
      <c r="F345" s="59" t="s">
        <v>595</v>
      </c>
      <c r="G345" s="59"/>
      <c r="H345" s="61"/>
      <c r="I345" s="82"/>
      <c r="J345" s="78"/>
      <c r="K345" s="82"/>
      <c r="L345" s="78"/>
      <c r="M345" s="82"/>
      <c r="N345" s="90"/>
      <c r="O345" s="91"/>
      <c r="P345" s="9"/>
    </row>
    <row r="346" spans="1:16" x14ac:dyDescent="0.25">
      <c r="A346" s="58">
        <v>42884</v>
      </c>
      <c r="B346" s="59" t="s">
        <v>599</v>
      </c>
      <c r="C346" s="59" t="s">
        <v>600</v>
      </c>
      <c r="D346" s="59" t="s">
        <v>601</v>
      </c>
      <c r="E346" s="78">
        <v>966</v>
      </c>
      <c r="F346" s="59" t="s">
        <v>595</v>
      </c>
      <c r="G346" s="59"/>
      <c r="H346" s="61"/>
      <c r="I346" s="82"/>
      <c r="J346" s="78"/>
      <c r="K346" s="82"/>
      <c r="L346" s="78"/>
      <c r="M346" s="82"/>
      <c r="N346" s="78"/>
      <c r="O346" s="82"/>
      <c r="P346" s="9"/>
    </row>
    <row r="347" spans="1:16" x14ac:dyDescent="0.25">
      <c r="A347" s="64"/>
      <c r="B347" s="65" t="s">
        <v>338</v>
      </c>
      <c r="C347" s="65"/>
      <c r="D347" s="65"/>
      <c r="E347" s="79">
        <f>SUM(E344:E346)</f>
        <v>1947</v>
      </c>
      <c r="F347" s="65"/>
      <c r="G347" s="65">
        <v>40</v>
      </c>
      <c r="H347" s="66">
        <v>0.1</v>
      </c>
      <c r="I347" s="82">
        <f t="shared" ref="I347:I378" si="43">E347*H347</f>
        <v>194.70000000000002</v>
      </c>
      <c r="J347" s="79">
        <v>1618.25</v>
      </c>
      <c r="K347" s="82">
        <f t="shared" ref="K347:K378" si="44">I347-J347</f>
        <v>-1423.55</v>
      </c>
      <c r="L347" s="79">
        <v>0</v>
      </c>
      <c r="M347" s="94">
        <f t="shared" ref="M347:M378" si="45">K347+L347</f>
        <v>-1423.55</v>
      </c>
      <c r="N347" s="78"/>
      <c r="O347" s="82"/>
      <c r="P347" s="9"/>
    </row>
    <row r="348" spans="1:16" x14ac:dyDescent="0.25">
      <c r="A348" s="58"/>
      <c r="B348" s="59"/>
      <c r="C348" s="59"/>
      <c r="D348" s="59"/>
      <c r="E348" s="78"/>
      <c r="F348" s="59"/>
      <c r="G348" s="59"/>
      <c r="H348" s="61"/>
      <c r="I348" s="82"/>
      <c r="J348" s="78"/>
      <c r="K348" s="82"/>
      <c r="L348" s="78"/>
      <c r="M348" s="82"/>
      <c r="N348" s="78"/>
      <c r="O348" s="82"/>
      <c r="P348" s="9"/>
    </row>
    <row r="349" spans="1:16" x14ac:dyDescent="0.25">
      <c r="A349" s="58">
        <v>42746</v>
      </c>
      <c r="B349" s="59" t="s">
        <v>602</v>
      </c>
      <c r="C349" s="59" t="s">
        <v>603</v>
      </c>
      <c r="D349" s="59" t="s">
        <v>604</v>
      </c>
      <c r="E349" s="78">
        <v>1225</v>
      </c>
      <c r="F349" s="59" t="s">
        <v>605</v>
      </c>
      <c r="G349" s="59"/>
      <c r="H349" s="61"/>
      <c r="I349" s="82"/>
      <c r="J349" s="78"/>
      <c r="K349" s="82"/>
      <c r="L349" s="78"/>
      <c r="M349" s="82"/>
      <c r="N349" s="78"/>
      <c r="O349" s="82"/>
      <c r="P349" s="9"/>
    </row>
    <row r="350" spans="1:16" x14ac:dyDescent="0.25">
      <c r="A350" s="58">
        <v>42832</v>
      </c>
      <c r="B350" s="59" t="s">
        <v>606</v>
      </c>
      <c r="C350" s="59" t="s">
        <v>607</v>
      </c>
      <c r="D350" s="59" t="s">
        <v>608</v>
      </c>
      <c r="E350" s="78">
        <v>1512</v>
      </c>
      <c r="F350" s="59" t="s">
        <v>124</v>
      </c>
      <c r="G350" s="59"/>
      <c r="H350" s="61"/>
      <c r="I350" s="82"/>
      <c r="J350" s="78"/>
      <c r="K350" s="82"/>
      <c r="L350" s="78"/>
      <c r="M350" s="82"/>
      <c r="N350" s="78"/>
      <c r="O350" s="82"/>
      <c r="P350" s="9"/>
    </row>
    <row r="351" spans="1:16" x14ac:dyDescent="0.25">
      <c r="A351" s="58">
        <v>42955</v>
      </c>
      <c r="B351" s="59" t="s">
        <v>121</v>
      </c>
      <c r="C351" s="59" t="s">
        <v>122</v>
      </c>
      <c r="D351" s="59" t="s">
        <v>123</v>
      </c>
      <c r="E351" s="78">
        <v>2318</v>
      </c>
      <c r="F351" s="59" t="s">
        <v>124</v>
      </c>
      <c r="G351" s="59"/>
      <c r="H351" s="61"/>
      <c r="I351" s="82"/>
      <c r="J351" s="78"/>
      <c r="K351" s="82"/>
      <c r="L351" s="78"/>
      <c r="M351" s="82"/>
      <c r="N351" s="78"/>
      <c r="O351" s="82"/>
      <c r="P351" s="9"/>
    </row>
    <row r="352" spans="1:16" s="47" customFormat="1" x14ac:dyDescent="0.25">
      <c r="A352" s="64"/>
      <c r="B352" s="65" t="s">
        <v>360</v>
      </c>
      <c r="C352" s="65"/>
      <c r="D352" s="65"/>
      <c r="E352" s="79">
        <f>SUM(E349:E351)</f>
        <v>5055</v>
      </c>
      <c r="F352" s="65"/>
      <c r="G352" s="65">
        <v>40</v>
      </c>
      <c r="H352" s="66">
        <v>0.25</v>
      </c>
      <c r="I352" s="82">
        <f t="shared" si="43"/>
        <v>1263.75</v>
      </c>
      <c r="J352" s="79">
        <v>116.76</v>
      </c>
      <c r="K352" s="82">
        <f t="shared" si="44"/>
        <v>1146.99</v>
      </c>
      <c r="L352" s="79">
        <v>188</v>
      </c>
      <c r="M352" s="82">
        <f t="shared" si="45"/>
        <v>1334.99</v>
      </c>
      <c r="N352" s="79"/>
      <c r="O352" s="82"/>
      <c r="P352" s="9"/>
    </row>
    <row r="353" spans="1:16" s="47" customFormat="1" x14ac:dyDescent="0.25">
      <c r="A353" s="64"/>
      <c r="B353" s="65"/>
      <c r="C353" s="65"/>
      <c r="D353" s="65"/>
      <c r="E353" s="98">
        <f>E342+E347+E352</f>
        <v>7002</v>
      </c>
      <c r="F353" s="99" t="s">
        <v>609</v>
      </c>
      <c r="G353" s="99"/>
      <c r="H353" s="100"/>
      <c r="I353" s="98">
        <f t="shared" ref="I353:M353" si="46">I342+I347+I352</f>
        <v>1458.45</v>
      </c>
      <c r="J353" s="98">
        <f t="shared" si="46"/>
        <v>1790.61</v>
      </c>
      <c r="K353" s="98">
        <f t="shared" si="46"/>
        <v>-332.15999999999985</v>
      </c>
      <c r="L353" s="98">
        <f t="shared" si="46"/>
        <v>188</v>
      </c>
      <c r="M353" s="101">
        <f t="shared" si="46"/>
        <v>-144.15999999999985</v>
      </c>
      <c r="N353" s="95">
        <v>-144.16</v>
      </c>
      <c r="O353" s="82"/>
      <c r="P353" s="9"/>
    </row>
    <row r="354" spans="1:16" x14ac:dyDescent="0.25">
      <c r="A354" s="58"/>
      <c r="B354" s="59"/>
      <c r="C354" s="59"/>
      <c r="D354" s="59"/>
      <c r="E354" s="78"/>
      <c r="F354" s="59"/>
      <c r="G354" s="59"/>
      <c r="H354" s="61"/>
      <c r="I354" s="82"/>
      <c r="J354" s="78"/>
      <c r="K354" s="82"/>
      <c r="L354" s="78"/>
      <c r="M354" s="82"/>
      <c r="N354" s="78"/>
      <c r="O354" s="82"/>
      <c r="P354" s="9"/>
    </row>
    <row r="355" spans="1:16" x14ac:dyDescent="0.25">
      <c r="A355" s="58">
        <v>42748</v>
      </c>
      <c r="B355" s="59" t="s">
        <v>610</v>
      </c>
      <c r="C355" s="59" t="s">
        <v>611</v>
      </c>
      <c r="D355" s="59" t="s">
        <v>485</v>
      </c>
      <c r="E355" s="78">
        <v>1792</v>
      </c>
      <c r="F355" s="59" t="s">
        <v>612</v>
      </c>
      <c r="G355" s="59"/>
      <c r="H355" s="61"/>
      <c r="I355" s="82"/>
      <c r="J355" s="78"/>
      <c r="K355" s="82"/>
      <c r="L355" s="78"/>
      <c r="M355" s="82"/>
      <c r="N355" s="78"/>
      <c r="O355" s="82"/>
      <c r="P355" s="9"/>
    </row>
    <row r="356" spans="1:16" x14ac:dyDescent="0.25">
      <c r="A356" s="58">
        <v>42752</v>
      </c>
      <c r="B356" s="59" t="s">
        <v>613</v>
      </c>
      <c r="C356" s="59" t="s">
        <v>614</v>
      </c>
      <c r="D356" s="59" t="s">
        <v>615</v>
      </c>
      <c r="E356" s="78">
        <v>1715</v>
      </c>
      <c r="F356" s="59" t="s">
        <v>612</v>
      </c>
      <c r="G356" s="59"/>
      <c r="H356" s="61"/>
      <c r="I356" s="82"/>
      <c r="J356" s="78"/>
      <c r="K356" s="82"/>
      <c r="L356" s="78"/>
      <c r="M356" s="82"/>
      <c r="N356" s="78"/>
      <c r="O356" s="82"/>
      <c r="P356" s="9"/>
    </row>
    <row r="357" spans="1:16" x14ac:dyDescent="0.25">
      <c r="A357" s="58">
        <v>42765</v>
      </c>
      <c r="B357" s="59" t="s">
        <v>616</v>
      </c>
      <c r="C357" s="59" t="s">
        <v>617</v>
      </c>
      <c r="D357" s="59" t="s">
        <v>618</v>
      </c>
      <c r="E357" s="78">
        <v>1488</v>
      </c>
      <c r="F357" s="59" t="s">
        <v>612</v>
      </c>
      <c r="G357" s="59"/>
      <c r="H357" s="61"/>
      <c r="I357" s="82"/>
      <c r="J357" s="78"/>
      <c r="K357" s="82"/>
      <c r="L357" s="78"/>
      <c r="M357" s="82"/>
      <c r="N357" s="78"/>
      <c r="O357" s="82"/>
      <c r="P357" s="9"/>
    </row>
    <row r="358" spans="1:16" x14ac:dyDescent="0.25">
      <c r="A358" s="58">
        <v>42769</v>
      </c>
      <c r="B358" s="59" t="s">
        <v>619</v>
      </c>
      <c r="C358" s="59" t="s">
        <v>620</v>
      </c>
      <c r="D358" s="59" t="s">
        <v>419</v>
      </c>
      <c r="E358" s="78">
        <v>1715</v>
      </c>
      <c r="F358" s="59" t="s">
        <v>269</v>
      </c>
      <c r="G358" s="59"/>
      <c r="H358" s="61"/>
      <c r="I358" s="82"/>
      <c r="J358" s="78"/>
      <c r="K358" s="82"/>
      <c r="L358" s="78"/>
      <c r="M358" s="82"/>
      <c r="N358" s="78"/>
      <c r="O358" s="82"/>
      <c r="P358" s="9"/>
    </row>
    <row r="359" spans="1:16" x14ac:dyDescent="0.25">
      <c r="A359" s="58">
        <v>42773</v>
      </c>
      <c r="B359" s="59" t="s">
        <v>621</v>
      </c>
      <c r="C359" s="59" t="s">
        <v>622</v>
      </c>
      <c r="D359" s="59" t="s">
        <v>623</v>
      </c>
      <c r="E359" s="78">
        <v>3481</v>
      </c>
      <c r="F359" s="59" t="s">
        <v>269</v>
      </c>
      <c r="G359" s="59"/>
      <c r="H359" s="61"/>
      <c r="I359" s="82"/>
      <c r="J359" s="78"/>
      <c r="K359" s="82"/>
      <c r="L359" s="78"/>
      <c r="M359" s="82"/>
      <c r="N359" s="78"/>
      <c r="O359" s="82"/>
      <c r="P359" s="9"/>
    </row>
    <row r="360" spans="1:16" x14ac:dyDescent="0.25">
      <c r="A360" s="58">
        <v>42913</v>
      </c>
      <c r="B360" s="59" t="s">
        <v>624</v>
      </c>
      <c r="C360" s="59" t="s">
        <v>625</v>
      </c>
      <c r="D360" s="59" t="s">
        <v>626</v>
      </c>
      <c r="E360" s="78">
        <v>1512</v>
      </c>
      <c r="F360" s="59" t="s">
        <v>269</v>
      </c>
      <c r="G360" s="59"/>
      <c r="H360" s="61"/>
      <c r="I360" s="82"/>
      <c r="J360" s="78"/>
      <c r="K360" s="82"/>
      <c r="L360" s="78"/>
      <c r="M360" s="82"/>
      <c r="N360" s="78"/>
      <c r="O360" s="82"/>
      <c r="P360" s="9"/>
    </row>
    <row r="361" spans="1:16" x14ac:dyDescent="0.25">
      <c r="A361" s="58">
        <v>42972</v>
      </c>
      <c r="B361" s="59" t="s">
        <v>266</v>
      </c>
      <c r="C361" s="59" t="s">
        <v>267</v>
      </c>
      <c r="D361" s="59" t="s">
        <v>268</v>
      </c>
      <c r="E361" s="78">
        <v>1908</v>
      </c>
      <c r="F361" s="59" t="s">
        <v>269</v>
      </c>
      <c r="G361" s="59"/>
      <c r="H361" s="61"/>
      <c r="I361" s="82"/>
      <c r="J361" s="78"/>
      <c r="K361" s="82"/>
      <c r="L361" s="78"/>
      <c r="M361" s="82"/>
      <c r="N361" s="78"/>
      <c r="O361" s="82"/>
      <c r="P361" s="9"/>
    </row>
    <row r="362" spans="1:16" s="47" customFormat="1" x14ac:dyDescent="0.25">
      <c r="A362" s="64"/>
      <c r="B362" s="65" t="s">
        <v>360</v>
      </c>
      <c r="C362" s="65"/>
      <c r="D362" s="65"/>
      <c r="E362" s="79">
        <f>SUM(E355:E361)</f>
        <v>13611</v>
      </c>
      <c r="F362" s="65"/>
      <c r="G362" s="65">
        <v>60</v>
      </c>
      <c r="H362" s="66">
        <v>0.25</v>
      </c>
      <c r="I362" s="82">
        <f t="shared" si="43"/>
        <v>3402.75</v>
      </c>
      <c r="J362" s="79">
        <v>3206.75</v>
      </c>
      <c r="K362" s="82">
        <f t="shared" si="44"/>
        <v>196</v>
      </c>
      <c r="L362" s="79">
        <v>281</v>
      </c>
      <c r="M362" s="82">
        <f t="shared" si="45"/>
        <v>477</v>
      </c>
      <c r="N362" s="79"/>
      <c r="O362" s="82"/>
      <c r="P362" s="9"/>
    </row>
    <row r="363" spans="1:16" x14ac:dyDescent="0.25">
      <c r="A363" s="58"/>
      <c r="B363" s="59"/>
      <c r="C363" s="59"/>
      <c r="D363" s="59"/>
      <c r="E363" s="78"/>
      <c r="F363" s="59"/>
      <c r="G363" s="59"/>
      <c r="H363" s="61"/>
      <c r="I363" s="82"/>
      <c r="J363" s="78"/>
      <c r="K363" s="82"/>
      <c r="L363" s="78"/>
      <c r="M363" s="82"/>
      <c r="N363" s="78"/>
      <c r="O363" s="82"/>
      <c r="P363" s="9"/>
    </row>
    <row r="364" spans="1:16" x14ac:dyDescent="0.25">
      <c r="A364" s="58">
        <v>42797</v>
      </c>
      <c r="B364" s="59" t="s">
        <v>627</v>
      </c>
      <c r="C364" s="59" t="s">
        <v>628</v>
      </c>
      <c r="D364" s="59" t="s">
        <v>393</v>
      </c>
      <c r="E364" s="78">
        <v>1572</v>
      </c>
      <c r="F364" s="59" t="s">
        <v>242</v>
      </c>
      <c r="G364" s="59"/>
      <c r="H364" s="61"/>
      <c r="I364" s="82"/>
      <c r="J364" s="78"/>
      <c r="K364" s="82"/>
      <c r="L364" s="78"/>
      <c r="M364" s="82"/>
      <c r="N364" s="78"/>
      <c r="O364" s="82"/>
      <c r="P364" s="9"/>
    </row>
    <row r="365" spans="1:16" x14ac:dyDescent="0.25">
      <c r="A365" s="58">
        <v>42802</v>
      </c>
      <c r="B365" s="59" t="s">
        <v>629</v>
      </c>
      <c r="C365" s="59" t="s">
        <v>630</v>
      </c>
      <c r="D365" s="59" t="s">
        <v>631</v>
      </c>
      <c r="E365" s="78">
        <v>1555</v>
      </c>
      <c r="F365" s="59" t="s">
        <v>242</v>
      </c>
      <c r="G365" s="59"/>
      <c r="H365" s="61"/>
      <c r="I365" s="82"/>
      <c r="J365" s="78"/>
      <c r="K365" s="82"/>
      <c r="L365" s="78"/>
      <c r="M365" s="82"/>
      <c r="N365" s="78"/>
      <c r="O365" s="82"/>
      <c r="P365" s="9"/>
    </row>
    <row r="366" spans="1:16" x14ac:dyDescent="0.25">
      <c r="A366" s="58">
        <v>42802</v>
      </c>
      <c r="B366" s="59" t="s">
        <v>632</v>
      </c>
      <c r="C366" s="59" t="s">
        <v>633</v>
      </c>
      <c r="D366" s="59" t="s">
        <v>634</v>
      </c>
      <c r="E366" s="78">
        <v>1111.96</v>
      </c>
      <c r="F366" s="59" t="s">
        <v>242</v>
      </c>
      <c r="G366" s="59"/>
      <c r="H366" s="61"/>
      <c r="I366" s="82"/>
      <c r="J366" s="78"/>
      <c r="K366" s="82"/>
      <c r="L366" s="78"/>
      <c r="M366" s="82"/>
      <c r="N366" s="78"/>
      <c r="O366" s="82"/>
      <c r="P366" s="9"/>
    </row>
    <row r="367" spans="1:16" s="47" customFormat="1" x14ac:dyDescent="0.25">
      <c r="A367" s="58">
        <v>42971</v>
      </c>
      <c r="B367" s="59" t="s">
        <v>239</v>
      </c>
      <c r="C367" s="59" t="s">
        <v>240</v>
      </c>
      <c r="D367" s="59" t="s">
        <v>241</v>
      </c>
      <c r="E367" s="78">
        <v>1372</v>
      </c>
      <c r="F367" s="59" t="s">
        <v>242</v>
      </c>
      <c r="G367" s="59"/>
      <c r="H367" s="61"/>
      <c r="I367" s="82"/>
      <c r="J367" s="78"/>
      <c r="K367" s="82"/>
      <c r="L367" s="78"/>
      <c r="M367" s="82"/>
      <c r="N367" s="78"/>
      <c r="O367" s="82"/>
      <c r="P367" s="9"/>
    </row>
    <row r="368" spans="1:16" s="47" customFormat="1" x14ac:dyDescent="0.25">
      <c r="A368" s="64"/>
      <c r="B368" s="65" t="s">
        <v>360</v>
      </c>
      <c r="C368" s="65"/>
      <c r="D368" s="65"/>
      <c r="E368" s="79">
        <f>SUM(E364:E367)</f>
        <v>5610.96</v>
      </c>
      <c r="F368" s="65"/>
      <c r="G368" s="65">
        <v>60</v>
      </c>
      <c r="H368" s="66">
        <v>0.25</v>
      </c>
      <c r="I368" s="82">
        <f t="shared" si="43"/>
        <v>1402.74</v>
      </c>
      <c r="J368" s="79">
        <v>729.84</v>
      </c>
      <c r="K368" s="82">
        <f t="shared" si="44"/>
        <v>672.9</v>
      </c>
      <c r="L368" s="79">
        <v>188</v>
      </c>
      <c r="M368" s="82">
        <f t="shared" si="45"/>
        <v>860.9</v>
      </c>
      <c r="N368" s="79"/>
      <c r="O368" s="82"/>
      <c r="P368" s="9"/>
    </row>
    <row r="369" spans="1:16" s="47" customFormat="1" x14ac:dyDescent="0.25">
      <c r="A369" s="58"/>
      <c r="B369" s="59"/>
      <c r="C369" s="59"/>
      <c r="D369" s="59"/>
      <c r="E369" s="78"/>
      <c r="F369" s="59"/>
      <c r="G369" s="59"/>
      <c r="H369" s="61"/>
      <c r="I369" s="82"/>
      <c r="J369" s="78"/>
      <c r="K369" s="82"/>
      <c r="L369" s="78"/>
      <c r="M369" s="82"/>
      <c r="N369" s="78"/>
      <c r="O369" s="82"/>
      <c r="P369" s="9"/>
    </row>
    <row r="370" spans="1:16" s="47" customFormat="1" x14ac:dyDescent="0.25">
      <c r="A370" s="58">
        <v>42859</v>
      </c>
      <c r="B370" s="59" t="s">
        <v>635</v>
      </c>
      <c r="C370" s="70" t="s">
        <v>636</v>
      </c>
      <c r="D370" s="70" t="s">
        <v>637</v>
      </c>
      <c r="E370" s="81">
        <v>1112</v>
      </c>
      <c r="F370" s="59" t="s">
        <v>90</v>
      </c>
      <c r="G370" s="59"/>
      <c r="H370" s="61"/>
      <c r="I370" s="82"/>
      <c r="J370" s="78"/>
      <c r="K370" s="82"/>
      <c r="L370" s="78"/>
      <c r="M370" s="82"/>
      <c r="N370" s="78"/>
      <c r="O370" s="82"/>
      <c r="P370" s="9"/>
    </row>
    <row r="371" spans="1:16" s="47" customFormat="1" x14ac:dyDescent="0.25">
      <c r="A371" s="58">
        <v>42866</v>
      </c>
      <c r="B371" s="59" t="s">
        <v>638</v>
      </c>
      <c r="C371" s="70" t="s">
        <v>639</v>
      </c>
      <c r="D371" s="70" t="s">
        <v>640</v>
      </c>
      <c r="E371" s="81">
        <v>2297</v>
      </c>
      <c r="F371" s="59" t="s">
        <v>90</v>
      </c>
      <c r="G371" s="59"/>
      <c r="H371" s="61"/>
      <c r="I371" s="82"/>
      <c r="J371" s="78"/>
      <c r="K371" s="82"/>
      <c r="L371" s="78"/>
      <c r="M371" s="82"/>
      <c r="N371" s="78"/>
      <c r="O371" s="82"/>
      <c r="P371" s="9"/>
    </row>
    <row r="372" spans="1:16" s="47" customFormat="1" x14ac:dyDescent="0.25">
      <c r="A372" s="58">
        <v>42940</v>
      </c>
      <c r="B372" s="59" t="s">
        <v>641</v>
      </c>
      <c r="C372" s="59" t="s">
        <v>642</v>
      </c>
      <c r="D372" s="59" t="s">
        <v>643</v>
      </c>
      <c r="E372" s="78">
        <v>1405</v>
      </c>
      <c r="F372" s="59" t="s">
        <v>90</v>
      </c>
      <c r="G372" s="59"/>
      <c r="H372" s="61"/>
      <c r="I372" s="82"/>
      <c r="J372" s="78"/>
      <c r="K372" s="82"/>
      <c r="L372" s="78"/>
      <c r="M372" s="82"/>
      <c r="N372" s="78"/>
      <c r="O372" s="82"/>
      <c r="P372" s="9"/>
    </row>
    <row r="373" spans="1:16" x14ac:dyDescent="0.25">
      <c r="A373" s="58">
        <v>42954</v>
      </c>
      <c r="B373" s="59" t="s">
        <v>87</v>
      </c>
      <c r="C373" s="59" t="s">
        <v>88</v>
      </c>
      <c r="D373" s="59" t="s">
        <v>89</v>
      </c>
      <c r="E373" s="78">
        <v>1436</v>
      </c>
      <c r="F373" s="59" t="s">
        <v>90</v>
      </c>
      <c r="G373" s="59"/>
      <c r="H373" s="61"/>
      <c r="I373" s="82"/>
      <c r="J373" s="78"/>
      <c r="K373" s="82"/>
      <c r="L373" s="78"/>
      <c r="M373" s="82"/>
      <c r="N373" s="78"/>
      <c r="O373" s="82"/>
      <c r="P373" s="9"/>
    </row>
    <row r="374" spans="1:16" s="47" customFormat="1" x14ac:dyDescent="0.25">
      <c r="A374" s="64"/>
      <c r="B374" s="65" t="s">
        <v>360</v>
      </c>
      <c r="C374" s="65"/>
      <c r="D374" s="65"/>
      <c r="E374" s="79">
        <f>SUM(E370:E373)</f>
        <v>6250</v>
      </c>
      <c r="F374" s="65"/>
      <c r="G374" s="65">
        <v>60</v>
      </c>
      <c r="H374" s="66">
        <v>0.25</v>
      </c>
      <c r="I374" s="82">
        <f t="shared" si="43"/>
        <v>1562.5</v>
      </c>
      <c r="J374" s="79">
        <v>112.8</v>
      </c>
      <c r="K374" s="82">
        <f t="shared" si="44"/>
        <v>1449.7</v>
      </c>
      <c r="L374" s="79">
        <v>225</v>
      </c>
      <c r="M374" s="82">
        <f t="shared" si="45"/>
        <v>1674.7</v>
      </c>
      <c r="N374" s="79"/>
      <c r="O374" s="82"/>
      <c r="P374" s="9"/>
    </row>
    <row r="375" spans="1:16" x14ac:dyDescent="0.25">
      <c r="A375" s="58"/>
      <c r="B375" s="59"/>
      <c r="C375" s="59"/>
      <c r="D375" s="59"/>
      <c r="E375" s="78"/>
      <c r="F375" s="59"/>
      <c r="G375" s="59"/>
      <c r="H375" s="61"/>
      <c r="I375" s="82"/>
      <c r="J375" s="78"/>
      <c r="K375" s="82"/>
      <c r="L375" s="78"/>
      <c r="M375" s="82"/>
      <c r="N375" s="78"/>
      <c r="O375" s="82"/>
      <c r="P375" s="9"/>
    </row>
    <row r="376" spans="1:16" x14ac:dyDescent="0.25">
      <c r="A376" s="58">
        <v>42873</v>
      </c>
      <c r="B376" s="59" t="s">
        <v>644</v>
      </c>
      <c r="C376" s="70" t="s">
        <v>645</v>
      </c>
      <c r="D376" s="70" t="s">
        <v>646</v>
      </c>
      <c r="E376" s="81">
        <v>1713</v>
      </c>
      <c r="F376" s="59" t="s">
        <v>32</v>
      </c>
      <c r="G376" s="59"/>
      <c r="H376" s="61"/>
      <c r="I376" s="82"/>
      <c r="J376" s="78"/>
      <c r="K376" s="82"/>
      <c r="L376" s="78"/>
      <c r="M376" s="82"/>
      <c r="N376" s="78"/>
      <c r="O376" s="82"/>
      <c r="P376" s="9"/>
    </row>
    <row r="377" spans="1:16" x14ac:dyDescent="0.25">
      <c r="A377" s="58">
        <v>42949</v>
      </c>
      <c r="B377" s="59" t="s">
        <v>29</v>
      </c>
      <c r="C377" s="59" t="s">
        <v>30</v>
      </c>
      <c r="D377" s="59" t="s">
        <v>31</v>
      </c>
      <c r="E377" s="78">
        <v>913</v>
      </c>
      <c r="F377" s="59" t="s">
        <v>32</v>
      </c>
      <c r="G377" s="59"/>
      <c r="H377" s="61"/>
      <c r="I377" s="82"/>
      <c r="J377" s="78"/>
      <c r="K377" s="82"/>
      <c r="L377" s="78"/>
      <c r="M377" s="82"/>
      <c r="N377" s="78"/>
      <c r="O377" s="82"/>
      <c r="P377" s="9"/>
    </row>
    <row r="378" spans="1:16" s="47" customFormat="1" x14ac:dyDescent="0.25">
      <c r="A378" s="64"/>
      <c r="B378" s="65" t="s">
        <v>338</v>
      </c>
      <c r="C378" s="65"/>
      <c r="D378" s="65"/>
      <c r="E378" s="79">
        <f>SUM(E376:E377)</f>
        <v>2626</v>
      </c>
      <c r="F378" s="65"/>
      <c r="G378" s="65">
        <v>60</v>
      </c>
      <c r="H378" s="66">
        <v>0.1</v>
      </c>
      <c r="I378" s="82">
        <f t="shared" si="43"/>
        <v>262.60000000000002</v>
      </c>
      <c r="J378" s="79">
        <v>119.91</v>
      </c>
      <c r="K378" s="82">
        <f t="shared" si="44"/>
        <v>142.69000000000003</v>
      </c>
      <c r="L378" s="79">
        <v>0</v>
      </c>
      <c r="M378" s="82">
        <f t="shared" si="45"/>
        <v>142.69000000000003</v>
      </c>
      <c r="N378" s="79"/>
      <c r="O378" s="82"/>
      <c r="P378" s="9"/>
    </row>
    <row r="379" spans="1:16" s="47" customFormat="1" x14ac:dyDescent="0.25">
      <c r="A379" s="64"/>
      <c r="B379" s="65"/>
      <c r="C379" s="65"/>
      <c r="D379" s="65"/>
      <c r="E379" s="98">
        <f>E362+E368+E374+E378</f>
        <v>28097.96</v>
      </c>
      <c r="F379" s="102" t="s">
        <v>647</v>
      </c>
      <c r="G379" s="99"/>
      <c r="H379" s="100"/>
      <c r="I379" s="98">
        <f t="shared" ref="I379:M379" si="47">I362+I368+I374+I378</f>
        <v>6630.59</v>
      </c>
      <c r="J379" s="98">
        <f t="shared" si="47"/>
        <v>4169.3</v>
      </c>
      <c r="K379" s="98">
        <f t="shared" si="47"/>
        <v>2461.29</v>
      </c>
      <c r="L379" s="98">
        <f t="shared" si="47"/>
        <v>694</v>
      </c>
      <c r="M379" s="98">
        <f t="shared" si="47"/>
        <v>3155.2900000000004</v>
      </c>
      <c r="N379" s="87">
        <v>3155.29</v>
      </c>
      <c r="O379" s="82"/>
      <c r="P379" s="9"/>
    </row>
    <row r="380" spans="1:16" x14ac:dyDescent="0.25">
      <c r="A380" s="58"/>
      <c r="B380" s="59"/>
      <c r="C380" s="59"/>
      <c r="D380" s="59"/>
      <c r="E380" s="78"/>
      <c r="F380" s="59"/>
      <c r="G380" s="59"/>
      <c r="H380" s="61"/>
      <c r="I380" s="79"/>
      <c r="J380" s="78"/>
      <c r="K380" s="82"/>
      <c r="L380" s="78"/>
      <c r="M380" s="79"/>
      <c r="N380" s="86"/>
      <c r="O380" s="82"/>
      <c r="P380" s="9"/>
    </row>
    <row r="381" spans="1:16" s="47" customFormat="1" x14ac:dyDescent="0.25">
      <c r="A381" s="64"/>
      <c r="B381" s="65"/>
      <c r="C381" s="65"/>
      <c r="D381" s="65"/>
      <c r="E381" s="79"/>
      <c r="F381" s="65" t="s">
        <v>648</v>
      </c>
      <c r="G381" s="65"/>
      <c r="H381" s="66"/>
      <c r="I381" s="79"/>
      <c r="J381" s="79"/>
      <c r="K381" s="82"/>
      <c r="L381" s="79"/>
      <c r="M381" s="79">
        <f>SUM(M5:M380)</f>
        <v>86896.97199999998</v>
      </c>
      <c r="N381" s="87">
        <f>SUM(N5:N380)</f>
        <v>43448.139999999992</v>
      </c>
      <c r="O381" s="82"/>
      <c r="P381" s="9"/>
    </row>
    <row r="382" spans="1:16" x14ac:dyDescent="0.25">
      <c r="A382" s="58"/>
      <c r="B382" s="59"/>
      <c r="C382" s="59"/>
      <c r="D382" s="59"/>
      <c r="E382" s="60"/>
      <c r="F382" s="59"/>
      <c r="G382" s="59"/>
      <c r="H382" s="61"/>
      <c r="I382" s="62"/>
      <c r="J382" s="60"/>
      <c r="K382" s="8"/>
      <c r="L382" s="60"/>
      <c r="M382" s="103">
        <f>M12+M18+M52+M76+M125+M172+M195+M203+M208+M241+M246+M274+M294+M309+M338+M353+M379</f>
        <v>43448.485999999997</v>
      </c>
      <c r="N382" s="63"/>
      <c r="O382" s="8"/>
      <c r="P382" s="9"/>
    </row>
    <row r="383" spans="1:16" x14ac:dyDescent="0.25">
      <c r="A383" s="58"/>
      <c r="B383" s="59"/>
      <c r="C383" s="59"/>
      <c r="D383" s="59"/>
      <c r="E383" s="60"/>
      <c r="F383" s="59"/>
      <c r="G383" s="59"/>
      <c r="H383" s="61"/>
      <c r="I383" s="62"/>
      <c r="J383" s="60"/>
      <c r="K383" s="8"/>
      <c r="L383" s="60"/>
      <c r="M383" s="62"/>
      <c r="N383" s="63"/>
      <c r="O383" s="8"/>
      <c r="P383" s="9"/>
    </row>
    <row r="384" spans="1:16" s="47" customFormat="1" x14ac:dyDescent="0.25">
      <c r="A384" s="64"/>
      <c r="B384" s="65"/>
      <c r="C384" s="65"/>
      <c r="D384" s="65"/>
      <c r="E384" s="62"/>
      <c r="F384" s="65"/>
      <c r="G384" s="65"/>
      <c r="H384" s="66"/>
      <c r="I384" s="62"/>
      <c r="J384" s="62"/>
      <c r="K384" s="8"/>
      <c r="L384" s="62"/>
      <c r="M384" s="62"/>
      <c r="N384" s="32"/>
      <c r="O384" s="8"/>
      <c r="P384" s="9"/>
    </row>
    <row r="385" spans="1:16" x14ac:dyDescent="0.25">
      <c r="A385" s="18"/>
      <c r="B385" s="19"/>
      <c r="C385" s="19"/>
      <c r="D385" s="19"/>
      <c r="E385" s="20"/>
      <c r="F385" s="19"/>
      <c r="G385" s="19"/>
      <c r="H385" s="22"/>
      <c r="I385" s="30"/>
      <c r="J385" s="20"/>
      <c r="K385" s="8"/>
      <c r="L385" s="20"/>
      <c r="M385" s="30"/>
      <c r="N385" s="17"/>
      <c r="O385" s="8"/>
      <c r="P385" s="9"/>
    </row>
    <row r="386" spans="1:16" x14ac:dyDescent="0.25">
      <c r="A386" s="18"/>
      <c r="B386" s="19"/>
      <c r="C386" s="19"/>
      <c r="D386" s="19"/>
      <c r="E386" s="20"/>
      <c r="F386" s="19"/>
      <c r="G386" s="19"/>
      <c r="H386" s="22"/>
      <c r="I386" s="30"/>
      <c r="J386" s="20"/>
      <c r="K386" s="8"/>
      <c r="L386" s="20"/>
      <c r="M386" s="30"/>
      <c r="N386" s="17"/>
      <c r="O386" s="8"/>
      <c r="P386" s="9"/>
    </row>
    <row r="387" spans="1:16" x14ac:dyDescent="0.25">
      <c r="A387" s="18"/>
      <c r="B387" s="19"/>
      <c r="C387" s="19"/>
      <c r="D387" s="19"/>
      <c r="E387" s="20"/>
      <c r="F387" s="19"/>
      <c r="G387" s="19"/>
      <c r="H387" s="19"/>
      <c r="I387" s="20"/>
      <c r="J387" s="20"/>
      <c r="K387" s="20"/>
      <c r="L387" s="20"/>
      <c r="M387" s="30"/>
      <c r="N387" s="17"/>
      <c r="O387" s="8"/>
      <c r="P387" s="9"/>
    </row>
    <row r="388" spans="1:16" s="47" customFormat="1" x14ac:dyDescent="0.25">
      <c r="A388" s="45"/>
      <c r="B388" s="46"/>
      <c r="C388" s="46"/>
      <c r="D388" s="46"/>
      <c r="E388" s="30"/>
      <c r="F388" s="46"/>
      <c r="G388" s="46"/>
      <c r="H388" s="48"/>
      <c r="I388" s="30"/>
      <c r="J388" s="30"/>
      <c r="K388" s="8"/>
      <c r="L388" s="30"/>
      <c r="M388" s="30"/>
      <c r="N388" s="16"/>
      <c r="O388" s="8"/>
      <c r="P388" s="9"/>
    </row>
    <row r="389" spans="1:16" s="47" customFormat="1" x14ac:dyDescent="0.25">
      <c r="A389" s="45"/>
      <c r="B389" s="46"/>
      <c r="C389" s="46"/>
      <c r="D389" s="46"/>
      <c r="E389" s="30"/>
      <c r="F389" s="46"/>
      <c r="G389" s="46"/>
      <c r="H389" s="48"/>
      <c r="I389" s="30"/>
      <c r="J389" s="30"/>
      <c r="K389" s="8"/>
      <c r="L389" s="30"/>
      <c r="M389" s="30"/>
      <c r="N389" s="16"/>
      <c r="O389" s="8"/>
      <c r="P389" s="9"/>
    </row>
    <row r="390" spans="1:16" s="47" customFormat="1" x14ac:dyDescent="0.25">
      <c r="A390" s="18"/>
      <c r="B390" s="19"/>
      <c r="C390" s="19"/>
      <c r="D390" s="19"/>
      <c r="E390" s="20"/>
      <c r="F390" s="19"/>
      <c r="G390" s="46"/>
      <c r="H390" s="48"/>
      <c r="I390" s="30"/>
      <c r="J390" s="30"/>
      <c r="K390" s="8"/>
      <c r="L390" s="30"/>
      <c r="M390" s="30"/>
      <c r="N390" s="16"/>
      <c r="O390" s="8"/>
      <c r="P390" s="9"/>
    </row>
    <row r="391" spans="1:16" s="47" customFormat="1" x14ac:dyDescent="0.25">
      <c r="A391" s="45"/>
      <c r="B391" s="46"/>
      <c r="C391" s="46"/>
      <c r="D391" s="46"/>
      <c r="E391" s="30"/>
      <c r="F391" s="46"/>
      <c r="G391" s="46"/>
      <c r="H391" s="48"/>
      <c r="I391" s="30"/>
      <c r="J391" s="30"/>
      <c r="K391" s="8"/>
      <c r="L391" s="30"/>
      <c r="M391" s="30"/>
      <c r="N391" s="16"/>
      <c r="O391" s="8"/>
      <c r="P391" s="9"/>
    </row>
    <row r="392" spans="1:16" s="47" customFormat="1" x14ac:dyDescent="0.25">
      <c r="A392" s="45"/>
      <c r="B392" s="46"/>
      <c r="C392" s="46"/>
      <c r="D392" s="46"/>
      <c r="E392" s="30"/>
      <c r="F392" s="46"/>
      <c r="G392" s="46"/>
      <c r="H392" s="48"/>
      <c r="I392" s="30"/>
      <c r="J392" s="30"/>
      <c r="K392" s="8"/>
      <c r="L392" s="30"/>
      <c r="M392" s="30"/>
      <c r="N392" s="16"/>
      <c r="O392" s="8"/>
      <c r="P392" s="9"/>
    </row>
    <row r="393" spans="1:16" x14ac:dyDescent="0.25">
      <c r="A393" s="18"/>
      <c r="B393" s="19"/>
      <c r="C393" s="19"/>
      <c r="D393" s="19"/>
      <c r="E393" s="20"/>
      <c r="F393" s="19"/>
      <c r="G393" s="19"/>
      <c r="H393" s="22"/>
      <c r="I393" s="30"/>
      <c r="J393" s="20"/>
      <c r="K393" s="8"/>
      <c r="L393" s="20"/>
      <c r="M393" s="30"/>
      <c r="N393" s="17"/>
      <c r="O393" s="8"/>
      <c r="P393" s="9"/>
    </row>
    <row r="394" spans="1:16" x14ac:dyDescent="0.25">
      <c r="A394" s="18"/>
      <c r="B394" s="19"/>
      <c r="C394" s="19"/>
      <c r="D394" s="19"/>
      <c r="E394" s="20"/>
      <c r="F394" s="19"/>
      <c r="G394" s="19"/>
      <c r="H394" s="22"/>
      <c r="I394" s="30"/>
      <c r="J394" s="20"/>
      <c r="K394" s="8"/>
      <c r="L394" s="20"/>
      <c r="M394" s="30"/>
      <c r="N394" s="17"/>
      <c r="O394" s="8"/>
      <c r="P394" s="9"/>
    </row>
    <row r="395" spans="1:16" x14ac:dyDescent="0.25">
      <c r="A395" s="18"/>
      <c r="B395" s="19"/>
      <c r="C395" s="19"/>
      <c r="D395" s="19"/>
      <c r="E395" s="20"/>
      <c r="F395" s="27"/>
      <c r="G395" s="19"/>
      <c r="H395" s="22"/>
      <c r="I395" s="30"/>
      <c r="J395" s="20"/>
      <c r="K395" s="8"/>
      <c r="L395" s="20"/>
      <c r="M395" s="30"/>
      <c r="N395" s="17"/>
      <c r="O395" s="8"/>
      <c r="P395" s="9"/>
    </row>
    <row r="396" spans="1:16" s="47" customFormat="1" x14ac:dyDescent="0.25">
      <c r="A396" s="45"/>
      <c r="B396" s="46"/>
      <c r="C396" s="46"/>
      <c r="D396" s="46"/>
      <c r="E396" s="30"/>
      <c r="F396" s="24"/>
      <c r="G396" s="46"/>
      <c r="H396" s="48"/>
      <c r="I396" s="30"/>
      <c r="J396" s="30"/>
      <c r="K396" s="8"/>
      <c r="L396" s="30"/>
      <c r="M396" s="30"/>
      <c r="N396" s="16"/>
      <c r="O396" s="8"/>
      <c r="P396" s="9"/>
    </row>
    <row r="397" spans="1:16" x14ac:dyDescent="0.25">
      <c r="A397" s="18"/>
      <c r="B397" s="19"/>
      <c r="C397" s="19"/>
      <c r="D397" s="19"/>
      <c r="E397" s="20"/>
      <c r="F397" s="27"/>
      <c r="G397" s="19"/>
      <c r="H397" s="22"/>
      <c r="I397" s="30"/>
      <c r="J397" s="20"/>
      <c r="K397" s="8"/>
      <c r="L397" s="20"/>
      <c r="M397" s="30"/>
      <c r="N397" s="17"/>
      <c r="O397" s="8"/>
      <c r="P397" s="9"/>
    </row>
    <row r="398" spans="1:16" x14ac:dyDescent="0.25">
      <c r="A398" s="18"/>
      <c r="B398" s="19"/>
      <c r="C398" s="19"/>
      <c r="D398" s="19"/>
      <c r="E398" s="20"/>
      <c r="F398" s="19"/>
      <c r="G398" s="19"/>
      <c r="H398" s="22"/>
      <c r="I398" s="30"/>
      <c r="J398" s="20"/>
      <c r="K398" s="8"/>
      <c r="L398" s="20"/>
      <c r="M398" s="30"/>
      <c r="N398" s="17"/>
      <c r="O398" s="8"/>
      <c r="P398" s="9"/>
    </row>
    <row r="399" spans="1:16" x14ac:dyDescent="0.25">
      <c r="A399" s="18"/>
      <c r="B399" s="19"/>
      <c r="C399" s="52"/>
      <c r="D399" s="52"/>
      <c r="E399" s="55"/>
      <c r="F399" s="19"/>
      <c r="G399" s="19"/>
      <c r="H399" s="22"/>
      <c r="I399" s="30"/>
      <c r="J399" s="20"/>
      <c r="K399" s="8"/>
      <c r="L399" s="20"/>
      <c r="M399" s="30"/>
      <c r="N399" s="17"/>
      <c r="O399" s="8"/>
      <c r="P399" s="9"/>
    </row>
    <row r="400" spans="1:16" x14ac:dyDescent="0.25">
      <c r="A400" s="18"/>
      <c r="B400" s="19"/>
      <c r="C400" s="19"/>
      <c r="D400" s="19"/>
      <c r="E400" s="20"/>
      <c r="F400" s="27"/>
      <c r="G400" s="19"/>
      <c r="H400" s="22"/>
      <c r="I400" s="30"/>
      <c r="J400" s="20"/>
      <c r="K400" s="8"/>
      <c r="L400" s="20"/>
      <c r="M400" s="30"/>
      <c r="N400" s="17"/>
      <c r="O400" s="8"/>
      <c r="P400" s="9"/>
    </row>
    <row r="401" spans="1:16" s="47" customFormat="1" x14ac:dyDescent="0.25">
      <c r="A401" s="45"/>
      <c r="B401" s="46"/>
      <c r="C401" s="46"/>
      <c r="D401" s="46"/>
      <c r="E401" s="30"/>
      <c r="F401" s="24"/>
      <c r="G401" s="46"/>
      <c r="H401" s="48"/>
      <c r="I401" s="30"/>
      <c r="J401" s="30"/>
      <c r="K401" s="8"/>
      <c r="L401" s="30"/>
      <c r="M401" s="30"/>
      <c r="N401" s="16"/>
      <c r="O401" s="8"/>
      <c r="P401" s="9"/>
    </row>
    <row r="402" spans="1:16" x14ac:dyDescent="0.25">
      <c r="A402" s="18"/>
      <c r="B402" s="19"/>
      <c r="C402" s="19"/>
      <c r="D402" s="19"/>
      <c r="E402" s="20"/>
      <c r="F402" s="27"/>
      <c r="G402" s="19"/>
      <c r="H402" s="22"/>
      <c r="I402" s="30"/>
      <c r="J402" s="20"/>
      <c r="K402" s="8"/>
      <c r="L402" s="20"/>
      <c r="M402" s="30"/>
      <c r="N402" s="17"/>
      <c r="O402" s="8"/>
      <c r="P402" s="9"/>
    </row>
    <row r="403" spans="1:16" x14ac:dyDescent="0.25">
      <c r="A403" s="18"/>
      <c r="B403" s="19"/>
      <c r="C403" s="19"/>
      <c r="D403" s="19"/>
      <c r="E403" s="20"/>
      <c r="F403" s="19"/>
      <c r="G403" s="19"/>
      <c r="H403" s="22"/>
      <c r="I403" s="30"/>
      <c r="J403" s="20"/>
      <c r="K403" s="8"/>
      <c r="L403" s="20"/>
      <c r="M403" s="30"/>
      <c r="N403" s="17"/>
      <c r="O403" s="8"/>
      <c r="P403" s="9"/>
    </row>
    <row r="404" spans="1:16" x14ac:dyDescent="0.25">
      <c r="A404" s="18"/>
      <c r="B404" s="19"/>
      <c r="C404" s="19"/>
      <c r="D404" s="19"/>
      <c r="E404" s="20"/>
      <c r="F404" s="19"/>
      <c r="G404" s="19"/>
      <c r="H404" s="22"/>
      <c r="I404" s="30"/>
      <c r="J404" s="20"/>
      <c r="K404" s="8"/>
      <c r="L404" s="20"/>
      <c r="M404" s="30"/>
      <c r="N404" s="17"/>
      <c r="O404" s="8"/>
      <c r="P404" s="9"/>
    </row>
    <row r="405" spans="1:16" x14ac:dyDescent="0.25">
      <c r="A405" s="18"/>
      <c r="B405" s="19"/>
      <c r="C405" s="19"/>
      <c r="D405" s="19"/>
      <c r="E405" s="20"/>
      <c r="F405" s="19"/>
      <c r="G405" s="19"/>
      <c r="H405" s="22"/>
      <c r="I405" s="30"/>
      <c r="J405" s="20"/>
      <c r="K405" s="8"/>
      <c r="L405" s="20"/>
      <c r="M405" s="30"/>
      <c r="N405" s="17"/>
      <c r="O405" s="8"/>
      <c r="P405" s="9"/>
    </row>
    <row r="406" spans="1:16" s="47" customFormat="1" x14ac:dyDescent="0.25">
      <c r="A406" s="45"/>
      <c r="B406" s="46"/>
      <c r="C406" s="46"/>
      <c r="D406" s="46"/>
      <c r="E406" s="30"/>
      <c r="F406" s="46"/>
      <c r="G406" s="46"/>
      <c r="H406" s="48"/>
      <c r="I406" s="30"/>
      <c r="J406" s="30"/>
      <c r="K406" s="8"/>
      <c r="L406" s="30"/>
      <c r="M406" s="30"/>
      <c r="N406" s="16"/>
      <c r="O406" s="8"/>
      <c r="P406" s="9"/>
    </row>
    <row r="407" spans="1:16" x14ac:dyDescent="0.25">
      <c r="A407" s="18"/>
      <c r="B407" s="19"/>
      <c r="C407" s="19"/>
      <c r="D407" s="19"/>
      <c r="E407" s="20"/>
      <c r="F407" s="19"/>
      <c r="G407" s="19"/>
      <c r="H407" s="22"/>
      <c r="I407" s="30"/>
      <c r="J407" s="20"/>
      <c r="K407" s="8"/>
      <c r="L407" s="20"/>
      <c r="M407" s="30"/>
      <c r="N407" s="17"/>
      <c r="O407" s="8"/>
      <c r="P407" s="9"/>
    </row>
    <row r="408" spans="1:16" x14ac:dyDescent="0.25">
      <c r="A408" s="18"/>
      <c r="B408" s="19"/>
      <c r="C408" s="19"/>
      <c r="D408" s="19"/>
      <c r="E408" s="20"/>
      <c r="F408" s="19"/>
      <c r="G408" s="19"/>
      <c r="H408" s="22"/>
      <c r="I408" s="30"/>
      <c r="J408" s="20"/>
      <c r="K408" s="8"/>
      <c r="L408" s="20"/>
      <c r="M408" s="30"/>
      <c r="N408" s="17"/>
      <c r="O408" s="8"/>
      <c r="P408" s="9"/>
    </row>
    <row r="409" spans="1:16" s="47" customFormat="1" x14ac:dyDescent="0.25">
      <c r="A409" s="45"/>
      <c r="B409" s="46"/>
      <c r="C409" s="46"/>
      <c r="D409" s="46"/>
      <c r="E409" s="30"/>
      <c r="F409" s="46"/>
      <c r="G409" s="46"/>
      <c r="H409" s="48"/>
      <c r="I409" s="30"/>
      <c r="J409" s="30"/>
      <c r="K409" s="8"/>
      <c r="L409" s="30"/>
      <c r="M409" s="30"/>
      <c r="N409" s="16"/>
      <c r="O409" s="8"/>
      <c r="P409" s="9"/>
    </row>
    <row r="410" spans="1:16" x14ac:dyDescent="0.25">
      <c r="A410" s="18"/>
      <c r="B410" s="19"/>
      <c r="C410" s="19"/>
      <c r="D410" s="19"/>
      <c r="E410" s="20"/>
      <c r="F410" s="19"/>
      <c r="G410" s="19"/>
      <c r="H410" s="22"/>
      <c r="I410" s="30"/>
      <c r="J410" s="20"/>
      <c r="K410" s="8"/>
      <c r="L410" s="20"/>
      <c r="M410" s="30"/>
      <c r="N410" s="17"/>
      <c r="O410" s="8"/>
      <c r="P410" s="9"/>
    </row>
    <row r="411" spans="1:16" x14ac:dyDescent="0.25">
      <c r="A411" s="18"/>
      <c r="B411" s="19"/>
      <c r="C411" s="19"/>
      <c r="D411" s="19"/>
      <c r="E411" s="20"/>
      <c r="F411" s="19"/>
      <c r="G411" s="19"/>
      <c r="H411" s="22"/>
      <c r="I411" s="30"/>
      <c r="J411" s="20"/>
      <c r="K411" s="8"/>
      <c r="L411" s="20"/>
      <c r="M411" s="30"/>
      <c r="N411" s="17"/>
      <c r="O411" s="8"/>
      <c r="P411" s="9"/>
    </row>
    <row r="412" spans="1:16" x14ac:dyDescent="0.25">
      <c r="A412" s="18"/>
      <c r="B412" s="19"/>
      <c r="C412" s="19"/>
      <c r="D412" s="19"/>
      <c r="E412" s="20"/>
      <c r="F412" s="19"/>
      <c r="G412" s="19"/>
      <c r="H412" s="22"/>
      <c r="I412" s="30"/>
      <c r="J412" s="20"/>
      <c r="K412" s="8"/>
      <c r="L412" s="20"/>
      <c r="M412" s="30"/>
      <c r="N412" s="17"/>
      <c r="O412" s="8"/>
      <c r="P412" s="9"/>
    </row>
    <row r="413" spans="1:16" s="47" customFormat="1" x14ac:dyDescent="0.25">
      <c r="A413" s="45"/>
      <c r="B413" s="46"/>
      <c r="C413" s="46"/>
      <c r="D413" s="46"/>
      <c r="E413" s="30"/>
      <c r="F413" s="46"/>
      <c r="G413" s="46"/>
      <c r="H413" s="48"/>
      <c r="I413" s="30"/>
      <c r="J413" s="30"/>
      <c r="K413" s="8"/>
      <c r="L413" s="30"/>
      <c r="M413" s="30"/>
      <c r="N413" s="16"/>
      <c r="O413" s="8"/>
      <c r="P413" s="9"/>
    </row>
    <row r="414" spans="1:16" x14ac:dyDescent="0.25">
      <c r="A414" s="18"/>
      <c r="B414" s="19"/>
      <c r="C414" s="19"/>
      <c r="D414" s="19"/>
      <c r="E414" s="20"/>
      <c r="F414" s="19"/>
      <c r="G414" s="19"/>
      <c r="H414" s="22"/>
      <c r="I414" s="30"/>
      <c r="J414" s="20"/>
      <c r="K414" s="8"/>
      <c r="L414" s="20"/>
      <c r="M414" s="30"/>
      <c r="N414" s="17"/>
      <c r="O414" s="8"/>
      <c r="P414" s="9"/>
    </row>
    <row r="415" spans="1:16" x14ac:dyDescent="0.25">
      <c r="A415" s="18"/>
      <c r="B415" s="19"/>
      <c r="C415" s="19"/>
      <c r="D415" s="19"/>
      <c r="E415" s="20"/>
      <c r="F415" s="19"/>
      <c r="G415" s="19"/>
      <c r="H415" s="22"/>
      <c r="I415" s="30"/>
      <c r="J415" s="20"/>
      <c r="K415" s="8"/>
      <c r="L415" s="20"/>
      <c r="M415" s="30"/>
      <c r="N415" s="17"/>
      <c r="O415" s="8"/>
      <c r="P415" s="9"/>
    </row>
    <row r="416" spans="1:16" x14ac:dyDescent="0.25">
      <c r="A416" s="18"/>
      <c r="B416" s="19"/>
      <c r="C416" s="19"/>
      <c r="D416" s="19"/>
      <c r="E416" s="20"/>
      <c r="F416" s="19"/>
      <c r="G416" s="19"/>
      <c r="H416" s="22"/>
      <c r="I416" s="30"/>
      <c r="J416" s="20"/>
      <c r="K416" s="8"/>
      <c r="L416" s="20"/>
      <c r="M416" s="30"/>
      <c r="N416" s="17"/>
      <c r="O416" s="8"/>
      <c r="P416" s="9"/>
    </row>
    <row r="417" spans="1:16" x14ac:dyDescent="0.25">
      <c r="A417" s="18"/>
      <c r="B417" s="19"/>
      <c r="C417" s="19"/>
      <c r="D417" s="19"/>
      <c r="E417" s="20"/>
      <c r="F417" s="19"/>
      <c r="G417" s="19"/>
      <c r="H417" s="22"/>
      <c r="I417" s="30"/>
      <c r="J417" s="20"/>
      <c r="K417" s="8"/>
      <c r="L417" s="20"/>
      <c r="M417" s="30"/>
      <c r="N417" s="17"/>
      <c r="O417" s="8"/>
      <c r="P417" s="9"/>
    </row>
    <row r="418" spans="1:16" s="47" customFormat="1" x14ac:dyDescent="0.25">
      <c r="A418" s="45"/>
      <c r="B418" s="46"/>
      <c r="C418" s="46"/>
      <c r="D418" s="46"/>
      <c r="E418" s="30"/>
      <c r="F418" s="46"/>
      <c r="G418" s="46"/>
      <c r="H418" s="48"/>
      <c r="I418" s="30"/>
      <c r="J418" s="30"/>
      <c r="K418" s="8"/>
      <c r="L418" s="30"/>
      <c r="M418" s="30"/>
      <c r="N418" s="16"/>
      <c r="O418" s="8"/>
      <c r="P418" s="9"/>
    </row>
    <row r="419" spans="1:16" x14ac:dyDescent="0.25">
      <c r="A419" s="18"/>
      <c r="B419" s="19"/>
      <c r="C419" s="19"/>
      <c r="D419" s="19"/>
      <c r="E419" s="20"/>
      <c r="F419" s="19"/>
      <c r="G419" s="19"/>
      <c r="H419" s="22"/>
      <c r="I419" s="30"/>
      <c r="J419" s="20"/>
      <c r="K419" s="8"/>
      <c r="L419" s="20"/>
      <c r="M419" s="30"/>
      <c r="N419" s="17"/>
      <c r="O419" s="8"/>
      <c r="P419" s="9"/>
    </row>
    <row r="420" spans="1:16" s="47" customFormat="1" x14ac:dyDescent="0.25">
      <c r="A420" s="18"/>
      <c r="B420" s="19"/>
      <c r="C420" s="19"/>
      <c r="D420" s="19"/>
      <c r="E420" s="20"/>
      <c r="F420" s="19"/>
      <c r="G420" s="19"/>
      <c r="H420" s="22"/>
      <c r="I420" s="30"/>
      <c r="J420" s="20"/>
      <c r="K420" s="8"/>
      <c r="L420" s="20"/>
      <c r="M420" s="30"/>
      <c r="N420" s="16"/>
      <c r="O420" s="8"/>
      <c r="P420" s="9"/>
    </row>
    <row r="421" spans="1:16" s="47" customFormat="1" x14ac:dyDescent="0.25">
      <c r="A421" s="45"/>
      <c r="B421" s="46"/>
      <c r="C421" s="46"/>
      <c r="D421" s="46"/>
      <c r="E421" s="30"/>
      <c r="F421" s="46"/>
      <c r="G421" s="46"/>
      <c r="H421" s="48"/>
      <c r="I421" s="30"/>
      <c r="J421" s="30"/>
      <c r="K421" s="8"/>
      <c r="L421" s="30"/>
      <c r="M421" s="30"/>
      <c r="N421" s="16"/>
      <c r="O421" s="8"/>
      <c r="P421" s="9"/>
    </row>
    <row r="422" spans="1:16" s="47" customFormat="1" x14ac:dyDescent="0.25">
      <c r="A422" s="18"/>
      <c r="B422" s="19"/>
      <c r="C422" s="19"/>
      <c r="D422" s="19"/>
      <c r="E422" s="20"/>
      <c r="F422" s="19"/>
      <c r="G422" s="19"/>
      <c r="H422" s="22"/>
      <c r="I422" s="30"/>
      <c r="J422" s="20"/>
      <c r="K422" s="8"/>
      <c r="L422" s="20"/>
      <c r="M422" s="30"/>
      <c r="N422" s="16"/>
      <c r="O422" s="8"/>
      <c r="P422" s="9"/>
    </row>
    <row r="423" spans="1:16" x14ac:dyDescent="0.25">
      <c r="A423" s="18"/>
      <c r="B423" s="19"/>
      <c r="C423" s="19"/>
      <c r="D423" s="19"/>
      <c r="E423" s="20"/>
      <c r="F423" s="19"/>
      <c r="G423" s="19"/>
      <c r="H423" s="22"/>
      <c r="I423" s="30"/>
      <c r="J423" s="20"/>
      <c r="K423" s="8"/>
      <c r="L423" s="20"/>
      <c r="M423" s="30"/>
      <c r="N423" s="17"/>
      <c r="O423" s="8"/>
      <c r="P423" s="9"/>
    </row>
    <row r="424" spans="1:16" s="47" customFormat="1" x14ac:dyDescent="0.25">
      <c r="A424" s="45"/>
      <c r="B424" s="46"/>
      <c r="C424" s="46"/>
      <c r="D424" s="46"/>
      <c r="E424" s="30"/>
      <c r="F424" s="46"/>
      <c r="G424" s="46"/>
      <c r="H424" s="48"/>
      <c r="I424" s="30"/>
      <c r="J424" s="30"/>
      <c r="K424" s="8"/>
      <c r="L424" s="30"/>
      <c r="M424" s="30"/>
      <c r="N424" s="16"/>
      <c r="O424" s="8"/>
      <c r="P424" s="9"/>
    </row>
    <row r="425" spans="1:16" s="47" customFormat="1" x14ac:dyDescent="0.25">
      <c r="A425" s="45"/>
      <c r="B425" s="46"/>
      <c r="C425" s="46"/>
      <c r="D425" s="46"/>
      <c r="E425" s="30"/>
      <c r="F425" s="46"/>
      <c r="G425" s="46"/>
      <c r="H425" s="48"/>
      <c r="I425" s="30"/>
      <c r="J425" s="30"/>
      <c r="K425" s="8"/>
      <c r="L425" s="30"/>
      <c r="M425" s="30"/>
      <c r="N425" s="16"/>
      <c r="O425" s="8"/>
      <c r="P425" s="9"/>
    </row>
    <row r="426" spans="1:16" s="47" customFormat="1" x14ac:dyDescent="0.25">
      <c r="A426" s="18"/>
      <c r="B426" s="19"/>
      <c r="C426" s="19"/>
      <c r="D426" s="19"/>
      <c r="E426" s="20"/>
      <c r="F426" s="19"/>
      <c r="G426" s="46"/>
      <c r="H426" s="48"/>
      <c r="I426" s="30"/>
      <c r="J426" s="30"/>
      <c r="K426" s="8"/>
      <c r="L426" s="30"/>
      <c r="M426" s="30"/>
      <c r="N426" s="16"/>
      <c r="O426" s="8"/>
      <c r="P426" s="9"/>
    </row>
    <row r="427" spans="1:16" s="47" customFormat="1" x14ac:dyDescent="0.25">
      <c r="A427" s="45"/>
      <c r="B427" s="46"/>
      <c r="C427" s="46"/>
      <c r="D427" s="46"/>
      <c r="E427" s="30"/>
      <c r="F427" s="46"/>
      <c r="G427" s="46"/>
      <c r="H427" s="48"/>
      <c r="I427" s="30"/>
      <c r="J427" s="30"/>
      <c r="K427" s="8"/>
      <c r="L427" s="30"/>
      <c r="M427" s="30"/>
      <c r="N427" s="16"/>
      <c r="O427" s="8"/>
      <c r="P427" s="9"/>
    </row>
    <row r="428" spans="1:16" s="47" customFormat="1" x14ac:dyDescent="0.25">
      <c r="A428" s="45"/>
      <c r="B428" s="46"/>
      <c r="C428" s="46"/>
      <c r="D428" s="46"/>
      <c r="E428" s="30"/>
      <c r="F428" s="46"/>
      <c r="G428" s="46"/>
      <c r="H428" s="48"/>
      <c r="I428" s="30"/>
      <c r="J428" s="30"/>
      <c r="K428" s="8"/>
      <c r="L428" s="30"/>
      <c r="M428" s="30"/>
      <c r="N428" s="16"/>
      <c r="O428" s="8"/>
      <c r="P428" s="9"/>
    </row>
    <row r="429" spans="1:16" s="47" customFormat="1" x14ac:dyDescent="0.25">
      <c r="A429" s="18"/>
      <c r="B429" s="19"/>
      <c r="C429" s="19"/>
      <c r="D429" s="19"/>
      <c r="E429" s="20"/>
      <c r="F429" s="19"/>
      <c r="G429" s="46"/>
      <c r="H429" s="48"/>
      <c r="I429" s="30"/>
      <c r="J429" s="30"/>
      <c r="K429" s="8"/>
      <c r="L429" s="30"/>
      <c r="M429" s="30"/>
      <c r="N429" s="16"/>
      <c r="O429" s="8"/>
      <c r="P429" s="9"/>
    </row>
    <row r="430" spans="1:16" s="47" customFormat="1" x14ac:dyDescent="0.25">
      <c r="A430" s="18"/>
      <c r="B430" s="19"/>
      <c r="C430" s="19"/>
      <c r="D430" s="19"/>
      <c r="E430" s="20"/>
      <c r="F430" s="19"/>
      <c r="G430" s="46"/>
      <c r="H430" s="48"/>
      <c r="I430" s="30"/>
      <c r="J430" s="30"/>
      <c r="K430" s="8"/>
      <c r="L430" s="30"/>
      <c r="M430" s="30"/>
      <c r="N430" s="16"/>
      <c r="O430" s="8"/>
      <c r="P430" s="9"/>
    </row>
    <row r="431" spans="1:16" x14ac:dyDescent="0.25">
      <c r="A431" s="18"/>
      <c r="B431" s="19"/>
      <c r="C431" s="19"/>
      <c r="D431" s="19"/>
      <c r="E431" s="20"/>
      <c r="F431" s="19"/>
      <c r="G431" s="19"/>
      <c r="H431" s="22"/>
      <c r="I431" s="30"/>
      <c r="J431" s="20"/>
      <c r="K431" s="8"/>
      <c r="L431" s="20"/>
      <c r="M431" s="30"/>
      <c r="N431" s="17"/>
      <c r="O431" s="8"/>
      <c r="P431" s="9"/>
    </row>
    <row r="432" spans="1:16" s="47" customFormat="1" x14ac:dyDescent="0.25">
      <c r="A432" s="45"/>
      <c r="B432" s="46"/>
      <c r="C432" s="46"/>
      <c r="D432" s="46"/>
      <c r="E432" s="30"/>
      <c r="F432" s="46"/>
      <c r="G432" s="46"/>
      <c r="H432" s="48"/>
      <c r="I432" s="30"/>
      <c r="J432" s="30"/>
      <c r="K432" s="8"/>
      <c r="L432" s="30"/>
      <c r="M432" s="30"/>
      <c r="N432" s="16"/>
      <c r="O432" s="8"/>
      <c r="P432" s="9"/>
    </row>
    <row r="433" spans="1:16" s="47" customFormat="1" x14ac:dyDescent="0.25">
      <c r="A433" s="45"/>
      <c r="B433" s="46"/>
      <c r="C433" s="46"/>
      <c r="D433" s="46"/>
      <c r="E433" s="30"/>
      <c r="F433" s="46"/>
      <c r="G433" s="46"/>
      <c r="H433" s="48"/>
      <c r="I433" s="30"/>
      <c r="J433" s="30"/>
      <c r="K433" s="8"/>
      <c r="L433" s="30"/>
      <c r="M433" s="30"/>
      <c r="N433" s="16"/>
      <c r="O433" s="8"/>
      <c r="P433" s="9"/>
    </row>
    <row r="434" spans="1:16" x14ac:dyDescent="0.25">
      <c r="A434" s="18"/>
      <c r="B434" s="19"/>
      <c r="C434" s="19"/>
      <c r="D434" s="19"/>
      <c r="E434" s="20"/>
      <c r="F434" s="19"/>
      <c r="G434" s="19"/>
      <c r="H434" s="22"/>
      <c r="I434" s="30"/>
      <c r="J434" s="20"/>
      <c r="K434" s="8"/>
      <c r="L434" s="20"/>
      <c r="M434" s="30"/>
      <c r="N434" s="17"/>
      <c r="O434" s="8"/>
      <c r="P434" s="9"/>
    </row>
    <row r="435" spans="1:16" x14ac:dyDescent="0.25">
      <c r="A435" s="18"/>
      <c r="B435" s="27"/>
      <c r="C435" s="19"/>
      <c r="D435" s="19"/>
      <c r="E435" s="20"/>
      <c r="F435" s="19"/>
      <c r="G435" s="19"/>
      <c r="H435" s="22"/>
      <c r="I435" s="30"/>
      <c r="J435" s="20"/>
      <c r="K435" s="8"/>
      <c r="L435" s="20"/>
      <c r="M435" s="30"/>
      <c r="N435" s="17"/>
      <c r="O435" s="8"/>
      <c r="P435" s="9"/>
    </row>
    <row r="436" spans="1:16" x14ac:dyDescent="0.25">
      <c r="A436" s="18"/>
      <c r="B436" s="19"/>
      <c r="C436" s="19"/>
      <c r="D436" s="19"/>
      <c r="E436" s="20"/>
      <c r="F436" s="19"/>
      <c r="G436" s="19"/>
      <c r="H436" s="22"/>
      <c r="I436" s="30"/>
      <c r="J436" s="20"/>
      <c r="K436" s="8"/>
      <c r="L436" s="20"/>
      <c r="M436" s="30"/>
      <c r="N436" s="17"/>
      <c r="O436" s="8"/>
      <c r="P436" s="9"/>
    </row>
    <row r="437" spans="1:16" x14ac:dyDescent="0.25">
      <c r="A437" s="18"/>
      <c r="B437" s="19"/>
      <c r="C437" s="19"/>
      <c r="D437" s="19"/>
      <c r="E437" s="20"/>
      <c r="F437" s="19"/>
      <c r="G437" s="19"/>
      <c r="H437" s="22"/>
      <c r="I437" s="30"/>
      <c r="J437" s="20"/>
      <c r="K437" s="8"/>
      <c r="L437" s="20"/>
      <c r="M437" s="30"/>
      <c r="N437" s="17"/>
      <c r="O437" s="8"/>
      <c r="P437" s="9"/>
    </row>
    <row r="438" spans="1:16" s="47" customFormat="1" x14ac:dyDescent="0.25">
      <c r="A438" s="45"/>
      <c r="B438" s="46"/>
      <c r="C438" s="46"/>
      <c r="D438" s="46"/>
      <c r="E438" s="30"/>
      <c r="F438" s="46"/>
      <c r="G438" s="46"/>
      <c r="H438" s="48"/>
      <c r="I438" s="30"/>
      <c r="J438" s="30"/>
      <c r="K438" s="8"/>
      <c r="L438" s="30"/>
      <c r="M438" s="30"/>
      <c r="N438" s="16"/>
      <c r="O438" s="8"/>
      <c r="P438" s="9"/>
    </row>
    <row r="439" spans="1:16" x14ac:dyDescent="0.25">
      <c r="A439" s="18"/>
      <c r="B439" s="19"/>
      <c r="C439" s="19"/>
      <c r="D439" s="19"/>
      <c r="E439" s="20"/>
      <c r="F439" s="19"/>
      <c r="G439" s="19"/>
      <c r="H439" s="22"/>
      <c r="I439" s="30"/>
      <c r="J439" s="20"/>
      <c r="K439" s="8"/>
      <c r="L439" s="20"/>
      <c r="M439" s="30"/>
      <c r="N439" s="17"/>
      <c r="O439" s="8"/>
      <c r="P439" s="9"/>
    </row>
    <row r="440" spans="1:16" x14ac:dyDescent="0.25">
      <c r="A440" s="18"/>
      <c r="B440" s="19"/>
      <c r="C440" s="19"/>
      <c r="D440" s="19"/>
      <c r="E440" s="20"/>
      <c r="F440" s="19"/>
      <c r="G440" s="19"/>
      <c r="H440" s="22"/>
      <c r="I440" s="30"/>
      <c r="J440" s="20"/>
      <c r="K440" s="8"/>
      <c r="L440" s="20"/>
      <c r="M440" s="30"/>
      <c r="N440" s="17"/>
      <c r="O440" s="8"/>
      <c r="P440" s="9"/>
    </row>
    <row r="441" spans="1:16" x14ac:dyDescent="0.25">
      <c r="A441" s="18"/>
      <c r="B441" s="19"/>
      <c r="C441" s="19"/>
      <c r="D441" s="19"/>
      <c r="E441" s="20"/>
      <c r="F441" s="19"/>
      <c r="G441" s="19"/>
      <c r="H441" s="22"/>
      <c r="I441" s="30"/>
      <c r="J441" s="20"/>
      <c r="K441" s="8"/>
      <c r="L441" s="20"/>
      <c r="M441" s="30"/>
      <c r="N441" s="17"/>
      <c r="O441" s="8"/>
      <c r="P441" s="9"/>
    </row>
    <row r="442" spans="1:16" s="47" customFormat="1" x14ac:dyDescent="0.25">
      <c r="A442" s="45"/>
      <c r="B442" s="46"/>
      <c r="C442" s="46"/>
      <c r="D442" s="46"/>
      <c r="E442" s="30"/>
      <c r="F442" s="46"/>
      <c r="G442" s="46"/>
      <c r="H442" s="48"/>
      <c r="I442" s="30"/>
      <c r="J442" s="30"/>
      <c r="K442" s="8"/>
      <c r="L442" s="30"/>
      <c r="M442" s="30"/>
      <c r="N442" s="16"/>
      <c r="O442" s="8"/>
      <c r="P442" s="9"/>
    </row>
    <row r="443" spans="1:16" x14ac:dyDescent="0.25">
      <c r="A443" s="18"/>
      <c r="B443" s="19"/>
      <c r="C443" s="19"/>
      <c r="D443" s="19"/>
      <c r="E443" s="20"/>
      <c r="F443" s="19"/>
      <c r="G443" s="19"/>
      <c r="H443" s="22"/>
      <c r="I443" s="30"/>
      <c r="J443" s="20"/>
      <c r="K443" s="8"/>
      <c r="L443" s="20"/>
      <c r="M443" s="30"/>
      <c r="N443" s="17"/>
      <c r="O443" s="8"/>
      <c r="P443" s="9"/>
    </row>
    <row r="444" spans="1:16" x14ac:dyDescent="0.25">
      <c r="A444" s="18"/>
      <c r="B444" s="19"/>
      <c r="C444" s="19"/>
      <c r="D444" s="19"/>
      <c r="E444" s="20"/>
      <c r="F444" s="19"/>
      <c r="G444" s="19"/>
      <c r="H444" s="22"/>
      <c r="I444" s="30"/>
      <c r="J444" s="20"/>
      <c r="K444" s="8"/>
      <c r="L444" s="20"/>
      <c r="M444" s="30"/>
      <c r="N444" s="17"/>
      <c r="O444" s="8"/>
      <c r="P444" s="9"/>
    </row>
    <row r="445" spans="1:16" x14ac:dyDescent="0.25">
      <c r="A445" s="18"/>
      <c r="B445" s="19"/>
      <c r="C445" s="52"/>
      <c r="D445" s="52"/>
      <c r="E445" s="55"/>
      <c r="F445" s="19"/>
      <c r="G445" s="19"/>
      <c r="H445" s="22"/>
      <c r="I445" s="30"/>
      <c r="J445" s="20"/>
      <c r="K445" s="8"/>
      <c r="L445" s="20"/>
      <c r="M445" s="30"/>
      <c r="N445" s="17"/>
      <c r="O445" s="8"/>
      <c r="P445" s="9"/>
    </row>
    <row r="446" spans="1:16" s="47" customFormat="1" x14ac:dyDescent="0.25">
      <c r="A446" s="18"/>
      <c r="B446" s="19"/>
      <c r="C446" s="19"/>
      <c r="D446" s="19"/>
      <c r="E446" s="20"/>
      <c r="F446" s="19"/>
      <c r="G446" s="19"/>
      <c r="H446" s="22"/>
      <c r="I446" s="30"/>
      <c r="J446" s="20"/>
      <c r="K446" s="8"/>
      <c r="L446" s="20"/>
      <c r="M446" s="30"/>
      <c r="N446" s="16"/>
      <c r="O446" s="8"/>
      <c r="P446" s="9"/>
    </row>
    <row r="447" spans="1:16" s="47" customFormat="1" x14ac:dyDescent="0.25">
      <c r="A447" s="45"/>
      <c r="B447" s="46"/>
      <c r="C447" s="46"/>
      <c r="D447" s="46"/>
      <c r="E447" s="30"/>
      <c r="F447" s="46"/>
      <c r="G447" s="46"/>
      <c r="H447" s="48"/>
      <c r="I447" s="30"/>
      <c r="J447" s="30"/>
      <c r="K447" s="8"/>
      <c r="L447" s="30"/>
      <c r="M447" s="30"/>
      <c r="N447" s="16"/>
      <c r="O447" s="8"/>
      <c r="P447" s="9"/>
    </row>
    <row r="448" spans="1:16" s="47" customFormat="1" x14ac:dyDescent="0.25">
      <c r="A448" s="18"/>
      <c r="B448" s="19"/>
      <c r="C448" s="19"/>
      <c r="D448" s="19"/>
      <c r="E448" s="20"/>
      <c r="F448" s="19"/>
      <c r="G448" s="19"/>
      <c r="H448" s="22"/>
      <c r="I448" s="30"/>
      <c r="J448" s="20"/>
      <c r="K448" s="8"/>
      <c r="L448" s="20"/>
      <c r="M448" s="30"/>
      <c r="N448" s="16"/>
      <c r="O448" s="8"/>
      <c r="P448" s="9"/>
    </row>
    <row r="449" spans="1:16" s="47" customFormat="1" x14ac:dyDescent="0.25">
      <c r="A449" s="18"/>
      <c r="B449" s="19"/>
      <c r="C449" s="19"/>
      <c r="D449" s="19"/>
      <c r="E449" s="20"/>
      <c r="F449" s="19"/>
      <c r="G449" s="19"/>
      <c r="H449" s="22"/>
      <c r="I449" s="30"/>
      <c r="J449" s="20"/>
      <c r="K449" s="8"/>
      <c r="L449" s="20"/>
      <c r="M449" s="30"/>
      <c r="N449" s="16"/>
      <c r="O449" s="8"/>
      <c r="P449" s="9"/>
    </row>
    <row r="450" spans="1:16" s="47" customFormat="1" x14ac:dyDescent="0.25">
      <c r="A450" s="18"/>
      <c r="B450" s="19"/>
      <c r="C450" s="19"/>
      <c r="D450" s="19"/>
      <c r="E450" s="20"/>
      <c r="F450" s="19"/>
      <c r="G450" s="19"/>
      <c r="H450" s="22"/>
      <c r="I450" s="30"/>
      <c r="J450" s="20"/>
      <c r="K450" s="8"/>
      <c r="L450" s="20"/>
      <c r="M450" s="30"/>
      <c r="N450" s="16"/>
      <c r="O450" s="8"/>
      <c r="P450" s="9"/>
    </row>
    <row r="451" spans="1:16" s="47" customFormat="1" x14ac:dyDescent="0.25">
      <c r="A451" s="18"/>
      <c r="B451" s="19"/>
      <c r="C451" s="19"/>
      <c r="D451" s="19"/>
      <c r="E451" s="20"/>
      <c r="F451" s="19"/>
      <c r="G451" s="19"/>
      <c r="H451" s="22"/>
      <c r="I451" s="30"/>
      <c r="J451" s="20"/>
      <c r="K451" s="8"/>
      <c r="L451" s="20"/>
      <c r="M451" s="30"/>
      <c r="N451" s="16"/>
      <c r="O451" s="8"/>
      <c r="P451" s="9"/>
    </row>
    <row r="452" spans="1:16" x14ac:dyDescent="0.25">
      <c r="A452" s="18"/>
      <c r="B452" s="19"/>
      <c r="C452" s="19"/>
      <c r="D452" s="19"/>
      <c r="E452" s="20"/>
      <c r="F452" s="19"/>
      <c r="G452" s="19"/>
      <c r="H452" s="22"/>
      <c r="I452" s="30"/>
      <c r="J452" s="20"/>
      <c r="K452" s="8"/>
      <c r="L452" s="20"/>
      <c r="M452" s="30"/>
      <c r="N452" s="17"/>
      <c r="O452" s="8"/>
      <c r="P452" s="9"/>
    </row>
    <row r="453" spans="1:16" s="47" customFormat="1" x14ac:dyDescent="0.25">
      <c r="A453" s="45"/>
      <c r="B453" s="46"/>
      <c r="C453" s="46"/>
      <c r="D453" s="46"/>
      <c r="E453" s="30"/>
      <c r="F453" s="46"/>
      <c r="G453" s="46"/>
      <c r="H453" s="48"/>
      <c r="I453" s="30"/>
      <c r="J453" s="30"/>
      <c r="K453" s="8"/>
      <c r="L453" s="30"/>
      <c r="M453" s="30"/>
      <c r="N453" s="16"/>
      <c r="O453" s="8"/>
      <c r="P453" s="9"/>
    </row>
    <row r="454" spans="1:16" x14ac:dyDescent="0.25">
      <c r="A454" s="18"/>
      <c r="B454" s="19"/>
      <c r="C454" s="19"/>
      <c r="D454" s="19"/>
      <c r="E454" s="20"/>
      <c r="F454" s="19"/>
      <c r="G454" s="19"/>
      <c r="H454" s="22"/>
      <c r="I454" s="30"/>
      <c r="J454" s="20"/>
      <c r="K454" s="8"/>
      <c r="L454" s="20"/>
      <c r="M454" s="30"/>
      <c r="N454" s="17"/>
      <c r="O454" s="8"/>
      <c r="P454" s="9"/>
    </row>
    <row r="455" spans="1:16" x14ac:dyDescent="0.25">
      <c r="A455" s="18"/>
      <c r="B455" s="19"/>
      <c r="C455" s="19"/>
      <c r="D455" s="19"/>
      <c r="E455" s="20"/>
      <c r="F455" s="19"/>
      <c r="G455" s="19"/>
      <c r="H455" s="22"/>
      <c r="I455" s="30"/>
      <c r="J455" s="20"/>
      <c r="K455" s="8"/>
      <c r="L455" s="20"/>
      <c r="M455" s="30"/>
      <c r="N455" s="17"/>
      <c r="O455" s="8"/>
      <c r="P455" s="9"/>
    </row>
    <row r="456" spans="1:16" s="47" customFormat="1" x14ac:dyDescent="0.25">
      <c r="A456" s="18"/>
      <c r="B456" s="19"/>
      <c r="C456" s="19"/>
      <c r="D456" s="19"/>
      <c r="E456" s="20"/>
      <c r="F456" s="19"/>
      <c r="G456" s="19"/>
      <c r="H456" s="22"/>
      <c r="I456" s="30"/>
      <c r="J456" s="20"/>
      <c r="K456" s="8"/>
      <c r="L456" s="20"/>
      <c r="M456" s="30"/>
      <c r="N456" s="16"/>
      <c r="O456" s="8"/>
      <c r="P456" s="9"/>
    </row>
    <row r="457" spans="1:16" s="47" customFormat="1" x14ac:dyDescent="0.25">
      <c r="A457" s="45"/>
      <c r="B457" s="46"/>
      <c r="C457" s="46"/>
      <c r="D457" s="46"/>
      <c r="E457" s="30"/>
      <c r="F457" s="46"/>
      <c r="G457" s="46"/>
      <c r="H457" s="48"/>
      <c r="I457" s="30"/>
      <c r="J457" s="30"/>
      <c r="K457" s="8"/>
      <c r="L457" s="30"/>
      <c r="M457" s="30"/>
      <c r="N457" s="16"/>
      <c r="O457" s="8"/>
      <c r="P457" s="9"/>
    </row>
    <row r="458" spans="1:16" s="47" customFormat="1" x14ac:dyDescent="0.25">
      <c r="A458" s="18"/>
      <c r="B458" s="19"/>
      <c r="C458" s="19"/>
      <c r="D458" s="19"/>
      <c r="E458" s="20"/>
      <c r="F458" s="19"/>
      <c r="G458" s="19"/>
      <c r="H458" s="22"/>
      <c r="I458" s="30"/>
      <c r="J458" s="20"/>
      <c r="K458" s="8"/>
      <c r="L458" s="20"/>
      <c r="M458" s="30"/>
      <c r="N458" s="16"/>
      <c r="O458" s="8"/>
      <c r="P458" s="9"/>
    </row>
    <row r="459" spans="1:16" s="47" customFormat="1" x14ac:dyDescent="0.25">
      <c r="A459" s="18"/>
      <c r="B459" s="19"/>
      <c r="C459" s="19"/>
      <c r="D459" s="19"/>
      <c r="E459" s="20"/>
      <c r="F459" s="27"/>
      <c r="G459" s="19"/>
      <c r="H459" s="22"/>
      <c r="I459" s="30"/>
      <c r="J459" s="20"/>
      <c r="K459" s="8"/>
      <c r="L459" s="20"/>
      <c r="M459" s="30"/>
      <c r="N459" s="16"/>
      <c r="O459" s="8"/>
      <c r="P459" s="9"/>
    </row>
    <row r="460" spans="1:16" s="47" customFormat="1" x14ac:dyDescent="0.25">
      <c r="A460" s="45"/>
      <c r="B460" s="46"/>
      <c r="C460" s="46"/>
      <c r="D460" s="46"/>
      <c r="E460" s="30"/>
      <c r="F460" s="24"/>
      <c r="G460" s="46"/>
      <c r="H460" s="48"/>
      <c r="I460" s="30"/>
      <c r="J460" s="30"/>
      <c r="K460" s="8"/>
      <c r="L460" s="30"/>
      <c r="M460" s="30"/>
      <c r="N460" s="16"/>
      <c r="O460" s="8"/>
      <c r="P460" s="9"/>
    </row>
    <row r="461" spans="1:16" s="47" customFormat="1" x14ac:dyDescent="0.25">
      <c r="A461" s="18"/>
      <c r="B461" s="19"/>
      <c r="C461" s="19"/>
      <c r="D461" s="19"/>
      <c r="E461" s="20"/>
      <c r="F461" s="27"/>
      <c r="G461" s="19"/>
      <c r="H461" s="22"/>
      <c r="I461" s="30"/>
      <c r="J461" s="20"/>
      <c r="K461" s="8"/>
      <c r="L461" s="20"/>
      <c r="M461" s="30"/>
      <c r="N461" s="16"/>
      <c r="O461" s="8"/>
      <c r="P461" s="9"/>
    </row>
    <row r="462" spans="1:16" s="47" customFormat="1" x14ac:dyDescent="0.25">
      <c r="A462" s="18"/>
      <c r="B462" s="19"/>
      <c r="C462" s="19"/>
      <c r="D462" s="19"/>
      <c r="E462" s="20"/>
      <c r="F462" s="19"/>
      <c r="G462" s="19"/>
      <c r="H462" s="22"/>
      <c r="I462" s="30"/>
      <c r="J462" s="20"/>
      <c r="K462" s="8"/>
      <c r="L462" s="20"/>
      <c r="M462" s="30"/>
      <c r="N462" s="16"/>
      <c r="O462" s="8"/>
      <c r="P462" s="9"/>
    </row>
    <row r="463" spans="1:16" s="47" customFormat="1" x14ac:dyDescent="0.25">
      <c r="A463" s="45"/>
      <c r="B463" s="46"/>
      <c r="C463" s="46"/>
      <c r="D463" s="46"/>
      <c r="E463" s="30"/>
      <c r="F463" s="46"/>
      <c r="G463" s="46"/>
      <c r="H463" s="48"/>
      <c r="I463" s="30"/>
      <c r="J463" s="30"/>
      <c r="K463" s="8"/>
      <c r="L463" s="30"/>
      <c r="M463" s="30"/>
      <c r="N463" s="16"/>
      <c r="O463" s="8"/>
      <c r="P463" s="9"/>
    </row>
    <row r="464" spans="1:16" s="47" customFormat="1" x14ac:dyDescent="0.25">
      <c r="A464" s="18"/>
      <c r="B464" s="19"/>
      <c r="C464" s="19"/>
      <c r="D464" s="19"/>
      <c r="E464" s="20"/>
      <c r="F464" s="19"/>
      <c r="G464" s="19"/>
      <c r="H464" s="22"/>
      <c r="I464" s="30"/>
      <c r="J464" s="20"/>
      <c r="K464" s="8"/>
      <c r="L464" s="20"/>
      <c r="M464" s="30"/>
      <c r="N464" s="16"/>
      <c r="O464" s="8"/>
      <c r="P464" s="9"/>
    </row>
    <row r="465" spans="1:16" s="47" customFormat="1" x14ac:dyDescent="0.25">
      <c r="A465" s="18"/>
      <c r="B465" s="19"/>
      <c r="C465" s="19"/>
      <c r="D465" s="19"/>
      <c r="E465" s="20"/>
      <c r="F465" s="19"/>
      <c r="G465" s="19"/>
      <c r="H465" s="22"/>
      <c r="I465" s="30"/>
      <c r="J465" s="20"/>
      <c r="K465" s="8"/>
      <c r="L465" s="20"/>
      <c r="M465" s="30"/>
      <c r="N465" s="16"/>
      <c r="O465" s="8"/>
      <c r="P465" s="9"/>
    </row>
    <row r="466" spans="1:16" s="47" customFormat="1" x14ac:dyDescent="0.25">
      <c r="A466" s="45"/>
      <c r="B466" s="46"/>
      <c r="C466" s="46"/>
      <c r="D466" s="46"/>
      <c r="E466" s="30"/>
      <c r="F466" s="46"/>
      <c r="G466" s="46"/>
      <c r="H466" s="48"/>
      <c r="I466" s="30"/>
      <c r="J466" s="30"/>
      <c r="K466" s="8"/>
      <c r="L466" s="30"/>
      <c r="M466" s="30"/>
      <c r="N466" s="16"/>
      <c r="O466" s="8"/>
      <c r="P466" s="9"/>
    </row>
    <row r="467" spans="1:16" s="47" customFormat="1" x14ac:dyDescent="0.25">
      <c r="A467" s="18"/>
      <c r="B467" s="19"/>
      <c r="C467" s="19"/>
      <c r="D467" s="19"/>
      <c r="E467" s="20"/>
      <c r="F467" s="19"/>
      <c r="G467" s="19"/>
      <c r="H467" s="22"/>
      <c r="I467" s="30"/>
      <c r="J467" s="20"/>
      <c r="K467" s="8"/>
      <c r="L467" s="20"/>
      <c r="M467" s="30"/>
      <c r="N467" s="16"/>
      <c r="O467" s="8"/>
      <c r="P467" s="9"/>
    </row>
    <row r="468" spans="1:16" s="47" customFormat="1" x14ac:dyDescent="0.25">
      <c r="A468" s="18"/>
      <c r="B468" s="19"/>
      <c r="C468" s="19"/>
      <c r="D468" s="19"/>
      <c r="E468" s="20"/>
      <c r="F468" s="19"/>
      <c r="G468" s="19"/>
      <c r="H468" s="22"/>
      <c r="I468" s="30"/>
      <c r="J468" s="20"/>
      <c r="K468" s="8"/>
      <c r="L468" s="20"/>
      <c r="M468" s="30"/>
      <c r="N468" s="16"/>
      <c r="O468" s="8"/>
      <c r="P468" s="9"/>
    </row>
    <row r="469" spans="1:16" s="47" customFormat="1" x14ac:dyDescent="0.25">
      <c r="A469" s="45"/>
      <c r="B469" s="46"/>
      <c r="C469" s="46"/>
      <c r="D469" s="46"/>
      <c r="E469" s="30"/>
      <c r="F469" s="46"/>
      <c r="G469" s="46"/>
      <c r="H469" s="48"/>
      <c r="I469" s="30"/>
      <c r="J469" s="30"/>
      <c r="K469" s="8"/>
      <c r="L469" s="30"/>
      <c r="M469" s="30"/>
      <c r="N469" s="16"/>
      <c r="O469" s="8"/>
      <c r="P469" s="9"/>
    </row>
    <row r="470" spans="1:16" s="47" customFormat="1" x14ac:dyDescent="0.25">
      <c r="A470" s="18"/>
      <c r="B470" s="19"/>
      <c r="C470" s="19"/>
      <c r="D470" s="19"/>
      <c r="E470" s="20"/>
      <c r="F470" s="19"/>
      <c r="G470" s="19"/>
      <c r="H470" s="22"/>
      <c r="I470" s="30"/>
      <c r="J470" s="20"/>
      <c r="K470" s="8"/>
      <c r="L470" s="20"/>
      <c r="M470" s="30"/>
      <c r="N470" s="16"/>
      <c r="O470" s="8"/>
      <c r="P470" s="9"/>
    </row>
    <row r="471" spans="1:16" x14ac:dyDescent="0.25">
      <c r="A471" s="18"/>
      <c r="B471" s="19"/>
      <c r="C471" s="19"/>
      <c r="D471" s="19"/>
      <c r="E471" s="20"/>
      <c r="F471" s="19"/>
      <c r="G471" s="19"/>
      <c r="H471" s="22"/>
      <c r="I471" s="30"/>
      <c r="J471" s="20"/>
      <c r="K471" s="8"/>
      <c r="L471" s="20"/>
      <c r="M471" s="30"/>
      <c r="N471" s="17"/>
      <c r="O471" s="8"/>
      <c r="P471" s="9"/>
    </row>
    <row r="472" spans="1:16" s="47" customFormat="1" x14ac:dyDescent="0.25">
      <c r="A472" s="45"/>
      <c r="B472" s="46"/>
      <c r="C472" s="46"/>
      <c r="D472" s="46"/>
      <c r="E472" s="30"/>
      <c r="F472" s="46"/>
      <c r="G472" s="46"/>
      <c r="H472" s="48"/>
      <c r="I472" s="30"/>
      <c r="J472" s="30"/>
      <c r="K472" s="8"/>
      <c r="L472" s="30"/>
      <c r="M472" s="30"/>
      <c r="N472" s="16"/>
      <c r="O472" s="8"/>
      <c r="P472" s="9"/>
    </row>
    <row r="473" spans="1:16" s="47" customFormat="1" x14ac:dyDescent="0.25">
      <c r="A473" s="45"/>
      <c r="B473" s="46"/>
      <c r="C473" s="46"/>
      <c r="D473" s="46"/>
      <c r="E473" s="30"/>
      <c r="F473" s="46"/>
      <c r="G473" s="46"/>
      <c r="H473" s="48"/>
      <c r="I473" s="30"/>
      <c r="J473" s="30"/>
      <c r="K473" s="8"/>
      <c r="L473" s="30"/>
      <c r="M473" s="30"/>
      <c r="N473" s="16"/>
      <c r="O473" s="8"/>
      <c r="P473" s="9"/>
    </row>
    <row r="474" spans="1:16" x14ac:dyDescent="0.25">
      <c r="A474" s="18"/>
      <c r="B474" s="19"/>
      <c r="C474" s="19"/>
      <c r="D474" s="19"/>
      <c r="E474" s="20"/>
      <c r="F474" s="19"/>
      <c r="G474" s="19"/>
      <c r="H474" s="22"/>
      <c r="I474" s="30"/>
      <c r="J474" s="20"/>
      <c r="K474" s="8"/>
      <c r="L474" s="20"/>
      <c r="M474" s="30"/>
      <c r="N474" s="17"/>
      <c r="O474" s="8"/>
      <c r="P474" s="9"/>
    </row>
    <row r="475" spans="1:16" x14ac:dyDescent="0.25">
      <c r="A475" s="18"/>
      <c r="B475" s="19"/>
      <c r="C475" s="19"/>
      <c r="D475" s="19"/>
      <c r="E475" s="20"/>
      <c r="F475" s="19"/>
      <c r="G475" s="19"/>
      <c r="H475" s="22"/>
      <c r="I475" s="30"/>
      <c r="J475" s="20"/>
      <c r="K475" s="8"/>
      <c r="L475" s="20"/>
      <c r="M475" s="30"/>
      <c r="N475" s="17"/>
      <c r="O475" s="8"/>
      <c r="P475" s="9"/>
    </row>
    <row r="476" spans="1:16" x14ac:dyDescent="0.25">
      <c r="A476" s="18"/>
      <c r="B476" s="19"/>
      <c r="C476" s="19"/>
      <c r="D476" s="19"/>
      <c r="E476" s="20"/>
      <c r="F476" s="19"/>
      <c r="G476" s="19"/>
      <c r="H476" s="22"/>
      <c r="I476" s="30"/>
      <c r="J476" s="20"/>
      <c r="K476" s="8"/>
      <c r="L476" s="20"/>
      <c r="M476" s="30"/>
      <c r="N476" s="17"/>
      <c r="O476" s="8"/>
      <c r="P476" s="9"/>
    </row>
    <row r="477" spans="1:16" x14ac:dyDescent="0.25">
      <c r="A477" s="18"/>
      <c r="B477" s="19"/>
      <c r="C477" s="19"/>
      <c r="D477" s="19"/>
      <c r="E477" s="20"/>
      <c r="F477" s="19"/>
      <c r="G477" s="19"/>
      <c r="H477" s="22"/>
      <c r="I477" s="30"/>
      <c r="J477" s="20"/>
      <c r="K477" s="8"/>
      <c r="L477" s="20"/>
      <c r="M477" s="30"/>
      <c r="N477" s="17"/>
      <c r="O477" s="8"/>
      <c r="P477" s="9"/>
    </row>
    <row r="478" spans="1:16" s="47" customFormat="1" x14ac:dyDescent="0.25">
      <c r="A478" s="45"/>
      <c r="B478" s="46"/>
      <c r="C478" s="46"/>
      <c r="D478" s="46"/>
      <c r="E478" s="30"/>
      <c r="F478" s="46"/>
      <c r="G478" s="46"/>
      <c r="H478" s="48"/>
      <c r="I478" s="30"/>
      <c r="J478" s="30"/>
      <c r="K478" s="8"/>
      <c r="L478" s="30"/>
      <c r="M478" s="30"/>
      <c r="N478" s="16"/>
      <c r="O478" s="8"/>
      <c r="P478" s="9"/>
    </row>
    <row r="479" spans="1:16" x14ac:dyDescent="0.25">
      <c r="A479" s="18"/>
      <c r="B479" s="19"/>
      <c r="C479" s="19"/>
      <c r="D479" s="19"/>
      <c r="E479" s="20"/>
      <c r="F479" s="19"/>
      <c r="G479" s="19"/>
      <c r="H479" s="22"/>
      <c r="I479" s="30"/>
      <c r="J479" s="20"/>
      <c r="K479" s="8"/>
      <c r="L479" s="20"/>
      <c r="M479" s="30"/>
      <c r="N479" s="17"/>
      <c r="O479" s="8"/>
      <c r="P479" s="9"/>
    </row>
    <row r="480" spans="1:16" x14ac:dyDescent="0.25">
      <c r="A480" s="18"/>
      <c r="B480" s="19"/>
      <c r="C480" s="19"/>
      <c r="D480" s="19"/>
      <c r="E480" s="20"/>
      <c r="F480" s="19"/>
      <c r="G480" s="19"/>
      <c r="H480" s="22"/>
      <c r="I480" s="30"/>
      <c r="J480" s="20"/>
      <c r="K480" s="8"/>
      <c r="L480" s="20"/>
      <c r="M480" s="30"/>
      <c r="N480" s="17"/>
      <c r="O480" s="8"/>
      <c r="P480" s="9"/>
    </row>
    <row r="481" spans="1:16" s="47" customFormat="1" x14ac:dyDescent="0.25">
      <c r="A481" s="18"/>
      <c r="B481" s="19"/>
      <c r="C481" s="19"/>
      <c r="D481" s="19"/>
      <c r="E481" s="20"/>
      <c r="F481" s="19"/>
      <c r="G481" s="19"/>
      <c r="H481" s="22"/>
      <c r="I481" s="30"/>
      <c r="J481" s="20"/>
      <c r="K481" s="8"/>
      <c r="L481" s="20"/>
      <c r="M481" s="30"/>
      <c r="N481" s="16"/>
      <c r="O481" s="8"/>
      <c r="P481" s="9"/>
    </row>
    <row r="482" spans="1:16" s="47" customFormat="1" x14ac:dyDescent="0.25">
      <c r="A482" s="45"/>
      <c r="B482" s="46"/>
      <c r="C482" s="46"/>
      <c r="D482" s="46"/>
      <c r="E482" s="30"/>
      <c r="F482" s="46"/>
      <c r="G482" s="46"/>
      <c r="H482" s="48"/>
      <c r="I482" s="30"/>
      <c r="J482" s="30"/>
      <c r="K482" s="8"/>
      <c r="L482" s="30"/>
      <c r="M482" s="30"/>
      <c r="N482" s="16"/>
      <c r="O482" s="8"/>
      <c r="P482" s="9"/>
    </row>
    <row r="483" spans="1:16" s="47" customFormat="1" x14ac:dyDescent="0.25">
      <c r="A483" s="18"/>
      <c r="B483" s="19"/>
      <c r="C483" s="19"/>
      <c r="D483" s="19"/>
      <c r="E483" s="20"/>
      <c r="F483" s="19"/>
      <c r="G483" s="19"/>
      <c r="H483" s="22"/>
      <c r="I483" s="30"/>
      <c r="J483" s="20"/>
      <c r="K483" s="8"/>
      <c r="L483" s="20"/>
      <c r="M483" s="30"/>
      <c r="N483" s="16"/>
      <c r="O483" s="8"/>
      <c r="P483" s="9"/>
    </row>
    <row r="484" spans="1:16" s="47" customFormat="1" x14ac:dyDescent="0.25">
      <c r="A484" s="18"/>
      <c r="B484" s="19"/>
      <c r="C484" s="19"/>
      <c r="D484" s="19"/>
      <c r="E484" s="20"/>
      <c r="F484" s="19"/>
      <c r="G484" s="19"/>
      <c r="H484" s="22"/>
      <c r="I484" s="30"/>
      <c r="J484" s="20"/>
      <c r="K484" s="8"/>
      <c r="L484" s="20"/>
      <c r="M484" s="30"/>
      <c r="N484" s="16"/>
      <c r="O484" s="8"/>
      <c r="P484" s="9"/>
    </row>
    <row r="485" spans="1:16" s="47" customFormat="1" x14ac:dyDescent="0.25">
      <c r="A485" s="18"/>
      <c r="B485" s="19"/>
      <c r="C485" s="19"/>
      <c r="D485" s="19"/>
      <c r="E485" s="20"/>
      <c r="F485" s="19"/>
      <c r="G485" s="19"/>
      <c r="H485" s="22"/>
      <c r="I485" s="30"/>
      <c r="J485" s="20"/>
      <c r="K485" s="8"/>
      <c r="L485" s="20"/>
      <c r="M485" s="30"/>
      <c r="N485" s="16"/>
      <c r="O485" s="8"/>
      <c r="P485" s="9"/>
    </row>
    <row r="486" spans="1:16" s="47" customFormat="1" x14ac:dyDescent="0.25">
      <c r="A486" s="18"/>
      <c r="B486" s="19"/>
      <c r="C486" s="19"/>
      <c r="D486" s="19"/>
      <c r="E486" s="20"/>
      <c r="F486" s="19"/>
      <c r="G486" s="19"/>
      <c r="H486" s="22"/>
      <c r="I486" s="30"/>
      <c r="J486" s="20"/>
      <c r="K486" s="8"/>
      <c r="L486" s="20"/>
      <c r="M486" s="30"/>
      <c r="N486" s="16"/>
      <c r="O486" s="8"/>
      <c r="P486" s="9"/>
    </row>
    <row r="487" spans="1:16" s="47" customFormat="1" x14ac:dyDescent="0.25">
      <c r="A487" s="45"/>
      <c r="B487" s="46"/>
      <c r="C487" s="46"/>
      <c r="D487" s="46"/>
      <c r="E487" s="30"/>
      <c r="F487" s="46"/>
      <c r="G487" s="46"/>
      <c r="H487" s="48"/>
      <c r="I487" s="30"/>
      <c r="J487" s="30"/>
      <c r="K487" s="8"/>
      <c r="L487" s="30"/>
      <c r="M487" s="30"/>
      <c r="N487" s="16"/>
      <c r="O487" s="8"/>
      <c r="P487" s="9"/>
    </row>
    <row r="488" spans="1:16" s="47" customFormat="1" x14ac:dyDescent="0.25">
      <c r="A488" s="18"/>
      <c r="B488" s="19"/>
      <c r="C488" s="19"/>
      <c r="D488" s="19"/>
      <c r="E488" s="20"/>
      <c r="F488" s="19"/>
      <c r="G488" s="19"/>
      <c r="H488" s="22"/>
      <c r="I488" s="30"/>
      <c r="J488" s="20"/>
      <c r="K488" s="8"/>
      <c r="L488" s="20"/>
      <c r="M488" s="30"/>
      <c r="N488" s="16"/>
      <c r="O488" s="8"/>
      <c r="P488" s="9"/>
    </row>
    <row r="489" spans="1:16" x14ac:dyDescent="0.25">
      <c r="A489" s="18"/>
      <c r="B489" s="19"/>
      <c r="C489" s="19"/>
      <c r="D489" s="19"/>
      <c r="E489" s="20"/>
      <c r="F489" s="19"/>
      <c r="G489" s="19"/>
      <c r="H489" s="22"/>
      <c r="I489" s="30"/>
      <c r="J489" s="20"/>
      <c r="K489" s="8"/>
      <c r="L489" s="20"/>
      <c r="M489" s="30"/>
      <c r="N489" s="17"/>
      <c r="O489" s="8"/>
      <c r="P489" s="9"/>
    </row>
    <row r="490" spans="1:16" s="47" customFormat="1" x14ac:dyDescent="0.25">
      <c r="A490" s="45"/>
      <c r="B490" s="46"/>
      <c r="C490" s="46"/>
      <c r="D490" s="46"/>
      <c r="E490" s="30"/>
      <c r="F490" s="46"/>
      <c r="G490" s="46"/>
      <c r="H490" s="48"/>
      <c r="I490" s="30"/>
      <c r="J490" s="30"/>
      <c r="K490" s="8"/>
      <c r="L490" s="30"/>
      <c r="M490" s="30"/>
      <c r="N490" s="16"/>
      <c r="O490" s="8"/>
      <c r="P490" s="9"/>
    </row>
    <row r="491" spans="1:16" s="47" customFormat="1" x14ac:dyDescent="0.25">
      <c r="A491" s="45"/>
      <c r="B491" s="46"/>
      <c r="C491" s="46"/>
      <c r="D491" s="46"/>
      <c r="E491" s="30"/>
      <c r="F491" s="46"/>
      <c r="G491" s="46"/>
      <c r="H491" s="48"/>
      <c r="I491" s="30"/>
      <c r="J491" s="30"/>
      <c r="K491" s="8"/>
      <c r="L491" s="30"/>
      <c r="M491" s="30"/>
      <c r="N491" s="16"/>
      <c r="O491" s="8"/>
      <c r="P491" s="9"/>
    </row>
    <row r="492" spans="1:16" x14ac:dyDescent="0.25">
      <c r="A492" s="18"/>
      <c r="B492" s="19"/>
      <c r="C492" s="19"/>
      <c r="D492" s="19"/>
      <c r="E492" s="20"/>
      <c r="F492" s="19"/>
      <c r="G492" s="19"/>
      <c r="H492" s="22"/>
      <c r="I492" s="30"/>
      <c r="J492" s="20"/>
      <c r="K492" s="8"/>
      <c r="L492" s="20"/>
      <c r="M492" s="30"/>
      <c r="N492" s="17"/>
      <c r="O492" s="8"/>
      <c r="P492" s="9"/>
    </row>
    <row r="493" spans="1:16" x14ac:dyDescent="0.25">
      <c r="A493" s="18"/>
      <c r="B493" s="19"/>
      <c r="C493" s="19"/>
      <c r="D493" s="19"/>
      <c r="E493" s="20"/>
      <c r="F493" s="19"/>
      <c r="G493" s="19"/>
      <c r="H493" s="22"/>
      <c r="I493" s="30"/>
      <c r="J493" s="20"/>
      <c r="K493" s="8"/>
      <c r="L493" s="20"/>
      <c r="M493" s="30"/>
      <c r="N493" s="17"/>
      <c r="O493" s="8"/>
      <c r="P493" s="9"/>
    </row>
    <row r="494" spans="1:16" x14ac:dyDescent="0.25">
      <c r="A494" s="18"/>
      <c r="B494" s="19"/>
      <c r="C494" s="19"/>
      <c r="D494" s="19"/>
      <c r="E494" s="20"/>
      <c r="F494" s="19"/>
      <c r="G494" s="19"/>
      <c r="H494" s="22"/>
      <c r="I494" s="30"/>
      <c r="J494" s="20"/>
      <c r="K494" s="8"/>
      <c r="L494" s="20"/>
      <c r="M494" s="30"/>
      <c r="N494" s="17"/>
      <c r="O494" s="8"/>
      <c r="P494" s="9"/>
    </row>
    <row r="495" spans="1:16" s="47" customFormat="1" x14ac:dyDescent="0.25">
      <c r="A495" s="45"/>
      <c r="B495" s="46"/>
      <c r="C495" s="46"/>
      <c r="D495" s="46"/>
      <c r="E495" s="30"/>
      <c r="F495" s="46"/>
      <c r="G495" s="46"/>
      <c r="H495" s="48"/>
      <c r="I495" s="30"/>
      <c r="J495" s="30"/>
      <c r="K495" s="8"/>
      <c r="L495" s="30"/>
      <c r="M495" s="30"/>
      <c r="N495" s="16"/>
      <c r="O495" s="8"/>
      <c r="P495" s="9"/>
    </row>
    <row r="496" spans="1:16" x14ac:dyDescent="0.25">
      <c r="A496" s="18"/>
      <c r="B496" s="19"/>
      <c r="C496" s="19"/>
      <c r="D496" s="19"/>
      <c r="E496" s="20"/>
      <c r="F496" s="19"/>
      <c r="G496" s="19"/>
      <c r="H496" s="22"/>
      <c r="I496" s="30"/>
      <c r="J496" s="20"/>
      <c r="K496" s="8"/>
      <c r="L496" s="20"/>
      <c r="M496" s="30"/>
      <c r="N496" s="17"/>
      <c r="O496" s="8"/>
      <c r="P496" s="9"/>
    </row>
    <row r="497" spans="1:16" x14ac:dyDescent="0.25">
      <c r="A497" s="18"/>
      <c r="B497" s="19"/>
      <c r="C497" s="19"/>
      <c r="D497" s="19"/>
      <c r="E497" s="20"/>
      <c r="F497" s="19"/>
      <c r="G497" s="19"/>
      <c r="H497" s="22"/>
      <c r="I497" s="30"/>
      <c r="J497" s="20"/>
      <c r="K497" s="8"/>
      <c r="L497" s="20"/>
      <c r="M497" s="30"/>
      <c r="N497" s="17"/>
      <c r="O497" s="8"/>
      <c r="P497" s="9"/>
    </row>
    <row r="498" spans="1:16" x14ac:dyDescent="0.25">
      <c r="A498" s="18"/>
      <c r="B498" s="19"/>
      <c r="C498" s="19"/>
      <c r="D498" s="19"/>
      <c r="E498" s="20"/>
      <c r="F498" s="27"/>
      <c r="G498" s="19"/>
      <c r="H498" s="22"/>
      <c r="I498" s="30"/>
      <c r="J498" s="20"/>
      <c r="K498" s="8"/>
      <c r="L498" s="20"/>
      <c r="M498" s="30"/>
      <c r="N498" s="17"/>
      <c r="O498" s="8"/>
      <c r="P498" s="9"/>
    </row>
    <row r="499" spans="1:16" x14ac:dyDescent="0.25">
      <c r="A499" s="18"/>
      <c r="B499" s="19"/>
      <c r="C499" s="19"/>
      <c r="D499" s="19"/>
      <c r="E499" s="20"/>
      <c r="F499" s="19"/>
      <c r="G499" s="19"/>
      <c r="H499" s="22"/>
      <c r="I499" s="30"/>
      <c r="J499" s="20"/>
      <c r="K499" s="8"/>
      <c r="L499" s="20"/>
      <c r="M499" s="30"/>
      <c r="N499" s="17"/>
      <c r="O499" s="8"/>
      <c r="P499" s="9"/>
    </row>
    <row r="500" spans="1:16" x14ac:dyDescent="0.25">
      <c r="A500" s="18"/>
      <c r="B500" s="19"/>
      <c r="C500" s="19"/>
      <c r="D500" s="19"/>
      <c r="E500" s="20"/>
      <c r="F500" s="19"/>
      <c r="G500" s="19"/>
      <c r="H500" s="22"/>
      <c r="I500" s="30"/>
      <c r="J500" s="20"/>
      <c r="K500" s="8"/>
      <c r="L500" s="20"/>
      <c r="M500" s="30"/>
      <c r="N500" s="17"/>
      <c r="O500" s="8"/>
      <c r="P500" s="9"/>
    </row>
    <row r="501" spans="1:16" s="47" customFormat="1" x14ac:dyDescent="0.25">
      <c r="A501" s="45"/>
      <c r="B501" s="46"/>
      <c r="C501" s="46"/>
      <c r="D501" s="46"/>
      <c r="E501" s="30"/>
      <c r="F501" s="46"/>
      <c r="G501" s="46"/>
      <c r="H501" s="48"/>
      <c r="I501" s="30"/>
      <c r="J501" s="30"/>
      <c r="K501" s="8"/>
      <c r="L501" s="30"/>
      <c r="M501" s="30"/>
      <c r="N501" s="16"/>
      <c r="O501" s="8"/>
      <c r="P501" s="9"/>
    </row>
    <row r="502" spans="1:16" x14ac:dyDescent="0.25">
      <c r="A502" s="18"/>
      <c r="B502" s="19"/>
      <c r="C502" s="19"/>
      <c r="D502" s="19"/>
      <c r="E502" s="20"/>
      <c r="F502" s="19"/>
      <c r="G502" s="19"/>
      <c r="H502" s="22"/>
      <c r="I502" s="30"/>
      <c r="J502" s="20"/>
      <c r="K502" s="8"/>
      <c r="L502" s="20"/>
      <c r="M502" s="30"/>
      <c r="N502" s="17"/>
      <c r="O502" s="8"/>
      <c r="P502" s="9"/>
    </row>
    <row r="503" spans="1:16" x14ac:dyDescent="0.25">
      <c r="A503" s="18"/>
      <c r="B503" s="19"/>
      <c r="C503" s="19"/>
      <c r="D503" s="19"/>
      <c r="E503" s="20"/>
      <c r="F503" s="19"/>
      <c r="G503" s="19"/>
      <c r="H503" s="22"/>
      <c r="I503" s="30"/>
      <c r="J503" s="20"/>
      <c r="K503" s="8"/>
      <c r="L503" s="20"/>
      <c r="M503" s="30"/>
      <c r="N503" s="17"/>
      <c r="O503" s="8"/>
      <c r="P503" s="9"/>
    </row>
    <row r="504" spans="1:16" x14ac:dyDescent="0.25">
      <c r="A504" s="18"/>
      <c r="B504" s="19"/>
      <c r="C504" s="19"/>
      <c r="D504" s="19"/>
      <c r="E504" s="20"/>
      <c r="F504" s="19"/>
      <c r="G504" s="19"/>
      <c r="H504" s="22"/>
      <c r="I504" s="30"/>
      <c r="J504" s="20"/>
      <c r="K504" s="8"/>
      <c r="L504" s="20"/>
      <c r="M504" s="30"/>
      <c r="N504" s="17"/>
      <c r="O504" s="8"/>
      <c r="P504" s="9"/>
    </row>
    <row r="505" spans="1:16" s="47" customFormat="1" x14ac:dyDescent="0.25">
      <c r="A505" s="45"/>
      <c r="B505" s="46"/>
      <c r="C505" s="46"/>
      <c r="D505" s="46"/>
      <c r="E505" s="30"/>
      <c r="F505" s="46"/>
      <c r="G505" s="46"/>
      <c r="H505" s="48"/>
      <c r="I505" s="30"/>
      <c r="J505" s="30"/>
      <c r="K505" s="8"/>
      <c r="L505" s="30"/>
      <c r="M505" s="30"/>
      <c r="N505" s="16"/>
      <c r="O505" s="8"/>
      <c r="P505" s="9"/>
    </row>
    <row r="506" spans="1:16" x14ac:dyDescent="0.25">
      <c r="A506" s="18"/>
      <c r="B506" s="19"/>
      <c r="C506" s="19"/>
      <c r="D506" s="19"/>
      <c r="E506" s="20"/>
      <c r="F506" s="19"/>
      <c r="G506" s="19"/>
      <c r="H506" s="22"/>
      <c r="I506" s="30"/>
      <c r="J506" s="20"/>
      <c r="K506" s="8"/>
      <c r="L506" s="20"/>
      <c r="M506" s="30"/>
      <c r="N506" s="17"/>
      <c r="O506" s="8"/>
      <c r="P506" s="9"/>
    </row>
    <row r="507" spans="1:16" x14ac:dyDescent="0.25">
      <c r="A507" s="18"/>
      <c r="B507" s="19"/>
      <c r="C507" s="19"/>
      <c r="D507" s="19"/>
      <c r="E507" s="20"/>
      <c r="F507" s="19"/>
      <c r="G507" s="19"/>
      <c r="H507" s="22"/>
      <c r="I507" s="30"/>
      <c r="J507" s="20"/>
      <c r="K507" s="8"/>
      <c r="L507" s="20"/>
      <c r="M507" s="30"/>
      <c r="N507" s="17"/>
      <c r="O507" s="8"/>
      <c r="P507" s="9"/>
    </row>
    <row r="508" spans="1:16" x14ac:dyDescent="0.25">
      <c r="A508" s="18"/>
      <c r="B508" s="19"/>
      <c r="C508" s="19"/>
      <c r="D508" s="19"/>
      <c r="E508" s="20"/>
      <c r="F508" s="19"/>
      <c r="G508" s="19"/>
      <c r="H508" s="22"/>
      <c r="I508" s="30"/>
      <c r="J508" s="20"/>
      <c r="K508" s="8"/>
      <c r="L508" s="20"/>
      <c r="M508" s="30"/>
      <c r="N508" s="17"/>
      <c r="O508" s="9"/>
      <c r="P508" s="9"/>
    </row>
    <row r="509" spans="1:16" s="47" customFormat="1" x14ac:dyDescent="0.25">
      <c r="A509" s="45"/>
      <c r="B509" s="46"/>
      <c r="C509" s="46"/>
      <c r="D509" s="46"/>
      <c r="E509" s="30"/>
      <c r="F509" s="46"/>
      <c r="G509" s="46"/>
      <c r="H509" s="48"/>
      <c r="I509" s="30"/>
      <c r="J509" s="30"/>
      <c r="K509" s="8"/>
      <c r="L509" s="30"/>
      <c r="M509" s="30"/>
      <c r="N509" s="16"/>
      <c r="O509" s="9"/>
      <c r="P509" s="9"/>
    </row>
    <row r="510" spans="1:16" s="47" customFormat="1" x14ac:dyDescent="0.25">
      <c r="A510" s="45"/>
      <c r="B510" s="46"/>
      <c r="C510" s="46"/>
      <c r="D510" s="46"/>
      <c r="E510" s="30"/>
      <c r="F510" s="46"/>
      <c r="G510" s="46"/>
      <c r="H510" s="48"/>
      <c r="I510" s="30"/>
      <c r="J510" s="30"/>
      <c r="K510" s="8"/>
      <c r="L510" s="30"/>
      <c r="M510" s="30"/>
      <c r="N510" s="16"/>
      <c r="O510" s="9"/>
      <c r="P510" s="9"/>
    </row>
    <row r="511" spans="1:16" x14ac:dyDescent="0.25">
      <c r="A511" s="18"/>
      <c r="B511" s="19"/>
      <c r="C511" s="19"/>
      <c r="D511" s="19"/>
      <c r="E511" s="20"/>
      <c r="F511" s="19"/>
      <c r="G511" s="19"/>
      <c r="H511" s="22"/>
      <c r="I511" s="30"/>
      <c r="J511" s="20"/>
      <c r="K511" s="8"/>
      <c r="L511" s="20"/>
      <c r="M511" s="30"/>
      <c r="N511" s="17"/>
      <c r="O511" s="9"/>
      <c r="P511" s="9"/>
    </row>
    <row r="512" spans="1:16" x14ac:dyDescent="0.25">
      <c r="A512" s="18"/>
      <c r="B512" s="19"/>
      <c r="C512" s="19"/>
      <c r="D512" s="19"/>
      <c r="E512" s="20"/>
      <c r="F512" s="19"/>
      <c r="G512" s="19"/>
      <c r="H512" s="22"/>
      <c r="I512" s="30"/>
      <c r="J512" s="20"/>
      <c r="K512" s="8"/>
      <c r="L512" s="20"/>
      <c r="M512" s="30"/>
      <c r="N512" s="17"/>
      <c r="O512" s="9"/>
      <c r="P512" s="9"/>
    </row>
    <row r="513" spans="1:16" x14ac:dyDescent="0.25">
      <c r="A513" s="18"/>
      <c r="B513" s="19"/>
      <c r="C513" s="19"/>
      <c r="D513" s="19"/>
      <c r="E513" s="20"/>
      <c r="F513" s="19"/>
      <c r="G513" s="19"/>
      <c r="H513" s="22"/>
      <c r="I513" s="30"/>
      <c r="J513" s="20"/>
      <c r="K513" s="8"/>
      <c r="L513" s="20"/>
      <c r="M513" s="30"/>
      <c r="N513" s="17"/>
      <c r="O513" s="9"/>
      <c r="P513" s="9"/>
    </row>
    <row r="514" spans="1:16" s="47" customFormat="1" x14ac:dyDescent="0.25">
      <c r="A514" s="45"/>
      <c r="B514" s="46"/>
      <c r="C514" s="46"/>
      <c r="D514" s="46"/>
      <c r="E514" s="30"/>
      <c r="F514" s="46"/>
      <c r="G514" s="46"/>
      <c r="H514" s="48"/>
      <c r="I514" s="30"/>
      <c r="J514" s="30"/>
      <c r="K514" s="8"/>
      <c r="L514" s="30"/>
      <c r="M514" s="30"/>
      <c r="N514" s="16"/>
      <c r="O514" s="9"/>
      <c r="P514" s="9"/>
    </row>
    <row r="515" spans="1:16" s="47" customFormat="1" x14ac:dyDescent="0.25">
      <c r="A515" s="45"/>
      <c r="B515" s="46"/>
      <c r="C515" s="46"/>
      <c r="D515" s="46"/>
      <c r="E515" s="30"/>
      <c r="F515" s="46"/>
      <c r="G515" s="46"/>
      <c r="H515" s="48"/>
      <c r="I515" s="30"/>
      <c r="J515" s="30"/>
      <c r="K515" s="8"/>
      <c r="L515" s="30"/>
      <c r="M515" s="30"/>
      <c r="N515" s="16"/>
      <c r="O515" s="9"/>
      <c r="P515" s="9"/>
    </row>
    <row r="516" spans="1:16" x14ac:dyDescent="0.25">
      <c r="A516" s="18"/>
      <c r="B516" s="19"/>
      <c r="C516" s="19"/>
      <c r="D516" s="19"/>
      <c r="E516" s="20"/>
      <c r="F516" s="19"/>
      <c r="G516" s="19"/>
      <c r="H516" s="22"/>
      <c r="I516" s="30"/>
      <c r="J516" s="20"/>
      <c r="K516" s="8"/>
      <c r="L516" s="20"/>
      <c r="M516" s="30"/>
      <c r="N516" s="17"/>
      <c r="O516" s="9"/>
      <c r="P516" s="9"/>
    </row>
    <row r="517" spans="1:16" x14ac:dyDescent="0.25">
      <c r="A517" s="18"/>
      <c r="B517" s="19"/>
      <c r="C517" s="19"/>
      <c r="D517" s="19"/>
      <c r="E517" s="20"/>
      <c r="F517" s="19"/>
      <c r="G517" s="19"/>
      <c r="H517" s="22"/>
      <c r="I517" s="30"/>
      <c r="J517" s="20"/>
      <c r="K517" s="8"/>
      <c r="L517" s="20"/>
      <c r="M517" s="30"/>
      <c r="N517" s="17"/>
      <c r="O517" s="9"/>
      <c r="P517" s="9"/>
    </row>
    <row r="518" spans="1:16" x14ac:dyDescent="0.25">
      <c r="A518" s="18"/>
      <c r="B518" s="19"/>
      <c r="C518" s="19"/>
      <c r="D518" s="19"/>
      <c r="E518" s="20"/>
      <c r="F518" s="19"/>
      <c r="G518" s="19"/>
      <c r="H518" s="22"/>
      <c r="I518" s="30"/>
      <c r="J518" s="20"/>
      <c r="K518" s="8"/>
      <c r="L518" s="20"/>
      <c r="M518" s="30"/>
      <c r="N518" s="17"/>
      <c r="O518" s="9"/>
      <c r="P518" s="9"/>
    </row>
    <row r="519" spans="1:16" x14ac:dyDescent="0.25">
      <c r="A519" s="18"/>
      <c r="B519" s="19"/>
      <c r="C519" s="52"/>
      <c r="D519" s="52"/>
      <c r="E519" s="55"/>
      <c r="F519" s="19"/>
      <c r="G519" s="19"/>
      <c r="H519" s="22"/>
      <c r="I519" s="30"/>
      <c r="J519" s="20"/>
      <c r="K519" s="8"/>
      <c r="L519" s="20"/>
      <c r="M519" s="30"/>
      <c r="N519" s="17"/>
      <c r="O519" s="9"/>
      <c r="P519" s="9"/>
    </row>
    <row r="520" spans="1:16" x14ac:dyDescent="0.25">
      <c r="A520" s="18"/>
      <c r="B520" s="19"/>
      <c r="C520" s="19"/>
      <c r="D520" s="19"/>
      <c r="E520" s="55"/>
      <c r="F520" s="19"/>
      <c r="G520" s="19"/>
      <c r="H520" s="22"/>
      <c r="I520" s="30"/>
      <c r="J520" s="20"/>
      <c r="K520" s="8"/>
      <c r="L520" s="20"/>
      <c r="M520" s="30"/>
      <c r="N520" s="17"/>
      <c r="O520" s="9"/>
      <c r="P520" s="9"/>
    </row>
    <row r="521" spans="1:16" x14ac:dyDescent="0.25">
      <c r="A521" s="18"/>
      <c r="B521" s="19"/>
      <c r="C521" s="19"/>
      <c r="D521" s="19"/>
      <c r="E521" s="20"/>
      <c r="F521" s="19"/>
      <c r="G521" s="19"/>
      <c r="H521" s="22"/>
      <c r="I521" s="30"/>
      <c r="J521" s="20"/>
      <c r="K521" s="8"/>
      <c r="L521" s="20"/>
      <c r="M521" s="30"/>
      <c r="N521" s="17"/>
      <c r="O521" s="9"/>
      <c r="P521" s="9"/>
    </row>
    <row r="522" spans="1:16" x14ac:dyDescent="0.25">
      <c r="A522" s="18"/>
      <c r="B522" s="19"/>
      <c r="C522" s="19"/>
      <c r="D522" s="19"/>
      <c r="E522" s="20"/>
      <c r="F522" s="19"/>
      <c r="G522" s="19"/>
      <c r="H522" s="22"/>
      <c r="I522" s="30"/>
      <c r="J522" s="20"/>
      <c r="K522" s="8"/>
      <c r="L522" s="20"/>
      <c r="M522" s="30"/>
      <c r="N522" s="17"/>
      <c r="O522" s="8"/>
      <c r="P522" s="9"/>
    </row>
    <row r="523" spans="1:16" s="47" customFormat="1" x14ac:dyDescent="0.25">
      <c r="A523" s="45"/>
      <c r="B523" s="46"/>
      <c r="C523" s="46"/>
      <c r="D523" s="46"/>
      <c r="E523" s="30"/>
      <c r="F523" s="46"/>
      <c r="G523" s="46"/>
      <c r="H523" s="48"/>
      <c r="I523" s="30"/>
      <c r="J523" s="30"/>
      <c r="K523" s="8"/>
      <c r="L523" s="30"/>
      <c r="M523" s="30"/>
      <c r="N523" s="16"/>
      <c r="O523" s="8"/>
      <c r="P523" s="9"/>
    </row>
    <row r="524" spans="1:16" x14ac:dyDescent="0.25">
      <c r="A524" s="18"/>
      <c r="B524" s="19"/>
      <c r="C524" s="19"/>
      <c r="D524" s="19"/>
      <c r="E524" s="20"/>
      <c r="F524" s="19"/>
      <c r="G524" s="19"/>
      <c r="H524" s="22"/>
      <c r="I524" s="30"/>
      <c r="J524" s="20"/>
      <c r="K524" s="8"/>
      <c r="L524" s="20"/>
      <c r="M524" s="30"/>
      <c r="N524" s="17"/>
      <c r="O524" s="8"/>
      <c r="P524" s="9"/>
    </row>
    <row r="525" spans="1:16" x14ac:dyDescent="0.25">
      <c r="A525" s="18"/>
      <c r="B525" s="19"/>
      <c r="C525" s="19"/>
      <c r="D525" s="19"/>
      <c r="E525" s="20"/>
      <c r="F525" s="27"/>
      <c r="G525" s="19"/>
      <c r="H525" s="22"/>
      <c r="I525" s="30"/>
      <c r="J525" s="20"/>
      <c r="K525" s="8"/>
      <c r="L525" s="20"/>
      <c r="M525" s="30"/>
      <c r="N525" s="17"/>
      <c r="O525" s="8"/>
      <c r="P525" s="9"/>
    </row>
    <row r="526" spans="1:16" s="47" customFormat="1" x14ac:dyDescent="0.25">
      <c r="A526" s="45"/>
      <c r="B526" s="46"/>
      <c r="C526" s="46"/>
      <c r="D526" s="46"/>
      <c r="E526" s="30"/>
      <c r="F526" s="24"/>
      <c r="G526" s="46"/>
      <c r="H526" s="48"/>
      <c r="I526" s="30"/>
      <c r="J526" s="30"/>
      <c r="K526" s="8"/>
      <c r="L526" s="30"/>
      <c r="M526" s="30"/>
      <c r="N526" s="16"/>
      <c r="O526" s="8"/>
      <c r="P526" s="9"/>
    </row>
    <row r="527" spans="1:16" x14ac:dyDescent="0.25">
      <c r="A527" s="18"/>
      <c r="B527" s="19"/>
      <c r="C527" s="19"/>
      <c r="D527" s="19"/>
      <c r="E527" s="20"/>
      <c r="F527" s="27"/>
      <c r="G527" s="19"/>
      <c r="H527" s="22"/>
      <c r="I527" s="30"/>
      <c r="J527" s="20"/>
      <c r="K527" s="8"/>
      <c r="L527" s="20"/>
      <c r="M527" s="30"/>
      <c r="N527" s="17"/>
      <c r="O527" s="8"/>
      <c r="P527" s="9"/>
    </row>
    <row r="528" spans="1:16" x14ac:dyDescent="0.25">
      <c r="A528" s="18"/>
      <c r="B528" s="19"/>
      <c r="C528" s="52"/>
      <c r="D528" s="52"/>
      <c r="E528" s="55"/>
      <c r="F528" s="19"/>
      <c r="G528" s="19"/>
      <c r="H528" s="22"/>
      <c r="I528" s="30"/>
      <c r="J528" s="20"/>
      <c r="K528" s="8"/>
      <c r="L528" s="20"/>
      <c r="M528" s="30"/>
      <c r="N528" s="17"/>
      <c r="O528" s="8"/>
      <c r="P528" s="9"/>
    </row>
    <row r="529" spans="1:16" x14ac:dyDescent="0.25">
      <c r="A529" s="18"/>
      <c r="B529" s="19"/>
      <c r="C529" s="19"/>
      <c r="D529" s="19"/>
      <c r="E529" s="20"/>
      <c r="F529" s="19"/>
      <c r="G529" s="19"/>
      <c r="H529" s="22"/>
      <c r="I529" s="30"/>
      <c r="J529" s="20"/>
      <c r="K529" s="8"/>
      <c r="L529" s="20"/>
      <c r="M529" s="30"/>
      <c r="N529" s="17"/>
      <c r="O529" s="8"/>
      <c r="P529" s="9"/>
    </row>
    <row r="530" spans="1:16" x14ac:dyDescent="0.25">
      <c r="A530" s="18"/>
      <c r="B530" s="19"/>
      <c r="C530" s="19"/>
      <c r="D530" s="19"/>
      <c r="E530" s="20"/>
      <c r="F530" s="19"/>
      <c r="G530" s="19"/>
      <c r="H530" s="22"/>
      <c r="I530" s="30"/>
      <c r="J530" s="20"/>
      <c r="K530" s="8"/>
      <c r="L530" s="20"/>
      <c r="M530" s="30"/>
      <c r="N530" s="17"/>
      <c r="O530" s="8"/>
      <c r="P530" s="9"/>
    </row>
    <row r="531" spans="1:16" x14ac:dyDescent="0.25">
      <c r="A531" s="18"/>
      <c r="B531" s="19"/>
      <c r="C531" s="19"/>
      <c r="D531" s="19"/>
      <c r="E531" s="20"/>
      <c r="F531" s="19"/>
      <c r="G531" s="19"/>
      <c r="H531" s="22"/>
      <c r="I531" s="30"/>
      <c r="J531" s="20"/>
      <c r="K531" s="8"/>
      <c r="L531" s="20"/>
      <c r="M531" s="30"/>
      <c r="N531" s="17"/>
      <c r="O531" s="8"/>
      <c r="P531" s="9"/>
    </row>
    <row r="532" spans="1:16" x14ac:dyDescent="0.25">
      <c r="A532" s="18"/>
      <c r="B532" s="19"/>
      <c r="C532" s="19"/>
      <c r="D532" s="19"/>
      <c r="E532" s="20"/>
      <c r="F532" s="19"/>
      <c r="G532" s="19"/>
      <c r="H532" s="22"/>
      <c r="I532" s="30"/>
      <c r="J532" s="20"/>
      <c r="K532" s="8"/>
      <c r="L532" s="20"/>
      <c r="M532" s="30"/>
      <c r="N532" s="17"/>
      <c r="O532" s="8"/>
      <c r="P532" s="9"/>
    </row>
    <row r="533" spans="1:16" s="47" customFormat="1" x14ac:dyDescent="0.25">
      <c r="A533" s="45"/>
      <c r="B533" s="46"/>
      <c r="C533" s="46"/>
      <c r="D533" s="46"/>
      <c r="E533" s="30"/>
      <c r="F533" s="46"/>
      <c r="G533" s="46"/>
      <c r="H533" s="48"/>
      <c r="I533" s="30"/>
      <c r="J533" s="30"/>
      <c r="K533" s="8"/>
      <c r="L533" s="30"/>
      <c r="M533" s="30"/>
      <c r="N533" s="16"/>
      <c r="O533" s="8"/>
      <c r="P533" s="9"/>
    </row>
    <row r="534" spans="1:16" x14ac:dyDescent="0.25">
      <c r="A534" s="18"/>
      <c r="B534" s="19"/>
      <c r="C534" s="19"/>
      <c r="D534" s="19"/>
      <c r="E534" s="20"/>
      <c r="F534" s="19"/>
      <c r="G534" s="19"/>
      <c r="H534" s="22"/>
      <c r="I534" s="30"/>
      <c r="J534" s="20"/>
      <c r="K534" s="8"/>
      <c r="L534" s="20"/>
      <c r="M534" s="30"/>
      <c r="N534" s="17"/>
      <c r="O534" s="8"/>
      <c r="P534" s="9"/>
    </row>
    <row r="535" spans="1:16" x14ac:dyDescent="0.25">
      <c r="A535" s="18"/>
      <c r="B535" s="19"/>
      <c r="C535" s="19"/>
      <c r="D535" s="19"/>
      <c r="E535" s="20"/>
      <c r="F535" s="19"/>
      <c r="G535" s="19"/>
      <c r="H535" s="22"/>
      <c r="I535" s="30"/>
      <c r="J535" s="20"/>
      <c r="K535" s="8"/>
      <c r="L535" s="20"/>
      <c r="M535" s="30"/>
      <c r="N535" s="17"/>
      <c r="O535" s="8"/>
      <c r="P535" s="9"/>
    </row>
    <row r="536" spans="1:16" s="47" customFormat="1" x14ac:dyDescent="0.25">
      <c r="A536" s="45"/>
      <c r="B536" s="46"/>
      <c r="C536" s="46"/>
      <c r="D536" s="46"/>
      <c r="E536" s="30"/>
      <c r="F536" s="46"/>
      <c r="G536" s="46"/>
      <c r="H536" s="48"/>
      <c r="I536" s="30"/>
      <c r="J536" s="30"/>
      <c r="K536" s="8"/>
      <c r="L536" s="30"/>
      <c r="M536" s="30"/>
      <c r="N536" s="16"/>
      <c r="O536" s="8"/>
      <c r="P536" s="9"/>
    </row>
    <row r="537" spans="1:16" x14ac:dyDescent="0.25">
      <c r="A537" s="18"/>
      <c r="B537" s="19"/>
      <c r="C537" s="19"/>
      <c r="D537" s="19"/>
      <c r="E537" s="20"/>
      <c r="F537" s="19"/>
      <c r="G537" s="19"/>
      <c r="H537" s="22"/>
      <c r="I537" s="30"/>
      <c r="J537" s="20"/>
      <c r="K537" s="8"/>
      <c r="L537" s="20"/>
      <c r="M537" s="30"/>
      <c r="N537" s="17"/>
      <c r="O537" s="8"/>
      <c r="P537" s="9"/>
    </row>
    <row r="538" spans="1:16" x14ac:dyDescent="0.25">
      <c r="A538" s="18"/>
      <c r="B538" s="19"/>
      <c r="C538" s="19"/>
      <c r="D538" s="19"/>
      <c r="E538" s="20"/>
      <c r="F538" s="19"/>
      <c r="G538" s="19"/>
      <c r="H538" s="22"/>
      <c r="I538" s="30"/>
      <c r="J538" s="20"/>
      <c r="K538" s="8"/>
      <c r="L538" s="20"/>
      <c r="M538" s="30"/>
      <c r="N538" s="17"/>
      <c r="O538" s="8"/>
      <c r="P538" s="9"/>
    </row>
    <row r="539" spans="1:16" x14ac:dyDescent="0.25">
      <c r="A539" s="18"/>
      <c r="B539" s="19"/>
      <c r="C539" s="19"/>
      <c r="D539" s="19"/>
      <c r="E539" s="20"/>
      <c r="F539" s="19"/>
      <c r="G539" s="19"/>
      <c r="H539" s="22"/>
      <c r="I539" s="30"/>
      <c r="J539" s="20"/>
      <c r="K539" s="8"/>
      <c r="L539" s="20"/>
      <c r="M539" s="30"/>
      <c r="N539" s="17"/>
      <c r="O539" s="8"/>
      <c r="P539" s="9"/>
    </row>
    <row r="540" spans="1:16" x14ac:dyDescent="0.25">
      <c r="A540" s="18"/>
      <c r="B540" s="19"/>
      <c r="C540" s="19"/>
      <c r="D540" s="19"/>
      <c r="E540" s="20"/>
      <c r="F540" s="19"/>
      <c r="G540" s="19"/>
      <c r="H540" s="22"/>
      <c r="I540" s="30"/>
      <c r="J540" s="20"/>
      <c r="K540" s="8"/>
      <c r="L540" s="20"/>
      <c r="M540" s="30"/>
      <c r="N540" s="17"/>
      <c r="O540" s="8"/>
      <c r="P540" s="9"/>
    </row>
    <row r="541" spans="1:16" s="47" customFormat="1" x14ac:dyDescent="0.25">
      <c r="A541" s="45"/>
      <c r="B541" s="46"/>
      <c r="C541" s="46"/>
      <c r="D541" s="46"/>
      <c r="E541" s="30"/>
      <c r="F541" s="46"/>
      <c r="G541" s="46"/>
      <c r="H541" s="48"/>
      <c r="I541" s="30"/>
      <c r="J541" s="30"/>
      <c r="K541" s="8"/>
      <c r="L541" s="30"/>
      <c r="M541" s="30"/>
      <c r="N541" s="16"/>
      <c r="O541" s="8"/>
      <c r="P541" s="9"/>
    </row>
    <row r="542" spans="1:16" x14ac:dyDescent="0.25">
      <c r="A542" s="18"/>
      <c r="B542" s="19"/>
      <c r="C542" s="19"/>
      <c r="D542" s="19"/>
      <c r="E542" s="20"/>
      <c r="F542" s="19"/>
      <c r="G542" s="19"/>
      <c r="H542" s="22"/>
      <c r="I542" s="30"/>
      <c r="J542" s="20"/>
      <c r="K542" s="8"/>
      <c r="L542" s="20"/>
      <c r="M542" s="30"/>
      <c r="N542" s="17"/>
      <c r="O542" s="8"/>
      <c r="P542" s="9"/>
    </row>
    <row r="543" spans="1:16" x14ac:dyDescent="0.25">
      <c r="A543" s="18"/>
      <c r="B543" s="19"/>
      <c r="C543" s="19"/>
      <c r="D543" s="19"/>
      <c r="E543" s="20"/>
      <c r="F543" s="19"/>
      <c r="G543" s="19"/>
      <c r="H543" s="22"/>
      <c r="I543" s="30"/>
      <c r="J543" s="20"/>
      <c r="K543" s="8"/>
      <c r="L543" s="20"/>
      <c r="M543" s="30"/>
      <c r="N543" s="17"/>
      <c r="O543" s="8"/>
      <c r="P543" s="9"/>
    </row>
    <row r="544" spans="1:16" x14ac:dyDescent="0.25">
      <c r="A544" s="18"/>
      <c r="B544" s="19"/>
      <c r="C544" s="19"/>
      <c r="D544" s="19"/>
      <c r="E544" s="20"/>
      <c r="F544" s="19"/>
      <c r="G544" s="19"/>
      <c r="H544" s="22"/>
      <c r="I544" s="30"/>
      <c r="J544" s="20"/>
      <c r="K544" s="8"/>
      <c r="L544" s="20"/>
      <c r="M544" s="30"/>
      <c r="N544" s="17"/>
      <c r="O544" s="8"/>
      <c r="P544" s="9"/>
    </row>
    <row r="545" spans="1:16" s="47" customFormat="1" x14ac:dyDescent="0.25">
      <c r="A545" s="45"/>
      <c r="B545" s="46"/>
      <c r="C545" s="46"/>
      <c r="D545" s="46"/>
      <c r="E545" s="30"/>
      <c r="F545" s="46"/>
      <c r="G545" s="46"/>
      <c r="H545" s="48"/>
      <c r="I545" s="30"/>
      <c r="J545" s="30"/>
      <c r="K545" s="8"/>
      <c r="L545" s="30"/>
      <c r="M545" s="30"/>
      <c r="N545" s="16"/>
      <c r="O545" s="8"/>
      <c r="P545" s="9"/>
    </row>
    <row r="546" spans="1:16" x14ac:dyDescent="0.25">
      <c r="A546" s="18"/>
      <c r="B546" s="19"/>
      <c r="C546" s="19"/>
      <c r="D546" s="19"/>
      <c r="E546" s="20"/>
      <c r="F546" s="19"/>
      <c r="G546" s="19"/>
      <c r="H546" s="22"/>
      <c r="I546" s="30"/>
      <c r="J546" s="20"/>
      <c r="K546" s="8"/>
      <c r="L546" s="20"/>
      <c r="M546" s="30"/>
      <c r="N546" s="17"/>
      <c r="O546" s="8"/>
      <c r="P546" s="9"/>
    </row>
    <row r="547" spans="1:16" x14ac:dyDescent="0.25">
      <c r="A547" s="18"/>
      <c r="B547" s="19"/>
      <c r="C547" s="19"/>
      <c r="D547" s="19"/>
      <c r="E547" s="20"/>
      <c r="F547" s="19"/>
      <c r="G547" s="19"/>
      <c r="H547" s="22"/>
      <c r="I547" s="30"/>
      <c r="J547" s="20"/>
      <c r="K547" s="8"/>
      <c r="L547" s="20"/>
      <c r="M547" s="30"/>
      <c r="N547" s="17"/>
      <c r="O547" s="8"/>
      <c r="P547" s="9"/>
    </row>
    <row r="548" spans="1:16" s="47" customFormat="1" x14ac:dyDescent="0.25">
      <c r="A548" s="45"/>
      <c r="B548" s="46"/>
      <c r="C548" s="46"/>
      <c r="D548" s="46"/>
      <c r="E548" s="30"/>
      <c r="F548" s="46"/>
      <c r="G548" s="46"/>
      <c r="H548" s="48"/>
      <c r="I548" s="30"/>
      <c r="J548" s="30"/>
      <c r="K548" s="8"/>
      <c r="L548" s="30"/>
      <c r="M548" s="30"/>
      <c r="N548" s="16"/>
      <c r="O548" s="8"/>
      <c r="P548" s="9"/>
    </row>
    <row r="549" spans="1:16" x14ac:dyDescent="0.25">
      <c r="A549" s="18"/>
      <c r="B549" s="19"/>
      <c r="C549" s="19"/>
      <c r="D549" s="19"/>
      <c r="E549" s="20"/>
      <c r="F549" s="19"/>
      <c r="G549" s="19"/>
      <c r="H549" s="22"/>
      <c r="I549" s="30"/>
      <c r="J549" s="20"/>
      <c r="K549" s="8"/>
      <c r="L549" s="20"/>
      <c r="M549" s="30"/>
      <c r="N549" s="17"/>
      <c r="O549" s="8"/>
      <c r="P549" s="9"/>
    </row>
    <row r="550" spans="1:16" x14ac:dyDescent="0.25">
      <c r="A550" s="18"/>
      <c r="B550" s="19"/>
      <c r="C550" s="19"/>
      <c r="D550" s="19"/>
      <c r="E550" s="20"/>
      <c r="F550" s="19"/>
      <c r="G550" s="19"/>
      <c r="H550" s="22"/>
      <c r="I550" s="30"/>
      <c r="J550" s="20"/>
      <c r="K550" s="8"/>
      <c r="L550" s="20"/>
      <c r="M550" s="30"/>
      <c r="N550" s="17"/>
      <c r="O550" s="8"/>
      <c r="P550" s="9"/>
    </row>
    <row r="551" spans="1:16" x14ac:dyDescent="0.25">
      <c r="A551" s="18"/>
      <c r="B551" s="19"/>
      <c r="C551" s="19"/>
      <c r="D551" s="19"/>
      <c r="E551" s="20"/>
      <c r="F551" s="19"/>
      <c r="G551" s="19"/>
      <c r="H551" s="22"/>
      <c r="I551" s="30"/>
      <c r="J551" s="20"/>
      <c r="K551" s="8"/>
      <c r="L551" s="20"/>
      <c r="M551" s="30"/>
      <c r="N551" s="17"/>
      <c r="O551" s="8"/>
      <c r="P551" s="9"/>
    </row>
    <row r="552" spans="1:16" s="47" customFormat="1" x14ac:dyDescent="0.25">
      <c r="A552" s="45"/>
      <c r="B552" s="46"/>
      <c r="C552" s="46"/>
      <c r="D552" s="46"/>
      <c r="E552" s="30"/>
      <c r="F552" s="46"/>
      <c r="G552" s="46"/>
      <c r="H552" s="48"/>
      <c r="I552" s="30"/>
      <c r="J552" s="30"/>
      <c r="K552" s="8"/>
      <c r="L552" s="30"/>
      <c r="M552" s="30"/>
      <c r="N552" s="16"/>
      <c r="O552" s="8"/>
      <c r="P552" s="9"/>
    </row>
    <row r="553" spans="1:16" s="47" customFormat="1" x14ac:dyDescent="0.25">
      <c r="A553" s="45"/>
      <c r="B553" s="46"/>
      <c r="C553" s="46"/>
      <c r="D553" s="46"/>
      <c r="E553" s="30"/>
      <c r="F553" s="46"/>
      <c r="G553" s="46"/>
      <c r="H553" s="48"/>
      <c r="I553" s="30"/>
      <c r="J553" s="30"/>
      <c r="K553" s="8"/>
      <c r="L553" s="30"/>
      <c r="M553" s="30"/>
      <c r="N553" s="16"/>
      <c r="O553" s="8"/>
      <c r="P553" s="9"/>
    </row>
    <row r="554" spans="1:16" x14ac:dyDescent="0.25">
      <c r="A554" s="18"/>
      <c r="B554" s="19"/>
      <c r="C554" s="19"/>
      <c r="D554" s="19"/>
      <c r="E554" s="20"/>
      <c r="F554" s="19"/>
      <c r="G554" s="19"/>
      <c r="H554" s="22"/>
      <c r="I554" s="30"/>
      <c r="J554" s="20"/>
      <c r="K554" s="8"/>
      <c r="L554" s="20"/>
      <c r="M554" s="30"/>
      <c r="N554" s="17"/>
      <c r="O554" s="8"/>
      <c r="P554" s="9"/>
    </row>
    <row r="555" spans="1:16" x14ac:dyDescent="0.25">
      <c r="A555" s="18"/>
      <c r="B555" s="19"/>
      <c r="C555" s="19"/>
      <c r="D555" s="19"/>
      <c r="E555" s="20"/>
      <c r="F555" s="19"/>
      <c r="G555" s="19"/>
      <c r="H555" s="22"/>
      <c r="I555" s="30"/>
      <c r="J555" s="20"/>
      <c r="K555" s="8"/>
      <c r="L555" s="20"/>
      <c r="M555" s="30"/>
      <c r="N555" s="17"/>
      <c r="O555" s="8"/>
      <c r="P555" s="9"/>
    </row>
    <row r="556" spans="1:16" s="47" customFormat="1" x14ac:dyDescent="0.25">
      <c r="A556" s="18"/>
      <c r="B556" s="19"/>
      <c r="C556" s="19"/>
      <c r="D556" s="19"/>
      <c r="E556" s="20"/>
      <c r="F556" s="27"/>
      <c r="G556" s="19"/>
      <c r="H556" s="22"/>
      <c r="I556" s="30"/>
      <c r="J556" s="20"/>
      <c r="K556" s="8"/>
      <c r="L556" s="20"/>
      <c r="M556" s="30"/>
      <c r="N556" s="16"/>
      <c r="O556" s="8"/>
      <c r="P556" s="9"/>
    </row>
    <row r="557" spans="1:16" s="47" customFormat="1" x14ac:dyDescent="0.25">
      <c r="A557" s="45"/>
      <c r="B557" s="46"/>
      <c r="C557" s="46"/>
      <c r="D557" s="46"/>
      <c r="E557" s="30"/>
      <c r="F557" s="24"/>
      <c r="G557" s="46"/>
      <c r="H557" s="48"/>
      <c r="I557" s="30"/>
      <c r="J557" s="30"/>
      <c r="K557" s="8"/>
      <c r="L557" s="30"/>
      <c r="M557" s="30"/>
      <c r="N557" s="16"/>
      <c r="O557" s="8"/>
      <c r="P557" s="9"/>
    </row>
    <row r="558" spans="1:16" s="47" customFormat="1" x14ac:dyDescent="0.25">
      <c r="A558" s="18"/>
      <c r="B558" s="19"/>
      <c r="C558" s="19"/>
      <c r="D558" s="19"/>
      <c r="E558" s="20"/>
      <c r="F558" s="27"/>
      <c r="G558" s="19"/>
      <c r="H558" s="22"/>
      <c r="I558" s="30"/>
      <c r="J558" s="20"/>
      <c r="K558" s="8"/>
      <c r="L558" s="20"/>
      <c r="M558" s="30"/>
      <c r="N558" s="16"/>
      <c r="O558" s="8"/>
      <c r="P558" s="9"/>
    </row>
    <row r="559" spans="1:16" x14ac:dyDescent="0.25">
      <c r="A559" s="18"/>
      <c r="B559" s="19"/>
      <c r="C559" s="19"/>
      <c r="D559" s="19"/>
      <c r="E559" s="20"/>
      <c r="F559" s="19"/>
      <c r="G559" s="19"/>
      <c r="H559" s="22"/>
      <c r="I559" s="30"/>
      <c r="J559" s="20"/>
      <c r="K559" s="8"/>
      <c r="L559" s="20"/>
      <c r="M559" s="30"/>
      <c r="N559" s="17"/>
      <c r="O559" s="8"/>
      <c r="P559" s="9"/>
    </row>
    <row r="560" spans="1:16" s="47" customFormat="1" x14ac:dyDescent="0.25">
      <c r="A560" s="45"/>
      <c r="B560" s="46"/>
      <c r="C560" s="46"/>
      <c r="D560" s="46"/>
      <c r="E560" s="30"/>
      <c r="F560" s="46"/>
      <c r="G560" s="46"/>
      <c r="H560" s="48"/>
      <c r="I560" s="30"/>
      <c r="J560" s="30"/>
      <c r="K560" s="8"/>
      <c r="L560" s="30"/>
      <c r="M560" s="30"/>
      <c r="N560" s="16"/>
      <c r="O560" s="8"/>
      <c r="P560" s="9"/>
    </row>
    <row r="561" spans="1:16" s="47" customFormat="1" x14ac:dyDescent="0.25">
      <c r="A561" s="45"/>
      <c r="B561" s="46"/>
      <c r="C561" s="46"/>
      <c r="D561" s="46"/>
      <c r="E561" s="30"/>
      <c r="F561" s="46"/>
      <c r="G561" s="46"/>
      <c r="H561" s="48"/>
      <c r="I561" s="30"/>
      <c r="J561" s="30"/>
      <c r="K561" s="30"/>
      <c r="L561" s="30"/>
      <c r="M561" s="30"/>
      <c r="N561" s="16"/>
      <c r="O561" s="8"/>
      <c r="P561" s="9"/>
    </row>
    <row r="562" spans="1:16" x14ac:dyDescent="0.25">
      <c r="A562" s="18"/>
      <c r="B562" s="19"/>
      <c r="C562" s="19"/>
      <c r="D562" s="19"/>
      <c r="E562" s="20"/>
      <c r="F562" s="19"/>
      <c r="G562" s="19"/>
      <c r="H562" s="22"/>
      <c r="I562" s="20"/>
      <c r="J562" s="20"/>
      <c r="K562" s="20"/>
      <c r="L562" s="20"/>
      <c r="M562" s="20"/>
      <c r="N562" s="17"/>
      <c r="O562" s="8"/>
      <c r="P562" s="9"/>
    </row>
    <row r="563" spans="1:16" x14ac:dyDescent="0.25">
      <c r="A563" s="18"/>
      <c r="B563" s="19"/>
      <c r="C563" s="19"/>
      <c r="D563" s="19"/>
      <c r="E563" s="20"/>
      <c r="F563" s="19"/>
      <c r="G563" s="19"/>
      <c r="H563" s="22"/>
      <c r="I563" s="20"/>
      <c r="J563" s="20"/>
      <c r="K563" s="20"/>
      <c r="L563" s="20"/>
      <c r="M563" s="20"/>
      <c r="N563" s="17"/>
      <c r="O563" s="8"/>
      <c r="P563" s="9"/>
    </row>
    <row r="564" spans="1:16" x14ac:dyDescent="0.25">
      <c r="A564" s="18"/>
      <c r="B564" s="19"/>
      <c r="C564" s="52"/>
      <c r="D564" s="52"/>
      <c r="E564" s="55"/>
      <c r="F564" s="19"/>
      <c r="G564" s="19"/>
      <c r="H564" s="22"/>
      <c r="I564" s="8"/>
      <c r="J564" s="20"/>
      <c r="K564" s="8"/>
      <c r="L564" s="20"/>
      <c r="M564" s="8"/>
      <c r="N564" s="17"/>
      <c r="O564" s="8"/>
      <c r="P564" s="9"/>
    </row>
    <row r="565" spans="1:16" x14ac:dyDescent="0.25">
      <c r="A565" s="18"/>
      <c r="B565" s="19"/>
      <c r="C565" s="19"/>
      <c r="D565" s="19"/>
      <c r="E565" s="20"/>
      <c r="F565" s="19"/>
      <c r="G565" s="19"/>
      <c r="H565" s="22"/>
      <c r="I565" s="8"/>
      <c r="J565" s="20"/>
      <c r="K565" s="8"/>
      <c r="L565" s="20"/>
      <c r="M565" s="8"/>
      <c r="N565" s="17"/>
      <c r="O565" s="8"/>
      <c r="P565" s="9"/>
    </row>
    <row r="566" spans="1:16" x14ac:dyDescent="0.25">
      <c r="A566" s="45"/>
      <c r="B566" s="46"/>
      <c r="C566" s="46"/>
      <c r="D566" s="46"/>
      <c r="E566" s="30"/>
      <c r="F566" s="46"/>
      <c r="G566" s="46"/>
      <c r="H566" s="48"/>
      <c r="I566" s="8"/>
      <c r="J566" s="30"/>
      <c r="K566" s="8"/>
      <c r="L566" s="30"/>
      <c r="M566" s="8"/>
      <c r="N566" s="17"/>
      <c r="O566" s="8"/>
      <c r="P566" s="9"/>
    </row>
    <row r="567" spans="1:16" x14ac:dyDescent="0.25">
      <c r="A567" s="18"/>
      <c r="B567" s="19"/>
      <c r="C567" s="19"/>
      <c r="D567" s="19"/>
      <c r="E567" s="20"/>
      <c r="F567" s="19"/>
      <c r="G567" s="19"/>
      <c r="H567" s="22"/>
      <c r="I567" s="8"/>
      <c r="J567" s="20"/>
      <c r="K567" s="8"/>
      <c r="L567" s="20"/>
      <c r="M567" s="8"/>
      <c r="N567" s="17"/>
      <c r="O567" s="8"/>
      <c r="P567" s="9"/>
    </row>
    <row r="568" spans="1:16" x14ac:dyDescent="0.25">
      <c r="A568" s="18"/>
      <c r="B568" s="19"/>
      <c r="C568" s="19"/>
      <c r="D568" s="19"/>
      <c r="E568" s="20"/>
      <c r="F568" s="19"/>
      <c r="G568" s="19"/>
      <c r="H568" s="22"/>
      <c r="I568" s="8"/>
      <c r="J568" s="20"/>
      <c r="K568" s="8"/>
      <c r="L568" s="20"/>
      <c r="M568" s="8"/>
      <c r="N568" s="17"/>
      <c r="O568" s="8"/>
      <c r="P568" s="9"/>
    </row>
    <row r="569" spans="1:16" s="47" customFormat="1" x14ac:dyDescent="0.25">
      <c r="A569" s="18"/>
      <c r="B569" s="19"/>
      <c r="C569" s="19"/>
      <c r="D569" s="19"/>
      <c r="E569" s="20"/>
      <c r="F569" s="19"/>
      <c r="G569" s="19"/>
      <c r="H569" s="22"/>
      <c r="I569" s="8"/>
      <c r="J569" s="20"/>
      <c r="K569" s="8"/>
      <c r="L569" s="20"/>
      <c r="M569" s="8"/>
      <c r="N569" s="16"/>
      <c r="O569" s="8"/>
      <c r="P569" s="9"/>
    </row>
    <row r="570" spans="1:16" s="47" customFormat="1" x14ac:dyDescent="0.25">
      <c r="A570" s="45"/>
      <c r="B570" s="46"/>
      <c r="C570" s="46"/>
      <c r="D570" s="46"/>
      <c r="E570" s="30"/>
      <c r="F570" s="46"/>
      <c r="G570" s="46"/>
      <c r="H570" s="48"/>
      <c r="I570" s="8"/>
      <c r="J570" s="30"/>
      <c r="K570" s="8"/>
      <c r="L570" s="30"/>
      <c r="M570" s="8"/>
      <c r="N570" s="16"/>
      <c r="O570" s="8"/>
      <c r="P570" s="9"/>
    </row>
    <row r="571" spans="1:16" s="47" customFormat="1" x14ac:dyDescent="0.25">
      <c r="A571" s="18"/>
      <c r="B571" s="19"/>
      <c r="C571" s="19"/>
      <c r="D571" s="19"/>
      <c r="E571" s="20"/>
      <c r="F571" s="19"/>
      <c r="G571" s="19"/>
      <c r="H571" s="22"/>
      <c r="I571" s="8"/>
      <c r="J571" s="20"/>
      <c r="K571" s="8"/>
      <c r="L571" s="20"/>
      <c r="M571" s="8"/>
      <c r="N571" s="16"/>
      <c r="O571" s="8"/>
      <c r="P571" s="9"/>
    </row>
    <row r="572" spans="1:16" s="47" customFormat="1" x14ac:dyDescent="0.25">
      <c r="A572" s="18"/>
      <c r="B572" s="19"/>
      <c r="C572" s="19"/>
      <c r="D572" s="19"/>
      <c r="E572" s="55"/>
      <c r="F572" s="19"/>
      <c r="G572" s="19"/>
      <c r="H572" s="22"/>
      <c r="I572" s="8"/>
      <c r="J572" s="20"/>
      <c r="K572" s="8"/>
      <c r="L572" s="20"/>
      <c r="M572" s="8"/>
      <c r="N572" s="16"/>
      <c r="O572" s="8"/>
      <c r="P572" s="9"/>
    </row>
    <row r="573" spans="1:16" s="47" customFormat="1" x14ac:dyDescent="0.25">
      <c r="A573" s="18"/>
      <c r="B573" s="19"/>
      <c r="C573" s="19"/>
      <c r="D573" s="19"/>
      <c r="E573" s="20"/>
      <c r="F573" s="19"/>
      <c r="G573" s="19"/>
      <c r="H573" s="22"/>
      <c r="I573" s="8"/>
      <c r="J573" s="20"/>
      <c r="K573" s="8"/>
      <c r="L573" s="20"/>
      <c r="M573" s="8"/>
      <c r="N573" s="16"/>
      <c r="O573" s="8"/>
      <c r="P573" s="9"/>
    </row>
    <row r="574" spans="1:16" s="47" customFormat="1" x14ac:dyDescent="0.25">
      <c r="A574" s="45"/>
      <c r="B574" s="46"/>
      <c r="C574" s="46"/>
      <c r="D574" s="46"/>
      <c r="E574" s="30"/>
      <c r="F574" s="46"/>
      <c r="G574" s="46"/>
      <c r="H574" s="48"/>
      <c r="I574" s="8"/>
      <c r="J574" s="30"/>
      <c r="K574" s="8"/>
      <c r="L574" s="30"/>
      <c r="M574" s="8"/>
      <c r="N574" s="16"/>
      <c r="O574" s="8"/>
      <c r="P574" s="9"/>
    </row>
    <row r="575" spans="1:16" s="47" customFormat="1" x14ac:dyDescent="0.25">
      <c r="A575" s="18"/>
      <c r="B575" s="19"/>
      <c r="C575" s="19"/>
      <c r="D575" s="19"/>
      <c r="E575" s="20"/>
      <c r="F575" s="19"/>
      <c r="G575" s="19"/>
      <c r="H575" s="22"/>
      <c r="I575" s="8"/>
      <c r="J575" s="20"/>
      <c r="K575" s="8"/>
      <c r="L575" s="20"/>
      <c r="M575" s="8"/>
      <c r="N575" s="16"/>
      <c r="O575" s="8"/>
      <c r="P575" s="9"/>
    </row>
    <row r="576" spans="1:16" s="47" customFormat="1" x14ac:dyDescent="0.25">
      <c r="A576" s="18"/>
      <c r="B576" s="19"/>
      <c r="C576" s="19"/>
      <c r="D576" s="19"/>
      <c r="E576" s="20"/>
      <c r="F576" s="27"/>
      <c r="G576" s="19"/>
      <c r="H576" s="22"/>
      <c r="I576" s="8"/>
      <c r="J576" s="20"/>
      <c r="K576" s="8"/>
      <c r="L576" s="20"/>
      <c r="M576" s="8"/>
      <c r="N576" s="16"/>
      <c r="O576" s="8"/>
      <c r="P576" s="9"/>
    </row>
    <row r="577" spans="1:16" s="47" customFormat="1" x14ac:dyDescent="0.25">
      <c r="A577" s="45"/>
      <c r="B577" s="46"/>
      <c r="C577" s="46"/>
      <c r="D577" s="46"/>
      <c r="E577" s="30"/>
      <c r="F577" s="24"/>
      <c r="G577" s="46"/>
      <c r="H577" s="48"/>
      <c r="I577" s="8"/>
      <c r="J577" s="30"/>
      <c r="K577" s="8"/>
      <c r="L577" s="30"/>
      <c r="M577" s="8"/>
      <c r="N577" s="16"/>
      <c r="O577" s="8"/>
      <c r="P577" s="9"/>
    </row>
    <row r="578" spans="1:16" s="47" customFormat="1" x14ac:dyDescent="0.25">
      <c r="A578" s="18"/>
      <c r="B578" s="19"/>
      <c r="C578" s="19"/>
      <c r="D578" s="19"/>
      <c r="E578" s="20"/>
      <c r="F578" s="27"/>
      <c r="G578" s="19"/>
      <c r="H578" s="22"/>
      <c r="I578" s="8"/>
      <c r="J578" s="20"/>
      <c r="K578" s="8"/>
      <c r="L578" s="20"/>
      <c r="M578" s="8"/>
      <c r="N578" s="16"/>
      <c r="O578" s="8"/>
      <c r="P578" s="9"/>
    </row>
    <row r="579" spans="1:16" x14ac:dyDescent="0.25">
      <c r="A579" s="18"/>
      <c r="B579" s="19"/>
      <c r="C579" s="19"/>
      <c r="D579" s="19"/>
      <c r="E579" s="20"/>
      <c r="F579" s="19"/>
      <c r="G579" s="19"/>
      <c r="H579" s="22"/>
      <c r="I579" s="8"/>
      <c r="J579" s="20"/>
      <c r="K579" s="8"/>
      <c r="L579" s="20"/>
      <c r="M579" s="8"/>
      <c r="N579" s="17"/>
      <c r="O579" s="8"/>
      <c r="P579" s="9"/>
    </row>
    <row r="580" spans="1:16" s="47" customFormat="1" x14ac:dyDescent="0.25">
      <c r="A580" s="45"/>
      <c r="B580" s="46"/>
      <c r="C580" s="46"/>
      <c r="D580" s="46"/>
      <c r="E580" s="30"/>
      <c r="F580" s="46"/>
      <c r="G580" s="46"/>
      <c r="H580" s="48"/>
      <c r="I580" s="8"/>
      <c r="J580" s="30"/>
      <c r="K580" s="8"/>
      <c r="L580" s="30"/>
      <c r="M580" s="8"/>
      <c r="N580" s="16"/>
      <c r="O580" s="8"/>
      <c r="P580" s="9"/>
    </row>
    <row r="581" spans="1:16" x14ac:dyDescent="0.25">
      <c r="A581" s="18"/>
      <c r="B581" s="19"/>
      <c r="C581" s="19"/>
      <c r="D581" s="19"/>
      <c r="E581" s="20"/>
      <c r="F581" s="19"/>
      <c r="G581" s="19"/>
      <c r="H581" s="22"/>
      <c r="I581" s="8"/>
      <c r="J581" s="20"/>
      <c r="K581" s="8"/>
      <c r="L581" s="20"/>
      <c r="M581" s="8"/>
      <c r="N581" s="17"/>
      <c r="O581" s="8"/>
      <c r="P581" s="9"/>
    </row>
    <row r="582" spans="1:16" x14ac:dyDescent="0.25">
      <c r="A582" s="18"/>
      <c r="B582" s="19"/>
      <c r="C582" s="19"/>
      <c r="D582" s="19"/>
      <c r="E582" s="20"/>
      <c r="F582" s="19"/>
      <c r="G582" s="19"/>
      <c r="H582" s="22"/>
      <c r="I582" s="8"/>
      <c r="J582" s="20"/>
      <c r="K582" s="8"/>
      <c r="L582" s="20"/>
      <c r="M582" s="8"/>
      <c r="N582" s="17"/>
      <c r="O582" s="8"/>
      <c r="P582" s="9"/>
    </row>
    <row r="583" spans="1:16" s="47" customFormat="1" x14ac:dyDescent="0.25">
      <c r="A583" s="45"/>
      <c r="B583" s="46"/>
      <c r="C583" s="46"/>
      <c r="D583" s="46"/>
      <c r="E583" s="30"/>
      <c r="F583" s="46"/>
      <c r="G583" s="46"/>
      <c r="H583" s="48"/>
      <c r="I583" s="8"/>
      <c r="J583" s="30"/>
      <c r="K583" s="8"/>
      <c r="L583" s="30"/>
      <c r="M583" s="8"/>
      <c r="N583" s="16"/>
      <c r="O583" s="8"/>
      <c r="P583" s="9"/>
    </row>
    <row r="584" spans="1:16" x14ac:dyDescent="0.25">
      <c r="A584" s="18"/>
      <c r="B584" s="19"/>
      <c r="C584" s="19"/>
      <c r="D584" s="19"/>
      <c r="E584" s="20"/>
      <c r="F584" s="19"/>
      <c r="G584" s="19"/>
      <c r="H584" s="22"/>
      <c r="I584" s="8"/>
      <c r="J584" s="20"/>
      <c r="K584" s="8"/>
      <c r="L584" s="20"/>
      <c r="M584" s="8"/>
      <c r="N584" s="17"/>
      <c r="O584" s="8"/>
      <c r="P584" s="9"/>
    </row>
    <row r="585" spans="1:16" s="47" customFormat="1" x14ac:dyDescent="0.25">
      <c r="A585" s="18"/>
      <c r="B585" s="19"/>
      <c r="C585" s="19"/>
      <c r="D585" s="19"/>
      <c r="E585" s="20"/>
      <c r="F585" s="19"/>
      <c r="G585" s="19"/>
      <c r="H585" s="22"/>
      <c r="I585" s="8"/>
      <c r="J585" s="20"/>
      <c r="K585" s="8"/>
      <c r="L585" s="20"/>
      <c r="M585" s="8"/>
      <c r="N585" s="16"/>
      <c r="O585" s="8"/>
      <c r="P585" s="9"/>
    </row>
    <row r="586" spans="1:16" x14ac:dyDescent="0.25">
      <c r="A586" s="18"/>
      <c r="B586" s="19"/>
      <c r="C586" s="19"/>
      <c r="D586" s="19"/>
      <c r="E586" s="20"/>
      <c r="F586" s="19"/>
      <c r="G586" s="19"/>
      <c r="H586" s="22"/>
      <c r="I586" s="8"/>
      <c r="J586" s="20"/>
      <c r="K586" s="8"/>
      <c r="L586" s="20"/>
      <c r="M586" s="8"/>
      <c r="N586" s="17"/>
      <c r="O586" s="8"/>
      <c r="P586" s="9"/>
    </row>
    <row r="587" spans="1:16" s="47" customFormat="1" x14ac:dyDescent="0.25">
      <c r="A587" s="45"/>
      <c r="B587" s="46"/>
      <c r="C587" s="46"/>
      <c r="D587" s="46"/>
      <c r="E587" s="30"/>
      <c r="F587" s="46"/>
      <c r="G587" s="46"/>
      <c r="H587" s="48"/>
      <c r="I587" s="8"/>
      <c r="J587" s="30"/>
      <c r="K587" s="8"/>
      <c r="L587" s="30"/>
      <c r="M587" s="8"/>
      <c r="N587" s="16"/>
      <c r="O587" s="8"/>
      <c r="P587" s="9"/>
    </row>
    <row r="588" spans="1:16" s="47" customFormat="1" x14ac:dyDescent="0.25">
      <c r="A588" s="45"/>
      <c r="B588" s="46"/>
      <c r="C588" s="46"/>
      <c r="D588" s="46"/>
      <c r="E588" s="30"/>
      <c r="F588" s="46"/>
      <c r="G588" s="46"/>
      <c r="H588" s="48"/>
      <c r="I588" s="8"/>
      <c r="J588" s="30"/>
      <c r="K588" s="8"/>
      <c r="L588" s="30"/>
      <c r="M588" s="8"/>
      <c r="N588" s="16"/>
      <c r="O588" s="8"/>
      <c r="P588" s="9"/>
    </row>
    <row r="589" spans="1:16" x14ac:dyDescent="0.25">
      <c r="A589" s="18"/>
      <c r="B589" s="19"/>
      <c r="C589" s="19"/>
      <c r="D589" s="19"/>
      <c r="E589" s="20"/>
      <c r="F589" s="19"/>
      <c r="G589" s="19"/>
      <c r="H589" s="22"/>
      <c r="I589" s="8"/>
      <c r="J589" s="20"/>
      <c r="K589" s="8"/>
      <c r="L589" s="20"/>
      <c r="M589" s="8"/>
      <c r="N589" s="17"/>
      <c r="O589" s="8"/>
      <c r="P589" s="9"/>
    </row>
    <row r="590" spans="1:16" x14ac:dyDescent="0.25">
      <c r="A590" s="18"/>
      <c r="B590" s="19"/>
      <c r="C590" s="19"/>
      <c r="D590" s="19"/>
      <c r="E590" s="20"/>
      <c r="F590" s="19"/>
      <c r="G590" s="19"/>
      <c r="H590" s="22"/>
      <c r="I590" s="8"/>
      <c r="J590" s="20"/>
      <c r="K590" s="8"/>
      <c r="L590" s="20"/>
      <c r="M590" s="8"/>
      <c r="N590" s="17"/>
      <c r="O590" s="8"/>
      <c r="P590" s="9"/>
    </row>
    <row r="591" spans="1:16" x14ac:dyDescent="0.25">
      <c r="A591" s="18"/>
      <c r="B591" s="19"/>
      <c r="C591" s="19"/>
      <c r="D591" s="19"/>
      <c r="E591" s="20"/>
      <c r="F591" s="19"/>
      <c r="G591" s="19"/>
      <c r="H591" s="22"/>
      <c r="I591" s="8"/>
      <c r="J591" s="20"/>
      <c r="K591" s="8"/>
      <c r="L591" s="20"/>
      <c r="M591" s="8"/>
      <c r="N591" s="17"/>
      <c r="O591" s="8"/>
      <c r="P591" s="9"/>
    </row>
    <row r="592" spans="1:16" x14ac:dyDescent="0.25">
      <c r="A592" s="18"/>
      <c r="B592" s="19"/>
      <c r="C592" s="19"/>
      <c r="D592" s="19"/>
      <c r="E592" s="20"/>
      <c r="F592" s="19"/>
      <c r="G592" s="19"/>
      <c r="H592" s="22"/>
      <c r="I592" s="8"/>
      <c r="J592" s="20"/>
      <c r="K592" s="8"/>
      <c r="L592" s="20"/>
      <c r="M592" s="8"/>
      <c r="N592" s="17"/>
      <c r="O592" s="8"/>
      <c r="P592" s="9"/>
    </row>
    <row r="593" spans="1:16" s="47" customFormat="1" x14ac:dyDescent="0.25">
      <c r="A593" s="45"/>
      <c r="B593" s="46"/>
      <c r="C593" s="46"/>
      <c r="D593" s="46"/>
      <c r="E593" s="30"/>
      <c r="F593" s="46"/>
      <c r="G593" s="46"/>
      <c r="H593" s="48"/>
      <c r="I593" s="8"/>
      <c r="J593" s="30"/>
      <c r="K593" s="8"/>
      <c r="L593" s="30"/>
      <c r="M593" s="8"/>
      <c r="N593" s="16"/>
      <c r="O593" s="8"/>
      <c r="P593" s="9"/>
    </row>
    <row r="594" spans="1:16" x14ac:dyDescent="0.25">
      <c r="A594" s="18"/>
      <c r="B594" s="19"/>
      <c r="C594" s="19"/>
      <c r="D594" s="19"/>
      <c r="E594" s="20"/>
      <c r="F594" s="19"/>
      <c r="G594" s="19"/>
      <c r="H594" s="22"/>
      <c r="I594" s="8"/>
      <c r="J594" s="20"/>
      <c r="K594" s="8"/>
      <c r="L594" s="20"/>
      <c r="M594" s="8"/>
      <c r="N594" s="17"/>
      <c r="O594" s="8"/>
      <c r="P594" s="9"/>
    </row>
    <row r="595" spans="1:16" s="47" customFormat="1" x14ac:dyDescent="0.25">
      <c r="A595" s="18"/>
      <c r="B595" s="19"/>
      <c r="C595" s="19"/>
      <c r="D595" s="19"/>
      <c r="E595" s="20"/>
      <c r="F595" s="19"/>
      <c r="G595" s="19"/>
      <c r="H595" s="22"/>
      <c r="I595" s="8"/>
      <c r="J595" s="20"/>
      <c r="K595" s="8"/>
      <c r="L595" s="20"/>
      <c r="M595" s="8"/>
      <c r="N595" s="16"/>
      <c r="O595" s="8"/>
      <c r="P595" s="9"/>
    </row>
    <row r="596" spans="1:16" s="47" customFormat="1" x14ac:dyDescent="0.25">
      <c r="A596" s="45"/>
      <c r="B596" s="46"/>
      <c r="C596" s="46"/>
      <c r="D596" s="46"/>
      <c r="E596" s="30"/>
      <c r="F596" s="46"/>
      <c r="G596" s="46"/>
      <c r="H596" s="48"/>
      <c r="I596" s="8"/>
      <c r="J596" s="30"/>
      <c r="K596" s="8"/>
      <c r="L596" s="30"/>
      <c r="M596" s="8"/>
      <c r="N596" s="16"/>
      <c r="O596" s="8"/>
      <c r="P596" s="9"/>
    </row>
    <row r="597" spans="1:16" s="47" customFormat="1" x14ac:dyDescent="0.25">
      <c r="A597" s="45"/>
      <c r="B597" s="46"/>
      <c r="C597" s="46"/>
      <c r="D597" s="46"/>
      <c r="E597" s="30"/>
      <c r="F597" s="46"/>
      <c r="G597" s="46"/>
      <c r="H597" s="48"/>
      <c r="I597" s="8"/>
      <c r="J597" s="30"/>
      <c r="K597" s="8"/>
      <c r="L597" s="30"/>
      <c r="M597" s="8"/>
      <c r="N597" s="16"/>
      <c r="O597" s="8"/>
      <c r="P597" s="9"/>
    </row>
    <row r="598" spans="1:16" s="47" customFormat="1" x14ac:dyDescent="0.25">
      <c r="A598" s="18"/>
      <c r="B598" s="19"/>
      <c r="C598" s="19"/>
      <c r="D598" s="19"/>
      <c r="E598" s="20"/>
      <c r="F598" s="19"/>
      <c r="G598" s="19"/>
      <c r="H598" s="22"/>
      <c r="I598" s="8"/>
      <c r="J598" s="20"/>
      <c r="K598" s="8"/>
      <c r="L598" s="20"/>
      <c r="M598" s="8"/>
      <c r="N598" s="16"/>
      <c r="O598" s="8"/>
      <c r="P598" s="9"/>
    </row>
    <row r="599" spans="1:16" s="47" customFormat="1" x14ac:dyDescent="0.25">
      <c r="A599" s="18"/>
      <c r="B599" s="19"/>
      <c r="C599" s="19"/>
      <c r="D599" s="19"/>
      <c r="E599" s="20"/>
      <c r="F599" s="19"/>
      <c r="G599" s="19"/>
      <c r="H599" s="22"/>
      <c r="I599" s="8"/>
      <c r="J599" s="20"/>
      <c r="K599" s="8"/>
      <c r="L599" s="20"/>
      <c r="M599" s="8"/>
      <c r="N599" s="16"/>
      <c r="O599" s="8"/>
      <c r="P599" s="9"/>
    </row>
    <row r="600" spans="1:16" s="47" customFormat="1" x14ac:dyDescent="0.25">
      <c r="A600" s="18"/>
      <c r="B600" s="19"/>
      <c r="C600" s="19"/>
      <c r="D600" s="19"/>
      <c r="E600" s="20"/>
      <c r="F600" s="19"/>
      <c r="G600" s="19"/>
      <c r="H600" s="22"/>
      <c r="I600" s="8"/>
      <c r="J600" s="20"/>
      <c r="K600" s="8"/>
      <c r="L600" s="20"/>
      <c r="M600" s="8"/>
      <c r="N600" s="16"/>
      <c r="O600" s="8"/>
      <c r="P600" s="9"/>
    </row>
    <row r="601" spans="1:16" x14ac:dyDescent="0.25">
      <c r="A601" s="18"/>
      <c r="B601" s="19"/>
      <c r="C601" s="19"/>
      <c r="D601" s="19"/>
      <c r="E601" s="20"/>
      <c r="F601" s="19"/>
      <c r="G601" s="19"/>
      <c r="H601" s="22"/>
      <c r="I601" s="8"/>
      <c r="J601" s="20"/>
      <c r="K601" s="8"/>
      <c r="L601" s="20"/>
      <c r="M601" s="8"/>
      <c r="N601" s="17"/>
      <c r="O601" s="8"/>
      <c r="P601" s="9"/>
    </row>
    <row r="602" spans="1:16" s="47" customFormat="1" x14ac:dyDescent="0.25">
      <c r="A602" s="45"/>
      <c r="B602" s="46"/>
      <c r="C602" s="46"/>
      <c r="D602" s="46"/>
      <c r="E602" s="30"/>
      <c r="F602" s="46"/>
      <c r="G602" s="46"/>
      <c r="H602" s="48"/>
      <c r="I602" s="8"/>
      <c r="J602" s="30"/>
      <c r="K602" s="8"/>
      <c r="L602" s="30"/>
      <c r="M602" s="8"/>
      <c r="N602" s="16"/>
      <c r="O602" s="8"/>
      <c r="P602" s="9"/>
    </row>
    <row r="603" spans="1:16" x14ac:dyDescent="0.25">
      <c r="A603" s="18"/>
      <c r="B603" s="19"/>
      <c r="C603" s="19"/>
      <c r="D603" s="19"/>
      <c r="E603" s="20"/>
      <c r="F603" s="19"/>
      <c r="G603" s="19"/>
      <c r="H603" s="22"/>
      <c r="I603" s="8"/>
      <c r="J603" s="20"/>
      <c r="K603" s="8"/>
      <c r="L603" s="20"/>
      <c r="M603" s="8"/>
      <c r="N603" s="17"/>
      <c r="O603" s="8"/>
      <c r="P603" s="9"/>
    </row>
    <row r="604" spans="1:16" x14ac:dyDescent="0.25">
      <c r="A604" s="18"/>
      <c r="B604" s="19"/>
      <c r="C604" s="52"/>
      <c r="D604" s="52"/>
      <c r="E604" s="55"/>
      <c r="F604" s="19"/>
      <c r="G604" s="19"/>
      <c r="H604" s="22"/>
      <c r="I604" s="8"/>
      <c r="J604" s="20"/>
      <c r="K604" s="8"/>
      <c r="L604" s="20"/>
      <c r="M604" s="8"/>
      <c r="N604" s="17"/>
      <c r="O604" s="8"/>
      <c r="P604" s="9"/>
    </row>
    <row r="605" spans="1:16" x14ac:dyDescent="0.25">
      <c r="A605" s="18"/>
      <c r="B605" s="19"/>
      <c r="C605" s="52"/>
      <c r="D605" s="52"/>
      <c r="E605" s="55"/>
      <c r="F605" s="19"/>
      <c r="G605" s="19"/>
      <c r="H605" s="22"/>
      <c r="I605" s="8"/>
      <c r="J605" s="20"/>
      <c r="K605" s="8"/>
      <c r="L605" s="20"/>
      <c r="M605" s="8"/>
      <c r="N605" s="17"/>
      <c r="O605" s="8"/>
      <c r="P605" s="9"/>
    </row>
    <row r="606" spans="1:16" s="47" customFormat="1" x14ac:dyDescent="0.25">
      <c r="A606" s="18"/>
      <c r="B606" s="19"/>
      <c r="C606" s="19"/>
      <c r="D606" s="19"/>
      <c r="E606" s="20"/>
      <c r="F606" s="19"/>
      <c r="G606" s="19"/>
      <c r="H606" s="22"/>
      <c r="I606" s="8"/>
      <c r="J606" s="20"/>
      <c r="K606" s="8"/>
      <c r="L606" s="20"/>
      <c r="M606" s="8"/>
      <c r="N606" s="16"/>
      <c r="O606" s="8"/>
      <c r="P606" s="9"/>
    </row>
    <row r="607" spans="1:16" s="47" customFormat="1" x14ac:dyDescent="0.25">
      <c r="A607" s="45"/>
      <c r="B607" s="46"/>
      <c r="C607" s="46"/>
      <c r="D607" s="46"/>
      <c r="E607" s="30"/>
      <c r="F607" s="46"/>
      <c r="G607" s="46"/>
      <c r="H607" s="48"/>
      <c r="I607" s="8"/>
      <c r="J607" s="30"/>
      <c r="K607" s="8"/>
      <c r="L607" s="30"/>
      <c r="M607" s="8"/>
      <c r="N607" s="16"/>
      <c r="O607" s="8"/>
      <c r="P607" s="9"/>
    </row>
    <row r="608" spans="1:16" s="47" customFormat="1" x14ac:dyDescent="0.25">
      <c r="A608" s="18"/>
      <c r="B608" s="19"/>
      <c r="C608" s="19"/>
      <c r="D608" s="19"/>
      <c r="E608" s="20"/>
      <c r="F608" s="19"/>
      <c r="G608" s="19"/>
      <c r="H608" s="22"/>
      <c r="I608" s="8"/>
      <c r="J608" s="20"/>
      <c r="K608" s="8"/>
      <c r="L608" s="20"/>
      <c r="M608" s="8"/>
      <c r="N608" s="16"/>
      <c r="O608" s="8"/>
      <c r="P608" s="9"/>
    </row>
    <row r="609" spans="1:16" s="47" customFormat="1" x14ac:dyDescent="0.25">
      <c r="A609" s="18"/>
      <c r="B609" s="19"/>
      <c r="C609" s="19"/>
      <c r="D609" s="19"/>
      <c r="E609" s="20"/>
      <c r="F609" s="19"/>
      <c r="G609" s="19"/>
      <c r="H609" s="22"/>
      <c r="I609" s="8"/>
      <c r="J609" s="20"/>
      <c r="K609" s="8"/>
      <c r="L609" s="20"/>
      <c r="M609" s="8"/>
      <c r="N609" s="16"/>
      <c r="O609" s="8"/>
      <c r="P609" s="9"/>
    </row>
    <row r="610" spans="1:16" s="47" customFormat="1" x14ac:dyDescent="0.25">
      <c r="A610" s="18"/>
      <c r="B610" s="19"/>
      <c r="C610" s="19"/>
      <c r="D610" s="19"/>
      <c r="E610" s="20"/>
      <c r="F610" s="19"/>
      <c r="G610" s="19"/>
      <c r="H610" s="22"/>
      <c r="I610" s="8"/>
      <c r="J610" s="20"/>
      <c r="K610" s="8"/>
      <c r="L610" s="20"/>
      <c r="M610" s="8"/>
      <c r="N610" s="16"/>
      <c r="O610" s="8"/>
      <c r="P610" s="9"/>
    </row>
    <row r="611" spans="1:16" s="47" customFormat="1" x14ac:dyDescent="0.25">
      <c r="A611" s="18"/>
      <c r="B611" s="19"/>
      <c r="C611" s="19"/>
      <c r="D611" s="19"/>
      <c r="E611" s="20"/>
      <c r="F611" s="19"/>
      <c r="G611" s="19"/>
      <c r="H611" s="22"/>
      <c r="I611" s="8"/>
      <c r="J611" s="20"/>
      <c r="K611" s="8"/>
      <c r="L611" s="20"/>
      <c r="M611" s="8"/>
      <c r="N611" s="16"/>
      <c r="O611" s="8"/>
      <c r="P611" s="9"/>
    </row>
    <row r="612" spans="1:16" s="47" customFormat="1" x14ac:dyDescent="0.25">
      <c r="A612" s="45"/>
      <c r="B612" s="46"/>
      <c r="C612" s="46"/>
      <c r="D612" s="46"/>
      <c r="E612" s="30"/>
      <c r="F612" s="46"/>
      <c r="G612" s="46"/>
      <c r="H612" s="48"/>
      <c r="I612" s="8"/>
      <c r="J612" s="30"/>
      <c r="K612" s="8"/>
      <c r="L612" s="30"/>
      <c r="M612" s="8"/>
      <c r="N612" s="16"/>
      <c r="O612" s="8"/>
      <c r="P612" s="9"/>
    </row>
    <row r="613" spans="1:16" s="47" customFormat="1" x14ac:dyDescent="0.25">
      <c r="A613" s="18"/>
      <c r="B613" s="19"/>
      <c r="C613" s="19"/>
      <c r="D613" s="19"/>
      <c r="E613" s="20"/>
      <c r="F613" s="19"/>
      <c r="G613" s="19"/>
      <c r="H613" s="22"/>
      <c r="I613" s="8"/>
      <c r="J613" s="20"/>
      <c r="K613" s="8"/>
      <c r="L613" s="20"/>
      <c r="M613" s="8"/>
      <c r="N613" s="16"/>
      <c r="O613" s="8"/>
      <c r="P613" s="9"/>
    </row>
    <row r="614" spans="1:16" s="47" customFormat="1" x14ac:dyDescent="0.25">
      <c r="A614" s="18"/>
      <c r="B614" s="19"/>
      <c r="C614" s="19"/>
      <c r="D614" s="19"/>
      <c r="E614" s="20"/>
      <c r="F614" s="27"/>
      <c r="G614" s="19"/>
      <c r="H614" s="22"/>
      <c r="I614" s="8"/>
      <c r="J614" s="20"/>
      <c r="K614" s="8"/>
      <c r="L614" s="20"/>
      <c r="M614" s="8"/>
      <c r="N614" s="16"/>
      <c r="O614" s="8"/>
      <c r="P614" s="9"/>
    </row>
    <row r="615" spans="1:16" s="47" customFormat="1" x14ac:dyDescent="0.25">
      <c r="A615" s="45"/>
      <c r="B615" s="46"/>
      <c r="C615" s="46"/>
      <c r="D615" s="46"/>
      <c r="E615" s="30"/>
      <c r="F615" s="24"/>
      <c r="G615" s="46"/>
      <c r="H615" s="48"/>
      <c r="I615" s="8"/>
      <c r="J615" s="30"/>
      <c r="K615" s="8"/>
      <c r="L615" s="30"/>
      <c r="M615" s="8"/>
      <c r="N615" s="16"/>
      <c r="O615" s="8"/>
      <c r="P615" s="9"/>
    </row>
    <row r="616" spans="1:16" s="47" customFormat="1" x14ac:dyDescent="0.25">
      <c r="A616" s="18"/>
      <c r="B616" s="19"/>
      <c r="C616" s="19"/>
      <c r="D616" s="19"/>
      <c r="E616" s="20"/>
      <c r="F616" s="27"/>
      <c r="G616" s="19"/>
      <c r="H616" s="22"/>
      <c r="I616" s="8"/>
      <c r="J616" s="20"/>
      <c r="K616" s="8"/>
      <c r="L616" s="20"/>
      <c r="M616" s="8"/>
      <c r="N616" s="16"/>
      <c r="O616" s="8"/>
      <c r="P616" s="9"/>
    </row>
    <row r="617" spans="1:16" s="47" customFormat="1" x14ac:dyDescent="0.25">
      <c r="A617" s="18"/>
      <c r="B617" s="19"/>
      <c r="C617" s="19"/>
      <c r="D617" s="19"/>
      <c r="E617" s="20"/>
      <c r="F617" s="19"/>
      <c r="G617" s="19"/>
      <c r="H617" s="22"/>
      <c r="I617" s="8"/>
      <c r="J617" s="20"/>
      <c r="K617" s="8"/>
      <c r="L617" s="20"/>
      <c r="M617" s="8"/>
      <c r="N617" s="16"/>
      <c r="O617" s="8"/>
      <c r="P617" s="9"/>
    </row>
    <row r="618" spans="1:16" s="47" customFormat="1" x14ac:dyDescent="0.25">
      <c r="A618" s="18"/>
      <c r="B618" s="19"/>
      <c r="C618" s="19"/>
      <c r="D618" s="19"/>
      <c r="E618" s="20"/>
      <c r="F618" s="19"/>
      <c r="G618" s="19"/>
      <c r="H618" s="22"/>
      <c r="I618" s="8"/>
      <c r="J618" s="20"/>
      <c r="K618" s="8"/>
      <c r="L618" s="20"/>
      <c r="M618" s="8"/>
      <c r="N618" s="16"/>
      <c r="O618" s="8"/>
      <c r="P618" s="9"/>
    </row>
    <row r="619" spans="1:16" s="47" customFormat="1" x14ac:dyDescent="0.25">
      <c r="A619" s="18"/>
      <c r="B619" s="19"/>
      <c r="C619" s="19"/>
      <c r="D619" s="19"/>
      <c r="E619" s="20"/>
      <c r="F619" s="19"/>
      <c r="G619" s="19"/>
      <c r="H619" s="22"/>
      <c r="I619" s="8"/>
      <c r="J619" s="20"/>
      <c r="K619" s="8"/>
      <c r="L619" s="20"/>
      <c r="M619" s="8"/>
      <c r="N619" s="16"/>
      <c r="O619" s="8"/>
      <c r="P619" s="9"/>
    </row>
    <row r="620" spans="1:16" s="47" customFormat="1" x14ac:dyDescent="0.25">
      <c r="A620" s="45"/>
      <c r="B620" s="46"/>
      <c r="C620" s="46"/>
      <c r="D620" s="46"/>
      <c r="E620" s="30"/>
      <c r="F620" s="46"/>
      <c r="G620" s="46"/>
      <c r="H620" s="48"/>
      <c r="I620" s="8"/>
      <c r="J620" s="30"/>
      <c r="K620" s="8"/>
      <c r="L620" s="30"/>
      <c r="M620" s="8"/>
      <c r="N620" s="16"/>
      <c r="O620" s="8"/>
      <c r="P620" s="9"/>
    </row>
    <row r="621" spans="1:16" s="47" customFormat="1" x14ac:dyDescent="0.25">
      <c r="A621" s="18"/>
      <c r="B621" s="19"/>
      <c r="C621" s="19"/>
      <c r="D621" s="19"/>
      <c r="E621" s="20"/>
      <c r="F621" s="19"/>
      <c r="G621" s="19"/>
      <c r="H621" s="22"/>
      <c r="I621" s="8"/>
      <c r="J621" s="20"/>
      <c r="K621" s="8"/>
      <c r="L621" s="20"/>
      <c r="M621" s="8"/>
      <c r="N621" s="16"/>
      <c r="O621" s="8"/>
      <c r="P621" s="9"/>
    </row>
    <row r="622" spans="1:16" s="47" customFormat="1" x14ac:dyDescent="0.25">
      <c r="A622" s="18"/>
      <c r="B622" s="19"/>
      <c r="C622" s="19"/>
      <c r="D622" s="19"/>
      <c r="E622" s="20"/>
      <c r="F622" s="19"/>
      <c r="G622" s="19"/>
      <c r="H622" s="22"/>
      <c r="I622" s="8"/>
      <c r="J622" s="20"/>
      <c r="K622" s="8"/>
      <c r="L622" s="20"/>
      <c r="M622" s="8"/>
      <c r="N622" s="16"/>
      <c r="O622" s="8"/>
      <c r="P622" s="9"/>
    </row>
    <row r="623" spans="1:16" x14ac:dyDescent="0.25">
      <c r="A623" s="18"/>
      <c r="B623" s="19"/>
      <c r="C623" s="19"/>
      <c r="D623" s="19"/>
      <c r="E623" s="20"/>
      <c r="F623" s="19"/>
      <c r="G623" s="19"/>
      <c r="H623" s="22"/>
      <c r="I623" s="8"/>
      <c r="J623" s="20"/>
      <c r="K623" s="8"/>
      <c r="L623" s="20"/>
      <c r="M623" s="8"/>
      <c r="N623" s="17"/>
      <c r="O623" s="8"/>
      <c r="P623" s="9"/>
    </row>
    <row r="624" spans="1:16" x14ac:dyDescent="0.25">
      <c r="A624" s="18"/>
      <c r="B624" s="19"/>
      <c r="C624" s="19"/>
      <c r="D624" s="19"/>
      <c r="E624" s="20"/>
      <c r="F624" s="19"/>
      <c r="G624" s="19"/>
      <c r="H624" s="22"/>
      <c r="I624" s="8"/>
      <c r="J624" s="20"/>
      <c r="K624" s="8"/>
      <c r="L624" s="20"/>
      <c r="M624" s="8"/>
      <c r="N624" s="17"/>
      <c r="O624" s="8"/>
      <c r="P624" s="9"/>
    </row>
    <row r="625" spans="1:16" s="47" customFormat="1" x14ac:dyDescent="0.25">
      <c r="A625" s="45"/>
      <c r="B625" s="46"/>
      <c r="C625" s="46"/>
      <c r="D625" s="46"/>
      <c r="E625" s="30"/>
      <c r="F625" s="46"/>
      <c r="G625" s="46"/>
      <c r="H625" s="48"/>
      <c r="I625" s="8"/>
      <c r="J625" s="30"/>
      <c r="K625" s="8"/>
      <c r="L625" s="30"/>
      <c r="M625" s="8"/>
      <c r="N625" s="16"/>
      <c r="O625" s="8"/>
      <c r="P625" s="9"/>
    </row>
    <row r="626" spans="1:16" x14ac:dyDescent="0.25">
      <c r="A626" s="18"/>
      <c r="B626" s="19"/>
      <c r="C626" s="19"/>
      <c r="D626" s="19"/>
      <c r="E626" s="20"/>
      <c r="F626" s="19"/>
      <c r="G626" s="19"/>
      <c r="H626" s="22"/>
      <c r="I626" s="8"/>
      <c r="J626" s="20"/>
      <c r="K626" s="8"/>
      <c r="L626" s="20"/>
      <c r="M626" s="8"/>
      <c r="N626" s="17"/>
      <c r="O626" s="8"/>
      <c r="P626" s="9"/>
    </row>
    <row r="627" spans="1:16" s="47" customFormat="1" x14ac:dyDescent="0.25">
      <c r="A627" s="18"/>
      <c r="B627" s="19"/>
      <c r="C627" s="19"/>
      <c r="D627" s="19"/>
      <c r="E627" s="20"/>
      <c r="F627" s="19"/>
      <c r="G627" s="19"/>
      <c r="H627" s="22"/>
      <c r="I627" s="8"/>
      <c r="J627" s="20"/>
      <c r="K627" s="8"/>
      <c r="L627" s="20"/>
      <c r="M627" s="8"/>
      <c r="N627" s="16"/>
      <c r="O627" s="8"/>
      <c r="P627" s="9"/>
    </row>
    <row r="628" spans="1:16" x14ac:dyDescent="0.25">
      <c r="A628" s="18"/>
      <c r="B628" s="19"/>
      <c r="C628" s="19"/>
      <c r="D628" s="19"/>
      <c r="E628" s="20"/>
      <c r="F628" s="19"/>
      <c r="G628" s="19"/>
      <c r="H628" s="22"/>
      <c r="I628" s="8"/>
      <c r="J628" s="20"/>
      <c r="K628" s="8"/>
      <c r="L628" s="20"/>
      <c r="M628" s="8"/>
      <c r="N628" s="17"/>
      <c r="O628" s="8"/>
      <c r="P628" s="9"/>
    </row>
    <row r="629" spans="1:16" s="47" customFormat="1" x14ac:dyDescent="0.25">
      <c r="A629" s="18"/>
      <c r="B629" s="19"/>
      <c r="C629" s="19"/>
      <c r="D629" s="19"/>
      <c r="E629" s="20"/>
      <c r="F629" s="19"/>
      <c r="G629" s="19"/>
      <c r="H629" s="22"/>
      <c r="I629" s="8"/>
      <c r="J629" s="20"/>
      <c r="K629" s="8"/>
      <c r="L629" s="20"/>
      <c r="M629" s="8"/>
      <c r="N629" s="16"/>
      <c r="O629" s="8"/>
      <c r="P629" s="9"/>
    </row>
    <row r="630" spans="1:16" s="47" customFormat="1" x14ac:dyDescent="0.25">
      <c r="A630" s="45"/>
      <c r="B630" s="46"/>
      <c r="C630" s="46"/>
      <c r="D630" s="46"/>
      <c r="E630" s="30"/>
      <c r="F630" s="46"/>
      <c r="G630" s="46"/>
      <c r="H630" s="48"/>
      <c r="I630" s="8"/>
      <c r="J630" s="30"/>
      <c r="K630" s="8"/>
      <c r="L630" s="30"/>
      <c r="M630" s="8"/>
      <c r="N630" s="16"/>
      <c r="O630" s="8"/>
      <c r="P630" s="9"/>
    </row>
    <row r="631" spans="1:16" s="47" customFormat="1" x14ac:dyDescent="0.25">
      <c r="A631" s="18"/>
      <c r="B631" s="19"/>
      <c r="C631" s="19"/>
      <c r="D631" s="19"/>
      <c r="E631" s="20"/>
      <c r="F631" s="19"/>
      <c r="G631" s="19"/>
      <c r="H631" s="22"/>
      <c r="I631" s="8"/>
      <c r="J631" s="20"/>
      <c r="K631" s="8"/>
      <c r="L631" s="20"/>
      <c r="M631" s="8"/>
      <c r="N631" s="16"/>
      <c r="O631" s="8"/>
      <c r="P631" s="9"/>
    </row>
    <row r="632" spans="1:16" s="47" customFormat="1" x14ac:dyDescent="0.25">
      <c r="A632" s="18"/>
      <c r="B632" s="19"/>
      <c r="C632" s="19"/>
      <c r="D632" s="19"/>
      <c r="E632" s="20"/>
      <c r="F632" s="19"/>
      <c r="G632" s="19"/>
      <c r="H632" s="22"/>
      <c r="I632" s="8"/>
      <c r="J632" s="20"/>
      <c r="K632" s="8"/>
      <c r="L632" s="20"/>
      <c r="M632" s="8"/>
      <c r="N632" s="16"/>
      <c r="O632" s="8"/>
      <c r="P632" s="9"/>
    </row>
    <row r="633" spans="1:16" s="47" customFormat="1" x14ac:dyDescent="0.25">
      <c r="A633" s="45"/>
      <c r="B633" s="46"/>
      <c r="C633" s="46"/>
      <c r="D633" s="46"/>
      <c r="E633" s="30"/>
      <c r="F633" s="46"/>
      <c r="G633" s="46"/>
      <c r="H633" s="48"/>
      <c r="I633" s="8"/>
      <c r="J633" s="30"/>
      <c r="K633" s="8"/>
      <c r="L633" s="30"/>
      <c r="M633" s="8"/>
      <c r="N633" s="16"/>
      <c r="O633" s="8"/>
      <c r="P633" s="9"/>
    </row>
    <row r="634" spans="1:16" s="47" customFormat="1" x14ac:dyDescent="0.25">
      <c r="A634" s="45"/>
      <c r="B634" s="46"/>
      <c r="C634" s="46"/>
      <c r="D634" s="46"/>
      <c r="E634" s="30"/>
      <c r="F634" s="46"/>
      <c r="G634" s="46"/>
      <c r="H634" s="48"/>
      <c r="I634" s="30"/>
      <c r="J634" s="30"/>
      <c r="K634" s="30"/>
      <c r="L634" s="30"/>
      <c r="M634" s="30"/>
      <c r="N634" s="16"/>
      <c r="O634" s="8"/>
      <c r="P634" s="9"/>
    </row>
    <row r="635" spans="1:16" s="47" customFormat="1" x14ac:dyDescent="0.25">
      <c r="A635" s="18"/>
      <c r="B635" s="19"/>
      <c r="C635" s="19"/>
      <c r="D635" s="19"/>
      <c r="E635" s="20"/>
      <c r="F635" s="19"/>
      <c r="G635" s="19"/>
      <c r="H635" s="22"/>
      <c r="I635" s="20"/>
      <c r="J635" s="20"/>
      <c r="K635" s="20"/>
      <c r="L635" s="20"/>
      <c r="M635" s="20"/>
      <c r="N635" s="16"/>
      <c r="O635" s="8"/>
      <c r="P635" s="9"/>
    </row>
    <row r="636" spans="1:16" s="47" customFormat="1" x14ac:dyDescent="0.25">
      <c r="A636" s="18"/>
      <c r="B636" s="19"/>
      <c r="C636" s="19"/>
      <c r="D636" s="19"/>
      <c r="E636" s="20"/>
      <c r="F636" s="19"/>
      <c r="G636" s="19"/>
      <c r="H636" s="22"/>
      <c r="I636" s="8"/>
      <c r="J636" s="20"/>
      <c r="K636" s="8"/>
      <c r="L636" s="20"/>
      <c r="M636" s="8"/>
      <c r="N636" s="16"/>
      <c r="O636" s="8"/>
      <c r="P636" s="9"/>
    </row>
    <row r="637" spans="1:16" s="47" customFormat="1" x14ac:dyDescent="0.25">
      <c r="A637" s="18"/>
      <c r="B637" s="19"/>
      <c r="C637" s="52"/>
      <c r="D637" s="52"/>
      <c r="E637" s="55"/>
      <c r="F637" s="19"/>
      <c r="G637" s="19"/>
      <c r="H637" s="22"/>
      <c r="I637" s="8"/>
      <c r="J637" s="20"/>
      <c r="K637" s="8"/>
      <c r="L637" s="20"/>
      <c r="M637" s="8"/>
      <c r="N637" s="16"/>
      <c r="O637" s="8"/>
      <c r="P637" s="9"/>
    </row>
    <row r="638" spans="1:16" s="47" customFormat="1" x14ac:dyDescent="0.25">
      <c r="A638" s="45"/>
      <c r="B638" s="46"/>
      <c r="C638" s="53"/>
      <c r="D638" s="53"/>
      <c r="E638" s="54"/>
      <c r="F638" s="46"/>
      <c r="G638" s="46"/>
      <c r="H638" s="48"/>
      <c r="I638" s="8"/>
      <c r="J638" s="30"/>
      <c r="K638" s="8"/>
      <c r="L638" s="30"/>
      <c r="M638" s="8"/>
      <c r="N638" s="16"/>
      <c r="O638" s="8"/>
      <c r="P638" s="9"/>
    </row>
    <row r="639" spans="1:16" s="47" customFormat="1" x14ac:dyDescent="0.25">
      <c r="A639" s="18"/>
      <c r="B639" s="19"/>
      <c r="C639" s="19"/>
      <c r="D639" s="19"/>
      <c r="E639" s="20"/>
      <c r="F639" s="19"/>
      <c r="G639" s="19"/>
      <c r="H639" s="22"/>
      <c r="I639" s="20"/>
      <c r="J639" s="20"/>
      <c r="K639" s="20"/>
      <c r="L639" s="20"/>
      <c r="M639" s="20"/>
      <c r="N639" s="16"/>
      <c r="O639" s="8"/>
      <c r="P639" s="9"/>
    </row>
    <row r="640" spans="1:16" s="47" customFormat="1" x14ac:dyDescent="0.25">
      <c r="A640" s="18"/>
      <c r="B640" s="19"/>
      <c r="C640" s="52"/>
      <c r="D640" s="52"/>
      <c r="E640" s="55"/>
      <c r="F640" s="19"/>
      <c r="G640" s="19"/>
      <c r="H640" s="22"/>
      <c r="I640" s="8"/>
      <c r="J640" s="20"/>
      <c r="K640" s="8"/>
      <c r="L640" s="20"/>
      <c r="M640" s="8"/>
      <c r="N640" s="16"/>
      <c r="O640" s="8"/>
      <c r="P640" s="9"/>
    </row>
    <row r="641" spans="1:16" s="47" customFormat="1" x14ac:dyDescent="0.25">
      <c r="A641" s="45"/>
      <c r="B641" s="46"/>
      <c r="C641" s="53"/>
      <c r="D641" s="53"/>
      <c r="E641" s="54"/>
      <c r="F641" s="46"/>
      <c r="G641" s="46"/>
      <c r="H641" s="48"/>
      <c r="I641" s="8"/>
      <c r="J641" s="30"/>
      <c r="K641" s="8"/>
      <c r="L641" s="30"/>
      <c r="M641" s="8"/>
      <c r="N641" s="16"/>
      <c r="O641" s="8"/>
      <c r="P641" s="9"/>
    </row>
    <row r="642" spans="1:16" s="47" customFormat="1" x14ac:dyDescent="0.25">
      <c r="A642" s="18"/>
      <c r="B642" s="19"/>
      <c r="C642" s="19"/>
      <c r="D642" s="19"/>
      <c r="E642" s="20"/>
      <c r="F642" s="19"/>
      <c r="G642" s="19"/>
      <c r="H642" s="22"/>
      <c r="I642" s="8"/>
      <c r="J642" s="20"/>
      <c r="K642" s="8"/>
      <c r="L642" s="20"/>
      <c r="M642" s="8"/>
      <c r="N642" s="16"/>
      <c r="O642" s="8"/>
      <c r="P642" s="9"/>
    </row>
    <row r="643" spans="1:16" s="47" customFormat="1" x14ac:dyDescent="0.25">
      <c r="A643" s="18"/>
      <c r="B643" s="19"/>
      <c r="C643" s="19"/>
      <c r="D643" s="19"/>
      <c r="E643" s="20"/>
      <c r="F643" s="19"/>
      <c r="G643" s="19"/>
      <c r="H643" s="22"/>
      <c r="I643" s="8"/>
      <c r="J643" s="20"/>
      <c r="K643" s="8"/>
      <c r="L643" s="20"/>
      <c r="M643" s="8"/>
      <c r="N643" s="16"/>
      <c r="O643" s="8"/>
      <c r="P643" s="9"/>
    </row>
    <row r="644" spans="1:16" s="47" customFormat="1" x14ac:dyDescent="0.25">
      <c r="A644" s="18"/>
      <c r="B644" s="19"/>
      <c r="C644" s="19"/>
      <c r="D644" s="19"/>
      <c r="E644" s="20"/>
      <c r="F644" s="19"/>
      <c r="G644" s="19"/>
      <c r="H644" s="22"/>
      <c r="I644" s="8"/>
      <c r="J644" s="20"/>
      <c r="K644" s="8"/>
      <c r="L644" s="20"/>
      <c r="M644" s="8"/>
      <c r="N644" s="16"/>
      <c r="O644" s="8"/>
      <c r="P644" s="9"/>
    </row>
    <row r="645" spans="1:16" s="47" customFormat="1" x14ac:dyDescent="0.25">
      <c r="A645" s="18"/>
      <c r="B645" s="19"/>
      <c r="C645" s="19"/>
      <c r="D645" s="19"/>
      <c r="E645" s="20"/>
      <c r="F645" s="19"/>
      <c r="G645" s="19"/>
      <c r="H645" s="22"/>
      <c r="I645" s="8"/>
      <c r="J645" s="20"/>
      <c r="K645" s="8"/>
      <c r="L645" s="20"/>
      <c r="M645" s="8"/>
      <c r="N645" s="16"/>
      <c r="O645" s="8"/>
      <c r="P645" s="9"/>
    </row>
    <row r="646" spans="1:16" s="47" customFormat="1" x14ac:dyDescent="0.25">
      <c r="A646" s="18"/>
      <c r="B646" s="19"/>
      <c r="C646" s="19"/>
      <c r="D646" s="19"/>
      <c r="E646" s="20"/>
      <c r="F646" s="19"/>
      <c r="G646" s="19"/>
      <c r="H646" s="22"/>
      <c r="I646" s="8"/>
      <c r="J646" s="20"/>
      <c r="K646" s="8"/>
      <c r="L646" s="20"/>
      <c r="M646" s="8"/>
      <c r="N646" s="16"/>
      <c r="O646" s="8"/>
      <c r="P646" s="9"/>
    </row>
    <row r="647" spans="1:16" x14ac:dyDescent="0.25">
      <c r="A647" s="18"/>
      <c r="B647" s="19"/>
      <c r="C647" s="19"/>
      <c r="D647" s="19"/>
      <c r="E647" s="20"/>
      <c r="F647" s="19"/>
      <c r="G647" s="19"/>
      <c r="H647" s="22"/>
      <c r="I647" s="8"/>
      <c r="J647" s="20"/>
      <c r="K647" s="8"/>
      <c r="L647" s="20"/>
      <c r="M647" s="8"/>
      <c r="N647" s="17"/>
      <c r="O647" s="8"/>
      <c r="P647" s="9"/>
    </row>
    <row r="648" spans="1:16" s="47" customFormat="1" x14ac:dyDescent="0.25">
      <c r="A648" s="45"/>
      <c r="B648" s="46"/>
      <c r="C648" s="46"/>
      <c r="D648" s="46"/>
      <c r="E648" s="30"/>
      <c r="F648" s="46"/>
      <c r="G648" s="46"/>
      <c r="H648" s="48"/>
      <c r="I648" s="8"/>
      <c r="J648" s="30"/>
      <c r="K648" s="8"/>
      <c r="L648" s="30"/>
      <c r="M648" s="8"/>
      <c r="N648" s="16"/>
      <c r="O648" s="8"/>
      <c r="P648" s="9"/>
    </row>
    <row r="649" spans="1:16" x14ac:dyDescent="0.25">
      <c r="A649" s="18"/>
      <c r="B649" s="19"/>
      <c r="C649" s="19"/>
      <c r="D649" s="19"/>
      <c r="E649" s="20"/>
      <c r="F649" s="19"/>
      <c r="G649" s="19"/>
      <c r="H649" s="22"/>
      <c r="I649" s="8"/>
      <c r="J649" s="20"/>
      <c r="K649" s="8"/>
      <c r="L649" s="20"/>
      <c r="M649" s="8"/>
      <c r="N649" s="17"/>
      <c r="O649" s="8"/>
      <c r="P649" s="9"/>
    </row>
    <row r="650" spans="1:16" x14ac:dyDescent="0.25">
      <c r="A650" s="18"/>
      <c r="B650" s="19"/>
      <c r="C650" s="19"/>
      <c r="D650" s="19"/>
      <c r="E650" s="20"/>
      <c r="F650" s="19"/>
      <c r="G650" s="19"/>
      <c r="H650" s="22"/>
      <c r="I650" s="8"/>
      <c r="J650" s="20"/>
      <c r="K650" s="8"/>
      <c r="L650" s="20"/>
      <c r="M650" s="8"/>
      <c r="N650" s="17"/>
      <c r="O650" s="8"/>
      <c r="P650" s="9"/>
    </row>
    <row r="651" spans="1:16" s="47" customFormat="1" x14ac:dyDescent="0.25">
      <c r="A651" s="45"/>
      <c r="B651" s="46"/>
      <c r="C651" s="46"/>
      <c r="D651" s="46"/>
      <c r="E651" s="30"/>
      <c r="F651" s="46"/>
      <c r="G651" s="46"/>
      <c r="H651" s="48"/>
      <c r="I651" s="8"/>
      <c r="J651" s="30"/>
      <c r="K651" s="8"/>
      <c r="L651" s="30"/>
      <c r="M651" s="8"/>
      <c r="N651" s="16"/>
      <c r="O651" s="8"/>
      <c r="P651" s="9"/>
    </row>
    <row r="652" spans="1:16" x14ac:dyDescent="0.25">
      <c r="A652" s="18"/>
      <c r="B652" s="19"/>
      <c r="C652" s="19"/>
      <c r="D652" s="19"/>
      <c r="E652" s="20"/>
      <c r="F652" s="19"/>
      <c r="G652" s="19"/>
      <c r="H652" s="22"/>
      <c r="I652" s="8"/>
      <c r="J652" s="20"/>
      <c r="K652" s="8"/>
      <c r="L652" s="20"/>
      <c r="M652" s="8"/>
      <c r="N652" s="17"/>
      <c r="O652" s="8"/>
      <c r="P652" s="9"/>
    </row>
    <row r="653" spans="1:16" x14ac:dyDescent="0.25">
      <c r="A653" s="18"/>
      <c r="B653" s="19"/>
      <c r="C653" s="19"/>
      <c r="D653" s="19"/>
      <c r="E653" s="20"/>
      <c r="F653" s="19"/>
      <c r="G653" s="19"/>
      <c r="H653" s="22"/>
      <c r="I653" s="8"/>
      <c r="J653" s="20"/>
      <c r="K653" s="8"/>
      <c r="L653" s="20"/>
      <c r="M653" s="8"/>
      <c r="N653" s="17"/>
      <c r="O653" s="8"/>
      <c r="P653" s="9"/>
    </row>
    <row r="654" spans="1:16" x14ac:dyDescent="0.25">
      <c r="A654" s="18"/>
      <c r="B654" s="19"/>
      <c r="C654" s="19"/>
      <c r="D654" s="19"/>
      <c r="E654" s="20"/>
      <c r="F654" s="19"/>
      <c r="G654" s="19"/>
      <c r="H654" s="22"/>
      <c r="I654" s="8"/>
      <c r="J654" s="20"/>
      <c r="K654" s="8"/>
      <c r="L654" s="20"/>
      <c r="M654" s="8"/>
      <c r="N654" s="17"/>
      <c r="O654" s="8"/>
      <c r="P654" s="9"/>
    </row>
    <row r="655" spans="1:16" x14ac:dyDescent="0.25">
      <c r="A655" s="18"/>
      <c r="B655" s="19"/>
      <c r="C655" s="19"/>
      <c r="D655" s="19"/>
      <c r="E655" s="20"/>
      <c r="F655" s="19"/>
      <c r="G655" s="19"/>
      <c r="H655" s="22"/>
      <c r="I655" s="8"/>
      <c r="J655" s="20"/>
      <c r="K655" s="8"/>
      <c r="L655" s="20"/>
      <c r="M655" s="8"/>
      <c r="N655" s="17"/>
      <c r="O655" s="8"/>
      <c r="P655" s="9"/>
    </row>
    <row r="656" spans="1:16" x14ac:dyDescent="0.25">
      <c r="A656" s="18"/>
      <c r="B656" s="19"/>
      <c r="C656" s="19"/>
      <c r="D656" s="19"/>
      <c r="E656" s="20"/>
      <c r="F656" s="19"/>
      <c r="G656" s="19"/>
      <c r="H656" s="22"/>
      <c r="I656" s="8"/>
      <c r="J656" s="20"/>
      <c r="K656" s="8"/>
      <c r="L656" s="20"/>
      <c r="M656" s="8"/>
      <c r="N656" s="17"/>
      <c r="O656" s="8"/>
      <c r="P656" s="9"/>
    </row>
    <row r="657" spans="1:16" s="47" customFormat="1" x14ac:dyDescent="0.25">
      <c r="A657" s="18"/>
      <c r="B657" s="19"/>
      <c r="C657" s="19"/>
      <c r="D657" s="19"/>
      <c r="E657" s="20"/>
      <c r="F657" s="19"/>
      <c r="G657" s="19"/>
      <c r="H657" s="22"/>
      <c r="I657" s="8"/>
      <c r="J657" s="20"/>
      <c r="K657" s="8"/>
      <c r="L657" s="20"/>
      <c r="M657" s="8"/>
      <c r="N657" s="16"/>
      <c r="O657" s="8"/>
      <c r="P657" s="9"/>
    </row>
    <row r="658" spans="1:16" s="47" customFormat="1" x14ac:dyDescent="0.25">
      <c r="A658" s="45"/>
      <c r="B658" s="46"/>
      <c r="C658" s="46"/>
      <c r="D658" s="46"/>
      <c r="E658" s="30"/>
      <c r="F658" s="46"/>
      <c r="G658" s="46"/>
      <c r="H658" s="48"/>
      <c r="I658" s="8"/>
      <c r="J658" s="30"/>
      <c r="K658" s="8"/>
      <c r="L658" s="30"/>
      <c r="M658" s="8"/>
      <c r="N658" s="16"/>
      <c r="O658" s="8"/>
      <c r="P658" s="9"/>
    </row>
    <row r="659" spans="1:16" s="47" customFormat="1" x14ac:dyDescent="0.25">
      <c r="A659" s="45"/>
      <c r="B659" s="46"/>
      <c r="C659" s="46"/>
      <c r="D659" s="46"/>
      <c r="E659" s="30"/>
      <c r="F659" s="46"/>
      <c r="G659" s="46"/>
      <c r="H659" s="48"/>
      <c r="I659" s="8"/>
      <c r="J659" s="30"/>
      <c r="K659" s="8"/>
      <c r="L659" s="30"/>
      <c r="M659" s="8"/>
      <c r="N659" s="16"/>
      <c r="O659" s="8"/>
      <c r="P659" s="9"/>
    </row>
    <row r="660" spans="1:16" s="47" customFormat="1" x14ac:dyDescent="0.25">
      <c r="A660" s="18"/>
      <c r="B660" s="19"/>
      <c r="C660" s="19"/>
      <c r="D660" s="19"/>
      <c r="E660" s="20"/>
      <c r="F660" s="19"/>
      <c r="G660" s="19"/>
      <c r="H660" s="22"/>
      <c r="I660" s="8"/>
      <c r="J660" s="20"/>
      <c r="K660" s="8"/>
      <c r="L660" s="20"/>
      <c r="M660" s="8"/>
      <c r="N660" s="16"/>
      <c r="O660" s="8"/>
      <c r="P660" s="9"/>
    </row>
    <row r="661" spans="1:16" s="47" customFormat="1" x14ac:dyDescent="0.25">
      <c r="A661" s="18"/>
      <c r="B661" s="19"/>
      <c r="C661" s="19"/>
      <c r="D661" s="19"/>
      <c r="E661" s="20"/>
      <c r="F661" s="19"/>
      <c r="G661" s="19"/>
      <c r="H661" s="22"/>
      <c r="I661" s="8"/>
      <c r="J661" s="20"/>
      <c r="K661" s="8"/>
      <c r="L661" s="20"/>
      <c r="M661" s="8"/>
      <c r="N661" s="16"/>
      <c r="O661" s="8"/>
      <c r="P661" s="9"/>
    </row>
    <row r="662" spans="1:16" s="47" customFormat="1" x14ac:dyDescent="0.25">
      <c r="A662" s="18"/>
      <c r="B662" s="19"/>
      <c r="C662" s="19"/>
      <c r="D662" s="19"/>
      <c r="E662" s="20"/>
      <c r="F662" s="19"/>
      <c r="G662" s="19"/>
      <c r="H662" s="22"/>
      <c r="I662" s="8"/>
      <c r="J662" s="20"/>
      <c r="K662" s="8"/>
      <c r="L662" s="20"/>
      <c r="M662" s="8"/>
      <c r="N662" s="16"/>
      <c r="O662" s="8"/>
      <c r="P662" s="9"/>
    </row>
    <row r="663" spans="1:16" s="47" customFormat="1" x14ac:dyDescent="0.25">
      <c r="A663" s="18"/>
      <c r="B663" s="19"/>
      <c r="C663" s="19"/>
      <c r="D663" s="19"/>
      <c r="E663" s="20"/>
      <c r="F663" s="19"/>
      <c r="G663" s="19"/>
      <c r="H663" s="22"/>
      <c r="I663" s="8"/>
      <c r="J663" s="20"/>
      <c r="K663" s="8"/>
      <c r="L663" s="20"/>
      <c r="M663" s="8"/>
      <c r="N663" s="16"/>
      <c r="O663" s="8"/>
      <c r="P663" s="9"/>
    </row>
    <row r="664" spans="1:16" s="47" customFormat="1" x14ac:dyDescent="0.25">
      <c r="A664" s="45"/>
      <c r="B664" s="46"/>
      <c r="C664" s="46"/>
      <c r="D664" s="46"/>
      <c r="E664" s="30"/>
      <c r="F664" s="46"/>
      <c r="G664" s="46"/>
      <c r="H664" s="48"/>
      <c r="I664" s="8"/>
      <c r="J664" s="30"/>
      <c r="K664" s="8"/>
      <c r="L664" s="30"/>
      <c r="M664" s="8"/>
      <c r="N664" s="16"/>
      <c r="O664" s="8"/>
      <c r="P664" s="9"/>
    </row>
    <row r="665" spans="1:16" s="47" customFormat="1" x14ac:dyDescent="0.25">
      <c r="A665" s="18"/>
      <c r="B665" s="19"/>
      <c r="C665" s="19"/>
      <c r="D665" s="19"/>
      <c r="E665" s="20"/>
      <c r="F665" s="19"/>
      <c r="G665" s="19"/>
      <c r="H665" s="22"/>
      <c r="I665" s="8"/>
      <c r="J665" s="20"/>
      <c r="K665" s="8"/>
      <c r="L665" s="20"/>
      <c r="M665" s="8"/>
      <c r="N665" s="16"/>
      <c r="O665" s="8"/>
      <c r="P665" s="9"/>
    </row>
    <row r="666" spans="1:16" s="47" customFormat="1" x14ac:dyDescent="0.25">
      <c r="A666" s="18"/>
      <c r="B666" s="19"/>
      <c r="C666" s="19"/>
      <c r="D666" s="19"/>
      <c r="E666" s="20"/>
      <c r="F666" s="19"/>
      <c r="G666" s="19"/>
      <c r="H666" s="22"/>
      <c r="I666" s="8"/>
      <c r="J666" s="20"/>
      <c r="K666" s="8"/>
      <c r="L666" s="20"/>
      <c r="M666" s="8"/>
      <c r="N666" s="16"/>
      <c r="O666" s="8"/>
      <c r="P666" s="9"/>
    </row>
    <row r="667" spans="1:16" x14ac:dyDescent="0.25">
      <c r="A667" s="18"/>
      <c r="B667" s="19"/>
      <c r="C667" s="19"/>
      <c r="D667" s="19"/>
      <c r="E667" s="20"/>
      <c r="F667" s="19"/>
      <c r="G667" s="19"/>
      <c r="H667" s="22"/>
      <c r="I667" s="8"/>
      <c r="J667" s="20"/>
      <c r="K667" s="8"/>
      <c r="L667" s="20"/>
      <c r="M667" s="8"/>
      <c r="N667" s="17"/>
      <c r="O667" s="8"/>
      <c r="P667" s="9"/>
    </row>
    <row r="668" spans="1:16" s="47" customFormat="1" x14ac:dyDescent="0.25">
      <c r="A668" s="45"/>
      <c r="B668" s="46"/>
      <c r="C668" s="46"/>
      <c r="D668" s="46"/>
      <c r="E668" s="30"/>
      <c r="F668" s="46"/>
      <c r="G668" s="46"/>
      <c r="H668" s="48"/>
      <c r="I668" s="8"/>
      <c r="J668" s="30"/>
      <c r="K668" s="8"/>
      <c r="L668" s="30"/>
      <c r="M668" s="8"/>
      <c r="N668" s="16"/>
      <c r="O668" s="8"/>
      <c r="P668" s="9"/>
    </row>
    <row r="669" spans="1:16" x14ac:dyDescent="0.25">
      <c r="A669" s="18"/>
      <c r="B669" s="19"/>
      <c r="C669" s="19"/>
      <c r="D669" s="19"/>
      <c r="E669" s="20"/>
      <c r="F669" s="19"/>
      <c r="G669" s="19"/>
      <c r="H669" s="22"/>
      <c r="I669" s="8"/>
      <c r="J669" s="20"/>
      <c r="K669" s="8"/>
      <c r="L669" s="20"/>
      <c r="M669" s="8"/>
      <c r="N669" s="17"/>
      <c r="O669" s="8"/>
      <c r="P669" s="9"/>
    </row>
    <row r="670" spans="1:16" x14ac:dyDescent="0.25">
      <c r="A670" s="18"/>
      <c r="B670" s="19"/>
      <c r="C670" s="19"/>
      <c r="D670" s="19"/>
      <c r="E670" s="20"/>
      <c r="F670" s="19"/>
      <c r="G670" s="19"/>
      <c r="H670" s="22"/>
      <c r="I670" s="8"/>
      <c r="J670" s="20"/>
      <c r="K670" s="8"/>
      <c r="L670" s="20"/>
      <c r="M670" s="8"/>
      <c r="N670" s="17"/>
      <c r="O670" s="8"/>
      <c r="P670" s="9"/>
    </row>
    <row r="671" spans="1:16" x14ac:dyDescent="0.25">
      <c r="A671" s="18"/>
      <c r="B671" s="19"/>
      <c r="C671" s="19"/>
      <c r="D671" s="19"/>
      <c r="E671" s="20"/>
      <c r="F671" s="19"/>
      <c r="G671" s="19"/>
      <c r="H671" s="22"/>
      <c r="I671" s="8"/>
      <c r="J671" s="20"/>
      <c r="K671" s="8"/>
      <c r="L671" s="20"/>
      <c r="M671" s="8"/>
      <c r="N671" s="17"/>
      <c r="O671" s="8"/>
      <c r="P671" s="9"/>
    </row>
    <row r="672" spans="1:16" x14ac:dyDescent="0.25">
      <c r="A672" s="18"/>
      <c r="B672" s="19"/>
      <c r="C672" s="19"/>
      <c r="D672" s="19"/>
      <c r="E672" s="20"/>
      <c r="F672" s="19"/>
      <c r="G672" s="19"/>
      <c r="H672" s="22"/>
      <c r="I672" s="8"/>
      <c r="J672" s="20"/>
      <c r="K672" s="8"/>
      <c r="L672" s="20"/>
      <c r="M672" s="8"/>
      <c r="N672" s="17"/>
      <c r="O672" s="8"/>
      <c r="P672" s="9"/>
    </row>
    <row r="673" spans="1:16" x14ac:dyDescent="0.25">
      <c r="A673" s="18"/>
      <c r="B673" s="19"/>
      <c r="C673" s="19"/>
      <c r="D673" s="19"/>
      <c r="E673" s="20"/>
      <c r="F673" s="19"/>
      <c r="G673" s="19"/>
      <c r="H673" s="22"/>
      <c r="I673" s="8"/>
      <c r="J673" s="20"/>
      <c r="K673" s="8"/>
      <c r="L673" s="20"/>
      <c r="M673" s="8"/>
      <c r="N673" s="17"/>
      <c r="O673" s="8"/>
      <c r="P673" s="9"/>
    </row>
    <row r="674" spans="1:16" x14ac:dyDescent="0.25">
      <c r="A674" s="18"/>
      <c r="B674" s="19"/>
      <c r="C674" s="19"/>
      <c r="D674" s="19"/>
      <c r="E674" s="20"/>
      <c r="F674" s="19"/>
      <c r="G674" s="19"/>
      <c r="H674" s="22"/>
      <c r="I674" s="8"/>
      <c r="J674" s="20"/>
      <c r="K674" s="8"/>
      <c r="L674" s="20"/>
      <c r="M674" s="8"/>
      <c r="N674" s="17"/>
      <c r="O674" s="8"/>
      <c r="P674" s="9"/>
    </row>
    <row r="675" spans="1:16" x14ac:dyDescent="0.25">
      <c r="A675" s="18"/>
      <c r="B675" s="19"/>
      <c r="C675" s="19"/>
      <c r="D675" s="19"/>
      <c r="E675" s="20"/>
      <c r="F675" s="27"/>
      <c r="G675" s="19"/>
      <c r="H675" s="22"/>
      <c r="I675" s="8"/>
      <c r="J675" s="20"/>
      <c r="K675" s="8"/>
      <c r="L675" s="20"/>
      <c r="M675" s="8"/>
      <c r="N675" s="17"/>
      <c r="O675" s="8"/>
      <c r="P675" s="9"/>
    </row>
    <row r="676" spans="1:16" s="47" customFormat="1" x14ac:dyDescent="0.25">
      <c r="A676" s="45"/>
      <c r="B676" s="46"/>
      <c r="C676" s="46"/>
      <c r="D676" s="46"/>
      <c r="E676" s="30"/>
      <c r="F676" s="24"/>
      <c r="G676" s="46"/>
      <c r="H676" s="48"/>
      <c r="I676" s="8"/>
      <c r="J676" s="30"/>
      <c r="K676" s="8"/>
      <c r="L676" s="30"/>
      <c r="M676" s="8"/>
      <c r="N676" s="16"/>
      <c r="O676" s="8"/>
      <c r="P676" s="9"/>
    </row>
    <row r="677" spans="1:16" x14ac:dyDescent="0.25">
      <c r="A677" s="18"/>
      <c r="B677" s="19"/>
      <c r="C677" s="19"/>
      <c r="D677" s="19"/>
      <c r="E677" s="20"/>
      <c r="F677" s="27"/>
      <c r="G677" s="19"/>
      <c r="H677" s="22"/>
      <c r="I677" s="8"/>
      <c r="J677" s="20"/>
      <c r="K677" s="8"/>
      <c r="L677" s="20"/>
      <c r="M677" s="8"/>
      <c r="N677" s="17"/>
      <c r="O677" s="8"/>
      <c r="P677" s="9"/>
    </row>
    <row r="678" spans="1:16" x14ac:dyDescent="0.25">
      <c r="A678" s="18"/>
      <c r="B678" s="19"/>
      <c r="C678" s="19"/>
      <c r="D678" s="19"/>
      <c r="E678" s="20"/>
      <c r="F678" s="19"/>
      <c r="G678" s="19"/>
      <c r="H678" s="22"/>
      <c r="I678" s="8"/>
      <c r="J678" s="20"/>
      <c r="K678" s="8"/>
      <c r="L678" s="20"/>
      <c r="M678" s="8"/>
      <c r="N678" s="17"/>
      <c r="O678" s="8"/>
      <c r="P678" s="9"/>
    </row>
    <row r="679" spans="1:16" s="47" customFormat="1" x14ac:dyDescent="0.25">
      <c r="A679" s="45"/>
      <c r="B679" s="46"/>
      <c r="C679" s="46"/>
      <c r="D679" s="46"/>
      <c r="E679" s="30"/>
      <c r="F679" s="46"/>
      <c r="G679" s="46"/>
      <c r="H679" s="48"/>
      <c r="I679" s="8"/>
      <c r="J679" s="30"/>
      <c r="K679" s="8"/>
      <c r="L679" s="30"/>
      <c r="M679" s="8"/>
      <c r="N679" s="16"/>
      <c r="O679" s="8"/>
      <c r="P679" s="9"/>
    </row>
    <row r="680" spans="1:16" x14ac:dyDescent="0.25">
      <c r="A680" s="18"/>
      <c r="B680" s="19"/>
      <c r="C680" s="19"/>
      <c r="D680" s="19"/>
      <c r="E680" s="20"/>
      <c r="F680" s="19"/>
      <c r="G680" s="19"/>
      <c r="H680" s="22"/>
      <c r="I680" s="8"/>
      <c r="J680" s="20"/>
      <c r="K680" s="8"/>
      <c r="L680" s="20"/>
      <c r="M680" s="8"/>
      <c r="N680" s="17"/>
      <c r="O680" s="8"/>
      <c r="P680" s="9"/>
    </row>
    <row r="681" spans="1:16" x14ac:dyDescent="0.25">
      <c r="A681" s="18"/>
      <c r="B681" s="19"/>
      <c r="C681" s="19"/>
      <c r="D681" s="19"/>
      <c r="E681" s="20"/>
      <c r="F681" s="19"/>
      <c r="G681" s="19"/>
      <c r="H681" s="22"/>
      <c r="I681" s="8"/>
      <c r="J681" s="20"/>
      <c r="K681" s="8"/>
      <c r="L681" s="20"/>
      <c r="M681" s="8"/>
      <c r="N681" s="17"/>
      <c r="O681" s="8"/>
      <c r="P681" s="9"/>
    </row>
    <row r="682" spans="1:16" s="47" customFormat="1" x14ac:dyDescent="0.25">
      <c r="A682" s="45"/>
      <c r="B682" s="46"/>
      <c r="C682" s="46"/>
      <c r="D682" s="46"/>
      <c r="E682" s="30"/>
      <c r="F682" s="46"/>
      <c r="G682" s="46"/>
      <c r="H682" s="48"/>
      <c r="I682" s="8"/>
      <c r="J682" s="30"/>
      <c r="K682" s="8"/>
      <c r="L682" s="30"/>
      <c r="M682" s="8"/>
      <c r="N682" s="16"/>
      <c r="O682" s="8"/>
      <c r="P682" s="9"/>
    </row>
    <row r="683" spans="1:16" x14ac:dyDescent="0.25">
      <c r="A683" s="18"/>
      <c r="B683" s="19"/>
      <c r="C683" s="19"/>
      <c r="D683" s="19"/>
      <c r="E683" s="20"/>
      <c r="F683" s="19"/>
      <c r="G683" s="19"/>
      <c r="H683" s="22"/>
      <c r="I683" s="8"/>
      <c r="J683" s="20"/>
      <c r="K683" s="8"/>
      <c r="L683" s="20"/>
      <c r="M683" s="8"/>
      <c r="N683" s="17"/>
      <c r="O683" s="8"/>
      <c r="P683" s="9"/>
    </row>
    <row r="684" spans="1:16" x14ac:dyDescent="0.25">
      <c r="A684" s="18"/>
      <c r="B684" s="19"/>
      <c r="C684" s="19"/>
      <c r="D684" s="19"/>
      <c r="E684" s="20"/>
      <c r="F684" s="19"/>
      <c r="G684" s="19"/>
      <c r="H684" s="22"/>
      <c r="I684" s="8"/>
      <c r="J684" s="20"/>
      <c r="K684" s="8"/>
      <c r="L684" s="20"/>
      <c r="M684" s="8"/>
      <c r="N684" s="17"/>
      <c r="O684" s="8"/>
      <c r="P684" s="9"/>
    </row>
    <row r="685" spans="1:16" s="47" customFormat="1" x14ac:dyDescent="0.25">
      <c r="A685" s="45"/>
      <c r="B685" s="46"/>
      <c r="C685" s="46"/>
      <c r="D685" s="46"/>
      <c r="E685" s="30"/>
      <c r="F685" s="46"/>
      <c r="G685" s="46"/>
      <c r="H685" s="48"/>
      <c r="I685" s="8"/>
      <c r="J685" s="30"/>
      <c r="K685" s="8"/>
      <c r="L685" s="30"/>
      <c r="M685" s="8"/>
      <c r="N685" s="16"/>
      <c r="O685" s="8"/>
      <c r="P685" s="9"/>
    </row>
    <row r="686" spans="1:16" s="47" customFormat="1" x14ac:dyDescent="0.25">
      <c r="A686" s="45"/>
      <c r="B686" s="46"/>
      <c r="C686" s="46"/>
      <c r="D686" s="46"/>
      <c r="E686" s="30"/>
      <c r="F686" s="46"/>
      <c r="G686" s="46"/>
      <c r="H686" s="48"/>
      <c r="I686" s="8"/>
      <c r="J686" s="30"/>
      <c r="K686" s="8"/>
      <c r="L686" s="30"/>
      <c r="M686" s="8"/>
      <c r="N686" s="16"/>
      <c r="O686" s="8"/>
      <c r="P686" s="9"/>
    </row>
    <row r="687" spans="1:16" x14ac:dyDescent="0.25">
      <c r="A687" s="18"/>
      <c r="B687" s="19"/>
      <c r="C687" s="19"/>
      <c r="D687" s="19"/>
      <c r="E687" s="20"/>
      <c r="F687" s="19"/>
      <c r="G687" s="19"/>
      <c r="H687" s="22"/>
      <c r="I687" s="8"/>
      <c r="J687" s="20"/>
      <c r="K687" s="8"/>
      <c r="L687" s="20"/>
      <c r="M687" s="8"/>
      <c r="N687" s="17"/>
      <c r="O687" s="8"/>
      <c r="P687" s="9"/>
    </row>
    <row r="688" spans="1:16" x14ac:dyDescent="0.25">
      <c r="A688" s="18"/>
      <c r="B688" s="19"/>
      <c r="C688" s="52"/>
      <c r="D688" s="52"/>
      <c r="E688" s="55"/>
      <c r="F688" s="19"/>
      <c r="G688" s="19"/>
      <c r="H688" s="22"/>
      <c r="I688" s="8"/>
      <c r="J688" s="20"/>
      <c r="K688" s="8"/>
      <c r="L688" s="20"/>
      <c r="M688" s="8"/>
      <c r="N688" s="17"/>
      <c r="O688" s="8"/>
      <c r="P688" s="9"/>
    </row>
    <row r="689" spans="1:16" x14ac:dyDescent="0.25">
      <c r="A689" s="18"/>
      <c r="B689" s="19"/>
      <c r="C689" s="19"/>
      <c r="D689" s="19"/>
      <c r="E689" s="20"/>
      <c r="F689" s="19"/>
      <c r="G689" s="19"/>
      <c r="H689" s="22"/>
      <c r="I689" s="8"/>
      <c r="J689" s="20"/>
      <c r="K689" s="8"/>
      <c r="L689" s="20"/>
      <c r="M689" s="8"/>
      <c r="N689" s="17"/>
      <c r="O689" s="8"/>
      <c r="P689" s="9"/>
    </row>
    <row r="690" spans="1:16" x14ac:dyDescent="0.25">
      <c r="A690" s="45"/>
      <c r="B690" s="46"/>
      <c r="C690" s="46"/>
      <c r="D690" s="46"/>
      <c r="E690" s="30"/>
      <c r="F690" s="46"/>
      <c r="G690" s="46"/>
      <c r="H690" s="48"/>
      <c r="I690" s="8"/>
      <c r="J690" s="30"/>
      <c r="K690" s="8"/>
      <c r="L690" s="30"/>
      <c r="M690" s="8"/>
      <c r="N690" s="17"/>
      <c r="O690" s="8"/>
      <c r="P690" s="9"/>
    </row>
    <row r="691" spans="1:16" x14ac:dyDescent="0.25">
      <c r="A691" s="18"/>
      <c r="B691" s="19"/>
      <c r="C691" s="19"/>
      <c r="D691" s="19"/>
      <c r="E691" s="20"/>
      <c r="F691" s="19"/>
      <c r="G691" s="19"/>
      <c r="H691" s="22"/>
      <c r="I691" s="8"/>
      <c r="J691" s="20"/>
      <c r="K691" s="8"/>
      <c r="L691" s="20"/>
      <c r="M691" s="8"/>
      <c r="N691" s="17"/>
      <c r="O691" s="8"/>
      <c r="P691" s="9"/>
    </row>
    <row r="692" spans="1:16" x14ac:dyDescent="0.25">
      <c r="A692" s="18"/>
      <c r="B692" s="19"/>
      <c r="C692" s="19"/>
      <c r="D692" s="19"/>
      <c r="E692" s="20"/>
      <c r="F692" s="19"/>
      <c r="G692" s="19"/>
      <c r="H692" s="22"/>
      <c r="I692" s="8"/>
      <c r="J692" s="20"/>
      <c r="K692" s="8"/>
      <c r="L692" s="20"/>
      <c r="M692" s="8"/>
      <c r="N692" s="17"/>
      <c r="O692" s="8"/>
      <c r="P692" s="9"/>
    </row>
    <row r="693" spans="1:16" x14ac:dyDescent="0.25">
      <c r="A693" s="18"/>
      <c r="B693" s="19"/>
      <c r="C693" s="19"/>
      <c r="D693" s="19"/>
      <c r="E693" s="20"/>
      <c r="F693" s="19"/>
      <c r="G693" s="19"/>
      <c r="H693" s="22"/>
      <c r="I693" s="8"/>
      <c r="J693" s="20"/>
      <c r="K693" s="8"/>
      <c r="L693" s="20"/>
      <c r="M693" s="8"/>
      <c r="N693" s="17"/>
      <c r="O693" s="8"/>
      <c r="P693" s="9"/>
    </row>
    <row r="694" spans="1:16" x14ac:dyDescent="0.25">
      <c r="A694" s="18"/>
      <c r="B694" s="19"/>
      <c r="C694" s="19"/>
      <c r="D694" s="19"/>
      <c r="E694" s="20"/>
      <c r="F694" s="19"/>
      <c r="G694" s="19"/>
      <c r="H694" s="22"/>
      <c r="I694" s="8"/>
      <c r="J694" s="20"/>
      <c r="K694" s="8"/>
      <c r="L694" s="20"/>
      <c r="M694" s="8"/>
      <c r="N694" s="17"/>
      <c r="O694" s="8"/>
      <c r="P694" s="9"/>
    </row>
    <row r="695" spans="1:16" x14ac:dyDescent="0.25">
      <c r="A695" s="18"/>
      <c r="B695" s="19"/>
      <c r="C695" s="19"/>
      <c r="D695" s="19"/>
      <c r="E695" s="20"/>
      <c r="F695" s="19"/>
      <c r="G695" s="19"/>
      <c r="H695" s="22"/>
      <c r="I695" s="8"/>
      <c r="J695" s="20"/>
      <c r="K695" s="8"/>
      <c r="L695" s="20"/>
      <c r="M695" s="8"/>
      <c r="N695" s="17"/>
      <c r="O695" s="8"/>
      <c r="P695" s="9"/>
    </row>
    <row r="696" spans="1:16" s="47" customFormat="1" x14ac:dyDescent="0.25">
      <c r="A696" s="18"/>
      <c r="B696" s="19"/>
      <c r="C696" s="19"/>
      <c r="D696" s="19"/>
      <c r="E696" s="20"/>
      <c r="F696" s="19"/>
      <c r="G696" s="19"/>
      <c r="H696" s="22"/>
      <c r="I696" s="8"/>
      <c r="J696" s="20"/>
      <c r="K696" s="8"/>
      <c r="L696" s="20"/>
      <c r="M696" s="8"/>
      <c r="N696" s="16"/>
      <c r="O696" s="8"/>
      <c r="P696" s="9"/>
    </row>
    <row r="697" spans="1:16" s="47" customFormat="1" x14ac:dyDescent="0.25">
      <c r="A697" s="45"/>
      <c r="B697" s="46"/>
      <c r="C697" s="46"/>
      <c r="D697" s="46"/>
      <c r="E697" s="30"/>
      <c r="F697" s="46"/>
      <c r="G697" s="46"/>
      <c r="H697" s="48"/>
      <c r="I697" s="8"/>
      <c r="J697" s="30"/>
      <c r="K697" s="8"/>
      <c r="L697" s="30"/>
      <c r="M697" s="8"/>
      <c r="N697" s="16"/>
      <c r="O697" s="8"/>
      <c r="P697" s="9"/>
    </row>
    <row r="698" spans="1:16" s="47" customFormat="1" x14ac:dyDescent="0.25">
      <c r="A698" s="18"/>
      <c r="B698" s="19"/>
      <c r="C698" s="19"/>
      <c r="D698" s="19"/>
      <c r="E698" s="20"/>
      <c r="F698" s="19"/>
      <c r="G698" s="19"/>
      <c r="H698" s="22"/>
      <c r="I698" s="8"/>
      <c r="J698" s="20"/>
      <c r="K698" s="8"/>
      <c r="L698" s="20"/>
      <c r="M698" s="8"/>
      <c r="N698" s="16"/>
      <c r="O698" s="8"/>
      <c r="P698" s="9"/>
    </row>
    <row r="699" spans="1:16" s="47" customFormat="1" x14ac:dyDescent="0.25">
      <c r="A699" s="18"/>
      <c r="B699" s="19"/>
      <c r="C699" s="19"/>
      <c r="D699" s="19"/>
      <c r="E699" s="20"/>
      <c r="F699" s="19"/>
      <c r="G699" s="19"/>
      <c r="H699" s="22"/>
      <c r="I699" s="8"/>
      <c r="J699" s="20"/>
      <c r="K699" s="8"/>
      <c r="L699" s="20"/>
      <c r="M699" s="8"/>
      <c r="N699" s="16"/>
      <c r="O699" s="8"/>
      <c r="P699" s="9"/>
    </row>
    <row r="700" spans="1:16" s="47" customFormat="1" x14ac:dyDescent="0.25">
      <c r="A700" s="45"/>
      <c r="B700" s="46"/>
      <c r="C700" s="46"/>
      <c r="D700" s="46"/>
      <c r="E700" s="30"/>
      <c r="F700" s="46"/>
      <c r="G700" s="46"/>
      <c r="H700" s="48"/>
      <c r="I700" s="8"/>
      <c r="J700" s="30"/>
      <c r="K700" s="8"/>
      <c r="L700" s="30"/>
      <c r="M700" s="8"/>
      <c r="N700" s="16"/>
      <c r="O700" s="8"/>
      <c r="P700" s="9"/>
    </row>
    <row r="701" spans="1:16" s="47" customFormat="1" x14ac:dyDescent="0.25">
      <c r="A701" s="18"/>
      <c r="B701" s="19"/>
      <c r="C701" s="19"/>
      <c r="D701" s="19"/>
      <c r="E701" s="20"/>
      <c r="F701" s="19"/>
      <c r="G701" s="19"/>
      <c r="H701" s="22"/>
      <c r="I701" s="8"/>
      <c r="J701" s="20"/>
      <c r="K701" s="8"/>
      <c r="L701" s="20"/>
      <c r="M701" s="8"/>
      <c r="N701" s="16"/>
      <c r="O701" s="8"/>
      <c r="P701" s="9"/>
    </row>
    <row r="702" spans="1:16" s="47" customFormat="1" x14ac:dyDescent="0.25">
      <c r="A702" s="18"/>
      <c r="B702" s="19"/>
      <c r="C702" s="19"/>
      <c r="D702" s="19"/>
      <c r="E702" s="20"/>
      <c r="F702" s="19"/>
      <c r="G702" s="19"/>
      <c r="H702" s="22"/>
      <c r="I702" s="8"/>
      <c r="J702" s="20"/>
      <c r="K702" s="8"/>
      <c r="L702" s="20"/>
      <c r="M702" s="8"/>
      <c r="N702" s="16"/>
      <c r="O702" s="8"/>
      <c r="P702" s="9"/>
    </row>
    <row r="703" spans="1:16" s="47" customFormat="1" x14ac:dyDescent="0.25">
      <c r="A703" s="45"/>
      <c r="B703" s="46"/>
      <c r="C703" s="46"/>
      <c r="D703" s="46"/>
      <c r="E703" s="30"/>
      <c r="F703" s="46"/>
      <c r="G703" s="46"/>
      <c r="H703" s="48"/>
      <c r="I703" s="8"/>
      <c r="J703" s="30"/>
      <c r="K703" s="8"/>
      <c r="L703" s="30"/>
      <c r="M703" s="8"/>
      <c r="N703" s="16"/>
      <c r="O703" s="8"/>
      <c r="P703" s="9"/>
    </row>
    <row r="704" spans="1:16" s="47" customFormat="1" x14ac:dyDescent="0.25">
      <c r="A704" s="18"/>
      <c r="B704" s="19"/>
      <c r="C704" s="19"/>
      <c r="D704" s="19"/>
      <c r="E704" s="20"/>
      <c r="F704" s="19"/>
      <c r="G704" s="19"/>
      <c r="H704" s="22"/>
      <c r="I704" s="8"/>
      <c r="J704" s="20"/>
      <c r="K704" s="8"/>
      <c r="L704" s="20"/>
      <c r="M704" s="8"/>
      <c r="N704" s="16"/>
      <c r="O704" s="8"/>
      <c r="P704" s="9"/>
    </row>
    <row r="705" spans="1:16" s="47" customFormat="1" x14ac:dyDescent="0.25">
      <c r="A705" s="18"/>
      <c r="B705" s="19"/>
      <c r="C705" s="19"/>
      <c r="D705" s="19"/>
      <c r="E705" s="20"/>
      <c r="F705" s="19"/>
      <c r="G705" s="19"/>
      <c r="H705" s="22"/>
      <c r="I705" s="8"/>
      <c r="J705" s="20"/>
      <c r="K705" s="8"/>
      <c r="L705" s="20"/>
      <c r="M705" s="8"/>
      <c r="N705" s="16"/>
      <c r="O705" s="8"/>
      <c r="P705" s="9"/>
    </row>
    <row r="706" spans="1:16" s="47" customFormat="1" x14ac:dyDescent="0.25">
      <c r="A706" s="18"/>
      <c r="B706" s="19"/>
      <c r="C706" s="19"/>
      <c r="D706" s="19"/>
      <c r="E706" s="20"/>
      <c r="F706" s="27"/>
      <c r="G706" s="19"/>
      <c r="H706" s="22"/>
      <c r="I706" s="8"/>
      <c r="J706" s="20"/>
      <c r="K706" s="8"/>
      <c r="L706" s="20"/>
      <c r="M706" s="8"/>
      <c r="N706" s="16"/>
      <c r="O706" s="8"/>
      <c r="P706" s="9"/>
    </row>
    <row r="707" spans="1:16" s="47" customFormat="1" x14ac:dyDescent="0.25">
      <c r="A707" s="18"/>
      <c r="B707" s="19"/>
      <c r="C707" s="19"/>
      <c r="D707" s="19"/>
      <c r="E707" s="20"/>
      <c r="F707" s="19"/>
      <c r="G707" s="19"/>
      <c r="H707" s="22"/>
      <c r="I707" s="8"/>
      <c r="J707" s="20"/>
      <c r="K707" s="8"/>
      <c r="L707" s="20"/>
      <c r="M707" s="8"/>
      <c r="N707" s="16"/>
      <c r="O707" s="8"/>
      <c r="P707" s="9"/>
    </row>
    <row r="708" spans="1:16" s="47" customFormat="1" x14ac:dyDescent="0.25">
      <c r="A708" s="18"/>
      <c r="B708" s="19"/>
      <c r="C708" s="19"/>
      <c r="D708" s="19"/>
      <c r="E708" s="20"/>
      <c r="F708" s="19"/>
      <c r="G708" s="19"/>
      <c r="H708" s="22"/>
      <c r="I708" s="8"/>
      <c r="J708" s="20"/>
      <c r="K708" s="8"/>
      <c r="L708" s="20"/>
      <c r="M708" s="8"/>
      <c r="N708" s="16"/>
      <c r="O708" s="8"/>
      <c r="P708" s="9"/>
    </row>
    <row r="709" spans="1:16" s="47" customFormat="1" x14ac:dyDescent="0.25">
      <c r="A709" s="45"/>
      <c r="B709" s="46"/>
      <c r="C709" s="46"/>
      <c r="D709" s="46"/>
      <c r="E709" s="30"/>
      <c r="F709" s="46"/>
      <c r="G709" s="46"/>
      <c r="H709" s="48"/>
      <c r="I709" s="8"/>
      <c r="J709" s="30"/>
      <c r="K709" s="8"/>
      <c r="L709" s="30"/>
      <c r="M709" s="8"/>
      <c r="N709" s="16"/>
      <c r="O709" s="8"/>
      <c r="P709" s="9"/>
    </row>
    <row r="710" spans="1:16" s="47" customFormat="1" x14ac:dyDescent="0.25">
      <c r="A710" s="18"/>
      <c r="B710" s="19"/>
      <c r="C710" s="19"/>
      <c r="D710" s="19"/>
      <c r="E710" s="20"/>
      <c r="F710" s="19"/>
      <c r="G710" s="19"/>
      <c r="H710" s="22"/>
      <c r="I710" s="8"/>
      <c r="J710" s="20"/>
      <c r="K710" s="8"/>
      <c r="L710" s="20"/>
      <c r="M710" s="8"/>
      <c r="N710" s="16"/>
      <c r="O710" s="8"/>
      <c r="P710" s="9"/>
    </row>
    <row r="711" spans="1:16" x14ac:dyDescent="0.25">
      <c r="A711" s="18"/>
      <c r="B711" s="19"/>
      <c r="C711" s="19"/>
      <c r="D711" s="19"/>
      <c r="E711" s="20"/>
      <c r="F711" s="19"/>
      <c r="G711" s="19"/>
      <c r="H711" s="22"/>
      <c r="I711" s="8"/>
      <c r="J711" s="20"/>
      <c r="K711" s="8"/>
      <c r="L711" s="20"/>
      <c r="M711" s="8"/>
      <c r="N711" s="17"/>
      <c r="O711" s="8"/>
      <c r="P711" s="9"/>
    </row>
    <row r="712" spans="1:16" s="47" customFormat="1" x14ac:dyDescent="0.25">
      <c r="A712" s="45"/>
      <c r="B712" s="46"/>
      <c r="C712" s="46"/>
      <c r="D712" s="46"/>
      <c r="E712" s="30"/>
      <c r="F712" s="46"/>
      <c r="G712" s="46"/>
      <c r="H712" s="48"/>
      <c r="I712" s="8"/>
      <c r="J712" s="30"/>
      <c r="K712" s="8"/>
      <c r="L712" s="30"/>
      <c r="M712" s="8"/>
      <c r="N712" s="16"/>
      <c r="O712" s="8"/>
      <c r="P712" s="9"/>
    </row>
    <row r="713" spans="1:16" s="47" customFormat="1" x14ac:dyDescent="0.25">
      <c r="A713" s="45"/>
      <c r="B713" s="46"/>
      <c r="C713" s="46"/>
      <c r="D713" s="46"/>
      <c r="E713" s="30"/>
      <c r="F713" s="46"/>
      <c r="G713" s="46"/>
      <c r="H713" s="48"/>
      <c r="I713" s="30"/>
      <c r="J713" s="30"/>
      <c r="K713" s="30"/>
      <c r="L713" s="30"/>
      <c r="M713" s="30"/>
      <c r="N713" s="16"/>
      <c r="O713" s="8"/>
      <c r="P713" s="9"/>
    </row>
    <row r="714" spans="1:16" x14ac:dyDescent="0.25">
      <c r="A714" s="18"/>
      <c r="B714" s="19"/>
      <c r="C714" s="19"/>
      <c r="D714" s="19"/>
      <c r="E714" s="20"/>
      <c r="F714" s="19"/>
      <c r="G714" s="19"/>
      <c r="H714" s="22"/>
      <c r="I714" s="20"/>
      <c r="J714" s="20"/>
      <c r="K714" s="20"/>
      <c r="L714" s="20"/>
      <c r="M714" s="20"/>
      <c r="N714" s="17"/>
      <c r="O714" s="8"/>
      <c r="P714" s="9"/>
    </row>
    <row r="715" spans="1:16" x14ac:dyDescent="0.25">
      <c r="A715" s="18"/>
      <c r="B715" s="19"/>
      <c r="C715" s="19"/>
      <c r="D715" s="19"/>
      <c r="E715" s="20"/>
      <c r="F715" s="19"/>
      <c r="G715" s="19"/>
      <c r="H715" s="22"/>
      <c r="I715" s="20"/>
      <c r="J715" s="20"/>
      <c r="K715" s="20"/>
      <c r="L715" s="20"/>
      <c r="M715" s="20"/>
      <c r="N715" s="17"/>
      <c r="O715" s="8"/>
      <c r="P715" s="9"/>
    </row>
    <row r="716" spans="1:16" x14ac:dyDescent="0.25">
      <c r="A716" s="18"/>
      <c r="B716" s="19"/>
      <c r="C716" s="19"/>
      <c r="D716" s="19"/>
      <c r="E716" s="55"/>
      <c r="F716" s="19"/>
      <c r="G716" s="19"/>
      <c r="H716" s="22"/>
      <c r="I716" s="8"/>
      <c r="J716" s="20"/>
      <c r="K716" s="8"/>
      <c r="L716" s="20"/>
      <c r="M716" s="8"/>
      <c r="N716" s="17"/>
      <c r="O716" s="8"/>
      <c r="P716" s="9"/>
    </row>
    <row r="717" spans="1:16" x14ac:dyDescent="0.25">
      <c r="A717" s="45"/>
      <c r="B717" s="46"/>
      <c r="C717" s="46"/>
      <c r="D717" s="46"/>
      <c r="E717" s="54"/>
      <c r="F717" s="46"/>
      <c r="G717" s="46"/>
      <c r="H717" s="48"/>
      <c r="I717" s="8"/>
      <c r="J717" s="30"/>
      <c r="K717" s="8"/>
      <c r="L717" s="30"/>
      <c r="M717" s="8"/>
      <c r="N717" s="17"/>
      <c r="O717" s="8"/>
      <c r="P717" s="9"/>
    </row>
    <row r="718" spans="1:16" x14ac:dyDescent="0.25">
      <c r="A718" s="45"/>
      <c r="B718" s="46"/>
      <c r="C718" s="46"/>
      <c r="D718" s="46"/>
      <c r="E718" s="54"/>
      <c r="F718" s="46"/>
      <c r="G718" s="46"/>
      <c r="H718" s="48"/>
      <c r="I718" s="8"/>
      <c r="J718" s="30"/>
      <c r="K718" s="8"/>
      <c r="L718" s="30"/>
      <c r="M718" s="8"/>
      <c r="N718" s="17"/>
      <c r="O718" s="8"/>
      <c r="P718" s="9"/>
    </row>
    <row r="719" spans="1:16" x14ac:dyDescent="0.25">
      <c r="A719" s="18"/>
      <c r="B719" s="19"/>
      <c r="C719" s="19"/>
      <c r="D719" s="19"/>
      <c r="E719" s="20"/>
      <c r="F719" s="19"/>
      <c r="G719" s="19"/>
      <c r="H719" s="22"/>
      <c r="I719" s="8"/>
      <c r="J719" s="20"/>
      <c r="K719" s="8"/>
      <c r="L719" s="20"/>
      <c r="M719" s="8"/>
      <c r="N719" s="17"/>
      <c r="O719" s="8"/>
      <c r="P719" s="9"/>
    </row>
    <row r="720" spans="1:16" s="47" customFormat="1" x14ac:dyDescent="0.25">
      <c r="A720" s="18"/>
      <c r="B720" s="19"/>
      <c r="C720" s="19"/>
      <c r="D720" s="19"/>
      <c r="E720" s="20"/>
      <c r="F720" s="19"/>
      <c r="G720" s="19"/>
      <c r="H720" s="22"/>
      <c r="I720" s="8"/>
      <c r="J720" s="20"/>
      <c r="K720" s="8"/>
      <c r="L720" s="20"/>
      <c r="M720" s="8"/>
      <c r="N720" s="16"/>
      <c r="O720" s="8"/>
      <c r="P720" s="9"/>
    </row>
    <row r="721" spans="1:16" s="47" customFormat="1" x14ac:dyDescent="0.25">
      <c r="A721" s="45"/>
      <c r="B721" s="46"/>
      <c r="C721" s="46"/>
      <c r="D721" s="46"/>
      <c r="E721" s="30"/>
      <c r="F721" s="46"/>
      <c r="G721" s="46"/>
      <c r="H721" s="48"/>
      <c r="I721" s="8"/>
      <c r="J721" s="30"/>
      <c r="K721" s="8"/>
      <c r="L721" s="30"/>
      <c r="M721" s="8"/>
      <c r="N721" s="16"/>
      <c r="O721" s="8"/>
      <c r="P721" s="9"/>
    </row>
    <row r="722" spans="1:16" s="47" customFormat="1" x14ac:dyDescent="0.25">
      <c r="A722" s="18"/>
      <c r="B722" s="19"/>
      <c r="C722" s="19"/>
      <c r="D722" s="19"/>
      <c r="E722" s="20"/>
      <c r="F722" s="19"/>
      <c r="G722" s="19"/>
      <c r="H722" s="22"/>
      <c r="I722" s="8"/>
      <c r="J722" s="20"/>
      <c r="K722" s="8"/>
      <c r="L722" s="20"/>
      <c r="M722" s="8"/>
      <c r="N722" s="16"/>
      <c r="O722" s="8"/>
      <c r="P722" s="9"/>
    </row>
    <row r="723" spans="1:16" s="47" customFormat="1" x14ac:dyDescent="0.25">
      <c r="A723" s="18"/>
      <c r="B723" s="19"/>
      <c r="C723" s="52"/>
      <c r="D723" s="52"/>
      <c r="E723" s="55"/>
      <c r="F723" s="19"/>
      <c r="G723" s="19"/>
      <c r="H723" s="22"/>
      <c r="I723" s="8"/>
      <c r="J723" s="20"/>
      <c r="K723" s="8"/>
      <c r="L723" s="20"/>
      <c r="M723" s="8"/>
      <c r="N723" s="16"/>
      <c r="O723" s="8"/>
      <c r="P723" s="9"/>
    </row>
    <row r="724" spans="1:16" s="47" customFormat="1" x14ac:dyDescent="0.25">
      <c r="A724" s="18"/>
      <c r="B724" s="19"/>
      <c r="C724" s="19"/>
      <c r="D724" s="19"/>
      <c r="E724" s="20"/>
      <c r="F724" s="19"/>
      <c r="G724" s="19"/>
      <c r="H724" s="22"/>
      <c r="I724" s="8"/>
      <c r="J724" s="20"/>
      <c r="K724" s="8"/>
      <c r="L724" s="20"/>
      <c r="M724" s="8"/>
      <c r="N724" s="16"/>
      <c r="O724" s="8"/>
      <c r="P724" s="9"/>
    </row>
    <row r="725" spans="1:16" s="47" customFormat="1" x14ac:dyDescent="0.25">
      <c r="A725" s="18"/>
      <c r="B725" s="19"/>
      <c r="C725" s="19"/>
      <c r="D725" s="19"/>
      <c r="E725" s="20"/>
      <c r="F725" s="19"/>
      <c r="G725" s="19"/>
      <c r="H725" s="22"/>
      <c r="I725" s="8"/>
      <c r="J725" s="20"/>
      <c r="K725" s="8"/>
      <c r="L725" s="20"/>
      <c r="M725" s="8"/>
      <c r="N725" s="16"/>
      <c r="O725" s="8"/>
      <c r="P725" s="9"/>
    </row>
    <row r="726" spans="1:16" x14ac:dyDescent="0.25">
      <c r="A726" s="18"/>
      <c r="B726" s="19"/>
      <c r="C726" s="19"/>
      <c r="D726" s="19"/>
      <c r="E726" s="20"/>
      <c r="F726" s="19"/>
      <c r="G726" s="19"/>
      <c r="H726" s="22"/>
      <c r="I726" s="8"/>
      <c r="J726" s="20"/>
      <c r="K726" s="8"/>
      <c r="L726" s="20"/>
      <c r="M726" s="8"/>
      <c r="N726" s="17"/>
      <c r="O726" s="8"/>
      <c r="P726" s="9"/>
    </row>
    <row r="727" spans="1:16" s="47" customFormat="1" x14ac:dyDescent="0.25">
      <c r="A727" s="45"/>
      <c r="B727" s="46"/>
      <c r="C727" s="46"/>
      <c r="D727" s="46"/>
      <c r="E727" s="30"/>
      <c r="F727" s="46"/>
      <c r="G727" s="46"/>
      <c r="H727" s="48"/>
      <c r="I727" s="8"/>
      <c r="J727" s="30"/>
      <c r="K727" s="8"/>
      <c r="L727" s="30"/>
      <c r="M727" s="8"/>
      <c r="N727" s="16"/>
      <c r="O727" s="8"/>
      <c r="P727" s="9"/>
    </row>
    <row r="728" spans="1:16" x14ac:dyDescent="0.25">
      <c r="A728" s="18"/>
      <c r="B728" s="19"/>
      <c r="C728" s="19"/>
      <c r="D728" s="19"/>
      <c r="E728" s="20"/>
      <c r="F728" s="19"/>
      <c r="G728" s="19"/>
      <c r="H728" s="22"/>
      <c r="I728" s="8"/>
      <c r="J728" s="20"/>
      <c r="K728" s="8"/>
      <c r="L728" s="20"/>
      <c r="M728" s="8"/>
      <c r="N728" s="17"/>
      <c r="O728" s="8"/>
      <c r="P728" s="9"/>
    </row>
    <row r="729" spans="1:16" x14ac:dyDescent="0.25">
      <c r="A729" s="18"/>
      <c r="B729" s="19"/>
      <c r="C729" s="52"/>
      <c r="D729" s="52"/>
      <c r="E729" s="55"/>
      <c r="F729" s="19"/>
      <c r="G729" s="19"/>
      <c r="H729" s="22"/>
      <c r="I729" s="8"/>
      <c r="J729" s="20"/>
      <c r="K729" s="8"/>
      <c r="L729" s="20"/>
      <c r="M729" s="8"/>
      <c r="N729" s="17"/>
      <c r="O729" s="8"/>
      <c r="P729" s="9"/>
    </row>
    <row r="730" spans="1:16" x14ac:dyDescent="0.25">
      <c r="A730" s="18"/>
      <c r="B730" s="19"/>
      <c r="C730" s="52"/>
      <c r="D730" s="52"/>
      <c r="E730" s="55"/>
      <c r="F730" s="19"/>
      <c r="G730" s="19"/>
      <c r="H730" s="22"/>
      <c r="I730" s="8"/>
      <c r="J730" s="20"/>
      <c r="K730" s="8"/>
      <c r="L730" s="20"/>
      <c r="M730" s="8"/>
      <c r="N730" s="17"/>
      <c r="O730" s="8"/>
      <c r="P730" s="9"/>
    </row>
    <row r="731" spans="1:16" x14ac:dyDescent="0.25">
      <c r="A731" s="18"/>
      <c r="B731" s="19"/>
      <c r="C731" s="19"/>
      <c r="D731" s="19"/>
      <c r="E731" s="20"/>
      <c r="F731" s="19"/>
      <c r="G731" s="19"/>
      <c r="H731" s="22"/>
      <c r="I731" s="8"/>
      <c r="J731" s="20"/>
      <c r="K731" s="8"/>
      <c r="L731" s="20"/>
      <c r="M731" s="8"/>
      <c r="N731" s="20"/>
      <c r="O731" s="8"/>
      <c r="P731" s="9"/>
    </row>
    <row r="732" spans="1:16" s="47" customFormat="1" x14ac:dyDescent="0.25">
      <c r="A732" s="45"/>
      <c r="B732" s="46"/>
      <c r="C732" s="46"/>
      <c r="D732" s="46"/>
      <c r="E732" s="30"/>
      <c r="F732" s="46"/>
      <c r="G732" s="46"/>
      <c r="H732" s="48"/>
      <c r="I732" s="8"/>
      <c r="J732" s="30"/>
      <c r="K732" s="8"/>
      <c r="L732" s="30"/>
      <c r="M732" s="8"/>
      <c r="N732" s="30"/>
      <c r="O732" s="8"/>
      <c r="P732" s="9"/>
    </row>
    <row r="733" spans="1:16" s="47" customFormat="1" x14ac:dyDescent="0.25">
      <c r="A733" s="45"/>
      <c r="B733" s="46"/>
      <c r="C733" s="46"/>
      <c r="D733" s="46"/>
      <c r="E733" s="30"/>
      <c r="F733" s="46"/>
      <c r="G733" s="46"/>
      <c r="H733" s="48"/>
      <c r="I733" s="8"/>
      <c r="J733" s="30"/>
      <c r="K733" s="8"/>
      <c r="L733" s="30"/>
      <c r="M733" s="8"/>
      <c r="N733" s="30"/>
      <c r="O733" s="8"/>
      <c r="P733" s="9"/>
    </row>
    <row r="734" spans="1:16" x14ac:dyDescent="0.25">
      <c r="A734" s="18"/>
      <c r="B734" s="19"/>
      <c r="C734" s="19"/>
      <c r="D734" s="19"/>
      <c r="E734" s="20"/>
      <c r="F734" s="19"/>
      <c r="G734" s="19"/>
      <c r="H734" s="22"/>
      <c r="I734" s="8"/>
      <c r="J734" s="20"/>
      <c r="K734" s="8"/>
      <c r="L734" s="20"/>
      <c r="M734" s="8"/>
      <c r="N734" s="20"/>
      <c r="O734" s="8"/>
      <c r="P734" s="9"/>
    </row>
    <row r="735" spans="1:16" x14ac:dyDescent="0.25">
      <c r="A735" s="18"/>
      <c r="B735" s="19"/>
      <c r="C735" s="19"/>
      <c r="D735" s="19"/>
      <c r="E735" s="20"/>
      <c r="F735" s="19"/>
      <c r="G735" s="19"/>
      <c r="H735" s="22"/>
      <c r="I735" s="8"/>
      <c r="J735" s="20"/>
      <c r="K735" s="8"/>
      <c r="L735" s="20"/>
      <c r="M735" s="8"/>
      <c r="N735" s="20"/>
      <c r="O735" s="8"/>
      <c r="P735" s="9"/>
    </row>
    <row r="736" spans="1:16" s="47" customFormat="1" x14ac:dyDescent="0.25">
      <c r="A736" s="45"/>
      <c r="B736" s="46"/>
      <c r="C736" s="46"/>
      <c r="D736" s="46"/>
      <c r="E736" s="30"/>
      <c r="F736" s="46"/>
      <c r="G736" s="46"/>
      <c r="H736" s="48"/>
      <c r="I736" s="8"/>
      <c r="J736" s="30"/>
      <c r="K736" s="8"/>
      <c r="L736" s="30"/>
      <c r="M736" s="8"/>
      <c r="N736" s="30"/>
      <c r="O736" s="8"/>
      <c r="P736" s="9"/>
    </row>
    <row r="737" spans="1:16" x14ac:dyDescent="0.25">
      <c r="A737" s="18"/>
      <c r="B737" s="19"/>
      <c r="C737" s="19"/>
      <c r="D737" s="19"/>
      <c r="E737" s="20"/>
      <c r="F737" s="19"/>
      <c r="G737" s="19"/>
      <c r="H737" s="22"/>
      <c r="I737" s="8"/>
      <c r="J737" s="20"/>
      <c r="K737" s="8"/>
      <c r="L737" s="20"/>
      <c r="M737" s="8"/>
      <c r="N737" s="20"/>
      <c r="O737" s="8"/>
      <c r="P737" s="9"/>
    </row>
    <row r="738" spans="1:16" x14ac:dyDescent="0.25">
      <c r="A738" s="18"/>
      <c r="B738" s="19"/>
      <c r="C738" s="19"/>
      <c r="D738" s="19"/>
      <c r="E738" s="20"/>
      <c r="F738" s="19"/>
      <c r="G738" s="19"/>
      <c r="H738" s="22"/>
      <c r="I738" s="8"/>
      <c r="J738" s="20"/>
      <c r="K738" s="8"/>
      <c r="L738" s="20"/>
      <c r="M738" s="8"/>
      <c r="N738" s="20"/>
      <c r="O738" s="8"/>
      <c r="P738" s="9"/>
    </row>
    <row r="739" spans="1:16" x14ac:dyDescent="0.25">
      <c r="A739" s="18"/>
      <c r="B739" s="19"/>
      <c r="C739" s="19"/>
      <c r="D739" s="19"/>
      <c r="E739" s="20"/>
      <c r="F739" s="19"/>
      <c r="G739" s="19"/>
      <c r="H739" s="22"/>
      <c r="I739" s="20"/>
      <c r="J739" s="20"/>
      <c r="K739" s="20"/>
      <c r="L739" s="20"/>
      <c r="M739" s="8"/>
      <c r="N739" s="20"/>
      <c r="O739" s="8"/>
      <c r="P739" s="9"/>
    </row>
    <row r="740" spans="1:16" x14ac:dyDescent="0.25">
      <c r="A740" s="18"/>
      <c r="B740" s="19"/>
      <c r="C740" s="19"/>
      <c r="D740" s="19"/>
      <c r="E740" s="20"/>
      <c r="F740" s="19"/>
      <c r="G740" s="19"/>
      <c r="H740" s="22"/>
      <c r="I740" s="20"/>
      <c r="J740" s="20"/>
      <c r="K740" s="20"/>
      <c r="L740" s="20"/>
      <c r="M740" s="8"/>
      <c r="N740" s="20"/>
      <c r="O740" s="8"/>
      <c r="P740" s="9"/>
    </row>
    <row r="741" spans="1:16" x14ac:dyDescent="0.25">
      <c r="A741" s="18"/>
      <c r="B741" s="19"/>
      <c r="C741" s="19"/>
      <c r="D741" s="19"/>
      <c r="E741" s="20"/>
      <c r="F741" s="19"/>
      <c r="G741" s="19"/>
      <c r="H741" s="22"/>
      <c r="I741" s="20"/>
      <c r="J741" s="20"/>
      <c r="K741" s="20"/>
      <c r="L741" s="20"/>
      <c r="M741" s="8"/>
      <c r="N741" s="20"/>
      <c r="O741" s="8"/>
      <c r="P741" s="9"/>
    </row>
    <row r="742" spans="1:16" s="47" customFormat="1" x14ac:dyDescent="0.25">
      <c r="A742" s="45"/>
      <c r="B742" s="46"/>
      <c r="C742" s="46"/>
      <c r="D742" s="46"/>
      <c r="E742" s="30"/>
      <c r="F742" s="46"/>
      <c r="G742" s="46"/>
      <c r="H742" s="48"/>
      <c r="I742" s="8"/>
      <c r="J742" s="30"/>
      <c r="K742" s="8"/>
      <c r="L742" s="30"/>
      <c r="M742" s="8"/>
      <c r="N742" s="30"/>
      <c r="O742" s="8"/>
      <c r="P742" s="9"/>
    </row>
    <row r="743" spans="1:16" s="47" customFormat="1" x14ac:dyDescent="0.25">
      <c r="A743" s="18"/>
      <c r="B743" s="19"/>
      <c r="C743" s="19"/>
      <c r="D743" s="19"/>
      <c r="E743" s="20"/>
      <c r="F743" s="19"/>
      <c r="G743" s="19"/>
      <c r="H743" s="22"/>
      <c r="I743" s="8"/>
      <c r="J743" s="20"/>
      <c r="K743" s="8"/>
      <c r="L743" s="20"/>
      <c r="M743" s="8"/>
      <c r="N743" s="30"/>
      <c r="O743" s="8"/>
      <c r="P743" s="9"/>
    </row>
    <row r="744" spans="1:16" s="47" customFormat="1" x14ac:dyDescent="0.25">
      <c r="A744" s="18"/>
      <c r="B744" s="19"/>
      <c r="C744" s="19"/>
      <c r="D744" s="19"/>
      <c r="E744" s="20"/>
      <c r="F744" s="19"/>
      <c r="G744" s="19"/>
      <c r="H744" s="22"/>
      <c r="I744" s="8"/>
      <c r="J744" s="20"/>
      <c r="K744" s="8"/>
      <c r="L744" s="20"/>
      <c r="M744" s="8"/>
      <c r="N744" s="30"/>
      <c r="O744" s="8"/>
      <c r="P744" s="9"/>
    </row>
    <row r="745" spans="1:16" s="47" customFormat="1" x14ac:dyDescent="0.25">
      <c r="A745" s="45"/>
      <c r="B745" s="46"/>
      <c r="C745" s="46"/>
      <c r="D745" s="46"/>
      <c r="E745" s="30"/>
      <c r="F745" s="46"/>
      <c r="G745" s="46"/>
      <c r="H745" s="48"/>
      <c r="I745" s="8"/>
      <c r="J745" s="30"/>
      <c r="K745" s="8"/>
      <c r="L745" s="30"/>
      <c r="M745" s="8"/>
      <c r="N745" s="30"/>
      <c r="O745" s="8"/>
      <c r="P745" s="9"/>
    </row>
    <row r="746" spans="1:16" s="47" customFormat="1" x14ac:dyDescent="0.25">
      <c r="A746" s="18"/>
      <c r="B746" s="19"/>
      <c r="C746" s="19"/>
      <c r="D746" s="19"/>
      <c r="E746" s="20"/>
      <c r="F746" s="19"/>
      <c r="G746" s="19"/>
      <c r="H746" s="22"/>
      <c r="I746" s="8"/>
      <c r="J746" s="20"/>
      <c r="K746" s="8"/>
      <c r="L746" s="20"/>
      <c r="M746" s="8"/>
      <c r="N746" s="30"/>
      <c r="O746" s="8"/>
      <c r="P746" s="9"/>
    </row>
    <row r="747" spans="1:16" s="47" customFormat="1" x14ac:dyDescent="0.25">
      <c r="A747" s="18"/>
      <c r="B747" s="19"/>
      <c r="C747" s="19"/>
      <c r="D747" s="19"/>
      <c r="E747" s="20"/>
      <c r="F747" s="19"/>
      <c r="G747" s="19"/>
      <c r="H747" s="22"/>
      <c r="I747" s="8"/>
      <c r="J747" s="20"/>
      <c r="K747" s="8"/>
      <c r="L747" s="20"/>
      <c r="M747" s="8"/>
      <c r="N747" s="30"/>
      <c r="O747" s="8"/>
      <c r="P747" s="9"/>
    </row>
    <row r="748" spans="1:16" s="47" customFormat="1" x14ac:dyDescent="0.25">
      <c r="A748" s="45"/>
      <c r="B748" s="46"/>
      <c r="C748" s="46"/>
      <c r="D748" s="46"/>
      <c r="E748" s="30"/>
      <c r="F748" s="46"/>
      <c r="G748" s="46"/>
      <c r="H748" s="48"/>
      <c r="I748" s="8"/>
      <c r="J748" s="30"/>
      <c r="K748" s="8"/>
      <c r="L748" s="30"/>
      <c r="M748" s="8"/>
      <c r="N748" s="30"/>
      <c r="O748" s="8"/>
      <c r="P748" s="9"/>
    </row>
    <row r="749" spans="1:16" s="47" customFormat="1" x14ac:dyDescent="0.25">
      <c r="A749" s="18"/>
      <c r="B749" s="19"/>
      <c r="C749" s="19"/>
      <c r="D749" s="19"/>
      <c r="E749" s="20"/>
      <c r="F749" s="19"/>
      <c r="G749" s="19"/>
      <c r="H749" s="22"/>
      <c r="I749" s="8"/>
      <c r="J749" s="20"/>
      <c r="K749" s="8"/>
      <c r="L749" s="20"/>
      <c r="M749" s="8"/>
      <c r="N749" s="30"/>
      <c r="O749" s="8"/>
      <c r="P749" s="9"/>
    </row>
    <row r="750" spans="1:16" s="47" customFormat="1" x14ac:dyDescent="0.25">
      <c r="A750" s="18"/>
      <c r="B750" s="19"/>
      <c r="C750" s="19"/>
      <c r="D750" s="19"/>
      <c r="E750" s="20"/>
      <c r="F750" s="19"/>
      <c r="G750" s="19"/>
      <c r="H750" s="22"/>
      <c r="I750" s="8"/>
      <c r="J750" s="20"/>
      <c r="K750" s="8"/>
      <c r="L750" s="20"/>
      <c r="M750" s="8"/>
      <c r="N750" s="30"/>
      <c r="O750" s="8"/>
      <c r="P750" s="9"/>
    </row>
    <row r="751" spans="1:16" s="47" customFormat="1" x14ac:dyDescent="0.25">
      <c r="A751" s="45"/>
      <c r="B751" s="46"/>
      <c r="C751" s="46"/>
      <c r="D751" s="46"/>
      <c r="E751" s="30"/>
      <c r="F751" s="46"/>
      <c r="G751" s="46"/>
      <c r="H751" s="48"/>
      <c r="I751" s="8"/>
      <c r="J751" s="30"/>
      <c r="K751" s="8"/>
      <c r="L751" s="30"/>
      <c r="M751" s="8"/>
      <c r="N751" s="30"/>
      <c r="O751" s="8"/>
      <c r="P751" s="9"/>
    </row>
    <row r="752" spans="1:16" s="47" customFormat="1" x14ac:dyDescent="0.25">
      <c r="A752" s="18"/>
      <c r="B752" s="19"/>
      <c r="C752" s="19"/>
      <c r="D752" s="19"/>
      <c r="E752" s="20"/>
      <c r="F752" s="19"/>
      <c r="G752" s="19"/>
      <c r="H752" s="22"/>
      <c r="I752" s="8"/>
      <c r="J752" s="20"/>
      <c r="K752" s="8"/>
      <c r="L752" s="20"/>
      <c r="M752" s="8"/>
      <c r="N752" s="30"/>
      <c r="O752" s="8"/>
      <c r="P752" s="9"/>
    </row>
    <row r="753" spans="1:16" s="47" customFormat="1" x14ac:dyDescent="0.25">
      <c r="A753" s="18"/>
      <c r="B753" s="19"/>
      <c r="C753" s="19"/>
      <c r="D753" s="19"/>
      <c r="E753" s="20"/>
      <c r="F753" s="19"/>
      <c r="G753" s="19"/>
      <c r="H753" s="22"/>
      <c r="I753" s="8"/>
      <c r="J753" s="20"/>
      <c r="K753" s="8"/>
      <c r="L753" s="20"/>
      <c r="M753" s="8"/>
      <c r="N753" s="30"/>
      <c r="O753" s="8"/>
      <c r="P753" s="9"/>
    </row>
    <row r="754" spans="1:16" s="47" customFormat="1" x14ac:dyDescent="0.25">
      <c r="A754" s="18"/>
      <c r="B754" s="19"/>
      <c r="C754" s="19"/>
      <c r="D754" s="19"/>
      <c r="E754" s="20"/>
      <c r="F754" s="19"/>
      <c r="G754" s="19"/>
      <c r="H754" s="22"/>
      <c r="I754" s="8"/>
      <c r="J754" s="20"/>
      <c r="K754" s="8"/>
      <c r="L754" s="20"/>
      <c r="M754" s="8"/>
      <c r="N754" s="30"/>
      <c r="O754" s="8"/>
      <c r="P754" s="9"/>
    </row>
    <row r="755" spans="1:16" s="47" customFormat="1" x14ac:dyDescent="0.25">
      <c r="A755" s="18"/>
      <c r="B755" s="19"/>
      <c r="C755" s="19"/>
      <c r="D755" s="19"/>
      <c r="E755" s="20"/>
      <c r="F755" s="19"/>
      <c r="G755" s="19"/>
      <c r="H755" s="22"/>
      <c r="I755" s="8"/>
      <c r="J755" s="20"/>
      <c r="K755" s="8"/>
      <c r="L755" s="20"/>
      <c r="M755" s="8"/>
      <c r="N755" s="30"/>
      <c r="O755" s="8"/>
      <c r="P755" s="9"/>
    </row>
    <row r="756" spans="1:16" s="47" customFormat="1" x14ac:dyDescent="0.25">
      <c r="A756" s="18"/>
      <c r="B756" s="19"/>
      <c r="C756" s="19"/>
      <c r="D756" s="19"/>
      <c r="E756" s="20"/>
      <c r="F756" s="19"/>
      <c r="G756" s="19"/>
      <c r="H756" s="22"/>
      <c r="I756" s="8"/>
      <c r="J756" s="20"/>
      <c r="K756" s="8"/>
      <c r="L756" s="20"/>
      <c r="M756" s="8"/>
      <c r="N756" s="30"/>
      <c r="O756" s="8"/>
      <c r="P756" s="9"/>
    </row>
    <row r="757" spans="1:16" s="47" customFormat="1" x14ac:dyDescent="0.25">
      <c r="A757" s="18"/>
      <c r="B757" s="19"/>
      <c r="C757" s="19"/>
      <c r="D757" s="19"/>
      <c r="E757" s="20"/>
      <c r="F757" s="19"/>
      <c r="G757" s="19"/>
      <c r="H757" s="22"/>
      <c r="I757" s="8"/>
      <c r="J757" s="20"/>
      <c r="K757" s="8"/>
      <c r="L757" s="20"/>
      <c r="M757" s="8"/>
      <c r="N757" s="30"/>
      <c r="O757" s="8"/>
      <c r="P757" s="9"/>
    </row>
    <row r="758" spans="1:16" s="47" customFormat="1" x14ac:dyDescent="0.25">
      <c r="A758" s="18"/>
      <c r="B758" s="19"/>
      <c r="C758" s="19"/>
      <c r="D758" s="19"/>
      <c r="E758" s="20"/>
      <c r="F758" s="19"/>
      <c r="G758" s="19"/>
      <c r="H758" s="22"/>
      <c r="I758" s="8"/>
      <c r="J758" s="20"/>
      <c r="K758" s="8"/>
      <c r="L758" s="20"/>
      <c r="M758" s="8"/>
      <c r="N758" s="30"/>
      <c r="O758" s="8"/>
      <c r="P758" s="9"/>
    </row>
    <row r="759" spans="1:16" s="47" customFormat="1" x14ac:dyDescent="0.25">
      <c r="A759" s="45"/>
      <c r="B759" s="46"/>
      <c r="C759" s="46"/>
      <c r="D759" s="46"/>
      <c r="E759" s="30"/>
      <c r="F759" s="46"/>
      <c r="G759" s="46"/>
      <c r="H759" s="48"/>
      <c r="I759" s="8"/>
      <c r="J759" s="30"/>
      <c r="K759" s="8"/>
      <c r="L759" s="30"/>
      <c r="M759" s="8"/>
      <c r="N759" s="30"/>
      <c r="O759" s="8"/>
      <c r="P759" s="9"/>
    </row>
    <row r="760" spans="1:16" s="47" customFormat="1" x14ac:dyDescent="0.25">
      <c r="A760" s="45"/>
      <c r="B760" s="46"/>
      <c r="C760" s="46"/>
      <c r="D760" s="46"/>
      <c r="E760" s="30"/>
      <c r="F760" s="46"/>
      <c r="G760" s="46"/>
      <c r="H760" s="48"/>
      <c r="I760" s="30"/>
      <c r="J760" s="30"/>
      <c r="K760" s="30"/>
      <c r="L760" s="30"/>
      <c r="M760" s="30"/>
      <c r="N760" s="30"/>
      <c r="O760" s="8"/>
      <c r="P760" s="9"/>
    </row>
    <row r="761" spans="1:16" s="47" customFormat="1" x14ac:dyDescent="0.25">
      <c r="A761" s="18"/>
      <c r="B761" s="19"/>
      <c r="C761" s="19"/>
      <c r="D761" s="19"/>
      <c r="E761" s="20"/>
      <c r="F761" s="19"/>
      <c r="G761" s="19"/>
      <c r="H761" s="22"/>
      <c r="I761" s="20"/>
      <c r="J761" s="20"/>
      <c r="K761" s="20"/>
      <c r="L761" s="20"/>
      <c r="M761" s="20"/>
      <c r="N761" s="30"/>
      <c r="O761" s="8"/>
      <c r="P761" s="9"/>
    </row>
    <row r="762" spans="1:16" s="47" customFormat="1" x14ac:dyDescent="0.25">
      <c r="A762" s="18"/>
      <c r="B762" s="19"/>
      <c r="C762" s="19"/>
      <c r="D762" s="19"/>
      <c r="E762" s="20"/>
      <c r="F762" s="19"/>
      <c r="G762" s="21"/>
      <c r="H762" s="22"/>
      <c r="I762" s="20"/>
      <c r="J762" s="20"/>
      <c r="K762" s="8"/>
      <c r="L762" s="20"/>
      <c r="M762" s="20"/>
      <c r="N762" s="30"/>
      <c r="O762" s="8"/>
      <c r="P762" s="9"/>
    </row>
    <row r="763" spans="1:16" s="47" customFormat="1" x14ac:dyDescent="0.25">
      <c r="A763" s="18"/>
      <c r="B763" s="19"/>
      <c r="C763" s="19"/>
      <c r="D763" s="19"/>
      <c r="E763" s="20"/>
      <c r="F763" s="19"/>
      <c r="G763" s="21"/>
      <c r="H763" s="22"/>
      <c r="I763" s="20"/>
      <c r="J763" s="20"/>
      <c r="K763" s="8"/>
      <c r="L763" s="20"/>
      <c r="M763" s="20"/>
      <c r="N763" s="30"/>
      <c r="O763" s="8"/>
      <c r="P763" s="9"/>
    </row>
    <row r="764" spans="1:16" s="47" customFormat="1" x14ac:dyDescent="0.25">
      <c r="A764" s="23"/>
      <c r="B764" s="24"/>
      <c r="C764" s="24"/>
      <c r="D764" s="24"/>
      <c r="E764" s="8"/>
      <c r="F764" s="24"/>
      <c r="G764" s="25"/>
      <c r="H764" s="26"/>
      <c r="I764" s="8"/>
      <c r="J764" s="8"/>
      <c r="K764" s="8"/>
      <c r="L764" s="8"/>
      <c r="M764" s="8"/>
      <c r="N764" s="30"/>
      <c r="O764" s="8"/>
      <c r="P764" s="9"/>
    </row>
    <row r="765" spans="1:16" s="47" customFormat="1" x14ac:dyDescent="0.25">
      <c r="A765" s="18"/>
      <c r="B765" s="19"/>
      <c r="C765" s="19"/>
      <c r="D765" s="19"/>
      <c r="E765" s="20"/>
      <c r="F765" s="19"/>
      <c r="G765" s="19"/>
      <c r="H765" s="22"/>
      <c r="I765" s="8"/>
      <c r="J765" s="20"/>
      <c r="K765" s="8"/>
      <c r="L765" s="20"/>
      <c r="M765" s="8"/>
      <c r="N765" s="30"/>
      <c r="O765" s="8"/>
      <c r="P765" s="9"/>
    </row>
    <row r="766" spans="1:16" s="47" customFormat="1" x14ac:dyDescent="0.25">
      <c r="A766" s="18"/>
      <c r="B766" s="19"/>
      <c r="C766" s="19"/>
      <c r="D766" s="19"/>
      <c r="E766" s="20"/>
      <c r="F766" s="19"/>
      <c r="G766" s="19"/>
      <c r="H766" s="22"/>
      <c r="I766" s="8"/>
      <c r="J766" s="20"/>
      <c r="K766" s="8"/>
      <c r="L766" s="20"/>
      <c r="M766" s="8"/>
      <c r="N766" s="30"/>
      <c r="O766" s="8"/>
      <c r="P766" s="9"/>
    </row>
    <row r="767" spans="1:16" s="47" customFormat="1" x14ac:dyDescent="0.25">
      <c r="A767" s="18"/>
      <c r="B767" s="19"/>
      <c r="C767" s="19"/>
      <c r="D767" s="19"/>
      <c r="E767" s="20"/>
      <c r="F767" s="19"/>
      <c r="G767" s="19"/>
      <c r="H767" s="22"/>
      <c r="I767" s="8"/>
      <c r="J767" s="20"/>
      <c r="K767" s="8"/>
      <c r="L767" s="20"/>
      <c r="M767" s="8"/>
      <c r="N767" s="30"/>
      <c r="O767" s="8"/>
      <c r="P767" s="9"/>
    </row>
    <row r="768" spans="1:16" s="47" customFormat="1" x14ac:dyDescent="0.25">
      <c r="A768" s="45"/>
      <c r="B768" s="46"/>
      <c r="C768" s="46"/>
      <c r="D768" s="46"/>
      <c r="E768" s="30"/>
      <c r="F768" s="46"/>
      <c r="G768" s="46"/>
      <c r="H768" s="48"/>
      <c r="I768" s="8"/>
      <c r="J768" s="30"/>
      <c r="K768" s="8"/>
      <c r="L768" s="30"/>
      <c r="M768" s="8"/>
      <c r="N768" s="30"/>
      <c r="O768" s="8"/>
      <c r="P768" s="9"/>
    </row>
    <row r="769" spans="1:16" s="47" customFormat="1" x14ac:dyDescent="0.25">
      <c r="A769" s="18"/>
      <c r="B769" s="19"/>
      <c r="C769" s="19"/>
      <c r="D769" s="19"/>
      <c r="E769" s="20"/>
      <c r="F769" s="19"/>
      <c r="G769" s="19"/>
      <c r="H769" s="22"/>
      <c r="I769" s="8"/>
      <c r="J769" s="20"/>
      <c r="K769" s="8"/>
      <c r="L769" s="20"/>
      <c r="M769" s="8"/>
      <c r="N769" s="30"/>
      <c r="O769" s="8"/>
      <c r="P769" s="9"/>
    </row>
    <row r="770" spans="1:16" s="47" customFormat="1" x14ac:dyDescent="0.25">
      <c r="A770" s="18"/>
      <c r="B770" s="19"/>
      <c r="C770" s="19"/>
      <c r="D770" s="19"/>
      <c r="E770" s="20"/>
      <c r="F770" s="19"/>
      <c r="G770" s="19"/>
      <c r="H770" s="22"/>
      <c r="I770" s="8"/>
      <c r="J770" s="20"/>
      <c r="K770" s="8"/>
      <c r="L770" s="20"/>
      <c r="M770" s="8"/>
      <c r="N770" s="30"/>
      <c r="O770" s="8"/>
      <c r="P770" s="9"/>
    </row>
    <row r="771" spans="1:16" s="47" customFormat="1" x14ac:dyDescent="0.25">
      <c r="A771" s="45"/>
      <c r="B771" s="46"/>
      <c r="C771" s="46"/>
      <c r="D771" s="46"/>
      <c r="E771" s="30"/>
      <c r="F771" s="46"/>
      <c r="G771" s="46"/>
      <c r="H771" s="48"/>
      <c r="I771" s="8"/>
      <c r="J771" s="30"/>
      <c r="K771" s="8"/>
      <c r="L771" s="30"/>
      <c r="M771" s="8"/>
      <c r="N771" s="30"/>
      <c r="O771" s="8"/>
      <c r="P771" s="9"/>
    </row>
    <row r="772" spans="1:16" s="47" customFormat="1" x14ac:dyDescent="0.25">
      <c r="A772" s="18"/>
      <c r="B772" s="19"/>
      <c r="C772" s="19"/>
      <c r="D772" s="19"/>
      <c r="E772" s="20"/>
      <c r="F772" s="19"/>
      <c r="G772" s="19"/>
      <c r="H772" s="22"/>
      <c r="I772" s="8"/>
      <c r="J772" s="20"/>
      <c r="K772" s="8"/>
      <c r="L772" s="20"/>
      <c r="M772" s="8"/>
      <c r="N772" s="30"/>
      <c r="O772" s="8"/>
      <c r="P772" s="9"/>
    </row>
    <row r="773" spans="1:16" x14ac:dyDescent="0.25">
      <c r="A773" s="18"/>
      <c r="B773" s="19"/>
      <c r="C773" s="19"/>
      <c r="D773" s="19"/>
      <c r="E773" s="20"/>
      <c r="F773" s="19"/>
      <c r="G773" s="19"/>
      <c r="H773" s="22"/>
      <c r="I773" s="8"/>
      <c r="J773" s="20"/>
      <c r="K773" s="8"/>
      <c r="L773" s="20"/>
      <c r="M773" s="8"/>
      <c r="N773" s="20"/>
      <c r="O773" s="8"/>
      <c r="P773" s="9"/>
    </row>
    <row r="774" spans="1:16" s="47" customFormat="1" x14ac:dyDescent="0.25">
      <c r="A774" s="45"/>
      <c r="B774" s="46"/>
      <c r="C774" s="46"/>
      <c r="D774" s="46"/>
      <c r="E774" s="30"/>
      <c r="F774" s="46"/>
      <c r="G774" s="46"/>
      <c r="H774" s="48"/>
      <c r="I774" s="8"/>
      <c r="J774" s="30"/>
      <c r="K774" s="8"/>
      <c r="L774" s="30"/>
      <c r="M774" s="8"/>
      <c r="N774" s="30"/>
      <c r="O774" s="8"/>
      <c r="P774" s="9"/>
    </row>
    <row r="775" spans="1:16" x14ac:dyDescent="0.25">
      <c r="A775" s="18"/>
      <c r="B775" s="19"/>
      <c r="C775" s="19"/>
      <c r="D775" s="19"/>
      <c r="E775" s="20"/>
      <c r="F775" s="19"/>
      <c r="G775" s="19"/>
      <c r="H775" s="22"/>
      <c r="I775" s="8"/>
      <c r="J775" s="20"/>
      <c r="K775" s="8"/>
      <c r="L775" s="20"/>
      <c r="M775" s="8"/>
      <c r="N775" s="20"/>
      <c r="O775" s="8"/>
      <c r="P775" s="9"/>
    </row>
    <row r="776" spans="1:16" x14ac:dyDescent="0.25">
      <c r="A776" s="18"/>
      <c r="B776" s="19"/>
      <c r="C776" s="52"/>
      <c r="D776" s="52"/>
      <c r="E776" s="55"/>
      <c r="F776" s="19"/>
      <c r="G776" s="19"/>
      <c r="H776" s="22"/>
      <c r="I776" s="8"/>
      <c r="J776" s="20"/>
      <c r="K776" s="8"/>
      <c r="L776" s="20"/>
      <c r="M776" s="8"/>
      <c r="N776" s="20"/>
      <c r="O776" s="8"/>
      <c r="P776" s="9"/>
    </row>
    <row r="777" spans="1:16" s="47" customFormat="1" x14ac:dyDescent="0.25">
      <c r="A777" s="18"/>
      <c r="B777" s="19"/>
      <c r="C777" s="19"/>
      <c r="D777" s="19"/>
      <c r="E777" s="20"/>
      <c r="F777" s="19"/>
      <c r="G777" s="19"/>
      <c r="H777" s="22"/>
      <c r="I777" s="8"/>
      <c r="J777" s="20"/>
      <c r="K777" s="8"/>
      <c r="L777" s="20"/>
      <c r="M777" s="8"/>
      <c r="N777" s="30"/>
      <c r="O777" s="8"/>
      <c r="P777" s="9"/>
    </row>
    <row r="778" spans="1:16" s="47" customFormat="1" x14ac:dyDescent="0.25">
      <c r="A778" s="45"/>
      <c r="B778" s="46"/>
      <c r="C778" s="46"/>
      <c r="D778" s="46"/>
      <c r="E778" s="30"/>
      <c r="F778" s="46"/>
      <c r="G778" s="46"/>
      <c r="H778" s="48"/>
      <c r="I778" s="8"/>
      <c r="J778" s="30"/>
      <c r="K778" s="8"/>
      <c r="L778" s="30"/>
      <c r="M778" s="8"/>
      <c r="N778" s="30"/>
      <c r="O778" s="8"/>
      <c r="P778" s="9"/>
    </row>
    <row r="779" spans="1:16" s="47" customFormat="1" x14ac:dyDescent="0.25">
      <c r="A779" s="18"/>
      <c r="B779" s="19"/>
      <c r="C779" s="19"/>
      <c r="D779" s="19"/>
      <c r="E779" s="20"/>
      <c r="F779" s="19"/>
      <c r="G779" s="19"/>
      <c r="H779" s="22"/>
      <c r="I779" s="8"/>
      <c r="J779" s="20"/>
      <c r="K779" s="8"/>
      <c r="L779" s="20"/>
      <c r="M779" s="8"/>
      <c r="N779" s="30"/>
      <c r="O779" s="8"/>
      <c r="P779" s="9"/>
    </row>
    <row r="780" spans="1:16" x14ac:dyDescent="0.25">
      <c r="A780" s="18"/>
      <c r="B780" s="19"/>
      <c r="C780" s="19"/>
      <c r="D780" s="19"/>
      <c r="E780" s="20"/>
      <c r="F780" s="19"/>
      <c r="G780" s="19"/>
      <c r="H780" s="22"/>
      <c r="I780" s="8"/>
      <c r="J780" s="20"/>
      <c r="K780" s="8"/>
      <c r="L780" s="20"/>
      <c r="M780" s="8"/>
      <c r="N780" s="20"/>
      <c r="O780" s="8"/>
      <c r="P780" s="9"/>
    </row>
    <row r="781" spans="1:16" x14ac:dyDescent="0.25">
      <c r="A781" s="18"/>
      <c r="B781" s="19"/>
      <c r="C781" s="19"/>
      <c r="D781" s="19"/>
      <c r="E781" s="20"/>
      <c r="F781" s="19"/>
      <c r="G781" s="19"/>
      <c r="H781" s="22"/>
      <c r="I781" s="8"/>
      <c r="J781" s="20"/>
      <c r="K781" s="8"/>
      <c r="L781" s="20"/>
      <c r="M781" s="8"/>
      <c r="N781" s="20"/>
      <c r="O781" s="8"/>
      <c r="P781" s="9"/>
    </row>
    <row r="782" spans="1:16" s="47" customFormat="1" x14ac:dyDescent="0.25">
      <c r="A782" s="45"/>
      <c r="B782" s="46"/>
      <c r="C782" s="46"/>
      <c r="D782" s="46"/>
      <c r="E782" s="30"/>
      <c r="F782" s="46"/>
      <c r="G782" s="46"/>
      <c r="H782" s="48"/>
      <c r="I782" s="8"/>
      <c r="J782" s="30"/>
      <c r="K782" s="8"/>
      <c r="L782" s="30"/>
      <c r="M782" s="8"/>
      <c r="N782" s="30"/>
      <c r="O782" s="8"/>
      <c r="P782" s="9"/>
    </row>
    <row r="783" spans="1:16" x14ac:dyDescent="0.25">
      <c r="A783" s="18"/>
      <c r="B783" s="19"/>
      <c r="C783" s="19"/>
      <c r="D783" s="19"/>
      <c r="E783" s="20"/>
      <c r="F783" s="19"/>
      <c r="G783" s="19"/>
      <c r="H783" s="22"/>
      <c r="I783" s="8"/>
      <c r="J783" s="20"/>
      <c r="K783" s="8"/>
      <c r="L783" s="20"/>
      <c r="M783" s="8"/>
      <c r="N783" s="20"/>
      <c r="O783" s="8"/>
      <c r="P783" s="9"/>
    </row>
    <row r="784" spans="1:16" x14ac:dyDescent="0.25">
      <c r="A784" s="18"/>
      <c r="B784" s="19"/>
      <c r="C784" s="19"/>
      <c r="D784" s="19"/>
      <c r="E784" s="20"/>
      <c r="F784" s="19"/>
      <c r="G784" s="19"/>
      <c r="H784" s="22"/>
      <c r="I784" s="8"/>
      <c r="J784" s="20"/>
      <c r="K784" s="8"/>
      <c r="L784" s="20"/>
      <c r="M784" s="8"/>
      <c r="N784" s="20"/>
      <c r="O784" s="8"/>
      <c r="P784" s="9"/>
    </row>
    <row r="785" spans="1:16" s="47" customFormat="1" x14ac:dyDescent="0.25">
      <c r="A785" s="45"/>
      <c r="B785" s="46"/>
      <c r="C785" s="46"/>
      <c r="D785" s="46"/>
      <c r="E785" s="30"/>
      <c r="F785" s="46"/>
      <c r="G785" s="46"/>
      <c r="H785" s="48"/>
      <c r="I785" s="8"/>
      <c r="J785" s="30"/>
      <c r="K785" s="8"/>
      <c r="L785" s="30"/>
      <c r="M785" s="8"/>
      <c r="N785" s="30"/>
      <c r="O785" s="8"/>
      <c r="P785" s="9"/>
    </row>
    <row r="786" spans="1:16" x14ac:dyDescent="0.25">
      <c r="A786" s="18"/>
      <c r="B786" s="19"/>
      <c r="C786" s="19"/>
      <c r="D786" s="19"/>
      <c r="E786" s="20"/>
      <c r="F786" s="19"/>
      <c r="G786" s="19"/>
      <c r="H786" s="22"/>
      <c r="I786" s="8"/>
      <c r="J786" s="20"/>
      <c r="K786" s="8"/>
      <c r="L786" s="20"/>
      <c r="M786" s="8"/>
      <c r="N786" s="20"/>
      <c r="O786" s="8"/>
      <c r="P786" s="9"/>
    </row>
    <row r="787" spans="1:16" s="47" customFormat="1" x14ac:dyDescent="0.25">
      <c r="A787" s="18"/>
      <c r="B787" s="19"/>
      <c r="C787" s="19"/>
      <c r="D787" s="19"/>
      <c r="E787" s="20"/>
      <c r="F787" s="19"/>
      <c r="G787" s="19"/>
      <c r="H787" s="22"/>
      <c r="I787" s="8"/>
      <c r="J787" s="20"/>
      <c r="K787" s="8"/>
      <c r="L787" s="20"/>
      <c r="M787" s="8"/>
      <c r="N787" s="30"/>
      <c r="O787" s="8"/>
      <c r="P787" s="9"/>
    </row>
    <row r="788" spans="1:16" x14ac:dyDescent="0.25">
      <c r="A788" s="18"/>
      <c r="B788" s="19"/>
      <c r="C788" s="19"/>
      <c r="D788" s="19"/>
      <c r="E788" s="20"/>
      <c r="F788" s="19"/>
      <c r="G788" s="19"/>
      <c r="H788" s="22"/>
      <c r="I788" s="8"/>
      <c r="J788" s="20"/>
      <c r="K788" s="8"/>
      <c r="L788" s="20"/>
      <c r="M788" s="8"/>
      <c r="N788" s="20"/>
      <c r="O788" s="8"/>
      <c r="P788" s="9"/>
    </row>
    <row r="789" spans="1:16" x14ac:dyDescent="0.25">
      <c r="A789" s="18"/>
      <c r="B789" s="19"/>
      <c r="C789" s="19"/>
      <c r="D789" s="19"/>
      <c r="E789" s="20"/>
      <c r="F789" s="19"/>
      <c r="G789" s="19"/>
      <c r="H789" s="22"/>
      <c r="I789" s="8"/>
      <c r="J789" s="20"/>
      <c r="K789" s="8"/>
      <c r="L789" s="20"/>
      <c r="M789" s="8"/>
      <c r="N789" s="20"/>
      <c r="O789" s="8"/>
      <c r="P789" s="9"/>
    </row>
    <row r="790" spans="1:16" s="47" customFormat="1" x14ac:dyDescent="0.25">
      <c r="A790" s="45"/>
      <c r="B790" s="46"/>
      <c r="C790" s="46"/>
      <c r="D790" s="46"/>
      <c r="E790" s="30"/>
      <c r="F790" s="46"/>
      <c r="G790" s="46"/>
      <c r="H790" s="48"/>
      <c r="I790" s="8"/>
      <c r="J790" s="30"/>
      <c r="K790" s="8"/>
      <c r="L790" s="30"/>
      <c r="M790" s="8"/>
      <c r="N790" s="30"/>
      <c r="O790" s="8"/>
      <c r="P790" s="9"/>
    </row>
    <row r="791" spans="1:16" x14ac:dyDescent="0.25">
      <c r="A791" s="18"/>
      <c r="B791" s="19"/>
      <c r="C791" s="19"/>
      <c r="D791" s="19"/>
      <c r="E791" s="20"/>
      <c r="F791" s="19"/>
      <c r="G791" s="19"/>
      <c r="H791" s="22"/>
      <c r="I791" s="8"/>
      <c r="J791" s="20"/>
      <c r="K791" s="8"/>
      <c r="L791" s="20"/>
      <c r="M791" s="8"/>
      <c r="N791" s="20"/>
      <c r="O791" s="8"/>
      <c r="P791" s="9"/>
    </row>
    <row r="792" spans="1:16" s="47" customFormat="1" x14ac:dyDescent="0.25">
      <c r="A792" s="18"/>
      <c r="B792" s="19"/>
      <c r="C792" s="19"/>
      <c r="D792" s="19"/>
      <c r="E792" s="20"/>
      <c r="F792" s="19"/>
      <c r="G792" s="19"/>
      <c r="H792" s="22"/>
      <c r="I792" s="8"/>
      <c r="J792" s="20"/>
      <c r="K792" s="8"/>
      <c r="L792" s="20"/>
      <c r="M792" s="8"/>
      <c r="N792" s="30"/>
      <c r="O792" s="8"/>
      <c r="P792" s="9"/>
    </row>
    <row r="793" spans="1:16" x14ac:dyDescent="0.25">
      <c r="A793" s="18"/>
      <c r="B793" s="19"/>
      <c r="C793" s="19"/>
      <c r="D793" s="19"/>
      <c r="E793" s="20"/>
      <c r="F793" s="19"/>
      <c r="G793" s="19"/>
      <c r="H793" s="22"/>
      <c r="I793" s="8"/>
      <c r="J793" s="20"/>
      <c r="K793" s="8"/>
      <c r="L793" s="20"/>
      <c r="M793" s="8"/>
      <c r="N793" s="20"/>
      <c r="O793" s="8"/>
      <c r="P793" s="9"/>
    </row>
    <row r="794" spans="1:16" s="47" customFormat="1" x14ac:dyDescent="0.25">
      <c r="A794" s="45"/>
      <c r="B794" s="46"/>
      <c r="C794" s="46"/>
      <c r="D794" s="46"/>
      <c r="E794" s="30"/>
      <c r="F794" s="46"/>
      <c r="G794" s="46"/>
      <c r="H794" s="48"/>
      <c r="I794" s="8"/>
      <c r="J794" s="30"/>
      <c r="K794" s="8"/>
      <c r="L794" s="30"/>
      <c r="M794" s="8"/>
      <c r="N794" s="30"/>
      <c r="O794" s="8"/>
      <c r="P794" s="9"/>
    </row>
    <row r="795" spans="1:16" x14ac:dyDescent="0.25">
      <c r="A795" s="18"/>
      <c r="B795" s="19"/>
      <c r="C795" s="19"/>
      <c r="D795" s="19"/>
      <c r="E795" s="20"/>
      <c r="F795" s="19"/>
      <c r="G795" s="19"/>
      <c r="H795" s="22"/>
      <c r="I795" s="8"/>
      <c r="J795" s="20"/>
      <c r="K795" s="8"/>
      <c r="L795" s="20"/>
      <c r="M795" s="8"/>
      <c r="N795" s="20"/>
      <c r="O795" s="8"/>
      <c r="P795" s="9"/>
    </row>
    <row r="796" spans="1:16" x14ac:dyDescent="0.25">
      <c r="A796" s="18"/>
      <c r="B796" s="19"/>
      <c r="C796" s="19"/>
      <c r="D796" s="19"/>
      <c r="E796" s="20"/>
      <c r="F796" s="19"/>
      <c r="G796" s="19"/>
      <c r="H796" s="22"/>
      <c r="I796" s="8"/>
      <c r="J796" s="20"/>
      <c r="K796" s="8"/>
      <c r="L796" s="20"/>
      <c r="M796" s="8"/>
      <c r="N796" s="20"/>
      <c r="O796" s="8"/>
      <c r="P796" s="9"/>
    </row>
    <row r="797" spans="1:16" x14ac:dyDescent="0.25">
      <c r="A797" s="18"/>
      <c r="B797" s="19"/>
      <c r="C797" s="19"/>
      <c r="D797" s="19"/>
      <c r="E797" s="20"/>
      <c r="F797" s="19"/>
      <c r="G797" s="19"/>
      <c r="H797" s="22"/>
      <c r="I797" s="8"/>
      <c r="J797" s="20"/>
      <c r="K797" s="8"/>
      <c r="L797" s="20"/>
      <c r="M797" s="8"/>
      <c r="N797" s="20"/>
      <c r="O797" s="8"/>
      <c r="P797" s="9"/>
    </row>
    <row r="798" spans="1:16" s="47" customFormat="1" x14ac:dyDescent="0.25">
      <c r="A798" s="45"/>
      <c r="B798" s="46"/>
      <c r="C798" s="46"/>
      <c r="D798" s="46"/>
      <c r="E798" s="30"/>
      <c r="F798" s="46"/>
      <c r="G798" s="46"/>
      <c r="H798" s="48"/>
      <c r="I798" s="8"/>
      <c r="J798" s="30"/>
      <c r="K798" s="8"/>
      <c r="L798" s="30"/>
      <c r="M798" s="8"/>
      <c r="N798" s="30"/>
      <c r="O798" s="8"/>
      <c r="P798" s="9"/>
    </row>
    <row r="799" spans="1:16" s="47" customFormat="1" x14ac:dyDescent="0.25">
      <c r="A799" s="45"/>
      <c r="B799" s="46"/>
      <c r="C799" s="46"/>
      <c r="D799" s="46"/>
      <c r="E799" s="30"/>
      <c r="F799" s="46"/>
      <c r="G799" s="46"/>
      <c r="H799" s="48"/>
      <c r="I799" s="8"/>
      <c r="J799" s="30"/>
      <c r="K799" s="8"/>
      <c r="L799" s="30"/>
      <c r="M799" s="8"/>
      <c r="N799" s="30"/>
      <c r="O799" s="8"/>
      <c r="P799" s="9"/>
    </row>
    <row r="800" spans="1:16" x14ac:dyDescent="0.25">
      <c r="A800" s="18"/>
      <c r="B800" s="19"/>
      <c r="C800" s="19"/>
      <c r="D800" s="19"/>
      <c r="E800" s="20"/>
      <c r="F800" s="19"/>
      <c r="G800" s="19"/>
      <c r="H800" s="22"/>
      <c r="I800" s="8"/>
      <c r="J800" s="20"/>
      <c r="K800" s="8"/>
      <c r="L800" s="20"/>
      <c r="M800" s="8"/>
      <c r="N800" s="20"/>
      <c r="O800" s="8"/>
      <c r="P800" s="9"/>
    </row>
    <row r="801" spans="1:16" x14ac:dyDescent="0.25">
      <c r="A801" s="18"/>
      <c r="B801" s="19"/>
      <c r="C801" s="19"/>
      <c r="D801" s="19"/>
      <c r="E801" s="20"/>
      <c r="F801" s="19"/>
      <c r="G801" s="19"/>
      <c r="H801" s="22"/>
      <c r="I801" s="8"/>
      <c r="J801" s="20"/>
      <c r="K801" s="8"/>
      <c r="L801" s="20"/>
      <c r="M801" s="8"/>
      <c r="N801" s="20"/>
      <c r="O801" s="8"/>
      <c r="P801" s="9"/>
    </row>
    <row r="802" spans="1:16" s="47" customFormat="1" x14ac:dyDescent="0.25">
      <c r="A802" s="18"/>
      <c r="B802" s="19"/>
      <c r="C802" s="19"/>
      <c r="D802" s="19"/>
      <c r="E802" s="20"/>
      <c r="F802" s="19"/>
      <c r="G802" s="19"/>
      <c r="H802" s="22"/>
      <c r="I802" s="8"/>
      <c r="J802" s="20"/>
      <c r="K802" s="8"/>
      <c r="L802" s="20"/>
      <c r="M802" s="8"/>
      <c r="N802" s="30"/>
      <c r="O802" s="8"/>
      <c r="P802" s="9"/>
    </row>
    <row r="803" spans="1:16" s="47" customFormat="1" x14ac:dyDescent="0.25">
      <c r="A803" s="45"/>
      <c r="B803" s="46"/>
      <c r="C803" s="46"/>
      <c r="D803" s="46"/>
      <c r="E803" s="30"/>
      <c r="F803" s="46"/>
      <c r="G803" s="46"/>
      <c r="H803" s="48"/>
      <c r="I803" s="8"/>
      <c r="J803" s="30"/>
      <c r="K803" s="8"/>
      <c r="L803" s="30"/>
      <c r="M803" s="8"/>
      <c r="N803" s="30"/>
      <c r="O803" s="8"/>
      <c r="P803" s="9"/>
    </row>
    <row r="804" spans="1:16" s="47" customFormat="1" x14ac:dyDescent="0.25">
      <c r="A804" s="18"/>
      <c r="B804" s="19"/>
      <c r="C804" s="19"/>
      <c r="D804" s="19"/>
      <c r="E804" s="20"/>
      <c r="F804" s="19"/>
      <c r="G804" s="19"/>
      <c r="H804" s="22"/>
      <c r="I804" s="8"/>
      <c r="J804" s="20"/>
      <c r="K804" s="8"/>
      <c r="L804" s="20"/>
      <c r="M804" s="8"/>
      <c r="N804" s="30"/>
      <c r="O804" s="8"/>
      <c r="P804" s="9"/>
    </row>
    <row r="805" spans="1:16" s="47" customFormat="1" x14ac:dyDescent="0.25">
      <c r="A805" s="18"/>
      <c r="B805" s="19"/>
      <c r="C805" s="19"/>
      <c r="D805" s="19"/>
      <c r="E805" s="20"/>
      <c r="F805" s="19"/>
      <c r="G805" s="19"/>
      <c r="H805" s="22"/>
      <c r="I805" s="8"/>
      <c r="J805" s="20"/>
      <c r="K805" s="8"/>
      <c r="L805" s="20"/>
      <c r="M805" s="8"/>
      <c r="N805" s="30"/>
      <c r="O805" s="8"/>
      <c r="P805" s="9"/>
    </row>
    <row r="806" spans="1:16" s="47" customFormat="1" x14ac:dyDescent="0.25">
      <c r="A806" s="45"/>
      <c r="B806" s="46"/>
      <c r="C806" s="46"/>
      <c r="D806" s="46"/>
      <c r="E806" s="30"/>
      <c r="F806" s="46"/>
      <c r="G806" s="46"/>
      <c r="H806" s="48"/>
      <c r="I806" s="8"/>
      <c r="J806" s="30"/>
      <c r="K806" s="8"/>
      <c r="L806" s="30"/>
      <c r="M806" s="8"/>
      <c r="N806" s="30"/>
      <c r="O806" s="8"/>
      <c r="P806" s="9"/>
    </row>
    <row r="807" spans="1:16" s="47" customFormat="1" x14ac:dyDescent="0.25">
      <c r="A807" s="18"/>
      <c r="B807" s="19"/>
      <c r="C807" s="19"/>
      <c r="D807" s="19"/>
      <c r="E807" s="20"/>
      <c r="F807" s="19"/>
      <c r="G807" s="19"/>
      <c r="H807" s="22"/>
      <c r="I807" s="8"/>
      <c r="J807" s="20"/>
      <c r="K807" s="8"/>
      <c r="L807" s="20"/>
      <c r="M807" s="8"/>
      <c r="N807" s="30"/>
      <c r="O807" s="8"/>
      <c r="P807" s="9"/>
    </row>
    <row r="808" spans="1:16" x14ac:dyDescent="0.25">
      <c r="A808" s="18"/>
      <c r="B808" s="19"/>
      <c r="C808" s="19"/>
      <c r="D808" s="19"/>
      <c r="E808" s="20"/>
      <c r="F808" s="19"/>
      <c r="G808" s="19"/>
      <c r="H808" s="22"/>
      <c r="I808" s="8"/>
      <c r="J808" s="20"/>
      <c r="K808" s="8"/>
      <c r="L808" s="20"/>
      <c r="M808" s="8"/>
      <c r="N808" s="20"/>
      <c r="O808" s="8"/>
      <c r="P808" s="9"/>
    </row>
    <row r="809" spans="1:16" s="47" customFormat="1" x14ac:dyDescent="0.25">
      <c r="A809" s="45"/>
      <c r="B809" s="46"/>
      <c r="C809" s="46"/>
      <c r="D809" s="46"/>
      <c r="E809" s="30"/>
      <c r="F809" s="46"/>
      <c r="G809" s="46"/>
      <c r="H809" s="48"/>
      <c r="I809" s="8"/>
      <c r="J809" s="30"/>
      <c r="K809" s="8"/>
      <c r="L809" s="30"/>
      <c r="M809" s="8"/>
      <c r="N809" s="30"/>
      <c r="O809" s="8"/>
      <c r="P809" s="9"/>
    </row>
    <row r="810" spans="1:16" x14ac:dyDescent="0.25">
      <c r="A810" s="18"/>
      <c r="B810" s="19"/>
      <c r="C810" s="19"/>
      <c r="D810" s="19"/>
      <c r="E810" s="20"/>
      <c r="F810" s="19"/>
      <c r="G810" s="19"/>
      <c r="H810" s="22"/>
      <c r="I810" s="8"/>
      <c r="J810" s="20"/>
      <c r="K810" s="8"/>
      <c r="L810" s="20"/>
      <c r="M810" s="8"/>
      <c r="N810" s="20"/>
      <c r="O810" s="8"/>
      <c r="P810" s="9"/>
    </row>
    <row r="811" spans="1:16" x14ac:dyDescent="0.25">
      <c r="A811" s="18"/>
      <c r="B811" s="19"/>
      <c r="C811" s="19"/>
      <c r="D811" s="19"/>
      <c r="E811" s="20"/>
      <c r="F811" s="19"/>
      <c r="G811" s="19"/>
      <c r="H811" s="22"/>
      <c r="I811" s="8"/>
      <c r="J811" s="20"/>
      <c r="K811" s="8"/>
      <c r="L811" s="20"/>
      <c r="M811" s="8"/>
      <c r="N811" s="20"/>
      <c r="O811" s="8"/>
      <c r="P811" s="9"/>
    </row>
    <row r="812" spans="1:16" x14ac:dyDescent="0.25">
      <c r="A812" s="18"/>
      <c r="B812" s="19"/>
      <c r="C812" s="19"/>
      <c r="D812" s="19"/>
      <c r="E812" s="20"/>
      <c r="F812" s="19"/>
      <c r="G812" s="19"/>
      <c r="H812" s="22"/>
      <c r="I812" s="8"/>
      <c r="J812" s="20"/>
      <c r="K812" s="8"/>
      <c r="L812" s="20"/>
      <c r="M812" s="8"/>
      <c r="N812" s="20"/>
      <c r="O812" s="8"/>
      <c r="P812" s="9"/>
    </row>
    <row r="813" spans="1:16" s="47" customFormat="1" x14ac:dyDescent="0.25">
      <c r="A813" s="45"/>
      <c r="B813" s="46"/>
      <c r="C813" s="46"/>
      <c r="D813" s="46"/>
      <c r="E813" s="30"/>
      <c r="F813" s="46"/>
      <c r="G813" s="46"/>
      <c r="H813" s="48"/>
      <c r="I813" s="8"/>
      <c r="J813" s="30"/>
      <c r="K813" s="8"/>
      <c r="L813" s="30"/>
      <c r="M813" s="8"/>
      <c r="N813" s="30"/>
      <c r="O813" s="8"/>
      <c r="P813" s="9"/>
    </row>
    <row r="814" spans="1:16" x14ac:dyDescent="0.25">
      <c r="A814" s="18"/>
      <c r="B814" s="19"/>
      <c r="C814" s="19"/>
      <c r="D814" s="19"/>
      <c r="E814" s="20"/>
      <c r="F814" s="19"/>
      <c r="G814" s="19"/>
      <c r="H814" s="22"/>
      <c r="I814" s="8"/>
      <c r="J814" s="20"/>
      <c r="K814" s="8"/>
      <c r="L814" s="20"/>
      <c r="M814" s="8"/>
      <c r="N814" s="20"/>
      <c r="O814" s="8"/>
      <c r="P814" s="9"/>
    </row>
    <row r="815" spans="1:16" x14ac:dyDescent="0.25">
      <c r="A815" s="18"/>
      <c r="B815" s="19"/>
      <c r="C815" s="19"/>
      <c r="D815" s="19"/>
      <c r="E815" s="20"/>
      <c r="F815" s="19"/>
      <c r="G815" s="19"/>
      <c r="H815" s="22"/>
      <c r="I815" s="8"/>
      <c r="J815" s="20"/>
      <c r="K815" s="8"/>
      <c r="L815" s="20"/>
      <c r="M815" s="8"/>
      <c r="N815" s="20"/>
      <c r="O815" s="8"/>
      <c r="P815" s="9"/>
    </row>
    <row r="816" spans="1:16" s="47" customFormat="1" x14ac:dyDescent="0.25">
      <c r="A816" s="45"/>
      <c r="B816" s="46"/>
      <c r="C816" s="46"/>
      <c r="D816" s="46"/>
      <c r="E816" s="30"/>
      <c r="F816" s="46"/>
      <c r="G816" s="46"/>
      <c r="H816" s="48"/>
      <c r="I816" s="8"/>
      <c r="J816" s="30"/>
      <c r="K816" s="8"/>
      <c r="L816" s="30"/>
      <c r="M816" s="8"/>
      <c r="N816" s="30"/>
      <c r="O816" s="8"/>
      <c r="P816" s="9"/>
    </row>
    <row r="817" spans="1:16" s="47" customFormat="1" x14ac:dyDescent="0.25">
      <c r="A817" s="45"/>
      <c r="B817" s="46"/>
      <c r="C817" s="46"/>
      <c r="D817" s="46"/>
      <c r="E817" s="30"/>
      <c r="F817" s="46"/>
      <c r="G817" s="46"/>
      <c r="H817" s="48"/>
      <c r="I817" s="8"/>
      <c r="J817" s="30"/>
      <c r="K817" s="8"/>
      <c r="L817" s="30"/>
      <c r="M817" s="8"/>
      <c r="N817" s="30"/>
      <c r="O817" s="8"/>
      <c r="P817" s="9"/>
    </row>
    <row r="818" spans="1:16" x14ac:dyDescent="0.25">
      <c r="A818" s="18"/>
      <c r="B818" s="19"/>
      <c r="C818" s="19"/>
      <c r="D818" s="19"/>
      <c r="E818" s="20"/>
      <c r="F818" s="19"/>
      <c r="G818" s="19"/>
      <c r="H818" s="22"/>
      <c r="I818" s="8"/>
      <c r="J818" s="20"/>
      <c r="K818" s="8"/>
      <c r="L818" s="20"/>
      <c r="M818" s="8"/>
      <c r="N818" s="20"/>
      <c r="O818" s="8"/>
      <c r="P818" s="9"/>
    </row>
    <row r="819" spans="1:16" x14ac:dyDescent="0.25">
      <c r="A819" s="18"/>
      <c r="B819" s="19"/>
      <c r="C819" s="19"/>
      <c r="D819" s="19"/>
      <c r="E819" s="20"/>
      <c r="F819" s="19"/>
      <c r="G819" s="19"/>
      <c r="H819" s="22"/>
      <c r="I819" s="8"/>
      <c r="J819" s="20"/>
      <c r="K819" s="8"/>
      <c r="L819" s="20"/>
      <c r="M819" s="8"/>
      <c r="N819" s="20"/>
      <c r="O819" s="8"/>
      <c r="P819" s="9"/>
    </row>
    <row r="820" spans="1:16" x14ac:dyDescent="0.25">
      <c r="A820" s="18"/>
      <c r="B820" s="19"/>
      <c r="C820" s="19"/>
      <c r="D820" s="19"/>
      <c r="E820" s="20"/>
      <c r="F820" s="19"/>
      <c r="G820" s="19"/>
      <c r="H820" s="22"/>
      <c r="I820" s="8"/>
      <c r="J820" s="20"/>
      <c r="K820" s="8"/>
      <c r="L820" s="20"/>
      <c r="M820" s="8"/>
      <c r="N820" s="20"/>
      <c r="O820" s="8"/>
      <c r="P820" s="9"/>
    </row>
    <row r="821" spans="1:16" x14ac:dyDescent="0.25">
      <c r="A821" s="18"/>
      <c r="B821" s="19"/>
      <c r="C821" s="19"/>
      <c r="D821" s="19"/>
      <c r="E821" s="20"/>
      <c r="F821" s="19"/>
      <c r="G821" s="19"/>
      <c r="H821" s="22"/>
      <c r="I821" s="8"/>
      <c r="J821" s="20"/>
      <c r="K821" s="8"/>
      <c r="L821" s="20"/>
      <c r="M821" s="8"/>
      <c r="N821" s="20"/>
      <c r="O821" s="8"/>
      <c r="P821" s="9"/>
    </row>
    <row r="822" spans="1:16" s="47" customFormat="1" x14ac:dyDescent="0.25">
      <c r="A822" s="45"/>
      <c r="B822" s="46"/>
      <c r="C822" s="46"/>
      <c r="D822" s="46"/>
      <c r="E822" s="30"/>
      <c r="F822" s="46"/>
      <c r="G822" s="46"/>
      <c r="H822" s="48"/>
      <c r="I822" s="8"/>
      <c r="J822" s="30"/>
      <c r="K822" s="8"/>
      <c r="L822" s="30"/>
      <c r="M822" s="8"/>
      <c r="N822" s="30"/>
      <c r="O822" s="8"/>
      <c r="P822" s="9"/>
    </row>
    <row r="823" spans="1:16" x14ac:dyDescent="0.25">
      <c r="A823" s="18"/>
      <c r="B823" s="19"/>
      <c r="C823" s="19"/>
      <c r="D823" s="19"/>
      <c r="E823" s="20"/>
      <c r="F823" s="19"/>
      <c r="G823" s="19"/>
      <c r="H823" s="22"/>
      <c r="I823" s="8"/>
      <c r="J823" s="20"/>
      <c r="K823" s="8"/>
      <c r="L823" s="20"/>
      <c r="M823" s="8"/>
      <c r="N823" s="20"/>
      <c r="O823" s="8"/>
      <c r="P823" s="9"/>
    </row>
    <row r="824" spans="1:16" s="47" customFormat="1" x14ac:dyDescent="0.25">
      <c r="A824" s="18"/>
      <c r="B824" s="19"/>
      <c r="C824" s="19"/>
      <c r="D824" s="19"/>
      <c r="E824" s="20"/>
      <c r="F824" s="19"/>
      <c r="G824" s="19"/>
      <c r="H824" s="22"/>
      <c r="I824" s="8"/>
      <c r="J824" s="20"/>
      <c r="K824" s="8"/>
      <c r="L824" s="20"/>
      <c r="M824" s="8"/>
      <c r="N824" s="30"/>
      <c r="O824" s="8"/>
      <c r="P824" s="9"/>
    </row>
    <row r="825" spans="1:16" s="47" customFormat="1" x14ac:dyDescent="0.25">
      <c r="A825" s="45"/>
      <c r="B825" s="46"/>
      <c r="C825" s="46"/>
      <c r="D825" s="46"/>
      <c r="E825" s="30"/>
      <c r="F825" s="46"/>
      <c r="G825" s="46"/>
      <c r="H825" s="48"/>
      <c r="I825" s="8"/>
      <c r="J825" s="30"/>
      <c r="K825" s="8"/>
      <c r="L825" s="30"/>
      <c r="M825" s="8"/>
      <c r="N825" s="30"/>
      <c r="O825" s="8"/>
      <c r="P825" s="9"/>
    </row>
    <row r="826" spans="1:16" s="47" customFormat="1" x14ac:dyDescent="0.25">
      <c r="A826" s="18"/>
      <c r="B826" s="19"/>
      <c r="C826" s="19"/>
      <c r="D826" s="19"/>
      <c r="E826" s="20"/>
      <c r="F826" s="19"/>
      <c r="G826" s="19"/>
      <c r="H826" s="22"/>
      <c r="I826" s="8"/>
      <c r="J826" s="20"/>
      <c r="K826" s="8"/>
      <c r="L826" s="20"/>
      <c r="M826" s="8"/>
      <c r="N826" s="30"/>
      <c r="O826" s="8"/>
      <c r="P826" s="9"/>
    </row>
    <row r="827" spans="1:16" s="47" customFormat="1" x14ac:dyDescent="0.25">
      <c r="A827" s="18"/>
      <c r="B827" s="19"/>
      <c r="C827" s="19"/>
      <c r="D827" s="19"/>
      <c r="E827" s="20"/>
      <c r="F827" s="19"/>
      <c r="G827" s="19"/>
      <c r="H827" s="22"/>
      <c r="I827" s="8"/>
      <c r="J827" s="20"/>
      <c r="K827" s="8"/>
      <c r="L827" s="20"/>
      <c r="M827" s="8"/>
      <c r="N827" s="30"/>
      <c r="O827" s="8"/>
      <c r="P827" s="9"/>
    </row>
    <row r="828" spans="1:16" s="47" customFormat="1" x14ac:dyDescent="0.25">
      <c r="A828" s="45"/>
      <c r="B828" s="46"/>
      <c r="C828" s="46"/>
      <c r="D828" s="46"/>
      <c r="E828" s="30"/>
      <c r="F828" s="46"/>
      <c r="G828" s="46"/>
      <c r="H828" s="48"/>
      <c r="I828" s="8"/>
      <c r="J828" s="30"/>
      <c r="K828" s="8"/>
      <c r="L828" s="30"/>
      <c r="M828" s="8"/>
      <c r="N828" s="30"/>
      <c r="O828" s="8"/>
      <c r="P828" s="9"/>
    </row>
    <row r="829" spans="1:16" s="47" customFormat="1" x14ac:dyDescent="0.25">
      <c r="A829" s="45"/>
      <c r="B829" s="46"/>
      <c r="C829" s="46"/>
      <c r="D829" s="46"/>
      <c r="E829" s="30"/>
      <c r="F829" s="46"/>
      <c r="G829" s="46"/>
      <c r="H829" s="48"/>
      <c r="I829" s="8"/>
      <c r="J829" s="30"/>
      <c r="K829" s="8"/>
      <c r="L829" s="30"/>
      <c r="M829" s="8"/>
      <c r="N829" s="30"/>
      <c r="O829" s="8"/>
      <c r="P829" s="9"/>
    </row>
    <row r="830" spans="1:16" s="47" customFormat="1" x14ac:dyDescent="0.25">
      <c r="A830" s="18"/>
      <c r="B830" s="19"/>
      <c r="C830" s="19"/>
      <c r="D830" s="19"/>
      <c r="E830" s="20"/>
      <c r="F830" s="19"/>
      <c r="G830" s="19"/>
      <c r="H830" s="22"/>
      <c r="I830" s="8"/>
      <c r="J830" s="20"/>
      <c r="K830" s="8"/>
      <c r="L830" s="20"/>
      <c r="M830" s="8"/>
      <c r="N830" s="30"/>
      <c r="O830" s="8"/>
      <c r="P830" s="9"/>
    </row>
    <row r="831" spans="1:16" s="47" customFormat="1" x14ac:dyDescent="0.25">
      <c r="A831" s="18"/>
      <c r="B831" s="19"/>
      <c r="C831" s="19"/>
      <c r="D831" s="19"/>
      <c r="E831" s="20"/>
      <c r="F831" s="19"/>
      <c r="G831" s="19"/>
      <c r="H831" s="22"/>
      <c r="I831" s="8"/>
      <c r="J831" s="20"/>
      <c r="K831" s="8"/>
      <c r="L831" s="20"/>
      <c r="M831" s="8"/>
      <c r="N831" s="30"/>
      <c r="O831" s="8"/>
      <c r="P831" s="9"/>
    </row>
    <row r="832" spans="1:16" s="47" customFormat="1" x14ac:dyDescent="0.25">
      <c r="A832" s="18"/>
      <c r="B832" s="19"/>
      <c r="C832" s="19"/>
      <c r="D832" s="19"/>
      <c r="E832" s="20"/>
      <c r="F832" s="19"/>
      <c r="G832" s="19"/>
      <c r="H832" s="22"/>
      <c r="I832" s="8"/>
      <c r="J832" s="20"/>
      <c r="K832" s="8"/>
      <c r="L832" s="20"/>
      <c r="M832" s="8"/>
      <c r="N832" s="30"/>
      <c r="O832" s="8"/>
      <c r="P832" s="9"/>
    </row>
    <row r="833" spans="1:16" s="47" customFormat="1" x14ac:dyDescent="0.25">
      <c r="A833" s="18"/>
      <c r="B833" s="19"/>
      <c r="C833" s="19"/>
      <c r="D833" s="19"/>
      <c r="E833" s="20"/>
      <c r="F833" s="19"/>
      <c r="G833" s="19"/>
      <c r="H833" s="22"/>
      <c r="I833" s="8"/>
      <c r="J833" s="20"/>
      <c r="K833" s="8"/>
      <c r="L833" s="20"/>
      <c r="M833" s="8"/>
      <c r="N833" s="30"/>
      <c r="O833" s="8"/>
      <c r="P833" s="9"/>
    </row>
    <row r="834" spans="1:16" s="47" customFormat="1" x14ac:dyDescent="0.25">
      <c r="A834" s="45"/>
      <c r="B834" s="46"/>
      <c r="C834" s="46"/>
      <c r="D834" s="46"/>
      <c r="E834" s="30"/>
      <c r="F834" s="46"/>
      <c r="G834" s="46"/>
      <c r="H834" s="48"/>
      <c r="I834" s="8"/>
      <c r="J834" s="30"/>
      <c r="K834" s="8"/>
      <c r="L834" s="30"/>
      <c r="M834" s="8"/>
      <c r="N834" s="30"/>
      <c r="O834" s="8"/>
      <c r="P834" s="9"/>
    </row>
    <row r="835" spans="1:16" s="47" customFormat="1" x14ac:dyDescent="0.25">
      <c r="A835" s="45"/>
      <c r="B835" s="46"/>
      <c r="C835" s="46"/>
      <c r="D835" s="46"/>
      <c r="E835" s="30"/>
      <c r="F835" s="46"/>
      <c r="G835" s="46"/>
      <c r="H835" s="48"/>
      <c r="I835" s="8"/>
      <c r="J835" s="30"/>
      <c r="K835" s="8"/>
      <c r="L835" s="30"/>
      <c r="M835" s="8"/>
      <c r="N835" s="30"/>
      <c r="O835" s="8"/>
      <c r="P835" s="9"/>
    </row>
    <row r="836" spans="1:16" s="47" customFormat="1" x14ac:dyDescent="0.25">
      <c r="A836" s="18"/>
      <c r="B836" s="19"/>
      <c r="C836" s="19"/>
      <c r="D836" s="19"/>
      <c r="E836" s="20"/>
      <c r="F836" s="19"/>
      <c r="G836" s="19"/>
      <c r="H836" s="22"/>
      <c r="I836" s="8"/>
      <c r="J836" s="20"/>
      <c r="K836" s="8"/>
      <c r="L836" s="20"/>
      <c r="M836" s="8"/>
      <c r="N836" s="30"/>
      <c r="O836" s="8"/>
      <c r="P836" s="9"/>
    </row>
    <row r="837" spans="1:16" s="47" customFormat="1" x14ac:dyDescent="0.25">
      <c r="A837" s="18"/>
      <c r="B837" s="19"/>
      <c r="C837" s="19"/>
      <c r="D837" s="19"/>
      <c r="E837" s="20"/>
      <c r="F837" s="19"/>
      <c r="G837" s="19"/>
      <c r="H837" s="22"/>
      <c r="I837" s="8"/>
      <c r="J837" s="20"/>
      <c r="K837" s="8"/>
      <c r="L837" s="20"/>
      <c r="M837" s="8"/>
      <c r="N837" s="30"/>
      <c r="O837" s="8"/>
      <c r="P837" s="9"/>
    </row>
    <row r="838" spans="1:16" s="47" customFormat="1" x14ac:dyDescent="0.25">
      <c r="A838" s="18"/>
      <c r="B838" s="19"/>
      <c r="C838" s="19"/>
      <c r="D838" s="19"/>
      <c r="E838" s="20"/>
      <c r="F838" s="19"/>
      <c r="G838" s="19"/>
      <c r="H838" s="22"/>
      <c r="I838" s="8"/>
      <c r="J838" s="20"/>
      <c r="K838" s="8"/>
      <c r="L838" s="20"/>
      <c r="M838" s="8"/>
      <c r="N838" s="30"/>
      <c r="O838" s="8"/>
      <c r="P838" s="9"/>
    </row>
    <row r="839" spans="1:16" s="47" customFormat="1" x14ac:dyDescent="0.25">
      <c r="A839" s="45"/>
      <c r="B839" s="46"/>
      <c r="C839" s="46"/>
      <c r="D839" s="46"/>
      <c r="E839" s="30"/>
      <c r="F839" s="46"/>
      <c r="G839" s="46"/>
      <c r="H839" s="48"/>
      <c r="I839" s="8"/>
      <c r="J839" s="30"/>
      <c r="K839" s="8"/>
      <c r="L839" s="30"/>
      <c r="M839" s="8"/>
      <c r="N839" s="30"/>
      <c r="O839" s="8"/>
      <c r="P839" s="9"/>
    </row>
    <row r="840" spans="1:16" s="47" customFormat="1" x14ac:dyDescent="0.25">
      <c r="A840" s="18"/>
      <c r="B840" s="19"/>
      <c r="C840" s="19"/>
      <c r="D840" s="19"/>
      <c r="E840" s="20"/>
      <c r="F840" s="19"/>
      <c r="G840" s="19"/>
      <c r="H840" s="22"/>
      <c r="I840" s="8"/>
      <c r="J840" s="20"/>
      <c r="K840" s="8"/>
      <c r="L840" s="20"/>
      <c r="M840" s="8"/>
      <c r="N840" s="30"/>
      <c r="O840" s="8"/>
      <c r="P840" s="9"/>
    </row>
    <row r="841" spans="1:16" s="47" customFormat="1" x14ac:dyDescent="0.25">
      <c r="A841" s="18"/>
      <c r="B841" s="19"/>
      <c r="C841" s="19"/>
      <c r="D841" s="19"/>
      <c r="E841" s="20"/>
      <c r="F841" s="19"/>
      <c r="G841" s="19"/>
      <c r="H841" s="22"/>
      <c r="I841" s="8"/>
      <c r="J841" s="20"/>
      <c r="K841" s="8"/>
      <c r="L841" s="20"/>
      <c r="M841" s="8"/>
      <c r="N841" s="30"/>
      <c r="O841" s="8"/>
      <c r="P841" s="9"/>
    </row>
    <row r="842" spans="1:16" s="47" customFormat="1" x14ac:dyDescent="0.25">
      <c r="A842" s="18"/>
      <c r="B842" s="19"/>
      <c r="C842" s="52"/>
      <c r="D842" s="52"/>
      <c r="E842" s="55"/>
      <c r="F842" s="19"/>
      <c r="G842" s="19"/>
      <c r="H842" s="22"/>
      <c r="I842" s="8"/>
      <c r="J842" s="20"/>
      <c r="K842" s="8"/>
      <c r="L842" s="20"/>
      <c r="M842" s="8"/>
      <c r="N842" s="30"/>
      <c r="O842" s="8"/>
      <c r="P842" s="9"/>
    </row>
    <row r="843" spans="1:16" s="47" customFormat="1" x14ac:dyDescent="0.25">
      <c r="A843" s="18"/>
      <c r="B843" s="19"/>
      <c r="C843" s="19"/>
      <c r="D843" s="19"/>
      <c r="E843" s="55"/>
      <c r="F843" s="19"/>
      <c r="G843" s="19"/>
      <c r="H843" s="22"/>
      <c r="I843" s="8"/>
      <c r="J843" s="20"/>
      <c r="K843" s="8"/>
      <c r="L843" s="20"/>
      <c r="M843" s="8"/>
      <c r="N843" s="30"/>
      <c r="O843" s="8"/>
      <c r="P843" s="9"/>
    </row>
    <row r="844" spans="1:16" s="47" customFormat="1" x14ac:dyDescent="0.25">
      <c r="A844" s="18"/>
      <c r="B844" s="19"/>
      <c r="C844" s="19"/>
      <c r="D844" s="19"/>
      <c r="E844" s="20"/>
      <c r="F844" s="19"/>
      <c r="G844" s="19"/>
      <c r="H844" s="22"/>
      <c r="I844" s="8"/>
      <c r="J844" s="20"/>
      <c r="K844" s="8"/>
      <c r="L844" s="20"/>
      <c r="M844" s="8"/>
      <c r="N844" s="30"/>
      <c r="O844" s="8"/>
      <c r="P844" s="9"/>
    </row>
    <row r="845" spans="1:16" s="47" customFormat="1" x14ac:dyDescent="0.25">
      <c r="A845" s="45"/>
      <c r="B845" s="46"/>
      <c r="C845" s="46"/>
      <c r="D845" s="46"/>
      <c r="E845" s="30"/>
      <c r="F845" s="46"/>
      <c r="G845" s="46"/>
      <c r="H845" s="48"/>
      <c r="I845" s="8"/>
      <c r="J845" s="30"/>
      <c r="K845" s="8"/>
      <c r="L845" s="30"/>
      <c r="M845" s="8"/>
      <c r="N845" s="30"/>
      <c r="O845" s="8"/>
      <c r="P845" s="9"/>
    </row>
    <row r="846" spans="1:16" s="47" customFormat="1" x14ac:dyDescent="0.25">
      <c r="A846" s="18"/>
      <c r="B846" s="19"/>
      <c r="C846" s="19"/>
      <c r="D846" s="19"/>
      <c r="E846" s="20"/>
      <c r="F846" s="19"/>
      <c r="G846" s="19"/>
      <c r="H846" s="22"/>
      <c r="I846" s="8"/>
      <c r="J846" s="20"/>
      <c r="K846" s="8"/>
      <c r="L846" s="20"/>
      <c r="M846" s="8"/>
      <c r="N846" s="30"/>
      <c r="O846" s="8"/>
      <c r="P846" s="9"/>
    </row>
    <row r="847" spans="1:16" s="47" customFormat="1" x14ac:dyDescent="0.25">
      <c r="A847" s="18"/>
      <c r="B847" s="19"/>
      <c r="C847" s="19"/>
      <c r="D847" s="19"/>
      <c r="E847" s="20"/>
      <c r="F847" s="19"/>
      <c r="G847" s="19"/>
      <c r="H847" s="22"/>
      <c r="I847" s="8"/>
      <c r="J847" s="20"/>
      <c r="K847" s="8"/>
      <c r="L847" s="20"/>
      <c r="M847" s="8"/>
      <c r="N847" s="30"/>
      <c r="O847" s="8"/>
      <c r="P847" s="9"/>
    </row>
    <row r="848" spans="1:16" s="47" customFormat="1" x14ac:dyDescent="0.25">
      <c r="A848" s="18"/>
      <c r="B848" s="19"/>
      <c r="C848" s="19"/>
      <c r="D848" s="19"/>
      <c r="E848" s="20"/>
      <c r="F848" s="19"/>
      <c r="G848" s="19"/>
      <c r="H848" s="22"/>
      <c r="I848" s="8"/>
      <c r="J848" s="20"/>
      <c r="K848" s="8"/>
      <c r="L848" s="20"/>
      <c r="M848" s="8"/>
      <c r="N848" s="30"/>
      <c r="O848" s="8"/>
      <c r="P848" s="9"/>
    </row>
    <row r="849" spans="1:16" s="47" customFormat="1" x14ac:dyDescent="0.25">
      <c r="A849" s="18"/>
      <c r="B849" s="19"/>
      <c r="C849" s="19"/>
      <c r="D849" s="19"/>
      <c r="E849" s="20"/>
      <c r="F849" s="19"/>
      <c r="G849" s="19"/>
      <c r="H849" s="22"/>
      <c r="I849" s="8"/>
      <c r="J849" s="20"/>
      <c r="K849" s="8"/>
      <c r="L849" s="20"/>
      <c r="M849" s="8"/>
      <c r="N849" s="30"/>
      <c r="O849" s="8"/>
      <c r="P849" s="9"/>
    </row>
    <row r="850" spans="1:16" s="47" customFormat="1" x14ac:dyDescent="0.25">
      <c r="A850" s="45"/>
      <c r="B850" s="46"/>
      <c r="C850" s="46"/>
      <c r="D850" s="46"/>
      <c r="E850" s="30"/>
      <c r="F850" s="46"/>
      <c r="G850" s="46"/>
      <c r="H850" s="48"/>
      <c r="I850" s="8"/>
      <c r="J850" s="30"/>
      <c r="K850" s="8"/>
      <c r="L850" s="30"/>
      <c r="M850" s="8"/>
      <c r="N850" s="30"/>
      <c r="O850" s="8"/>
      <c r="P850" s="9"/>
    </row>
    <row r="851" spans="1:16" s="47" customFormat="1" x14ac:dyDescent="0.25">
      <c r="A851" s="45"/>
      <c r="B851" s="46"/>
      <c r="C851" s="46"/>
      <c r="D851" s="46"/>
      <c r="E851" s="30"/>
      <c r="F851" s="46"/>
      <c r="G851" s="46"/>
      <c r="H851" s="48"/>
      <c r="I851" s="8"/>
      <c r="J851" s="30"/>
      <c r="K851" s="8"/>
      <c r="L851" s="30"/>
      <c r="M851" s="8"/>
      <c r="N851" s="30"/>
      <c r="O851" s="8"/>
      <c r="P851" s="9"/>
    </row>
    <row r="852" spans="1:16" s="47" customFormat="1" x14ac:dyDescent="0.25">
      <c r="A852" s="18"/>
      <c r="B852" s="19"/>
      <c r="C852" s="52"/>
      <c r="D852" s="52"/>
      <c r="E852" s="55"/>
      <c r="F852" s="19"/>
      <c r="G852" s="19"/>
      <c r="H852" s="22"/>
      <c r="I852" s="8"/>
      <c r="J852" s="20"/>
      <c r="K852" s="8"/>
      <c r="L852" s="20"/>
      <c r="M852" s="8"/>
      <c r="N852" s="30"/>
      <c r="O852" s="8"/>
      <c r="P852" s="9"/>
    </row>
    <row r="853" spans="1:16" s="47" customFormat="1" x14ac:dyDescent="0.25">
      <c r="A853" s="18"/>
      <c r="B853" s="19"/>
      <c r="C853" s="19"/>
      <c r="D853" s="19"/>
      <c r="E853" s="20"/>
      <c r="F853" s="19"/>
      <c r="G853" s="19"/>
      <c r="H853" s="22"/>
      <c r="I853" s="8"/>
      <c r="J853" s="20"/>
      <c r="K853" s="8"/>
      <c r="L853" s="20"/>
      <c r="M853" s="8"/>
      <c r="N853" s="30"/>
      <c r="O853" s="8"/>
      <c r="P853" s="9"/>
    </row>
    <row r="854" spans="1:16" s="47" customFormat="1" x14ac:dyDescent="0.25">
      <c r="A854" s="18"/>
      <c r="B854" s="19"/>
      <c r="C854" s="19"/>
      <c r="D854" s="19"/>
      <c r="E854" s="20"/>
      <c r="F854" s="19"/>
      <c r="G854" s="19"/>
      <c r="H854" s="22"/>
      <c r="I854" s="8"/>
      <c r="J854" s="20"/>
      <c r="K854" s="8"/>
      <c r="L854" s="20"/>
      <c r="M854" s="8"/>
      <c r="N854" s="30"/>
      <c r="O854" s="8"/>
      <c r="P854" s="9"/>
    </row>
    <row r="855" spans="1:16" x14ac:dyDescent="0.25">
      <c r="A855" s="18"/>
      <c r="B855" s="19"/>
      <c r="C855" s="19"/>
      <c r="D855" s="19"/>
      <c r="E855" s="20"/>
      <c r="F855" s="19"/>
      <c r="G855" s="19"/>
      <c r="H855" s="22"/>
      <c r="I855" s="8"/>
      <c r="J855" s="20"/>
      <c r="K855" s="8"/>
      <c r="L855" s="20"/>
      <c r="M855" s="8"/>
      <c r="N855" s="20"/>
      <c r="O855" s="8"/>
      <c r="P855" s="9"/>
    </row>
    <row r="856" spans="1:16" s="47" customFormat="1" x14ac:dyDescent="0.25">
      <c r="A856" s="45"/>
      <c r="B856" s="46"/>
      <c r="C856" s="46"/>
      <c r="D856" s="46"/>
      <c r="E856" s="30"/>
      <c r="F856" s="46"/>
      <c r="G856" s="46"/>
      <c r="H856" s="48"/>
      <c r="I856" s="8"/>
      <c r="J856" s="30"/>
      <c r="K856" s="8"/>
      <c r="L856" s="30"/>
      <c r="M856" s="8"/>
      <c r="N856" s="30"/>
      <c r="O856" s="8"/>
      <c r="P856" s="9"/>
    </row>
    <row r="857" spans="1:16" x14ac:dyDescent="0.25">
      <c r="A857" s="18"/>
      <c r="B857" s="19"/>
      <c r="C857" s="19"/>
      <c r="D857" s="19"/>
      <c r="E857" s="20"/>
      <c r="F857" s="19"/>
      <c r="G857" s="19"/>
      <c r="H857" s="22"/>
      <c r="I857" s="8"/>
      <c r="J857" s="20"/>
      <c r="K857" s="8"/>
      <c r="L857" s="20"/>
      <c r="M857" s="8"/>
      <c r="N857" s="20"/>
      <c r="O857" s="8"/>
      <c r="P857" s="9"/>
    </row>
    <row r="858" spans="1:16" s="47" customFormat="1" x14ac:dyDescent="0.25">
      <c r="A858" s="18"/>
      <c r="B858" s="19"/>
      <c r="C858" s="19"/>
      <c r="D858" s="19"/>
      <c r="E858" s="20"/>
      <c r="F858" s="19"/>
      <c r="G858" s="19"/>
      <c r="H858" s="22"/>
      <c r="I858" s="8"/>
      <c r="J858" s="20"/>
      <c r="K858" s="8"/>
      <c r="L858" s="20"/>
      <c r="M858" s="8"/>
      <c r="N858" s="30"/>
      <c r="O858" s="8"/>
      <c r="P858" s="9"/>
    </row>
    <row r="859" spans="1:16" s="47" customFormat="1" x14ac:dyDescent="0.25">
      <c r="A859" s="45"/>
      <c r="B859" s="46"/>
      <c r="C859" s="46"/>
      <c r="D859" s="46"/>
      <c r="E859" s="30"/>
      <c r="F859" s="46"/>
      <c r="G859" s="46"/>
      <c r="H859" s="48"/>
      <c r="I859" s="8"/>
      <c r="J859" s="30"/>
      <c r="K859" s="8"/>
      <c r="L859" s="30"/>
      <c r="M859" s="8"/>
      <c r="N859" s="30"/>
      <c r="O859" s="8"/>
      <c r="P859" s="9"/>
    </row>
    <row r="860" spans="1:16" s="47" customFormat="1" x14ac:dyDescent="0.25">
      <c r="A860" s="18"/>
      <c r="B860" s="19"/>
      <c r="C860" s="19"/>
      <c r="D860" s="19"/>
      <c r="E860" s="20"/>
      <c r="F860" s="19"/>
      <c r="G860" s="19"/>
      <c r="H860" s="22"/>
      <c r="I860" s="8"/>
      <c r="J860" s="20"/>
      <c r="K860" s="8"/>
      <c r="L860" s="20"/>
      <c r="M860" s="8"/>
      <c r="N860" s="30"/>
      <c r="O860" s="8"/>
      <c r="P860" s="9"/>
    </row>
    <row r="861" spans="1:16" s="47" customFormat="1" x14ac:dyDescent="0.25">
      <c r="A861" s="18"/>
      <c r="B861" s="19"/>
      <c r="C861" s="19"/>
      <c r="D861" s="19"/>
      <c r="E861" s="20"/>
      <c r="F861" s="19"/>
      <c r="G861" s="19"/>
      <c r="H861" s="22"/>
      <c r="I861" s="8"/>
      <c r="J861" s="20"/>
      <c r="K861" s="8"/>
      <c r="L861" s="20"/>
      <c r="M861" s="8"/>
      <c r="N861" s="30"/>
      <c r="O861" s="8"/>
      <c r="P861" s="9"/>
    </row>
    <row r="862" spans="1:16" s="47" customFormat="1" x14ac:dyDescent="0.25">
      <c r="A862" s="45"/>
      <c r="B862" s="46"/>
      <c r="C862" s="46"/>
      <c r="D862" s="46"/>
      <c r="E862" s="30"/>
      <c r="F862" s="46"/>
      <c r="G862" s="46"/>
      <c r="H862" s="48"/>
      <c r="I862" s="8"/>
      <c r="J862" s="30"/>
      <c r="K862" s="8"/>
      <c r="L862" s="30"/>
      <c r="M862" s="8"/>
      <c r="N862" s="30"/>
      <c r="O862" s="8"/>
      <c r="P862" s="9"/>
    </row>
    <row r="863" spans="1:16" s="47" customFormat="1" x14ac:dyDescent="0.25">
      <c r="A863" s="45"/>
      <c r="B863" s="46"/>
      <c r="C863" s="46"/>
      <c r="D863" s="46"/>
      <c r="E863" s="30"/>
      <c r="F863" s="46"/>
      <c r="G863" s="46"/>
      <c r="H863" s="48"/>
      <c r="I863" s="8"/>
      <c r="J863" s="30"/>
      <c r="K863" s="8"/>
      <c r="L863" s="30"/>
      <c r="M863" s="8"/>
      <c r="N863" s="30"/>
      <c r="O863" s="8"/>
      <c r="P863" s="9"/>
    </row>
    <row r="864" spans="1:16" s="47" customFormat="1" x14ac:dyDescent="0.25">
      <c r="A864" s="18"/>
      <c r="B864" s="19"/>
      <c r="C864" s="19"/>
      <c r="D864" s="19"/>
      <c r="E864" s="20"/>
      <c r="F864" s="19"/>
      <c r="G864" s="19"/>
      <c r="H864" s="22"/>
      <c r="I864" s="8"/>
      <c r="J864" s="20"/>
      <c r="K864" s="8"/>
      <c r="L864" s="20"/>
      <c r="M864" s="8"/>
      <c r="N864" s="30"/>
      <c r="O864" s="8"/>
      <c r="P864" s="9"/>
    </row>
    <row r="865" spans="1:16" s="47" customFormat="1" x14ac:dyDescent="0.25">
      <c r="A865" s="18"/>
      <c r="B865" s="19"/>
      <c r="C865" s="19"/>
      <c r="D865" s="19"/>
      <c r="E865" s="20"/>
      <c r="F865" s="19"/>
      <c r="G865" s="19"/>
      <c r="H865" s="22"/>
      <c r="I865" s="8"/>
      <c r="J865" s="20"/>
      <c r="K865" s="8"/>
      <c r="L865" s="20"/>
      <c r="M865" s="8"/>
      <c r="N865" s="30"/>
      <c r="O865" s="8"/>
      <c r="P865" s="9"/>
    </row>
    <row r="866" spans="1:16" x14ac:dyDescent="0.25">
      <c r="A866" s="18"/>
      <c r="B866" s="19"/>
      <c r="C866" s="19"/>
      <c r="D866" s="19"/>
      <c r="E866" s="20"/>
      <c r="F866" s="19"/>
      <c r="G866" s="19"/>
      <c r="H866" s="22"/>
      <c r="I866" s="8"/>
      <c r="J866" s="20"/>
      <c r="K866" s="8"/>
      <c r="L866" s="20"/>
      <c r="M866" s="8"/>
      <c r="N866" s="20"/>
      <c r="O866" s="8"/>
      <c r="P866" s="9"/>
    </row>
    <row r="867" spans="1:16" s="47" customFormat="1" x14ac:dyDescent="0.25">
      <c r="A867" s="45"/>
      <c r="B867" s="46"/>
      <c r="C867" s="46"/>
      <c r="D867" s="46"/>
      <c r="E867" s="30"/>
      <c r="F867" s="46"/>
      <c r="G867" s="46"/>
      <c r="H867" s="48"/>
      <c r="I867" s="8"/>
      <c r="J867" s="30"/>
      <c r="K867" s="8"/>
      <c r="L867" s="30"/>
      <c r="M867" s="8"/>
      <c r="N867" s="30"/>
      <c r="O867" s="8"/>
      <c r="P867" s="9"/>
    </row>
    <row r="868" spans="1:16" x14ac:dyDescent="0.25">
      <c r="A868" s="18"/>
      <c r="B868" s="19"/>
      <c r="C868" s="19"/>
      <c r="D868" s="19"/>
      <c r="E868" s="20"/>
      <c r="F868" s="19"/>
      <c r="G868" s="19"/>
      <c r="H868" s="22"/>
      <c r="I868" s="8"/>
      <c r="J868" s="20"/>
      <c r="K868" s="8"/>
      <c r="L868" s="20"/>
      <c r="M868" s="8"/>
      <c r="N868" s="20"/>
      <c r="O868" s="8"/>
      <c r="P868" s="9"/>
    </row>
    <row r="869" spans="1:16" x14ac:dyDescent="0.25">
      <c r="A869" s="18"/>
      <c r="B869" s="19"/>
      <c r="C869" s="19"/>
      <c r="D869" s="19"/>
      <c r="E869" s="20"/>
      <c r="F869" s="19"/>
      <c r="G869" s="19"/>
      <c r="H869" s="22"/>
      <c r="I869" s="8"/>
      <c r="J869" s="20"/>
      <c r="K869" s="8"/>
      <c r="L869" s="20"/>
      <c r="M869" s="8"/>
      <c r="N869" s="20"/>
      <c r="O869" s="8"/>
      <c r="P869" s="9"/>
    </row>
    <row r="870" spans="1:16" x14ac:dyDescent="0.25">
      <c r="A870" s="18"/>
      <c r="B870" s="19"/>
      <c r="C870" s="19"/>
      <c r="D870" s="19"/>
      <c r="E870" s="20"/>
      <c r="F870" s="19"/>
      <c r="G870" s="19"/>
      <c r="H870" s="22"/>
      <c r="I870" s="8"/>
      <c r="J870" s="20"/>
      <c r="K870" s="8"/>
      <c r="L870" s="20"/>
      <c r="M870" s="8"/>
      <c r="N870" s="20"/>
      <c r="O870" s="8"/>
      <c r="P870" s="9"/>
    </row>
    <row r="871" spans="1:16" s="47" customFormat="1" x14ac:dyDescent="0.25">
      <c r="A871" s="18"/>
      <c r="B871" s="19"/>
      <c r="C871" s="19"/>
      <c r="D871" s="19"/>
      <c r="E871" s="20"/>
      <c r="F871" s="19"/>
      <c r="G871" s="19"/>
      <c r="H871" s="22"/>
      <c r="I871" s="8"/>
      <c r="J871" s="20"/>
      <c r="K871" s="8"/>
      <c r="L871" s="20"/>
      <c r="M871" s="8"/>
      <c r="N871" s="30"/>
      <c r="O871" s="8"/>
      <c r="P871" s="9"/>
    </row>
    <row r="872" spans="1:16" s="47" customFormat="1" x14ac:dyDescent="0.25">
      <c r="A872" s="45"/>
      <c r="B872" s="46"/>
      <c r="C872" s="46"/>
      <c r="D872" s="46"/>
      <c r="E872" s="30"/>
      <c r="F872" s="46"/>
      <c r="G872" s="46"/>
      <c r="H872" s="48"/>
      <c r="I872" s="8"/>
      <c r="J872" s="30"/>
      <c r="K872" s="8"/>
      <c r="L872" s="30"/>
      <c r="M872" s="8"/>
      <c r="N872" s="30"/>
      <c r="O872" s="8"/>
      <c r="P872" s="9"/>
    </row>
    <row r="873" spans="1:16" s="47" customFormat="1" x14ac:dyDescent="0.25">
      <c r="A873" s="45"/>
      <c r="B873" s="46"/>
      <c r="C873" s="46"/>
      <c r="D873" s="46"/>
      <c r="E873" s="30"/>
      <c r="F873" s="46"/>
      <c r="G873" s="46"/>
      <c r="H873" s="48"/>
      <c r="I873" s="8"/>
      <c r="J873" s="30"/>
      <c r="K873" s="8"/>
      <c r="L873" s="30"/>
      <c r="M873" s="8"/>
      <c r="N873" s="30"/>
      <c r="O873" s="8"/>
      <c r="P873" s="9"/>
    </row>
    <row r="874" spans="1:16" s="47" customFormat="1" x14ac:dyDescent="0.25">
      <c r="A874" s="18"/>
      <c r="B874" s="19"/>
      <c r="C874" s="19"/>
      <c r="D874" s="19"/>
      <c r="E874" s="20"/>
      <c r="F874" s="19"/>
      <c r="G874" s="19"/>
      <c r="H874" s="22"/>
      <c r="I874" s="8"/>
      <c r="J874" s="20"/>
      <c r="K874" s="8"/>
      <c r="L874" s="20"/>
      <c r="M874" s="8"/>
      <c r="N874" s="30"/>
      <c r="O874" s="8"/>
      <c r="P874" s="9"/>
    </row>
    <row r="875" spans="1:16" s="47" customFormat="1" x14ac:dyDescent="0.25">
      <c r="A875" s="18"/>
      <c r="B875" s="19"/>
      <c r="C875" s="19"/>
      <c r="D875" s="19"/>
      <c r="E875" s="20"/>
      <c r="F875" s="19"/>
      <c r="G875" s="19"/>
      <c r="H875" s="22"/>
      <c r="I875" s="8"/>
      <c r="J875" s="20"/>
      <c r="K875" s="8"/>
      <c r="L875" s="20"/>
      <c r="M875" s="8"/>
      <c r="N875" s="30"/>
      <c r="O875" s="8"/>
      <c r="P875" s="9"/>
    </row>
    <row r="876" spans="1:16" s="47" customFormat="1" x14ac:dyDescent="0.25">
      <c r="A876" s="18"/>
      <c r="B876" s="19"/>
      <c r="C876" s="19"/>
      <c r="D876" s="19"/>
      <c r="E876" s="20"/>
      <c r="F876" s="19"/>
      <c r="G876" s="19"/>
      <c r="H876" s="22"/>
      <c r="I876" s="8"/>
      <c r="J876" s="20"/>
      <c r="K876" s="8"/>
      <c r="L876" s="20"/>
      <c r="M876" s="8"/>
      <c r="N876" s="30"/>
      <c r="O876" s="8"/>
      <c r="P876" s="9"/>
    </row>
    <row r="877" spans="1:16" s="47" customFormat="1" x14ac:dyDescent="0.25">
      <c r="A877" s="45"/>
      <c r="B877" s="46"/>
      <c r="C877" s="46"/>
      <c r="D877" s="46"/>
      <c r="E877" s="30"/>
      <c r="F877" s="46"/>
      <c r="G877" s="46"/>
      <c r="H877" s="48"/>
      <c r="I877" s="8"/>
      <c r="J877" s="30"/>
      <c r="K877" s="8"/>
      <c r="L877" s="30"/>
      <c r="M877" s="8"/>
      <c r="N877" s="30"/>
      <c r="O877" s="8"/>
      <c r="P877" s="9"/>
    </row>
    <row r="878" spans="1:16" s="47" customFormat="1" x14ac:dyDescent="0.25">
      <c r="A878" s="18"/>
      <c r="B878" s="19"/>
      <c r="C878" s="19"/>
      <c r="D878" s="19"/>
      <c r="E878" s="20"/>
      <c r="F878" s="19"/>
      <c r="G878" s="19"/>
      <c r="H878" s="22"/>
      <c r="I878" s="8"/>
      <c r="J878" s="20"/>
      <c r="K878" s="8"/>
      <c r="L878" s="20"/>
      <c r="M878" s="8"/>
      <c r="N878" s="30"/>
      <c r="O878" s="8"/>
      <c r="P878" s="9"/>
    </row>
    <row r="879" spans="1:16" x14ac:dyDescent="0.25">
      <c r="A879" s="18"/>
      <c r="B879" s="19"/>
      <c r="C879" s="19"/>
      <c r="D879" s="19"/>
      <c r="E879" s="20"/>
      <c r="F879" s="19"/>
      <c r="G879" s="19"/>
      <c r="H879" s="22"/>
      <c r="I879" s="8"/>
      <c r="J879" s="20"/>
      <c r="K879" s="8"/>
      <c r="L879" s="20"/>
      <c r="M879" s="8"/>
      <c r="N879" s="20"/>
      <c r="O879" s="8"/>
      <c r="P879" s="9"/>
    </row>
    <row r="880" spans="1:16" x14ac:dyDescent="0.25">
      <c r="A880" s="18"/>
      <c r="B880" s="19"/>
      <c r="C880" s="19"/>
      <c r="D880" s="19"/>
      <c r="E880" s="20"/>
      <c r="F880" s="19"/>
      <c r="G880" s="19"/>
      <c r="H880" s="22"/>
      <c r="I880" s="8"/>
      <c r="J880" s="20"/>
      <c r="K880" s="8"/>
      <c r="L880" s="20"/>
      <c r="M880" s="8"/>
      <c r="N880" s="20"/>
      <c r="O880" s="8"/>
      <c r="P880" s="9"/>
    </row>
    <row r="881" spans="1:16" s="47" customFormat="1" x14ac:dyDescent="0.25">
      <c r="A881" s="45"/>
      <c r="B881" s="46"/>
      <c r="C881" s="46"/>
      <c r="D881" s="46"/>
      <c r="E881" s="30"/>
      <c r="F881" s="46"/>
      <c r="G881" s="46"/>
      <c r="H881" s="48"/>
      <c r="I881" s="8"/>
      <c r="J881" s="30"/>
      <c r="K881" s="8"/>
      <c r="L881" s="30"/>
      <c r="M881" s="8"/>
      <c r="N881" s="30"/>
      <c r="O881" s="8"/>
      <c r="P881" s="9"/>
    </row>
    <row r="882" spans="1:16" s="47" customFormat="1" x14ac:dyDescent="0.25">
      <c r="A882" s="45"/>
      <c r="B882" s="46"/>
      <c r="C882" s="46"/>
      <c r="D882" s="46"/>
      <c r="E882" s="30"/>
      <c r="F882" s="46"/>
      <c r="G882" s="46"/>
      <c r="H882" s="48"/>
      <c r="I882" s="8"/>
      <c r="J882" s="30"/>
      <c r="K882" s="8"/>
      <c r="L882" s="30"/>
      <c r="M882" s="8"/>
      <c r="N882" s="30"/>
      <c r="O882" s="8"/>
      <c r="P882" s="9"/>
    </row>
    <row r="883" spans="1:16" x14ac:dyDescent="0.25">
      <c r="A883" s="18"/>
      <c r="B883" s="19"/>
      <c r="C883" s="19"/>
      <c r="D883" s="19"/>
      <c r="E883" s="20"/>
      <c r="F883" s="19"/>
      <c r="G883" s="19"/>
      <c r="H883" s="22"/>
      <c r="I883" s="8"/>
      <c r="J883" s="20"/>
      <c r="K883" s="8"/>
      <c r="L883" s="20"/>
      <c r="M883" s="8"/>
      <c r="N883" s="20"/>
      <c r="O883" s="8"/>
      <c r="P883" s="9"/>
    </row>
    <row r="884" spans="1:16" x14ac:dyDescent="0.25">
      <c r="A884" s="18"/>
      <c r="B884" s="19"/>
      <c r="C884" s="19"/>
      <c r="D884" s="19"/>
      <c r="E884" s="20"/>
      <c r="F884" s="19"/>
      <c r="G884" s="19"/>
      <c r="H884" s="22"/>
      <c r="I884" s="8"/>
      <c r="J884" s="20"/>
      <c r="K884" s="8"/>
      <c r="L884" s="20"/>
      <c r="M884" s="8"/>
      <c r="N884" s="20"/>
      <c r="O884" s="8"/>
      <c r="P884" s="9"/>
    </row>
    <row r="885" spans="1:16" x14ac:dyDescent="0.25">
      <c r="A885" s="18"/>
      <c r="B885" s="19"/>
      <c r="C885" s="19"/>
      <c r="D885" s="19"/>
      <c r="E885" s="20"/>
      <c r="F885" s="19"/>
      <c r="G885" s="19"/>
      <c r="H885" s="22"/>
      <c r="I885" s="8"/>
      <c r="J885" s="20"/>
      <c r="K885" s="8"/>
      <c r="L885" s="20"/>
      <c r="M885" s="8"/>
      <c r="N885" s="20"/>
      <c r="O885" s="8"/>
      <c r="P885" s="9"/>
    </row>
    <row r="886" spans="1:16" s="47" customFormat="1" x14ac:dyDescent="0.25">
      <c r="A886" s="18"/>
      <c r="B886" s="19"/>
      <c r="C886" s="19"/>
      <c r="D886" s="19"/>
      <c r="E886" s="20"/>
      <c r="F886" s="19"/>
      <c r="G886" s="19"/>
      <c r="H886" s="22"/>
      <c r="I886" s="8"/>
      <c r="J886" s="20"/>
      <c r="K886" s="8"/>
      <c r="L886" s="20"/>
      <c r="M886" s="8"/>
      <c r="N886" s="30"/>
      <c r="O886" s="8"/>
      <c r="P886" s="9"/>
    </row>
    <row r="887" spans="1:16" s="47" customFormat="1" x14ac:dyDescent="0.25">
      <c r="A887" s="45"/>
      <c r="B887" s="46"/>
      <c r="C887" s="46"/>
      <c r="D887" s="46"/>
      <c r="E887" s="30"/>
      <c r="F887" s="46"/>
      <c r="G887" s="46"/>
      <c r="H887" s="48"/>
      <c r="I887" s="8"/>
      <c r="J887" s="30"/>
      <c r="K887" s="8"/>
      <c r="L887" s="30"/>
      <c r="M887" s="8"/>
      <c r="N887" s="30"/>
      <c r="O887" s="8"/>
      <c r="P887" s="9"/>
    </row>
    <row r="888" spans="1:16" s="47" customFormat="1" x14ac:dyDescent="0.25">
      <c r="A888" s="18"/>
      <c r="B888" s="19"/>
      <c r="C888" s="19"/>
      <c r="D888" s="19"/>
      <c r="E888" s="20"/>
      <c r="F888" s="19"/>
      <c r="G888" s="19"/>
      <c r="H888" s="22"/>
      <c r="I888" s="8"/>
      <c r="J888" s="20"/>
      <c r="K888" s="8"/>
      <c r="L888" s="20"/>
      <c r="M888" s="8"/>
      <c r="N888" s="30"/>
      <c r="O888" s="8"/>
      <c r="P888" s="9"/>
    </row>
    <row r="889" spans="1:16" s="47" customFormat="1" x14ac:dyDescent="0.25">
      <c r="A889" s="18"/>
      <c r="B889" s="19"/>
      <c r="C889" s="19"/>
      <c r="D889" s="19"/>
      <c r="E889" s="20"/>
      <c r="F889" s="19"/>
      <c r="G889" s="19"/>
      <c r="H889" s="22"/>
      <c r="I889" s="8"/>
      <c r="J889" s="20"/>
      <c r="K889" s="8"/>
      <c r="L889" s="20"/>
      <c r="M889" s="8"/>
      <c r="N889" s="30"/>
      <c r="O889" s="8"/>
      <c r="P889" s="9"/>
    </row>
    <row r="890" spans="1:16" s="47" customFormat="1" x14ac:dyDescent="0.25">
      <c r="A890" s="18"/>
      <c r="B890" s="19"/>
      <c r="C890" s="19"/>
      <c r="D890" s="19"/>
      <c r="E890" s="20"/>
      <c r="F890" s="19"/>
      <c r="G890" s="19"/>
      <c r="H890" s="22"/>
      <c r="I890" s="8"/>
      <c r="J890" s="20"/>
      <c r="K890" s="8"/>
      <c r="L890" s="20"/>
      <c r="M890" s="8"/>
      <c r="N890" s="30"/>
      <c r="O890" s="8"/>
      <c r="P890" s="9"/>
    </row>
    <row r="891" spans="1:16" s="47" customFormat="1" x14ac:dyDescent="0.25">
      <c r="A891" s="18"/>
      <c r="B891" s="19"/>
      <c r="C891" s="19"/>
      <c r="D891" s="19"/>
      <c r="E891" s="20"/>
      <c r="F891" s="19"/>
      <c r="G891" s="19"/>
      <c r="H891" s="22"/>
      <c r="I891" s="8"/>
      <c r="J891" s="20"/>
      <c r="K891" s="8"/>
      <c r="L891" s="20"/>
      <c r="M891" s="8"/>
      <c r="N891" s="30"/>
      <c r="O891" s="8"/>
      <c r="P891" s="9"/>
    </row>
    <row r="892" spans="1:16" s="47" customFormat="1" x14ac:dyDescent="0.25">
      <c r="A892" s="45"/>
      <c r="B892" s="46"/>
      <c r="C892" s="46"/>
      <c r="D892" s="46"/>
      <c r="E892" s="30"/>
      <c r="F892" s="46"/>
      <c r="G892" s="46"/>
      <c r="H892" s="48"/>
      <c r="I892" s="8"/>
      <c r="J892" s="30"/>
      <c r="K892" s="8"/>
      <c r="L892" s="30"/>
      <c r="M892" s="8"/>
      <c r="N892" s="30"/>
      <c r="O892" s="8"/>
      <c r="P892" s="9"/>
    </row>
    <row r="893" spans="1:16" s="47" customFormat="1" x14ac:dyDescent="0.25">
      <c r="A893" s="18"/>
      <c r="B893" s="19"/>
      <c r="C893" s="19"/>
      <c r="D893" s="19"/>
      <c r="E893" s="20"/>
      <c r="F893" s="19"/>
      <c r="G893" s="19"/>
      <c r="H893" s="22"/>
      <c r="I893" s="8"/>
      <c r="J893" s="20"/>
      <c r="K893" s="8"/>
      <c r="L893" s="20"/>
      <c r="M893" s="8"/>
      <c r="N893" s="30"/>
      <c r="O893" s="8"/>
      <c r="P893" s="9"/>
    </row>
    <row r="894" spans="1:16" s="47" customFormat="1" x14ac:dyDescent="0.25">
      <c r="A894" s="18"/>
      <c r="B894" s="19"/>
      <c r="C894" s="19"/>
      <c r="D894" s="19"/>
      <c r="E894" s="20"/>
      <c r="F894" s="19"/>
      <c r="G894" s="19"/>
      <c r="H894" s="22"/>
      <c r="I894" s="8"/>
      <c r="J894" s="20"/>
      <c r="K894" s="8"/>
      <c r="L894" s="20"/>
      <c r="M894" s="8"/>
      <c r="N894" s="30"/>
      <c r="O894" s="8"/>
      <c r="P894" s="9"/>
    </row>
    <row r="895" spans="1:16" s="47" customFormat="1" x14ac:dyDescent="0.25">
      <c r="A895" s="18"/>
      <c r="B895" s="19"/>
      <c r="C895" s="19"/>
      <c r="D895" s="19"/>
      <c r="E895" s="20"/>
      <c r="F895" s="19"/>
      <c r="G895" s="19"/>
      <c r="H895" s="22"/>
      <c r="I895" s="8"/>
      <c r="J895" s="20"/>
      <c r="K895" s="8"/>
      <c r="L895" s="20"/>
      <c r="M895" s="8"/>
      <c r="N895" s="30"/>
      <c r="O895" s="8"/>
      <c r="P895" s="9"/>
    </row>
    <row r="896" spans="1:16" s="47" customFormat="1" x14ac:dyDescent="0.25">
      <c r="A896" s="18"/>
      <c r="B896" s="19"/>
      <c r="C896" s="19"/>
      <c r="D896" s="19"/>
      <c r="E896" s="20"/>
      <c r="F896" s="19"/>
      <c r="G896" s="19"/>
      <c r="H896" s="22"/>
      <c r="I896" s="8"/>
      <c r="J896" s="20"/>
      <c r="K896" s="8"/>
      <c r="L896" s="20"/>
      <c r="M896" s="8"/>
      <c r="N896" s="30"/>
      <c r="O896" s="8"/>
      <c r="P896" s="9"/>
    </row>
    <row r="897" spans="1:16" s="47" customFormat="1" x14ac:dyDescent="0.25">
      <c r="A897" s="45"/>
      <c r="B897" s="46"/>
      <c r="C897" s="46"/>
      <c r="D897" s="46"/>
      <c r="E897" s="30"/>
      <c r="F897" s="46"/>
      <c r="G897" s="46"/>
      <c r="H897" s="48"/>
      <c r="I897" s="8"/>
      <c r="J897" s="30"/>
      <c r="K897" s="8"/>
      <c r="L897" s="30"/>
      <c r="M897" s="8"/>
      <c r="N897" s="30"/>
      <c r="O897" s="8"/>
      <c r="P897" s="9"/>
    </row>
    <row r="898" spans="1:16" s="47" customFormat="1" x14ac:dyDescent="0.25">
      <c r="A898" s="45"/>
      <c r="B898" s="46"/>
      <c r="C898" s="46"/>
      <c r="D898" s="46"/>
      <c r="E898" s="30"/>
      <c r="F898" s="46"/>
      <c r="G898" s="46"/>
      <c r="H898" s="48"/>
      <c r="I898" s="8"/>
      <c r="J898" s="30"/>
      <c r="K898" s="8"/>
      <c r="L898" s="30"/>
      <c r="M898" s="8"/>
      <c r="N898" s="30"/>
      <c r="O898" s="8"/>
      <c r="P898" s="9"/>
    </row>
    <row r="899" spans="1:16" s="47" customFormat="1" x14ac:dyDescent="0.25">
      <c r="A899" s="18"/>
      <c r="B899" s="19"/>
      <c r="C899" s="19"/>
      <c r="D899" s="19"/>
      <c r="E899" s="20"/>
      <c r="F899" s="19"/>
      <c r="G899" s="19"/>
      <c r="H899" s="22"/>
      <c r="I899" s="8"/>
      <c r="J899" s="20"/>
      <c r="K899" s="8"/>
      <c r="L899" s="20"/>
      <c r="M899" s="8"/>
      <c r="N899" s="30"/>
      <c r="O899" s="8"/>
      <c r="P899" s="9"/>
    </row>
    <row r="900" spans="1:16" s="47" customFormat="1" x14ac:dyDescent="0.25">
      <c r="A900" s="18"/>
      <c r="B900" s="19"/>
      <c r="C900" s="19"/>
      <c r="D900" s="19"/>
      <c r="E900" s="20"/>
      <c r="F900" s="19"/>
      <c r="G900" s="19"/>
      <c r="H900" s="22"/>
      <c r="I900" s="8"/>
      <c r="J900" s="20"/>
      <c r="K900" s="8"/>
      <c r="L900" s="20"/>
      <c r="M900" s="8"/>
      <c r="N900" s="30"/>
      <c r="O900" s="8"/>
      <c r="P900" s="9"/>
    </row>
    <row r="901" spans="1:16" s="47" customFormat="1" x14ac:dyDescent="0.25">
      <c r="A901" s="18"/>
      <c r="B901" s="19"/>
      <c r="C901" s="19"/>
      <c r="D901" s="19"/>
      <c r="E901" s="20"/>
      <c r="F901" s="19"/>
      <c r="G901" s="19"/>
      <c r="H901" s="22"/>
      <c r="I901" s="8"/>
      <c r="J901" s="20"/>
      <c r="K901" s="8"/>
      <c r="L901" s="20"/>
      <c r="M901" s="8"/>
      <c r="N901" s="30"/>
      <c r="O901" s="8"/>
      <c r="P901" s="9"/>
    </row>
    <row r="902" spans="1:16" s="47" customFormat="1" x14ac:dyDescent="0.25">
      <c r="A902" s="18"/>
      <c r="B902" s="19"/>
      <c r="C902" s="19"/>
      <c r="D902" s="19"/>
      <c r="E902" s="20"/>
      <c r="F902" s="19"/>
      <c r="G902" s="19"/>
      <c r="H902" s="22"/>
      <c r="I902" s="8"/>
      <c r="J902" s="20"/>
      <c r="K902" s="8"/>
      <c r="L902" s="20"/>
      <c r="M902" s="8"/>
      <c r="N902" s="30"/>
      <c r="O902" s="8"/>
      <c r="P902" s="9"/>
    </row>
    <row r="903" spans="1:16" s="47" customFormat="1" x14ac:dyDescent="0.25">
      <c r="A903" s="18"/>
      <c r="B903" s="19"/>
      <c r="C903" s="52"/>
      <c r="D903" s="52"/>
      <c r="E903" s="55"/>
      <c r="F903" s="19"/>
      <c r="G903" s="19"/>
      <c r="H903" s="22"/>
      <c r="I903" s="8"/>
      <c r="J903" s="20"/>
      <c r="K903" s="8"/>
      <c r="L903" s="20"/>
      <c r="M903" s="8"/>
      <c r="N903" s="30"/>
      <c r="O903" s="8"/>
      <c r="P903" s="9"/>
    </row>
    <row r="904" spans="1:16" x14ac:dyDescent="0.25">
      <c r="A904" s="18"/>
      <c r="B904" s="19"/>
      <c r="C904" s="19"/>
      <c r="D904" s="19"/>
      <c r="E904" s="20"/>
      <c r="F904" s="19"/>
      <c r="G904" s="19"/>
      <c r="H904" s="22"/>
      <c r="I904" s="8"/>
      <c r="J904" s="20"/>
      <c r="K904" s="8"/>
      <c r="L904" s="20"/>
      <c r="M904" s="8"/>
      <c r="N904" s="20"/>
      <c r="O904" s="8"/>
      <c r="P904" s="9"/>
    </row>
    <row r="905" spans="1:16" s="47" customFormat="1" x14ac:dyDescent="0.25">
      <c r="A905" s="18"/>
      <c r="B905" s="19"/>
      <c r="C905" s="19"/>
      <c r="D905" s="19"/>
      <c r="E905" s="20"/>
      <c r="F905" s="19"/>
      <c r="G905" s="19"/>
      <c r="H905" s="22"/>
      <c r="I905" s="8"/>
      <c r="J905" s="20"/>
      <c r="K905" s="8"/>
      <c r="L905" s="20"/>
      <c r="M905" s="8"/>
      <c r="N905" s="30"/>
      <c r="O905" s="8"/>
      <c r="P905" s="9"/>
    </row>
    <row r="906" spans="1:16" s="47" customFormat="1" x14ac:dyDescent="0.25">
      <c r="A906" s="45"/>
      <c r="B906" s="46"/>
      <c r="C906" s="46"/>
      <c r="D906" s="46"/>
      <c r="E906" s="30"/>
      <c r="F906" s="46"/>
      <c r="G906" s="46"/>
      <c r="H906" s="48"/>
      <c r="I906" s="8"/>
      <c r="J906" s="30"/>
      <c r="K906" s="8"/>
      <c r="L906" s="30"/>
      <c r="M906" s="8"/>
      <c r="N906" s="30"/>
      <c r="O906" s="8"/>
      <c r="P906" s="9"/>
    </row>
    <row r="907" spans="1:16" s="47" customFormat="1" x14ac:dyDescent="0.25">
      <c r="A907" s="18"/>
      <c r="B907" s="19"/>
      <c r="C907" s="19"/>
      <c r="D907" s="19"/>
      <c r="E907" s="20"/>
      <c r="F907" s="19"/>
      <c r="G907" s="19"/>
      <c r="H907" s="22"/>
      <c r="I907" s="8"/>
      <c r="J907" s="20"/>
      <c r="K907" s="8"/>
      <c r="L907" s="20"/>
      <c r="M907" s="8"/>
      <c r="N907" s="30"/>
      <c r="O907" s="8"/>
      <c r="P907" s="9"/>
    </row>
    <row r="908" spans="1:16" s="47" customFormat="1" x14ac:dyDescent="0.25">
      <c r="A908" s="18"/>
      <c r="B908" s="19"/>
      <c r="C908" s="52"/>
      <c r="D908" s="52"/>
      <c r="E908" s="55"/>
      <c r="F908" s="19"/>
      <c r="G908" s="19"/>
      <c r="H908" s="22"/>
      <c r="I908" s="8"/>
      <c r="J908" s="20"/>
      <c r="K908" s="8"/>
      <c r="L908" s="20"/>
      <c r="M908" s="8"/>
      <c r="N908" s="30"/>
      <c r="O908" s="8"/>
      <c r="P908" s="9"/>
    </row>
    <row r="909" spans="1:16" x14ac:dyDescent="0.25">
      <c r="A909" s="18"/>
      <c r="B909" s="19"/>
      <c r="C909" s="19"/>
      <c r="D909" s="19"/>
      <c r="E909" s="20"/>
      <c r="F909" s="19"/>
      <c r="G909" s="19"/>
      <c r="H909" s="22"/>
      <c r="I909" s="8"/>
      <c r="J909" s="20"/>
      <c r="K909" s="8"/>
      <c r="L909" s="20"/>
      <c r="M909" s="8"/>
      <c r="N909" s="20"/>
      <c r="O909" s="8"/>
      <c r="P909" s="9"/>
    </row>
    <row r="910" spans="1:16" s="47" customFormat="1" x14ac:dyDescent="0.25">
      <c r="A910" s="45"/>
      <c r="B910" s="46"/>
      <c r="C910" s="46"/>
      <c r="D910" s="46"/>
      <c r="E910" s="30"/>
      <c r="F910" s="46"/>
      <c r="G910" s="46"/>
      <c r="H910" s="48"/>
      <c r="I910" s="8"/>
      <c r="J910" s="30"/>
      <c r="K910" s="8"/>
      <c r="L910" s="30"/>
      <c r="M910" s="8"/>
      <c r="N910" s="30"/>
      <c r="O910" s="8"/>
      <c r="P910" s="9"/>
    </row>
    <row r="911" spans="1:16" x14ac:dyDescent="0.25">
      <c r="A911" s="18"/>
      <c r="B911" s="19"/>
      <c r="C911" s="19"/>
      <c r="D911" s="19"/>
      <c r="E911" s="20"/>
      <c r="F911" s="19"/>
      <c r="G911" s="19"/>
      <c r="H911" s="22"/>
      <c r="I911" s="8"/>
      <c r="J911" s="20"/>
      <c r="K911" s="8"/>
      <c r="L911" s="20"/>
      <c r="M911" s="8"/>
      <c r="N911" s="20"/>
      <c r="O911" s="8"/>
      <c r="P911" s="9"/>
    </row>
    <row r="912" spans="1:16" x14ac:dyDescent="0.25">
      <c r="A912" s="18"/>
      <c r="B912" s="19"/>
      <c r="C912" s="19"/>
      <c r="D912" s="19"/>
      <c r="E912" s="20"/>
      <c r="F912" s="19"/>
      <c r="G912" s="19"/>
      <c r="H912" s="22"/>
      <c r="I912" s="8"/>
      <c r="J912" s="20"/>
      <c r="K912" s="8"/>
      <c r="L912" s="20"/>
      <c r="M912" s="8"/>
      <c r="N912" s="20"/>
      <c r="O912" s="8"/>
      <c r="P912" s="9"/>
    </row>
    <row r="913" spans="1:16" s="47" customFormat="1" x14ac:dyDescent="0.25">
      <c r="A913" s="45"/>
      <c r="B913" s="46"/>
      <c r="C913" s="46"/>
      <c r="D913" s="46"/>
      <c r="E913" s="30"/>
      <c r="F913" s="46"/>
      <c r="G913" s="46"/>
      <c r="H913" s="48"/>
      <c r="I913" s="8"/>
      <c r="J913" s="30"/>
      <c r="K913" s="8"/>
      <c r="L913" s="30"/>
      <c r="M913" s="8"/>
      <c r="N913" s="30"/>
      <c r="O913" s="8"/>
      <c r="P913" s="9"/>
    </row>
    <row r="914" spans="1:16" s="47" customFormat="1" x14ac:dyDescent="0.25">
      <c r="A914" s="45"/>
      <c r="B914" s="46"/>
      <c r="C914" s="46"/>
      <c r="D914" s="46"/>
      <c r="E914" s="30"/>
      <c r="F914" s="46"/>
      <c r="G914" s="46"/>
      <c r="H914" s="48"/>
      <c r="I914" s="8"/>
      <c r="J914" s="30"/>
      <c r="K914" s="8"/>
      <c r="L914" s="30"/>
      <c r="M914" s="8"/>
      <c r="N914" s="30"/>
      <c r="O914" s="8"/>
      <c r="P914" s="9"/>
    </row>
    <row r="915" spans="1:16" x14ac:dyDescent="0.25">
      <c r="A915" s="18"/>
      <c r="B915" s="19"/>
      <c r="C915" s="19"/>
      <c r="D915" s="19"/>
      <c r="E915" s="20"/>
      <c r="F915" s="19"/>
      <c r="G915" s="19"/>
      <c r="H915" s="22"/>
      <c r="I915" s="8"/>
      <c r="J915" s="20"/>
      <c r="K915" s="8"/>
      <c r="L915" s="20"/>
      <c r="M915" s="8"/>
      <c r="N915" s="20"/>
      <c r="O915" s="8"/>
      <c r="P915" s="9"/>
    </row>
    <row r="916" spans="1:16" x14ac:dyDescent="0.25">
      <c r="A916" s="18"/>
      <c r="B916" s="19"/>
      <c r="C916" s="19"/>
      <c r="D916" s="19"/>
      <c r="E916" s="20"/>
      <c r="F916" s="19"/>
      <c r="G916" s="19"/>
      <c r="H916" s="22"/>
      <c r="I916" s="8"/>
      <c r="J916" s="20"/>
      <c r="K916" s="8"/>
      <c r="L916" s="20"/>
      <c r="M916" s="8"/>
      <c r="N916" s="20"/>
      <c r="O916" s="8"/>
      <c r="P916" s="9"/>
    </row>
    <row r="917" spans="1:16" s="47" customFormat="1" x14ac:dyDescent="0.25">
      <c r="A917" s="18"/>
      <c r="B917" s="19"/>
      <c r="C917" s="19"/>
      <c r="D917" s="19"/>
      <c r="E917" s="20"/>
      <c r="F917" s="19"/>
      <c r="G917" s="19"/>
      <c r="H917" s="22"/>
      <c r="I917" s="8"/>
      <c r="J917" s="20"/>
      <c r="K917" s="8"/>
      <c r="L917" s="20"/>
      <c r="M917" s="8"/>
      <c r="N917" s="30"/>
      <c r="O917" s="8"/>
      <c r="P917" s="9"/>
    </row>
    <row r="918" spans="1:16" s="47" customFormat="1" x14ac:dyDescent="0.25">
      <c r="A918" s="45"/>
      <c r="B918" s="46"/>
      <c r="C918" s="46"/>
      <c r="D918" s="46"/>
      <c r="E918" s="30"/>
      <c r="F918" s="46"/>
      <c r="G918" s="46"/>
      <c r="H918" s="48"/>
      <c r="I918" s="8"/>
      <c r="J918" s="30"/>
      <c r="K918" s="8"/>
      <c r="L918" s="30"/>
      <c r="M918" s="8"/>
      <c r="N918" s="30"/>
      <c r="O918" s="8"/>
      <c r="P918" s="9"/>
    </row>
    <row r="919" spans="1:16" s="47" customFormat="1" x14ac:dyDescent="0.25">
      <c r="A919" s="18"/>
      <c r="B919" s="19"/>
      <c r="C919" s="19"/>
      <c r="D919" s="19"/>
      <c r="E919" s="20"/>
      <c r="F919" s="19"/>
      <c r="G919" s="19"/>
      <c r="H919" s="22"/>
      <c r="I919" s="8"/>
      <c r="J919" s="20"/>
      <c r="K919" s="8"/>
      <c r="L919" s="20"/>
      <c r="M919" s="8"/>
      <c r="N919" s="30"/>
      <c r="O919" s="8"/>
      <c r="P919" s="9"/>
    </row>
    <row r="920" spans="1:16" s="47" customFormat="1" x14ac:dyDescent="0.25">
      <c r="A920" s="18"/>
      <c r="B920" s="19"/>
      <c r="C920" s="19"/>
      <c r="D920" s="19"/>
      <c r="E920" s="20"/>
      <c r="F920" s="19"/>
      <c r="G920" s="19"/>
      <c r="H920" s="22"/>
      <c r="I920" s="8"/>
      <c r="J920" s="20"/>
      <c r="K920" s="8"/>
      <c r="L920" s="20"/>
      <c r="M920" s="8"/>
      <c r="N920" s="30"/>
      <c r="O920" s="8"/>
      <c r="P920" s="9"/>
    </row>
    <row r="921" spans="1:16" s="47" customFormat="1" x14ac:dyDescent="0.25">
      <c r="A921" s="18"/>
      <c r="B921" s="19"/>
      <c r="C921" s="52"/>
      <c r="D921" s="52"/>
      <c r="E921" s="55"/>
      <c r="F921" s="19"/>
      <c r="G921" s="19"/>
      <c r="H921" s="22"/>
      <c r="I921" s="8"/>
      <c r="J921" s="20"/>
      <c r="K921" s="8"/>
      <c r="L921" s="20"/>
      <c r="M921" s="8"/>
      <c r="N921" s="30"/>
      <c r="O921" s="8"/>
      <c r="P921" s="9"/>
    </row>
    <row r="922" spans="1:16" x14ac:dyDescent="0.25">
      <c r="A922" s="18"/>
      <c r="B922" s="19"/>
      <c r="C922" s="19"/>
      <c r="D922" s="19"/>
      <c r="E922" s="20"/>
      <c r="F922" s="19"/>
      <c r="G922" s="19"/>
      <c r="H922" s="22"/>
      <c r="I922" s="8"/>
      <c r="J922" s="20"/>
      <c r="K922" s="8"/>
      <c r="L922" s="20"/>
      <c r="M922" s="8"/>
      <c r="N922" s="20"/>
      <c r="O922" s="8"/>
      <c r="P922" s="9"/>
    </row>
    <row r="923" spans="1:16" s="47" customFormat="1" x14ac:dyDescent="0.25">
      <c r="A923" s="45"/>
      <c r="B923" s="46"/>
      <c r="C923" s="46"/>
      <c r="D923" s="46"/>
      <c r="E923" s="30"/>
      <c r="F923" s="46"/>
      <c r="G923" s="46"/>
      <c r="H923" s="48"/>
      <c r="I923" s="8"/>
      <c r="J923" s="30"/>
      <c r="K923" s="8"/>
      <c r="L923" s="30"/>
      <c r="M923" s="8"/>
      <c r="N923" s="30"/>
      <c r="O923" s="8"/>
      <c r="P923" s="9"/>
    </row>
    <row r="924" spans="1:16" s="47" customFormat="1" x14ac:dyDescent="0.25">
      <c r="A924" s="45"/>
      <c r="B924" s="46"/>
      <c r="C924" s="46"/>
      <c r="D924" s="46"/>
      <c r="E924" s="30"/>
      <c r="F924" s="46"/>
      <c r="G924" s="46"/>
      <c r="H924" s="48"/>
      <c r="I924" s="30"/>
      <c r="J924" s="30"/>
      <c r="K924" s="30"/>
      <c r="L924" s="30"/>
      <c r="M924" s="30"/>
      <c r="N924" s="30"/>
      <c r="O924" s="8"/>
      <c r="P924" s="9"/>
    </row>
    <row r="925" spans="1:16" x14ac:dyDescent="0.25">
      <c r="A925" s="18"/>
      <c r="B925" s="19"/>
      <c r="C925" s="19"/>
      <c r="D925" s="19"/>
      <c r="E925" s="20"/>
      <c r="F925" s="19"/>
      <c r="G925" s="19"/>
      <c r="H925" s="22"/>
      <c r="I925" s="20"/>
      <c r="J925" s="20"/>
      <c r="K925" s="20"/>
      <c r="L925" s="20"/>
      <c r="M925" s="20"/>
      <c r="N925" s="20"/>
      <c r="O925" s="8"/>
      <c r="P925" s="9"/>
    </row>
    <row r="926" spans="1:16" x14ac:dyDescent="0.25">
      <c r="A926" s="18"/>
      <c r="B926" s="19"/>
      <c r="C926" s="19"/>
      <c r="D926" s="19"/>
      <c r="E926" s="20"/>
      <c r="F926" s="19"/>
      <c r="G926" s="19"/>
      <c r="H926" s="22"/>
      <c r="I926" s="20"/>
      <c r="J926" s="20"/>
      <c r="K926" s="20"/>
      <c r="L926" s="20"/>
      <c r="M926" s="20"/>
      <c r="N926" s="20"/>
      <c r="O926" s="8"/>
      <c r="P926" s="9"/>
    </row>
    <row r="927" spans="1:16" x14ac:dyDescent="0.25">
      <c r="A927" s="18"/>
      <c r="B927" s="19"/>
      <c r="C927" s="52"/>
      <c r="D927" s="52"/>
      <c r="E927" s="55"/>
      <c r="F927" s="19"/>
      <c r="G927" s="19"/>
      <c r="H927" s="22"/>
      <c r="I927" s="8"/>
      <c r="J927" s="20"/>
      <c r="K927" s="8"/>
      <c r="L927" s="20"/>
      <c r="M927" s="8"/>
      <c r="N927" s="20"/>
      <c r="O927" s="8"/>
      <c r="P927" s="9"/>
    </row>
    <row r="928" spans="1:16" x14ac:dyDescent="0.25">
      <c r="A928" s="18"/>
      <c r="B928" s="19"/>
      <c r="C928" s="52"/>
      <c r="D928" s="52"/>
      <c r="E928" s="55"/>
      <c r="F928" s="19"/>
      <c r="G928" s="19"/>
      <c r="H928" s="22"/>
      <c r="I928" s="8"/>
      <c r="J928" s="20"/>
      <c r="K928" s="8"/>
      <c r="L928" s="20"/>
      <c r="M928" s="8"/>
      <c r="N928" s="20"/>
      <c r="O928" s="8"/>
      <c r="P928" s="9"/>
    </row>
    <row r="929" spans="1:16" x14ac:dyDescent="0.25">
      <c r="A929" s="45"/>
      <c r="B929" s="46"/>
      <c r="C929" s="53"/>
      <c r="D929" s="53"/>
      <c r="E929" s="54"/>
      <c r="F929" s="46"/>
      <c r="G929" s="46"/>
      <c r="H929" s="48"/>
      <c r="I929" s="8"/>
      <c r="J929" s="30"/>
      <c r="K929" s="8"/>
      <c r="L929" s="30"/>
      <c r="M929" s="8"/>
      <c r="N929" s="20"/>
      <c r="O929" s="8"/>
      <c r="P929" s="9"/>
    </row>
    <row r="930" spans="1:16" x14ac:dyDescent="0.25">
      <c r="A930" s="18"/>
      <c r="B930" s="19"/>
      <c r="C930" s="19"/>
      <c r="D930" s="19"/>
      <c r="E930" s="20"/>
      <c r="F930" s="19"/>
      <c r="G930" s="19"/>
      <c r="H930" s="22"/>
      <c r="I930" s="8"/>
      <c r="J930" s="20"/>
      <c r="K930" s="8"/>
      <c r="L930" s="20"/>
      <c r="M930" s="8"/>
      <c r="N930" s="20"/>
      <c r="O930" s="8"/>
      <c r="P930" s="9"/>
    </row>
    <row r="931" spans="1:16" x14ac:dyDescent="0.25">
      <c r="A931" s="18"/>
      <c r="B931" s="19"/>
      <c r="C931" s="19"/>
      <c r="D931" s="19"/>
      <c r="E931" s="20"/>
      <c r="F931" s="19"/>
      <c r="G931" s="19"/>
      <c r="H931" s="22"/>
      <c r="I931" s="8"/>
      <c r="J931" s="20"/>
      <c r="K931" s="8"/>
      <c r="L931" s="20"/>
      <c r="M931" s="8"/>
      <c r="N931" s="20"/>
      <c r="O931" s="8"/>
      <c r="P931" s="9"/>
    </row>
    <row r="932" spans="1:16" x14ac:dyDescent="0.25">
      <c r="A932" s="18"/>
      <c r="B932" s="19"/>
      <c r="C932" s="19"/>
      <c r="D932" s="19"/>
      <c r="E932" s="20"/>
      <c r="F932" s="19"/>
      <c r="G932" s="19"/>
      <c r="H932" s="22"/>
      <c r="I932" s="8"/>
      <c r="J932" s="20"/>
      <c r="K932" s="8"/>
      <c r="L932" s="20"/>
      <c r="M932" s="8"/>
      <c r="N932" s="20"/>
      <c r="O932" s="8"/>
      <c r="P932" s="9"/>
    </row>
    <row r="933" spans="1:16" s="47" customFormat="1" x14ac:dyDescent="0.25">
      <c r="A933" s="18"/>
      <c r="B933" s="19"/>
      <c r="C933" s="19"/>
      <c r="D933" s="19"/>
      <c r="E933" s="20"/>
      <c r="F933" s="19"/>
      <c r="G933" s="19"/>
      <c r="H933" s="22"/>
      <c r="I933" s="8"/>
      <c r="J933" s="20"/>
      <c r="K933" s="8"/>
      <c r="L933" s="20"/>
      <c r="M933" s="8"/>
      <c r="N933" s="30"/>
      <c r="O933" s="8"/>
      <c r="P933" s="9"/>
    </row>
    <row r="934" spans="1:16" s="47" customFormat="1" x14ac:dyDescent="0.25">
      <c r="A934" s="45"/>
      <c r="B934" s="46"/>
      <c r="C934" s="46"/>
      <c r="D934" s="46"/>
      <c r="E934" s="30"/>
      <c r="F934" s="46"/>
      <c r="G934" s="46"/>
      <c r="H934" s="48"/>
      <c r="I934" s="8"/>
      <c r="J934" s="30"/>
      <c r="K934" s="8"/>
      <c r="L934" s="30"/>
      <c r="M934" s="8"/>
      <c r="N934" s="30"/>
      <c r="O934" s="8"/>
      <c r="P934" s="9"/>
    </row>
    <row r="935" spans="1:16" s="47" customFormat="1" x14ac:dyDescent="0.25">
      <c r="A935" s="18"/>
      <c r="B935" s="19"/>
      <c r="C935" s="19"/>
      <c r="D935" s="19"/>
      <c r="E935" s="20"/>
      <c r="F935" s="19"/>
      <c r="G935" s="19"/>
      <c r="H935" s="22"/>
      <c r="I935" s="8"/>
      <c r="J935" s="20"/>
      <c r="K935" s="8"/>
      <c r="L935" s="20"/>
      <c r="M935" s="8"/>
      <c r="N935" s="30"/>
      <c r="O935" s="8"/>
      <c r="P935" s="9"/>
    </row>
    <row r="936" spans="1:16" s="47" customFormat="1" x14ac:dyDescent="0.25">
      <c r="A936" s="18"/>
      <c r="B936" s="19"/>
      <c r="C936" s="19"/>
      <c r="D936" s="19"/>
      <c r="E936" s="20"/>
      <c r="F936" s="19"/>
      <c r="G936" s="19"/>
      <c r="H936" s="22"/>
      <c r="I936" s="8"/>
      <c r="J936" s="20"/>
      <c r="K936" s="8"/>
      <c r="L936" s="20"/>
      <c r="M936" s="8"/>
      <c r="N936" s="30"/>
      <c r="O936" s="8"/>
      <c r="P936" s="9"/>
    </row>
    <row r="937" spans="1:16" s="47" customFormat="1" x14ac:dyDescent="0.25">
      <c r="A937" s="18"/>
      <c r="B937" s="19"/>
      <c r="C937" s="19"/>
      <c r="D937" s="19"/>
      <c r="E937" s="20"/>
      <c r="F937" s="19"/>
      <c r="G937" s="19"/>
      <c r="H937" s="22"/>
      <c r="I937" s="8"/>
      <c r="J937" s="20"/>
      <c r="K937" s="8"/>
      <c r="L937" s="20"/>
      <c r="M937" s="8"/>
      <c r="N937" s="30"/>
      <c r="O937" s="8"/>
      <c r="P937" s="9"/>
    </row>
    <row r="938" spans="1:16" s="47" customFormat="1" x14ac:dyDescent="0.25">
      <c r="A938" s="45"/>
      <c r="B938" s="46"/>
      <c r="C938" s="46"/>
      <c r="D938" s="46"/>
      <c r="E938" s="30"/>
      <c r="F938" s="46"/>
      <c r="G938" s="46"/>
      <c r="H938" s="48"/>
      <c r="I938" s="8"/>
      <c r="J938" s="30"/>
      <c r="K938" s="8"/>
      <c r="L938" s="30"/>
      <c r="M938" s="8"/>
      <c r="N938" s="30"/>
      <c r="O938" s="8"/>
      <c r="P938" s="9"/>
    </row>
    <row r="939" spans="1:16" s="47" customFormat="1" x14ac:dyDescent="0.25">
      <c r="A939" s="18"/>
      <c r="B939" s="19"/>
      <c r="C939" s="19"/>
      <c r="D939" s="19"/>
      <c r="E939" s="20"/>
      <c r="F939" s="19"/>
      <c r="G939" s="19"/>
      <c r="H939" s="22"/>
      <c r="I939" s="8"/>
      <c r="J939" s="20"/>
      <c r="K939" s="8"/>
      <c r="L939" s="20"/>
      <c r="M939" s="8"/>
      <c r="N939" s="30"/>
      <c r="O939" s="8"/>
      <c r="P939" s="9"/>
    </row>
    <row r="940" spans="1:16" s="47" customFormat="1" x14ac:dyDescent="0.25">
      <c r="A940" s="18"/>
      <c r="B940" s="19"/>
      <c r="C940" s="19"/>
      <c r="D940" s="19"/>
      <c r="E940" s="20"/>
      <c r="F940" s="19"/>
      <c r="G940" s="19"/>
      <c r="H940" s="22"/>
      <c r="I940" s="8"/>
      <c r="J940" s="20"/>
      <c r="K940" s="8"/>
      <c r="L940" s="20"/>
      <c r="M940" s="8"/>
      <c r="N940" s="30"/>
      <c r="O940" s="8"/>
      <c r="P940" s="9"/>
    </row>
    <row r="941" spans="1:16" s="47" customFormat="1" x14ac:dyDescent="0.25">
      <c r="A941" s="18"/>
      <c r="B941" s="19"/>
      <c r="C941" s="19"/>
      <c r="D941" s="19"/>
      <c r="E941" s="20"/>
      <c r="F941" s="19"/>
      <c r="G941" s="19"/>
      <c r="H941" s="22"/>
      <c r="I941" s="8"/>
      <c r="J941" s="20"/>
      <c r="K941" s="8"/>
      <c r="L941" s="20"/>
      <c r="M941" s="8"/>
      <c r="N941" s="30"/>
      <c r="O941" s="8"/>
      <c r="P941" s="9"/>
    </row>
    <row r="942" spans="1:16" s="47" customFormat="1" x14ac:dyDescent="0.25">
      <c r="A942" s="45"/>
      <c r="B942" s="46"/>
      <c r="C942" s="46"/>
      <c r="D942" s="46"/>
      <c r="E942" s="30"/>
      <c r="F942" s="46"/>
      <c r="G942" s="46"/>
      <c r="H942" s="48"/>
      <c r="I942" s="8"/>
      <c r="J942" s="30"/>
      <c r="K942" s="8"/>
      <c r="L942" s="30"/>
      <c r="M942" s="8"/>
      <c r="N942" s="30"/>
      <c r="O942" s="8"/>
      <c r="P942" s="9"/>
    </row>
    <row r="943" spans="1:16" s="47" customFormat="1" x14ac:dyDescent="0.25">
      <c r="A943" s="18"/>
      <c r="B943" s="19"/>
      <c r="C943" s="19"/>
      <c r="D943" s="19"/>
      <c r="E943" s="20"/>
      <c r="F943" s="19"/>
      <c r="G943" s="19"/>
      <c r="H943" s="22"/>
      <c r="I943" s="8"/>
      <c r="J943" s="20"/>
      <c r="K943" s="8"/>
      <c r="L943" s="20"/>
      <c r="M943" s="8"/>
      <c r="N943" s="30"/>
      <c r="O943" s="8"/>
      <c r="P943" s="9"/>
    </row>
    <row r="944" spans="1:16" s="47" customFormat="1" x14ac:dyDescent="0.25">
      <c r="A944" s="18"/>
      <c r="B944" s="19"/>
      <c r="C944" s="19"/>
      <c r="D944" s="19"/>
      <c r="E944" s="20"/>
      <c r="F944" s="19"/>
      <c r="G944" s="19"/>
      <c r="H944" s="22"/>
      <c r="I944" s="8"/>
      <c r="J944" s="20"/>
      <c r="K944" s="8"/>
      <c r="L944" s="20"/>
      <c r="M944" s="8"/>
      <c r="N944" s="30"/>
      <c r="O944" s="8"/>
      <c r="P944" s="9"/>
    </row>
    <row r="945" spans="1:16" s="47" customFormat="1" x14ac:dyDescent="0.25">
      <c r="A945" s="45"/>
      <c r="B945" s="46"/>
      <c r="C945" s="46"/>
      <c r="D945" s="46"/>
      <c r="E945" s="30"/>
      <c r="F945" s="46"/>
      <c r="G945" s="46"/>
      <c r="H945" s="48"/>
      <c r="I945" s="8"/>
      <c r="J945" s="30"/>
      <c r="K945" s="8"/>
      <c r="L945" s="30"/>
      <c r="M945" s="8"/>
      <c r="N945" s="30"/>
      <c r="O945" s="8"/>
      <c r="P945" s="9"/>
    </row>
    <row r="946" spans="1:16" s="47" customFormat="1" x14ac:dyDescent="0.25">
      <c r="A946" s="45"/>
      <c r="B946" s="46"/>
      <c r="C946" s="46"/>
      <c r="D946" s="46"/>
      <c r="E946" s="30"/>
      <c r="F946" s="46"/>
      <c r="G946" s="46"/>
      <c r="H946" s="48"/>
      <c r="I946" s="8"/>
      <c r="J946" s="30"/>
      <c r="K946" s="8"/>
      <c r="L946" s="30"/>
      <c r="M946" s="8"/>
      <c r="N946" s="30"/>
      <c r="O946" s="8"/>
      <c r="P946" s="9"/>
    </row>
    <row r="947" spans="1:16" s="47" customFormat="1" x14ac:dyDescent="0.25">
      <c r="A947" s="18"/>
      <c r="B947" s="19"/>
      <c r="C947" s="19"/>
      <c r="D947" s="19"/>
      <c r="E947" s="20"/>
      <c r="F947" s="19"/>
      <c r="G947" s="19"/>
      <c r="H947" s="22"/>
      <c r="I947" s="8"/>
      <c r="J947" s="20"/>
      <c r="K947" s="8"/>
      <c r="L947" s="20"/>
      <c r="M947" s="8"/>
      <c r="N947" s="30"/>
      <c r="O947" s="8"/>
      <c r="P947" s="9"/>
    </row>
    <row r="948" spans="1:16" s="47" customFormat="1" x14ac:dyDescent="0.25">
      <c r="A948" s="18"/>
      <c r="B948" s="19"/>
      <c r="C948" s="19"/>
      <c r="D948" s="19"/>
      <c r="E948" s="20"/>
      <c r="F948" s="19"/>
      <c r="G948" s="19"/>
      <c r="H948" s="22"/>
      <c r="I948" s="8"/>
      <c r="J948" s="20"/>
      <c r="K948" s="8"/>
      <c r="L948" s="20"/>
      <c r="M948" s="8"/>
      <c r="N948" s="30"/>
      <c r="O948" s="8"/>
      <c r="P948" s="9"/>
    </row>
    <row r="949" spans="1:16" s="47" customFormat="1" x14ac:dyDescent="0.25">
      <c r="A949" s="18"/>
      <c r="B949" s="19"/>
      <c r="C949" s="19"/>
      <c r="D949" s="19"/>
      <c r="E949" s="20"/>
      <c r="F949" s="19"/>
      <c r="G949" s="19"/>
      <c r="H949" s="22"/>
      <c r="I949" s="8"/>
      <c r="J949" s="20"/>
      <c r="K949" s="8"/>
      <c r="L949" s="20"/>
      <c r="M949" s="8"/>
      <c r="N949" s="30"/>
      <c r="O949" s="8"/>
      <c r="P949" s="9"/>
    </row>
    <row r="950" spans="1:16" s="47" customFormat="1" x14ac:dyDescent="0.25">
      <c r="A950" s="18"/>
      <c r="B950" s="19"/>
      <c r="C950" s="19"/>
      <c r="D950" s="19"/>
      <c r="E950" s="20"/>
      <c r="F950" s="19"/>
      <c r="G950" s="19"/>
      <c r="H950" s="22"/>
      <c r="I950" s="8"/>
      <c r="J950" s="20"/>
      <c r="K950" s="8"/>
      <c r="L950" s="20"/>
      <c r="M950" s="8"/>
      <c r="N950" s="30"/>
      <c r="O950" s="8"/>
      <c r="P950" s="9"/>
    </row>
    <row r="951" spans="1:16" s="47" customFormat="1" x14ac:dyDescent="0.25">
      <c r="A951" s="45"/>
      <c r="B951" s="46"/>
      <c r="C951" s="46"/>
      <c r="D951" s="46"/>
      <c r="E951" s="30"/>
      <c r="F951" s="46"/>
      <c r="G951" s="46"/>
      <c r="H951" s="48"/>
      <c r="I951" s="8"/>
      <c r="J951" s="30"/>
      <c r="K951" s="8"/>
      <c r="L951" s="30"/>
      <c r="M951" s="8"/>
      <c r="N951" s="30"/>
      <c r="O951" s="8"/>
      <c r="P951" s="9"/>
    </row>
    <row r="952" spans="1:16" s="47" customFormat="1" x14ac:dyDescent="0.25">
      <c r="A952" s="18"/>
      <c r="B952" s="19"/>
      <c r="C952" s="19"/>
      <c r="D952" s="19"/>
      <c r="E952" s="20"/>
      <c r="F952" s="19"/>
      <c r="G952" s="19"/>
      <c r="H952" s="22"/>
      <c r="I952" s="8"/>
      <c r="J952" s="20"/>
      <c r="K952" s="8"/>
      <c r="L952" s="20"/>
      <c r="M952" s="8"/>
      <c r="N952" s="30"/>
      <c r="O952" s="8"/>
      <c r="P952" s="9"/>
    </row>
    <row r="953" spans="1:16" s="47" customFormat="1" x14ac:dyDescent="0.25">
      <c r="A953" s="18"/>
      <c r="B953" s="19"/>
      <c r="C953" s="19"/>
      <c r="D953" s="19"/>
      <c r="E953" s="20"/>
      <c r="F953" s="19"/>
      <c r="G953" s="19"/>
      <c r="H953" s="22"/>
      <c r="I953" s="8"/>
      <c r="J953" s="20"/>
      <c r="K953" s="8"/>
      <c r="L953" s="20"/>
      <c r="M953" s="8"/>
      <c r="N953" s="30"/>
      <c r="O953" s="8"/>
      <c r="P953" s="9"/>
    </row>
    <row r="954" spans="1:16" s="47" customFormat="1" x14ac:dyDescent="0.25">
      <c r="A954" s="45"/>
      <c r="B954" s="46"/>
      <c r="C954" s="46"/>
      <c r="D954" s="46"/>
      <c r="E954" s="30"/>
      <c r="F954" s="46"/>
      <c r="G954" s="46"/>
      <c r="H954" s="48"/>
      <c r="I954" s="8"/>
      <c r="J954" s="30"/>
      <c r="K954" s="8"/>
      <c r="L954" s="30"/>
      <c r="M954" s="8"/>
      <c r="N954" s="30"/>
      <c r="O954" s="8"/>
      <c r="P954" s="9"/>
    </row>
    <row r="955" spans="1:16" s="47" customFormat="1" x14ac:dyDescent="0.25">
      <c r="A955" s="18"/>
      <c r="B955" s="19"/>
      <c r="C955" s="19"/>
      <c r="D955" s="19"/>
      <c r="E955" s="20"/>
      <c r="F955" s="19"/>
      <c r="G955" s="19"/>
      <c r="H955" s="22"/>
      <c r="I955" s="8"/>
      <c r="J955" s="20"/>
      <c r="K955" s="8"/>
      <c r="L955" s="20"/>
      <c r="M955" s="8"/>
      <c r="N955" s="30"/>
      <c r="O955" s="8"/>
      <c r="P955" s="9"/>
    </row>
    <row r="956" spans="1:16" s="47" customFormat="1" x14ac:dyDescent="0.25">
      <c r="A956" s="18"/>
      <c r="B956" s="19"/>
      <c r="C956" s="19"/>
      <c r="D956" s="19"/>
      <c r="E956" s="20"/>
      <c r="F956" s="19"/>
      <c r="G956" s="19"/>
      <c r="H956" s="22"/>
      <c r="I956" s="8"/>
      <c r="J956" s="20"/>
      <c r="K956" s="8"/>
      <c r="L956" s="20"/>
      <c r="M956" s="8"/>
      <c r="N956" s="30"/>
      <c r="O956" s="8"/>
      <c r="P956" s="9"/>
    </row>
    <row r="957" spans="1:16" s="47" customFormat="1" x14ac:dyDescent="0.25">
      <c r="A957" s="45"/>
      <c r="B957" s="46"/>
      <c r="C957" s="46"/>
      <c r="D957" s="46"/>
      <c r="E957" s="30"/>
      <c r="F957" s="46"/>
      <c r="G957" s="46"/>
      <c r="H957" s="48"/>
      <c r="I957" s="8"/>
      <c r="J957" s="30"/>
      <c r="K957" s="8"/>
      <c r="L957" s="30"/>
      <c r="M957" s="8"/>
      <c r="N957" s="30"/>
      <c r="O957" s="8"/>
      <c r="P957" s="9"/>
    </row>
    <row r="958" spans="1:16" s="47" customFormat="1" x14ac:dyDescent="0.25">
      <c r="A958" s="18"/>
      <c r="B958" s="19"/>
      <c r="C958" s="19"/>
      <c r="D958" s="19"/>
      <c r="E958" s="20"/>
      <c r="F958" s="19"/>
      <c r="G958" s="19"/>
      <c r="H958" s="22"/>
      <c r="I958" s="8"/>
      <c r="J958" s="20"/>
      <c r="K958" s="8"/>
      <c r="L958" s="20"/>
      <c r="M958" s="8"/>
      <c r="N958" s="30"/>
      <c r="O958" s="8"/>
      <c r="P958" s="9"/>
    </row>
    <row r="959" spans="1:16" s="47" customFormat="1" x14ac:dyDescent="0.25">
      <c r="A959" s="18"/>
      <c r="B959" s="19"/>
      <c r="C959" s="19"/>
      <c r="D959" s="19"/>
      <c r="E959" s="20"/>
      <c r="F959" s="19"/>
      <c r="G959" s="19"/>
      <c r="H959" s="22"/>
      <c r="I959" s="8"/>
      <c r="J959" s="20"/>
      <c r="K959" s="8"/>
      <c r="L959" s="20"/>
      <c r="M959" s="8"/>
      <c r="N959" s="30"/>
      <c r="O959" s="8"/>
      <c r="P959" s="9"/>
    </row>
    <row r="960" spans="1:16" s="47" customFormat="1" x14ac:dyDescent="0.25">
      <c r="A960" s="18"/>
      <c r="B960" s="19"/>
      <c r="C960" s="19"/>
      <c r="D960" s="19"/>
      <c r="E960" s="20"/>
      <c r="F960" s="19"/>
      <c r="G960" s="19"/>
      <c r="H960" s="22"/>
      <c r="I960" s="8"/>
      <c r="J960" s="20"/>
      <c r="K960" s="8"/>
      <c r="L960" s="20"/>
      <c r="M960" s="8"/>
      <c r="N960" s="30"/>
      <c r="O960" s="8"/>
      <c r="P960" s="9"/>
    </row>
    <row r="961" spans="1:16" s="47" customFormat="1" x14ac:dyDescent="0.25">
      <c r="A961" s="18"/>
      <c r="B961" s="19"/>
      <c r="C961" s="19"/>
      <c r="D961" s="19"/>
      <c r="E961" s="20"/>
      <c r="F961" s="19"/>
      <c r="G961" s="19"/>
      <c r="H961" s="22"/>
      <c r="I961" s="8"/>
      <c r="J961" s="20"/>
      <c r="K961" s="8"/>
      <c r="L961" s="20"/>
      <c r="M961" s="8"/>
      <c r="N961" s="30"/>
      <c r="O961" s="8"/>
      <c r="P961" s="9"/>
    </row>
    <row r="962" spans="1:16" s="47" customFormat="1" x14ac:dyDescent="0.25">
      <c r="A962" s="18"/>
      <c r="B962" s="19"/>
      <c r="C962" s="19"/>
      <c r="D962" s="19"/>
      <c r="E962" s="20"/>
      <c r="F962" s="19"/>
      <c r="G962" s="19"/>
      <c r="H962" s="22"/>
      <c r="I962" s="8"/>
      <c r="J962" s="20"/>
      <c r="K962" s="8"/>
      <c r="L962" s="20"/>
      <c r="M962" s="8"/>
      <c r="N962" s="30"/>
      <c r="O962" s="8"/>
      <c r="P962" s="9"/>
    </row>
    <row r="963" spans="1:16" s="47" customFormat="1" x14ac:dyDescent="0.25">
      <c r="A963" s="45"/>
      <c r="B963" s="46"/>
      <c r="C963" s="46"/>
      <c r="D963" s="46"/>
      <c r="E963" s="30"/>
      <c r="F963" s="46"/>
      <c r="G963" s="46"/>
      <c r="H963" s="48"/>
      <c r="I963" s="8"/>
      <c r="J963" s="30"/>
      <c r="K963" s="8"/>
      <c r="L963" s="30"/>
      <c r="M963" s="8"/>
      <c r="N963" s="30"/>
      <c r="O963" s="8"/>
      <c r="P963" s="9"/>
    </row>
    <row r="964" spans="1:16" s="47" customFormat="1" x14ac:dyDescent="0.25">
      <c r="A964" s="18"/>
      <c r="B964" s="19"/>
      <c r="C964" s="19"/>
      <c r="D964" s="19"/>
      <c r="E964" s="20"/>
      <c r="F964" s="19"/>
      <c r="G964" s="19"/>
      <c r="H964" s="22"/>
      <c r="I964" s="8"/>
      <c r="J964" s="20"/>
      <c r="K964" s="8"/>
      <c r="L964" s="20"/>
      <c r="M964" s="8"/>
      <c r="N964" s="30"/>
      <c r="O964" s="8"/>
      <c r="P964" s="9"/>
    </row>
    <row r="965" spans="1:16" s="47" customFormat="1" x14ac:dyDescent="0.25">
      <c r="A965" s="18"/>
      <c r="B965" s="19"/>
      <c r="C965" s="19"/>
      <c r="D965" s="19"/>
      <c r="E965" s="20"/>
      <c r="F965" s="19"/>
      <c r="G965" s="19"/>
      <c r="H965" s="22"/>
      <c r="I965" s="8"/>
      <c r="J965" s="20"/>
      <c r="K965" s="8"/>
      <c r="L965" s="20"/>
      <c r="M965" s="8"/>
      <c r="N965" s="30"/>
      <c r="O965" s="8"/>
      <c r="P965" s="9"/>
    </row>
    <row r="966" spans="1:16" s="47" customFormat="1" x14ac:dyDescent="0.25">
      <c r="A966" s="18"/>
      <c r="B966" s="19"/>
      <c r="C966" s="19"/>
      <c r="D966" s="19"/>
      <c r="E966" s="20"/>
      <c r="F966" s="19"/>
      <c r="G966" s="19"/>
      <c r="H966" s="22"/>
      <c r="I966" s="8"/>
      <c r="J966" s="20"/>
      <c r="K966" s="8"/>
      <c r="L966" s="20"/>
      <c r="M966" s="8"/>
      <c r="N966" s="30"/>
      <c r="O966" s="8"/>
      <c r="P966" s="9"/>
    </row>
    <row r="967" spans="1:16" s="47" customFormat="1" x14ac:dyDescent="0.25">
      <c r="A967" s="18"/>
      <c r="B967" s="19"/>
      <c r="C967" s="19"/>
      <c r="D967" s="19"/>
      <c r="E967" s="20"/>
      <c r="F967" s="19"/>
      <c r="G967" s="19"/>
      <c r="H967" s="22"/>
      <c r="I967" s="8"/>
      <c r="J967" s="20"/>
      <c r="K967" s="8"/>
      <c r="L967" s="20"/>
      <c r="M967" s="8"/>
      <c r="N967" s="30"/>
      <c r="O967" s="8"/>
      <c r="P967" s="9"/>
    </row>
    <row r="968" spans="1:16" s="47" customFormat="1" x14ac:dyDescent="0.25">
      <c r="A968" s="45"/>
      <c r="B968" s="46"/>
      <c r="C968" s="46"/>
      <c r="D968" s="46"/>
      <c r="E968" s="30"/>
      <c r="F968" s="46"/>
      <c r="G968" s="46"/>
      <c r="H968" s="48"/>
      <c r="I968" s="8"/>
      <c r="J968" s="30"/>
      <c r="K968" s="8"/>
      <c r="L968" s="30"/>
      <c r="M968" s="8"/>
      <c r="N968" s="30"/>
      <c r="O968" s="8"/>
      <c r="P968" s="9"/>
    </row>
    <row r="969" spans="1:16" s="47" customFormat="1" x14ac:dyDescent="0.25">
      <c r="A969" s="18"/>
      <c r="B969" s="19"/>
      <c r="C969" s="19"/>
      <c r="D969" s="19"/>
      <c r="E969" s="20"/>
      <c r="F969" s="19"/>
      <c r="G969" s="19"/>
      <c r="H969" s="22"/>
      <c r="I969" s="8"/>
      <c r="J969" s="20"/>
      <c r="K969" s="8"/>
      <c r="L969" s="20"/>
      <c r="M969" s="8"/>
      <c r="N969" s="30"/>
      <c r="O969" s="8"/>
      <c r="P969" s="9"/>
    </row>
    <row r="970" spans="1:16" s="47" customFormat="1" x14ac:dyDescent="0.25">
      <c r="A970" s="18"/>
      <c r="B970" s="19"/>
      <c r="C970" s="19"/>
      <c r="D970" s="19"/>
      <c r="E970" s="20"/>
      <c r="F970" s="19"/>
      <c r="G970" s="19"/>
      <c r="H970" s="22"/>
      <c r="I970" s="8"/>
      <c r="J970" s="20"/>
      <c r="K970" s="8"/>
      <c r="L970" s="20"/>
      <c r="M970" s="8"/>
      <c r="N970" s="30"/>
      <c r="O970" s="8"/>
      <c r="P970" s="9"/>
    </row>
    <row r="971" spans="1:16" s="47" customFormat="1" x14ac:dyDescent="0.25">
      <c r="A971" s="18"/>
      <c r="B971" s="19"/>
      <c r="C971" s="19"/>
      <c r="D971" s="19"/>
      <c r="E971" s="20"/>
      <c r="F971" s="27"/>
      <c r="G971" s="19"/>
      <c r="H971" s="22"/>
      <c r="I971" s="8"/>
      <c r="J971" s="20"/>
      <c r="K971" s="8"/>
      <c r="L971" s="20"/>
      <c r="M971" s="8"/>
      <c r="N971" s="30"/>
      <c r="O971" s="8"/>
      <c r="P971" s="9"/>
    </row>
    <row r="972" spans="1:16" s="47" customFormat="1" x14ac:dyDescent="0.25">
      <c r="A972" s="18"/>
      <c r="B972" s="19"/>
      <c r="C972" s="19"/>
      <c r="D972" s="19"/>
      <c r="E972" s="20"/>
      <c r="F972" s="19"/>
      <c r="G972" s="19"/>
      <c r="H972" s="22"/>
      <c r="I972" s="8"/>
      <c r="J972" s="20"/>
      <c r="K972" s="8"/>
      <c r="L972" s="20"/>
      <c r="M972" s="8"/>
      <c r="N972" s="30"/>
      <c r="O972" s="8"/>
      <c r="P972" s="9"/>
    </row>
    <row r="973" spans="1:16" s="47" customFormat="1" x14ac:dyDescent="0.25">
      <c r="A973" s="45"/>
      <c r="B973" s="46"/>
      <c r="C973" s="46"/>
      <c r="D973" s="46"/>
      <c r="E973" s="30"/>
      <c r="F973" s="46"/>
      <c r="G973" s="46"/>
      <c r="H973" s="48"/>
      <c r="I973" s="8"/>
      <c r="J973" s="30"/>
      <c r="K973" s="8"/>
      <c r="L973" s="30"/>
      <c r="M973" s="8"/>
      <c r="N973" s="30"/>
      <c r="O973" s="8"/>
      <c r="P973" s="9"/>
    </row>
    <row r="974" spans="1:16" s="47" customFormat="1" x14ac:dyDescent="0.25">
      <c r="A974" s="18"/>
      <c r="B974" s="19"/>
      <c r="C974" s="19"/>
      <c r="D974" s="19"/>
      <c r="E974" s="20"/>
      <c r="F974" s="19"/>
      <c r="G974" s="19"/>
      <c r="H974" s="22"/>
      <c r="I974" s="8"/>
      <c r="J974" s="20"/>
      <c r="K974" s="8"/>
      <c r="L974" s="20"/>
      <c r="M974" s="8"/>
      <c r="N974" s="30"/>
      <c r="O974" s="8"/>
      <c r="P974" s="9"/>
    </row>
    <row r="975" spans="1:16" s="47" customFormat="1" x14ac:dyDescent="0.25">
      <c r="A975" s="18"/>
      <c r="B975" s="19"/>
      <c r="C975" s="19"/>
      <c r="D975" s="19"/>
      <c r="E975" s="20"/>
      <c r="F975" s="19"/>
      <c r="G975" s="19"/>
      <c r="H975" s="22"/>
      <c r="I975" s="8"/>
      <c r="J975" s="20"/>
      <c r="K975" s="8"/>
      <c r="L975" s="20"/>
      <c r="M975" s="8"/>
      <c r="N975" s="30"/>
      <c r="O975" s="8"/>
      <c r="P975" s="9"/>
    </row>
    <row r="976" spans="1:16" s="47" customFormat="1" x14ac:dyDescent="0.25">
      <c r="A976" s="18"/>
      <c r="B976" s="19"/>
      <c r="C976" s="19"/>
      <c r="D976" s="19"/>
      <c r="E976" s="20"/>
      <c r="F976" s="19"/>
      <c r="G976" s="19"/>
      <c r="H976" s="22"/>
      <c r="I976" s="8"/>
      <c r="J976" s="20"/>
      <c r="K976" s="8"/>
      <c r="L976" s="20"/>
      <c r="M976" s="8"/>
      <c r="N976" s="30"/>
      <c r="O976" s="8"/>
      <c r="P976" s="9"/>
    </row>
    <row r="977" spans="1:16" s="47" customFormat="1" x14ac:dyDescent="0.25">
      <c r="A977" s="18"/>
      <c r="B977" s="19"/>
      <c r="C977" s="19"/>
      <c r="D977" s="19"/>
      <c r="E977" s="20"/>
      <c r="F977" s="19"/>
      <c r="G977" s="19"/>
      <c r="H977" s="22"/>
      <c r="I977" s="8"/>
      <c r="J977" s="20"/>
      <c r="K977" s="8"/>
      <c r="L977" s="20"/>
      <c r="M977" s="8"/>
      <c r="N977" s="30"/>
      <c r="O977" s="8"/>
      <c r="P977" s="9"/>
    </row>
    <row r="978" spans="1:16" s="47" customFormat="1" x14ac:dyDescent="0.25">
      <c r="A978" s="45"/>
      <c r="B978" s="46"/>
      <c r="C978" s="46"/>
      <c r="D978" s="46"/>
      <c r="E978" s="30"/>
      <c r="F978" s="46"/>
      <c r="G978" s="46"/>
      <c r="H978" s="48"/>
      <c r="I978" s="8"/>
      <c r="J978" s="30"/>
      <c r="K978" s="8"/>
      <c r="L978" s="30"/>
      <c r="M978" s="8"/>
      <c r="N978" s="30"/>
      <c r="O978" s="8"/>
      <c r="P978" s="9"/>
    </row>
    <row r="979" spans="1:16" s="47" customFormat="1" x14ac:dyDescent="0.25">
      <c r="A979" s="45"/>
      <c r="B979" s="46"/>
      <c r="C979" s="46"/>
      <c r="D979" s="46"/>
      <c r="E979" s="30"/>
      <c r="F979" s="46"/>
      <c r="G979" s="46"/>
      <c r="H979" s="48"/>
      <c r="I979" s="30"/>
      <c r="J979" s="30"/>
      <c r="K979" s="30"/>
      <c r="L979" s="30"/>
      <c r="M979" s="30"/>
      <c r="N979" s="30"/>
      <c r="O979" s="8"/>
      <c r="P979" s="9"/>
    </row>
    <row r="980" spans="1:16" s="47" customFormat="1" x14ac:dyDescent="0.25">
      <c r="A980" s="18"/>
      <c r="B980" s="19"/>
      <c r="C980" s="19"/>
      <c r="D980" s="19"/>
      <c r="E980" s="20"/>
      <c r="F980" s="19"/>
      <c r="G980" s="19"/>
      <c r="H980" s="22"/>
      <c r="I980" s="20"/>
      <c r="J980" s="20"/>
      <c r="K980" s="20"/>
      <c r="L980" s="20"/>
      <c r="M980" s="20"/>
      <c r="N980" s="30"/>
      <c r="O980" s="8"/>
      <c r="P980" s="9"/>
    </row>
    <row r="981" spans="1:16" s="47" customFormat="1" x14ac:dyDescent="0.25">
      <c r="A981" s="18"/>
      <c r="B981" s="19"/>
      <c r="C981" s="19"/>
      <c r="D981" s="19"/>
      <c r="E981" s="20"/>
      <c r="F981" s="19"/>
      <c r="G981" s="19"/>
      <c r="H981" s="22"/>
      <c r="I981" s="20"/>
      <c r="J981" s="20"/>
      <c r="K981" s="20"/>
      <c r="L981" s="20"/>
      <c r="M981" s="20"/>
      <c r="N981" s="30"/>
      <c r="O981" s="8"/>
      <c r="P981" s="9"/>
    </row>
    <row r="982" spans="1:16" s="47" customFormat="1" x14ac:dyDescent="0.25">
      <c r="A982" s="18"/>
      <c r="B982" s="19"/>
      <c r="C982" s="19"/>
      <c r="D982" s="19"/>
      <c r="E982" s="20"/>
      <c r="F982" s="19"/>
      <c r="G982" s="21"/>
      <c r="H982" s="22"/>
      <c r="I982" s="20"/>
      <c r="J982" s="20"/>
      <c r="K982" s="8"/>
      <c r="L982" s="20"/>
      <c r="M982" s="20"/>
      <c r="N982" s="30"/>
      <c r="O982" s="8"/>
      <c r="P982" s="9"/>
    </row>
    <row r="983" spans="1:16" s="47" customFormat="1" x14ac:dyDescent="0.25">
      <c r="A983" s="18"/>
      <c r="B983" s="19"/>
      <c r="C983" s="19"/>
      <c r="D983" s="19"/>
      <c r="E983" s="20"/>
      <c r="F983" s="19"/>
      <c r="G983" s="21"/>
      <c r="H983" s="22"/>
      <c r="I983" s="20"/>
      <c r="J983" s="20"/>
      <c r="K983" s="8"/>
      <c r="L983" s="20"/>
      <c r="M983" s="20"/>
      <c r="N983" s="30"/>
      <c r="O983" s="8"/>
      <c r="P983" s="9"/>
    </row>
    <row r="984" spans="1:16" s="47" customFormat="1" x14ac:dyDescent="0.25">
      <c r="A984" s="18"/>
      <c r="B984" s="19"/>
      <c r="C984" s="19"/>
      <c r="D984" s="19"/>
      <c r="E984" s="20"/>
      <c r="F984" s="19"/>
      <c r="G984" s="21"/>
      <c r="H984" s="22"/>
      <c r="I984" s="20"/>
      <c r="J984" s="20"/>
      <c r="K984" s="8"/>
      <c r="L984" s="20"/>
      <c r="M984" s="20"/>
      <c r="N984" s="30"/>
      <c r="O984" s="8"/>
      <c r="P984" s="9"/>
    </row>
    <row r="985" spans="1:16" s="47" customFormat="1" x14ac:dyDescent="0.25">
      <c r="A985" s="23"/>
      <c r="B985" s="24"/>
      <c r="C985" s="24"/>
      <c r="D985" s="24"/>
      <c r="E985" s="8"/>
      <c r="F985" s="24"/>
      <c r="G985" s="24"/>
      <c r="H985" s="26"/>
      <c r="I985" s="8"/>
      <c r="J985" s="8"/>
      <c r="K985" s="8"/>
      <c r="L985" s="8"/>
      <c r="M985" s="8"/>
      <c r="N985" s="30"/>
      <c r="O985" s="8"/>
      <c r="P985" s="9"/>
    </row>
    <row r="986" spans="1:16" s="47" customFormat="1" x14ac:dyDescent="0.25">
      <c r="A986" s="18"/>
      <c r="B986" s="19"/>
      <c r="C986" s="19"/>
      <c r="D986" s="19"/>
      <c r="E986" s="20"/>
      <c r="F986" s="19"/>
      <c r="G986" s="19"/>
      <c r="H986" s="22"/>
      <c r="I986" s="8"/>
      <c r="J986" s="20"/>
      <c r="K986" s="8"/>
      <c r="L986" s="20"/>
      <c r="M986" s="8"/>
      <c r="N986" s="30"/>
      <c r="O986" s="8"/>
      <c r="P986" s="9"/>
    </row>
    <row r="987" spans="1:16" s="47" customFormat="1" x14ac:dyDescent="0.25">
      <c r="A987" s="18"/>
      <c r="B987" s="19"/>
      <c r="C987" s="19"/>
      <c r="D987" s="19"/>
      <c r="E987" s="20"/>
      <c r="F987" s="19"/>
      <c r="G987" s="19"/>
      <c r="H987" s="22"/>
      <c r="I987" s="8"/>
      <c r="J987" s="20"/>
      <c r="K987" s="8"/>
      <c r="L987" s="20"/>
      <c r="M987" s="8"/>
      <c r="N987" s="30"/>
      <c r="O987" s="8"/>
      <c r="P987" s="9"/>
    </row>
    <row r="988" spans="1:16" s="47" customFormat="1" x14ac:dyDescent="0.25">
      <c r="A988" s="45"/>
      <c r="B988" s="46"/>
      <c r="C988" s="46"/>
      <c r="D988" s="46"/>
      <c r="E988" s="30"/>
      <c r="F988" s="46"/>
      <c r="G988" s="46"/>
      <c r="H988" s="48"/>
      <c r="I988" s="8"/>
      <c r="J988" s="30"/>
      <c r="K988" s="8"/>
      <c r="L988" s="30"/>
      <c r="M988" s="8"/>
      <c r="N988" s="30"/>
      <c r="O988" s="8"/>
      <c r="P988" s="9"/>
    </row>
    <row r="989" spans="1:16" s="47" customFormat="1" x14ac:dyDescent="0.25">
      <c r="A989" s="18"/>
      <c r="B989" s="19"/>
      <c r="C989" s="19"/>
      <c r="D989" s="19"/>
      <c r="E989" s="20"/>
      <c r="F989" s="19"/>
      <c r="G989" s="19"/>
      <c r="H989" s="22"/>
      <c r="I989" s="8"/>
      <c r="J989" s="20"/>
      <c r="K989" s="8"/>
      <c r="L989" s="20"/>
      <c r="M989" s="8"/>
      <c r="N989" s="30"/>
      <c r="O989" s="8"/>
      <c r="P989" s="9"/>
    </row>
    <row r="990" spans="1:16" s="47" customFormat="1" x14ac:dyDescent="0.25">
      <c r="A990" s="18"/>
      <c r="B990" s="19"/>
      <c r="C990" s="19"/>
      <c r="D990" s="19"/>
      <c r="E990" s="20"/>
      <c r="F990" s="19"/>
      <c r="G990" s="19"/>
      <c r="H990" s="22"/>
      <c r="I990" s="8"/>
      <c r="J990" s="20"/>
      <c r="K990" s="8"/>
      <c r="L990" s="20"/>
      <c r="M990" s="8"/>
      <c r="N990" s="30"/>
      <c r="O990" s="8"/>
      <c r="P990" s="9"/>
    </row>
    <row r="991" spans="1:16" s="47" customFormat="1" x14ac:dyDescent="0.25">
      <c r="A991" s="45"/>
      <c r="B991" s="46"/>
      <c r="C991" s="46"/>
      <c r="D991" s="46"/>
      <c r="E991" s="30"/>
      <c r="F991" s="46"/>
      <c r="G991" s="46"/>
      <c r="H991" s="48"/>
      <c r="I991" s="8"/>
      <c r="J991" s="30"/>
      <c r="K991" s="8"/>
      <c r="L991" s="30"/>
      <c r="M991" s="8"/>
      <c r="N991" s="30"/>
      <c r="O991" s="8"/>
      <c r="P991" s="9"/>
    </row>
    <row r="992" spans="1:16" s="47" customFormat="1" x14ac:dyDescent="0.25">
      <c r="A992" s="18"/>
      <c r="B992" s="19"/>
      <c r="C992" s="19"/>
      <c r="D992" s="19"/>
      <c r="E992" s="20"/>
      <c r="F992" s="19"/>
      <c r="G992" s="19"/>
      <c r="H992" s="22"/>
      <c r="I992" s="8"/>
      <c r="J992" s="20"/>
      <c r="K992" s="8"/>
      <c r="L992" s="20"/>
      <c r="M992" s="8"/>
      <c r="N992" s="30"/>
      <c r="O992" s="8"/>
      <c r="P992" s="9"/>
    </row>
    <row r="993" spans="1:16" s="47" customFormat="1" x14ac:dyDescent="0.25">
      <c r="A993" s="18"/>
      <c r="B993" s="19"/>
      <c r="C993" s="19"/>
      <c r="D993" s="19"/>
      <c r="E993" s="20"/>
      <c r="F993" s="19"/>
      <c r="G993" s="19"/>
      <c r="H993" s="22"/>
      <c r="I993" s="8"/>
      <c r="J993" s="20"/>
      <c r="K993" s="8"/>
      <c r="L993" s="20"/>
      <c r="M993" s="8"/>
      <c r="N993" s="30"/>
      <c r="O993" s="8"/>
      <c r="P993" s="9"/>
    </row>
    <row r="994" spans="1:16" s="47" customFormat="1" x14ac:dyDescent="0.25">
      <c r="A994" s="18"/>
      <c r="B994" s="19"/>
      <c r="C994" s="19"/>
      <c r="D994" s="19"/>
      <c r="E994" s="20"/>
      <c r="F994" s="19"/>
      <c r="G994" s="19"/>
      <c r="H994" s="22"/>
      <c r="I994" s="8"/>
      <c r="J994" s="20"/>
      <c r="K994" s="8"/>
      <c r="L994" s="20"/>
      <c r="M994" s="8"/>
      <c r="N994" s="30"/>
      <c r="O994" s="8"/>
      <c r="P994" s="9"/>
    </row>
    <row r="995" spans="1:16" s="47" customFormat="1" x14ac:dyDescent="0.25">
      <c r="A995" s="18"/>
      <c r="B995" s="19"/>
      <c r="C995" s="19"/>
      <c r="D995" s="19"/>
      <c r="E995" s="20"/>
      <c r="F995" s="19"/>
      <c r="G995" s="19"/>
      <c r="H995" s="22"/>
      <c r="I995" s="8"/>
      <c r="J995" s="20"/>
      <c r="K995" s="8"/>
      <c r="L995" s="20"/>
      <c r="M995" s="8"/>
      <c r="N995" s="30"/>
      <c r="O995" s="8"/>
      <c r="P995" s="9"/>
    </row>
    <row r="996" spans="1:16" x14ac:dyDescent="0.25">
      <c r="A996" s="18"/>
      <c r="B996" s="19"/>
      <c r="C996" s="19"/>
      <c r="D996" s="19"/>
      <c r="E996" s="20"/>
      <c r="F996" s="19"/>
      <c r="G996" s="19"/>
      <c r="H996" s="22"/>
      <c r="I996" s="8"/>
      <c r="J996" s="20"/>
      <c r="K996" s="8"/>
      <c r="L996" s="20"/>
      <c r="M996" s="8"/>
      <c r="N996" s="20"/>
      <c r="O996" s="8"/>
      <c r="P996" s="9"/>
    </row>
    <row r="997" spans="1:16" s="47" customFormat="1" x14ac:dyDescent="0.25">
      <c r="A997" s="18"/>
      <c r="B997" s="19"/>
      <c r="C997" s="19"/>
      <c r="D997" s="19"/>
      <c r="E997" s="20"/>
      <c r="F997" s="19"/>
      <c r="G997" s="19"/>
      <c r="H997" s="22"/>
      <c r="I997" s="8"/>
      <c r="J997" s="20"/>
      <c r="K997" s="8"/>
      <c r="L997" s="20"/>
      <c r="M997" s="8"/>
      <c r="N997" s="30"/>
      <c r="O997" s="8"/>
      <c r="P997" s="9"/>
    </row>
    <row r="998" spans="1:16" s="47" customFormat="1" x14ac:dyDescent="0.25">
      <c r="A998" s="45"/>
      <c r="B998" s="46"/>
      <c r="C998" s="46"/>
      <c r="D998" s="46"/>
      <c r="E998" s="30"/>
      <c r="F998" s="46"/>
      <c r="G998" s="46"/>
      <c r="H998" s="48"/>
      <c r="I998" s="8"/>
      <c r="J998" s="30"/>
      <c r="K998" s="8"/>
      <c r="L998" s="30"/>
      <c r="M998" s="8"/>
      <c r="N998" s="30"/>
      <c r="O998" s="8"/>
      <c r="P998" s="9"/>
    </row>
    <row r="999" spans="1:16" s="47" customFormat="1" x14ac:dyDescent="0.25">
      <c r="A999" s="18"/>
      <c r="B999" s="19"/>
      <c r="C999" s="19"/>
      <c r="D999" s="19"/>
      <c r="E999" s="20"/>
      <c r="F999" s="19"/>
      <c r="G999" s="19"/>
      <c r="H999" s="22"/>
      <c r="I999" s="8"/>
      <c r="J999" s="20"/>
      <c r="K999" s="8"/>
      <c r="L999" s="20"/>
      <c r="M999" s="8"/>
      <c r="N999" s="30"/>
      <c r="O999" s="8"/>
      <c r="P999" s="9"/>
    </row>
    <row r="1000" spans="1:16" x14ac:dyDescent="0.25">
      <c r="A1000" s="18"/>
      <c r="B1000" s="19"/>
      <c r="C1000" s="19"/>
      <c r="D1000" s="19"/>
      <c r="E1000" s="20"/>
      <c r="F1000" s="19"/>
      <c r="G1000" s="19"/>
      <c r="H1000" s="22"/>
      <c r="I1000" s="8"/>
      <c r="J1000" s="20"/>
      <c r="K1000" s="8"/>
      <c r="L1000" s="20"/>
      <c r="M1000" s="8"/>
      <c r="N1000" s="20"/>
      <c r="O1000" s="8"/>
      <c r="P1000" s="9"/>
    </row>
    <row r="1001" spans="1:16" s="47" customFormat="1" x14ac:dyDescent="0.25">
      <c r="A1001" s="45"/>
      <c r="B1001" s="46"/>
      <c r="C1001" s="46"/>
      <c r="D1001" s="46"/>
      <c r="E1001" s="30"/>
      <c r="F1001" s="46"/>
      <c r="G1001" s="46"/>
      <c r="H1001" s="48"/>
      <c r="I1001" s="8"/>
      <c r="J1001" s="30"/>
      <c r="K1001" s="8"/>
      <c r="L1001" s="30"/>
      <c r="M1001" s="8"/>
      <c r="N1001" s="30"/>
      <c r="O1001" s="8"/>
      <c r="P1001" s="9"/>
    </row>
    <row r="1002" spans="1:16" s="47" customFormat="1" x14ac:dyDescent="0.25">
      <c r="A1002" s="45"/>
      <c r="B1002" s="46"/>
      <c r="C1002" s="46"/>
      <c r="D1002" s="46"/>
      <c r="E1002" s="30"/>
      <c r="F1002" s="46"/>
      <c r="G1002" s="46"/>
      <c r="H1002" s="48"/>
      <c r="I1002" s="8"/>
      <c r="J1002" s="30"/>
      <c r="K1002" s="8"/>
      <c r="L1002" s="30"/>
      <c r="M1002" s="8"/>
      <c r="N1002" s="30"/>
      <c r="O1002" s="8"/>
      <c r="P1002" s="9"/>
    </row>
    <row r="1003" spans="1:16" x14ac:dyDescent="0.25">
      <c r="A1003" s="18"/>
      <c r="B1003" s="19"/>
      <c r="C1003" s="19"/>
      <c r="D1003" s="19"/>
      <c r="E1003" s="20"/>
      <c r="F1003" s="19"/>
      <c r="G1003" s="19"/>
      <c r="H1003" s="22"/>
      <c r="I1003" s="8"/>
      <c r="J1003" s="20"/>
      <c r="K1003" s="8"/>
      <c r="L1003" s="20"/>
      <c r="M1003" s="8"/>
      <c r="N1003" s="20"/>
      <c r="O1003" s="8"/>
      <c r="P1003" s="9"/>
    </row>
    <row r="1004" spans="1:16" x14ac:dyDescent="0.25">
      <c r="A1004" s="18"/>
      <c r="B1004" s="19"/>
      <c r="C1004" s="19"/>
      <c r="D1004" s="19"/>
      <c r="E1004" s="20"/>
      <c r="F1004" s="19"/>
      <c r="G1004" s="19"/>
      <c r="H1004" s="22"/>
      <c r="I1004" s="8"/>
      <c r="J1004" s="20"/>
      <c r="K1004" s="8"/>
      <c r="L1004" s="20"/>
      <c r="M1004" s="8"/>
      <c r="N1004" s="20"/>
      <c r="O1004" s="8"/>
      <c r="P1004" s="9"/>
    </row>
    <row r="1005" spans="1:16" x14ac:dyDescent="0.25">
      <c r="A1005" s="18"/>
      <c r="B1005" s="19"/>
      <c r="C1005" s="19"/>
      <c r="D1005" s="19"/>
      <c r="E1005" s="20"/>
      <c r="F1005" s="19"/>
      <c r="G1005" s="19"/>
      <c r="H1005" s="22"/>
      <c r="I1005" s="8"/>
      <c r="J1005" s="20"/>
      <c r="K1005" s="8"/>
      <c r="L1005" s="20"/>
      <c r="M1005" s="8"/>
      <c r="N1005" s="20"/>
      <c r="O1005" s="8"/>
      <c r="P1005" s="9"/>
    </row>
    <row r="1006" spans="1:16" x14ac:dyDescent="0.25">
      <c r="A1006" s="18"/>
      <c r="B1006" s="19"/>
      <c r="C1006" s="19"/>
      <c r="D1006" s="19"/>
      <c r="E1006" s="20"/>
      <c r="F1006" s="19"/>
      <c r="G1006" s="19"/>
      <c r="H1006" s="22"/>
      <c r="I1006" s="8"/>
      <c r="J1006" s="20"/>
      <c r="K1006" s="8"/>
      <c r="L1006" s="20"/>
      <c r="M1006" s="8"/>
      <c r="N1006" s="20"/>
      <c r="O1006" s="8"/>
      <c r="P1006" s="9"/>
    </row>
    <row r="1007" spans="1:16" s="47" customFormat="1" x14ac:dyDescent="0.25">
      <c r="A1007" s="45"/>
      <c r="B1007" s="46"/>
      <c r="C1007" s="46"/>
      <c r="D1007" s="46"/>
      <c r="E1007" s="30"/>
      <c r="F1007" s="46"/>
      <c r="G1007" s="46"/>
      <c r="H1007" s="48"/>
      <c r="I1007" s="8"/>
      <c r="J1007" s="30"/>
      <c r="K1007" s="8"/>
      <c r="L1007" s="30"/>
      <c r="M1007" s="8"/>
      <c r="N1007" s="30"/>
      <c r="O1007" s="8"/>
      <c r="P1007" s="9"/>
    </row>
    <row r="1008" spans="1:16" x14ac:dyDescent="0.25">
      <c r="A1008" s="18"/>
      <c r="B1008" s="19"/>
      <c r="C1008" s="19"/>
      <c r="D1008" s="19"/>
      <c r="E1008" s="20"/>
      <c r="F1008" s="19"/>
      <c r="G1008" s="19"/>
      <c r="H1008" s="22"/>
      <c r="I1008" s="8"/>
      <c r="J1008" s="20"/>
      <c r="K1008" s="8"/>
      <c r="L1008" s="20"/>
      <c r="M1008" s="8"/>
      <c r="N1008" s="20"/>
      <c r="O1008" s="8"/>
      <c r="P1008" s="9"/>
    </row>
    <row r="1009" spans="1:16" x14ac:dyDescent="0.25">
      <c r="A1009" s="18"/>
      <c r="B1009" s="19"/>
      <c r="C1009" s="19"/>
      <c r="D1009" s="19"/>
      <c r="E1009" s="20"/>
      <c r="F1009" s="19"/>
      <c r="G1009" s="19"/>
      <c r="H1009" s="22"/>
      <c r="I1009" s="8"/>
      <c r="J1009" s="20"/>
      <c r="K1009" s="8"/>
      <c r="L1009" s="20"/>
      <c r="M1009" s="8"/>
      <c r="N1009" s="20"/>
      <c r="O1009" s="8"/>
      <c r="P1009" s="9"/>
    </row>
    <row r="1010" spans="1:16" s="47" customFormat="1" x14ac:dyDescent="0.25">
      <c r="A1010" s="45"/>
      <c r="B1010" s="46"/>
      <c r="C1010" s="46"/>
      <c r="D1010" s="46"/>
      <c r="E1010" s="30"/>
      <c r="F1010" s="46"/>
      <c r="G1010" s="46"/>
      <c r="H1010" s="48"/>
      <c r="I1010" s="8"/>
      <c r="J1010" s="30"/>
      <c r="K1010" s="8"/>
      <c r="L1010" s="30"/>
      <c r="M1010" s="8"/>
      <c r="N1010" s="30"/>
      <c r="O1010" s="8"/>
      <c r="P1010" s="9"/>
    </row>
    <row r="1011" spans="1:16" x14ac:dyDescent="0.25">
      <c r="A1011" s="18"/>
      <c r="B1011" s="19"/>
      <c r="C1011" s="19"/>
      <c r="D1011" s="19"/>
      <c r="E1011" s="20"/>
      <c r="F1011" s="19"/>
      <c r="G1011" s="19"/>
      <c r="H1011" s="22"/>
      <c r="I1011" s="8"/>
      <c r="J1011" s="20"/>
      <c r="K1011" s="8"/>
      <c r="L1011" s="20"/>
      <c r="M1011" s="8"/>
      <c r="N1011" s="20"/>
      <c r="O1011" s="8"/>
      <c r="P1011" s="9"/>
    </row>
    <row r="1012" spans="1:16" x14ac:dyDescent="0.25">
      <c r="A1012" s="18"/>
      <c r="B1012" s="19"/>
      <c r="C1012" s="19"/>
      <c r="D1012" s="19"/>
      <c r="E1012" s="20"/>
      <c r="F1012" s="19"/>
      <c r="G1012" s="19"/>
      <c r="H1012" s="22"/>
      <c r="I1012" s="8"/>
      <c r="J1012" s="20"/>
      <c r="K1012" s="8"/>
      <c r="L1012" s="20"/>
      <c r="M1012" s="8"/>
      <c r="N1012" s="20"/>
      <c r="O1012" s="8"/>
      <c r="P1012" s="9"/>
    </row>
    <row r="1013" spans="1:16" x14ac:dyDescent="0.25">
      <c r="A1013" s="18"/>
      <c r="B1013" s="19"/>
      <c r="C1013" s="19"/>
      <c r="D1013" s="19"/>
      <c r="E1013" s="20"/>
      <c r="F1013" s="19"/>
      <c r="G1013" s="19"/>
      <c r="H1013" s="22"/>
      <c r="I1013" s="8"/>
      <c r="J1013" s="20"/>
      <c r="K1013" s="8"/>
      <c r="L1013" s="20"/>
      <c r="M1013" s="8"/>
      <c r="N1013" s="20"/>
      <c r="O1013" s="8"/>
      <c r="P1013" s="9"/>
    </row>
    <row r="1014" spans="1:16" s="47" customFormat="1" x14ac:dyDescent="0.25">
      <c r="A1014" s="45"/>
      <c r="B1014" s="46"/>
      <c r="C1014" s="46"/>
      <c r="D1014" s="46"/>
      <c r="E1014" s="30"/>
      <c r="F1014" s="46"/>
      <c r="G1014" s="46"/>
      <c r="H1014" s="48"/>
      <c r="I1014" s="8"/>
      <c r="J1014" s="30"/>
      <c r="K1014" s="8"/>
      <c r="L1014" s="30"/>
      <c r="M1014" s="8"/>
      <c r="N1014" s="30"/>
      <c r="O1014" s="8"/>
      <c r="P1014" s="9"/>
    </row>
    <row r="1015" spans="1:16" x14ac:dyDescent="0.25">
      <c r="A1015" s="18"/>
      <c r="B1015" s="19"/>
      <c r="C1015" s="19"/>
      <c r="D1015" s="19"/>
      <c r="E1015" s="20"/>
      <c r="F1015" s="19"/>
      <c r="G1015" s="19"/>
      <c r="H1015" s="22"/>
      <c r="I1015" s="8"/>
      <c r="J1015" s="20"/>
      <c r="K1015" s="8"/>
      <c r="L1015" s="20"/>
      <c r="M1015" s="8"/>
      <c r="N1015" s="20"/>
      <c r="O1015" s="8"/>
      <c r="P1015" s="9"/>
    </row>
    <row r="1016" spans="1:16" x14ac:dyDescent="0.25">
      <c r="A1016" s="18"/>
      <c r="B1016" s="19"/>
      <c r="C1016" s="52"/>
      <c r="D1016" s="52"/>
      <c r="E1016" s="55"/>
      <c r="F1016" s="19"/>
      <c r="G1016" s="19"/>
      <c r="H1016" s="22"/>
      <c r="I1016" s="8"/>
      <c r="J1016" s="20"/>
      <c r="K1016" s="8"/>
      <c r="L1016" s="20"/>
      <c r="M1016" s="8"/>
      <c r="N1016" s="20"/>
      <c r="O1016" s="8"/>
      <c r="P1016" s="9"/>
    </row>
    <row r="1017" spans="1:16" s="47" customFormat="1" x14ac:dyDescent="0.25">
      <c r="A1017" s="18"/>
      <c r="B1017" s="19"/>
      <c r="C1017" s="19"/>
      <c r="D1017" s="19"/>
      <c r="E1017" s="20"/>
      <c r="F1017" s="19"/>
      <c r="G1017" s="19"/>
      <c r="H1017" s="22"/>
      <c r="I1017" s="8"/>
      <c r="J1017" s="20"/>
      <c r="K1017" s="8"/>
      <c r="L1017" s="20"/>
      <c r="M1017" s="8"/>
      <c r="N1017" s="30"/>
      <c r="O1017" s="8"/>
      <c r="P1017" s="9"/>
    </row>
    <row r="1018" spans="1:16" s="47" customFormat="1" x14ac:dyDescent="0.25">
      <c r="A1018" s="45"/>
      <c r="B1018" s="46"/>
      <c r="C1018" s="46"/>
      <c r="D1018" s="46"/>
      <c r="E1018" s="30"/>
      <c r="F1018" s="46"/>
      <c r="G1018" s="46"/>
      <c r="H1018" s="48"/>
      <c r="I1018" s="8"/>
      <c r="J1018" s="30"/>
      <c r="K1018" s="8"/>
      <c r="L1018" s="30"/>
      <c r="M1018" s="8"/>
      <c r="N1018" s="30"/>
      <c r="O1018" s="8"/>
      <c r="P1018" s="9"/>
    </row>
    <row r="1019" spans="1:16" s="47" customFormat="1" x14ac:dyDescent="0.25">
      <c r="A1019" s="18"/>
      <c r="B1019" s="19"/>
      <c r="C1019" s="19"/>
      <c r="D1019" s="19"/>
      <c r="E1019" s="20"/>
      <c r="F1019" s="19"/>
      <c r="G1019" s="19"/>
      <c r="H1019" s="22"/>
      <c r="I1019" s="8"/>
      <c r="J1019" s="20"/>
      <c r="K1019" s="8"/>
      <c r="L1019" s="20"/>
      <c r="M1019" s="8"/>
      <c r="N1019" s="30"/>
      <c r="O1019" s="8"/>
      <c r="P1019" s="9"/>
    </row>
    <row r="1020" spans="1:16" x14ac:dyDescent="0.25">
      <c r="A1020" s="18"/>
      <c r="B1020" s="19"/>
      <c r="C1020" s="19"/>
      <c r="D1020" s="19"/>
      <c r="E1020" s="20"/>
      <c r="F1020" s="19"/>
      <c r="G1020" s="19"/>
      <c r="H1020" s="22"/>
      <c r="I1020" s="8"/>
      <c r="J1020" s="20"/>
      <c r="K1020" s="8"/>
      <c r="L1020" s="20"/>
      <c r="M1020" s="8"/>
      <c r="N1020" s="20"/>
      <c r="O1020" s="8"/>
      <c r="P1020" s="9"/>
    </row>
    <row r="1021" spans="1:16" s="47" customFormat="1" x14ac:dyDescent="0.25">
      <c r="A1021" s="45"/>
      <c r="B1021" s="46"/>
      <c r="C1021" s="46"/>
      <c r="D1021" s="46"/>
      <c r="E1021" s="30"/>
      <c r="F1021" s="46"/>
      <c r="G1021" s="46"/>
      <c r="H1021" s="48"/>
      <c r="I1021" s="8"/>
      <c r="J1021" s="30"/>
      <c r="K1021" s="8"/>
      <c r="L1021" s="30"/>
      <c r="M1021" s="8"/>
      <c r="N1021" s="30"/>
      <c r="O1021" s="8"/>
      <c r="P1021" s="9"/>
    </row>
    <row r="1022" spans="1:16" x14ac:dyDescent="0.25">
      <c r="A1022" s="18"/>
      <c r="B1022" s="19"/>
      <c r="C1022" s="19"/>
      <c r="D1022" s="19"/>
      <c r="E1022" s="20"/>
      <c r="F1022" s="19"/>
      <c r="G1022" s="19"/>
      <c r="H1022" s="22"/>
      <c r="I1022" s="8"/>
      <c r="J1022" s="20"/>
      <c r="K1022" s="8"/>
      <c r="L1022" s="20"/>
      <c r="M1022" s="8"/>
      <c r="N1022" s="20"/>
      <c r="O1022" s="8"/>
      <c r="P1022" s="9"/>
    </row>
    <row r="1023" spans="1:16" x14ac:dyDescent="0.25">
      <c r="A1023" s="18"/>
      <c r="B1023" s="19"/>
      <c r="C1023" s="19"/>
      <c r="D1023" s="19"/>
      <c r="E1023" s="20"/>
      <c r="F1023" s="19"/>
      <c r="G1023" s="19"/>
      <c r="H1023" s="22"/>
      <c r="I1023" s="8"/>
      <c r="J1023" s="20"/>
      <c r="K1023" s="8"/>
      <c r="L1023" s="20"/>
      <c r="M1023" s="8"/>
      <c r="N1023" s="20"/>
      <c r="O1023" s="8"/>
      <c r="P1023" s="9"/>
    </row>
    <row r="1024" spans="1:16" s="47" customFormat="1" x14ac:dyDescent="0.25">
      <c r="A1024" s="45"/>
      <c r="B1024" s="46"/>
      <c r="C1024" s="46"/>
      <c r="D1024" s="46"/>
      <c r="E1024" s="30"/>
      <c r="F1024" s="46"/>
      <c r="G1024" s="46"/>
      <c r="H1024" s="48"/>
      <c r="I1024" s="8"/>
      <c r="J1024" s="30"/>
      <c r="K1024" s="8"/>
      <c r="L1024" s="30"/>
      <c r="M1024" s="8"/>
      <c r="N1024" s="30"/>
      <c r="O1024" s="8"/>
      <c r="P1024" s="9"/>
    </row>
    <row r="1025" spans="1:16" x14ac:dyDescent="0.25">
      <c r="A1025" s="18"/>
      <c r="B1025" s="19"/>
      <c r="C1025" s="19"/>
      <c r="D1025" s="19"/>
      <c r="E1025" s="20"/>
      <c r="F1025" s="19"/>
      <c r="G1025" s="19"/>
      <c r="H1025" s="22"/>
      <c r="I1025" s="8"/>
      <c r="J1025" s="20"/>
      <c r="K1025" s="8"/>
      <c r="L1025" s="20"/>
      <c r="M1025" s="8"/>
      <c r="N1025" s="20"/>
      <c r="O1025" s="8"/>
      <c r="P1025" s="9"/>
    </row>
    <row r="1026" spans="1:16" x14ac:dyDescent="0.25">
      <c r="A1026" s="18"/>
      <c r="B1026" s="19"/>
      <c r="C1026" s="19"/>
      <c r="D1026" s="19"/>
      <c r="E1026" s="20"/>
      <c r="F1026" s="19"/>
      <c r="G1026" s="19"/>
      <c r="H1026" s="22"/>
      <c r="I1026" s="8"/>
      <c r="J1026" s="20"/>
      <c r="K1026" s="8"/>
      <c r="L1026" s="20"/>
      <c r="M1026" s="8"/>
      <c r="N1026" s="20"/>
      <c r="O1026" s="8"/>
      <c r="P1026" s="9"/>
    </row>
    <row r="1027" spans="1:16" s="47" customFormat="1" x14ac:dyDescent="0.25">
      <c r="A1027" s="45"/>
      <c r="B1027" s="46"/>
      <c r="C1027" s="46"/>
      <c r="D1027" s="46"/>
      <c r="E1027" s="30"/>
      <c r="F1027" s="46"/>
      <c r="G1027" s="46"/>
      <c r="H1027" s="48"/>
      <c r="I1027" s="8"/>
      <c r="J1027" s="30"/>
      <c r="K1027" s="8"/>
      <c r="L1027" s="30"/>
      <c r="M1027" s="8"/>
      <c r="N1027" s="30"/>
      <c r="O1027" s="8"/>
      <c r="P1027" s="9"/>
    </row>
    <row r="1028" spans="1:16" x14ac:dyDescent="0.25">
      <c r="A1028" s="18"/>
      <c r="B1028" s="19"/>
      <c r="C1028" s="19"/>
      <c r="D1028" s="19"/>
      <c r="E1028" s="20"/>
      <c r="F1028" s="19"/>
      <c r="G1028" s="19"/>
      <c r="H1028" s="22"/>
      <c r="I1028" s="8"/>
      <c r="J1028" s="20"/>
      <c r="K1028" s="8"/>
      <c r="L1028" s="20"/>
      <c r="M1028" s="8"/>
      <c r="N1028" s="20"/>
      <c r="O1028" s="8"/>
      <c r="P1028" s="9"/>
    </row>
    <row r="1029" spans="1:16" x14ac:dyDescent="0.25">
      <c r="A1029" s="18"/>
      <c r="B1029" s="19"/>
      <c r="C1029" s="19"/>
      <c r="D1029" s="19"/>
      <c r="E1029" s="20"/>
      <c r="F1029" s="19"/>
      <c r="G1029" s="19"/>
      <c r="H1029" s="22"/>
      <c r="I1029" s="8"/>
      <c r="J1029" s="20"/>
      <c r="K1029" s="8"/>
      <c r="L1029" s="20"/>
      <c r="M1029" s="8"/>
      <c r="N1029" s="20"/>
      <c r="O1029" s="8"/>
      <c r="P1029" s="9"/>
    </row>
    <row r="1030" spans="1:16" s="47" customFormat="1" x14ac:dyDescent="0.25">
      <c r="A1030" s="45"/>
      <c r="B1030" s="46"/>
      <c r="C1030" s="46"/>
      <c r="D1030" s="46"/>
      <c r="E1030" s="30"/>
      <c r="F1030" s="46"/>
      <c r="G1030" s="46"/>
      <c r="H1030" s="48"/>
      <c r="I1030" s="8"/>
      <c r="J1030" s="30"/>
      <c r="K1030" s="8"/>
      <c r="L1030" s="30"/>
      <c r="M1030" s="8"/>
      <c r="N1030" s="30"/>
      <c r="O1030" s="8"/>
      <c r="P1030" s="9"/>
    </row>
    <row r="1031" spans="1:16" x14ac:dyDescent="0.25">
      <c r="A1031" s="18"/>
      <c r="B1031" s="19"/>
      <c r="C1031" s="19"/>
      <c r="D1031" s="19"/>
      <c r="E1031" s="20"/>
      <c r="F1031" s="19"/>
      <c r="G1031" s="19"/>
      <c r="H1031" s="22"/>
      <c r="I1031" s="8"/>
      <c r="J1031" s="20"/>
      <c r="K1031" s="8"/>
      <c r="L1031" s="20"/>
      <c r="M1031" s="8"/>
      <c r="N1031" s="20"/>
      <c r="O1031" s="8"/>
      <c r="P1031" s="9"/>
    </row>
    <row r="1032" spans="1:16" s="47" customFormat="1" x14ac:dyDescent="0.25">
      <c r="A1032" s="18"/>
      <c r="B1032" s="19"/>
      <c r="C1032" s="19"/>
      <c r="D1032" s="19"/>
      <c r="E1032" s="20"/>
      <c r="F1032" s="19"/>
      <c r="G1032" s="19"/>
      <c r="H1032" s="22"/>
      <c r="I1032" s="8"/>
      <c r="J1032" s="20"/>
      <c r="K1032" s="8"/>
      <c r="L1032" s="20"/>
      <c r="M1032" s="8"/>
      <c r="N1032" s="30"/>
      <c r="O1032" s="8"/>
      <c r="P1032" s="9"/>
    </row>
    <row r="1033" spans="1:16" s="47" customFormat="1" x14ac:dyDescent="0.25">
      <c r="A1033" s="45"/>
      <c r="B1033" s="46"/>
      <c r="C1033" s="46"/>
      <c r="D1033" s="46"/>
      <c r="E1033" s="30"/>
      <c r="F1033" s="46"/>
      <c r="G1033" s="46"/>
      <c r="H1033" s="48"/>
      <c r="I1033" s="8"/>
      <c r="J1033" s="30"/>
      <c r="K1033" s="8"/>
      <c r="L1033" s="30"/>
      <c r="M1033" s="8"/>
      <c r="N1033" s="30"/>
      <c r="O1033" s="8"/>
      <c r="P1033" s="9"/>
    </row>
    <row r="1034" spans="1:16" s="47" customFormat="1" x14ac:dyDescent="0.25">
      <c r="A1034" s="18"/>
      <c r="B1034" s="19"/>
      <c r="C1034" s="19"/>
      <c r="D1034" s="19"/>
      <c r="E1034" s="20"/>
      <c r="F1034" s="19"/>
      <c r="G1034" s="19"/>
      <c r="H1034" s="22"/>
      <c r="I1034" s="8"/>
      <c r="J1034" s="20"/>
      <c r="K1034" s="8"/>
      <c r="L1034" s="20"/>
      <c r="M1034" s="8"/>
      <c r="N1034" s="30"/>
      <c r="O1034" s="8"/>
      <c r="P1034" s="9"/>
    </row>
    <row r="1035" spans="1:16" x14ac:dyDescent="0.25">
      <c r="A1035" s="18"/>
      <c r="B1035" s="19"/>
      <c r="C1035" s="19"/>
      <c r="D1035" s="19"/>
      <c r="E1035" s="20"/>
      <c r="F1035" s="19"/>
      <c r="G1035" s="19"/>
      <c r="H1035" s="22"/>
      <c r="I1035" s="8"/>
      <c r="J1035" s="20"/>
      <c r="K1035" s="8"/>
      <c r="L1035" s="20"/>
      <c r="M1035" s="8"/>
      <c r="N1035" s="20"/>
      <c r="O1035" s="8"/>
      <c r="P1035" s="9"/>
    </row>
    <row r="1036" spans="1:16" s="47" customFormat="1" x14ac:dyDescent="0.25">
      <c r="A1036" s="45"/>
      <c r="B1036" s="46"/>
      <c r="C1036" s="46"/>
      <c r="D1036" s="46"/>
      <c r="E1036" s="30"/>
      <c r="F1036" s="46"/>
      <c r="G1036" s="46"/>
      <c r="H1036" s="48"/>
      <c r="I1036" s="8"/>
      <c r="J1036" s="30"/>
      <c r="K1036" s="8"/>
      <c r="L1036" s="30"/>
      <c r="M1036" s="8"/>
      <c r="N1036" s="30"/>
      <c r="O1036" s="8"/>
      <c r="P1036" s="9"/>
    </row>
    <row r="1037" spans="1:16" s="47" customFormat="1" x14ac:dyDescent="0.25">
      <c r="A1037" s="45"/>
      <c r="B1037" s="46"/>
      <c r="C1037" s="46"/>
      <c r="D1037" s="46"/>
      <c r="E1037" s="30"/>
      <c r="F1037" s="46"/>
      <c r="G1037" s="46"/>
      <c r="H1037" s="48"/>
      <c r="I1037" s="8"/>
      <c r="J1037" s="30"/>
      <c r="K1037" s="8"/>
      <c r="L1037" s="30"/>
      <c r="M1037" s="8"/>
      <c r="N1037" s="30"/>
      <c r="O1037" s="8"/>
      <c r="P1037" s="9"/>
    </row>
    <row r="1038" spans="1:16" s="47" customFormat="1" x14ac:dyDescent="0.25">
      <c r="A1038" s="45"/>
      <c r="B1038" s="46"/>
      <c r="C1038" s="46"/>
      <c r="D1038" s="46"/>
      <c r="E1038" s="30"/>
      <c r="F1038" s="46"/>
      <c r="G1038" s="46"/>
      <c r="H1038" s="48"/>
      <c r="I1038" s="8"/>
      <c r="J1038" s="30"/>
      <c r="K1038" s="8"/>
      <c r="L1038" s="30"/>
      <c r="M1038" s="8"/>
      <c r="N1038" s="30"/>
      <c r="O1038" s="8"/>
      <c r="P1038" s="9"/>
    </row>
    <row r="1039" spans="1:16" x14ac:dyDescent="0.25">
      <c r="A1039" s="18"/>
      <c r="B1039" s="19"/>
      <c r="C1039" s="19"/>
      <c r="D1039" s="19"/>
      <c r="E1039" s="20"/>
      <c r="F1039" s="19"/>
      <c r="G1039" s="19"/>
      <c r="H1039" s="22"/>
      <c r="I1039" s="8"/>
      <c r="J1039" s="20"/>
      <c r="K1039" s="8"/>
      <c r="L1039" s="20"/>
      <c r="M1039" s="8"/>
      <c r="N1039" s="20"/>
      <c r="O1039" s="8"/>
      <c r="P1039" s="9"/>
    </row>
    <row r="1040" spans="1:16" x14ac:dyDescent="0.25">
      <c r="A1040" s="18"/>
      <c r="B1040" s="19"/>
      <c r="C1040" s="19"/>
      <c r="D1040" s="19"/>
      <c r="E1040" s="20"/>
      <c r="F1040" s="19"/>
      <c r="G1040" s="19"/>
      <c r="H1040" s="22"/>
      <c r="I1040" s="8"/>
      <c r="J1040" s="20"/>
      <c r="K1040" s="8"/>
      <c r="L1040" s="20"/>
      <c r="M1040" s="8"/>
      <c r="N1040" s="20"/>
      <c r="O1040" s="8"/>
      <c r="P1040" s="9"/>
    </row>
    <row r="1041" spans="1:16" x14ac:dyDescent="0.25">
      <c r="A1041" s="18"/>
      <c r="B1041" s="19"/>
      <c r="C1041" s="19"/>
      <c r="D1041" s="19"/>
      <c r="E1041" s="20"/>
      <c r="F1041" s="19"/>
      <c r="G1041" s="19"/>
      <c r="H1041" s="22"/>
      <c r="I1041" s="8"/>
      <c r="J1041" s="20"/>
      <c r="K1041" s="8"/>
      <c r="L1041" s="20"/>
      <c r="M1041" s="8"/>
      <c r="N1041" s="20"/>
      <c r="O1041" s="8"/>
      <c r="P1041" s="9"/>
    </row>
    <row r="1042" spans="1:16" x14ac:dyDescent="0.25">
      <c r="A1042" s="18"/>
      <c r="B1042" s="19"/>
      <c r="C1042" s="19"/>
      <c r="D1042" s="19"/>
      <c r="E1042" s="20"/>
      <c r="F1042" s="19"/>
      <c r="G1042" s="19"/>
      <c r="H1042" s="22"/>
      <c r="I1042" s="8"/>
      <c r="J1042" s="20"/>
      <c r="K1042" s="8"/>
      <c r="L1042" s="20"/>
      <c r="M1042" s="8"/>
      <c r="N1042" s="20"/>
      <c r="O1042" s="8"/>
      <c r="P1042" s="9"/>
    </row>
    <row r="1043" spans="1:16" x14ac:dyDescent="0.25">
      <c r="A1043" s="18"/>
      <c r="B1043" s="19"/>
      <c r="C1043" s="19"/>
      <c r="D1043" s="19"/>
      <c r="E1043" s="20"/>
      <c r="F1043" s="19"/>
      <c r="G1043" s="19"/>
      <c r="H1043" s="22"/>
      <c r="I1043" s="8"/>
      <c r="J1043" s="20"/>
      <c r="K1043" s="8"/>
      <c r="L1043" s="20"/>
      <c r="M1043" s="8"/>
      <c r="N1043" s="20"/>
      <c r="O1043" s="8"/>
      <c r="P1043" s="9"/>
    </row>
    <row r="1044" spans="1:16" x14ac:dyDescent="0.25">
      <c r="A1044" s="18"/>
      <c r="B1044" s="19"/>
      <c r="C1044" s="19"/>
      <c r="D1044" s="19"/>
      <c r="E1044" s="20"/>
      <c r="F1044" s="19"/>
      <c r="G1044" s="19"/>
      <c r="H1044" s="22"/>
      <c r="I1044" s="8"/>
      <c r="J1044" s="20"/>
      <c r="K1044" s="8"/>
      <c r="L1044" s="20"/>
      <c r="M1044" s="8"/>
      <c r="N1044" s="20"/>
      <c r="O1044" s="8"/>
      <c r="P1044" s="9"/>
    </row>
    <row r="1045" spans="1:16" x14ac:dyDescent="0.25">
      <c r="A1045" s="18"/>
      <c r="B1045" s="19"/>
      <c r="C1045" s="19"/>
      <c r="D1045" s="19"/>
      <c r="E1045" s="20"/>
      <c r="F1045" s="19"/>
      <c r="G1045" s="19"/>
      <c r="H1045" s="22"/>
      <c r="I1045" s="8"/>
      <c r="J1045" s="20"/>
      <c r="K1045" s="8"/>
      <c r="L1045" s="20"/>
      <c r="M1045" s="8"/>
      <c r="N1045" s="20"/>
      <c r="O1045" s="8"/>
      <c r="P1045" s="9"/>
    </row>
    <row r="1046" spans="1:16" s="47" customFormat="1" x14ac:dyDescent="0.25">
      <c r="A1046" s="45"/>
      <c r="B1046" s="46"/>
      <c r="C1046" s="46"/>
      <c r="D1046" s="46"/>
      <c r="E1046" s="30"/>
      <c r="F1046" s="46"/>
      <c r="G1046" s="46"/>
      <c r="H1046" s="48"/>
      <c r="I1046" s="8"/>
      <c r="J1046" s="30"/>
      <c r="K1046" s="8"/>
      <c r="L1046" s="30"/>
      <c r="M1046" s="8"/>
      <c r="N1046" s="30"/>
      <c r="O1046" s="8"/>
      <c r="P1046" s="9"/>
    </row>
    <row r="1047" spans="1:16" x14ac:dyDescent="0.25">
      <c r="A1047" s="18"/>
      <c r="B1047" s="19"/>
      <c r="C1047" s="19"/>
      <c r="D1047" s="19"/>
      <c r="E1047" s="20"/>
      <c r="F1047" s="19"/>
      <c r="G1047" s="19"/>
      <c r="H1047" s="22"/>
      <c r="I1047" s="8"/>
      <c r="J1047" s="20"/>
      <c r="K1047" s="8"/>
      <c r="L1047" s="20"/>
      <c r="M1047" s="8"/>
      <c r="N1047" s="20"/>
      <c r="O1047" s="8"/>
      <c r="P1047" s="9"/>
    </row>
    <row r="1048" spans="1:16" x14ac:dyDescent="0.25">
      <c r="A1048" s="18"/>
      <c r="B1048" s="19"/>
      <c r="C1048" s="19"/>
      <c r="D1048" s="19"/>
      <c r="E1048" s="20"/>
      <c r="F1048" s="19"/>
      <c r="G1048" s="19"/>
      <c r="H1048" s="22"/>
      <c r="I1048" s="8"/>
      <c r="J1048" s="20"/>
      <c r="K1048" s="8"/>
      <c r="L1048" s="20"/>
      <c r="M1048" s="8"/>
      <c r="N1048" s="20"/>
      <c r="O1048" s="8"/>
      <c r="P1048" s="9"/>
    </row>
    <row r="1049" spans="1:16" x14ac:dyDescent="0.25">
      <c r="A1049" s="18"/>
      <c r="B1049" s="19"/>
      <c r="C1049" s="19"/>
      <c r="D1049" s="19"/>
      <c r="E1049" s="20"/>
      <c r="F1049" s="19"/>
      <c r="G1049" s="19"/>
      <c r="H1049" s="22"/>
      <c r="I1049" s="8"/>
      <c r="J1049" s="20"/>
      <c r="K1049" s="8"/>
      <c r="L1049" s="20"/>
      <c r="M1049" s="8"/>
      <c r="N1049" s="20"/>
      <c r="O1049" s="8"/>
      <c r="P1049" s="9"/>
    </row>
    <row r="1050" spans="1:16" x14ac:dyDescent="0.25">
      <c r="A1050" s="18"/>
      <c r="B1050" s="19"/>
      <c r="C1050" s="19"/>
      <c r="D1050" s="19"/>
      <c r="E1050" s="20"/>
      <c r="F1050" s="19"/>
      <c r="G1050" s="19"/>
      <c r="H1050" s="22"/>
      <c r="I1050" s="8"/>
      <c r="J1050" s="20"/>
      <c r="K1050" s="8"/>
      <c r="L1050" s="20"/>
      <c r="M1050" s="8"/>
      <c r="N1050" s="20"/>
      <c r="O1050" s="8"/>
      <c r="P1050" s="9"/>
    </row>
    <row r="1051" spans="1:16" s="47" customFormat="1" x14ac:dyDescent="0.25">
      <c r="A1051" s="45"/>
      <c r="B1051" s="46"/>
      <c r="C1051" s="46"/>
      <c r="D1051" s="46"/>
      <c r="E1051" s="30"/>
      <c r="F1051" s="46"/>
      <c r="G1051" s="46"/>
      <c r="H1051" s="48"/>
      <c r="I1051" s="8"/>
      <c r="J1051" s="30"/>
      <c r="K1051" s="8"/>
      <c r="L1051" s="30"/>
      <c r="M1051" s="8"/>
      <c r="N1051" s="30"/>
      <c r="O1051" s="8"/>
      <c r="P1051" s="9"/>
    </row>
    <row r="1052" spans="1:16" x14ac:dyDescent="0.25">
      <c r="A1052" s="18"/>
      <c r="B1052" s="19"/>
      <c r="C1052" s="19"/>
      <c r="D1052" s="19"/>
      <c r="E1052" s="20"/>
      <c r="F1052" s="19"/>
      <c r="G1052" s="19"/>
      <c r="H1052" s="22"/>
      <c r="I1052" s="8"/>
      <c r="J1052" s="20"/>
      <c r="K1052" s="8"/>
      <c r="L1052" s="20"/>
      <c r="M1052" s="8"/>
      <c r="N1052" s="20"/>
      <c r="O1052" s="8"/>
      <c r="P1052" s="9"/>
    </row>
    <row r="1053" spans="1:16" x14ac:dyDescent="0.25">
      <c r="A1053" s="18"/>
      <c r="B1053" s="19"/>
      <c r="C1053" s="52"/>
      <c r="D1053" s="52"/>
      <c r="E1053" s="55"/>
      <c r="F1053" s="19"/>
      <c r="G1053" s="19"/>
      <c r="H1053" s="22"/>
      <c r="I1053" s="8"/>
      <c r="J1053" s="20"/>
      <c r="K1053" s="8"/>
      <c r="L1053" s="20"/>
      <c r="M1053" s="8"/>
      <c r="N1053" s="20"/>
      <c r="O1053" s="8"/>
      <c r="P1053" s="9"/>
    </row>
    <row r="1054" spans="1:16" x14ac:dyDescent="0.25">
      <c r="A1054" s="18"/>
      <c r="B1054" s="19"/>
      <c r="C1054" s="19"/>
      <c r="D1054" s="19"/>
      <c r="E1054" s="20"/>
      <c r="F1054" s="19"/>
      <c r="G1054" s="19"/>
      <c r="H1054" s="22"/>
      <c r="I1054" s="8"/>
      <c r="J1054" s="20"/>
      <c r="K1054" s="8"/>
      <c r="L1054" s="20"/>
      <c r="M1054" s="8"/>
      <c r="N1054" s="20"/>
      <c r="O1054" s="8"/>
      <c r="P1054" s="9"/>
    </row>
    <row r="1055" spans="1:16" s="47" customFormat="1" x14ac:dyDescent="0.25">
      <c r="A1055" s="18"/>
      <c r="B1055" s="19"/>
      <c r="C1055" s="19"/>
      <c r="D1055" s="19"/>
      <c r="E1055" s="20"/>
      <c r="F1055" s="19"/>
      <c r="G1055" s="19"/>
      <c r="H1055" s="22"/>
      <c r="I1055" s="8"/>
      <c r="J1055" s="20"/>
      <c r="K1055" s="8"/>
      <c r="L1055" s="20"/>
      <c r="M1055" s="8"/>
      <c r="N1055" s="30"/>
      <c r="O1055" s="8"/>
      <c r="P1055" s="9"/>
    </row>
    <row r="1056" spans="1:16" s="47" customFormat="1" x14ac:dyDescent="0.25">
      <c r="A1056" s="45"/>
      <c r="B1056" s="46"/>
      <c r="C1056" s="46"/>
      <c r="D1056" s="46"/>
      <c r="E1056" s="30"/>
      <c r="F1056" s="46"/>
      <c r="G1056" s="46"/>
      <c r="H1056" s="48"/>
      <c r="I1056" s="8"/>
      <c r="J1056" s="30"/>
      <c r="K1056" s="8"/>
      <c r="L1056" s="30"/>
      <c r="M1056" s="8"/>
      <c r="N1056" s="30"/>
      <c r="O1056" s="8"/>
      <c r="P1056" s="9"/>
    </row>
    <row r="1057" spans="1:16" s="47" customFormat="1" x14ac:dyDescent="0.25">
      <c r="A1057" s="18"/>
      <c r="B1057" s="19"/>
      <c r="C1057" s="19"/>
      <c r="D1057" s="19"/>
      <c r="E1057" s="20"/>
      <c r="F1057" s="19"/>
      <c r="G1057" s="19"/>
      <c r="H1057" s="22"/>
      <c r="I1057" s="8"/>
      <c r="J1057" s="20"/>
      <c r="K1057" s="8"/>
      <c r="L1057" s="20"/>
      <c r="M1057" s="8"/>
      <c r="N1057" s="30"/>
      <c r="O1057" s="8"/>
      <c r="P1057" s="9"/>
    </row>
    <row r="1058" spans="1:16" x14ac:dyDescent="0.25">
      <c r="A1058" s="18"/>
      <c r="B1058" s="19"/>
      <c r="C1058" s="19"/>
      <c r="D1058" s="19"/>
      <c r="E1058" s="20"/>
      <c r="F1058" s="19"/>
      <c r="G1058" s="19"/>
      <c r="H1058" s="22"/>
      <c r="I1058" s="8"/>
      <c r="J1058" s="20"/>
      <c r="K1058" s="8"/>
      <c r="L1058" s="20"/>
      <c r="M1058" s="8"/>
      <c r="N1058" s="20"/>
      <c r="O1058" s="8"/>
      <c r="P1058" s="9"/>
    </row>
    <row r="1059" spans="1:16" s="47" customFormat="1" x14ac:dyDescent="0.25">
      <c r="A1059" s="45"/>
      <c r="B1059" s="46"/>
      <c r="C1059" s="46"/>
      <c r="D1059" s="46"/>
      <c r="E1059" s="30"/>
      <c r="F1059" s="46"/>
      <c r="G1059" s="46"/>
      <c r="H1059" s="48"/>
      <c r="I1059" s="8"/>
      <c r="J1059" s="30"/>
      <c r="K1059" s="8"/>
      <c r="L1059" s="30"/>
      <c r="M1059" s="8"/>
      <c r="N1059" s="30"/>
      <c r="O1059" s="8"/>
      <c r="P1059" s="9"/>
    </row>
    <row r="1060" spans="1:16" x14ac:dyDescent="0.25">
      <c r="A1060" s="18"/>
      <c r="B1060" s="19"/>
      <c r="C1060" s="19"/>
      <c r="D1060" s="19"/>
      <c r="E1060" s="20"/>
      <c r="F1060" s="19"/>
      <c r="G1060" s="19"/>
      <c r="H1060" s="22"/>
      <c r="I1060" s="8"/>
      <c r="J1060" s="20"/>
      <c r="K1060" s="8"/>
      <c r="L1060" s="20"/>
      <c r="M1060" s="8"/>
      <c r="N1060" s="20"/>
      <c r="O1060" s="8"/>
      <c r="P1060" s="9"/>
    </row>
    <row r="1061" spans="1:16" x14ac:dyDescent="0.25">
      <c r="A1061" s="18"/>
      <c r="B1061" s="19"/>
      <c r="C1061" s="19"/>
      <c r="D1061" s="19"/>
      <c r="E1061" s="20"/>
      <c r="F1061" s="19"/>
      <c r="G1061" s="19"/>
      <c r="H1061" s="22"/>
      <c r="I1061" s="8"/>
      <c r="J1061" s="20"/>
      <c r="K1061" s="8"/>
      <c r="L1061" s="20"/>
      <c r="M1061" s="8"/>
      <c r="N1061" s="20"/>
      <c r="O1061" s="8"/>
      <c r="P1061" s="9"/>
    </row>
    <row r="1062" spans="1:16" s="47" customFormat="1" x14ac:dyDescent="0.25">
      <c r="A1062" s="45"/>
      <c r="B1062" s="46"/>
      <c r="C1062" s="46"/>
      <c r="D1062" s="46"/>
      <c r="E1062" s="30"/>
      <c r="F1062" s="46"/>
      <c r="G1062" s="46"/>
      <c r="H1062" s="48"/>
      <c r="I1062" s="8"/>
      <c r="J1062" s="30"/>
      <c r="K1062" s="8"/>
      <c r="L1062" s="30"/>
      <c r="M1062" s="8"/>
      <c r="N1062" s="30"/>
      <c r="O1062" s="8"/>
      <c r="P1062" s="9"/>
    </row>
    <row r="1063" spans="1:16" x14ac:dyDescent="0.25">
      <c r="A1063" s="18"/>
      <c r="B1063" s="19"/>
      <c r="C1063" s="19"/>
      <c r="D1063" s="19"/>
      <c r="E1063" s="20"/>
      <c r="F1063" s="19"/>
      <c r="G1063" s="19"/>
      <c r="H1063" s="22"/>
      <c r="I1063" s="8"/>
      <c r="J1063" s="20"/>
      <c r="K1063" s="8"/>
      <c r="L1063" s="20"/>
      <c r="M1063" s="8"/>
      <c r="N1063" s="20"/>
      <c r="O1063" s="8"/>
      <c r="P1063" s="9"/>
    </row>
    <row r="1064" spans="1:16" x14ac:dyDescent="0.25">
      <c r="A1064" s="18"/>
      <c r="B1064" s="19"/>
      <c r="C1064" s="19"/>
      <c r="D1064" s="19"/>
      <c r="E1064" s="20"/>
      <c r="F1064" s="19"/>
      <c r="G1064" s="19"/>
      <c r="H1064" s="22"/>
      <c r="I1064" s="8"/>
      <c r="J1064" s="20"/>
      <c r="K1064" s="8"/>
      <c r="L1064" s="20"/>
      <c r="M1064" s="8"/>
      <c r="N1064" s="20"/>
      <c r="O1064" s="8"/>
      <c r="P1064" s="9"/>
    </row>
    <row r="1065" spans="1:16" s="47" customFormat="1" x14ac:dyDescent="0.25">
      <c r="A1065" s="45"/>
      <c r="B1065" s="46"/>
      <c r="C1065" s="46"/>
      <c r="D1065" s="46"/>
      <c r="E1065" s="30"/>
      <c r="F1065" s="46"/>
      <c r="G1065" s="46"/>
      <c r="H1065" s="48"/>
      <c r="I1065" s="8"/>
      <c r="J1065" s="30"/>
      <c r="K1065" s="8"/>
      <c r="L1065" s="30"/>
      <c r="M1065" s="8"/>
      <c r="N1065" s="30"/>
      <c r="O1065" s="8"/>
      <c r="P1065" s="9"/>
    </row>
    <row r="1066" spans="1:16" x14ac:dyDescent="0.25">
      <c r="A1066" s="18"/>
      <c r="B1066" s="19"/>
      <c r="C1066" s="19"/>
      <c r="D1066" s="19"/>
      <c r="E1066" s="20"/>
      <c r="F1066" s="19"/>
      <c r="G1066" s="19"/>
      <c r="H1066" s="22"/>
      <c r="I1066" s="8"/>
      <c r="J1066" s="20"/>
      <c r="K1066" s="8"/>
      <c r="L1066" s="20"/>
      <c r="M1066" s="8"/>
      <c r="N1066" s="20"/>
      <c r="O1066" s="8"/>
      <c r="P1066" s="9"/>
    </row>
    <row r="1067" spans="1:16" s="47" customFormat="1" x14ac:dyDescent="0.25">
      <c r="A1067" s="18"/>
      <c r="B1067" s="19"/>
      <c r="C1067" s="19"/>
      <c r="D1067" s="19"/>
      <c r="E1067" s="20"/>
      <c r="F1067" s="19"/>
      <c r="G1067" s="19"/>
      <c r="H1067" s="22"/>
      <c r="I1067" s="8"/>
      <c r="J1067" s="20"/>
      <c r="K1067" s="8"/>
      <c r="L1067" s="20"/>
      <c r="M1067" s="8"/>
      <c r="N1067" s="30"/>
      <c r="O1067" s="8"/>
      <c r="P1067" s="9"/>
    </row>
    <row r="1068" spans="1:16" x14ac:dyDescent="0.25">
      <c r="A1068" s="18"/>
      <c r="B1068" s="19"/>
      <c r="C1068" s="19"/>
      <c r="D1068" s="19"/>
      <c r="E1068" s="20"/>
      <c r="F1068" s="19"/>
      <c r="G1068" s="19"/>
      <c r="H1068" s="22"/>
      <c r="I1068" s="8"/>
      <c r="J1068" s="20"/>
      <c r="K1068" s="8"/>
      <c r="L1068" s="20"/>
      <c r="M1068" s="8"/>
      <c r="N1068" s="20"/>
      <c r="O1068" s="8"/>
      <c r="P1068" s="9"/>
    </row>
    <row r="1069" spans="1:16" s="47" customFormat="1" x14ac:dyDescent="0.25">
      <c r="A1069" s="45"/>
      <c r="B1069" s="46"/>
      <c r="C1069" s="46"/>
      <c r="D1069" s="46"/>
      <c r="E1069" s="30"/>
      <c r="F1069" s="46"/>
      <c r="G1069" s="46"/>
      <c r="H1069" s="48"/>
      <c r="I1069" s="8"/>
      <c r="J1069" s="30"/>
      <c r="K1069" s="8"/>
      <c r="L1069" s="30"/>
      <c r="M1069" s="8"/>
      <c r="N1069" s="30"/>
      <c r="O1069" s="8"/>
      <c r="P1069" s="9"/>
    </row>
    <row r="1070" spans="1:16" x14ac:dyDescent="0.25">
      <c r="A1070" s="18"/>
      <c r="B1070" s="19"/>
      <c r="C1070" s="19"/>
      <c r="D1070" s="19"/>
      <c r="E1070" s="20"/>
      <c r="F1070" s="19"/>
      <c r="G1070" s="19"/>
      <c r="H1070" s="22"/>
      <c r="I1070" s="8"/>
      <c r="J1070" s="20"/>
      <c r="K1070" s="8"/>
      <c r="L1070" s="20"/>
      <c r="M1070" s="8"/>
      <c r="N1070" s="20"/>
      <c r="O1070" s="8"/>
      <c r="P1070" s="9"/>
    </row>
    <row r="1071" spans="1:16" x14ac:dyDescent="0.25">
      <c r="A1071" s="18"/>
      <c r="B1071" s="19"/>
      <c r="C1071" s="19"/>
      <c r="D1071" s="19"/>
      <c r="E1071" s="20"/>
      <c r="F1071" s="19"/>
      <c r="G1071" s="19"/>
      <c r="H1071" s="22"/>
      <c r="I1071" s="8"/>
      <c r="J1071" s="20"/>
      <c r="K1071" s="8"/>
      <c r="L1071" s="20"/>
      <c r="M1071" s="8"/>
      <c r="N1071" s="20"/>
      <c r="O1071" s="8"/>
      <c r="P1071" s="9"/>
    </row>
    <row r="1072" spans="1:16" s="47" customFormat="1" x14ac:dyDescent="0.25">
      <c r="A1072" s="45"/>
      <c r="B1072" s="46"/>
      <c r="C1072" s="46"/>
      <c r="D1072" s="46"/>
      <c r="E1072" s="30"/>
      <c r="F1072" s="46"/>
      <c r="G1072" s="46"/>
      <c r="H1072" s="48"/>
      <c r="I1072" s="8"/>
      <c r="J1072" s="30"/>
      <c r="K1072" s="8"/>
      <c r="L1072" s="30"/>
      <c r="M1072" s="8"/>
      <c r="N1072" s="30"/>
      <c r="O1072" s="8"/>
      <c r="P1072" s="9"/>
    </row>
    <row r="1073" spans="1:16" s="47" customFormat="1" x14ac:dyDescent="0.25">
      <c r="A1073" s="45"/>
      <c r="B1073" s="46"/>
      <c r="C1073" s="46"/>
      <c r="D1073" s="46"/>
      <c r="E1073" s="54"/>
      <c r="F1073" s="46"/>
      <c r="G1073" s="46"/>
      <c r="H1073" s="48"/>
      <c r="I1073" s="8"/>
      <c r="J1073" s="30"/>
      <c r="K1073" s="8"/>
      <c r="L1073" s="30"/>
      <c r="M1073" s="8"/>
      <c r="N1073" s="30"/>
      <c r="O1073" s="8"/>
      <c r="P1073" s="9"/>
    </row>
    <row r="1074" spans="1:16" x14ac:dyDescent="0.25">
      <c r="A1074" s="18"/>
      <c r="B1074" s="19"/>
      <c r="C1074" s="19"/>
      <c r="D1074" s="19"/>
      <c r="E1074" s="20"/>
      <c r="F1074" s="19"/>
      <c r="G1074" s="19"/>
      <c r="H1074" s="22"/>
      <c r="I1074" s="8"/>
      <c r="J1074" s="20"/>
      <c r="K1074" s="8"/>
      <c r="L1074" s="20"/>
      <c r="M1074" s="8"/>
      <c r="N1074" s="8"/>
      <c r="O1074" s="8"/>
      <c r="P1074" s="9"/>
    </row>
    <row r="1075" spans="1:16" s="47" customFormat="1" x14ac:dyDescent="0.25">
      <c r="A1075" s="45"/>
      <c r="B1075" s="46"/>
      <c r="C1075" s="46"/>
      <c r="D1075" s="46"/>
      <c r="E1075" s="30"/>
      <c r="F1075" s="46"/>
      <c r="G1075" s="46"/>
      <c r="H1075" s="48"/>
      <c r="I1075" s="8"/>
      <c r="J1075" s="30"/>
      <c r="K1075" s="8"/>
      <c r="L1075" s="30"/>
      <c r="M1075" s="8"/>
      <c r="N1075" s="8"/>
      <c r="O1075" s="8"/>
      <c r="P1075" s="9"/>
    </row>
    <row r="1076" spans="1:16" x14ac:dyDescent="0.25">
      <c r="A1076" s="18"/>
      <c r="B1076" s="19"/>
      <c r="C1076" s="19"/>
      <c r="D1076" s="19"/>
      <c r="E1076" s="20"/>
      <c r="F1076" s="19"/>
      <c r="G1076" s="19"/>
      <c r="H1076" s="22"/>
      <c r="I1076" s="8"/>
      <c r="J1076" s="20"/>
      <c r="K1076" s="8"/>
      <c r="L1076" s="20"/>
      <c r="M1076" s="8"/>
      <c r="N1076" s="8"/>
      <c r="O1076" s="8"/>
      <c r="P1076" s="9"/>
    </row>
    <row r="1077" spans="1:16" x14ac:dyDescent="0.25">
      <c r="A1077" s="18"/>
      <c r="B1077" s="19"/>
      <c r="C1077" s="52"/>
      <c r="D1077" s="52"/>
      <c r="E1077" s="55"/>
      <c r="F1077" s="19"/>
      <c r="G1077" s="19"/>
      <c r="H1077" s="22"/>
      <c r="I1077" s="8"/>
      <c r="J1077" s="20"/>
      <c r="K1077" s="8"/>
      <c r="L1077" s="20"/>
      <c r="M1077" s="8"/>
      <c r="N1077" s="8"/>
      <c r="O1077" s="8"/>
      <c r="P1077" s="9"/>
    </row>
    <row r="1078" spans="1:16" s="47" customFormat="1" x14ac:dyDescent="0.25">
      <c r="A1078" s="45"/>
      <c r="B1078" s="46"/>
      <c r="C1078" s="53"/>
      <c r="D1078" s="53"/>
      <c r="E1078" s="54"/>
      <c r="F1078" s="46"/>
      <c r="G1078" s="46"/>
      <c r="H1078" s="48"/>
      <c r="I1078" s="8"/>
      <c r="J1078" s="30"/>
      <c r="K1078" s="8"/>
      <c r="L1078" s="30"/>
      <c r="M1078" s="8"/>
      <c r="N1078" s="8"/>
      <c r="O1078" s="8"/>
      <c r="P1078" s="9"/>
    </row>
    <row r="1079" spans="1:16" s="47" customFormat="1" x14ac:dyDescent="0.25">
      <c r="A1079" s="18"/>
      <c r="B1079" s="19"/>
      <c r="C1079" s="19"/>
      <c r="D1079" s="19"/>
      <c r="E1079" s="20"/>
      <c r="F1079" s="19"/>
      <c r="G1079" s="19"/>
      <c r="H1079" s="22"/>
      <c r="I1079" s="20"/>
      <c r="J1079" s="20"/>
      <c r="K1079" s="20"/>
      <c r="L1079" s="30"/>
      <c r="M1079" s="8"/>
      <c r="N1079" s="8"/>
      <c r="O1079" s="8"/>
      <c r="P1079" s="9"/>
    </row>
    <row r="1080" spans="1:16" s="47" customFormat="1" x14ac:dyDescent="0.25">
      <c r="A1080" s="18"/>
      <c r="B1080" s="19"/>
      <c r="C1080" s="19"/>
      <c r="D1080" s="19"/>
      <c r="E1080" s="20"/>
      <c r="F1080" s="19"/>
      <c r="G1080" s="46"/>
      <c r="H1080" s="48"/>
      <c r="I1080" s="8"/>
      <c r="J1080" s="30"/>
      <c r="K1080" s="8"/>
      <c r="L1080" s="30"/>
      <c r="M1080" s="8"/>
      <c r="N1080" s="8"/>
      <c r="O1080" s="8"/>
      <c r="P1080" s="9"/>
    </row>
    <row r="1081" spans="1:16" s="47" customFormat="1" x14ac:dyDescent="0.25">
      <c r="A1081" s="18"/>
      <c r="B1081" s="19"/>
      <c r="C1081" s="19"/>
      <c r="D1081" s="19"/>
      <c r="E1081" s="20"/>
      <c r="F1081" s="19"/>
      <c r="G1081" s="46"/>
      <c r="H1081" s="48"/>
      <c r="I1081" s="8"/>
      <c r="J1081" s="30"/>
      <c r="K1081" s="8"/>
      <c r="L1081" s="30"/>
      <c r="M1081" s="8"/>
      <c r="N1081" s="8"/>
      <c r="O1081" s="8"/>
      <c r="P1081" s="9"/>
    </row>
    <row r="1082" spans="1:16" s="47" customFormat="1" x14ac:dyDescent="0.25">
      <c r="A1082" s="18"/>
      <c r="B1082" s="19"/>
      <c r="C1082" s="19"/>
      <c r="D1082" s="19"/>
      <c r="E1082" s="20"/>
      <c r="F1082" s="19"/>
      <c r="G1082" s="46"/>
      <c r="H1082" s="48"/>
      <c r="I1082" s="8"/>
      <c r="J1082" s="30"/>
      <c r="K1082" s="8"/>
      <c r="L1082" s="30"/>
      <c r="M1082" s="8"/>
      <c r="N1082" s="8"/>
      <c r="O1082" s="8"/>
      <c r="P1082" s="9"/>
    </row>
    <row r="1083" spans="1:16" s="47" customFormat="1" x14ac:dyDescent="0.25">
      <c r="A1083" s="18"/>
      <c r="B1083" s="19"/>
      <c r="C1083" s="19"/>
      <c r="D1083" s="19"/>
      <c r="E1083" s="20"/>
      <c r="F1083" s="19"/>
      <c r="G1083" s="46"/>
      <c r="H1083" s="48"/>
      <c r="I1083" s="8"/>
      <c r="J1083" s="30"/>
      <c r="K1083" s="8"/>
      <c r="L1083" s="30"/>
      <c r="M1083" s="8"/>
      <c r="N1083" s="8"/>
      <c r="O1083" s="8"/>
      <c r="P1083" s="9"/>
    </row>
    <row r="1084" spans="1:16" s="47" customFormat="1" x14ac:dyDescent="0.25">
      <c r="A1084" s="18"/>
      <c r="B1084" s="19"/>
      <c r="C1084" s="19"/>
      <c r="D1084" s="19"/>
      <c r="E1084" s="20"/>
      <c r="F1084" s="19"/>
      <c r="G1084" s="46"/>
      <c r="H1084" s="48"/>
      <c r="I1084" s="8"/>
      <c r="J1084" s="30"/>
      <c r="K1084" s="8"/>
      <c r="L1084" s="30"/>
      <c r="M1084" s="8"/>
      <c r="N1084" s="8"/>
      <c r="O1084" s="8"/>
      <c r="P1084" s="9"/>
    </row>
    <row r="1085" spans="1:16" s="47" customFormat="1" x14ac:dyDescent="0.25">
      <c r="A1085" s="45"/>
      <c r="B1085" s="46"/>
      <c r="C1085" s="53"/>
      <c r="D1085" s="53"/>
      <c r="E1085" s="54"/>
      <c r="F1085" s="46"/>
      <c r="G1085" s="46"/>
      <c r="H1085" s="48"/>
      <c r="I1085" s="8"/>
      <c r="J1085" s="30"/>
      <c r="K1085" s="8"/>
      <c r="L1085" s="30"/>
      <c r="M1085" s="8"/>
      <c r="N1085" s="8"/>
      <c r="O1085" s="8"/>
      <c r="P1085" s="9"/>
    </row>
    <row r="1086" spans="1:16" s="47" customFormat="1" x14ac:dyDescent="0.25">
      <c r="A1086" s="45"/>
      <c r="B1086" s="46"/>
      <c r="C1086" s="53"/>
      <c r="D1086" s="53"/>
      <c r="E1086" s="54"/>
      <c r="F1086" s="46"/>
      <c r="G1086" s="46"/>
      <c r="H1086" s="48"/>
      <c r="I1086" s="8"/>
      <c r="J1086" s="30"/>
      <c r="K1086" s="8"/>
      <c r="L1086" s="30"/>
      <c r="M1086" s="8"/>
      <c r="N1086" s="8"/>
      <c r="O1086" s="8"/>
      <c r="P1086" s="9"/>
    </row>
    <row r="1087" spans="1:16" x14ac:dyDescent="0.25">
      <c r="A1087" s="18"/>
      <c r="B1087" s="19"/>
      <c r="C1087" s="52"/>
      <c r="D1087" s="52"/>
      <c r="E1087" s="55"/>
      <c r="F1087" s="19"/>
      <c r="G1087" s="19"/>
      <c r="H1087" s="22"/>
      <c r="I1087" s="8"/>
      <c r="J1087" s="20"/>
      <c r="K1087" s="8"/>
      <c r="L1087" s="20"/>
      <c r="M1087" s="8"/>
      <c r="N1087" s="8"/>
      <c r="O1087" s="8"/>
      <c r="P1087" s="9"/>
    </row>
    <row r="1088" spans="1:16" x14ac:dyDescent="0.25">
      <c r="A1088" s="18"/>
      <c r="B1088" s="19"/>
      <c r="C1088" s="52"/>
      <c r="D1088" s="52"/>
      <c r="E1088" s="55"/>
      <c r="F1088" s="19"/>
      <c r="G1088" s="19"/>
      <c r="H1088" s="22"/>
      <c r="I1088" s="8"/>
      <c r="J1088" s="20"/>
      <c r="K1088" s="8"/>
      <c r="L1088" s="20"/>
      <c r="M1088" s="8"/>
      <c r="N1088" s="8"/>
      <c r="O1088" s="8"/>
      <c r="P1088" s="9"/>
    </row>
    <row r="1089" spans="1:16" x14ac:dyDescent="0.25">
      <c r="A1089" s="18"/>
      <c r="B1089" s="19"/>
      <c r="C1089" s="19"/>
      <c r="D1089" s="19"/>
      <c r="E1089" s="20"/>
      <c r="F1089" s="19"/>
      <c r="G1089" s="19"/>
      <c r="H1089" s="22"/>
      <c r="I1089" s="8"/>
      <c r="J1089" s="20"/>
      <c r="K1089" s="8"/>
      <c r="L1089" s="20"/>
      <c r="M1089" s="8"/>
      <c r="N1089" s="8"/>
      <c r="O1089" s="8"/>
      <c r="P1089" s="9"/>
    </row>
    <row r="1090" spans="1:16" s="47" customFormat="1" x14ac:dyDescent="0.25">
      <c r="A1090" s="45"/>
      <c r="B1090" s="46"/>
      <c r="C1090" s="46"/>
      <c r="D1090" s="46"/>
      <c r="E1090" s="30"/>
      <c r="F1090" s="46"/>
      <c r="G1090" s="46"/>
      <c r="H1090" s="48"/>
      <c r="I1090" s="8"/>
      <c r="J1090" s="30"/>
      <c r="K1090" s="8"/>
      <c r="L1090" s="30"/>
      <c r="M1090" s="8"/>
      <c r="N1090" s="8"/>
      <c r="O1090" s="8"/>
      <c r="P1090" s="9"/>
    </row>
    <row r="1091" spans="1:16" x14ac:dyDescent="0.25">
      <c r="A1091" s="18"/>
      <c r="B1091" s="19"/>
      <c r="C1091" s="19"/>
      <c r="D1091" s="19"/>
      <c r="E1091" s="20"/>
      <c r="F1091" s="19"/>
      <c r="G1091" s="19"/>
      <c r="H1091" s="22"/>
      <c r="I1091" s="8"/>
      <c r="J1091" s="20"/>
      <c r="K1091" s="8"/>
      <c r="L1091" s="20"/>
      <c r="M1091" s="8"/>
      <c r="N1091" s="8"/>
      <c r="O1091" s="8"/>
      <c r="P1091" s="9"/>
    </row>
    <row r="1092" spans="1:16" x14ac:dyDescent="0.25">
      <c r="A1092" s="18"/>
      <c r="B1092" s="19"/>
      <c r="C1092" s="52"/>
      <c r="D1092" s="52"/>
      <c r="E1092" s="55"/>
      <c r="F1092" s="19"/>
      <c r="G1092" s="19"/>
      <c r="H1092" s="22"/>
      <c r="I1092" s="8"/>
      <c r="J1092" s="20"/>
      <c r="K1092" s="8"/>
      <c r="L1092" s="20"/>
      <c r="M1092" s="8"/>
      <c r="N1092" s="8"/>
      <c r="O1092" s="8"/>
      <c r="P1092" s="9"/>
    </row>
    <row r="1093" spans="1:16" x14ac:dyDescent="0.25">
      <c r="A1093" s="18"/>
      <c r="B1093" s="19"/>
      <c r="C1093" s="19"/>
      <c r="D1093" s="19"/>
      <c r="E1093" s="20"/>
      <c r="F1093" s="19"/>
      <c r="G1093" s="19"/>
      <c r="H1093" s="22"/>
      <c r="I1093" s="8"/>
      <c r="J1093" s="20"/>
      <c r="K1093" s="8"/>
      <c r="L1093" s="20"/>
      <c r="M1093" s="8"/>
      <c r="N1093" s="8"/>
      <c r="O1093" s="8"/>
      <c r="P1093" s="9"/>
    </row>
    <row r="1094" spans="1:16" s="47" customFormat="1" x14ac:dyDescent="0.25">
      <c r="A1094" s="45"/>
      <c r="B1094" s="46"/>
      <c r="C1094" s="46"/>
      <c r="D1094" s="46"/>
      <c r="E1094" s="30"/>
      <c r="F1094" s="46"/>
      <c r="G1094" s="46"/>
      <c r="H1094" s="48"/>
      <c r="I1094" s="8"/>
      <c r="J1094" s="30"/>
      <c r="K1094" s="8"/>
      <c r="L1094" s="30"/>
      <c r="M1094" s="8"/>
      <c r="N1094" s="8"/>
      <c r="O1094" s="8"/>
      <c r="P1094" s="9"/>
    </row>
    <row r="1095" spans="1:16" x14ac:dyDescent="0.25">
      <c r="A1095" s="18"/>
      <c r="B1095" s="19"/>
      <c r="C1095" s="19"/>
      <c r="D1095" s="19"/>
      <c r="E1095" s="20"/>
      <c r="F1095" s="19"/>
      <c r="G1095" s="19"/>
      <c r="H1095" s="22"/>
      <c r="I1095" s="8"/>
      <c r="J1095" s="20"/>
      <c r="K1095" s="8"/>
      <c r="L1095" s="20"/>
      <c r="M1095" s="8"/>
      <c r="N1095" s="8"/>
      <c r="O1095" s="8"/>
      <c r="P1095" s="9"/>
    </row>
    <row r="1096" spans="1:16" x14ac:dyDescent="0.25">
      <c r="A1096" s="18"/>
      <c r="B1096" s="19"/>
      <c r="C1096" s="52"/>
      <c r="D1096" s="52"/>
      <c r="E1096" s="55"/>
      <c r="F1096" s="19"/>
      <c r="G1096" s="19"/>
      <c r="H1096" s="22"/>
      <c r="I1096" s="8"/>
      <c r="J1096" s="20"/>
      <c r="K1096" s="8"/>
      <c r="L1096" s="20"/>
      <c r="M1096" s="8"/>
      <c r="N1096" s="8"/>
      <c r="O1096" s="8"/>
      <c r="P1096" s="9"/>
    </row>
    <row r="1097" spans="1:16" s="47" customFormat="1" x14ac:dyDescent="0.25">
      <c r="A1097" s="45"/>
      <c r="B1097" s="46"/>
      <c r="C1097" s="53"/>
      <c r="D1097" s="53"/>
      <c r="E1097" s="54"/>
      <c r="F1097" s="46"/>
      <c r="G1097" s="46"/>
      <c r="H1097" s="48"/>
      <c r="I1097" s="8"/>
      <c r="J1097" s="30"/>
      <c r="K1097" s="8"/>
      <c r="L1097" s="30"/>
      <c r="M1097" s="8"/>
      <c r="N1097" s="8"/>
      <c r="O1097" s="8"/>
      <c r="P1097" s="9"/>
    </row>
    <row r="1098" spans="1:16" x14ac:dyDescent="0.25">
      <c r="A1098" s="18"/>
      <c r="B1098" s="19"/>
      <c r="C1098" s="52"/>
      <c r="D1098" s="52"/>
      <c r="E1098" s="55"/>
      <c r="F1098" s="19"/>
      <c r="G1098" s="19"/>
      <c r="H1098" s="22"/>
      <c r="I1098" s="8"/>
      <c r="J1098" s="20"/>
      <c r="K1098" s="8"/>
      <c r="L1098" s="20"/>
      <c r="M1098" s="8"/>
      <c r="N1098" s="8"/>
      <c r="O1098" s="8"/>
      <c r="P1098" s="9"/>
    </row>
    <row r="1099" spans="1:16" x14ac:dyDescent="0.25">
      <c r="A1099" s="18"/>
      <c r="B1099" s="19"/>
      <c r="C1099" s="19"/>
      <c r="D1099" s="19"/>
      <c r="E1099" s="20"/>
      <c r="F1099" s="19"/>
      <c r="G1099" s="19"/>
      <c r="H1099" s="22"/>
      <c r="I1099" s="8"/>
      <c r="J1099" s="20"/>
      <c r="K1099" s="8"/>
      <c r="L1099" s="20"/>
      <c r="M1099" s="8"/>
      <c r="N1099" s="8"/>
      <c r="O1099" s="8"/>
      <c r="P1099" s="9"/>
    </row>
    <row r="1100" spans="1:16" x14ac:dyDescent="0.25">
      <c r="A1100" s="18"/>
      <c r="B1100" s="19"/>
      <c r="C1100" s="52"/>
      <c r="D1100" s="52"/>
      <c r="E1100" s="55"/>
      <c r="F1100" s="19"/>
      <c r="G1100" s="19"/>
      <c r="H1100" s="22"/>
      <c r="I1100" s="8"/>
      <c r="J1100" s="20"/>
      <c r="K1100" s="8"/>
      <c r="L1100" s="20"/>
      <c r="M1100" s="8"/>
      <c r="N1100" s="8"/>
      <c r="O1100" s="8"/>
      <c r="P1100" s="9"/>
    </row>
    <row r="1101" spans="1:16" s="47" customFormat="1" x14ac:dyDescent="0.25">
      <c r="A1101" s="45"/>
      <c r="B1101" s="46"/>
      <c r="C1101" s="53"/>
      <c r="D1101" s="53"/>
      <c r="E1101" s="54"/>
      <c r="F1101" s="46"/>
      <c r="G1101" s="46"/>
      <c r="H1101" s="48"/>
      <c r="I1101" s="8"/>
      <c r="J1101" s="30"/>
      <c r="K1101" s="8"/>
      <c r="L1101" s="30"/>
      <c r="M1101" s="8"/>
      <c r="N1101" s="8"/>
      <c r="O1101" s="8"/>
      <c r="P1101" s="9"/>
    </row>
    <row r="1102" spans="1:16" x14ac:dyDescent="0.25">
      <c r="A1102" s="18"/>
      <c r="B1102" s="19"/>
      <c r="C1102" s="52"/>
      <c r="D1102" s="52"/>
      <c r="E1102" s="55"/>
      <c r="F1102" s="19"/>
      <c r="G1102" s="19"/>
      <c r="H1102" s="22"/>
      <c r="I1102" s="8"/>
      <c r="J1102" s="20"/>
      <c r="K1102" s="8"/>
      <c r="L1102" s="20"/>
      <c r="M1102" s="8"/>
      <c r="N1102" s="8"/>
      <c r="O1102" s="8"/>
      <c r="P1102" s="9"/>
    </row>
    <row r="1103" spans="1:16" x14ac:dyDescent="0.25">
      <c r="A1103" s="18"/>
      <c r="B1103" s="19"/>
      <c r="C1103" s="52"/>
      <c r="D1103" s="52"/>
      <c r="E1103" s="55"/>
      <c r="F1103" s="19"/>
      <c r="G1103" s="19"/>
      <c r="H1103" s="22"/>
      <c r="I1103" s="8"/>
      <c r="J1103" s="20"/>
      <c r="K1103" s="8"/>
      <c r="L1103" s="20"/>
      <c r="M1103" s="8"/>
      <c r="N1103" s="20"/>
      <c r="O1103" s="8"/>
      <c r="P1103" s="9"/>
    </row>
    <row r="1104" spans="1:16" s="47" customFormat="1" x14ac:dyDescent="0.25">
      <c r="A1104" s="45"/>
      <c r="B1104" s="46"/>
      <c r="C1104" s="53"/>
      <c r="D1104" s="53"/>
      <c r="E1104" s="54"/>
      <c r="F1104" s="46"/>
      <c r="G1104" s="46"/>
      <c r="H1104" s="48"/>
      <c r="I1104" s="8"/>
      <c r="J1104" s="30"/>
      <c r="K1104" s="8"/>
      <c r="L1104" s="30"/>
      <c r="M1104" s="8"/>
      <c r="N1104" s="30"/>
      <c r="O1104" s="8"/>
      <c r="P1104" s="9"/>
    </row>
    <row r="1105" spans="1:16" x14ac:dyDescent="0.25">
      <c r="A1105" s="18"/>
      <c r="B1105" s="19"/>
      <c r="C1105" s="52"/>
      <c r="D1105" s="52"/>
      <c r="E1105" s="55"/>
      <c r="F1105" s="19"/>
      <c r="G1105" s="19"/>
      <c r="H1105" s="22"/>
      <c r="I1105" s="8"/>
      <c r="J1105" s="20"/>
      <c r="K1105" s="8"/>
      <c r="L1105" s="20"/>
      <c r="M1105" s="8"/>
      <c r="N1105" s="20"/>
      <c r="O1105" s="8"/>
      <c r="P1105" s="9"/>
    </row>
    <row r="1106" spans="1:16" x14ac:dyDescent="0.25">
      <c r="A1106" s="18"/>
      <c r="B1106" s="19"/>
      <c r="C1106" s="52"/>
      <c r="D1106" s="52"/>
      <c r="E1106" s="55"/>
      <c r="F1106" s="19"/>
      <c r="G1106" s="19"/>
      <c r="H1106" s="22"/>
      <c r="I1106" s="8"/>
      <c r="J1106" s="20"/>
      <c r="K1106" s="8"/>
      <c r="L1106" s="20"/>
      <c r="M1106" s="8"/>
      <c r="N1106" s="20"/>
      <c r="O1106" s="8"/>
      <c r="P1106" s="9"/>
    </row>
    <row r="1107" spans="1:16" x14ac:dyDescent="0.25">
      <c r="A1107" s="18"/>
      <c r="B1107" s="19"/>
      <c r="C1107" s="19"/>
      <c r="D1107" s="19"/>
      <c r="E1107" s="20"/>
      <c r="F1107" s="19"/>
      <c r="G1107" s="19"/>
      <c r="H1107" s="22"/>
      <c r="I1107" s="8"/>
      <c r="J1107" s="20"/>
      <c r="K1107" s="8"/>
      <c r="L1107" s="20"/>
      <c r="M1107" s="8"/>
      <c r="N1107" s="20"/>
      <c r="O1107" s="8"/>
      <c r="P1107" s="9"/>
    </row>
    <row r="1108" spans="1:16" s="47" customFormat="1" x14ac:dyDescent="0.25">
      <c r="A1108" s="45"/>
      <c r="B1108" s="46"/>
      <c r="C1108" s="46"/>
      <c r="D1108" s="46"/>
      <c r="E1108" s="30"/>
      <c r="F1108" s="46"/>
      <c r="G1108" s="46"/>
      <c r="H1108" s="48"/>
      <c r="I1108" s="8"/>
      <c r="J1108" s="30"/>
      <c r="K1108" s="8"/>
      <c r="L1108" s="30"/>
      <c r="M1108" s="8"/>
      <c r="N1108" s="30"/>
      <c r="O1108" s="8"/>
      <c r="P1108" s="9"/>
    </row>
    <row r="1109" spans="1:16" s="47" customFormat="1" x14ac:dyDescent="0.25">
      <c r="A1109" s="45"/>
      <c r="B1109" s="46"/>
      <c r="C1109" s="46"/>
      <c r="D1109" s="46"/>
      <c r="E1109" s="30"/>
      <c r="F1109" s="46"/>
      <c r="G1109" s="46"/>
      <c r="H1109" s="48"/>
      <c r="I1109" s="30"/>
      <c r="J1109" s="30"/>
      <c r="K1109" s="30"/>
      <c r="L1109" s="30"/>
      <c r="M1109" s="8"/>
      <c r="N1109" s="30"/>
      <c r="O1109" s="8"/>
      <c r="P1109" s="9"/>
    </row>
    <row r="1110" spans="1:16" x14ac:dyDescent="0.25">
      <c r="A1110" s="18"/>
      <c r="B1110" s="19"/>
      <c r="C1110" s="19"/>
      <c r="D1110" s="19"/>
      <c r="E1110" s="20"/>
      <c r="F1110" s="19"/>
      <c r="G1110" s="19"/>
      <c r="H1110" s="22"/>
      <c r="I1110" s="20"/>
      <c r="J1110" s="20"/>
      <c r="K1110" s="20"/>
      <c r="L1110" s="20"/>
      <c r="M1110" s="8"/>
      <c r="N1110" s="20"/>
      <c r="O1110" s="8"/>
      <c r="P1110" s="9"/>
    </row>
    <row r="1111" spans="1:16" x14ac:dyDescent="0.25">
      <c r="A1111" s="18"/>
      <c r="B1111" s="27"/>
      <c r="C1111" s="19"/>
      <c r="D1111" s="19"/>
      <c r="E1111" s="20"/>
      <c r="F1111" s="19"/>
      <c r="G1111" s="19"/>
      <c r="H1111" s="22"/>
      <c r="I1111" s="8"/>
      <c r="J1111" s="20"/>
      <c r="K1111" s="8"/>
      <c r="L1111" s="20"/>
      <c r="M1111" s="8"/>
      <c r="N1111" s="20"/>
      <c r="O1111" s="8"/>
      <c r="P1111" s="9"/>
    </row>
    <row r="1112" spans="1:16" x14ac:dyDescent="0.25">
      <c r="A1112" s="18"/>
      <c r="B1112" s="19"/>
      <c r="C1112" s="19"/>
      <c r="D1112" s="19"/>
      <c r="E1112" s="20"/>
      <c r="F1112" s="19"/>
      <c r="G1112" s="19"/>
      <c r="H1112" s="22"/>
      <c r="I1112" s="8"/>
      <c r="J1112" s="20"/>
      <c r="K1112" s="8"/>
      <c r="L1112" s="20"/>
      <c r="M1112" s="8"/>
      <c r="N1112" s="20"/>
      <c r="O1112" s="8"/>
      <c r="P1112" s="9"/>
    </row>
    <row r="1113" spans="1:16" x14ac:dyDescent="0.25">
      <c r="A1113" s="23"/>
      <c r="B1113" s="24"/>
      <c r="C1113" s="24"/>
      <c r="D1113" s="24"/>
      <c r="E1113" s="8"/>
      <c r="F1113" s="24"/>
      <c r="G1113" s="24"/>
      <c r="H1113" s="26"/>
      <c r="I1113" s="8"/>
      <c r="J1113" s="8"/>
      <c r="K1113" s="8"/>
      <c r="L1113" s="8"/>
      <c r="M1113" s="8"/>
      <c r="N1113" s="20"/>
      <c r="O1113" s="8"/>
      <c r="P1113" s="9"/>
    </row>
    <row r="1114" spans="1:16" x14ac:dyDescent="0.25">
      <c r="A1114" s="18"/>
      <c r="B1114" s="19"/>
      <c r="C1114" s="19"/>
      <c r="D1114" s="19"/>
      <c r="E1114" s="20"/>
      <c r="F1114" s="19"/>
      <c r="G1114" s="19"/>
      <c r="H1114" s="22"/>
      <c r="I1114" s="8"/>
      <c r="J1114" s="20"/>
      <c r="K1114" s="8"/>
      <c r="L1114" s="20"/>
      <c r="M1114" s="8"/>
      <c r="N1114" s="20"/>
      <c r="O1114" s="8"/>
      <c r="P1114" s="9"/>
    </row>
    <row r="1115" spans="1:16" x14ac:dyDescent="0.25">
      <c r="A1115" s="18"/>
      <c r="B1115" s="19"/>
      <c r="C1115" s="19"/>
      <c r="D1115" s="19"/>
      <c r="E1115" s="20"/>
      <c r="F1115" s="19"/>
      <c r="G1115" s="19"/>
      <c r="H1115" s="22"/>
      <c r="I1115" s="8"/>
      <c r="J1115" s="20"/>
      <c r="K1115" s="8"/>
      <c r="L1115" s="20"/>
      <c r="M1115" s="8"/>
      <c r="N1115" s="20"/>
      <c r="O1115" s="8"/>
      <c r="P1115" s="9"/>
    </row>
    <row r="1116" spans="1:16" x14ac:dyDescent="0.25">
      <c r="A1116" s="18"/>
      <c r="B1116" s="19"/>
      <c r="C1116" s="19"/>
      <c r="D1116" s="19"/>
      <c r="E1116" s="20"/>
      <c r="F1116" s="19"/>
      <c r="G1116" s="19"/>
      <c r="H1116" s="22"/>
      <c r="I1116" s="8"/>
      <c r="J1116" s="20"/>
      <c r="K1116" s="8"/>
      <c r="L1116" s="20"/>
      <c r="M1116" s="8"/>
      <c r="N1116" s="20"/>
      <c r="O1116" s="8"/>
      <c r="P1116" s="9"/>
    </row>
    <row r="1117" spans="1:16" s="47" customFormat="1" x14ac:dyDescent="0.25">
      <c r="A1117" s="45"/>
      <c r="B1117" s="46"/>
      <c r="C1117" s="46"/>
      <c r="D1117" s="46"/>
      <c r="E1117" s="30"/>
      <c r="F1117" s="46"/>
      <c r="G1117" s="46"/>
      <c r="H1117" s="48"/>
      <c r="I1117" s="8"/>
      <c r="J1117" s="30"/>
      <c r="K1117" s="8"/>
      <c r="L1117" s="30"/>
      <c r="M1117" s="8"/>
      <c r="N1117" s="30"/>
      <c r="O1117" s="8"/>
      <c r="P1117" s="9"/>
    </row>
    <row r="1118" spans="1:16" x14ac:dyDescent="0.25">
      <c r="A1118" s="18"/>
      <c r="B1118" s="19"/>
      <c r="C1118" s="19"/>
      <c r="D1118" s="19"/>
      <c r="E1118" s="20"/>
      <c r="F1118" s="19"/>
      <c r="G1118" s="19"/>
      <c r="H1118" s="22"/>
      <c r="I1118" s="8"/>
      <c r="J1118" s="20"/>
      <c r="K1118" s="8"/>
      <c r="L1118" s="20"/>
      <c r="M1118" s="8"/>
      <c r="N1118" s="20"/>
      <c r="O1118" s="8"/>
      <c r="P1118" s="9"/>
    </row>
    <row r="1119" spans="1:16" x14ac:dyDescent="0.25">
      <c r="A1119" s="18"/>
      <c r="B1119" s="19"/>
      <c r="C1119" s="19"/>
      <c r="D1119" s="19"/>
      <c r="E1119" s="20"/>
      <c r="F1119" s="19"/>
      <c r="G1119" s="19"/>
      <c r="H1119" s="22"/>
      <c r="I1119" s="8"/>
      <c r="J1119" s="20"/>
      <c r="K1119" s="8"/>
      <c r="L1119" s="20"/>
      <c r="M1119" s="8"/>
      <c r="N1119" s="20"/>
      <c r="O1119" s="8"/>
      <c r="P1119" s="9"/>
    </row>
    <row r="1120" spans="1:16" x14ac:dyDescent="0.25">
      <c r="A1120" s="18"/>
      <c r="B1120" s="19"/>
      <c r="C1120" s="52"/>
      <c r="D1120" s="52"/>
      <c r="E1120" s="55"/>
      <c r="F1120" s="19"/>
      <c r="G1120" s="19"/>
      <c r="H1120" s="22"/>
      <c r="I1120" s="8"/>
      <c r="J1120" s="20"/>
      <c r="K1120" s="8"/>
      <c r="L1120" s="20"/>
      <c r="M1120" s="8"/>
      <c r="N1120" s="20"/>
      <c r="O1120" s="8"/>
      <c r="P1120" s="9"/>
    </row>
    <row r="1121" spans="1:16" s="47" customFormat="1" x14ac:dyDescent="0.25">
      <c r="A1121" s="45"/>
      <c r="B1121" s="46"/>
      <c r="C1121" s="53"/>
      <c r="D1121" s="53"/>
      <c r="E1121" s="54"/>
      <c r="F1121" s="46"/>
      <c r="G1121" s="46"/>
      <c r="H1121" s="48"/>
      <c r="I1121" s="8"/>
      <c r="J1121" s="30"/>
      <c r="K1121" s="8"/>
      <c r="L1121" s="30"/>
      <c r="M1121" s="8"/>
      <c r="N1121" s="30"/>
      <c r="O1121" s="8"/>
      <c r="P1121" s="9"/>
    </row>
    <row r="1122" spans="1:16" x14ac:dyDescent="0.25">
      <c r="A1122" s="18"/>
      <c r="B1122" s="19"/>
      <c r="C1122" s="52"/>
      <c r="D1122" s="52"/>
      <c r="E1122" s="55"/>
      <c r="F1122" s="19"/>
      <c r="G1122" s="19"/>
      <c r="H1122" s="22"/>
      <c r="I1122" s="8"/>
      <c r="J1122" s="20"/>
      <c r="K1122" s="8"/>
      <c r="L1122" s="20"/>
      <c r="M1122" s="8"/>
      <c r="N1122" s="20"/>
      <c r="O1122" s="8"/>
      <c r="P1122" s="9"/>
    </row>
    <row r="1123" spans="1:16" x14ac:dyDescent="0.25">
      <c r="A1123" s="18"/>
      <c r="B1123" s="19"/>
      <c r="C1123" s="19"/>
      <c r="D1123" s="19"/>
      <c r="E1123" s="20"/>
      <c r="F1123" s="19"/>
      <c r="G1123" s="19"/>
      <c r="H1123" s="22"/>
      <c r="I1123" s="8"/>
      <c r="J1123" s="20"/>
      <c r="K1123" s="8"/>
      <c r="L1123" s="20"/>
      <c r="M1123" s="8"/>
      <c r="N1123" s="20"/>
      <c r="O1123" s="8"/>
      <c r="P1123" s="9"/>
    </row>
    <row r="1124" spans="1:16" x14ac:dyDescent="0.25">
      <c r="A1124" s="18"/>
      <c r="B1124" s="19"/>
      <c r="C1124" s="52"/>
      <c r="D1124" s="52"/>
      <c r="E1124" s="55"/>
      <c r="F1124" s="19"/>
      <c r="G1124" s="19"/>
      <c r="H1124" s="22"/>
      <c r="I1124" s="8"/>
      <c r="J1124" s="20"/>
      <c r="K1124" s="8"/>
      <c r="L1124" s="20"/>
      <c r="M1124" s="8"/>
      <c r="N1124" s="20"/>
      <c r="O1124" s="8"/>
      <c r="P1124" s="9"/>
    </row>
    <row r="1125" spans="1:16" s="47" customFormat="1" x14ac:dyDescent="0.25">
      <c r="A1125" s="45"/>
      <c r="B1125" s="46"/>
      <c r="C1125" s="53"/>
      <c r="D1125" s="53"/>
      <c r="E1125" s="54"/>
      <c r="F1125" s="46"/>
      <c r="G1125" s="46"/>
      <c r="H1125" s="48"/>
      <c r="I1125" s="8"/>
      <c r="J1125" s="30"/>
      <c r="K1125" s="8"/>
      <c r="L1125" s="30"/>
      <c r="M1125" s="8"/>
      <c r="N1125" s="30"/>
      <c r="O1125" s="8"/>
      <c r="P1125" s="9"/>
    </row>
    <row r="1126" spans="1:16" x14ac:dyDescent="0.25">
      <c r="A1126" s="18"/>
      <c r="B1126" s="19"/>
      <c r="C1126" s="52"/>
      <c r="D1126" s="52"/>
      <c r="E1126" s="55"/>
      <c r="F1126" s="19"/>
      <c r="G1126" s="19"/>
      <c r="H1126" s="22"/>
      <c r="I1126" s="8"/>
      <c r="J1126" s="20"/>
      <c r="K1126" s="8"/>
      <c r="L1126" s="20"/>
      <c r="M1126" s="8"/>
      <c r="N1126" s="20"/>
      <c r="O1126" s="8"/>
      <c r="P1126" s="9"/>
    </row>
    <row r="1127" spans="1:16" x14ac:dyDescent="0.25">
      <c r="A1127" s="18"/>
      <c r="B1127" s="19"/>
      <c r="C1127" s="52"/>
      <c r="D1127" s="52"/>
      <c r="E1127" s="55"/>
      <c r="F1127" s="19"/>
      <c r="G1127" s="19"/>
      <c r="H1127" s="22"/>
      <c r="I1127" s="8"/>
      <c r="J1127" s="20"/>
      <c r="K1127" s="8"/>
      <c r="L1127" s="20"/>
      <c r="M1127" s="8"/>
      <c r="N1127" s="20"/>
      <c r="O1127" s="8"/>
      <c r="P1127" s="9"/>
    </row>
    <row r="1128" spans="1:16" s="47" customFormat="1" x14ac:dyDescent="0.25">
      <c r="A1128" s="45"/>
      <c r="B1128" s="46"/>
      <c r="C1128" s="53"/>
      <c r="D1128" s="53"/>
      <c r="E1128" s="54"/>
      <c r="F1128" s="46"/>
      <c r="G1128" s="46"/>
      <c r="H1128" s="48"/>
      <c r="I1128" s="8"/>
      <c r="J1128" s="30"/>
      <c r="K1128" s="8"/>
      <c r="L1128" s="30"/>
      <c r="M1128" s="8"/>
      <c r="N1128" s="30"/>
      <c r="O1128" s="8"/>
      <c r="P1128" s="9"/>
    </row>
    <row r="1129" spans="1:16" x14ac:dyDescent="0.25">
      <c r="A1129" s="18"/>
      <c r="B1129" s="19"/>
      <c r="C1129" s="52"/>
      <c r="D1129" s="52"/>
      <c r="E1129" s="55"/>
      <c r="F1129" s="19"/>
      <c r="G1129" s="19"/>
      <c r="H1129" s="22"/>
      <c r="I1129" s="8"/>
      <c r="J1129" s="20"/>
      <c r="K1129" s="8"/>
      <c r="L1129" s="20"/>
      <c r="M1129" s="8"/>
      <c r="N1129" s="20"/>
      <c r="O1129" s="8"/>
      <c r="P1129" s="9"/>
    </row>
    <row r="1130" spans="1:16" x14ac:dyDescent="0.25">
      <c r="A1130" s="18"/>
      <c r="B1130" s="19"/>
      <c r="C1130" s="52"/>
      <c r="D1130" s="52"/>
      <c r="E1130" s="55"/>
      <c r="F1130" s="19"/>
      <c r="G1130" s="19"/>
      <c r="H1130" s="22"/>
      <c r="I1130" s="8"/>
      <c r="J1130" s="20"/>
      <c r="K1130" s="8"/>
      <c r="L1130" s="20"/>
      <c r="M1130" s="8"/>
      <c r="N1130" s="20"/>
      <c r="O1130" s="8"/>
      <c r="P1130" s="9"/>
    </row>
    <row r="1131" spans="1:16" s="47" customFormat="1" x14ac:dyDescent="0.25">
      <c r="A1131" s="45"/>
      <c r="B1131" s="46"/>
      <c r="C1131" s="53"/>
      <c r="D1131" s="53"/>
      <c r="E1131" s="54"/>
      <c r="F1131" s="46"/>
      <c r="G1131" s="46"/>
      <c r="H1131" s="48"/>
      <c r="I1131" s="8"/>
      <c r="J1131" s="30"/>
      <c r="K1131" s="8"/>
      <c r="L1131" s="30"/>
      <c r="M1131" s="8"/>
      <c r="N1131" s="30"/>
      <c r="O1131" s="8"/>
      <c r="P1131" s="9"/>
    </row>
    <row r="1132" spans="1:16" x14ac:dyDescent="0.25">
      <c r="A1132" s="18"/>
      <c r="B1132" s="19"/>
      <c r="C1132" s="52"/>
      <c r="D1132" s="52"/>
      <c r="E1132" s="55"/>
      <c r="F1132" s="19"/>
      <c r="G1132" s="19"/>
      <c r="H1132" s="22"/>
      <c r="I1132" s="8"/>
      <c r="J1132" s="20"/>
      <c r="K1132" s="8"/>
      <c r="L1132" s="20"/>
      <c r="M1132" s="8"/>
      <c r="N1132" s="20"/>
      <c r="O1132" s="8"/>
      <c r="P1132" s="9"/>
    </row>
    <row r="1133" spans="1:16" x14ac:dyDescent="0.25">
      <c r="A1133" s="18"/>
      <c r="B1133" s="19"/>
      <c r="C1133" s="19"/>
      <c r="D1133" s="19"/>
      <c r="E1133" s="20"/>
      <c r="F1133" s="19"/>
      <c r="G1133" s="19"/>
      <c r="H1133" s="22"/>
      <c r="I1133" s="8"/>
      <c r="J1133" s="20"/>
      <c r="K1133" s="8"/>
      <c r="L1133" s="20"/>
      <c r="M1133" s="8"/>
      <c r="N1133" s="20"/>
      <c r="O1133" s="8"/>
      <c r="P1133" s="9"/>
    </row>
    <row r="1134" spans="1:16" x14ac:dyDescent="0.25">
      <c r="A1134" s="18"/>
      <c r="B1134" s="19"/>
      <c r="C1134" s="19"/>
      <c r="D1134" s="19"/>
      <c r="E1134" s="20"/>
      <c r="F1134" s="19"/>
      <c r="G1134" s="19"/>
      <c r="H1134" s="22"/>
      <c r="I1134" s="8"/>
      <c r="J1134" s="20"/>
      <c r="K1134" s="8"/>
      <c r="L1134" s="20"/>
      <c r="M1134" s="8"/>
      <c r="N1134" s="20"/>
      <c r="O1134" s="8"/>
      <c r="P1134" s="9"/>
    </row>
    <row r="1135" spans="1:16" x14ac:dyDescent="0.25">
      <c r="A1135" s="18"/>
      <c r="B1135" s="19"/>
      <c r="C1135" s="19"/>
      <c r="D1135" s="19"/>
      <c r="E1135" s="20"/>
      <c r="F1135" s="19"/>
      <c r="G1135" s="19"/>
      <c r="H1135" s="22"/>
      <c r="I1135" s="8"/>
      <c r="J1135" s="20"/>
      <c r="K1135" s="8"/>
      <c r="L1135" s="20"/>
      <c r="M1135" s="8"/>
      <c r="N1135" s="20"/>
      <c r="O1135" s="8"/>
      <c r="P1135" s="9"/>
    </row>
    <row r="1136" spans="1:16" s="47" customFormat="1" x14ac:dyDescent="0.25">
      <c r="A1136" s="18"/>
      <c r="B1136" s="19"/>
      <c r="C1136" s="19"/>
      <c r="D1136" s="19"/>
      <c r="E1136" s="20"/>
      <c r="F1136" s="19"/>
      <c r="G1136" s="19"/>
      <c r="H1136" s="22"/>
      <c r="I1136" s="8"/>
      <c r="J1136" s="20"/>
      <c r="K1136" s="8"/>
      <c r="L1136" s="20"/>
      <c r="M1136" s="8"/>
      <c r="N1136" s="30"/>
      <c r="O1136" s="8"/>
      <c r="P1136" s="9"/>
    </row>
    <row r="1137" spans="1:16" s="47" customFormat="1" x14ac:dyDescent="0.25">
      <c r="A1137" s="45"/>
      <c r="B1137" s="46"/>
      <c r="C1137" s="46"/>
      <c r="D1137" s="46"/>
      <c r="E1137" s="30"/>
      <c r="F1137" s="46"/>
      <c r="G1137" s="46"/>
      <c r="H1137" s="48"/>
      <c r="I1137" s="8"/>
      <c r="J1137" s="30"/>
      <c r="K1137" s="8"/>
      <c r="L1137" s="30"/>
      <c r="M1137" s="8"/>
      <c r="N1137" s="30"/>
      <c r="O1137" s="8"/>
      <c r="P1137" s="9"/>
    </row>
    <row r="1138" spans="1:16" s="47" customFormat="1" x14ac:dyDescent="0.25">
      <c r="A1138" s="18"/>
      <c r="B1138" s="19"/>
      <c r="C1138" s="19"/>
      <c r="D1138" s="19"/>
      <c r="E1138" s="20"/>
      <c r="F1138" s="19"/>
      <c r="G1138" s="19"/>
      <c r="H1138" s="22"/>
      <c r="I1138" s="8"/>
      <c r="J1138" s="20"/>
      <c r="K1138" s="8"/>
      <c r="L1138" s="20"/>
      <c r="M1138" s="8"/>
      <c r="N1138" s="30"/>
      <c r="O1138" s="8"/>
      <c r="P1138" s="9"/>
    </row>
    <row r="1139" spans="1:16" s="47" customFormat="1" x14ac:dyDescent="0.25">
      <c r="A1139" s="18"/>
      <c r="B1139" s="19"/>
      <c r="C1139" s="19"/>
      <c r="D1139" s="19"/>
      <c r="E1139" s="20"/>
      <c r="F1139" s="19"/>
      <c r="G1139" s="19"/>
      <c r="H1139" s="22"/>
      <c r="I1139" s="8"/>
      <c r="J1139" s="20"/>
      <c r="K1139" s="8"/>
      <c r="L1139" s="20"/>
      <c r="M1139" s="8"/>
      <c r="N1139" s="30"/>
      <c r="O1139" s="8"/>
      <c r="P1139" s="9"/>
    </row>
    <row r="1140" spans="1:16" s="47" customFormat="1" x14ac:dyDescent="0.25">
      <c r="A1140" s="18"/>
      <c r="B1140" s="19"/>
      <c r="C1140" s="19"/>
      <c r="D1140" s="19"/>
      <c r="E1140" s="20"/>
      <c r="F1140" s="19"/>
      <c r="G1140" s="19"/>
      <c r="H1140" s="22"/>
      <c r="I1140" s="8"/>
      <c r="J1140" s="20"/>
      <c r="K1140" s="8"/>
      <c r="L1140" s="20"/>
      <c r="M1140" s="8"/>
      <c r="N1140" s="30"/>
      <c r="O1140" s="8"/>
      <c r="P1140" s="9"/>
    </row>
    <row r="1141" spans="1:16" s="47" customFormat="1" x14ac:dyDescent="0.25">
      <c r="A1141" s="18"/>
      <c r="B1141" s="19"/>
      <c r="C1141" s="19"/>
      <c r="D1141" s="19"/>
      <c r="E1141" s="20"/>
      <c r="F1141" s="19"/>
      <c r="G1141" s="19"/>
      <c r="H1141" s="22"/>
      <c r="I1141" s="8"/>
      <c r="J1141" s="20"/>
      <c r="K1141" s="8"/>
      <c r="L1141" s="20"/>
      <c r="M1141" s="8"/>
      <c r="N1141" s="30"/>
      <c r="O1141" s="8"/>
      <c r="P1141" s="9"/>
    </row>
    <row r="1142" spans="1:16" s="47" customFormat="1" x14ac:dyDescent="0.25">
      <c r="A1142" s="18"/>
      <c r="B1142" s="19"/>
      <c r="C1142" s="19"/>
      <c r="D1142" s="19"/>
      <c r="E1142" s="20"/>
      <c r="F1142" s="19"/>
      <c r="G1142" s="19"/>
      <c r="H1142" s="22"/>
      <c r="I1142" s="8"/>
      <c r="J1142" s="20"/>
      <c r="K1142" s="8"/>
      <c r="L1142" s="20"/>
      <c r="M1142" s="8"/>
      <c r="N1142" s="30"/>
      <c r="O1142" s="8"/>
      <c r="P1142" s="9"/>
    </row>
    <row r="1143" spans="1:16" x14ac:dyDescent="0.25">
      <c r="A1143" s="18"/>
      <c r="B1143" s="19"/>
      <c r="C1143" s="52"/>
      <c r="D1143" s="52"/>
      <c r="E1143" s="55"/>
      <c r="F1143" s="19"/>
      <c r="G1143" s="19"/>
      <c r="H1143" s="22"/>
      <c r="I1143" s="8"/>
      <c r="J1143" s="20"/>
      <c r="K1143" s="8"/>
      <c r="L1143" s="20"/>
      <c r="M1143" s="8"/>
      <c r="N1143" s="20"/>
      <c r="O1143" s="8"/>
      <c r="P1143" s="9"/>
    </row>
    <row r="1144" spans="1:16" s="47" customFormat="1" x14ac:dyDescent="0.25">
      <c r="A1144" s="45"/>
      <c r="B1144" s="46"/>
      <c r="C1144" s="53"/>
      <c r="D1144" s="53"/>
      <c r="E1144" s="54"/>
      <c r="F1144" s="46"/>
      <c r="G1144" s="46"/>
      <c r="H1144" s="48"/>
      <c r="I1144" s="8"/>
      <c r="J1144" s="30"/>
      <c r="K1144" s="8"/>
      <c r="L1144" s="30"/>
      <c r="M1144" s="8"/>
      <c r="N1144" s="30"/>
      <c r="O1144" s="8"/>
      <c r="P1144" s="9"/>
    </row>
    <row r="1145" spans="1:16" x14ac:dyDescent="0.25">
      <c r="A1145" s="18"/>
      <c r="B1145" s="19"/>
      <c r="C1145" s="52"/>
      <c r="D1145" s="52"/>
      <c r="E1145" s="55"/>
      <c r="F1145" s="19"/>
      <c r="G1145" s="19"/>
      <c r="H1145" s="22"/>
      <c r="I1145" s="8"/>
      <c r="J1145" s="20"/>
      <c r="K1145" s="8"/>
      <c r="L1145" s="20"/>
      <c r="M1145" s="8"/>
      <c r="N1145" s="20"/>
      <c r="O1145" s="8"/>
      <c r="P1145" s="9"/>
    </row>
    <row r="1146" spans="1:16" x14ac:dyDescent="0.25">
      <c r="A1146" s="18"/>
      <c r="B1146" s="19"/>
      <c r="C1146" s="19"/>
      <c r="D1146" s="19"/>
      <c r="E1146" s="20"/>
      <c r="F1146" s="19"/>
      <c r="G1146" s="19"/>
      <c r="H1146" s="22"/>
      <c r="I1146" s="8"/>
      <c r="J1146" s="20"/>
      <c r="K1146" s="8"/>
      <c r="L1146" s="20"/>
      <c r="M1146" s="8"/>
      <c r="N1146" s="20"/>
      <c r="O1146" s="8"/>
      <c r="P1146" s="9"/>
    </row>
    <row r="1147" spans="1:16" x14ac:dyDescent="0.25">
      <c r="A1147" s="18"/>
      <c r="B1147" s="19"/>
      <c r="C1147" s="19"/>
      <c r="D1147" s="19"/>
      <c r="E1147" s="20"/>
      <c r="F1147" s="19"/>
      <c r="G1147" s="19"/>
      <c r="H1147" s="22"/>
      <c r="I1147" s="8"/>
      <c r="J1147" s="20"/>
      <c r="K1147" s="8"/>
      <c r="L1147" s="20"/>
      <c r="M1147" s="8"/>
      <c r="N1147" s="20"/>
      <c r="O1147" s="8"/>
      <c r="P1147" s="9"/>
    </row>
    <row r="1148" spans="1:16" x14ac:dyDescent="0.25">
      <c r="A1148" s="18"/>
      <c r="B1148" s="19"/>
      <c r="C1148" s="19"/>
      <c r="D1148" s="19"/>
      <c r="E1148" s="20"/>
      <c r="F1148" s="19"/>
      <c r="G1148" s="19"/>
      <c r="H1148" s="22"/>
      <c r="I1148" s="8"/>
      <c r="J1148" s="20"/>
      <c r="K1148" s="8"/>
      <c r="L1148" s="20"/>
      <c r="M1148" s="8"/>
      <c r="N1148" s="20"/>
      <c r="O1148" s="8"/>
      <c r="P1148" s="9"/>
    </row>
    <row r="1149" spans="1:16" x14ac:dyDescent="0.25">
      <c r="A1149" s="18"/>
      <c r="B1149" s="19"/>
      <c r="C1149" s="52"/>
      <c r="D1149" s="52"/>
      <c r="E1149" s="55"/>
      <c r="F1149" s="19"/>
      <c r="G1149" s="19"/>
      <c r="H1149" s="22"/>
      <c r="I1149" s="8"/>
      <c r="J1149" s="20"/>
      <c r="K1149" s="8"/>
      <c r="L1149" s="20"/>
      <c r="M1149" s="8"/>
      <c r="N1149" s="20"/>
      <c r="O1149" s="8"/>
      <c r="P1149" s="9"/>
    </row>
    <row r="1150" spans="1:16" s="47" customFormat="1" x14ac:dyDescent="0.25">
      <c r="A1150" s="45"/>
      <c r="B1150" s="46"/>
      <c r="C1150" s="53"/>
      <c r="D1150" s="53"/>
      <c r="E1150" s="54"/>
      <c r="F1150" s="46"/>
      <c r="G1150" s="46"/>
      <c r="H1150" s="48"/>
      <c r="I1150" s="8"/>
      <c r="J1150" s="30"/>
      <c r="K1150" s="8"/>
      <c r="L1150" s="30"/>
      <c r="M1150" s="8"/>
      <c r="N1150" s="30"/>
      <c r="O1150" s="8"/>
      <c r="P1150" s="9"/>
    </row>
    <row r="1151" spans="1:16" s="47" customFormat="1" x14ac:dyDescent="0.25">
      <c r="A1151" s="45"/>
      <c r="B1151" s="46"/>
      <c r="C1151" s="53"/>
      <c r="D1151" s="53"/>
      <c r="E1151" s="54"/>
      <c r="F1151" s="46"/>
      <c r="G1151" s="46"/>
      <c r="H1151" s="48"/>
      <c r="I1151" s="30"/>
      <c r="J1151" s="30"/>
      <c r="K1151" s="30"/>
      <c r="L1151" s="30"/>
      <c r="M1151" s="8"/>
      <c r="N1151" s="30"/>
      <c r="O1151" s="8"/>
      <c r="P1151" s="9"/>
    </row>
    <row r="1152" spans="1:16" x14ac:dyDescent="0.25">
      <c r="A1152" s="18"/>
      <c r="B1152" s="19"/>
      <c r="C1152" s="52"/>
      <c r="D1152" s="52"/>
      <c r="E1152" s="55"/>
      <c r="F1152" s="19"/>
      <c r="G1152" s="19"/>
      <c r="H1152" s="22"/>
      <c r="I1152" s="20"/>
      <c r="J1152" s="20"/>
      <c r="K1152" s="20"/>
      <c r="L1152" s="20"/>
      <c r="M1152" s="8"/>
      <c r="N1152" s="20"/>
      <c r="O1152" s="8"/>
      <c r="P1152" s="9"/>
    </row>
    <row r="1153" spans="1:16" x14ac:dyDescent="0.25">
      <c r="A1153" s="18"/>
      <c r="B1153" s="19"/>
      <c r="C1153" s="19"/>
      <c r="D1153" s="19"/>
      <c r="E1153" s="20"/>
      <c r="F1153" s="19"/>
      <c r="G1153" s="21"/>
      <c r="H1153" s="22"/>
      <c r="I1153" s="20"/>
      <c r="J1153" s="20"/>
      <c r="K1153" s="8"/>
      <c r="L1153" s="20"/>
      <c r="M1153" s="20"/>
      <c r="N1153" s="20"/>
      <c r="O1153" s="8"/>
      <c r="P1153" s="9"/>
    </row>
    <row r="1154" spans="1:16" x14ac:dyDescent="0.25">
      <c r="A1154" s="18"/>
      <c r="B1154" s="19"/>
      <c r="C1154" s="19"/>
      <c r="D1154" s="19"/>
      <c r="E1154" s="20"/>
      <c r="F1154" s="19"/>
      <c r="G1154" s="21"/>
      <c r="H1154" s="22"/>
      <c r="I1154" s="20"/>
      <c r="J1154" s="20"/>
      <c r="K1154" s="8"/>
      <c r="L1154" s="20"/>
      <c r="M1154" s="20"/>
      <c r="N1154" s="20"/>
      <c r="O1154" s="8"/>
      <c r="P1154" s="9"/>
    </row>
    <row r="1155" spans="1:16" x14ac:dyDescent="0.25">
      <c r="A1155" s="23"/>
      <c r="B1155" s="24"/>
      <c r="C1155" s="24"/>
      <c r="D1155" s="24"/>
      <c r="E1155" s="8"/>
      <c r="F1155" s="24"/>
      <c r="G1155" s="25"/>
      <c r="H1155" s="26"/>
      <c r="I1155" s="8"/>
      <c r="J1155" s="8"/>
      <c r="K1155" s="8"/>
      <c r="L1155" s="8"/>
      <c r="M1155" s="8"/>
      <c r="N1155" s="20"/>
      <c r="O1155" s="8"/>
      <c r="P1155" s="9"/>
    </row>
    <row r="1156" spans="1:16" x14ac:dyDescent="0.25">
      <c r="A1156" s="18"/>
      <c r="B1156" s="19"/>
      <c r="C1156" s="52"/>
      <c r="D1156" s="52"/>
      <c r="E1156" s="55"/>
      <c r="F1156" s="19"/>
      <c r="G1156" s="19"/>
      <c r="H1156" s="22"/>
      <c r="I1156" s="8"/>
      <c r="J1156" s="20"/>
      <c r="K1156" s="8"/>
      <c r="L1156" s="20"/>
      <c r="M1156" s="8"/>
      <c r="N1156" s="20"/>
      <c r="O1156" s="8"/>
      <c r="P1156" s="9"/>
    </row>
    <row r="1157" spans="1:16" s="47" customFormat="1" x14ac:dyDescent="0.25">
      <c r="A1157" s="18"/>
      <c r="B1157" s="19"/>
      <c r="C1157" s="52"/>
      <c r="D1157" s="52"/>
      <c r="E1157" s="55"/>
      <c r="F1157" s="19"/>
      <c r="G1157" s="19"/>
      <c r="H1157" s="22"/>
      <c r="I1157" s="8"/>
      <c r="J1157" s="20"/>
      <c r="K1157" s="8"/>
      <c r="L1157" s="20"/>
      <c r="M1157" s="8"/>
      <c r="N1157" s="30"/>
      <c r="O1157" s="8"/>
      <c r="P1157" s="9"/>
    </row>
    <row r="1158" spans="1:16" s="47" customFormat="1" x14ac:dyDescent="0.25">
      <c r="A1158" s="45"/>
      <c r="B1158" s="46"/>
      <c r="C1158" s="53"/>
      <c r="D1158" s="53"/>
      <c r="E1158" s="54"/>
      <c r="F1158" s="46"/>
      <c r="G1158" s="46"/>
      <c r="H1158" s="48"/>
      <c r="I1158" s="8"/>
      <c r="J1158" s="30"/>
      <c r="K1158" s="8"/>
      <c r="L1158" s="30"/>
      <c r="M1158" s="8"/>
      <c r="N1158" s="30"/>
      <c r="O1158" s="8"/>
      <c r="P1158" s="9"/>
    </row>
    <row r="1159" spans="1:16" s="47" customFormat="1" x14ac:dyDescent="0.25">
      <c r="A1159" s="18"/>
      <c r="B1159" s="19"/>
      <c r="C1159" s="52"/>
      <c r="D1159" s="52"/>
      <c r="E1159" s="55"/>
      <c r="F1159" s="19"/>
      <c r="G1159" s="19"/>
      <c r="H1159" s="22"/>
      <c r="I1159" s="8"/>
      <c r="J1159" s="20"/>
      <c r="K1159" s="8"/>
      <c r="L1159" s="20"/>
      <c r="M1159" s="8"/>
      <c r="N1159" s="30"/>
      <c r="O1159" s="8"/>
      <c r="P1159" s="9"/>
    </row>
    <row r="1160" spans="1:16" s="47" customFormat="1" x14ac:dyDescent="0.25">
      <c r="A1160" s="18"/>
      <c r="B1160" s="19"/>
      <c r="C1160" s="19"/>
      <c r="D1160" s="19"/>
      <c r="E1160" s="20"/>
      <c r="F1160" s="19"/>
      <c r="G1160" s="19"/>
      <c r="H1160" s="22"/>
      <c r="I1160" s="8"/>
      <c r="J1160" s="20"/>
      <c r="K1160" s="8"/>
      <c r="L1160" s="20"/>
      <c r="M1160" s="8"/>
      <c r="N1160" s="30"/>
      <c r="O1160" s="8"/>
      <c r="P1160" s="9"/>
    </row>
    <row r="1161" spans="1:16" s="47" customFormat="1" x14ac:dyDescent="0.25">
      <c r="A1161" s="18"/>
      <c r="B1161" s="19"/>
      <c r="C1161" s="19"/>
      <c r="D1161" s="19"/>
      <c r="E1161" s="20"/>
      <c r="F1161" s="19"/>
      <c r="G1161" s="19"/>
      <c r="H1161" s="22"/>
      <c r="I1161" s="8"/>
      <c r="J1161" s="20"/>
      <c r="K1161" s="8"/>
      <c r="L1161" s="20"/>
      <c r="M1161" s="8"/>
      <c r="N1161" s="30"/>
      <c r="O1161" s="8"/>
      <c r="P1161" s="9"/>
    </row>
    <row r="1162" spans="1:16" s="47" customFormat="1" x14ac:dyDescent="0.25">
      <c r="A1162" s="18"/>
      <c r="B1162" s="19"/>
      <c r="C1162" s="19"/>
      <c r="D1162" s="19"/>
      <c r="E1162" s="20"/>
      <c r="F1162" s="27"/>
      <c r="G1162" s="19"/>
      <c r="H1162" s="22"/>
      <c r="I1162" s="8"/>
      <c r="J1162" s="20"/>
      <c r="K1162" s="8"/>
      <c r="L1162" s="20"/>
      <c r="M1162" s="8"/>
      <c r="N1162" s="30"/>
      <c r="O1162" s="8"/>
      <c r="P1162" s="9"/>
    </row>
    <row r="1163" spans="1:16" x14ac:dyDescent="0.25">
      <c r="A1163" s="18"/>
      <c r="B1163" s="19"/>
      <c r="C1163" s="52"/>
      <c r="D1163" s="52"/>
      <c r="E1163" s="55"/>
      <c r="F1163" s="19"/>
      <c r="G1163" s="19"/>
      <c r="H1163" s="22"/>
      <c r="I1163" s="8"/>
      <c r="J1163" s="20"/>
      <c r="K1163" s="8"/>
      <c r="L1163" s="20"/>
      <c r="M1163" s="8"/>
      <c r="N1163" s="20"/>
      <c r="O1163" s="8"/>
      <c r="P1163" s="9"/>
    </row>
    <row r="1164" spans="1:16" s="47" customFormat="1" x14ac:dyDescent="0.25">
      <c r="A1164" s="45"/>
      <c r="B1164" s="46"/>
      <c r="C1164" s="53"/>
      <c r="D1164" s="53"/>
      <c r="E1164" s="54"/>
      <c r="F1164" s="46"/>
      <c r="G1164" s="46"/>
      <c r="H1164" s="48"/>
      <c r="I1164" s="8"/>
      <c r="J1164" s="30"/>
      <c r="K1164" s="8"/>
      <c r="L1164" s="30"/>
      <c r="M1164" s="8"/>
      <c r="N1164" s="30"/>
      <c r="O1164" s="8"/>
      <c r="P1164" s="9"/>
    </row>
    <row r="1165" spans="1:16" x14ac:dyDescent="0.25">
      <c r="A1165" s="18"/>
      <c r="B1165" s="19"/>
      <c r="C1165" s="52"/>
      <c r="D1165" s="52"/>
      <c r="E1165" s="55"/>
      <c r="F1165" s="19"/>
      <c r="G1165" s="19"/>
      <c r="H1165" s="22"/>
      <c r="I1165" s="8"/>
      <c r="J1165" s="20"/>
      <c r="K1165" s="8"/>
      <c r="L1165" s="20"/>
      <c r="M1165" s="8"/>
      <c r="N1165" s="20"/>
      <c r="O1165" s="8"/>
      <c r="P1165" s="9"/>
    </row>
    <row r="1166" spans="1:16" x14ac:dyDescent="0.25">
      <c r="A1166" s="18"/>
      <c r="B1166" s="19"/>
      <c r="C1166" s="19"/>
      <c r="D1166" s="19"/>
      <c r="E1166" s="20"/>
      <c r="F1166" s="19"/>
      <c r="G1166" s="19"/>
      <c r="H1166" s="22"/>
      <c r="I1166" s="8"/>
      <c r="J1166" s="20"/>
      <c r="K1166" s="8"/>
      <c r="L1166" s="20"/>
      <c r="M1166" s="8"/>
      <c r="N1166" s="20"/>
      <c r="O1166" s="8"/>
      <c r="P1166" s="9"/>
    </row>
    <row r="1167" spans="1:16" x14ac:dyDescent="0.25">
      <c r="A1167" s="18"/>
      <c r="B1167" s="19"/>
      <c r="C1167" s="19"/>
      <c r="D1167" s="19"/>
      <c r="E1167" s="20"/>
      <c r="F1167" s="19"/>
      <c r="G1167" s="19"/>
      <c r="H1167" s="22"/>
      <c r="I1167" s="8"/>
      <c r="J1167" s="20"/>
      <c r="K1167" s="8"/>
      <c r="L1167" s="20"/>
      <c r="M1167" s="8"/>
      <c r="N1167" s="20"/>
      <c r="O1167" s="8"/>
      <c r="P1167" s="9"/>
    </row>
    <row r="1168" spans="1:16" x14ac:dyDescent="0.25">
      <c r="A1168" s="18"/>
      <c r="B1168" s="19"/>
      <c r="C1168" s="19"/>
      <c r="D1168" s="19"/>
      <c r="E1168" s="20"/>
      <c r="F1168" s="19"/>
      <c r="G1168" s="19"/>
      <c r="H1168" s="22"/>
      <c r="I1168" s="8"/>
      <c r="J1168" s="20"/>
      <c r="K1168" s="8"/>
      <c r="L1168" s="20"/>
      <c r="M1168" s="8"/>
      <c r="N1168" s="20"/>
      <c r="O1168" s="8"/>
      <c r="P1168" s="9"/>
    </row>
    <row r="1169" spans="1:16" x14ac:dyDescent="0.25">
      <c r="A1169" s="18"/>
      <c r="B1169" s="19"/>
      <c r="C1169" s="19"/>
      <c r="D1169" s="19"/>
      <c r="E1169" s="20"/>
      <c r="F1169" s="19"/>
      <c r="G1169" s="19"/>
      <c r="H1169" s="22"/>
      <c r="I1169" s="8"/>
      <c r="J1169" s="20"/>
      <c r="K1169" s="8"/>
      <c r="L1169" s="20"/>
      <c r="M1169" s="8"/>
      <c r="N1169" s="20"/>
      <c r="O1169" s="8"/>
      <c r="P1169" s="9"/>
    </row>
    <row r="1170" spans="1:16" x14ac:dyDescent="0.25">
      <c r="A1170" s="18"/>
      <c r="B1170" s="19"/>
      <c r="C1170" s="52"/>
      <c r="D1170" s="52"/>
      <c r="E1170" s="55"/>
      <c r="F1170" s="19"/>
      <c r="G1170" s="19"/>
      <c r="H1170" s="22"/>
      <c r="I1170" s="8"/>
      <c r="J1170" s="20"/>
      <c r="K1170" s="8"/>
      <c r="L1170" s="20"/>
      <c r="M1170" s="8"/>
      <c r="N1170" s="20"/>
      <c r="O1170" s="8"/>
      <c r="P1170" s="9"/>
    </row>
    <row r="1171" spans="1:16" s="47" customFormat="1" x14ac:dyDescent="0.25">
      <c r="A1171" s="45"/>
      <c r="B1171" s="46"/>
      <c r="C1171" s="53"/>
      <c r="D1171" s="53"/>
      <c r="E1171" s="54"/>
      <c r="F1171" s="46"/>
      <c r="G1171" s="46"/>
      <c r="H1171" s="48"/>
      <c r="I1171" s="8"/>
      <c r="J1171" s="30"/>
      <c r="K1171" s="8"/>
      <c r="L1171" s="30"/>
      <c r="M1171" s="8"/>
      <c r="N1171" s="30"/>
      <c r="O1171" s="8"/>
      <c r="P1171" s="9"/>
    </row>
    <row r="1172" spans="1:16" s="47" customFormat="1" x14ac:dyDescent="0.25">
      <c r="A1172" s="45"/>
      <c r="B1172" s="46"/>
      <c r="C1172" s="53"/>
      <c r="D1172" s="53"/>
      <c r="E1172" s="54"/>
      <c r="F1172" s="46"/>
      <c r="G1172" s="46"/>
      <c r="H1172" s="48"/>
      <c r="I1172" s="30"/>
      <c r="J1172" s="30"/>
      <c r="K1172" s="30"/>
      <c r="L1172" s="30"/>
      <c r="M1172" s="8"/>
      <c r="N1172" s="30"/>
      <c r="O1172" s="8"/>
      <c r="P1172" s="9"/>
    </row>
    <row r="1173" spans="1:16" x14ac:dyDescent="0.25">
      <c r="A1173" s="18"/>
      <c r="B1173" s="19"/>
      <c r="C1173" s="52"/>
      <c r="D1173" s="52"/>
      <c r="E1173" s="55"/>
      <c r="F1173" s="19"/>
      <c r="G1173" s="19"/>
      <c r="H1173" s="22"/>
      <c r="I1173" s="20"/>
      <c r="J1173" s="20"/>
      <c r="K1173" s="20"/>
      <c r="L1173" s="20"/>
      <c r="M1173" s="8"/>
      <c r="N1173" s="20"/>
      <c r="O1173" s="8"/>
      <c r="P1173" s="9"/>
    </row>
    <row r="1174" spans="1:16" x14ac:dyDescent="0.25">
      <c r="A1174" s="18"/>
      <c r="B1174" s="19"/>
      <c r="C1174" s="19"/>
      <c r="D1174" s="19"/>
      <c r="E1174" s="20"/>
      <c r="F1174" s="19"/>
      <c r="G1174" s="24"/>
      <c r="H1174" s="26"/>
      <c r="I1174" s="8"/>
      <c r="J1174" s="8"/>
      <c r="K1174" s="8"/>
      <c r="L1174" s="8"/>
      <c r="M1174" s="8"/>
      <c r="N1174" s="20"/>
      <c r="O1174" s="8"/>
      <c r="P1174" s="9"/>
    </row>
    <row r="1175" spans="1:16" x14ac:dyDescent="0.25">
      <c r="A1175" s="18"/>
      <c r="B1175" s="19"/>
      <c r="C1175" s="19"/>
      <c r="D1175" s="19"/>
      <c r="E1175" s="20"/>
      <c r="F1175" s="27"/>
      <c r="G1175" s="24"/>
      <c r="H1175" s="26"/>
      <c r="I1175" s="8"/>
      <c r="J1175" s="8"/>
      <c r="K1175" s="8"/>
      <c r="L1175" s="8"/>
      <c r="M1175" s="8"/>
      <c r="N1175" s="20"/>
      <c r="O1175" s="8"/>
      <c r="P1175" s="9"/>
    </row>
    <row r="1176" spans="1:16" x14ac:dyDescent="0.25">
      <c r="A1176" s="18"/>
      <c r="B1176" s="19"/>
      <c r="C1176" s="19"/>
      <c r="D1176" s="19"/>
      <c r="E1176" s="8"/>
      <c r="F1176" s="27"/>
      <c r="G1176" s="24"/>
      <c r="H1176" s="26"/>
      <c r="I1176" s="8"/>
      <c r="J1176" s="8"/>
      <c r="K1176" s="8"/>
      <c r="L1176" s="8"/>
      <c r="M1176" s="8"/>
      <c r="N1176" s="20"/>
      <c r="O1176" s="8"/>
      <c r="P1176" s="9"/>
    </row>
    <row r="1177" spans="1:16" s="47" customFormat="1" x14ac:dyDescent="0.25">
      <c r="A1177" s="45"/>
      <c r="B1177" s="46"/>
      <c r="C1177" s="53"/>
      <c r="D1177" s="53"/>
      <c r="E1177" s="54"/>
      <c r="F1177" s="46"/>
      <c r="G1177" s="46"/>
      <c r="H1177" s="48"/>
      <c r="I1177" s="8"/>
      <c r="J1177" s="30"/>
      <c r="K1177" s="8"/>
      <c r="L1177" s="30"/>
      <c r="M1177" s="8"/>
      <c r="N1177" s="30"/>
      <c r="O1177" s="8"/>
      <c r="P1177" s="9"/>
    </row>
    <row r="1178" spans="1:16" x14ac:dyDescent="0.25">
      <c r="A1178" s="18"/>
      <c r="B1178" s="19"/>
      <c r="C1178" s="52"/>
      <c r="D1178" s="52"/>
      <c r="E1178" s="55"/>
      <c r="F1178" s="19"/>
      <c r="G1178" s="19"/>
      <c r="H1178" s="22"/>
      <c r="I1178" s="8"/>
      <c r="J1178" s="20"/>
      <c r="K1178" s="8"/>
      <c r="L1178" s="20"/>
      <c r="M1178" s="8"/>
      <c r="N1178" s="20"/>
      <c r="O1178" s="8"/>
      <c r="P1178" s="9"/>
    </row>
    <row r="1179" spans="1:16" x14ac:dyDescent="0.25">
      <c r="A1179" s="18"/>
      <c r="B1179" s="19"/>
      <c r="C1179" s="52"/>
      <c r="D1179" s="52"/>
      <c r="E1179" s="55"/>
      <c r="F1179" s="19"/>
      <c r="G1179" s="19"/>
      <c r="H1179" s="22"/>
      <c r="I1179" s="8"/>
      <c r="J1179" s="20"/>
      <c r="K1179" s="8"/>
      <c r="L1179" s="20"/>
      <c r="M1179" s="8"/>
      <c r="N1179" s="20"/>
      <c r="O1179" s="8"/>
      <c r="P1179" s="9"/>
    </row>
    <row r="1180" spans="1:16" x14ac:dyDescent="0.25">
      <c r="A1180" s="18"/>
      <c r="B1180" s="19"/>
      <c r="C1180" s="19"/>
      <c r="D1180" s="19"/>
      <c r="E1180" s="20"/>
      <c r="F1180" s="19"/>
      <c r="G1180" s="19"/>
      <c r="H1180" s="22"/>
      <c r="I1180" s="8"/>
      <c r="J1180" s="20"/>
      <c r="K1180" s="8"/>
      <c r="L1180" s="20"/>
      <c r="M1180" s="8"/>
      <c r="N1180" s="20"/>
      <c r="O1180" s="8"/>
      <c r="P1180" s="9"/>
    </row>
    <row r="1181" spans="1:16" x14ac:dyDescent="0.25">
      <c r="A1181" s="18"/>
      <c r="B1181" s="19"/>
      <c r="C1181" s="52"/>
      <c r="D1181" s="52"/>
      <c r="E1181" s="55"/>
      <c r="F1181" s="19"/>
      <c r="G1181" s="19"/>
      <c r="H1181" s="22"/>
      <c r="I1181" s="8"/>
      <c r="J1181" s="20"/>
      <c r="K1181" s="8"/>
      <c r="L1181" s="20"/>
      <c r="M1181" s="8"/>
      <c r="N1181" s="20"/>
      <c r="O1181" s="8"/>
      <c r="P1181" s="9"/>
    </row>
    <row r="1182" spans="1:16" s="47" customFormat="1" x14ac:dyDescent="0.25">
      <c r="A1182" s="45"/>
      <c r="B1182" s="46"/>
      <c r="C1182" s="53"/>
      <c r="D1182" s="53"/>
      <c r="E1182" s="54"/>
      <c r="F1182" s="46"/>
      <c r="G1182" s="46"/>
      <c r="H1182" s="48"/>
      <c r="I1182" s="8"/>
      <c r="J1182" s="30"/>
      <c r="K1182" s="8"/>
      <c r="L1182" s="30"/>
      <c r="M1182" s="8"/>
      <c r="N1182" s="30"/>
      <c r="O1182" s="8"/>
      <c r="P1182" s="9"/>
    </row>
    <row r="1183" spans="1:16" x14ac:dyDescent="0.25">
      <c r="A1183" s="18"/>
      <c r="B1183" s="19"/>
      <c r="C1183" s="52"/>
      <c r="D1183" s="52"/>
      <c r="E1183" s="55"/>
      <c r="F1183" s="19"/>
      <c r="G1183" s="19"/>
      <c r="H1183" s="22"/>
      <c r="I1183" s="8"/>
      <c r="J1183" s="20"/>
      <c r="K1183" s="8"/>
      <c r="L1183" s="20"/>
      <c r="M1183" s="8"/>
      <c r="N1183" s="20"/>
      <c r="O1183" s="8"/>
      <c r="P1183" s="9"/>
    </row>
    <row r="1184" spans="1:16" x14ac:dyDescent="0.25">
      <c r="A1184" s="18"/>
      <c r="B1184" s="19"/>
      <c r="C1184" s="19"/>
      <c r="D1184" s="19"/>
      <c r="E1184" s="20"/>
      <c r="F1184" s="19"/>
      <c r="G1184" s="19"/>
      <c r="H1184" s="22"/>
      <c r="I1184" s="8"/>
      <c r="J1184" s="20"/>
      <c r="K1184" s="8"/>
      <c r="L1184" s="20"/>
      <c r="M1184" s="8"/>
      <c r="N1184" s="20"/>
      <c r="O1184" s="8"/>
      <c r="P1184" s="9"/>
    </row>
    <row r="1185" spans="1:16" x14ac:dyDescent="0.25">
      <c r="A1185" s="18"/>
      <c r="B1185" s="19"/>
      <c r="C1185" s="52"/>
      <c r="D1185" s="52"/>
      <c r="E1185" s="55"/>
      <c r="F1185" s="19"/>
      <c r="G1185" s="19"/>
      <c r="H1185" s="22"/>
      <c r="I1185" s="8"/>
      <c r="J1185" s="20"/>
      <c r="K1185" s="8"/>
      <c r="L1185" s="20"/>
      <c r="M1185" s="8"/>
      <c r="N1185" s="20"/>
      <c r="O1185" s="8"/>
      <c r="P1185" s="9"/>
    </row>
    <row r="1186" spans="1:16" x14ac:dyDescent="0.25">
      <c r="A1186" s="18"/>
      <c r="B1186" s="19"/>
      <c r="C1186" s="19"/>
      <c r="D1186" s="19"/>
      <c r="E1186" s="55"/>
      <c r="F1186" s="19"/>
      <c r="G1186" s="19"/>
      <c r="H1186" s="22"/>
      <c r="I1186" s="8"/>
      <c r="J1186" s="20"/>
      <c r="K1186" s="8"/>
      <c r="L1186" s="20"/>
      <c r="M1186" s="8"/>
      <c r="N1186" s="20"/>
      <c r="O1186" s="8"/>
      <c r="P1186" s="9"/>
    </row>
    <row r="1187" spans="1:16" s="47" customFormat="1" x14ac:dyDescent="0.25">
      <c r="A1187" s="45"/>
      <c r="B1187" s="46"/>
      <c r="C1187" s="46"/>
      <c r="D1187" s="46"/>
      <c r="E1187" s="54"/>
      <c r="F1187" s="46"/>
      <c r="G1187" s="46"/>
      <c r="H1187" s="48"/>
      <c r="I1187" s="8"/>
      <c r="J1187" s="30"/>
      <c r="K1187" s="8"/>
      <c r="L1187" s="30"/>
      <c r="M1187" s="8"/>
      <c r="N1187" s="30"/>
      <c r="O1187" s="8"/>
      <c r="P1187" s="9"/>
    </row>
    <row r="1188" spans="1:16" x14ac:dyDescent="0.25">
      <c r="A1188" s="18"/>
      <c r="B1188" s="19"/>
      <c r="C1188" s="19"/>
      <c r="D1188" s="19"/>
      <c r="E1188" s="55"/>
      <c r="F1188" s="19"/>
      <c r="G1188" s="19"/>
      <c r="H1188" s="22"/>
      <c r="I1188" s="8"/>
      <c r="J1188" s="20"/>
      <c r="K1188" s="8"/>
      <c r="L1188" s="20"/>
      <c r="M1188" s="8"/>
      <c r="N1188" s="20"/>
      <c r="O1188" s="8"/>
      <c r="P1188" s="9"/>
    </row>
    <row r="1189" spans="1:16" s="47" customFormat="1" x14ac:dyDescent="0.25">
      <c r="A1189" s="18"/>
      <c r="B1189" s="19"/>
      <c r="C1189" s="52"/>
      <c r="D1189" s="52"/>
      <c r="E1189" s="55"/>
      <c r="F1189" s="19"/>
      <c r="G1189" s="19"/>
      <c r="H1189" s="22"/>
      <c r="I1189" s="8"/>
      <c r="J1189" s="20"/>
      <c r="K1189" s="8"/>
      <c r="L1189" s="20"/>
      <c r="M1189" s="8"/>
      <c r="N1189" s="30"/>
      <c r="O1189" s="8"/>
      <c r="P1189" s="9"/>
    </row>
    <row r="1190" spans="1:16" s="47" customFormat="1" x14ac:dyDescent="0.25">
      <c r="A1190" s="45"/>
      <c r="B1190" s="46"/>
      <c r="C1190" s="53"/>
      <c r="D1190" s="53"/>
      <c r="E1190" s="54"/>
      <c r="F1190" s="46"/>
      <c r="G1190" s="46"/>
      <c r="H1190" s="48"/>
      <c r="I1190" s="8"/>
      <c r="J1190" s="30"/>
      <c r="K1190" s="8"/>
      <c r="L1190" s="30"/>
      <c r="M1190" s="8"/>
      <c r="N1190" s="30"/>
      <c r="O1190" s="8"/>
      <c r="P1190" s="9"/>
    </row>
    <row r="1191" spans="1:16" s="47" customFormat="1" x14ac:dyDescent="0.25">
      <c r="A1191" s="18"/>
      <c r="B1191" s="19"/>
      <c r="C1191" s="52"/>
      <c r="D1191" s="52"/>
      <c r="E1191" s="55"/>
      <c r="F1191" s="19"/>
      <c r="G1191" s="19"/>
      <c r="H1191" s="22"/>
      <c r="I1191" s="8"/>
      <c r="J1191" s="20"/>
      <c r="K1191" s="8"/>
      <c r="L1191" s="20"/>
      <c r="M1191" s="8"/>
      <c r="N1191" s="30"/>
      <c r="O1191" s="8"/>
      <c r="P1191" s="9"/>
    </row>
    <row r="1192" spans="1:16" s="47" customFormat="1" x14ac:dyDescent="0.25">
      <c r="A1192" s="18"/>
      <c r="B1192" s="19"/>
      <c r="C1192" s="52"/>
      <c r="D1192" s="52"/>
      <c r="E1192" s="55"/>
      <c r="F1192" s="19"/>
      <c r="G1192" s="19"/>
      <c r="H1192" s="22"/>
      <c r="I1192" s="8"/>
      <c r="J1192" s="20"/>
      <c r="K1192" s="8"/>
      <c r="L1192" s="20"/>
      <c r="M1192" s="8"/>
      <c r="N1192" s="30"/>
      <c r="O1192" s="8"/>
      <c r="P1192" s="9"/>
    </row>
    <row r="1193" spans="1:16" s="47" customFormat="1" x14ac:dyDescent="0.25">
      <c r="A1193" s="18"/>
      <c r="B1193" s="19"/>
      <c r="C1193" s="19"/>
      <c r="D1193" s="19"/>
      <c r="E1193" s="20"/>
      <c r="F1193" s="19"/>
      <c r="G1193" s="19"/>
      <c r="H1193" s="22"/>
      <c r="I1193" s="8"/>
      <c r="J1193" s="20"/>
      <c r="K1193" s="8"/>
      <c r="L1193" s="20"/>
      <c r="M1193" s="8"/>
      <c r="N1193" s="30"/>
      <c r="O1193" s="8"/>
      <c r="P1193" s="9"/>
    </row>
    <row r="1194" spans="1:16" s="47" customFormat="1" x14ac:dyDescent="0.25">
      <c r="A1194" s="45"/>
      <c r="B1194" s="46"/>
      <c r="C1194" s="46"/>
      <c r="D1194" s="46"/>
      <c r="E1194" s="30"/>
      <c r="F1194" s="46"/>
      <c r="G1194" s="46"/>
      <c r="H1194" s="48"/>
      <c r="I1194" s="8"/>
      <c r="J1194" s="30"/>
      <c r="K1194" s="8"/>
      <c r="L1194" s="30"/>
      <c r="M1194" s="8"/>
      <c r="N1194" s="30"/>
      <c r="O1194" s="8"/>
      <c r="P1194" s="9"/>
    </row>
    <row r="1195" spans="1:16" s="47" customFormat="1" x14ac:dyDescent="0.25">
      <c r="A1195" s="45"/>
      <c r="B1195" s="46"/>
      <c r="C1195" s="46"/>
      <c r="D1195" s="46"/>
      <c r="E1195" s="30"/>
      <c r="F1195" s="46"/>
      <c r="G1195" s="46"/>
      <c r="H1195" s="48"/>
      <c r="I1195" s="30"/>
      <c r="J1195" s="30"/>
      <c r="K1195" s="30"/>
      <c r="L1195" s="30"/>
      <c r="M1195" s="8"/>
      <c r="N1195" s="30"/>
      <c r="O1195" s="8"/>
      <c r="P1195" s="9"/>
    </row>
    <row r="1196" spans="1:16" s="47" customFormat="1" x14ac:dyDescent="0.25">
      <c r="A1196" s="18"/>
      <c r="B1196" s="19"/>
      <c r="C1196" s="19"/>
      <c r="D1196" s="19"/>
      <c r="E1196" s="20"/>
      <c r="F1196" s="19"/>
      <c r="G1196" s="19"/>
      <c r="H1196" s="22"/>
      <c r="I1196" s="20"/>
      <c r="J1196" s="20"/>
      <c r="K1196" s="20"/>
      <c r="L1196" s="20"/>
      <c r="M1196" s="8"/>
      <c r="N1196" s="30"/>
      <c r="O1196" s="8"/>
      <c r="P1196" s="9"/>
    </row>
    <row r="1197" spans="1:16" s="47" customFormat="1" x14ac:dyDescent="0.25">
      <c r="A1197" s="18"/>
      <c r="B1197" s="19"/>
      <c r="C1197" s="19"/>
      <c r="D1197" s="19"/>
      <c r="E1197" s="20"/>
      <c r="F1197" s="19"/>
      <c r="G1197" s="24"/>
      <c r="H1197" s="26"/>
      <c r="I1197" s="8"/>
      <c r="J1197" s="8"/>
      <c r="K1197" s="8"/>
      <c r="L1197" s="8"/>
      <c r="M1197" s="8"/>
      <c r="N1197" s="30"/>
      <c r="O1197" s="8"/>
      <c r="P1197" s="9"/>
    </row>
    <row r="1198" spans="1:16" s="47" customFormat="1" x14ac:dyDescent="0.25">
      <c r="A1198" s="18"/>
      <c r="B1198" s="19"/>
      <c r="C1198" s="19"/>
      <c r="D1198" s="19"/>
      <c r="E1198" s="20"/>
      <c r="F1198" s="19"/>
      <c r="G1198" s="24"/>
      <c r="H1198" s="26"/>
      <c r="I1198" s="8"/>
      <c r="J1198" s="8"/>
      <c r="K1198" s="8"/>
      <c r="L1198" s="8"/>
      <c r="M1198" s="8"/>
      <c r="N1198" s="30"/>
      <c r="O1198" s="8"/>
      <c r="P1198" s="9"/>
    </row>
    <row r="1199" spans="1:16" s="47" customFormat="1" x14ac:dyDescent="0.25">
      <c r="A1199" s="18"/>
      <c r="B1199" s="19"/>
      <c r="C1199" s="19"/>
      <c r="D1199" s="19"/>
      <c r="E1199" s="20"/>
      <c r="F1199" s="19"/>
      <c r="G1199" s="24"/>
      <c r="H1199" s="26"/>
      <c r="I1199" s="8"/>
      <c r="J1199" s="8"/>
      <c r="K1199" s="8"/>
      <c r="L1199" s="8"/>
      <c r="M1199" s="8"/>
      <c r="N1199" s="30"/>
      <c r="O1199" s="8"/>
      <c r="P1199" s="9"/>
    </row>
    <row r="1200" spans="1:16" s="47" customFormat="1" x14ac:dyDescent="0.25">
      <c r="A1200" s="18"/>
      <c r="B1200" s="19"/>
      <c r="C1200" s="19"/>
      <c r="D1200" s="19"/>
      <c r="E1200" s="8"/>
      <c r="F1200" s="19"/>
      <c r="G1200" s="24"/>
      <c r="H1200" s="26"/>
      <c r="I1200" s="8"/>
      <c r="J1200" s="8"/>
      <c r="K1200" s="8"/>
      <c r="L1200" s="8"/>
      <c r="M1200" s="8"/>
      <c r="N1200" s="30"/>
      <c r="O1200" s="8"/>
      <c r="P1200" s="9"/>
    </row>
    <row r="1201" spans="1:16" s="47" customFormat="1" x14ac:dyDescent="0.25">
      <c r="A1201" s="18"/>
      <c r="B1201" s="19"/>
      <c r="C1201" s="19"/>
      <c r="D1201" s="19"/>
      <c r="E1201" s="20"/>
      <c r="F1201" s="19"/>
      <c r="G1201" s="19"/>
      <c r="H1201" s="22"/>
      <c r="I1201" s="8"/>
      <c r="J1201" s="20"/>
      <c r="K1201" s="8"/>
      <c r="L1201" s="20"/>
      <c r="M1201" s="8"/>
      <c r="N1201" s="30"/>
      <c r="O1201" s="8"/>
      <c r="P1201" s="9"/>
    </row>
    <row r="1202" spans="1:16" s="47" customFormat="1" x14ac:dyDescent="0.25">
      <c r="A1202" s="18"/>
      <c r="B1202" s="19"/>
      <c r="C1202" s="19"/>
      <c r="D1202" s="19"/>
      <c r="E1202" s="20"/>
      <c r="F1202" s="19"/>
      <c r="G1202" s="19"/>
      <c r="H1202" s="22"/>
      <c r="I1202" s="8"/>
      <c r="J1202" s="20"/>
      <c r="K1202" s="8"/>
      <c r="L1202" s="20"/>
      <c r="M1202" s="8"/>
      <c r="N1202" s="30"/>
      <c r="O1202" s="8"/>
      <c r="P1202" s="9"/>
    </row>
    <row r="1203" spans="1:16" s="47" customFormat="1" x14ac:dyDescent="0.25">
      <c r="A1203" s="18"/>
      <c r="B1203" s="19"/>
      <c r="C1203" s="19"/>
      <c r="D1203" s="19"/>
      <c r="E1203" s="20"/>
      <c r="F1203" s="19"/>
      <c r="G1203" s="19"/>
      <c r="H1203" s="22"/>
      <c r="I1203" s="8"/>
      <c r="J1203" s="20"/>
      <c r="K1203" s="8"/>
      <c r="L1203" s="20"/>
      <c r="M1203" s="8"/>
      <c r="N1203" s="30"/>
      <c r="O1203" s="8"/>
      <c r="P1203" s="9"/>
    </row>
    <row r="1204" spans="1:16" s="47" customFormat="1" x14ac:dyDescent="0.25">
      <c r="A1204" s="45"/>
      <c r="B1204" s="46"/>
      <c r="C1204" s="46"/>
      <c r="D1204" s="46"/>
      <c r="E1204" s="30"/>
      <c r="F1204" s="46"/>
      <c r="G1204" s="46"/>
      <c r="H1204" s="48"/>
      <c r="I1204" s="8"/>
      <c r="J1204" s="30"/>
      <c r="K1204" s="8"/>
      <c r="L1204" s="30"/>
      <c r="M1204" s="8"/>
      <c r="N1204" s="30"/>
      <c r="O1204" s="8"/>
      <c r="P1204" s="9"/>
    </row>
    <row r="1205" spans="1:16" s="47" customFormat="1" x14ac:dyDescent="0.25">
      <c r="A1205" s="18"/>
      <c r="B1205" s="19"/>
      <c r="C1205" s="19"/>
      <c r="D1205" s="19"/>
      <c r="E1205" s="20"/>
      <c r="F1205" s="19"/>
      <c r="G1205" s="19"/>
      <c r="H1205" s="22"/>
      <c r="I1205" s="8"/>
      <c r="J1205" s="20"/>
      <c r="K1205" s="8"/>
      <c r="L1205" s="20"/>
      <c r="M1205" s="8"/>
      <c r="N1205" s="30"/>
      <c r="O1205" s="8"/>
      <c r="P1205" s="9"/>
    </row>
    <row r="1206" spans="1:16" s="47" customFormat="1" x14ac:dyDescent="0.25">
      <c r="A1206" s="18"/>
      <c r="B1206" s="19"/>
      <c r="C1206" s="19"/>
      <c r="D1206" s="19"/>
      <c r="E1206" s="20"/>
      <c r="F1206" s="19"/>
      <c r="G1206" s="19"/>
      <c r="H1206" s="22"/>
      <c r="I1206" s="8"/>
      <c r="J1206" s="20"/>
      <c r="K1206" s="8"/>
      <c r="L1206" s="20"/>
      <c r="M1206" s="8"/>
      <c r="N1206" s="30"/>
      <c r="O1206" s="8"/>
      <c r="P1206" s="9"/>
    </row>
    <row r="1207" spans="1:16" s="47" customFormat="1" x14ac:dyDescent="0.25">
      <c r="A1207" s="18"/>
      <c r="B1207" s="19"/>
      <c r="C1207" s="19"/>
      <c r="D1207" s="19"/>
      <c r="E1207" s="20"/>
      <c r="F1207" s="19"/>
      <c r="G1207" s="19"/>
      <c r="H1207" s="22"/>
      <c r="I1207" s="8"/>
      <c r="J1207" s="20"/>
      <c r="K1207" s="8"/>
      <c r="L1207" s="20"/>
      <c r="M1207" s="8"/>
      <c r="N1207" s="30"/>
      <c r="O1207" s="8"/>
      <c r="P1207" s="9"/>
    </row>
    <row r="1208" spans="1:16" s="47" customFormat="1" x14ac:dyDescent="0.25">
      <c r="A1208" s="18"/>
      <c r="B1208" s="19"/>
      <c r="C1208" s="19"/>
      <c r="D1208" s="19"/>
      <c r="E1208" s="20"/>
      <c r="F1208" s="19"/>
      <c r="G1208" s="19"/>
      <c r="H1208" s="22"/>
      <c r="I1208" s="8"/>
      <c r="J1208" s="20"/>
      <c r="K1208" s="8"/>
      <c r="L1208" s="20"/>
      <c r="M1208" s="8"/>
      <c r="N1208" s="30"/>
      <c r="O1208" s="8"/>
      <c r="P1208" s="9"/>
    </row>
    <row r="1209" spans="1:16" s="47" customFormat="1" x14ac:dyDescent="0.25">
      <c r="A1209" s="45"/>
      <c r="B1209" s="46"/>
      <c r="C1209" s="46"/>
      <c r="D1209" s="46"/>
      <c r="E1209" s="30"/>
      <c r="F1209" s="46"/>
      <c r="G1209" s="46"/>
      <c r="H1209" s="48"/>
      <c r="I1209" s="8"/>
      <c r="J1209" s="30"/>
      <c r="K1209" s="8"/>
      <c r="L1209" s="30"/>
      <c r="M1209" s="8"/>
      <c r="N1209" s="30"/>
      <c r="O1209" s="8"/>
      <c r="P1209" s="9"/>
    </row>
    <row r="1210" spans="1:16" s="47" customFormat="1" x14ac:dyDescent="0.25">
      <c r="A1210" s="18"/>
      <c r="B1210" s="19"/>
      <c r="C1210" s="19"/>
      <c r="D1210" s="19"/>
      <c r="E1210" s="20"/>
      <c r="F1210" s="19"/>
      <c r="G1210" s="19"/>
      <c r="H1210" s="22"/>
      <c r="I1210" s="8"/>
      <c r="J1210" s="20"/>
      <c r="K1210" s="8"/>
      <c r="L1210" s="20"/>
      <c r="M1210" s="8"/>
      <c r="N1210" s="30"/>
      <c r="O1210" s="8"/>
      <c r="P1210" s="9"/>
    </row>
    <row r="1211" spans="1:16" s="47" customFormat="1" x14ac:dyDescent="0.25">
      <c r="A1211" s="18"/>
      <c r="B1211" s="19"/>
      <c r="C1211" s="19"/>
      <c r="D1211" s="19"/>
      <c r="E1211" s="20"/>
      <c r="F1211" s="19"/>
      <c r="G1211" s="19"/>
      <c r="H1211" s="22"/>
      <c r="I1211" s="8"/>
      <c r="J1211" s="20"/>
      <c r="K1211" s="8"/>
      <c r="L1211" s="20"/>
      <c r="M1211" s="8"/>
      <c r="N1211" s="30"/>
      <c r="O1211" s="8"/>
      <c r="P1211" s="9"/>
    </row>
    <row r="1212" spans="1:16" s="47" customFormat="1" x14ac:dyDescent="0.25">
      <c r="A1212" s="18"/>
      <c r="B1212" s="19"/>
      <c r="C1212" s="19"/>
      <c r="D1212" s="19"/>
      <c r="E1212" s="20"/>
      <c r="F1212" s="19"/>
      <c r="G1212" s="19"/>
      <c r="H1212" s="22"/>
      <c r="I1212" s="8"/>
      <c r="J1212" s="20"/>
      <c r="K1212" s="8"/>
      <c r="L1212" s="20"/>
      <c r="M1212" s="8"/>
      <c r="N1212" s="30"/>
      <c r="O1212" s="8"/>
      <c r="P1212" s="9"/>
    </row>
    <row r="1213" spans="1:16" s="47" customFormat="1" x14ac:dyDescent="0.25">
      <c r="A1213" s="18"/>
      <c r="B1213" s="19"/>
      <c r="C1213" s="52"/>
      <c r="D1213" s="52"/>
      <c r="E1213" s="55"/>
      <c r="F1213" s="19"/>
      <c r="G1213" s="19"/>
      <c r="H1213" s="22"/>
      <c r="I1213" s="8"/>
      <c r="J1213" s="20"/>
      <c r="K1213" s="8"/>
      <c r="L1213" s="20"/>
      <c r="M1213" s="8"/>
      <c r="N1213" s="30"/>
      <c r="O1213" s="8"/>
      <c r="P1213" s="9"/>
    </row>
    <row r="1214" spans="1:16" s="47" customFormat="1" x14ac:dyDescent="0.25">
      <c r="A1214" s="45"/>
      <c r="B1214" s="46"/>
      <c r="C1214" s="53"/>
      <c r="D1214" s="53"/>
      <c r="E1214" s="54"/>
      <c r="F1214" s="46"/>
      <c r="G1214" s="46"/>
      <c r="H1214" s="48"/>
      <c r="I1214" s="8"/>
      <c r="J1214" s="30"/>
      <c r="K1214" s="8"/>
      <c r="L1214" s="30"/>
      <c r="M1214" s="8"/>
      <c r="N1214" s="30"/>
      <c r="O1214" s="8"/>
      <c r="P1214" s="9"/>
    </row>
    <row r="1215" spans="1:16" s="47" customFormat="1" x14ac:dyDescent="0.25">
      <c r="A1215" s="45"/>
      <c r="B1215" s="46"/>
      <c r="C1215" s="53"/>
      <c r="D1215" s="53"/>
      <c r="E1215" s="54"/>
      <c r="F1215" s="46"/>
      <c r="G1215" s="46"/>
      <c r="H1215" s="48"/>
      <c r="I1215" s="30"/>
      <c r="J1215" s="30"/>
      <c r="K1215" s="30"/>
      <c r="L1215" s="30"/>
      <c r="M1215" s="8"/>
      <c r="N1215" s="30"/>
      <c r="O1215" s="8"/>
      <c r="P1215" s="9"/>
    </row>
    <row r="1216" spans="1:16" s="47" customFormat="1" x14ac:dyDescent="0.25">
      <c r="A1216" s="18"/>
      <c r="B1216" s="19"/>
      <c r="C1216" s="52"/>
      <c r="D1216" s="52"/>
      <c r="E1216" s="55"/>
      <c r="F1216" s="19"/>
      <c r="G1216" s="19"/>
      <c r="H1216" s="22"/>
      <c r="I1216" s="20"/>
      <c r="J1216" s="20"/>
      <c r="K1216" s="20"/>
      <c r="L1216" s="20"/>
      <c r="M1216" s="8"/>
      <c r="N1216" s="30"/>
      <c r="O1216" s="8"/>
      <c r="P1216" s="9"/>
    </row>
    <row r="1217" spans="1:16" s="47" customFormat="1" x14ac:dyDescent="0.25">
      <c r="A1217" s="18"/>
      <c r="B1217" s="19"/>
      <c r="C1217" s="19"/>
      <c r="D1217" s="19"/>
      <c r="E1217" s="20"/>
      <c r="F1217" s="19"/>
      <c r="G1217" s="19"/>
      <c r="H1217" s="22"/>
      <c r="I1217" s="8"/>
      <c r="J1217" s="20"/>
      <c r="K1217" s="8"/>
      <c r="L1217" s="20"/>
      <c r="M1217" s="8"/>
      <c r="N1217" s="30"/>
      <c r="O1217" s="8"/>
      <c r="P1217" s="9"/>
    </row>
    <row r="1218" spans="1:16" s="47" customFormat="1" x14ac:dyDescent="0.25">
      <c r="A1218" s="23"/>
      <c r="B1218" s="24"/>
      <c r="C1218" s="24"/>
      <c r="D1218" s="24"/>
      <c r="E1218" s="8"/>
      <c r="F1218" s="24"/>
      <c r="G1218" s="24"/>
      <c r="H1218" s="26"/>
      <c r="I1218" s="8"/>
      <c r="J1218" s="8"/>
      <c r="K1218" s="8"/>
      <c r="L1218" s="8"/>
      <c r="M1218" s="8"/>
      <c r="N1218" s="30"/>
      <c r="O1218" s="8"/>
      <c r="P1218" s="9"/>
    </row>
    <row r="1219" spans="1:16" s="47" customFormat="1" x14ac:dyDescent="0.25">
      <c r="A1219" s="18"/>
      <c r="B1219" s="19"/>
      <c r="C1219" s="52"/>
      <c r="D1219" s="52"/>
      <c r="E1219" s="55"/>
      <c r="F1219" s="19"/>
      <c r="G1219" s="19"/>
      <c r="H1219" s="22"/>
      <c r="I1219" s="8"/>
      <c r="J1219" s="20"/>
      <c r="K1219" s="8"/>
      <c r="L1219" s="20"/>
      <c r="M1219" s="8"/>
      <c r="N1219" s="30"/>
      <c r="O1219" s="8"/>
      <c r="P1219" s="9"/>
    </row>
    <row r="1220" spans="1:16" s="47" customFormat="1" x14ac:dyDescent="0.25">
      <c r="A1220" s="18"/>
      <c r="B1220" s="19"/>
      <c r="C1220" s="52"/>
      <c r="D1220" s="52"/>
      <c r="E1220" s="55"/>
      <c r="F1220" s="19"/>
      <c r="G1220" s="19"/>
      <c r="H1220" s="22"/>
      <c r="I1220" s="8"/>
      <c r="J1220" s="20"/>
      <c r="K1220" s="8"/>
      <c r="L1220" s="20"/>
      <c r="M1220" s="8"/>
      <c r="N1220" s="30"/>
      <c r="O1220" s="8"/>
      <c r="P1220" s="9"/>
    </row>
    <row r="1221" spans="1:16" s="47" customFormat="1" x14ac:dyDescent="0.25">
      <c r="A1221" s="18"/>
      <c r="B1221" s="19"/>
      <c r="C1221" s="19"/>
      <c r="D1221" s="19"/>
      <c r="E1221" s="20"/>
      <c r="F1221" s="19"/>
      <c r="G1221" s="19"/>
      <c r="H1221" s="22"/>
      <c r="I1221" s="8"/>
      <c r="J1221" s="20"/>
      <c r="K1221" s="8"/>
      <c r="L1221" s="20"/>
      <c r="M1221" s="8"/>
      <c r="N1221" s="30"/>
      <c r="O1221" s="8"/>
      <c r="P1221" s="9"/>
    </row>
    <row r="1222" spans="1:16" s="47" customFormat="1" x14ac:dyDescent="0.25">
      <c r="A1222" s="18"/>
      <c r="B1222" s="19"/>
      <c r="C1222" s="19"/>
      <c r="D1222" s="19"/>
      <c r="E1222" s="20"/>
      <c r="F1222" s="19"/>
      <c r="G1222" s="19"/>
      <c r="H1222" s="22"/>
      <c r="I1222" s="8"/>
      <c r="J1222" s="20"/>
      <c r="K1222" s="8"/>
      <c r="L1222" s="20"/>
      <c r="M1222" s="8"/>
      <c r="N1222" s="30"/>
      <c r="O1222" s="8"/>
      <c r="P1222" s="9"/>
    </row>
    <row r="1223" spans="1:16" s="47" customFormat="1" x14ac:dyDescent="0.25">
      <c r="A1223" s="18"/>
      <c r="B1223" s="19"/>
      <c r="C1223" s="52"/>
      <c r="D1223" s="52"/>
      <c r="E1223" s="55"/>
      <c r="F1223" s="19"/>
      <c r="G1223" s="19"/>
      <c r="H1223" s="22"/>
      <c r="I1223" s="8"/>
      <c r="J1223" s="20"/>
      <c r="K1223" s="8"/>
      <c r="L1223" s="20"/>
      <c r="M1223" s="8"/>
      <c r="N1223" s="30"/>
      <c r="O1223" s="8"/>
      <c r="P1223" s="9"/>
    </row>
    <row r="1224" spans="1:16" s="47" customFormat="1" x14ac:dyDescent="0.25">
      <c r="A1224" s="45"/>
      <c r="B1224" s="46"/>
      <c r="C1224" s="53"/>
      <c r="D1224" s="53"/>
      <c r="E1224" s="54"/>
      <c r="F1224" s="46"/>
      <c r="G1224" s="46"/>
      <c r="H1224" s="48"/>
      <c r="I1224" s="8"/>
      <c r="J1224" s="30"/>
      <c r="K1224" s="8"/>
      <c r="L1224" s="30"/>
      <c r="M1224" s="8"/>
      <c r="N1224" s="30"/>
      <c r="O1224" s="8"/>
      <c r="P1224" s="9"/>
    </row>
    <row r="1225" spans="1:16" s="47" customFormat="1" x14ac:dyDescent="0.25">
      <c r="A1225" s="18"/>
      <c r="B1225" s="19"/>
      <c r="C1225" s="52"/>
      <c r="D1225" s="52"/>
      <c r="E1225" s="55"/>
      <c r="F1225" s="19"/>
      <c r="G1225" s="19"/>
      <c r="H1225" s="22"/>
      <c r="I1225" s="8"/>
      <c r="J1225" s="20"/>
      <c r="K1225" s="8"/>
      <c r="L1225" s="20"/>
      <c r="M1225" s="8"/>
      <c r="N1225" s="30"/>
      <c r="O1225" s="8"/>
      <c r="P1225" s="9"/>
    </row>
    <row r="1226" spans="1:16" s="47" customFormat="1" x14ac:dyDescent="0.25">
      <c r="A1226" s="18"/>
      <c r="B1226" s="19"/>
      <c r="C1226" s="19"/>
      <c r="D1226" s="19"/>
      <c r="E1226" s="20"/>
      <c r="F1226" s="19"/>
      <c r="G1226" s="19"/>
      <c r="H1226" s="22"/>
      <c r="I1226" s="8"/>
      <c r="J1226" s="20"/>
      <c r="K1226" s="8"/>
      <c r="L1226" s="20"/>
      <c r="M1226" s="8"/>
      <c r="N1226" s="30"/>
      <c r="O1226" s="8"/>
      <c r="P1226" s="9"/>
    </row>
    <row r="1227" spans="1:16" s="47" customFormat="1" x14ac:dyDescent="0.25">
      <c r="A1227" s="18"/>
      <c r="B1227" s="19"/>
      <c r="C1227" s="19"/>
      <c r="D1227" s="19"/>
      <c r="E1227" s="20"/>
      <c r="F1227" s="19"/>
      <c r="G1227" s="19"/>
      <c r="H1227" s="22"/>
      <c r="I1227" s="8"/>
      <c r="J1227" s="20"/>
      <c r="K1227" s="8"/>
      <c r="L1227" s="20"/>
      <c r="M1227" s="8"/>
      <c r="N1227" s="30"/>
      <c r="O1227" s="8"/>
      <c r="P1227" s="9"/>
    </row>
    <row r="1228" spans="1:16" s="47" customFormat="1" x14ac:dyDescent="0.25">
      <c r="A1228" s="45"/>
      <c r="B1228" s="46"/>
      <c r="C1228" s="46"/>
      <c r="D1228" s="46"/>
      <c r="E1228" s="30"/>
      <c r="F1228" s="46"/>
      <c r="G1228" s="46"/>
      <c r="H1228" s="48"/>
      <c r="I1228" s="8"/>
      <c r="J1228" s="30"/>
      <c r="K1228" s="8"/>
      <c r="L1228" s="30"/>
      <c r="M1228" s="8"/>
      <c r="N1228" s="30"/>
      <c r="O1228" s="8"/>
      <c r="P1228" s="9"/>
    </row>
    <row r="1229" spans="1:16" s="47" customFormat="1" x14ac:dyDescent="0.25">
      <c r="A1229" s="18"/>
      <c r="B1229" s="19"/>
      <c r="C1229" s="19"/>
      <c r="D1229" s="19"/>
      <c r="E1229" s="20"/>
      <c r="F1229" s="19"/>
      <c r="G1229" s="19"/>
      <c r="H1229" s="22"/>
      <c r="I1229" s="8"/>
      <c r="J1229" s="20"/>
      <c r="K1229" s="8"/>
      <c r="L1229" s="20"/>
      <c r="M1229" s="8"/>
      <c r="N1229" s="30"/>
      <c r="O1229" s="8"/>
      <c r="P1229" s="9"/>
    </row>
    <row r="1230" spans="1:16" s="47" customFormat="1" x14ac:dyDescent="0.25">
      <c r="A1230" s="18"/>
      <c r="B1230" s="19"/>
      <c r="C1230" s="19"/>
      <c r="D1230" s="19"/>
      <c r="E1230" s="20"/>
      <c r="F1230" s="19"/>
      <c r="G1230" s="19"/>
      <c r="H1230" s="22"/>
      <c r="I1230" s="8"/>
      <c r="J1230" s="20"/>
      <c r="K1230" s="8"/>
      <c r="L1230" s="20"/>
      <c r="M1230" s="8"/>
      <c r="N1230" s="30"/>
      <c r="O1230" s="8"/>
      <c r="P1230" s="9"/>
    </row>
    <row r="1231" spans="1:16" s="47" customFormat="1" x14ac:dyDescent="0.25">
      <c r="A1231" s="18"/>
      <c r="B1231" s="19"/>
      <c r="C1231" s="19"/>
      <c r="D1231" s="19"/>
      <c r="E1231" s="20"/>
      <c r="F1231" s="19"/>
      <c r="G1231" s="19"/>
      <c r="H1231" s="22"/>
      <c r="I1231" s="8"/>
      <c r="J1231" s="20"/>
      <c r="K1231" s="8"/>
      <c r="L1231" s="20"/>
      <c r="M1231" s="8"/>
      <c r="N1231" s="30"/>
      <c r="O1231" s="8"/>
      <c r="P1231" s="9"/>
    </row>
    <row r="1232" spans="1:16" x14ac:dyDescent="0.25">
      <c r="A1232" s="18"/>
      <c r="B1232" s="19"/>
      <c r="C1232" s="52"/>
      <c r="D1232" s="52"/>
      <c r="E1232" s="55"/>
      <c r="F1232" s="19"/>
      <c r="G1232" s="19"/>
      <c r="H1232" s="22"/>
      <c r="I1232" s="8"/>
      <c r="J1232" s="20"/>
      <c r="K1232" s="8"/>
      <c r="L1232" s="20"/>
      <c r="M1232" s="8"/>
      <c r="N1232" s="20"/>
      <c r="O1232" s="8"/>
      <c r="P1232" s="9"/>
    </row>
    <row r="1233" spans="1:16" s="47" customFormat="1" x14ac:dyDescent="0.25">
      <c r="A1233" s="45"/>
      <c r="B1233" s="46"/>
      <c r="C1233" s="53"/>
      <c r="D1233" s="53"/>
      <c r="E1233" s="54"/>
      <c r="F1233" s="46"/>
      <c r="G1233" s="46"/>
      <c r="H1233" s="48"/>
      <c r="I1233" s="8"/>
      <c r="J1233" s="30"/>
      <c r="K1233" s="8"/>
      <c r="L1233" s="30"/>
      <c r="M1233" s="8"/>
      <c r="N1233" s="30"/>
      <c r="O1233" s="8"/>
      <c r="P1233" s="9"/>
    </row>
    <row r="1234" spans="1:16" s="47" customFormat="1" x14ac:dyDescent="0.25">
      <c r="A1234" s="45"/>
      <c r="B1234" s="46"/>
      <c r="C1234" s="53"/>
      <c r="D1234" s="53"/>
      <c r="E1234" s="54"/>
      <c r="F1234" s="46"/>
      <c r="G1234" s="46"/>
      <c r="H1234" s="48"/>
      <c r="I1234" s="8"/>
      <c r="J1234" s="30"/>
      <c r="K1234" s="8"/>
      <c r="L1234" s="30"/>
      <c r="M1234" s="8"/>
      <c r="N1234" s="30"/>
      <c r="O1234" s="8"/>
      <c r="P1234" s="9"/>
    </row>
    <row r="1235" spans="1:16" x14ac:dyDescent="0.25">
      <c r="A1235" s="18"/>
      <c r="B1235" s="19"/>
      <c r="C1235" s="52"/>
      <c r="D1235" s="52"/>
      <c r="E1235" s="55"/>
      <c r="F1235" s="19"/>
      <c r="G1235" s="19"/>
      <c r="H1235" s="22"/>
      <c r="I1235" s="8"/>
      <c r="J1235" s="20"/>
      <c r="K1235" s="8"/>
      <c r="L1235" s="20"/>
      <c r="M1235" s="8"/>
      <c r="N1235" s="20"/>
      <c r="O1235" s="8"/>
      <c r="P1235" s="9"/>
    </row>
    <row r="1236" spans="1:16" x14ac:dyDescent="0.25">
      <c r="A1236" s="18"/>
      <c r="B1236" s="19"/>
      <c r="C1236" s="52"/>
      <c r="D1236" s="52"/>
      <c r="E1236" s="55"/>
      <c r="F1236" s="19"/>
      <c r="G1236" s="19"/>
      <c r="H1236" s="22"/>
      <c r="I1236" s="8"/>
      <c r="J1236" s="20"/>
      <c r="K1236" s="8"/>
      <c r="L1236" s="20"/>
      <c r="M1236" s="8"/>
      <c r="N1236" s="20"/>
      <c r="O1236" s="8"/>
      <c r="P1236" s="9"/>
    </row>
    <row r="1237" spans="1:16" x14ac:dyDescent="0.25">
      <c r="A1237" s="18"/>
      <c r="B1237" s="19"/>
      <c r="C1237" s="19"/>
      <c r="D1237" s="19"/>
      <c r="E1237" s="20"/>
      <c r="F1237" s="19"/>
      <c r="G1237" s="19"/>
      <c r="H1237" s="22"/>
      <c r="I1237" s="8"/>
      <c r="J1237" s="20"/>
      <c r="K1237" s="8"/>
      <c r="L1237" s="20"/>
      <c r="M1237" s="8"/>
      <c r="N1237" s="20"/>
      <c r="O1237" s="8"/>
      <c r="P1237" s="9"/>
    </row>
    <row r="1238" spans="1:16" x14ac:dyDescent="0.25">
      <c r="A1238" s="18"/>
      <c r="B1238" s="19"/>
      <c r="C1238" s="19"/>
      <c r="D1238" s="19"/>
      <c r="E1238" s="20"/>
      <c r="F1238" s="19"/>
      <c r="G1238" s="19"/>
      <c r="H1238" s="22"/>
      <c r="I1238" s="8"/>
      <c r="J1238" s="20"/>
      <c r="K1238" s="8"/>
      <c r="L1238" s="20"/>
      <c r="M1238" s="8"/>
      <c r="N1238" s="20"/>
      <c r="O1238" s="8"/>
      <c r="P1238" s="9"/>
    </row>
    <row r="1239" spans="1:16" x14ac:dyDescent="0.25">
      <c r="A1239" s="18"/>
      <c r="B1239" s="19"/>
      <c r="C1239" s="52"/>
      <c r="D1239" s="52"/>
      <c r="E1239" s="55"/>
      <c r="F1239" s="19"/>
      <c r="G1239" s="19"/>
      <c r="H1239" s="22"/>
      <c r="I1239" s="8"/>
      <c r="J1239" s="20"/>
      <c r="K1239" s="8"/>
      <c r="L1239" s="20"/>
      <c r="M1239" s="8"/>
      <c r="N1239" s="20"/>
      <c r="O1239" s="8"/>
      <c r="P1239" s="9"/>
    </row>
    <row r="1240" spans="1:16" s="47" customFormat="1" x14ac:dyDescent="0.25">
      <c r="A1240" s="45"/>
      <c r="B1240" s="46"/>
      <c r="C1240" s="53"/>
      <c r="D1240" s="53"/>
      <c r="E1240" s="54"/>
      <c r="F1240" s="46"/>
      <c r="G1240" s="46"/>
      <c r="H1240" s="48"/>
      <c r="I1240" s="8"/>
      <c r="J1240" s="30"/>
      <c r="K1240" s="8"/>
      <c r="L1240" s="30"/>
      <c r="M1240" s="8"/>
      <c r="N1240" s="30"/>
      <c r="O1240" s="8"/>
      <c r="P1240" s="9"/>
    </row>
    <row r="1241" spans="1:16" x14ac:dyDescent="0.25">
      <c r="A1241" s="18"/>
      <c r="B1241" s="19"/>
      <c r="C1241" s="52"/>
      <c r="D1241" s="52"/>
      <c r="E1241" s="55"/>
      <c r="F1241" s="19"/>
      <c r="G1241" s="19"/>
      <c r="H1241" s="22"/>
      <c r="I1241" s="8"/>
      <c r="J1241" s="20"/>
      <c r="K1241" s="8"/>
      <c r="L1241" s="20"/>
      <c r="M1241" s="8"/>
      <c r="N1241" s="20"/>
      <c r="O1241" s="8"/>
      <c r="P1241" s="9"/>
    </row>
    <row r="1242" spans="1:16" x14ac:dyDescent="0.25">
      <c r="A1242" s="18"/>
      <c r="B1242" s="19"/>
      <c r="C1242" s="52"/>
      <c r="D1242" s="52"/>
      <c r="E1242" s="55"/>
      <c r="F1242" s="19"/>
      <c r="G1242" s="19"/>
      <c r="H1242" s="22"/>
      <c r="I1242" s="8"/>
      <c r="J1242" s="20"/>
      <c r="K1242" s="8"/>
      <c r="L1242" s="20"/>
      <c r="M1242" s="8"/>
      <c r="N1242" s="20"/>
      <c r="O1242" s="8"/>
      <c r="P1242" s="9"/>
    </row>
    <row r="1243" spans="1:16" s="47" customFormat="1" x14ac:dyDescent="0.25">
      <c r="A1243" s="45"/>
      <c r="B1243" s="46"/>
      <c r="C1243" s="53"/>
      <c r="D1243" s="53"/>
      <c r="E1243" s="54"/>
      <c r="F1243" s="46"/>
      <c r="G1243" s="46"/>
      <c r="H1243" s="48"/>
      <c r="I1243" s="8"/>
      <c r="J1243" s="30"/>
      <c r="K1243" s="8"/>
      <c r="L1243" s="30"/>
      <c r="M1243" s="8"/>
      <c r="N1243" s="30"/>
      <c r="O1243" s="8"/>
      <c r="P1243" s="9"/>
    </row>
    <row r="1244" spans="1:16" x14ac:dyDescent="0.25">
      <c r="A1244" s="18"/>
      <c r="B1244" s="19"/>
      <c r="C1244" s="52"/>
      <c r="D1244" s="52"/>
      <c r="E1244" s="55"/>
      <c r="F1244" s="19"/>
      <c r="G1244" s="19"/>
      <c r="H1244" s="22"/>
      <c r="I1244" s="8"/>
      <c r="J1244" s="20"/>
      <c r="K1244" s="8"/>
      <c r="L1244" s="20"/>
      <c r="M1244" s="8"/>
      <c r="N1244" s="20"/>
      <c r="O1244" s="8"/>
      <c r="P1244" s="9"/>
    </row>
    <row r="1245" spans="1:16" x14ac:dyDescent="0.25">
      <c r="A1245" s="18"/>
      <c r="B1245" s="19"/>
      <c r="C1245" s="19"/>
      <c r="D1245" s="19"/>
      <c r="E1245" s="55"/>
      <c r="F1245" s="19"/>
      <c r="G1245" s="19"/>
      <c r="H1245" s="22"/>
      <c r="I1245" s="8"/>
      <c r="J1245" s="20"/>
      <c r="K1245" s="8"/>
      <c r="L1245" s="20"/>
      <c r="M1245" s="8"/>
      <c r="N1245" s="20"/>
      <c r="O1245" s="8"/>
      <c r="P1245" s="9"/>
    </row>
    <row r="1246" spans="1:16" s="47" customFormat="1" x14ac:dyDescent="0.25">
      <c r="A1246" s="45"/>
      <c r="B1246" s="46"/>
      <c r="C1246" s="46"/>
      <c r="D1246" s="46"/>
      <c r="E1246" s="54"/>
      <c r="F1246" s="46"/>
      <c r="G1246" s="46"/>
      <c r="H1246" s="48"/>
      <c r="I1246" s="8"/>
      <c r="J1246" s="30"/>
      <c r="K1246" s="8"/>
      <c r="L1246" s="30"/>
      <c r="M1246" s="8"/>
      <c r="N1246" s="30"/>
      <c r="O1246" s="8"/>
      <c r="P1246" s="9"/>
    </row>
    <row r="1247" spans="1:16" s="47" customFormat="1" x14ac:dyDescent="0.25">
      <c r="A1247" s="45"/>
      <c r="B1247" s="46"/>
      <c r="C1247" s="46"/>
      <c r="D1247" s="46"/>
      <c r="E1247" s="54"/>
      <c r="F1247" s="46"/>
      <c r="G1247" s="46"/>
      <c r="H1247" s="48"/>
      <c r="I1247" s="8"/>
      <c r="J1247" s="30"/>
      <c r="K1247" s="8"/>
      <c r="L1247" s="30"/>
      <c r="M1247" s="8"/>
      <c r="N1247" s="30"/>
      <c r="O1247" s="8"/>
      <c r="P1247" s="9"/>
    </row>
    <row r="1248" spans="1:16" x14ac:dyDescent="0.25">
      <c r="A1248" s="18"/>
      <c r="B1248" s="19"/>
      <c r="C1248" s="19"/>
      <c r="D1248" s="19"/>
      <c r="E1248" s="55"/>
      <c r="F1248" s="19"/>
      <c r="G1248" s="19"/>
      <c r="H1248" s="22"/>
      <c r="I1248" s="8"/>
      <c r="J1248" s="20"/>
      <c r="K1248" s="8"/>
      <c r="L1248" s="20"/>
      <c r="M1248" s="8"/>
      <c r="N1248" s="20"/>
      <c r="O1248" s="8"/>
      <c r="P1248" s="9"/>
    </row>
    <row r="1249" spans="1:16" x14ac:dyDescent="0.25">
      <c r="A1249" s="18"/>
      <c r="B1249" s="19"/>
      <c r="C1249" s="19"/>
      <c r="D1249" s="19"/>
      <c r="E1249" s="55"/>
      <c r="F1249" s="19"/>
      <c r="G1249" s="19"/>
      <c r="H1249" s="22"/>
      <c r="I1249" s="8"/>
      <c r="J1249" s="20"/>
      <c r="K1249" s="8"/>
      <c r="L1249" s="20"/>
      <c r="M1249" s="8"/>
      <c r="N1249" s="20"/>
      <c r="O1249" s="8"/>
      <c r="P1249" s="9"/>
    </row>
    <row r="1250" spans="1:16" x14ac:dyDescent="0.25">
      <c r="A1250" s="18"/>
      <c r="B1250" s="19"/>
      <c r="C1250" s="19"/>
      <c r="D1250" s="19"/>
      <c r="E1250" s="20"/>
      <c r="F1250" s="19"/>
      <c r="G1250" s="19"/>
      <c r="H1250" s="22"/>
      <c r="I1250" s="8"/>
      <c r="J1250" s="20"/>
      <c r="K1250" s="8"/>
      <c r="L1250" s="20"/>
      <c r="M1250" s="8"/>
      <c r="N1250" s="20"/>
      <c r="O1250" s="8"/>
      <c r="P1250" s="9"/>
    </row>
    <row r="1251" spans="1:16" x14ac:dyDescent="0.25">
      <c r="A1251" s="18"/>
      <c r="B1251" s="19"/>
      <c r="C1251" s="52"/>
      <c r="D1251" s="52"/>
      <c r="E1251" s="55"/>
      <c r="F1251" s="19"/>
      <c r="G1251" s="19"/>
      <c r="H1251" s="22"/>
      <c r="I1251" s="8"/>
      <c r="J1251" s="20"/>
      <c r="K1251" s="8"/>
      <c r="L1251" s="20"/>
      <c r="M1251" s="8"/>
      <c r="N1251" s="20"/>
      <c r="O1251" s="8"/>
      <c r="P1251" s="9"/>
    </row>
    <row r="1252" spans="1:16" s="47" customFormat="1" x14ac:dyDescent="0.25">
      <c r="A1252" s="45"/>
      <c r="B1252" s="46"/>
      <c r="C1252" s="53"/>
      <c r="D1252" s="53"/>
      <c r="E1252" s="54"/>
      <c r="F1252" s="46"/>
      <c r="G1252" s="46"/>
      <c r="H1252" s="48"/>
      <c r="I1252" s="8"/>
      <c r="J1252" s="30"/>
      <c r="K1252" s="8"/>
      <c r="L1252" s="30"/>
      <c r="M1252" s="8"/>
      <c r="N1252" s="30"/>
      <c r="O1252" s="8"/>
      <c r="P1252" s="9"/>
    </row>
    <row r="1253" spans="1:16" x14ac:dyDescent="0.25">
      <c r="A1253" s="18"/>
      <c r="B1253" s="19"/>
      <c r="C1253" s="52"/>
      <c r="D1253" s="52"/>
      <c r="E1253" s="55"/>
      <c r="F1253" s="19"/>
      <c r="G1253" s="19"/>
      <c r="H1253" s="22"/>
      <c r="I1253" s="8"/>
      <c r="J1253" s="20"/>
      <c r="K1253" s="8"/>
      <c r="L1253" s="20"/>
      <c r="M1253" s="8"/>
      <c r="N1253" s="20"/>
      <c r="O1253" s="8"/>
      <c r="P1253" s="9"/>
    </row>
    <row r="1254" spans="1:16" s="47" customFormat="1" x14ac:dyDescent="0.25">
      <c r="A1254" s="18"/>
      <c r="B1254" s="19"/>
      <c r="C1254" s="52"/>
      <c r="D1254" s="52"/>
      <c r="E1254" s="55"/>
      <c r="F1254" s="19"/>
      <c r="G1254" s="19"/>
      <c r="H1254" s="22"/>
      <c r="I1254" s="8"/>
      <c r="J1254" s="20"/>
      <c r="K1254" s="8"/>
      <c r="L1254" s="20"/>
      <c r="M1254" s="8"/>
      <c r="N1254" s="30"/>
      <c r="O1254" s="8"/>
      <c r="P1254" s="9"/>
    </row>
    <row r="1255" spans="1:16" s="47" customFormat="1" x14ac:dyDescent="0.25">
      <c r="A1255" s="45"/>
      <c r="B1255" s="46"/>
      <c r="C1255" s="53"/>
      <c r="D1255" s="53"/>
      <c r="E1255" s="54"/>
      <c r="F1255" s="46"/>
      <c r="G1255" s="46"/>
      <c r="H1255" s="48"/>
      <c r="I1255" s="8"/>
      <c r="J1255" s="30"/>
      <c r="K1255" s="8"/>
      <c r="L1255" s="30"/>
      <c r="M1255" s="8"/>
      <c r="N1255" s="30"/>
      <c r="O1255" s="8"/>
      <c r="P1255" s="9"/>
    </row>
    <row r="1256" spans="1:16" s="47" customFormat="1" x14ac:dyDescent="0.25">
      <c r="A1256" s="18"/>
      <c r="B1256" s="19"/>
      <c r="C1256" s="52"/>
      <c r="D1256" s="52"/>
      <c r="E1256" s="55"/>
      <c r="F1256" s="19"/>
      <c r="G1256" s="19"/>
      <c r="H1256" s="22"/>
      <c r="I1256" s="8"/>
      <c r="J1256" s="20"/>
      <c r="K1256" s="8"/>
      <c r="L1256" s="20"/>
      <c r="M1256" s="8"/>
      <c r="N1256" s="30"/>
      <c r="O1256" s="8"/>
      <c r="P1256" s="9"/>
    </row>
    <row r="1257" spans="1:16" s="47" customFormat="1" x14ac:dyDescent="0.25">
      <c r="A1257" s="18"/>
      <c r="B1257" s="19"/>
      <c r="C1257" s="19"/>
      <c r="D1257" s="19"/>
      <c r="E1257" s="20"/>
      <c r="F1257" s="19"/>
      <c r="G1257" s="19"/>
      <c r="H1257" s="22"/>
      <c r="I1257" s="8"/>
      <c r="J1257" s="20"/>
      <c r="K1257" s="8"/>
      <c r="L1257" s="20"/>
      <c r="M1257" s="8"/>
      <c r="N1257" s="30"/>
      <c r="O1257" s="8"/>
      <c r="P1257" s="9"/>
    </row>
    <row r="1258" spans="1:16" s="47" customFormat="1" x14ac:dyDescent="0.25">
      <c r="A1258" s="45"/>
      <c r="B1258" s="46"/>
      <c r="C1258" s="46"/>
      <c r="D1258" s="46"/>
      <c r="E1258" s="30"/>
      <c r="F1258" s="46"/>
      <c r="G1258" s="46"/>
      <c r="H1258" s="48"/>
      <c r="I1258" s="8"/>
      <c r="J1258" s="30"/>
      <c r="K1258" s="8"/>
      <c r="L1258" s="30"/>
      <c r="M1258" s="8"/>
      <c r="N1258" s="30"/>
      <c r="O1258" s="8"/>
      <c r="P1258" s="9"/>
    </row>
    <row r="1259" spans="1:16" s="47" customFormat="1" x14ac:dyDescent="0.25">
      <c r="A1259" s="18"/>
      <c r="B1259" s="19"/>
      <c r="C1259" s="19"/>
      <c r="D1259" s="19"/>
      <c r="E1259" s="20"/>
      <c r="F1259" s="19"/>
      <c r="G1259" s="19"/>
      <c r="H1259" s="22"/>
      <c r="I1259" s="8"/>
      <c r="J1259" s="20"/>
      <c r="K1259" s="8"/>
      <c r="L1259" s="20"/>
      <c r="M1259" s="8"/>
      <c r="N1259" s="30"/>
      <c r="O1259" s="8"/>
      <c r="P1259" s="9"/>
    </row>
    <row r="1260" spans="1:16" x14ac:dyDescent="0.25">
      <c r="A1260" s="18"/>
      <c r="B1260" s="19"/>
      <c r="C1260" s="52"/>
      <c r="D1260" s="52"/>
      <c r="E1260" s="55"/>
      <c r="F1260" s="19"/>
      <c r="G1260" s="19"/>
      <c r="H1260" s="22"/>
      <c r="I1260" s="8"/>
      <c r="J1260" s="20"/>
      <c r="K1260" s="8"/>
      <c r="L1260" s="20"/>
      <c r="M1260" s="8"/>
      <c r="N1260" s="20"/>
      <c r="O1260" s="8"/>
      <c r="P1260" s="9"/>
    </row>
    <row r="1261" spans="1:16" s="47" customFormat="1" x14ac:dyDescent="0.25">
      <c r="A1261" s="45"/>
      <c r="B1261" s="46"/>
      <c r="C1261" s="53"/>
      <c r="D1261" s="53"/>
      <c r="E1261" s="54"/>
      <c r="F1261" s="46"/>
      <c r="G1261" s="46"/>
      <c r="H1261" s="48"/>
      <c r="I1261" s="8"/>
      <c r="J1261" s="30"/>
      <c r="K1261" s="8"/>
      <c r="L1261" s="30"/>
      <c r="M1261" s="8"/>
      <c r="N1261" s="30"/>
      <c r="O1261" s="8"/>
      <c r="P1261" s="9"/>
    </row>
    <row r="1262" spans="1:16" x14ac:dyDescent="0.25">
      <c r="A1262" s="18"/>
      <c r="B1262" s="19"/>
      <c r="C1262" s="52"/>
      <c r="D1262" s="52"/>
      <c r="E1262" s="55"/>
      <c r="F1262" s="19"/>
      <c r="G1262" s="19"/>
      <c r="H1262" s="22"/>
      <c r="I1262" s="8"/>
      <c r="J1262" s="20"/>
      <c r="K1262" s="8"/>
      <c r="L1262" s="20"/>
      <c r="M1262" s="8"/>
      <c r="N1262" s="20"/>
      <c r="O1262" s="8"/>
      <c r="P1262" s="9"/>
    </row>
    <row r="1263" spans="1:16" x14ac:dyDescent="0.25">
      <c r="A1263" s="18"/>
      <c r="B1263" s="19"/>
      <c r="C1263" s="19"/>
      <c r="D1263" s="19"/>
      <c r="E1263" s="20"/>
      <c r="F1263" s="19"/>
      <c r="G1263" s="19"/>
      <c r="H1263" s="22"/>
      <c r="I1263" s="8"/>
      <c r="J1263" s="20"/>
      <c r="K1263" s="8"/>
      <c r="L1263" s="20"/>
      <c r="M1263" s="8"/>
      <c r="N1263" s="20"/>
      <c r="O1263" s="8"/>
      <c r="P1263" s="9"/>
    </row>
    <row r="1264" spans="1:16" x14ac:dyDescent="0.25">
      <c r="A1264" s="18"/>
      <c r="B1264" s="19"/>
      <c r="C1264" s="52"/>
      <c r="D1264" s="52"/>
      <c r="E1264" s="55"/>
      <c r="F1264" s="19"/>
      <c r="G1264" s="19"/>
      <c r="H1264" s="22"/>
      <c r="I1264" s="8"/>
      <c r="J1264" s="20"/>
      <c r="K1264" s="8"/>
      <c r="L1264" s="20"/>
      <c r="M1264" s="8"/>
      <c r="N1264" s="20"/>
      <c r="O1264" s="8"/>
      <c r="P1264" s="9"/>
    </row>
    <row r="1265" spans="1:16" s="47" customFormat="1" x14ac:dyDescent="0.25">
      <c r="A1265" s="45"/>
      <c r="B1265" s="46"/>
      <c r="C1265" s="53"/>
      <c r="D1265" s="53"/>
      <c r="E1265" s="54"/>
      <c r="F1265" s="46"/>
      <c r="G1265" s="46"/>
      <c r="H1265" s="48"/>
      <c r="I1265" s="8"/>
      <c r="J1265" s="30"/>
      <c r="K1265" s="8"/>
      <c r="L1265" s="30"/>
      <c r="M1265" s="8"/>
      <c r="N1265" s="30"/>
      <c r="O1265" s="8"/>
      <c r="P1265" s="9"/>
    </row>
    <row r="1266" spans="1:16" s="47" customFormat="1" x14ac:dyDescent="0.25">
      <c r="A1266" s="45"/>
      <c r="B1266" s="46"/>
      <c r="C1266" s="53"/>
      <c r="D1266" s="53"/>
      <c r="E1266" s="54"/>
      <c r="F1266" s="46"/>
      <c r="G1266" s="46"/>
      <c r="H1266" s="48"/>
      <c r="I1266" s="8"/>
      <c r="J1266" s="30"/>
      <c r="K1266" s="8"/>
      <c r="L1266" s="30"/>
      <c r="M1266" s="8"/>
      <c r="N1266" s="30"/>
      <c r="O1266" s="8"/>
      <c r="P1266" s="9"/>
    </row>
    <row r="1267" spans="1:16" x14ac:dyDescent="0.25">
      <c r="A1267" s="18"/>
      <c r="B1267" s="19"/>
      <c r="C1267" s="52"/>
      <c r="D1267" s="52"/>
      <c r="E1267" s="55"/>
      <c r="F1267" s="19"/>
      <c r="G1267" s="19"/>
      <c r="H1267" s="22"/>
      <c r="I1267" s="8"/>
      <c r="J1267" s="20"/>
      <c r="K1267" s="8"/>
      <c r="L1267" s="20"/>
      <c r="M1267" s="8"/>
      <c r="N1267" s="20"/>
      <c r="O1267" s="8"/>
      <c r="P1267" s="9"/>
    </row>
    <row r="1268" spans="1:16" x14ac:dyDescent="0.25">
      <c r="A1268" s="18"/>
      <c r="B1268" s="19"/>
      <c r="C1268" s="52"/>
      <c r="D1268" s="52"/>
      <c r="E1268" s="55"/>
      <c r="F1268" s="19"/>
      <c r="G1268" s="19"/>
      <c r="H1268" s="22"/>
      <c r="I1268" s="8"/>
      <c r="J1268" s="20"/>
      <c r="K1268" s="8"/>
      <c r="L1268" s="20"/>
      <c r="M1268" s="8"/>
      <c r="N1268" s="20"/>
      <c r="O1268" s="8"/>
      <c r="P1268" s="9"/>
    </row>
    <row r="1269" spans="1:16" s="47" customFormat="1" x14ac:dyDescent="0.25">
      <c r="A1269" s="18"/>
      <c r="B1269" s="19"/>
      <c r="C1269" s="52"/>
      <c r="D1269" s="52"/>
      <c r="E1269" s="55"/>
      <c r="F1269" s="19"/>
      <c r="G1269" s="19"/>
      <c r="H1269" s="22"/>
      <c r="I1269" s="8"/>
      <c r="J1269" s="20"/>
      <c r="K1269" s="8"/>
      <c r="L1269" s="20"/>
      <c r="M1269" s="8"/>
      <c r="N1269" s="30"/>
      <c r="O1269" s="8"/>
      <c r="P1269" s="9"/>
    </row>
    <row r="1270" spans="1:16" x14ac:dyDescent="0.25">
      <c r="A1270" s="18"/>
      <c r="B1270" s="19"/>
      <c r="C1270" s="52"/>
      <c r="D1270" s="52"/>
      <c r="E1270" s="55"/>
      <c r="F1270" s="19"/>
      <c r="G1270" s="19"/>
      <c r="H1270" s="22"/>
      <c r="I1270" s="8"/>
      <c r="J1270" s="20"/>
      <c r="K1270" s="8"/>
      <c r="L1270" s="20"/>
      <c r="M1270" s="8"/>
      <c r="N1270" s="20"/>
      <c r="O1270" s="8"/>
      <c r="P1270" s="9"/>
    </row>
    <row r="1271" spans="1:16" s="47" customFormat="1" x14ac:dyDescent="0.25">
      <c r="A1271" s="45"/>
      <c r="B1271" s="46"/>
      <c r="C1271" s="53"/>
      <c r="D1271" s="53"/>
      <c r="E1271" s="54"/>
      <c r="F1271" s="46"/>
      <c r="G1271" s="46"/>
      <c r="H1271" s="48"/>
      <c r="I1271" s="8"/>
      <c r="J1271" s="30"/>
      <c r="K1271" s="8"/>
      <c r="L1271" s="30"/>
      <c r="M1271" s="8"/>
      <c r="N1271" s="30"/>
      <c r="O1271" s="8"/>
      <c r="P1271" s="9"/>
    </row>
    <row r="1272" spans="1:16" x14ac:dyDescent="0.25">
      <c r="A1272" s="18"/>
      <c r="B1272" s="19"/>
      <c r="C1272" s="52"/>
      <c r="D1272" s="52"/>
      <c r="E1272" s="55"/>
      <c r="F1272" s="19"/>
      <c r="G1272" s="19"/>
      <c r="H1272" s="22"/>
      <c r="I1272" s="8"/>
      <c r="J1272" s="20"/>
      <c r="K1272" s="8"/>
      <c r="L1272" s="20"/>
      <c r="M1272" s="8"/>
      <c r="N1272" s="20"/>
      <c r="O1272" s="8"/>
      <c r="P1272" s="9"/>
    </row>
    <row r="1273" spans="1:16" x14ac:dyDescent="0.25">
      <c r="A1273" s="18"/>
      <c r="B1273" s="19"/>
      <c r="C1273" s="19"/>
      <c r="D1273" s="19"/>
      <c r="E1273" s="20"/>
      <c r="F1273" s="19"/>
      <c r="G1273" s="19"/>
      <c r="H1273" s="22"/>
      <c r="I1273" s="8"/>
      <c r="J1273" s="20"/>
      <c r="K1273" s="8"/>
      <c r="L1273" s="20"/>
      <c r="M1273" s="8"/>
      <c r="N1273" s="20"/>
      <c r="O1273" s="8"/>
      <c r="P1273" s="9"/>
    </row>
    <row r="1274" spans="1:16" s="47" customFormat="1" x14ac:dyDescent="0.25">
      <c r="A1274" s="45"/>
      <c r="B1274" s="46"/>
      <c r="C1274" s="46"/>
      <c r="D1274" s="46"/>
      <c r="E1274" s="30"/>
      <c r="F1274" s="46"/>
      <c r="G1274" s="46"/>
      <c r="H1274" s="48"/>
      <c r="I1274" s="8"/>
      <c r="J1274" s="30"/>
      <c r="K1274" s="8"/>
      <c r="L1274" s="30"/>
      <c r="M1274" s="8"/>
      <c r="N1274" s="30"/>
      <c r="O1274" s="8"/>
      <c r="P1274" s="9"/>
    </row>
    <row r="1275" spans="1:16" x14ac:dyDescent="0.25">
      <c r="A1275" s="18"/>
      <c r="B1275" s="19"/>
      <c r="C1275" s="19"/>
      <c r="D1275" s="19"/>
      <c r="E1275" s="20"/>
      <c r="F1275" s="19"/>
      <c r="G1275" s="19"/>
      <c r="H1275" s="22"/>
      <c r="I1275" s="8"/>
      <c r="J1275" s="20"/>
      <c r="K1275" s="8"/>
      <c r="L1275" s="20"/>
      <c r="M1275" s="8"/>
      <c r="N1275" s="20"/>
      <c r="O1275" s="8"/>
      <c r="P1275" s="9"/>
    </row>
    <row r="1276" spans="1:16" s="47" customFormat="1" x14ac:dyDescent="0.25">
      <c r="A1276" s="18"/>
      <c r="B1276" s="19"/>
      <c r="C1276" s="52"/>
      <c r="D1276" s="52"/>
      <c r="E1276" s="55"/>
      <c r="F1276" s="19"/>
      <c r="G1276" s="19"/>
      <c r="H1276" s="22"/>
      <c r="I1276" s="8"/>
      <c r="J1276" s="20"/>
      <c r="K1276" s="8"/>
      <c r="L1276" s="20"/>
      <c r="M1276" s="8"/>
      <c r="N1276" s="30"/>
      <c r="O1276" s="8"/>
      <c r="P1276" s="9"/>
    </row>
    <row r="1277" spans="1:16" x14ac:dyDescent="0.25">
      <c r="A1277" s="18"/>
      <c r="B1277" s="19"/>
      <c r="C1277" s="19"/>
      <c r="D1277" s="19"/>
      <c r="E1277" s="20"/>
      <c r="F1277" s="19"/>
      <c r="G1277" s="19"/>
      <c r="H1277" s="22"/>
      <c r="I1277" s="8"/>
      <c r="J1277" s="20"/>
      <c r="K1277" s="8"/>
      <c r="L1277" s="20"/>
      <c r="M1277" s="8"/>
      <c r="N1277" s="20"/>
      <c r="O1277" s="8"/>
      <c r="P1277" s="9"/>
    </row>
    <row r="1278" spans="1:16" s="47" customFormat="1" x14ac:dyDescent="0.25">
      <c r="A1278" s="45"/>
      <c r="B1278" s="46"/>
      <c r="C1278" s="46"/>
      <c r="D1278" s="46"/>
      <c r="E1278" s="30"/>
      <c r="F1278" s="46"/>
      <c r="G1278" s="46"/>
      <c r="H1278" s="48"/>
      <c r="I1278" s="8"/>
      <c r="J1278" s="30"/>
      <c r="K1278" s="8"/>
      <c r="L1278" s="30"/>
      <c r="M1278" s="8"/>
      <c r="N1278" s="30"/>
      <c r="O1278" s="8"/>
      <c r="P1278" s="9"/>
    </row>
    <row r="1279" spans="1:16" s="47" customFormat="1" x14ac:dyDescent="0.25">
      <c r="A1279" s="45"/>
      <c r="B1279" s="46"/>
      <c r="C1279" s="46"/>
      <c r="D1279" s="46"/>
      <c r="E1279" s="30"/>
      <c r="F1279" s="46"/>
      <c r="G1279" s="46"/>
      <c r="H1279" s="48"/>
      <c r="I1279" s="8"/>
      <c r="J1279" s="30"/>
      <c r="K1279" s="8"/>
      <c r="L1279" s="30"/>
      <c r="M1279" s="8"/>
      <c r="N1279" s="30"/>
      <c r="O1279" s="8"/>
      <c r="P1279" s="9"/>
    </row>
    <row r="1280" spans="1:16" x14ac:dyDescent="0.25">
      <c r="A1280" s="18"/>
      <c r="B1280" s="19"/>
      <c r="C1280" s="19"/>
      <c r="D1280" s="19"/>
      <c r="E1280" s="20"/>
      <c r="F1280" s="19"/>
      <c r="G1280" s="19"/>
      <c r="H1280" s="22"/>
      <c r="I1280" s="8"/>
      <c r="J1280" s="20"/>
      <c r="K1280" s="8"/>
      <c r="L1280" s="20"/>
      <c r="M1280" s="8"/>
      <c r="N1280" s="20"/>
      <c r="O1280" s="8"/>
      <c r="P1280" s="9"/>
    </row>
    <row r="1281" spans="1:16" x14ac:dyDescent="0.25">
      <c r="A1281" s="18"/>
      <c r="B1281" s="19"/>
      <c r="C1281" s="19"/>
      <c r="D1281" s="19"/>
      <c r="E1281" s="20"/>
      <c r="F1281" s="19"/>
      <c r="G1281" s="19"/>
      <c r="H1281" s="22"/>
      <c r="I1281" s="8"/>
      <c r="J1281" s="20"/>
      <c r="K1281" s="8"/>
      <c r="L1281" s="20"/>
      <c r="M1281" s="8"/>
      <c r="N1281" s="20"/>
      <c r="O1281" s="8"/>
      <c r="P1281" s="9"/>
    </row>
    <row r="1282" spans="1:16" x14ac:dyDescent="0.25">
      <c r="A1282" s="18"/>
      <c r="B1282" s="19"/>
      <c r="C1282" s="19"/>
      <c r="D1282" s="19"/>
      <c r="E1282" s="20"/>
      <c r="F1282" s="19"/>
      <c r="G1282" s="19"/>
      <c r="H1282" s="22"/>
      <c r="I1282" s="8"/>
      <c r="J1282" s="20"/>
      <c r="K1282" s="8"/>
      <c r="L1282" s="20"/>
      <c r="M1282" s="8"/>
      <c r="N1282" s="20"/>
      <c r="O1282" s="8"/>
      <c r="P1282" s="9"/>
    </row>
    <row r="1283" spans="1:16" x14ac:dyDescent="0.25">
      <c r="A1283" s="18"/>
      <c r="B1283" s="19"/>
      <c r="C1283" s="52"/>
      <c r="D1283" s="52"/>
      <c r="E1283" s="55"/>
      <c r="F1283" s="19"/>
      <c r="G1283" s="19"/>
      <c r="H1283" s="22"/>
      <c r="I1283" s="8"/>
      <c r="J1283" s="20"/>
      <c r="K1283" s="8"/>
      <c r="L1283" s="20"/>
      <c r="M1283" s="8"/>
      <c r="N1283" s="20"/>
      <c r="O1283" s="8"/>
      <c r="P1283" s="9"/>
    </row>
    <row r="1284" spans="1:16" s="47" customFormat="1" x14ac:dyDescent="0.25">
      <c r="A1284" s="45"/>
      <c r="B1284" s="46"/>
      <c r="C1284" s="53"/>
      <c r="D1284" s="53"/>
      <c r="E1284" s="54"/>
      <c r="F1284" s="46"/>
      <c r="G1284" s="46"/>
      <c r="H1284" s="48"/>
      <c r="I1284" s="8"/>
      <c r="J1284" s="30"/>
      <c r="K1284" s="8"/>
      <c r="L1284" s="30"/>
      <c r="M1284" s="8"/>
      <c r="N1284" s="30"/>
      <c r="O1284" s="8"/>
      <c r="P1284" s="9"/>
    </row>
    <row r="1285" spans="1:16" x14ac:dyDescent="0.25">
      <c r="A1285" s="18"/>
      <c r="B1285" s="19"/>
      <c r="C1285" s="52"/>
      <c r="D1285" s="52"/>
      <c r="E1285" s="55"/>
      <c r="F1285" s="19"/>
      <c r="G1285" s="19"/>
      <c r="H1285" s="22"/>
      <c r="I1285" s="8"/>
      <c r="J1285" s="20"/>
      <c r="K1285" s="8"/>
      <c r="L1285" s="20"/>
      <c r="M1285" s="8"/>
      <c r="N1285" s="20"/>
      <c r="O1285" s="8"/>
      <c r="P1285" s="9"/>
    </row>
    <row r="1286" spans="1:16" x14ac:dyDescent="0.25">
      <c r="A1286" s="18"/>
      <c r="B1286" s="19"/>
      <c r="C1286" s="19"/>
      <c r="D1286" s="19"/>
      <c r="E1286" s="20"/>
      <c r="F1286" s="19"/>
      <c r="G1286" s="19"/>
      <c r="H1286" s="22"/>
      <c r="I1286" s="8"/>
      <c r="J1286" s="20"/>
      <c r="K1286" s="8"/>
      <c r="L1286" s="20"/>
      <c r="M1286" s="8"/>
      <c r="N1286" s="20"/>
      <c r="O1286" s="8"/>
      <c r="P1286" s="9"/>
    </row>
    <row r="1287" spans="1:16" x14ac:dyDescent="0.25">
      <c r="A1287" s="18"/>
      <c r="B1287" s="19"/>
      <c r="C1287" s="19"/>
      <c r="D1287" s="19"/>
      <c r="E1287" s="20"/>
      <c r="F1287" s="19"/>
      <c r="G1287" s="19"/>
      <c r="H1287" s="22"/>
      <c r="I1287" s="8"/>
      <c r="J1287" s="20"/>
      <c r="K1287" s="8"/>
      <c r="L1287" s="20"/>
      <c r="M1287" s="8"/>
      <c r="N1287" s="20"/>
      <c r="O1287" s="8"/>
      <c r="P1287" s="9"/>
    </row>
    <row r="1288" spans="1:16" s="47" customFormat="1" x14ac:dyDescent="0.25">
      <c r="A1288" s="18"/>
      <c r="B1288" s="19"/>
      <c r="C1288" s="52"/>
      <c r="D1288" s="52"/>
      <c r="E1288" s="55"/>
      <c r="F1288" s="19"/>
      <c r="G1288" s="19"/>
      <c r="H1288" s="22"/>
      <c r="I1288" s="8"/>
      <c r="J1288" s="20"/>
      <c r="K1288" s="8"/>
      <c r="L1288" s="20"/>
      <c r="M1288" s="8"/>
      <c r="N1288" s="30"/>
      <c r="O1288" s="8"/>
      <c r="P1288" s="9"/>
    </row>
    <row r="1289" spans="1:16" s="47" customFormat="1" x14ac:dyDescent="0.25">
      <c r="A1289" s="45"/>
      <c r="B1289" s="46"/>
      <c r="C1289" s="53"/>
      <c r="D1289" s="53"/>
      <c r="E1289" s="54"/>
      <c r="F1289" s="46"/>
      <c r="G1289" s="46"/>
      <c r="H1289" s="48"/>
      <c r="I1289" s="8"/>
      <c r="J1289" s="30"/>
      <c r="K1289" s="8"/>
      <c r="L1289" s="30"/>
      <c r="M1289" s="8"/>
      <c r="N1289" s="30"/>
      <c r="O1289" s="8"/>
      <c r="P1289" s="9"/>
    </row>
    <row r="1290" spans="1:16" s="47" customFormat="1" x14ac:dyDescent="0.25">
      <c r="A1290" s="18"/>
      <c r="B1290" s="19"/>
      <c r="C1290" s="52"/>
      <c r="D1290" s="52"/>
      <c r="E1290" s="55"/>
      <c r="F1290" s="19"/>
      <c r="G1290" s="19"/>
      <c r="H1290" s="22"/>
      <c r="I1290" s="8"/>
      <c r="J1290" s="20"/>
      <c r="K1290" s="8"/>
      <c r="L1290" s="20"/>
      <c r="M1290" s="8"/>
      <c r="N1290" s="30"/>
      <c r="O1290" s="8"/>
      <c r="P1290" s="9"/>
    </row>
    <row r="1291" spans="1:16" s="47" customFormat="1" x14ac:dyDescent="0.25">
      <c r="A1291" s="18"/>
      <c r="B1291" s="19"/>
      <c r="C1291" s="19"/>
      <c r="D1291" s="19"/>
      <c r="E1291" s="20"/>
      <c r="F1291" s="19"/>
      <c r="G1291" s="19"/>
      <c r="H1291" s="22"/>
      <c r="I1291" s="8"/>
      <c r="J1291" s="20"/>
      <c r="K1291" s="8"/>
      <c r="L1291" s="20"/>
      <c r="M1291" s="8"/>
      <c r="N1291" s="30"/>
      <c r="O1291" s="8"/>
      <c r="P1291" s="9"/>
    </row>
    <row r="1292" spans="1:16" x14ac:dyDescent="0.25">
      <c r="A1292" s="18"/>
      <c r="B1292" s="19"/>
      <c r="C1292" s="52"/>
      <c r="D1292" s="52"/>
      <c r="E1292" s="55"/>
      <c r="F1292" s="19"/>
      <c r="G1292" s="19"/>
      <c r="H1292" s="22"/>
      <c r="I1292" s="8"/>
      <c r="J1292" s="20"/>
      <c r="K1292" s="8"/>
      <c r="L1292" s="20"/>
      <c r="M1292" s="8"/>
      <c r="N1292" s="20"/>
      <c r="O1292" s="8"/>
      <c r="P1292" s="9"/>
    </row>
    <row r="1293" spans="1:16" x14ac:dyDescent="0.25">
      <c r="A1293" s="18"/>
      <c r="B1293" s="19"/>
      <c r="C1293" s="52"/>
      <c r="D1293" s="52"/>
      <c r="E1293" s="55"/>
      <c r="F1293" s="19"/>
      <c r="G1293" s="19"/>
      <c r="H1293" s="22"/>
      <c r="I1293" s="8"/>
      <c r="J1293" s="20"/>
      <c r="K1293" s="8"/>
      <c r="L1293" s="20"/>
      <c r="M1293" s="8"/>
      <c r="N1293" s="20"/>
      <c r="O1293" s="8"/>
      <c r="P1293" s="9"/>
    </row>
    <row r="1294" spans="1:16" x14ac:dyDescent="0.25">
      <c r="A1294" s="18"/>
      <c r="B1294" s="19"/>
      <c r="C1294" s="52"/>
      <c r="D1294" s="52"/>
      <c r="E1294" s="55"/>
      <c r="F1294" s="19"/>
      <c r="G1294" s="19"/>
      <c r="H1294" s="22"/>
      <c r="I1294" s="8"/>
      <c r="J1294" s="20"/>
      <c r="K1294" s="8"/>
      <c r="L1294" s="20"/>
      <c r="M1294" s="8"/>
      <c r="N1294" s="20"/>
      <c r="O1294" s="8"/>
      <c r="P1294" s="9"/>
    </row>
    <row r="1295" spans="1:16" s="47" customFormat="1" x14ac:dyDescent="0.25">
      <c r="A1295" s="45"/>
      <c r="B1295" s="46"/>
      <c r="C1295" s="53"/>
      <c r="D1295" s="53"/>
      <c r="E1295" s="54"/>
      <c r="F1295" s="46"/>
      <c r="G1295" s="46"/>
      <c r="H1295" s="48"/>
      <c r="I1295" s="8"/>
      <c r="J1295" s="30"/>
      <c r="K1295" s="8"/>
      <c r="L1295" s="30"/>
      <c r="M1295" s="8"/>
      <c r="N1295" s="30"/>
      <c r="O1295" s="8"/>
      <c r="P1295" s="9"/>
    </row>
    <row r="1296" spans="1:16" x14ac:dyDescent="0.25">
      <c r="A1296" s="18"/>
      <c r="B1296" s="19"/>
      <c r="C1296" s="52"/>
      <c r="D1296" s="52"/>
      <c r="E1296" s="55"/>
      <c r="F1296" s="19"/>
      <c r="G1296" s="19"/>
      <c r="H1296" s="22"/>
      <c r="I1296" s="8"/>
      <c r="J1296" s="20"/>
      <c r="K1296" s="8"/>
      <c r="L1296" s="20"/>
      <c r="M1296" s="8"/>
      <c r="N1296" s="20"/>
      <c r="O1296" s="8"/>
      <c r="P1296" s="9"/>
    </row>
    <row r="1297" spans="1:16" x14ac:dyDescent="0.25">
      <c r="A1297" s="18"/>
      <c r="B1297" s="19"/>
      <c r="C1297" s="52"/>
      <c r="D1297" s="52"/>
      <c r="E1297" s="55"/>
      <c r="F1297" s="19"/>
      <c r="G1297" s="19"/>
      <c r="H1297" s="22"/>
      <c r="I1297" s="8"/>
      <c r="J1297" s="20"/>
      <c r="K1297" s="8"/>
      <c r="L1297" s="20"/>
      <c r="M1297" s="8"/>
      <c r="N1297" s="20"/>
      <c r="O1297" s="8"/>
      <c r="P1297" s="9"/>
    </row>
    <row r="1298" spans="1:16" s="47" customFormat="1" x14ac:dyDescent="0.25">
      <c r="A1298" s="45"/>
      <c r="B1298" s="46"/>
      <c r="C1298" s="53"/>
      <c r="D1298" s="53"/>
      <c r="E1298" s="54"/>
      <c r="F1298" s="46"/>
      <c r="G1298" s="46"/>
      <c r="H1298" s="48"/>
      <c r="I1298" s="8"/>
      <c r="J1298" s="30"/>
      <c r="K1298" s="8"/>
      <c r="L1298" s="30"/>
      <c r="M1298" s="8"/>
      <c r="N1298" s="30"/>
      <c r="O1298" s="8"/>
      <c r="P1298" s="9"/>
    </row>
    <row r="1299" spans="1:16" s="47" customFormat="1" x14ac:dyDescent="0.25">
      <c r="A1299" s="45"/>
      <c r="B1299" s="46"/>
      <c r="C1299" s="53"/>
      <c r="D1299" s="53"/>
      <c r="E1299" s="54"/>
      <c r="F1299" s="46"/>
      <c r="G1299" s="46"/>
      <c r="H1299" s="48"/>
      <c r="I1299" s="8"/>
      <c r="J1299" s="30"/>
      <c r="K1299" s="8"/>
      <c r="L1299" s="30"/>
      <c r="M1299" s="8"/>
      <c r="N1299" s="30"/>
      <c r="O1299" s="8"/>
      <c r="P1299" s="9"/>
    </row>
    <row r="1300" spans="1:16" x14ac:dyDescent="0.25">
      <c r="A1300" s="18"/>
      <c r="B1300" s="19"/>
      <c r="C1300" s="52"/>
      <c r="D1300" s="52"/>
      <c r="E1300" s="55"/>
      <c r="F1300" s="19"/>
      <c r="G1300" s="19"/>
      <c r="H1300" s="22"/>
      <c r="I1300" s="8"/>
      <c r="J1300" s="20"/>
      <c r="K1300" s="8"/>
      <c r="L1300" s="20"/>
      <c r="M1300" s="8"/>
      <c r="N1300" s="20"/>
      <c r="O1300" s="8"/>
      <c r="P1300" s="9"/>
    </row>
    <row r="1301" spans="1:16" x14ac:dyDescent="0.25">
      <c r="A1301" s="18"/>
      <c r="B1301" s="19"/>
      <c r="C1301" s="52"/>
      <c r="D1301" s="52"/>
      <c r="E1301" s="55"/>
      <c r="F1301" s="19"/>
      <c r="G1301" s="19"/>
      <c r="H1301" s="22"/>
      <c r="I1301" s="8"/>
      <c r="J1301" s="20"/>
      <c r="K1301" s="8"/>
      <c r="L1301" s="20"/>
      <c r="M1301" s="8"/>
      <c r="N1301" s="20"/>
      <c r="O1301" s="8"/>
      <c r="P1301" s="9"/>
    </row>
    <row r="1302" spans="1:16" s="47" customFormat="1" x14ac:dyDescent="0.25">
      <c r="A1302" s="18"/>
      <c r="B1302" s="19"/>
      <c r="C1302" s="52"/>
      <c r="D1302" s="52"/>
      <c r="E1302" s="55"/>
      <c r="F1302" s="19"/>
      <c r="G1302" s="19"/>
      <c r="H1302" s="22"/>
      <c r="I1302" s="8"/>
      <c r="J1302" s="20"/>
      <c r="K1302" s="8"/>
      <c r="L1302" s="20"/>
      <c r="M1302" s="8"/>
      <c r="N1302" s="30"/>
      <c r="O1302" s="8"/>
      <c r="P1302" s="9"/>
    </row>
    <row r="1303" spans="1:16" s="47" customFormat="1" x14ac:dyDescent="0.25">
      <c r="A1303" s="45"/>
      <c r="B1303" s="46"/>
      <c r="C1303" s="53"/>
      <c r="D1303" s="53"/>
      <c r="E1303" s="54"/>
      <c r="F1303" s="46"/>
      <c r="G1303" s="46"/>
      <c r="H1303" s="48"/>
      <c r="I1303" s="8"/>
      <c r="J1303" s="30"/>
      <c r="K1303" s="8"/>
      <c r="L1303" s="30"/>
      <c r="M1303" s="8"/>
      <c r="N1303" s="30"/>
      <c r="O1303" s="8"/>
      <c r="P1303" s="9"/>
    </row>
    <row r="1304" spans="1:16" s="47" customFormat="1" x14ac:dyDescent="0.25">
      <c r="A1304" s="18"/>
      <c r="B1304" s="19"/>
      <c r="C1304" s="52"/>
      <c r="D1304" s="52"/>
      <c r="E1304" s="55"/>
      <c r="F1304" s="19"/>
      <c r="G1304" s="19"/>
      <c r="H1304" s="22"/>
      <c r="I1304" s="8"/>
      <c r="J1304" s="20"/>
      <c r="K1304" s="8"/>
      <c r="L1304" s="20"/>
      <c r="M1304" s="8"/>
      <c r="N1304" s="30"/>
      <c r="O1304" s="8"/>
      <c r="P1304" s="9"/>
    </row>
    <row r="1305" spans="1:16" s="47" customFormat="1" x14ac:dyDescent="0.25">
      <c r="A1305" s="18"/>
      <c r="B1305" s="19"/>
      <c r="C1305" s="19"/>
      <c r="D1305" s="19"/>
      <c r="E1305" s="20"/>
      <c r="F1305" s="19"/>
      <c r="G1305" s="19"/>
      <c r="H1305" s="22"/>
      <c r="I1305" s="8"/>
      <c r="J1305" s="20"/>
      <c r="K1305" s="8"/>
      <c r="L1305" s="20"/>
      <c r="M1305" s="8"/>
      <c r="N1305" s="30"/>
      <c r="O1305" s="8"/>
      <c r="P1305" s="9"/>
    </row>
    <row r="1306" spans="1:16" x14ac:dyDescent="0.25">
      <c r="A1306" s="18"/>
      <c r="B1306" s="19"/>
      <c r="C1306" s="52"/>
      <c r="D1306" s="52"/>
      <c r="E1306" s="55"/>
      <c r="F1306" s="19"/>
      <c r="G1306" s="19"/>
      <c r="H1306" s="22"/>
      <c r="I1306" s="8"/>
      <c r="J1306" s="20"/>
      <c r="K1306" s="8"/>
      <c r="L1306" s="20"/>
      <c r="M1306" s="8"/>
      <c r="N1306" s="20"/>
      <c r="O1306" s="8"/>
      <c r="P1306" s="9"/>
    </row>
    <row r="1307" spans="1:16" x14ac:dyDescent="0.25">
      <c r="A1307" s="18"/>
      <c r="B1307" s="19"/>
      <c r="C1307" s="52"/>
      <c r="D1307" s="52"/>
      <c r="E1307" s="55"/>
      <c r="F1307" s="19"/>
      <c r="G1307" s="19"/>
      <c r="H1307" s="22"/>
      <c r="I1307" s="8"/>
      <c r="J1307" s="20"/>
      <c r="K1307" s="8"/>
      <c r="L1307" s="20"/>
      <c r="M1307" s="8"/>
      <c r="N1307" s="20"/>
      <c r="O1307" s="8"/>
      <c r="P1307" s="9"/>
    </row>
    <row r="1308" spans="1:16" s="47" customFormat="1" x14ac:dyDescent="0.25">
      <c r="A1308" s="45"/>
      <c r="B1308" s="46"/>
      <c r="C1308" s="53"/>
      <c r="D1308" s="53"/>
      <c r="E1308" s="54"/>
      <c r="F1308" s="46"/>
      <c r="G1308" s="46"/>
      <c r="H1308" s="48"/>
      <c r="I1308" s="8"/>
      <c r="J1308" s="30"/>
      <c r="K1308" s="8"/>
      <c r="L1308" s="30"/>
      <c r="M1308" s="8"/>
      <c r="N1308" s="30"/>
      <c r="O1308" s="8"/>
      <c r="P1308" s="9"/>
    </row>
    <row r="1309" spans="1:16" x14ac:dyDescent="0.25">
      <c r="A1309" s="18"/>
      <c r="B1309" s="19"/>
      <c r="C1309" s="52"/>
      <c r="D1309" s="52"/>
      <c r="E1309" s="55"/>
      <c r="F1309" s="19"/>
      <c r="G1309" s="19"/>
      <c r="H1309" s="22"/>
      <c r="I1309" s="8"/>
      <c r="J1309" s="20"/>
      <c r="K1309" s="8"/>
      <c r="L1309" s="20"/>
      <c r="M1309" s="8"/>
      <c r="N1309" s="20"/>
      <c r="O1309" s="8"/>
      <c r="P1309" s="9"/>
    </row>
    <row r="1310" spans="1:16" x14ac:dyDescent="0.25">
      <c r="A1310" s="18"/>
      <c r="B1310" s="19"/>
      <c r="C1310" s="19"/>
      <c r="D1310" s="19"/>
      <c r="E1310" s="20"/>
      <c r="F1310" s="19"/>
      <c r="G1310" s="19"/>
      <c r="H1310" s="22"/>
      <c r="I1310" s="8"/>
      <c r="J1310" s="20"/>
      <c r="K1310" s="8"/>
      <c r="L1310" s="20"/>
      <c r="M1310" s="8"/>
      <c r="N1310" s="20"/>
      <c r="O1310" s="8"/>
      <c r="P1310" s="9"/>
    </row>
    <row r="1311" spans="1:16" x14ac:dyDescent="0.25">
      <c r="A1311" s="18"/>
      <c r="B1311" s="19"/>
      <c r="C1311" s="19"/>
      <c r="D1311" s="19"/>
      <c r="E1311" s="20"/>
      <c r="F1311" s="19"/>
      <c r="G1311" s="19"/>
      <c r="H1311" s="22"/>
      <c r="I1311" s="8"/>
      <c r="J1311" s="20"/>
      <c r="K1311" s="8"/>
      <c r="L1311" s="20"/>
      <c r="M1311" s="8"/>
      <c r="N1311" s="20"/>
      <c r="O1311" s="8"/>
      <c r="P1311" s="9"/>
    </row>
    <row r="1312" spans="1:16" x14ac:dyDescent="0.25">
      <c r="A1312" s="18"/>
      <c r="B1312" s="19"/>
      <c r="C1312" s="52"/>
      <c r="D1312" s="52"/>
      <c r="E1312" s="55"/>
      <c r="F1312" s="19"/>
      <c r="G1312" s="19"/>
      <c r="H1312" s="22"/>
      <c r="I1312" s="8"/>
      <c r="J1312" s="20"/>
      <c r="K1312" s="8"/>
      <c r="L1312" s="20"/>
      <c r="M1312" s="8"/>
      <c r="N1312" s="20"/>
      <c r="O1312" s="8"/>
      <c r="P1312" s="9"/>
    </row>
    <row r="1313" spans="1:16" s="47" customFormat="1" x14ac:dyDescent="0.25">
      <c r="A1313" s="45"/>
      <c r="B1313" s="46"/>
      <c r="C1313" s="53"/>
      <c r="D1313" s="53"/>
      <c r="E1313" s="54"/>
      <c r="F1313" s="46"/>
      <c r="G1313" s="46"/>
      <c r="H1313" s="48"/>
      <c r="I1313" s="8"/>
      <c r="J1313" s="30"/>
      <c r="K1313" s="8"/>
      <c r="L1313" s="30"/>
      <c r="M1313" s="8"/>
      <c r="N1313" s="30"/>
      <c r="O1313" s="8"/>
      <c r="P1313" s="9"/>
    </row>
    <row r="1314" spans="1:16" s="47" customFormat="1" x14ac:dyDescent="0.25">
      <c r="A1314" s="45"/>
      <c r="B1314" s="46"/>
      <c r="C1314" s="53"/>
      <c r="D1314" s="53"/>
      <c r="E1314" s="54"/>
      <c r="F1314" s="46"/>
      <c r="G1314" s="46"/>
      <c r="H1314" s="48"/>
      <c r="I1314" s="8"/>
      <c r="J1314" s="30"/>
      <c r="K1314" s="8"/>
      <c r="L1314" s="30"/>
      <c r="M1314" s="8"/>
      <c r="N1314" s="30"/>
      <c r="O1314" s="8"/>
      <c r="P1314" s="9"/>
    </row>
    <row r="1315" spans="1:16" x14ac:dyDescent="0.25">
      <c r="A1315" s="18"/>
      <c r="B1315" s="19"/>
      <c r="C1315" s="52"/>
      <c r="D1315" s="52"/>
      <c r="E1315" s="55"/>
      <c r="F1315" s="19"/>
      <c r="G1315" s="19"/>
      <c r="H1315" s="22"/>
      <c r="I1315" s="8"/>
      <c r="J1315" s="20"/>
      <c r="K1315" s="8"/>
      <c r="L1315" s="20"/>
      <c r="M1315" s="8"/>
      <c r="N1315" s="20"/>
      <c r="O1315" s="8"/>
      <c r="P1315" s="9"/>
    </row>
    <row r="1316" spans="1:16" x14ac:dyDescent="0.25">
      <c r="A1316" s="18"/>
      <c r="B1316" s="19"/>
      <c r="C1316" s="52"/>
      <c r="D1316" s="52"/>
      <c r="E1316" s="55"/>
      <c r="F1316" s="19"/>
      <c r="G1316" s="19"/>
      <c r="H1316" s="22"/>
      <c r="I1316" s="8"/>
      <c r="J1316" s="20"/>
      <c r="K1316" s="8"/>
      <c r="L1316" s="20"/>
      <c r="M1316" s="8"/>
      <c r="N1316" s="20"/>
      <c r="O1316" s="8"/>
      <c r="P1316" s="9"/>
    </row>
    <row r="1317" spans="1:16" x14ac:dyDescent="0.25">
      <c r="A1317" s="18"/>
      <c r="B1317" s="19"/>
      <c r="C1317" s="52"/>
      <c r="D1317" s="52"/>
      <c r="E1317" s="55"/>
      <c r="F1317" s="19"/>
      <c r="G1317" s="19"/>
      <c r="H1317" s="22"/>
      <c r="I1317" s="8"/>
      <c r="J1317" s="20"/>
      <c r="K1317" s="8"/>
      <c r="L1317" s="20"/>
      <c r="M1317" s="8"/>
      <c r="N1317" s="20"/>
      <c r="O1317" s="8"/>
      <c r="P1317" s="9"/>
    </row>
    <row r="1318" spans="1:16" s="47" customFormat="1" x14ac:dyDescent="0.25">
      <c r="A1318" s="45"/>
      <c r="B1318" s="46"/>
      <c r="C1318" s="53"/>
      <c r="D1318" s="53"/>
      <c r="E1318" s="54"/>
      <c r="F1318" s="46"/>
      <c r="G1318" s="46"/>
      <c r="H1318" s="48"/>
      <c r="I1318" s="8"/>
      <c r="J1318" s="30"/>
      <c r="K1318" s="8"/>
      <c r="L1318" s="30"/>
      <c r="M1318" s="8"/>
      <c r="N1318" s="30"/>
      <c r="O1318" s="8"/>
      <c r="P1318" s="9"/>
    </row>
    <row r="1319" spans="1:16" x14ac:dyDescent="0.25">
      <c r="A1319" s="18"/>
      <c r="B1319" s="19"/>
      <c r="C1319" s="52"/>
      <c r="D1319" s="52"/>
      <c r="E1319" s="55"/>
      <c r="F1319" s="19"/>
      <c r="G1319" s="19"/>
      <c r="H1319" s="22"/>
      <c r="I1319" s="8"/>
      <c r="J1319" s="20"/>
      <c r="K1319" s="8"/>
      <c r="L1319" s="20"/>
      <c r="M1319" s="8"/>
      <c r="N1319" s="20"/>
      <c r="O1319" s="8"/>
      <c r="P1319" s="9"/>
    </row>
    <row r="1320" spans="1:16" x14ac:dyDescent="0.25">
      <c r="A1320" s="18"/>
      <c r="B1320" s="19"/>
      <c r="C1320" s="19"/>
      <c r="D1320" s="19"/>
      <c r="E1320" s="20"/>
      <c r="F1320" s="19"/>
      <c r="G1320" s="19"/>
      <c r="H1320" s="22"/>
      <c r="I1320" s="8"/>
      <c r="J1320" s="20"/>
      <c r="K1320" s="8"/>
      <c r="L1320" s="20"/>
      <c r="M1320" s="8"/>
      <c r="N1320" s="20"/>
      <c r="O1320" s="8"/>
      <c r="P1320" s="9"/>
    </row>
    <row r="1321" spans="1:16" x14ac:dyDescent="0.25">
      <c r="A1321" s="18"/>
      <c r="B1321" s="19"/>
      <c r="C1321" s="52"/>
      <c r="D1321" s="52"/>
      <c r="E1321" s="55"/>
      <c r="F1321" s="19"/>
      <c r="G1321" s="19"/>
      <c r="H1321" s="22"/>
      <c r="I1321" s="8"/>
      <c r="J1321" s="20"/>
      <c r="K1321" s="8"/>
      <c r="L1321" s="20"/>
      <c r="M1321" s="8"/>
      <c r="N1321" s="20"/>
      <c r="O1321" s="8"/>
      <c r="P1321" s="9"/>
    </row>
    <row r="1322" spans="1:16" s="47" customFormat="1" x14ac:dyDescent="0.25">
      <c r="A1322" s="45"/>
      <c r="B1322" s="46"/>
      <c r="C1322" s="53"/>
      <c r="D1322" s="53"/>
      <c r="E1322" s="54"/>
      <c r="F1322" s="46"/>
      <c r="G1322" s="46"/>
      <c r="H1322" s="48"/>
      <c r="I1322" s="8"/>
      <c r="J1322" s="30"/>
      <c r="K1322" s="8"/>
      <c r="L1322" s="30"/>
      <c r="M1322" s="8"/>
      <c r="N1322" s="30"/>
      <c r="O1322" s="8"/>
      <c r="P1322" s="9"/>
    </row>
    <row r="1323" spans="1:16" x14ac:dyDescent="0.25">
      <c r="A1323" s="18"/>
      <c r="B1323" s="19"/>
      <c r="C1323" s="52"/>
      <c r="D1323" s="52"/>
      <c r="E1323" s="55"/>
      <c r="F1323" s="19"/>
      <c r="G1323" s="19"/>
      <c r="H1323" s="22"/>
      <c r="I1323" s="8"/>
      <c r="J1323" s="20"/>
      <c r="K1323" s="8"/>
      <c r="L1323" s="20"/>
      <c r="M1323" s="8"/>
      <c r="N1323" s="20"/>
      <c r="O1323" s="8"/>
      <c r="P1323" s="9"/>
    </row>
    <row r="1324" spans="1:16" x14ac:dyDescent="0.25">
      <c r="A1324" s="18"/>
      <c r="B1324" s="19"/>
      <c r="C1324" s="52"/>
      <c r="D1324" s="52"/>
      <c r="E1324" s="55"/>
      <c r="F1324" s="19"/>
      <c r="G1324" s="19"/>
      <c r="H1324" s="22"/>
      <c r="I1324" s="8"/>
      <c r="J1324" s="20"/>
      <c r="K1324" s="8"/>
      <c r="L1324" s="20"/>
      <c r="M1324" s="8"/>
      <c r="N1324" s="20"/>
      <c r="O1324" s="8"/>
      <c r="P1324" s="9"/>
    </row>
    <row r="1325" spans="1:16" s="47" customFormat="1" x14ac:dyDescent="0.25">
      <c r="A1325" s="45"/>
      <c r="B1325" s="46"/>
      <c r="C1325" s="46"/>
      <c r="D1325" s="46"/>
      <c r="E1325" s="30"/>
      <c r="F1325" s="46"/>
      <c r="G1325" s="46"/>
      <c r="H1325" s="48"/>
      <c r="I1325" s="8"/>
      <c r="J1325" s="30"/>
      <c r="K1325" s="8"/>
      <c r="L1325" s="30"/>
      <c r="M1325" s="8"/>
      <c r="N1325" s="30"/>
      <c r="O1325" s="8"/>
      <c r="P1325" s="9"/>
    </row>
    <row r="1326" spans="1:16" s="47" customFormat="1" x14ac:dyDescent="0.25">
      <c r="A1326" s="18"/>
      <c r="B1326" s="19"/>
      <c r="C1326" s="19"/>
      <c r="D1326" s="19"/>
      <c r="E1326" s="20"/>
      <c r="F1326" s="19"/>
      <c r="G1326" s="19"/>
      <c r="H1326" s="22"/>
      <c r="I1326" s="8"/>
      <c r="J1326" s="20"/>
      <c r="K1326" s="8"/>
      <c r="L1326" s="20"/>
      <c r="M1326" s="8"/>
      <c r="N1326" s="30"/>
      <c r="O1326" s="8"/>
      <c r="P1326" s="9"/>
    </row>
    <row r="1327" spans="1:16" s="47" customFormat="1" x14ac:dyDescent="0.25">
      <c r="A1327" s="18"/>
      <c r="B1327" s="19"/>
      <c r="C1327" s="19"/>
      <c r="D1327" s="19"/>
      <c r="E1327" s="55"/>
      <c r="F1327" s="19"/>
      <c r="G1327" s="19"/>
      <c r="H1327" s="22"/>
      <c r="I1327" s="8"/>
      <c r="J1327" s="20"/>
      <c r="K1327" s="8"/>
      <c r="L1327" s="20"/>
      <c r="M1327" s="8"/>
      <c r="N1327" s="30"/>
      <c r="O1327" s="8"/>
      <c r="P1327" s="9"/>
    </row>
    <row r="1328" spans="1:16" x14ac:dyDescent="0.25">
      <c r="A1328" s="18"/>
      <c r="B1328" s="19"/>
      <c r="C1328" s="19"/>
      <c r="D1328" s="19"/>
      <c r="E1328" s="20"/>
      <c r="F1328" s="19"/>
      <c r="G1328" s="19"/>
      <c r="H1328" s="22"/>
      <c r="I1328" s="8"/>
      <c r="J1328" s="20"/>
      <c r="K1328" s="8"/>
      <c r="L1328" s="20"/>
      <c r="M1328" s="8"/>
      <c r="N1328" s="20"/>
      <c r="O1328" s="8"/>
      <c r="P1328" s="9"/>
    </row>
    <row r="1329" spans="1:16" x14ac:dyDescent="0.25">
      <c r="A1329" s="18"/>
      <c r="B1329" s="19"/>
      <c r="C1329" s="19"/>
      <c r="D1329" s="19"/>
      <c r="E1329" s="20"/>
      <c r="F1329" s="19"/>
      <c r="G1329" s="19"/>
      <c r="H1329" s="22"/>
      <c r="I1329" s="8"/>
      <c r="J1329" s="20"/>
      <c r="K1329" s="8"/>
      <c r="L1329" s="20"/>
      <c r="M1329" s="8"/>
      <c r="N1329" s="20"/>
      <c r="O1329" s="8"/>
      <c r="P1329" s="9"/>
    </row>
    <row r="1330" spans="1:16" s="47" customFormat="1" x14ac:dyDescent="0.25">
      <c r="A1330" s="45"/>
      <c r="B1330" s="46"/>
      <c r="C1330" s="46"/>
      <c r="D1330" s="46"/>
      <c r="E1330" s="30"/>
      <c r="F1330" s="46"/>
      <c r="G1330" s="46"/>
      <c r="H1330" s="48"/>
      <c r="I1330" s="8"/>
      <c r="J1330" s="30"/>
      <c r="K1330" s="8"/>
      <c r="L1330" s="30"/>
      <c r="M1330" s="8"/>
      <c r="N1330" s="30"/>
      <c r="O1330" s="8"/>
      <c r="P1330" s="9"/>
    </row>
    <row r="1331" spans="1:16" s="47" customFormat="1" x14ac:dyDescent="0.25">
      <c r="A1331" s="45"/>
      <c r="B1331" s="46"/>
      <c r="C1331" s="46"/>
      <c r="D1331" s="46"/>
      <c r="E1331" s="30"/>
      <c r="F1331" s="46"/>
      <c r="G1331" s="46"/>
      <c r="H1331" s="48"/>
      <c r="I1331" s="8"/>
      <c r="J1331" s="30"/>
      <c r="K1331" s="8"/>
      <c r="L1331" s="30"/>
      <c r="M1331" s="8"/>
      <c r="N1331" s="30"/>
      <c r="O1331" s="8"/>
      <c r="P1331" s="9"/>
    </row>
    <row r="1332" spans="1:16" x14ac:dyDescent="0.25">
      <c r="A1332" s="18"/>
      <c r="B1332" s="19"/>
      <c r="C1332" s="19"/>
      <c r="D1332" s="19"/>
      <c r="E1332" s="20"/>
      <c r="F1332" s="19"/>
      <c r="G1332" s="19"/>
      <c r="H1332" s="22"/>
      <c r="I1332" s="8"/>
      <c r="J1332" s="20"/>
      <c r="K1332" s="8"/>
      <c r="L1332" s="20"/>
      <c r="M1332" s="8"/>
      <c r="N1332" s="20"/>
      <c r="O1332" s="8"/>
      <c r="P1332" s="9"/>
    </row>
    <row r="1333" spans="1:16" x14ac:dyDescent="0.25">
      <c r="A1333" s="18"/>
      <c r="B1333" s="19"/>
      <c r="C1333" s="19"/>
      <c r="D1333" s="19"/>
      <c r="E1333" s="20"/>
      <c r="F1333" s="19"/>
      <c r="G1333" s="19"/>
      <c r="H1333" s="22"/>
      <c r="I1333" s="8"/>
      <c r="J1333" s="20"/>
      <c r="K1333" s="8"/>
      <c r="L1333" s="20"/>
      <c r="M1333" s="8"/>
      <c r="N1333" s="20"/>
      <c r="O1333" s="8"/>
      <c r="P1333" s="9"/>
    </row>
    <row r="1334" spans="1:16" x14ac:dyDescent="0.25">
      <c r="A1334" s="18"/>
      <c r="B1334" s="19"/>
      <c r="C1334" s="52"/>
      <c r="D1334" s="52"/>
      <c r="E1334" s="55"/>
      <c r="F1334" s="19"/>
      <c r="G1334" s="19"/>
      <c r="H1334" s="22"/>
      <c r="I1334" s="8"/>
      <c r="J1334" s="20"/>
      <c r="K1334" s="8"/>
      <c r="L1334" s="20"/>
      <c r="M1334" s="8"/>
      <c r="N1334" s="20"/>
      <c r="O1334" s="8"/>
      <c r="P1334" s="9"/>
    </row>
    <row r="1335" spans="1:16" s="47" customFormat="1" x14ac:dyDescent="0.25">
      <c r="A1335" s="45"/>
      <c r="B1335" s="46"/>
      <c r="C1335" s="53"/>
      <c r="D1335" s="53"/>
      <c r="E1335" s="54"/>
      <c r="F1335" s="46"/>
      <c r="G1335" s="46"/>
      <c r="H1335" s="48"/>
      <c r="I1335" s="8"/>
      <c r="J1335" s="30"/>
      <c r="K1335" s="8"/>
      <c r="L1335" s="30"/>
      <c r="M1335" s="8"/>
      <c r="N1335" s="30"/>
      <c r="O1335" s="8"/>
      <c r="P1335" s="9"/>
    </row>
    <row r="1336" spans="1:16" x14ac:dyDescent="0.25">
      <c r="A1336" s="18"/>
      <c r="B1336" s="19"/>
      <c r="C1336" s="52"/>
      <c r="D1336" s="52"/>
      <c r="E1336" s="55"/>
      <c r="F1336" s="19"/>
      <c r="G1336" s="19"/>
      <c r="H1336" s="22"/>
      <c r="I1336" s="8"/>
      <c r="J1336" s="20"/>
      <c r="K1336" s="8"/>
      <c r="L1336" s="20"/>
      <c r="M1336" s="8"/>
      <c r="N1336" s="20"/>
      <c r="O1336" s="8"/>
      <c r="P1336" s="9"/>
    </row>
    <row r="1337" spans="1:16" x14ac:dyDescent="0.25">
      <c r="A1337" s="18"/>
      <c r="B1337" s="19"/>
      <c r="C1337" s="52"/>
      <c r="D1337" s="52"/>
      <c r="E1337" s="55"/>
      <c r="F1337" s="19"/>
      <c r="G1337" s="19"/>
      <c r="H1337" s="22"/>
      <c r="I1337" s="8"/>
      <c r="J1337" s="20"/>
      <c r="K1337" s="8"/>
      <c r="L1337" s="20"/>
      <c r="M1337" s="8"/>
      <c r="N1337" s="20"/>
      <c r="O1337" s="8"/>
      <c r="P1337" s="9"/>
    </row>
    <row r="1338" spans="1:16" x14ac:dyDescent="0.25">
      <c r="A1338" s="18"/>
      <c r="B1338" s="19"/>
      <c r="C1338" s="52"/>
      <c r="D1338" s="52"/>
      <c r="E1338" s="55"/>
      <c r="F1338" s="19"/>
      <c r="G1338" s="19"/>
      <c r="H1338" s="22"/>
      <c r="I1338" s="8"/>
      <c r="J1338" s="20"/>
      <c r="K1338" s="8"/>
      <c r="L1338" s="20"/>
      <c r="M1338" s="8"/>
      <c r="N1338" s="20"/>
      <c r="O1338" s="8"/>
      <c r="P1338" s="9"/>
    </row>
    <row r="1339" spans="1:16" s="47" customFormat="1" x14ac:dyDescent="0.25">
      <c r="A1339" s="45"/>
      <c r="B1339" s="46"/>
      <c r="C1339" s="53"/>
      <c r="D1339" s="53"/>
      <c r="E1339" s="54"/>
      <c r="F1339" s="46"/>
      <c r="G1339" s="46"/>
      <c r="H1339" s="48"/>
      <c r="I1339" s="8"/>
      <c r="J1339" s="30"/>
      <c r="K1339" s="8"/>
      <c r="L1339" s="30"/>
      <c r="M1339" s="8"/>
      <c r="N1339" s="30"/>
      <c r="O1339" s="8"/>
      <c r="P1339" s="9"/>
    </row>
    <row r="1340" spans="1:16" x14ac:dyDescent="0.25">
      <c r="A1340" s="18"/>
      <c r="B1340" s="19"/>
      <c r="C1340" s="52"/>
      <c r="D1340" s="52"/>
      <c r="E1340" s="55"/>
      <c r="F1340" s="19"/>
      <c r="G1340" s="19"/>
      <c r="H1340" s="22"/>
      <c r="I1340" s="8"/>
      <c r="J1340" s="20"/>
      <c r="K1340" s="8"/>
      <c r="L1340" s="20"/>
      <c r="M1340" s="8"/>
      <c r="N1340" s="20"/>
      <c r="O1340" s="8"/>
      <c r="P1340" s="9"/>
    </row>
    <row r="1341" spans="1:16" x14ac:dyDescent="0.25">
      <c r="A1341" s="18"/>
      <c r="B1341" s="19"/>
      <c r="C1341" s="52"/>
      <c r="D1341" s="52"/>
      <c r="E1341" s="55"/>
      <c r="F1341" s="19"/>
      <c r="G1341" s="19"/>
      <c r="H1341" s="22"/>
      <c r="I1341" s="8"/>
      <c r="J1341" s="20"/>
      <c r="K1341" s="8"/>
      <c r="L1341" s="20"/>
      <c r="M1341" s="8"/>
      <c r="N1341" s="20"/>
      <c r="O1341" s="8"/>
      <c r="P1341" s="9"/>
    </row>
    <row r="1342" spans="1:16" s="47" customFormat="1" x14ac:dyDescent="0.25">
      <c r="A1342" s="45"/>
      <c r="B1342" s="46"/>
      <c r="C1342" s="53"/>
      <c r="D1342" s="53"/>
      <c r="E1342" s="54"/>
      <c r="F1342" s="46"/>
      <c r="G1342" s="46"/>
      <c r="H1342" s="48"/>
      <c r="I1342" s="8"/>
      <c r="J1342" s="30"/>
      <c r="K1342" s="8"/>
      <c r="L1342" s="30"/>
      <c r="M1342" s="8"/>
      <c r="N1342" s="30"/>
      <c r="O1342" s="8"/>
      <c r="P1342" s="9"/>
    </row>
    <row r="1343" spans="1:16" x14ac:dyDescent="0.25">
      <c r="A1343" s="18"/>
      <c r="B1343" s="19"/>
      <c r="C1343" s="52"/>
      <c r="D1343" s="52"/>
      <c r="E1343" s="55"/>
      <c r="F1343" s="19"/>
      <c r="G1343" s="19"/>
      <c r="H1343" s="22"/>
      <c r="I1343" s="8"/>
      <c r="J1343" s="20"/>
      <c r="K1343" s="8"/>
      <c r="L1343" s="20"/>
      <c r="M1343" s="8"/>
      <c r="N1343" s="20"/>
      <c r="O1343" s="8"/>
      <c r="P1343" s="9"/>
    </row>
    <row r="1344" spans="1:16" s="47" customFormat="1" x14ac:dyDescent="0.25">
      <c r="A1344" s="18"/>
      <c r="B1344" s="19"/>
      <c r="C1344" s="19"/>
      <c r="D1344" s="19"/>
      <c r="E1344" s="55"/>
      <c r="F1344" s="19"/>
      <c r="G1344" s="19"/>
      <c r="H1344" s="22"/>
      <c r="I1344" s="8"/>
      <c r="J1344" s="20"/>
      <c r="K1344" s="8"/>
      <c r="L1344" s="20"/>
      <c r="M1344" s="8"/>
      <c r="N1344" s="30"/>
      <c r="O1344" s="8"/>
      <c r="P1344" s="9"/>
    </row>
    <row r="1345" spans="1:16" s="47" customFormat="1" x14ac:dyDescent="0.25">
      <c r="A1345" s="45"/>
      <c r="B1345" s="46"/>
      <c r="C1345" s="46"/>
      <c r="D1345" s="46"/>
      <c r="E1345" s="54"/>
      <c r="F1345" s="46"/>
      <c r="G1345" s="46"/>
      <c r="H1345" s="48"/>
      <c r="I1345" s="8"/>
      <c r="J1345" s="30"/>
      <c r="K1345" s="8"/>
      <c r="L1345" s="30"/>
      <c r="M1345" s="8"/>
      <c r="N1345" s="30"/>
      <c r="O1345" s="8"/>
      <c r="P1345" s="9"/>
    </row>
    <row r="1346" spans="1:16" s="47" customFormat="1" x14ac:dyDescent="0.25">
      <c r="A1346" s="18"/>
      <c r="B1346" s="19"/>
      <c r="C1346" s="19"/>
      <c r="D1346" s="19"/>
      <c r="E1346" s="55"/>
      <c r="F1346" s="19"/>
      <c r="G1346" s="19"/>
      <c r="H1346" s="22"/>
      <c r="I1346" s="8"/>
      <c r="J1346" s="20"/>
      <c r="K1346" s="8"/>
      <c r="L1346" s="20"/>
      <c r="M1346" s="8"/>
      <c r="N1346" s="30"/>
      <c r="O1346" s="8"/>
      <c r="P1346" s="9"/>
    </row>
    <row r="1347" spans="1:16" s="47" customFormat="1" x14ac:dyDescent="0.25">
      <c r="A1347" s="18"/>
      <c r="B1347" s="19"/>
      <c r="C1347" s="19"/>
      <c r="D1347" s="19"/>
      <c r="E1347" s="20"/>
      <c r="F1347" s="19"/>
      <c r="G1347" s="19"/>
      <c r="H1347" s="22"/>
      <c r="I1347" s="8"/>
      <c r="J1347" s="20"/>
      <c r="K1347" s="8"/>
      <c r="L1347" s="20"/>
      <c r="M1347" s="8"/>
      <c r="N1347" s="30"/>
      <c r="O1347" s="8"/>
      <c r="P1347" s="9"/>
    </row>
    <row r="1348" spans="1:16" s="47" customFormat="1" x14ac:dyDescent="0.25">
      <c r="A1348" s="18"/>
      <c r="B1348" s="19"/>
      <c r="C1348" s="19"/>
      <c r="D1348" s="19"/>
      <c r="E1348" s="20"/>
      <c r="F1348" s="19"/>
      <c r="G1348" s="19"/>
      <c r="H1348" s="22"/>
      <c r="I1348" s="8"/>
      <c r="J1348" s="20"/>
      <c r="K1348" s="8"/>
      <c r="L1348" s="20"/>
      <c r="M1348" s="8"/>
      <c r="N1348" s="30"/>
      <c r="O1348" s="8"/>
      <c r="P1348" s="9"/>
    </row>
    <row r="1349" spans="1:16" s="47" customFormat="1" x14ac:dyDescent="0.25">
      <c r="A1349" s="18"/>
      <c r="B1349" s="19"/>
      <c r="C1349" s="19"/>
      <c r="D1349" s="19"/>
      <c r="E1349" s="20"/>
      <c r="F1349" s="19"/>
      <c r="G1349" s="19"/>
      <c r="H1349" s="22"/>
      <c r="I1349" s="8"/>
      <c r="J1349" s="20"/>
      <c r="K1349" s="8"/>
      <c r="L1349" s="20"/>
      <c r="M1349" s="8"/>
      <c r="N1349" s="30"/>
      <c r="O1349" s="8"/>
      <c r="P1349" s="9"/>
    </row>
    <row r="1350" spans="1:16" s="47" customFormat="1" x14ac:dyDescent="0.25">
      <c r="A1350" s="18"/>
      <c r="B1350" s="19"/>
      <c r="C1350" s="19"/>
      <c r="D1350" s="19"/>
      <c r="E1350" s="20"/>
      <c r="F1350" s="27"/>
      <c r="G1350" s="19"/>
      <c r="H1350" s="22"/>
      <c r="I1350" s="8"/>
      <c r="J1350" s="20"/>
      <c r="K1350" s="8"/>
      <c r="L1350" s="20"/>
      <c r="M1350" s="8"/>
      <c r="N1350" s="30"/>
      <c r="O1350" s="8"/>
      <c r="P1350" s="9"/>
    </row>
    <row r="1351" spans="1:16" x14ac:dyDescent="0.25">
      <c r="A1351" s="18"/>
      <c r="B1351" s="19"/>
      <c r="C1351" s="52"/>
      <c r="D1351" s="52"/>
      <c r="E1351" s="55"/>
      <c r="F1351" s="19"/>
      <c r="G1351" s="19"/>
      <c r="H1351" s="22"/>
      <c r="I1351" s="8"/>
      <c r="J1351" s="20"/>
      <c r="K1351" s="8"/>
      <c r="L1351" s="20"/>
      <c r="M1351" s="8"/>
      <c r="N1351" s="20"/>
      <c r="O1351" s="8"/>
      <c r="P1351" s="9"/>
    </row>
    <row r="1352" spans="1:16" s="47" customFormat="1" x14ac:dyDescent="0.25">
      <c r="A1352" s="45"/>
      <c r="B1352" s="46"/>
      <c r="C1352" s="46"/>
      <c r="D1352" s="46"/>
      <c r="E1352" s="30"/>
      <c r="F1352" s="46"/>
      <c r="G1352" s="46"/>
      <c r="H1352" s="48"/>
      <c r="I1352" s="8"/>
      <c r="J1352" s="30"/>
      <c r="K1352" s="8"/>
      <c r="L1352" s="30"/>
      <c r="M1352" s="8"/>
      <c r="N1352" s="30"/>
      <c r="O1352" s="8"/>
      <c r="P1352" s="9"/>
    </row>
    <row r="1353" spans="1:16" s="47" customFormat="1" x14ac:dyDescent="0.25">
      <c r="A1353" s="45"/>
      <c r="B1353" s="46"/>
      <c r="C1353" s="46"/>
      <c r="D1353" s="46"/>
      <c r="E1353" s="30"/>
      <c r="F1353" s="46"/>
      <c r="G1353" s="46"/>
      <c r="H1353" s="48"/>
      <c r="I1353" s="8"/>
      <c r="J1353" s="30"/>
      <c r="K1353" s="8"/>
      <c r="L1353" s="30"/>
      <c r="M1353" s="8"/>
      <c r="N1353" s="30"/>
      <c r="O1353" s="8"/>
      <c r="P1353" s="9"/>
    </row>
    <row r="1354" spans="1:16" s="47" customFormat="1" x14ac:dyDescent="0.25">
      <c r="A1354" s="45"/>
      <c r="B1354" s="46"/>
      <c r="C1354" s="46"/>
      <c r="D1354" s="46"/>
      <c r="E1354" s="30"/>
      <c r="F1354" s="46"/>
      <c r="G1354" s="46"/>
      <c r="H1354" s="48"/>
      <c r="I1354" s="8"/>
      <c r="J1354" s="30"/>
      <c r="K1354" s="8"/>
      <c r="L1354" s="30"/>
      <c r="M1354" s="8"/>
      <c r="N1354" s="30"/>
      <c r="O1354" s="8"/>
      <c r="P1354" s="9"/>
    </row>
    <row r="1355" spans="1:16" x14ac:dyDescent="0.25">
      <c r="A1355" s="18"/>
      <c r="B1355" s="19"/>
      <c r="C1355" s="19"/>
      <c r="D1355" s="19"/>
      <c r="E1355" s="20"/>
      <c r="F1355" s="19"/>
      <c r="G1355" s="19"/>
      <c r="H1355" s="22"/>
      <c r="I1355" s="8"/>
      <c r="J1355" s="20"/>
      <c r="K1355" s="8"/>
      <c r="L1355" s="20"/>
      <c r="M1355" s="8"/>
      <c r="N1355" s="20"/>
      <c r="O1355" s="8"/>
      <c r="P1355" s="9"/>
    </row>
    <row r="1356" spans="1:16" s="47" customFormat="1" x14ac:dyDescent="0.25">
      <c r="A1356" s="45"/>
      <c r="B1356" s="46"/>
      <c r="C1356" s="46"/>
      <c r="D1356" s="46"/>
      <c r="E1356" s="30"/>
      <c r="F1356" s="46"/>
      <c r="G1356" s="46"/>
      <c r="H1356" s="48"/>
      <c r="I1356" s="8"/>
      <c r="J1356" s="30"/>
      <c r="K1356" s="8"/>
      <c r="L1356" s="30"/>
      <c r="M1356" s="8"/>
      <c r="N1356" s="30"/>
      <c r="O1356" s="8"/>
      <c r="P1356" s="9"/>
    </row>
    <row r="1357" spans="1:16" s="47" customFormat="1" x14ac:dyDescent="0.25">
      <c r="A1357" s="45"/>
      <c r="B1357" s="46"/>
      <c r="C1357" s="46"/>
      <c r="D1357" s="46"/>
      <c r="E1357" s="30"/>
      <c r="F1357" s="46"/>
      <c r="G1357" s="46"/>
      <c r="H1357" s="48"/>
      <c r="I1357" s="8"/>
      <c r="J1357" s="30"/>
      <c r="K1357" s="8"/>
      <c r="L1357" s="30"/>
      <c r="M1357" s="8"/>
      <c r="N1357" s="30"/>
      <c r="O1357" s="8"/>
      <c r="P1357" s="9"/>
    </row>
    <row r="1358" spans="1:16" x14ac:dyDescent="0.25">
      <c r="A1358" s="18"/>
      <c r="B1358" s="19"/>
      <c r="C1358" s="19"/>
      <c r="D1358" s="19"/>
      <c r="E1358" s="20"/>
      <c r="F1358" s="19"/>
      <c r="G1358" s="19"/>
      <c r="H1358" s="22"/>
      <c r="I1358" s="8"/>
      <c r="J1358" s="20"/>
      <c r="K1358" s="8"/>
      <c r="L1358" s="20"/>
      <c r="M1358" s="8"/>
      <c r="N1358" s="20"/>
      <c r="O1358" s="8"/>
      <c r="P1358" s="9"/>
    </row>
    <row r="1359" spans="1:16" x14ac:dyDescent="0.25">
      <c r="A1359" s="18"/>
      <c r="B1359" s="19"/>
      <c r="C1359" s="19"/>
      <c r="D1359" s="19"/>
      <c r="E1359" s="20"/>
      <c r="F1359" s="19"/>
      <c r="G1359" s="19"/>
      <c r="H1359" s="22"/>
      <c r="I1359" s="8"/>
      <c r="J1359" s="20"/>
      <c r="K1359" s="8"/>
      <c r="L1359" s="20"/>
      <c r="M1359" s="8"/>
      <c r="N1359" s="20"/>
      <c r="O1359" s="8"/>
      <c r="P1359" s="9"/>
    </row>
    <row r="1360" spans="1:16" s="47" customFormat="1" x14ac:dyDescent="0.25">
      <c r="A1360" s="18"/>
      <c r="B1360" s="19"/>
      <c r="C1360" s="19"/>
      <c r="D1360" s="19"/>
      <c r="E1360" s="20"/>
      <c r="F1360" s="19"/>
      <c r="G1360" s="24"/>
      <c r="H1360" s="26"/>
      <c r="I1360" s="8"/>
      <c r="J1360" s="8"/>
      <c r="K1360" s="8"/>
      <c r="L1360" s="8"/>
      <c r="M1360" s="8"/>
      <c r="N1360" s="30"/>
      <c r="O1360" s="8"/>
      <c r="P1360" s="9"/>
    </row>
    <row r="1361" spans="1:16" x14ac:dyDescent="0.25">
      <c r="A1361" s="18"/>
      <c r="B1361" s="19"/>
      <c r="C1361" s="19"/>
      <c r="D1361" s="19"/>
      <c r="E1361" s="20"/>
      <c r="F1361" s="27"/>
      <c r="G1361" s="24"/>
      <c r="H1361" s="26"/>
      <c r="I1361" s="8"/>
      <c r="J1361" s="8"/>
      <c r="K1361" s="8"/>
      <c r="L1361" s="8"/>
      <c r="M1361" s="8"/>
      <c r="N1361" s="20"/>
      <c r="O1361" s="8"/>
      <c r="P1361" s="9"/>
    </row>
    <row r="1362" spans="1:16" x14ac:dyDescent="0.25">
      <c r="A1362" s="18"/>
      <c r="B1362" s="19"/>
      <c r="C1362" s="19"/>
      <c r="D1362" s="19"/>
      <c r="E1362" s="8"/>
      <c r="F1362" s="27"/>
      <c r="G1362" s="24"/>
      <c r="H1362" s="26"/>
      <c r="I1362" s="8"/>
      <c r="J1362" s="8"/>
      <c r="K1362" s="8"/>
      <c r="L1362" s="8"/>
      <c r="M1362" s="8"/>
      <c r="N1362" s="20"/>
      <c r="O1362" s="8"/>
      <c r="P1362" s="9"/>
    </row>
    <row r="1363" spans="1:16" x14ac:dyDescent="0.25">
      <c r="A1363" s="18"/>
      <c r="B1363" s="19"/>
      <c r="C1363" s="19"/>
      <c r="D1363" s="19"/>
      <c r="E1363" s="20"/>
      <c r="F1363" s="19"/>
      <c r="G1363" s="19"/>
      <c r="H1363" s="22"/>
      <c r="I1363" s="20"/>
      <c r="J1363" s="20"/>
      <c r="K1363" s="20"/>
      <c r="L1363" s="20"/>
      <c r="M1363" s="8"/>
      <c r="N1363" s="20"/>
      <c r="O1363" s="8"/>
      <c r="P1363" s="9"/>
    </row>
    <row r="1364" spans="1:16" x14ac:dyDescent="0.25">
      <c r="A1364" s="18"/>
      <c r="B1364" s="19"/>
      <c r="C1364" s="19"/>
      <c r="D1364" s="19"/>
      <c r="E1364" s="20"/>
      <c r="F1364" s="19"/>
      <c r="G1364" s="19"/>
      <c r="H1364" s="22"/>
      <c r="I1364" s="8"/>
      <c r="J1364" s="20"/>
      <c r="K1364" s="8"/>
      <c r="L1364" s="20"/>
      <c r="M1364" s="8"/>
      <c r="N1364" s="20"/>
      <c r="O1364" s="8"/>
      <c r="P1364" s="9"/>
    </row>
    <row r="1365" spans="1:16" x14ac:dyDescent="0.25">
      <c r="A1365" s="18"/>
      <c r="B1365" s="19"/>
      <c r="C1365" s="19"/>
      <c r="D1365" s="19"/>
      <c r="E1365" s="20"/>
      <c r="F1365" s="19"/>
      <c r="G1365" s="19"/>
      <c r="H1365" s="22"/>
      <c r="I1365" s="8"/>
      <c r="J1365" s="20"/>
      <c r="K1365" s="8"/>
      <c r="L1365" s="20"/>
      <c r="M1365" s="8"/>
      <c r="N1365" s="20"/>
      <c r="O1365" s="8"/>
      <c r="P1365" s="9"/>
    </row>
    <row r="1366" spans="1:16" s="47" customFormat="1" x14ac:dyDescent="0.25">
      <c r="A1366" s="45"/>
      <c r="B1366" s="46"/>
      <c r="C1366" s="46"/>
      <c r="D1366" s="46"/>
      <c r="E1366" s="30"/>
      <c r="F1366" s="46"/>
      <c r="G1366" s="46"/>
      <c r="H1366" s="48"/>
      <c r="I1366" s="8"/>
      <c r="J1366" s="30"/>
      <c r="K1366" s="8"/>
      <c r="L1366" s="30"/>
      <c r="M1366" s="8"/>
      <c r="N1366" s="30"/>
      <c r="O1366" s="8"/>
      <c r="P1366" s="9"/>
    </row>
    <row r="1367" spans="1:16" x14ac:dyDescent="0.25">
      <c r="A1367" s="18"/>
      <c r="B1367" s="19"/>
      <c r="C1367" s="19"/>
      <c r="D1367" s="19"/>
      <c r="E1367" s="20"/>
      <c r="F1367" s="19"/>
      <c r="G1367" s="19"/>
      <c r="H1367" s="22"/>
      <c r="I1367" s="8"/>
      <c r="J1367" s="20"/>
      <c r="K1367" s="8"/>
      <c r="L1367" s="20"/>
      <c r="M1367" s="8"/>
      <c r="N1367" s="20"/>
      <c r="O1367" s="8"/>
      <c r="P1367" s="9"/>
    </row>
    <row r="1368" spans="1:16" x14ac:dyDescent="0.25">
      <c r="A1368" s="18"/>
      <c r="B1368" s="19"/>
      <c r="C1368" s="19"/>
      <c r="D1368" s="19"/>
      <c r="E1368" s="20"/>
      <c r="F1368" s="19"/>
      <c r="G1368" s="19"/>
      <c r="H1368" s="22"/>
      <c r="I1368" s="8"/>
      <c r="J1368" s="20"/>
      <c r="K1368" s="8"/>
      <c r="L1368" s="20"/>
      <c r="M1368" s="8"/>
      <c r="N1368" s="20"/>
      <c r="O1368" s="8"/>
      <c r="P1368" s="9"/>
    </row>
    <row r="1369" spans="1:16" s="47" customFormat="1" x14ac:dyDescent="0.25">
      <c r="A1369" s="45"/>
      <c r="B1369" s="46"/>
      <c r="C1369" s="46"/>
      <c r="D1369" s="46"/>
      <c r="E1369" s="30"/>
      <c r="F1369" s="46"/>
      <c r="G1369" s="46"/>
      <c r="H1369" s="48"/>
      <c r="I1369" s="8"/>
      <c r="J1369" s="30"/>
      <c r="K1369" s="8"/>
      <c r="L1369" s="30"/>
      <c r="M1369" s="8"/>
      <c r="N1369" s="30"/>
      <c r="O1369" s="8"/>
      <c r="P1369" s="9"/>
    </row>
    <row r="1370" spans="1:16" x14ac:dyDescent="0.25">
      <c r="A1370" s="18"/>
      <c r="B1370" s="19"/>
      <c r="C1370" s="19"/>
      <c r="D1370" s="19"/>
      <c r="E1370" s="20"/>
      <c r="F1370" s="19"/>
      <c r="G1370" s="19"/>
      <c r="H1370" s="22"/>
      <c r="I1370" s="8"/>
      <c r="J1370" s="20"/>
      <c r="K1370" s="8"/>
      <c r="L1370" s="20"/>
      <c r="M1370" s="8"/>
      <c r="N1370" s="20"/>
      <c r="O1370" s="8"/>
      <c r="P1370" s="9"/>
    </row>
    <row r="1371" spans="1:16" x14ac:dyDescent="0.25">
      <c r="A1371" s="18"/>
      <c r="B1371" s="19"/>
      <c r="C1371" s="19"/>
      <c r="D1371" s="19"/>
      <c r="E1371" s="20"/>
      <c r="F1371" s="19"/>
      <c r="G1371" s="19"/>
      <c r="H1371" s="22"/>
      <c r="I1371" s="8"/>
      <c r="J1371" s="20"/>
      <c r="K1371" s="8"/>
      <c r="L1371" s="20"/>
      <c r="M1371" s="8"/>
      <c r="N1371" s="20"/>
      <c r="O1371" s="8"/>
      <c r="P1371" s="9"/>
    </row>
    <row r="1372" spans="1:16" x14ac:dyDescent="0.25">
      <c r="A1372" s="18"/>
      <c r="B1372" s="19"/>
      <c r="C1372" s="19"/>
      <c r="D1372" s="19"/>
      <c r="E1372" s="20"/>
      <c r="F1372" s="19"/>
      <c r="G1372" s="19"/>
      <c r="H1372" s="22"/>
      <c r="I1372" s="8"/>
      <c r="J1372" s="20"/>
      <c r="K1372" s="8"/>
      <c r="L1372" s="20"/>
      <c r="M1372" s="8"/>
      <c r="N1372" s="20"/>
      <c r="O1372" s="8"/>
      <c r="P1372" s="9"/>
    </row>
    <row r="1373" spans="1:16" s="47" customFormat="1" x14ac:dyDescent="0.25">
      <c r="A1373" s="45"/>
      <c r="B1373" s="46"/>
      <c r="C1373" s="46"/>
      <c r="D1373" s="46"/>
      <c r="E1373" s="30"/>
      <c r="F1373" s="46"/>
      <c r="G1373" s="46"/>
      <c r="H1373" s="48"/>
      <c r="I1373" s="8"/>
      <c r="J1373" s="30"/>
      <c r="K1373" s="8"/>
      <c r="L1373" s="30"/>
      <c r="M1373" s="8"/>
      <c r="N1373" s="30"/>
      <c r="O1373" s="8"/>
      <c r="P1373" s="9"/>
    </row>
    <row r="1374" spans="1:16" x14ac:dyDescent="0.25">
      <c r="A1374" s="18"/>
      <c r="B1374" s="19"/>
      <c r="C1374" s="19"/>
      <c r="D1374" s="19"/>
      <c r="E1374" s="20"/>
      <c r="F1374" s="19"/>
      <c r="G1374" s="19"/>
      <c r="H1374" s="22"/>
      <c r="I1374" s="8"/>
      <c r="J1374" s="20"/>
      <c r="K1374" s="8"/>
      <c r="L1374" s="20"/>
      <c r="M1374" s="8"/>
      <c r="N1374" s="20"/>
      <c r="O1374" s="8"/>
      <c r="P1374" s="9"/>
    </row>
    <row r="1375" spans="1:16" x14ac:dyDescent="0.25">
      <c r="A1375" s="18"/>
      <c r="B1375" s="19"/>
      <c r="C1375" s="19"/>
      <c r="D1375" s="19"/>
      <c r="E1375" s="20"/>
      <c r="F1375" s="19"/>
      <c r="G1375" s="19"/>
      <c r="H1375" s="22"/>
      <c r="I1375" s="8"/>
      <c r="J1375" s="20"/>
      <c r="K1375" s="8"/>
      <c r="L1375" s="20"/>
      <c r="M1375" s="8"/>
      <c r="N1375" s="20"/>
      <c r="O1375" s="8"/>
      <c r="P1375" s="9"/>
    </row>
    <row r="1376" spans="1:16" s="47" customFormat="1" x14ac:dyDescent="0.25">
      <c r="A1376" s="45"/>
      <c r="B1376" s="46"/>
      <c r="C1376" s="46"/>
      <c r="D1376" s="46"/>
      <c r="E1376" s="30"/>
      <c r="F1376" s="46"/>
      <c r="G1376" s="46"/>
      <c r="H1376" s="48"/>
      <c r="I1376" s="8"/>
      <c r="J1376" s="30"/>
      <c r="K1376" s="8"/>
      <c r="L1376" s="30"/>
      <c r="M1376" s="8"/>
      <c r="N1376" s="30"/>
      <c r="O1376" s="8"/>
      <c r="P1376" s="9"/>
    </row>
    <row r="1377" spans="1:16" x14ac:dyDescent="0.25">
      <c r="A1377" s="18"/>
      <c r="B1377" s="19"/>
      <c r="C1377" s="19"/>
      <c r="D1377" s="19"/>
      <c r="E1377" s="20"/>
      <c r="F1377" s="19"/>
      <c r="G1377" s="19"/>
      <c r="H1377" s="22"/>
      <c r="I1377" s="8"/>
      <c r="J1377" s="20"/>
      <c r="K1377" s="8"/>
      <c r="L1377" s="20"/>
      <c r="M1377" s="8"/>
      <c r="N1377" s="20"/>
      <c r="O1377" s="8"/>
      <c r="P1377" s="9"/>
    </row>
    <row r="1378" spans="1:16" x14ac:dyDescent="0.25">
      <c r="A1378" s="18"/>
      <c r="B1378" s="19"/>
      <c r="C1378" s="19"/>
      <c r="D1378" s="19"/>
      <c r="E1378" s="20"/>
      <c r="F1378" s="19"/>
      <c r="G1378" s="19"/>
      <c r="H1378" s="22"/>
      <c r="I1378" s="8"/>
      <c r="J1378" s="20"/>
      <c r="K1378" s="8"/>
      <c r="L1378" s="20"/>
      <c r="M1378" s="8"/>
      <c r="N1378" s="20"/>
      <c r="O1378" s="8"/>
      <c r="P1378" s="9"/>
    </row>
    <row r="1379" spans="1:16" s="47" customFormat="1" x14ac:dyDescent="0.25">
      <c r="A1379" s="45"/>
      <c r="B1379" s="46"/>
      <c r="C1379" s="46"/>
      <c r="D1379" s="46"/>
      <c r="E1379" s="30"/>
      <c r="F1379" s="46"/>
      <c r="G1379" s="46"/>
      <c r="H1379" s="48"/>
      <c r="I1379" s="8"/>
      <c r="J1379" s="30"/>
      <c r="K1379" s="8"/>
      <c r="L1379" s="30"/>
      <c r="M1379" s="8"/>
      <c r="N1379" s="30"/>
      <c r="O1379" s="8"/>
      <c r="P1379" s="9"/>
    </row>
    <row r="1380" spans="1:16" s="47" customFormat="1" x14ac:dyDescent="0.25">
      <c r="A1380" s="45"/>
      <c r="B1380" s="46"/>
      <c r="C1380" s="46"/>
      <c r="D1380" s="46"/>
      <c r="E1380" s="30"/>
      <c r="F1380" s="46"/>
      <c r="G1380" s="46"/>
      <c r="H1380" s="48"/>
      <c r="I1380" s="30"/>
      <c r="J1380" s="30"/>
      <c r="K1380" s="30"/>
      <c r="L1380" s="30"/>
      <c r="M1380" s="30"/>
      <c r="N1380" s="30"/>
      <c r="O1380" s="8"/>
      <c r="P1380" s="9"/>
    </row>
    <row r="1381" spans="1:16" x14ac:dyDescent="0.25">
      <c r="A1381" s="18"/>
      <c r="B1381" s="19"/>
      <c r="C1381" s="19"/>
      <c r="D1381" s="19"/>
      <c r="E1381" s="20"/>
      <c r="F1381" s="19"/>
      <c r="G1381" s="19"/>
      <c r="H1381" s="22"/>
      <c r="I1381" s="20"/>
      <c r="J1381" s="20"/>
      <c r="K1381" s="20"/>
      <c r="L1381" s="20"/>
      <c r="M1381" s="20"/>
      <c r="N1381" s="20"/>
      <c r="O1381" s="8"/>
      <c r="P1381" s="9"/>
    </row>
    <row r="1382" spans="1:16" x14ac:dyDescent="0.25">
      <c r="A1382" s="18"/>
      <c r="B1382" s="19"/>
      <c r="C1382" s="19"/>
      <c r="D1382" s="19"/>
      <c r="E1382" s="20"/>
      <c r="F1382" s="19"/>
      <c r="G1382" s="19"/>
      <c r="H1382" s="22"/>
      <c r="I1382" s="8"/>
      <c r="J1382" s="20"/>
      <c r="K1382" s="8"/>
      <c r="L1382" s="20"/>
      <c r="M1382" s="8"/>
      <c r="N1382" s="20"/>
      <c r="O1382" s="8"/>
      <c r="P1382" s="9"/>
    </row>
    <row r="1383" spans="1:16" x14ac:dyDescent="0.25">
      <c r="A1383" s="18"/>
      <c r="B1383" s="19"/>
      <c r="C1383" s="19"/>
      <c r="D1383" s="19"/>
      <c r="E1383" s="20"/>
      <c r="F1383" s="27"/>
      <c r="G1383" s="19"/>
      <c r="H1383" s="22"/>
      <c r="I1383" s="8"/>
      <c r="J1383" s="20"/>
      <c r="K1383" s="8"/>
      <c r="L1383" s="20"/>
      <c r="M1383" s="8"/>
      <c r="N1383" s="20"/>
      <c r="O1383" s="8"/>
      <c r="P1383" s="9"/>
    </row>
    <row r="1384" spans="1:16" x14ac:dyDescent="0.25">
      <c r="A1384" s="18"/>
      <c r="B1384" s="19"/>
      <c r="C1384" s="19"/>
      <c r="D1384" s="19"/>
      <c r="E1384" s="20"/>
      <c r="F1384" s="19"/>
      <c r="G1384" s="19"/>
      <c r="H1384" s="22"/>
      <c r="I1384" s="8"/>
      <c r="J1384" s="20"/>
      <c r="K1384" s="8"/>
      <c r="L1384" s="20"/>
      <c r="M1384" s="8"/>
      <c r="N1384" s="20"/>
      <c r="O1384" s="8"/>
      <c r="P1384" s="9"/>
    </row>
    <row r="1385" spans="1:16" x14ac:dyDescent="0.25">
      <c r="A1385" s="23"/>
      <c r="B1385" s="24"/>
      <c r="C1385" s="24"/>
      <c r="D1385" s="24"/>
      <c r="E1385" s="8"/>
      <c r="F1385" s="24"/>
      <c r="G1385" s="24"/>
      <c r="H1385" s="26"/>
      <c r="I1385" s="8"/>
      <c r="J1385" s="8"/>
      <c r="K1385" s="8"/>
      <c r="L1385" s="8"/>
      <c r="M1385" s="8"/>
      <c r="N1385" s="20"/>
      <c r="O1385" s="8"/>
      <c r="P1385" s="9"/>
    </row>
    <row r="1386" spans="1:16" x14ac:dyDescent="0.25">
      <c r="A1386" s="18"/>
      <c r="B1386" s="19"/>
      <c r="C1386" s="19"/>
      <c r="D1386" s="19"/>
      <c r="E1386" s="20"/>
      <c r="F1386" s="19"/>
      <c r="G1386" s="19"/>
      <c r="H1386" s="22"/>
      <c r="I1386" s="8"/>
      <c r="J1386" s="20"/>
      <c r="K1386" s="8"/>
      <c r="L1386" s="20"/>
      <c r="M1386" s="8"/>
      <c r="N1386" s="20"/>
      <c r="O1386" s="8"/>
      <c r="P1386" s="9"/>
    </row>
    <row r="1387" spans="1:16" x14ac:dyDescent="0.25">
      <c r="A1387" s="18"/>
      <c r="B1387" s="19"/>
      <c r="C1387" s="19"/>
      <c r="D1387" s="19"/>
      <c r="E1387" s="20"/>
      <c r="F1387" s="19"/>
      <c r="G1387" s="19"/>
      <c r="H1387" s="22"/>
      <c r="I1387" s="8"/>
      <c r="J1387" s="20"/>
      <c r="K1387" s="8"/>
      <c r="L1387" s="20"/>
      <c r="M1387" s="8"/>
      <c r="N1387" s="20"/>
      <c r="O1387" s="8"/>
      <c r="P1387" s="9"/>
    </row>
    <row r="1388" spans="1:16" x14ac:dyDescent="0.25">
      <c r="A1388" s="18"/>
      <c r="B1388" s="19"/>
      <c r="C1388" s="19"/>
      <c r="D1388" s="19"/>
      <c r="E1388" s="20"/>
      <c r="F1388" s="19"/>
      <c r="G1388" s="19"/>
      <c r="H1388" s="22"/>
      <c r="I1388" s="8"/>
      <c r="J1388" s="20"/>
      <c r="K1388" s="8"/>
      <c r="L1388" s="20"/>
      <c r="M1388" s="8"/>
      <c r="N1388" s="20"/>
      <c r="O1388" s="8"/>
      <c r="P1388" s="9"/>
    </row>
    <row r="1389" spans="1:16" x14ac:dyDescent="0.25">
      <c r="A1389" s="18"/>
      <c r="B1389" s="19"/>
      <c r="C1389" s="19"/>
      <c r="D1389" s="19"/>
      <c r="E1389" s="20"/>
      <c r="F1389" s="19"/>
      <c r="G1389" s="19"/>
      <c r="H1389" s="22"/>
      <c r="I1389" s="8"/>
      <c r="J1389" s="20"/>
      <c r="K1389" s="8"/>
      <c r="L1389" s="20"/>
      <c r="M1389" s="8"/>
      <c r="N1389" s="20"/>
      <c r="O1389" s="8"/>
      <c r="P1389" s="9"/>
    </row>
    <row r="1390" spans="1:16" s="47" customFormat="1" x14ac:dyDescent="0.25">
      <c r="A1390" s="45"/>
      <c r="B1390" s="46"/>
      <c r="C1390" s="46"/>
      <c r="D1390" s="46"/>
      <c r="E1390" s="30"/>
      <c r="F1390" s="46"/>
      <c r="G1390" s="46"/>
      <c r="H1390" s="48"/>
      <c r="I1390" s="8"/>
      <c r="J1390" s="30"/>
      <c r="K1390" s="8"/>
      <c r="L1390" s="30"/>
      <c r="M1390" s="8"/>
      <c r="N1390" s="30"/>
      <c r="O1390" s="8"/>
      <c r="P1390" s="9"/>
    </row>
    <row r="1391" spans="1:16" x14ac:dyDescent="0.25">
      <c r="A1391" s="18"/>
      <c r="B1391" s="19"/>
      <c r="C1391" s="19"/>
      <c r="D1391" s="19"/>
      <c r="E1391" s="20"/>
      <c r="F1391" s="19"/>
      <c r="G1391" s="19"/>
      <c r="H1391" s="22"/>
      <c r="I1391" s="8"/>
      <c r="J1391" s="20"/>
      <c r="K1391" s="8"/>
      <c r="L1391" s="20"/>
      <c r="M1391" s="8"/>
      <c r="N1391" s="20"/>
      <c r="O1391" s="8"/>
      <c r="P1391" s="9"/>
    </row>
    <row r="1392" spans="1:16" x14ac:dyDescent="0.25">
      <c r="A1392" s="18"/>
      <c r="B1392" s="19"/>
      <c r="C1392" s="19"/>
      <c r="D1392" s="19"/>
      <c r="E1392" s="20"/>
      <c r="F1392" s="19"/>
      <c r="G1392" s="19"/>
      <c r="H1392" s="22"/>
      <c r="I1392" s="8"/>
      <c r="J1392" s="20"/>
      <c r="K1392" s="8"/>
      <c r="L1392" s="20"/>
      <c r="M1392" s="8"/>
      <c r="N1392" s="20"/>
      <c r="O1392" s="8"/>
      <c r="P1392" s="9"/>
    </row>
    <row r="1393" spans="1:16" x14ac:dyDescent="0.25">
      <c r="A1393" s="18"/>
      <c r="B1393" s="19"/>
      <c r="C1393" s="19"/>
      <c r="D1393" s="19"/>
      <c r="E1393" s="20"/>
      <c r="F1393" s="19"/>
      <c r="G1393" s="19"/>
      <c r="H1393" s="22"/>
      <c r="I1393" s="8"/>
      <c r="J1393" s="20"/>
      <c r="K1393" s="8"/>
      <c r="L1393" s="20"/>
      <c r="M1393" s="8"/>
      <c r="N1393" s="8"/>
      <c r="O1393" s="8"/>
      <c r="P1393" s="9"/>
    </row>
    <row r="1394" spans="1:16" s="47" customFormat="1" x14ac:dyDescent="0.25">
      <c r="A1394" s="45"/>
      <c r="B1394" s="46"/>
      <c r="C1394" s="46"/>
      <c r="D1394" s="46"/>
      <c r="E1394" s="30"/>
      <c r="F1394" s="46"/>
      <c r="G1394" s="46"/>
      <c r="H1394" s="48"/>
      <c r="I1394" s="8"/>
      <c r="J1394" s="30"/>
      <c r="K1394" s="8"/>
      <c r="L1394" s="30"/>
      <c r="M1394" s="8"/>
      <c r="N1394" s="8"/>
      <c r="O1394" s="8"/>
      <c r="P1394" s="9"/>
    </row>
    <row r="1395" spans="1:16" x14ac:dyDescent="0.25">
      <c r="A1395" s="18"/>
      <c r="B1395" s="19"/>
      <c r="C1395" s="19"/>
      <c r="D1395" s="19"/>
      <c r="E1395" s="20"/>
      <c r="F1395" s="19"/>
      <c r="G1395" s="19"/>
      <c r="H1395" s="22"/>
      <c r="I1395" s="8"/>
      <c r="J1395" s="20"/>
      <c r="K1395" s="8"/>
      <c r="L1395" s="20"/>
      <c r="M1395" s="8"/>
      <c r="N1395" s="8"/>
      <c r="O1395" s="8"/>
      <c r="P1395" s="9"/>
    </row>
    <row r="1396" spans="1:16" x14ac:dyDescent="0.25">
      <c r="A1396" s="18"/>
      <c r="B1396" s="19"/>
      <c r="C1396" s="19"/>
      <c r="D1396" s="19"/>
      <c r="E1396" s="20"/>
      <c r="F1396" s="19"/>
      <c r="G1396" s="19"/>
      <c r="H1396" s="22"/>
      <c r="I1396" s="8"/>
      <c r="J1396" s="20"/>
      <c r="K1396" s="8"/>
      <c r="L1396" s="20"/>
      <c r="M1396" s="8"/>
      <c r="N1396" s="8"/>
      <c r="O1396" s="8"/>
      <c r="P1396" s="9"/>
    </row>
    <row r="1397" spans="1:16" x14ac:dyDescent="0.25">
      <c r="A1397" s="18"/>
      <c r="B1397" s="19"/>
      <c r="C1397" s="19"/>
      <c r="D1397" s="19"/>
      <c r="E1397" s="20"/>
      <c r="F1397" s="19"/>
      <c r="G1397" s="19"/>
      <c r="H1397" s="22"/>
      <c r="I1397" s="8"/>
      <c r="J1397" s="20"/>
      <c r="K1397" s="8"/>
      <c r="L1397" s="20"/>
      <c r="M1397" s="8"/>
      <c r="N1397" s="8"/>
      <c r="O1397" s="8"/>
      <c r="P1397" s="9"/>
    </row>
    <row r="1398" spans="1:16" x14ac:dyDescent="0.25">
      <c r="A1398" s="18"/>
      <c r="B1398" s="19"/>
      <c r="C1398" s="19"/>
      <c r="D1398" s="19"/>
      <c r="E1398" s="20"/>
      <c r="F1398" s="19"/>
      <c r="G1398" s="19"/>
      <c r="H1398" s="22"/>
      <c r="I1398" s="8"/>
      <c r="J1398" s="20"/>
      <c r="K1398" s="8"/>
      <c r="L1398" s="20"/>
      <c r="M1398" s="8"/>
      <c r="N1398" s="8"/>
      <c r="O1398" s="8"/>
      <c r="P1398" s="9"/>
    </row>
    <row r="1399" spans="1:16" x14ac:dyDescent="0.25">
      <c r="A1399" s="18"/>
      <c r="B1399" s="19"/>
      <c r="C1399" s="19"/>
      <c r="D1399" s="19"/>
      <c r="E1399" s="20"/>
      <c r="F1399" s="19"/>
      <c r="G1399" s="19"/>
      <c r="H1399" s="22"/>
      <c r="I1399" s="8"/>
      <c r="J1399" s="20"/>
      <c r="K1399" s="8"/>
      <c r="L1399" s="20"/>
      <c r="M1399" s="8"/>
      <c r="N1399" s="8"/>
      <c r="O1399" s="8"/>
      <c r="P1399" s="9"/>
    </row>
    <row r="1400" spans="1:16" x14ac:dyDescent="0.25">
      <c r="A1400" s="18"/>
      <c r="B1400" s="19"/>
      <c r="C1400" s="19"/>
      <c r="D1400" s="19"/>
      <c r="E1400" s="20"/>
      <c r="F1400" s="19"/>
      <c r="G1400" s="19"/>
      <c r="H1400" s="22"/>
      <c r="I1400" s="8"/>
      <c r="J1400" s="20"/>
      <c r="K1400" s="8"/>
      <c r="L1400" s="20"/>
      <c r="M1400" s="8"/>
      <c r="N1400" s="8"/>
      <c r="O1400" s="8"/>
      <c r="P1400" s="9"/>
    </row>
    <row r="1401" spans="1:16" x14ac:dyDescent="0.25">
      <c r="A1401" s="18"/>
      <c r="B1401" s="19"/>
      <c r="C1401" s="19"/>
      <c r="D1401" s="19"/>
      <c r="E1401" s="20"/>
      <c r="F1401" s="19"/>
      <c r="G1401" s="19"/>
      <c r="H1401" s="22"/>
      <c r="I1401" s="8"/>
      <c r="J1401" s="20"/>
      <c r="K1401" s="8"/>
      <c r="L1401" s="20"/>
      <c r="M1401" s="8"/>
      <c r="N1401" s="20"/>
      <c r="O1401" s="8"/>
      <c r="P1401" s="9"/>
    </row>
    <row r="1402" spans="1:16" s="47" customFormat="1" x14ac:dyDescent="0.25">
      <c r="A1402" s="45"/>
      <c r="B1402" s="46"/>
      <c r="C1402" s="46"/>
      <c r="D1402" s="46"/>
      <c r="E1402" s="30"/>
      <c r="F1402" s="46"/>
      <c r="G1402" s="46"/>
      <c r="H1402" s="48"/>
      <c r="I1402" s="8"/>
      <c r="J1402" s="30"/>
      <c r="K1402" s="8"/>
      <c r="L1402" s="30"/>
      <c r="M1402" s="8"/>
      <c r="N1402" s="30"/>
      <c r="O1402" s="8"/>
      <c r="P1402" s="9"/>
    </row>
    <row r="1403" spans="1:16" x14ac:dyDescent="0.25">
      <c r="A1403" s="18"/>
      <c r="B1403" s="19"/>
      <c r="C1403" s="19"/>
      <c r="D1403" s="19"/>
      <c r="E1403" s="20"/>
      <c r="F1403" s="19"/>
      <c r="G1403" s="19"/>
      <c r="H1403" s="22"/>
      <c r="I1403" s="8"/>
      <c r="J1403" s="20"/>
      <c r="K1403" s="8"/>
      <c r="L1403" s="20"/>
      <c r="M1403" s="8"/>
      <c r="N1403" s="20"/>
      <c r="O1403" s="8"/>
      <c r="P1403" s="9"/>
    </row>
    <row r="1404" spans="1:16" x14ac:dyDescent="0.25">
      <c r="A1404" s="18"/>
      <c r="B1404" s="19"/>
      <c r="C1404" s="19"/>
      <c r="D1404" s="19"/>
      <c r="E1404" s="20"/>
      <c r="F1404" s="19"/>
      <c r="G1404" s="19"/>
      <c r="H1404" s="22"/>
      <c r="I1404" s="8"/>
      <c r="J1404" s="20"/>
      <c r="K1404" s="8"/>
      <c r="L1404" s="20"/>
      <c r="M1404" s="8"/>
      <c r="N1404" s="20"/>
      <c r="O1404" s="8"/>
      <c r="P1404" s="9"/>
    </row>
    <row r="1405" spans="1:16" s="47" customFormat="1" x14ac:dyDescent="0.25">
      <c r="A1405" s="45"/>
      <c r="B1405" s="46"/>
      <c r="C1405" s="46"/>
      <c r="D1405" s="46"/>
      <c r="E1405" s="30"/>
      <c r="F1405" s="46"/>
      <c r="G1405" s="46"/>
      <c r="H1405" s="48"/>
      <c r="I1405" s="8"/>
      <c r="J1405" s="30"/>
      <c r="K1405" s="8"/>
      <c r="L1405" s="30"/>
      <c r="M1405" s="8"/>
      <c r="N1405" s="30"/>
      <c r="O1405" s="8"/>
      <c r="P1405" s="9"/>
    </row>
    <row r="1406" spans="1:16" x14ac:dyDescent="0.25">
      <c r="A1406" s="18"/>
      <c r="B1406" s="19"/>
      <c r="C1406" s="19"/>
      <c r="D1406" s="19"/>
      <c r="E1406" s="20"/>
      <c r="F1406" s="19"/>
      <c r="G1406" s="19"/>
      <c r="H1406" s="22"/>
      <c r="I1406" s="8"/>
      <c r="J1406" s="20"/>
      <c r="K1406" s="8"/>
      <c r="L1406" s="20"/>
      <c r="M1406" s="8"/>
      <c r="N1406" s="20"/>
      <c r="O1406" s="8"/>
      <c r="P1406" s="9"/>
    </row>
    <row r="1407" spans="1:16" x14ac:dyDescent="0.25">
      <c r="A1407" s="18"/>
      <c r="B1407" s="19"/>
      <c r="C1407" s="19"/>
      <c r="D1407" s="19"/>
      <c r="E1407" s="20"/>
      <c r="F1407" s="19"/>
      <c r="G1407" s="19"/>
      <c r="H1407" s="22"/>
      <c r="I1407" s="8"/>
      <c r="J1407" s="20"/>
      <c r="K1407" s="8"/>
      <c r="L1407" s="20"/>
      <c r="M1407" s="8"/>
      <c r="N1407" s="20"/>
      <c r="O1407" s="8"/>
      <c r="P1407" s="9"/>
    </row>
    <row r="1408" spans="1:16" x14ac:dyDescent="0.25">
      <c r="A1408" s="18"/>
      <c r="B1408" s="19"/>
      <c r="C1408" s="19"/>
      <c r="D1408" s="19"/>
      <c r="E1408" s="20"/>
      <c r="F1408" s="19"/>
      <c r="G1408" s="19"/>
      <c r="H1408" s="22"/>
      <c r="I1408" s="8"/>
      <c r="J1408" s="20"/>
      <c r="K1408" s="8"/>
      <c r="L1408" s="20"/>
      <c r="M1408" s="8"/>
      <c r="N1408" s="20"/>
      <c r="O1408" s="8"/>
      <c r="P1408" s="9"/>
    </row>
    <row r="1409" spans="1:16" s="47" customFormat="1" x14ac:dyDescent="0.25">
      <c r="A1409" s="45"/>
      <c r="B1409" s="46"/>
      <c r="C1409" s="46"/>
      <c r="D1409" s="46"/>
      <c r="E1409" s="30"/>
      <c r="F1409" s="46"/>
      <c r="G1409" s="46"/>
      <c r="H1409" s="48"/>
      <c r="I1409" s="8"/>
      <c r="J1409" s="30"/>
      <c r="K1409" s="8"/>
      <c r="L1409" s="30"/>
      <c r="M1409" s="8"/>
      <c r="N1409" s="30"/>
      <c r="O1409" s="8"/>
      <c r="P1409" s="9"/>
    </row>
    <row r="1410" spans="1:16" x14ac:dyDescent="0.25">
      <c r="A1410" s="18"/>
      <c r="B1410" s="19"/>
      <c r="C1410" s="19"/>
      <c r="D1410" s="19"/>
      <c r="E1410" s="20"/>
      <c r="F1410" s="19"/>
      <c r="G1410" s="19"/>
      <c r="H1410" s="22"/>
      <c r="I1410" s="8"/>
      <c r="J1410" s="20"/>
      <c r="K1410" s="8"/>
      <c r="L1410" s="20"/>
      <c r="M1410" s="8"/>
      <c r="N1410" s="20"/>
      <c r="O1410" s="8"/>
      <c r="P1410" s="9"/>
    </row>
    <row r="1411" spans="1:16" x14ac:dyDescent="0.25">
      <c r="A1411" s="18"/>
      <c r="B1411" s="19"/>
      <c r="C1411" s="19"/>
      <c r="D1411" s="19"/>
      <c r="E1411" s="20"/>
      <c r="F1411" s="19"/>
      <c r="G1411" s="19"/>
      <c r="H1411" s="22"/>
      <c r="I1411" s="8"/>
      <c r="J1411" s="20"/>
      <c r="K1411" s="8"/>
      <c r="L1411" s="20"/>
      <c r="M1411" s="8"/>
      <c r="N1411" s="20"/>
      <c r="O1411" s="8"/>
      <c r="P1411" s="9"/>
    </row>
    <row r="1412" spans="1:16" s="47" customFormat="1" x14ac:dyDescent="0.25">
      <c r="A1412" s="45"/>
      <c r="B1412" s="46"/>
      <c r="C1412" s="46"/>
      <c r="D1412" s="46"/>
      <c r="E1412" s="30"/>
      <c r="F1412" s="46"/>
      <c r="G1412" s="46"/>
      <c r="H1412" s="48"/>
      <c r="I1412" s="8"/>
      <c r="J1412" s="30"/>
      <c r="K1412" s="8"/>
      <c r="L1412" s="30"/>
      <c r="M1412" s="8"/>
      <c r="N1412" s="30"/>
      <c r="O1412" s="8"/>
      <c r="P1412" s="9"/>
    </row>
    <row r="1413" spans="1:16" x14ac:dyDescent="0.25">
      <c r="A1413" s="18"/>
      <c r="B1413" s="19"/>
      <c r="C1413" s="19"/>
      <c r="D1413" s="19"/>
      <c r="E1413" s="20"/>
      <c r="F1413" s="19"/>
      <c r="G1413" s="19"/>
      <c r="H1413" s="22"/>
      <c r="I1413" s="8"/>
      <c r="J1413" s="20"/>
      <c r="K1413" s="8"/>
      <c r="L1413" s="20"/>
      <c r="M1413" s="8"/>
      <c r="N1413" s="20"/>
      <c r="O1413" s="8"/>
      <c r="P1413" s="9"/>
    </row>
    <row r="1414" spans="1:16" x14ac:dyDescent="0.25">
      <c r="A1414" s="18"/>
      <c r="B1414" s="19"/>
      <c r="C1414" s="19"/>
      <c r="D1414" s="19"/>
      <c r="E1414" s="20"/>
      <c r="F1414" s="19"/>
      <c r="G1414" s="19"/>
      <c r="H1414" s="22"/>
      <c r="I1414" s="8"/>
      <c r="J1414" s="20"/>
      <c r="K1414" s="8"/>
      <c r="L1414" s="20"/>
      <c r="M1414" s="8"/>
      <c r="N1414" s="20"/>
      <c r="O1414" s="8"/>
      <c r="P1414" s="9"/>
    </row>
    <row r="1415" spans="1:16" x14ac:dyDescent="0.25">
      <c r="A1415" s="18"/>
      <c r="B1415" s="19"/>
      <c r="C1415" s="19"/>
      <c r="D1415" s="19"/>
      <c r="E1415" s="20"/>
      <c r="F1415" s="19"/>
      <c r="G1415" s="19"/>
      <c r="H1415" s="22"/>
      <c r="I1415" s="8"/>
      <c r="J1415" s="20"/>
      <c r="K1415" s="8"/>
      <c r="L1415" s="20"/>
      <c r="M1415" s="8"/>
      <c r="N1415" s="20"/>
      <c r="O1415" s="8"/>
      <c r="P1415" s="9"/>
    </row>
    <row r="1416" spans="1:16" s="47" customFormat="1" x14ac:dyDescent="0.25">
      <c r="A1416" s="45"/>
      <c r="B1416" s="46"/>
      <c r="C1416" s="46"/>
      <c r="D1416" s="46"/>
      <c r="E1416" s="30"/>
      <c r="F1416" s="46"/>
      <c r="G1416" s="46"/>
      <c r="H1416" s="48"/>
      <c r="I1416" s="8"/>
      <c r="J1416" s="30"/>
      <c r="K1416" s="8"/>
      <c r="L1416" s="30"/>
      <c r="M1416" s="8"/>
      <c r="N1416" s="30"/>
      <c r="O1416" s="8"/>
      <c r="P1416" s="9"/>
    </row>
    <row r="1417" spans="1:16" s="47" customFormat="1" x14ac:dyDescent="0.25">
      <c r="A1417" s="45"/>
      <c r="B1417" s="46"/>
      <c r="C1417" s="46"/>
      <c r="D1417" s="46"/>
      <c r="E1417" s="30"/>
      <c r="F1417" s="46"/>
      <c r="G1417" s="46"/>
      <c r="H1417" s="48"/>
      <c r="I1417" s="30"/>
      <c r="J1417" s="30"/>
      <c r="K1417" s="30"/>
      <c r="L1417" s="30"/>
      <c r="M1417" s="30"/>
      <c r="N1417" s="30"/>
      <c r="O1417" s="8"/>
      <c r="P1417" s="9"/>
    </row>
    <row r="1418" spans="1:16" x14ac:dyDescent="0.25">
      <c r="A1418" s="18"/>
      <c r="B1418" s="19"/>
      <c r="C1418" s="19"/>
      <c r="D1418" s="19"/>
      <c r="E1418" s="20"/>
      <c r="F1418" s="19"/>
      <c r="G1418" s="19"/>
      <c r="H1418" s="22"/>
      <c r="I1418" s="20"/>
      <c r="J1418" s="20"/>
      <c r="K1418" s="20"/>
      <c r="L1418" s="20"/>
      <c r="M1418" s="20"/>
      <c r="N1418" s="20"/>
      <c r="O1418" s="8"/>
      <c r="P1418" s="9"/>
    </row>
    <row r="1419" spans="1:16" x14ac:dyDescent="0.25">
      <c r="A1419" s="18"/>
      <c r="B1419" s="19"/>
      <c r="C1419" s="19"/>
      <c r="D1419" s="19"/>
      <c r="E1419" s="20"/>
      <c r="F1419" s="19"/>
      <c r="G1419" s="19"/>
      <c r="H1419" s="22"/>
      <c r="I1419" s="8"/>
      <c r="J1419" s="20"/>
      <c r="K1419" s="8"/>
      <c r="L1419" s="20"/>
      <c r="M1419" s="8"/>
      <c r="N1419" s="20"/>
      <c r="O1419" s="8"/>
      <c r="P1419" s="9"/>
    </row>
    <row r="1420" spans="1:16" x14ac:dyDescent="0.25">
      <c r="A1420" s="18"/>
      <c r="B1420" s="19"/>
      <c r="C1420" s="19"/>
      <c r="D1420" s="19"/>
      <c r="E1420" s="20"/>
      <c r="F1420" s="19"/>
      <c r="G1420" s="19"/>
      <c r="H1420" s="22"/>
      <c r="I1420" s="8"/>
      <c r="J1420" s="20"/>
      <c r="K1420" s="8"/>
      <c r="L1420" s="20"/>
      <c r="M1420" s="8"/>
      <c r="N1420" s="20"/>
      <c r="O1420" s="8"/>
      <c r="P1420" s="9"/>
    </row>
    <row r="1421" spans="1:16" x14ac:dyDescent="0.25">
      <c r="A1421" s="18"/>
      <c r="B1421" s="19"/>
      <c r="C1421" s="19"/>
      <c r="D1421" s="19"/>
      <c r="E1421" s="20"/>
      <c r="F1421" s="19"/>
      <c r="G1421" s="19"/>
      <c r="H1421" s="22"/>
      <c r="I1421" s="8"/>
      <c r="J1421" s="20"/>
      <c r="K1421" s="8"/>
      <c r="L1421" s="20"/>
      <c r="M1421" s="8"/>
      <c r="N1421" s="20"/>
      <c r="O1421" s="8"/>
      <c r="P1421" s="9"/>
    </row>
    <row r="1422" spans="1:16" s="47" customFormat="1" x14ac:dyDescent="0.25">
      <c r="A1422" s="45"/>
      <c r="B1422" s="46"/>
      <c r="C1422" s="46"/>
      <c r="D1422" s="46"/>
      <c r="E1422" s="30"/>
      <c r="F1422" s="46"/>
      <c r="G1422" s="46"/>
      <c r="H1422" s="48"/>
      <c r="I1422" s="8"/>
      <c r="J1422" s="30"/>
      <c r="K1422" s="8"/>
      <c r="L1422" s="30"/>
      <c r="M1422" s="8"/>
      <c r="N1422" s="30"/>
      <c r="O1422" s="8"/>
      <c r="P1422" s="9"/>
    </row>
    <row r="1423" spans="1:16" x14ac:dyDescent="0.25">
      <c r="A1423" s="18"/>
      <c r="B1423" s="19"/>
      <c r="C1423" s="19"/>
      <c r="D1423" s="19"/>
      <c r="E1423" s="20"/>
      <c r="F1423" s="19"/>
      <c r="G1423" s="19"/>
      <c r="H1423" s="22"/>
      <c r="I1423" s="8"/>
      <c r="J1423" s="20"/>
      <c r="K1423" s="8"/>
      <c r="L1423" s="20"/>
      <c r="M1423" s="8"/>
      <c r="N1423" s="20"/>
      <c r="O1423" s="8"/>
      <c r="P1423" s="9"/>
    </row>
    <row r="1424" spans="1:16" x14ac:dyDescent="0.25">
      <c r="A1424" s="18"/>
      <c r="B1424" s="19"/>
      <c r="C1424" s="19"/>
      <c r="D1424" s="19"/>
      <c r="E1424" s="20"/>
      <c r="F1424" s="19"/>
      <c r="G1424" s="19"/>
      <c r="H1424" s="22"/>
      <c r="I1424" s="8"/>
      <c r="J1424" s="20"/>
      <c r="K1424" s="8"/>
      <c r="L1424" s="20"/>
      <c r="M1424" s="8"/>
      <c r="N1424" s="20"/>
      <c r="O1424" s="8"/>
      <c r="P1424" s="9"/>
    </row>
    <row r="1425" spans="1:16" x14ac:dyDescent="0.25">
      <c r="A1425" s="18"/>
      <c r="B1425" s="19"/>
      <c r="C1425" s="19"/>
      <c r="D1425" s="19"/>
      <c r="E1425" s="20"/>
      <c r="F1425" s="19"/>
      <c r="G1425" s="19"/>
      <c r="H1425" s="22"/>
      <c r="I1425" s="8"/>
      <c r="J1425" s="20"/>
      <c r="K1425" s="8"/>
      <c r="L1425" s="20"/>
      <c r="M1425" s="8"/>
      <c r="N1425" s="20"/>
      <c r="O1425" s="8"/>
      <c r="P1425" s="9"/>
    </row>
    <row r="1426" spans="1:16" x14ac:dyDescent="0.25">
      <c r="A1426" s="18"/>
      <c r="B1426" s="19"/>
      <c r="C1426" s="19"/>
      <c r="D1426" s="19"/>
      <c r="E1426" s="20"/>
      <c r="F1426" s="19"/>
      <c r="G1426" s="19"/>
      <c r="H1426" s="22"/>
      <c r="I1426" s="8"/>
      <c r="J1426" s="20"/>
      <c r="K1426" s="8"/>
      <c r="L1426" s="20"/>
      <c r="M1426" s="8"/>
      <c r="N1426" s="20"/>
      <c r="O1426" s="8"/>
      <c r="P1426" s="9"/>
    </row>
    <row r="1427" spans="1:16" s="47" customFormat="1" x14ac:dyDescent="0.25">
      <c r="A1427" s="45"/>
      <c r="B1427" s="46"/>
      <c r="C1427" s="46"/>
      <c r="D1427" s="46"/>
      <c r="E1427" s="30"/>
      <c r="F1427" s="46"/>
      <c r="G1427" s="46"/>
      <c r="H1427" s="48"/>
      <c r="I1427" s="8"/>
      <c r="J1427" s="30"/>
      <c r="K1427" s="8"/>
      <c r="L1427" s="30"/>
      <c r="M1427" s="8"/>
      <c r="N1427" s="30"/>
      <c r="O1427" s="8"/>
      <c r="P1427" s="9"/>
    </row>
    <row r="1428" spans="1:16" x14ac:dyDescent="0.25">
      <c r="A1428" s="18"/>
      <c r="B1428" s="19"/>
      <c r="C1428" s="19"/>
      <c r="D1428" s="19"/>
      <c r="E1428" s="20"/>
      <c r="F1428" s="19"/>
      <c r="G1428" s="19"/>
      <c r="H1428" s="22"/>
      <c r="I1428" s="8"/>
      <c r="J1428" s="20"/>
      <c r="K1428" s="8"/>
      <c r="L1428" s="20"/>
      <c r="M1428" s="8"/>
      <c r="N1428" s="20"/>
      <c r="O1428" s="8"/>
      <c r="P1428" s="9"/>
    </row>
    <row r="1429" spans="1:16" x14ac:dyDescent="0.25">
      <c r="A1429" s="18"/>
      <c r="B1429" s="19"/>
      <c r="C1429" s="19"/>
      <c r="D1429" s="19"/>
      <c r="E1429" s="20"/>
      <c r="F1429" s="19"/>
      <c r="G1429" s="19"/>
      <c r="H1429" s="22"/>
      <c r="I1429" s="8"/>
      <c r="J1429" s="20"/>
      <c r="K1429" s="8"/>
      <c r="L1429" s="20"/>
      <c r="M1429" s="8"/>
      <c r="N1429" s="20"/>
      <c r="O1429" s="8"/>
      <c r="P1429" s="9"/>
    </row>
    <row r="1430" spans="1:16" x14ac:dyDescent="0.25">
      <c r="A1430" s="18"/>
      <c r="B1430" s="19"/>
      <c r="C1430" s="19"/>
      <c r="D1430" s="19"/>
      <c r="E1430" s="20"/>
      <c r="F1430" s="19"/>
      <c r="G1430" s="19"/>
      <c r="H1430" s="22"/>
      <c r="I1430" s="8"/>
      <c r="J1430" s="20"/>
      <c r="K1430" s="8"/>
      <c r="L1430" s="20"/>
      <c r="M1430" s="8"/>
      <c r="N1430" s="20"/>
      <c r="O1430" s="8"/>
      <c r="P1430" s="9"/>
    </row>
    <row r="1431" spans="1:16" x14ac:dyDescent="0.25">
      <c r="A1431" s="18"/>
      <c r="B1431" s="19"/>
      <c r="C1431" s="19"/>
      <c r="D1431" s="19"/>
      <c r="E1431" s="20"/>
      <c r="F1431" s="19"/>
      <c r="G1431" s="19"/>
      <c r="H1431" s="22"/>
      <c r="I1431" s="8"/>
      <c r="J1431" s="20"/>
      <c r="K1431" s="8"/>
      <c r="L1431" s="20"/>
      <c r="M1431" s="8"/>
      <c r="N1431" s="20"/>
      <c r="O1431" s="8"/>
      <c r="P1431" s="9"/>
    </row>
    <row r="1432" spans="1:16" x14ac:dyDescent="0.25">
      <c r="A1432" s="18"/>
      <c r="B1432" s="19"/>
      <c r="C1432" s="19"/>
      <c r="D1432" s="19"/>
      <c r="E1432" s="20"/>
      <c r="F1432" s="19"/>
      <c r="G1432" s="19"/>
      <c r="H1432" s="22"/>
      <c r="I1432" s="8"/>
      <c r="J1432" s="20"/>
      <c r="K1432" s="8"/>
      <c r="L1432" s="20"/>
      <c r="M1432" s="8"/>
      <c r="N1432" s="20"/>
      <c r="O1432" s="8"/>
      <c r="P1432" s="9"/>
    </row>
    <row r="1433" spans="1:16" x14ac:dyDescent="0.25">
      <c r="A1433" s="18"/>
      <c r="B1433" s="19"/>
      <c r="C1433" s="19"/>
      <c r="D1433" s="19"/>
      <c r="E1433" s="20"/>
      <c r="F1433" s="19"/>
      <c r="G1433" s="19"/>
      <c r="H1433" s="22"/>
      <c r="I1433" s="8"/>
      <c r="J1433" s="20"/>
      <c r="K1433" s="8"/>
      <c r="L1433" s="20"/>
      <c r="M1433" s="8"/>
      <c r="N1433" s="20"/>
      <c r="O1433" s="8"/>
      <c r="P1433" s="9"/>
    </row>
    <row r="1434" spans="1:16" s="47" customFormat="1" x14ac:dyDescent="0.25">
      <c r="A1434" s="45"/>
      <c r="B1434" s="46"/>
      <c r="C1434" s="46"/>
      <c r="D1434" s="46"/>
      <c r="E1434" s="30"/>
      <c r="F1434" s="46"/>
      <c r="G1434" s="46"/>
      <c r="H1434" s="48"/>
      <c r="I1434" s="8"/>
      <c r="J1434" s="30"/>
      <c r="K1434" s="8"/>
      <c r="L1434" s="30"/>
      <c r="M1434" s="8"/>
      <c r="N1434" s="30"/>
      <c r="O1434" s="8"/>
      <c r="P1434" s="9"/>
    </row>
    <row r="1435" spans="1:16" x14ac:dyDescent="0.25">
      <c r="A1435" s="18"/>
      <c r="B1435" s="19"/>
      <c r="C1435" s="19"/>
      <c r="D1435" s="19"/>
      <c r="E1435" s="20"/>
      <c r="F1435" s="19"/>
      <c r="G1435" s="19"/>
      <c r="H1435" s="22"/>
      <c r="I1435" s="8"/>
      <c r="J1435" s="20"/>
      <c r="K1435" s="8"/>
      <c r="L1435" s="20"/>
      <c r="M1435" s="8"/>
      <c r="N1435" s="20"/>
      <c r="O1435" s="8"/>
      <c r="P1435" s="9"/>
    </row>
    <row r="1436" spans="1:16" x14ac:dyDescent="0.25">
      <c r="A1436" s="18"/>
      <c r="B1436" s="19"/>
      <c r="C1436" s="19"/>
      <c r="D1436" s="19"/>
      <c r="E1436" s="20"/>
      <c r="F1436" s="19"/>
      <c r="G1436" s="19"/>
      <c r="H1436" s="22"/>
      <c r="I1436" s="8"/>
      <c r="J1436" s="20"/>
      <c r="K1436" s="8"/>
      <c r="L1436" s="20"/>
      <c r="M1436" s="8"/>
      <c r="N1436" s="20"/>
      <c r="O1436" s="8"/>
      <c r="P1436" s="9"/>
    </row>
    <row r="1437" spans="1:16" x14ac:dyDescent="0.25">
      <c r="A1437" s="18"/>
      <c r="B1437" s="19"/>
      <c r="C1437" s="19"/>
      <c r="D1437" s="19"/>
      <c r="E1437" s="20"/>
      <c r="F1437" s="19"/>
      <c r="G1437" s="19"/>
      <c r="H1437" s="22"/>
      <c r="I1437" s="8"/>
      <c r="J1437" s="20"/>
      <c r="K1437" s="8"/>
      <c r="L1437" s="20"/>
      <c r="M1437" s="8"/>
      <c r="N1437" s="20"/>
      <c r="O1437" s="8"/>
      <c r="P1437" s="9"/>
    </row>
    <row r="1438" spans="1:16" x14ac:dyDescent="0.25">
      <c r="A1438" s="18"/>
      <c r="B1438" s="19"/>
      <c r="C1438" s="19"/>
      <c r="D1438" s="19"/>
      <c r="E1438" s="20"/>
      <c r="F1438" s="19"/>
      <c r="G1438" s="19"/>
      <c r="H1438" s="22"/>
      <c r="I1438" s="8"/>
      <c r="J1438" s="20"/>
      <c r="K1438" s="8"/>
      <c r="L1438" s="20"/>
      <c r="M1438" s="8"/>
      <c r="N1438" s="20"/>
      <c r="O1438" s="8"/>
      <c r="P1438" s="9"/>
    </row>
    <row r="1439" spans="1:16" x14ac:dyDescent="0.25">
      <c r="A1439" s="18"/>
      <c r="B1439" s="19"/>
      <c r="C1439" s="19"/>
      <c r="D1439" s="19"/>
      <c r="E1439" s="20"/>
      <c r="F1439" s="19"/>
      <c r="G1439" s="19"/>
      <c r="H1439" s="22"/>
      <c r="I1439" s="8"/>
      <c r="J1439" s="20"/>
      <c r="K1439" s="8"/>
      <c r="L1439" s="20"/>
      <c r="M1439" s="8"/>
      <c r="N1439" s="20"/>
      <c r="O1439" s="8"/>
      <c r="P1439" s="9"/>
    </row>
    <row r="1440" spans="1:16" s="47" customFormat="1" x14ac:dyDescent="0.25">
      <c r="A1440" s="45"/>
      <c r="B1440" s="46"/>
      <c r="C1440" s="46"/>
      <c r="D1440" s="46"/>
      <c r="E1440" s="30"/>
      <c r="F1440" s="46"/>
      <c r="G1440" s="46"/>
      <c r="H1440" s="48"/>
      <c r="I1440" s="8"/>
      <c r="J1440" s="30"/>
      <c r="K1440" s="8"/>
      <c r="L1440" s="30"/>
      <c r="M1440" s="8"/>
      <c r="N1440" s="30"/>
      <c r="O1440" s="8"/>
      <c r="P1440" s="9"/>
    </row>
    <row r="1441" spans="1:16" x14ac:dyDescent="0.25">
      <c r="A1441" s="18"/>
      <c r="B1441" s="19"/>
      <c r="C1441" s="19"/>
      <c r="D1441" s="19"/>
      <c r="E1441" s="20"/>
      <c r="F1441" s="19"/>
      <c r="G1441" s="19"/>
      <c r="H1441" s="22"/>
      <c r="I1441" s="8"/>
      <c r="J1441" s="20"/>
      <c r="K1441" s="8"/>
      <c r="L1441" s="20"/>
      <c r="M1441" s="8"/>
      <c r="N1441" s="20"/>
      <c r="O1441" s="8"/>
      <c r="P1441" s="9"/>
    </row>
    <row r="1442" spans="1:16" x14ac:dyDescent="0.25">
      <c r="A1442" s="18"/>
      <c r="B1442" s="19"/>
      <c r="C1442" s="19"/>
      <c r="D1442" s="19"/>
      <c r="E1442" s="20"/>
      <c r="F1442" s="19"/>
      <c r="G1442" s="19"/>
      <c r="H1442" s="22"/>
      <c r="I1442" s="8"/>
      <c r="J1442" s="20"/>
      <c r="K1442" s="8"/>
      <c r="L1442" s="20"/>
      <c r="M1442" s="8"/>
      <c r="N1442" s="20"/>
      <c r="O1442" s="8"/>
      <c r="P1442" s="9"/>
    </row>
    <row r="1443" spans="1:16" s="47" customFormat="1" x14ac:dyDescent="0.25">
      <c r="A1443" s="45"/>
      <c r="B1443" s="46"/>
      <c r="C1443" s="46"/>
      <c r="D1443" s="46"/>
      <c r="E1443" s="30"/>
      <c r="F1443" s="46"/>
      <c r="G1443" s="46"/>
      <c r="H1443" s="48"/>
      <c r="I1443" s="8"/>
      <c r="J1443" s="30"/>
      <c r="K1443" s="8"/>
      <c r="L1443" s="30"/>
      <c r="M1443" s="8"/>
      <c r="N1443" s="30"/>
      <c r="O1443" s="8"/>
      <c r="P1443" s="9"/>
    </row>
    <row r="1444" spans="1:16" x14ac:dyDescent="0.25">
      <c r="A1444" s="18"/>
      <c r="B1444" s="19"/>
      <c r="C1444" s="19"/>
      <c r="D1444" s="19"/>
      <c r="E1444" s="20"/>
      <c r="F1444" s="19"/>
      <c r="G1444" s="19"/>
      <c r="H1444" s="22"/>
      <c r="I1444" s="8"/>
      <c r="J1444" s="20"/>
      <c r="K1444" s="8"/>
      <c r="L1444" s="20"/>
      <c r="M1444" s="8"/>
      <c r="N1444" s="20"/>
      <c r="O1444" s="8"/>
      <c r="P1444" s="9"/>
    </row>
    <row r="1445" spans="1:16" x14ac:dyDescent="0.25">
      <c r="A1445" s="18"/>
      <c r="B1445" s="19"/>
      <c r="C1445" s="19"/>
      <c r="D1445" s="19"/>
      <c r="E1445" s="20"/>
      <c r="F1445" s="19"/>
      <c r="G1445" s="19"/>
      <c r="H1445" s="22"/>
      <c r="I1445" s="8"/>
      <c r="J1445" s="20"/>
      <c r="K1445" s="8"/>
      <c r="L1445" s="20"/>
      <c r="M1445" s="8"/>
      <c r="N1445" s="20"/>
      <c r="O1445" s="8"/>
      <c r="P1445" s="9"/>
    </row>
    <row r="1446" spans="1:16" s="47" customFormat="1" x14ac:dyDescent="0.25">
      <c r="A1446" s="45"/>
      <c r="B1446" s="46"/>
      <c r="C1446" s="46"/>
      <c r="D1446" s="46"/>
      <c r="E1446" s="30"/>
      <c r="F1446" s="46"/>
      <c r="G1446" s="46"/>
      <c r="H1446" s="48"/>
      <c r="I1446" s="8"/>
      <c r="J1446" s="30"/>
      <c r="K1446" s="8"/>
      <c r="L1446" s="30"/>
      <c r="M1446" s="8"/>
      <c r="N1446" s="30"/>
      <c r="O1446" s="8"/>
      <c r="P1446" s="9"/>
    </row>
    <row r="1447" spans="1:16" s="47" customFormat="1" x14ac:dyDescent="0.25">
      <c r="A1447" s="45"/>
      <c r="B1447" s="46"/>
      <c r="C1447" s="46"/>
      <c r="D1447" s="46"/>
      <c r="E1447" s="30"/>
      <c r="F1447" s="46"/>
      <c r="G1447" s="46"/>
      <c r="H1447" s="48"/>
      <c r="I1447" s="8"/>
      <c r="J1447" s="30"/>
      <c r="K1447" s="8"/>
      <c r="L1447" s="30"/>
      <c r="M1447" s="8"/>
      <c r="N1447" s="30"/>
      <c r="O1447" s="8"/>
      <c r="P1447" s="9"/>
    </row>
    <row r="1448" spans="1:16" x14ac:dyDescent="0.25">
      <c r="A1448" s="18"/>
      <c r="B1448" s="19"/>
      <c r="C1448" s="19"/>
      <c r="D1448" s="19"/>
      <c r="E1448" s="20"/>
      <c r="F1448" s="19"/>
      <c r="G1448" s="19"/>
      <c r="H1448" s="22"/>
      <c r="I1448" s="8"/>
      <c r="J1448" s="20"/>
      <c r="K1448" s="8"/>
      <c r="L1448" s="20"/>
      <c r="M1448" s="8"/>
      <c r="N1448" s="20"/>
      <c r="O1448" s="8"/>
      <c r="P1448" s="9"/>
    </row>
    <row r="1449" spans="1:16" x14ac:dyDescent="0.25">
      <c r="A1449" s="18"/>
      <c r="B1449" s="19"/>
      <c r="C1449" s="19"/>
      <c r="D1449" s="19"/>
      <c r="E1449" s="20"/>
      <c r="F1449" s="19"/>
      <c r="G1449" s="19"/>
      <c r="H1449" s="22"/>
      <c r="I1449" s="8"/>
      <c r="J1449" s="20"/>
      <c r="K1449" s="8"/>
      <c r="L1449" s="20"/>
      <c r="M1449" s="8"/>
      <c r="N1449" s="20"/>
      <c r="O1449" s="8"/>
      <c r="P1449" s="9"/>
    </row>
    <row r="1450" spans="1:16" x14ac:dyDescent="0.25">
      <c r="A1450" s="18"/>
      <c r="B1450" s="19"/>
      <c r="C1450" s="19"/>
      <c r="D1450" s="19"/>
      <c r="E1450" s="20"/>
      <c r="F1450" s="19"/>
      <c r="G1450" s="19"/>
      <c r="H1450" s="22"/>
      <c r="I1450" s="8"/>
      <c r="J1450" s="20"/>
      <c r="K1450" s="8"/>
      <c r="L1450" s="20"/>
      <c r="M1450" s="8"/>
      <c r="N1450" s="20"/>
      <c r="O1450" s="8"/>
      <c r="P1450" s="9"/>
    </row>
    <row r="1451" spans="1:16" x14ac:dyDescent="0.25">
      <c r="A1451" s="18"/>
      <c r="B1451" s="19"/>
      <c r="C1451" s="19"/>
      <c r="D1451" s="19"/>
      <c r="E1451" s="20"/>
      <c r="F1451" s="19"/>
      <c r="G1451" s="19"/>
      <c r="H1451" s="22"/>
      <c r="I1451" s="8"/>
      <c r="J1451" s="20"/>
      <c r="K1451" s="8"/>
      <c r="L1451" s="20"/>
      <c r="M1451" s="8"/>
      <c r="N1451" s="20"/>
      <c r="O1451" s="8"/>
      <c r="P1451" s="9"/>
    </row>
    <row r="1452" spans="1:16" s="47" customFormat="1" x14ac:dyDescent="0.25">
      <c r="A1452" s="45"/>
      <c r="B1452" s="46"/>
      <c r="C1452" s="46"/>
      <c r="D1452" s="46"/>
      <c r="E1452" s="30"/>
      <c r="F1452" s="46"/>
      <c r="G1452" s="46"/>
      <c r="H1452" s="48"/>
      <c r="I1452" s="8"/>
      <c r="J1452" s="30"/>
      <c r="K1452" s="8"/>
      <c r="L1452" s="30"/>
      <c r="M1452" s="8"/>
      <c r="N1452" s="30"/>
      <c r="O1452" s="8"/>
      <c r="P1452" s="9"/>
    </row>
    <row r="1453" spans="1:16" x14ac:dyDescent="0.25">
      <c r="A1453" s="18"/>
      <c r="B1453" s="19"/>
      <c r="C1453" s="19"/>
      <c r="D1453" s="19"/>
      <c r="E1453" s="20"/>
      <c r="F1453" s="19"/>
      <c r="G1453" s="19"/>
      <c r="H1453" s="22"/>
      <c r="I1453" s="8"/>
      <c r="J1453" s="20"/>
      <c r="K1453" s="8"/>
      <c r="L1453" s="20"/>
      <c r="M1453" s="8"/>
      <c r="N1453" s="20"/>
      <c r="O1453" s="8"/>
      <c r="P1453" s="9"/>
    </row>
    <row r="1454" spans="1:16" x14ac:dyDescent="0.25">
      <c r="A1454" s="18"/>
      <c r="B1454" s="19"/>
      <c r="C1454" s="19"/>
      <c r="D1454" s="19"/>
      <c r="E1454" s="20"/>
      <c r="F1454" s="19"/>
      <c r="G1454" s="19"/>
      <c r="H1454" s="22"/>
      <c r="I1454" s="8"/>
      <c r="J1454" s="20"/>
      <c r="K1454" s="8"/>
      <c r="L1454" s="20"/>
      <c r="M1454" s="8"/>
      <c r="N1454" s="20"/>
      <c r="O1454" s="8"/>
      <c r="P1454" s="9"/>
    </row>
    <row r="1455" spans="1:16" s="47" customFormat="1" x14ac:dyDescent="0.25">
      <c r="A1455" s="45"/>
      <c r="B1455" s="46"/>
      <c r="C1455" s="46"/>
      <c r="D1455" s="46"/>
      <c r="E1455" s="30"/>
      <c r="F1455" s="46"/>
      <c r="G1455" s="46"/>
      <c r="H1455" s="48"/>
      <c r="I1455" s="8"/>
      <c r="J1455" s="30"/>
      <c r="K1455" s="8"/>
      <c r="L1455" s="30"/>
      <c r="M1455" s="8"/>
      <c r="N1455" s="30"/>
      <c r="O1455" s="8"/>
      <c r="P1455" s="9"/>
    </row>
    <row r="1456" spans="1:16" x14ac:dyDescent="0.25">
      <c r="A1456" s="18"/>
      <c r="B1456" s="19"/>
      <c r="C1456" s="19"/>
      <c r="D1456" s="19"/>
      <c r="E1456" s="20"/>
      <c r="F1456" s="19"/>
      <c r="G1456" s="19"/>
      <c r="H1456" s="22"/>
      <c r="I1456" s="8"/>
      <c r="J1456" s="20"/>
      <c r="K1456" s="8"/>
      <c r="L1456" s="20"/>
      <c r="M1456" s="8"/>
      <c r="N1456" s="20"/>
      <c r="O1456" s="8"/>
      <c r="P1456" s="9"/>
    </row>
    <row r="1457" spans="1:16" x14ac:dyDescent="0.25">
      <c r="A1457" s="18"/>
      <c r="B1457" s="19"/>
      <c r="C1457" s="19"/>
      <c r="D1457" s="19"/>
      <c r="E1457" s="20"/>
      <c r="F1457" s="19"/>
      <c r="G1457" s="19"/>
      <c r="H1457" s="22"/>
      <c r="I1457" s="8"/>
      <c r="J1457" s="20"/>
      <c r="K1457" s="8"/>
      <c r="L1457" s="20"/>
      <c r="M1457" s="8"/>
      <c r="N1457" s="20"/>
      <c r="O1457" s="8"/>
      <c r="P1457" s="9"/>
    </row>
    <row r="1458" spans="1:16" s="47" customFormat="1" x14ac:dyDescent="0.25">
      <c r="A1458" s="45"/>
      <c r="B1458" s="46"/>
      <c r="C1458" s="46"/>
      <c r="D1458" s="46"/>
      <c r="E1458" s="30"/>
      <c r="F1458" s="46"/>
      <c r="G1458" s="46"/>
      <c r="H1458" s="48"/>
      <c r="I1458" s="8"/>
      <c r="J1458" s="30"/>
      <c r="K1458" s="8"/>
      <c r="L1458" s="30"/>
      <c r="M1458" s="8"/>
      <c r="N1458" s="30"/>
      <c r="O1458" s="8"/>
      <c r="P1458" s="9"/>
    </row>
    <row r="1459" spans="1:16" x14ac:dyDescent="0.25">
      <c r="A1459" s="18"/>
      <c r="B1459" s="19"/>
      <c r="C1459" s="19"/>
      <c r="D1459" s="19"/>
      <c r="E1459" s="20"/>
      <c r="F1459" s="19"/>
      <c r="G1459" s="19"/>
      <c r="H1459" s="22"/>
      <c r="I1459" s="8"/>
      <c r="J1459" s="20"/>
      <c r="K1459" s="8"/>
      <c r="L1459" s="20"/>
      <c r="M1459" s="8"/>
      <c r="N1459" s="20"/>
      <c r="O1459" s="8"/>
      <c r="P1459" s="9"/>
    </row>
    <row r="1460" spans="1:16" x14ac:dyDescent="0.25">
      <c r="A1460" s="18"/>
      <c r="B1460" s="19"/>
      <c r="C1460" s="19"/>
      <c r="D1460" s="19"/>
      <c r="E1460" s="20"/>
      <c r="F1460" s="19"/>
      <c r="G1460" s="19"/>
      <c r="H1460" s="22"/>
      <c r="I1460" s="8"/>
      <c r="J1460" s="20"/>
      <c r="K1460" s="8"/>
      <c r="L1460" s="20"/>
      <c r="M1460" s="8"/>
      <c r="N1460" s="20"/>
      <c r="O1460" s="8"/>
      <c r="P1460" s="9"/>
    </row>
    <row r="1461" spans="1:16" s="47" customFormat="1" x14ac:dyDescent="0.25">
      <c r="A1461" s="45"/>
      <c r="B1461" s="46"/>
      <c r="C1461" s="46"/>
      <c r="D1461" s="46"/>
      <c r="E1461" s="30"/>
      <c r="F1461" s="46"/>
      <c r="G1461" s="46"/>
      <c r="H1461" s="48"/>
      <c r="I1461" s="8"/>
      <c r="J1461" s="30"/>
      <c r="K1461" s="8"/>
      <c r="L1461" s="30"/>
      <c r="M1461" s="8"/>
      <c r="N1461" s="30"/>
      <c r="O1461" s="8"/>
      <c r="P1461" s="9"/>
    </row>
    <row r="1462" spans="1:16" x14ac:dyDescent="0.25">
      <c r="A1462" s="18"/>
      <c r="B1462" s="19"/>
      <c r="C1462" s="19"/>
      <c r="D1462" s="19"/>
      <c r="E1462" s="20"/>
      <c r="F1462" s="19"/>
      <c r="G1462" s="19"/>
      <c r="H1462" s="22"/>
      <c r="I1462" s="8"/>
      <c r="J1462" s="20"/>
      <c r="K1462" s="8"/>
      <c r="L1462" s="20"/>
      <c r="M1462" s="8"/>
      <c r="N1462" s="20"/>
      <c r="O1462" s="8"/>
      <c r="P1462" s="9"/>
    </row>
    <row r="1463" spans="1:16" x14ac:dyDescent="0.25">
      <c r="A1463" s="18"/>
      <c r="B1463" s="19"/>
      <c r="C1463" s="19"/>
      <c r="D1463" s="19"/>
      <c r="E1463" s="20"/>
      <c r="F1463" s="19"/>
      <c r="G1463" s="19"/>
      <c r="H1463" s="22"/>
      <c r="I1463" s="8"/>
      <c r="J1463" s="20"/>
      <c r="K1463" s="8"/>
      <c r="L1463" s="20"/>
      <c r="M1463" s="8"/>
      <c r="N1463" s="20"/>
      <c r="O1463" s="8"/>
      <c r="P1463" s="9"/>
    </row>
    <row r="1464" spans="1:16" s="47" customFormat="1" x14ac:dyDescent="0.25">
      <c r="A1464" s="45"/>
      <c r="B1464" s="46"/>
      <c r="C1464" s="46"/>
      <c r="D1464" s="46"/>
      <c r="E1464" s="30"/>
      <c r="F1464" s="46"/>
      <c r="G1464" s="46"/>
      <c r="H1464" s="48"/>
      <c r="I1464" s="8"/>
      <c r="J1464" s="30"/>
      <c r="K1464" s="8"/>
      <c r="L1464" s="30"/>
      <c r="M1464" s="8"/>
      <c r="N1464" s="30"/>
      <c r="O1464" s="8"/>
      <c r="P1464" s="9"/>
    </row>
    <row r="1465" spans="1:16" s="47" customFormat="1" x14ac:dyDescent="0.25">
      <c r="A1465" s="45"/>
      <c r="B1465" s="46"/>
      <c r="C1465" s="46"/>
      <c r="D1465" s="46"/>
      <c r="E1465" s="30"/>
      <c r="F1465" s="46"/>
      <c r="G1465" s="46"/>
      <c r="H1465" s="48"/>
      <c r="I1465" s="30"/>
      <c r="J1465" s="30"/>
      <c r="K1465" s="30"/>
      <c r="L1465" s="30"/>
      <c r="M1465" s="30"/>
      <c r="N1465" s="30"/>
      <c r="O1465" s="8"/>
      <c r="P1465" s="9"/>
    </row>
    <row r="1466" spans="1:16" x14ac:dyDescent="0.25">
      <c r="A1466" s="18"/>
      <c r="B1466" s="19"/>
      <c r="C1466" s="19"/>
      <c r="D1466" s="19"/>
      <c r="E1466" s="20"/>
      <c r="F1466" s="19"/>
      <c r="G1466" s="19"/>
      <c r="H1466" s="22"/>
      <c r="I1466" s="20"/>
      <c r="J1466" s="20"/>
      <c r="K1466" s="20"/>
      <c r="L1466" s="20"/>
      <c r="M1466" s="20"/>
      <c r="N1466" s="20"/>
      <c r="O1466" s="8"/>
      <c r="P1466" s="9"/>
    </row>
    <row r="1467" spans="1:16" x14ac:dyDescent="0.25">
      <c r="A1467" s="18"/>
      <c r="B1467" s="19"/>
      <c r="C1467" s="19"/>
      <c r="D1467" s="19"/>
      <c r="E1467" s="20"/>
      <c r="F1467" s="19"/>
      <c r="G1467" s="19"/>
      <c r="H1467" s="22"/>
      <c r="I1467" s="8"/>
      <c r="J1467" s="20"/>
      <c r="K1467" s="8"/>
      <c r="L1467" s="20"/>
      <c r="M1467" s="8"/>
      <c r="N1467" s="20"/>
      <c r="O1467" s="8"/>
      <c r="P1467" s="9"/>
    </row>
    <row r="1468" spans="1:16" x14ac:dyDescent="0.25">
      <c r="A1468" s="18"/>
      <c r="B1468" s="19"/>
      <c r="C1468" s="19"/>
      <c r="D1468" s="19"/>
      <c r="E1468" s="20"/>
      <c r="F1468" s="19"/>
      <c r="G1468" s="19"/>
      <c r="H1468" s="22"/>
      <c r="I1468" s="8"/>
      <c r="J1468" s="20"/>
      <c r="K1468" s="8"/>
      <c r="L1468" s="20"/>
      <c r="M1468" s="8"/>
      <c r="N1468" s="20"/>
      <c r="O1468" s="8"/>
      <c r="P1468" s="9"/>
    </row>
    <row r="1469" spans="1:16" s="47" customFormat="1" x14ac:dyDescent="0.25">
      <c r="A1469" s="45"/>
      <c r="B1469" s="46"/>
      <c r="C1469" s="46"/>
      <c r="D1469" s="46"/>
      <c r="E1469" s="30"/>
      <c r="F1469" s="46"/>
      <c r="G1469" s="46"/>
      <c r="H1469" s="48"/>
      <c r="I1469" s="8"/>
      <c r="J1469" s="30"/>
      <c r="K1469" s="8"/>
      <c r="L1469" s="30"/>
      <c r="M1469" s="8"/>
      <c r="N1469" s="30"/>
      <c r="O1469" s="8"/>
      <c r="P1469" s="9"/>
    </row>
    <row r="1470" spans="1:16" x14ac:dyDescent="0.25">
      <c r="A1470" s="18"/>
      <c r="B1470" s="19"/>
      <c r="C1470" s="19"/>
      <c r="D1470" s="19"/>
      <c r="E1470" s="20"/>
      <c r="F1470" s="19"/>
      <c r="G1470" s="19"/>
      <c r="H1470" s="22"/>
      <c r="I1470" s="8"/>
      <c r="J1470" s="20"/>
      <c r="K1470" s="8"/>
      <c r="L1470" s="20"/>
      <c r="M1470" s="8"/>
      <c r="N1470" s="20"/>
      <c r="O1470" s="8"/>
      <c r="P1470" s="9"/>
    </row>
    <row r="1471" spans="1:16" x14ac:dyDescent="0.25">
      <c r="A1471" s="18"/>
      <c r="B1471" s="19"/>
      <c r="C1471" s="19"/>
      <c r="D1471" s="19"/>
      <c r="E1471" s="20"/>
      <c r="F1471" s="19"/>
      <c r="G1471" s="19"/>
      <c r="H1471" s="22"/>
      <c r="I1471" s="8"/>
      <c r="J1471" s="20"/>
      <c r="K1471" s="8"/>
      <c r="L1471" s="20"/>
      <c r="M1471" s="8"/>
      <c r="N1471" s="20"/>
      <c r="O1471" s="8"/>
      <c r="P1471" s="9"/>
    </row>
    <row r="1472" spans="1:16" x14ac:dyDescent="0.25">
      <c r="A1472" s="18"/>
      <c r="B1472" s="19"/>
      <c r="C1472" s="19"/>
      <c r="D1472" s="19"/>
      <c r="E1472" s="20"/>
      <c r="F1472" s="19"/>
      <c r="G1472" s="19"/>
      <c r="H1472" s="22"/>
      <c r="I1472" s="8"/>
      <c r="J1472" s="20"/>
      <c r="K1472" s="8"/>
      <c r="L1472" s="20"/>
      <c r="M1472" s="8"/>
      <c r="N1472" s="20"/>
      <c r="O1472" s="8"/>
      <c r="P1472" s="9"/>
    </row>
    <row r="1473" spans="1:16" s="47" customFormat="1" x14ac:dyDescent="0.25">
      <c r="A1473" s="45"/>
      <c r="B1473" s="46"/>
      <c r="C1473" s="46"/>
      <c r="D1473" s="46"/>
      <c r="E1473" s="30"/>
      <c r="F1473" s="46"/>
      <c r="G1473" s="46"/>
      <c r="H1473" s="48"/>
      <c r="I1473" s="8"/>
      <c r="J1473" s="30"/>
      <c r="K1473" s="8"/>
      <c r="L1473" s="30"/>
      <c r="M1473" s="8"/>
      <c r="N1473" s="30"/>
      <c r="O1473" s="8"/>
      <c r="P1473" s="9"/>
    </row>
    <row r="1474" spans="1:16" s="47" customFormat="1" x14ac:dyDescent="0.25">
      <c r="A1474" s="45"/>
      <c r="B1474" s="46"/>
      <c r="C1474" s="46"/>
      <c r="D1474" s="46"/>
      <c r="E1474" s="30"/>
      <c r="F1474" s="46"/>
      <c r="G1474" s="46"/>
      <c r="H1474" s="48"/>
      <c r="I1474" s="8"/>
      <c r="J1474" s="30"/>
      <c r="K1474" s="8"/>
      <c r="L1474" s="30"/>
      <c r="M1474" s="8"/>
      <c r="N1474" s="30"/>
      <c r="O1474" s="8"/>
      <c r="P1474" s="9"/>
    </row>
    <row r="1475" spans="1:16" x14ac:dyDescent="0.25">
      <c r="A1475" s="18"/>
      <c r="B1475" s="19"/>
      <c r="C1475" s="19"/>
      <c r="D1475" s="19"/>
      <c r="E1475" s="20"/>
      <c r="F1475" s="19"/>
      <c r="G1475" s="19"/>
      <c r="H1475" s="22"/>
      <c r="I1475" s="8"/>
      <c r="J1475" s="20"/>
      <c r="K1475" s="8"/>
      <c r="L1475" s="20"/>
      <c r="M1475" s="8"/>
      <c r="N1475" s="20"/>
      <c r="O1475" s="8"/>
      <c r="P1475" s="9"/>
    </row>
    <row r="1476" spans="1:16" x14ac:dyDescent="0.25">
      <c r="A1476" s="18"/>
      <c r="B1476" s="19"/>
      <c r="C1476" s="19"/>
      <c r="D1476" s="19"/>
      <c r="E1476" s="20"/>
      <c r="F1476" s="19"/>
      <c r="G1476" s="19"/>
      <c r="H1476" s="22"/>
      <c r="I1476" s="8"/>
      <c r="J1476" s="20"/>
      <c r="K1476" s="8"/>
      <c r="L1476" s="20"/>
      <c r="M1476" s="8"/>
      <c r="N1476" s="20"/>
      <c r="O1476" s="8"/>
      <c r="P1476" s="9"/>
    </row>
    <row r="1477" spans="1:16" x14ac:dyDescent="0.25">
      <c r="A1477" s="18"/>
      <c r="B1477" s="19"/>
      <c r="C1477" s="19"/>
      <c r="D1477" s="19"/>
      <c r="E1477" s="20"/>
      <c r="F1477" s="19"/>
      <c r="G1477" s="19"/>
      <c r="H1477" s="22"/>
      <c r="I1477" s="8"/>
      <c r="J1477" s="20"/>
      <c r="K1477" s="8"/>
      <c r="L1477" s="20"/>
      <c r="M1477" s="8"/>
      <c r="N1477" s="20"/>
      <c r="O1477" s="8"/>
      <c r="P1477" s="9"/>
    </row>
    <row r="1478" spans="1:16" x14ac:dyDescent="0.25">
      <c r="A1478" s="18"/>
      <c r="B1478" s="19"/>
      <c r="C1478" s="19"/>
      <c r="D1478" s="19"/>
      <c r="E1478" s="20"/>
      <c r="F1478" s="19"/>
      <c r="G1478" s="19"/>
      <c r="H1478" s="22"/>
      <c r="I1478" s="8"/>
      <c r="J1478" s="20"/>
      <c r="K1478" s="8"/>
      <c r="L1478" s="20"/>
      <c r="M1478" s="8"/>
      <c r="N1478" s="20"/>
      <c r="O1478" s="8"/>
      <c r="P1478" s="9"/>
    </row>
    <row r="1479" spans="1:16" x14ac:dyDescent="0.25">
      <c r="A1479" s="18"/>
      <c r="B1479" s="19"/>
      <c r="C1479" s="19"/>
      <c r="D1479" s="19"/>
      <c r="E1479" s="20"/>
      <c r="F1479" s="19"/>
      <c r="G1479" s="19"/>
      <c r="H1479" s="22"/>
      <c r="I1479" s="8"/>
      <c r="J1479" s="20"/>
      <c r="K1479" s="8"/>
      <c r="L1479" s="20"/>
      <c r="M1479" s="8"/>
      <c r="N1479" s="20"/>
      <c r="O1479" s="8"/>
      <c r="P1479" s="9"/>
    </row>
    <row r="1480" spans="1:16" s="47" customFormat="1" x14ac:dyDescent="0.25">
      <c r="A1480" s="45"/>
      <c r="B1480" s="46"/>
      <c r="C1480" s="46"/>
      <c r="D1480" s="46"/>
      <c r="E1480" s="30"/>
      <c r="F1480" s="46"/>
      <c r="G1480" s="46"/>
      <c r="H1480" s="48"/>
      <c r="I1480" s="8"/>
      <c r="J1480" s="30"/>
      <c r="K1480" s="8"/>
      <c r="L1480" s="30"/>
      <c r="M1480" s="8"/>
      <c r="N1480" s="30"/>
      <c r="O1480" s="8"/>
      <c r="P1480" s="9"/>
    </row>
    <row r="1481" spans="1:16" x14ac:dyDescent="0.25">
      <c r="A1481" s="18"/>
      <c r="B1481" s="19"/>
      <c r="C1481" s="19"/>
      <c r="D1481" s="19"/>
      <c r="E1481" s="20"/>
      <c r="F1481" s="19"/>
      <c r="G1481" s="19"/>
      <c r="H1481" s="22"/>
      <c r="I1481" s="8"/>
      <c r="J1481" s="20"/>
      <c r="K1481" s="8"/>
      <c r="L1481" s="20"/>
      <c r="M1481" s="8"/>
      <c r="N1481" s="20"/>
      <c r="O1481" s="8"/>
      <c r="P1481" s="9"/>
    </row>
    <row r="1482" spans="1:16" x14ac:dyDescent="0.25">
      <c r="A1482" s="18"/>
      <c r="B1482" s="19"/>
      <c r="C1482" s="19"/>
      <c r="D1482" s="19"/>
      <c r="E1482" s="20"/>
      <c r="F1482" s="19"/>
      <c r="G1482" s="19"/>
      <c r="H1482" s="22"/>
      <c r="I1482" s="8"/>
      <c r="J1482" s="20"/>
      <c r="K1482" s="8"/>
      <c r="L1482" s="20"/>
      <c r="M1482" s="8"/>
      <c r="N1482" s="20"/>
      <c r="O1482" s="8"/>
      <c r="P1482" s="9"/>
    </row>
    <row r="1483" spans="1:16" x14ac:dyDescent="0.25">
      <c r="A1483" s="18"/>
      <c r="B1483" s="19"/>
      <c r="C1483" s="19"/>
      <c r="D1483" s="19"/>
      <c r="E1483" s="20"/>
      <c r="F1483" s="19"/>
      <c r="G1483" s="19"/>
      <c r="H1483" s="22"/>
      <c r="I1483" s="8"/>
      <c r="J1483" s="20"/>
      <c r="K1483" s="8"/>
      <c r="L1483" s="20"/>
      <c r="M1483" s="8"/>
      <c r="N1483" s="20"/>
      <c r="O1483" s="8"/>
      <c r="P1483" s="9"/>
    </row>
    <row r="1484" spans="1:16" s="47" customFormat="1" x14ac:dyDescent="0.25">
      <c r="A1484" s="45"/>
      <c r="B1484" s="46"/>
      <c r="C1484" s="46"/>
      <c r="D1484" s="46"/>
      <c r="E1484" s="30"/>
      <c r="F1484" s="46"/>
      <c r="G1484" s="46"/>
      <c r="H1484" s="48"/>
      <c r="I1484" s="8"/>
      <c r="J1484" s="30"/>
      <c r="K1484" s="8"/>
      <c r="L1484" s="30"/>
      <c r="M1484" s="8"/>
      <c r="N1484" s="30"/>
      <c r="O1484" s="8"/>
      <c r="P1484" s="9"/>
    </row>
    <row r="1485" spans="1:16" s="47" customFormat="1" x14ac:dyDescent="0.25">
      <c r="A1485" s="45"/>
      <c r="B1485" s="46"/>
      <c r="C1485" s="46"/>
      <c r="D1485" s="46"/>
      <c r="E1485" s="30"/>
      <c r="F1485" s="46"/>
      <c r="G1485" s="46"/>
      <c r="H1485" s="48"/>
      <c r="I1485" s="30"/>
      <c r="J1485" s="30"/>
      <c r="K1485" s="30"/>
      <c r="L1485" s="30"/>
      <c r="M1485" s="30"/>
      <c r="N1485" s="30"/>
      <c r="O1485" s="8"/>
      <c r="P1485" s="9"/>
    </row>
    <row r="1486" spans="1:16" x14ac:dyDescent="0.25">
      <c r="A1486" s="18"/>
      <c r="B1486" s="19"/>
      <c r="C1486" s="19"/>
      <c r="D1486" s="19"/>
      <c r="E1486" s="20"/>
      <c r="F1486" s="19"/>
      <c r="G1486" s="19"/>
      <c r="H1486" s="22"/>
      <c r="I1486" s="20"/>
      <c r="J1486" s="20"/>
      <c r="K1486" s="20"/>
      <c r="L1486" s="20"/>
      <c r="M1486" s="20"/>
      <c r="N1486" s="20"/>
      <c r="O1486" s="8"/>
      <c r="P1486" s="9"/>
    </row>
    <row r="1487" spans="1:16" x14ac:dyDescent="0.25">
      <c r="A1487" s="18"/>
      <c r="B1487" s="19"/>
      <c r="C1487" s="19"/>
      <c r="D1487" s="19"/>
      <c r="E1487" s="20"/>
      <c r="F1487" s="19"/>
      <c r="G1487" s="19"/>
      <c r="H1487" s="22"/>
      <c r="I1487" s="8"/>
      <c r="J1487" s="20"/>
      <c r="K1487" s="8"/>
      <c r="L1487" s="20"/>
      <c r="M1487" s="8"/>
      <c r="N1487" s="20"/>
      <c r="O1487" s="8"/>
      <c r="P1487" s="9"/>
    </row>
    <row r="1488" spans="1:16" x14ac:dyDescent="0.25">
      <c r="A1488" s="18"/>
      <c r="B1488" s="19"/>
      <c r="C1488" s="19"/>
      <c r="D1488" s="19"/>
      <c r="E1488" s="20"/>
      <c r="F1488" s="19"/>
      <c r="G1488" s="21"/>
      <c r="H1488" s="22"/>
      <c r="I1488" s="20"/>
      <c r="J1488" s="20"/>
      <c r="K1488" s="8"/>
      <c r="L1488" s="20"/>
      <c r="M1488" s="20"/>
      <c r="N1488" s="20"/>
      <c r="O1488" s="8"/>
      <c r="P1488" s="9"/>
    </row>
    <row r="1489" spans="1:16" x14ac:dyDescent="0.25">
      <c r="A1489" s="18"/>
      <c r="B1489" s="19"/>
      <c r="C1489" s="19"/>
      <c r="D1489" s="19"/>
      <c r="E1489" s="20"/>
      <c r="F1489" s="19"/>
      <c r="G1489" s="21"/>
      <c r="H1489" s="22"/>
      <c r="I1489" s="20"/>
      <c r="J1489" s="20"/>
      <c r="K1489" s="8"/>
      <c r="L1489" s="20"/>
      <c r="M1489" s="20"/>
      <c r="N1489" s="20"/>
      <c r="O1489" s="8"/>
      <c r="P1489" s="9"/>
    </row>
    <row r="1490" spans="1:16" x14ac:dyDescent="0.25">
      <c r="A1490" s="23"/>
      <c r="B1490" s="24"/>
      <c r="C1490" s="24"/>
      <c r="D1490" s="24"/>
      <c r="E1490" s="8"/>
      <c r="F1490" s="24"/>
      <c r="G1490" s="25"/>
      <c r="H1490" s="26"/>
      <c r="I1490" s="8"/>
      <c r="J1490" s="8"/>
      <c r="K1490" s="8"/>
      <c r="L1490" s="8"/>
      <c r="M1490" s="8"/>
      <c r="N1490" s="20"/>
      <c r="O1490" s="8"/>
      <c r="P1490" s="9"/>
    </row>
    <row r="1491" spans="1:16" x14ac:dyDescent="0.25">
      <c r="A1491" s="18"/>
      <c r="B1491" s="19"/>
      <c r="C1491" s="19"/>
      <c r="D1491" s="19"/>
      <c r="E1491" s="20"/>
      <c r="F1491" s="19"/>
      <c r="G1491" s="19"/>
      <c r="H1491" s="22"/>
      <c r="I1491" s="8"/>
      <c r="J1491" s="20"/>
      <c r="K1491" s="8"/>
      <c r="L1491" s="20"/>
      <c r="M1491" s="8"/>
      <c r="N1491" s="20"/>
      <c r="O1491" s="8"/>
      <c r="P1491" s="9"/>
    </row>
    <row r="1492" spans="1:16" x14ac:dyDescent="0.25">
      <c r="A1492" s="18"/>
      <c r="B1492" s="19"/>
      <c r="C1492" s="19"/>
      <c r="D1492" s="19"/>
      <c r="E1492" s="20"/>
      <c r="F1492" s="19"/>
      <c r="G1492" s="19"/>
      <c r="H1492" s="22"/>
      <c r="I1492" s="8"/>
      <c r="J1492" s="20"/>
      <c r="K1492" s="8"/>
      <c r="L1492" s="20"/>
      <c r="M1492" s="8"/>
      <c r="N1492" s="20"/>
      <c r="O1492" s="8"/>
      <c r="P1492" s="9"/>
    </row>
    <row r="1493" spans="1:16" x14ac:dyDescent="0.25">
      <c r="A1493" s="18"/>
      <c r="B1493" s="19"/>
      <c r="C1493" s="19"/>
      <c r="D1493" s="19"/>
      <c r="E1493" s="20"/>
      <c r="F1493" s="19"/>
      <c r="G1493" s="19"/>
      <c r="H1493" s="22"/>
      <c r="I1493" s="8"/>
      <c r="J1493" s="20"/>
      <c r="K1493" s="8"/>
      <c r="L1493" s="20"/>
      <c r="M1493" s="8"/>
      <c r="N1493" s="20"/>
      <c r="O1493" s="8"/>
      <c r="P1493" s="9"/>
    </row>
    <row r="1494" spans="1:16" s="47" customFormat="1" x14ac:dyDescent="0.25">
      <c r="A1494" s="45"/>
      <c r="B1494" s="46"/>
      <c r="C1494" s="46"/>
      <c r="D1494" s="46"/>
      <c r="E1494" s="30"/>
      <c r="F1494" s="46"/>
      <c r="G1494" s="46"/>
      <c r="H1494" s="48"/>
      <c r="I1494" s="8"/>
      <c r="J1494" s="30"/>
      <c r="K1494" s="8"/>
      <c r="L1494" s="30"/>
      <c r="M1494" s="8"/>
      <c r="N1494" s="30"/>
      <c r="O1494" s="8"/>
      <c r="P1494" s="9"/>
    </row>
    <row r="1495" spans="1:16" s="47" customFormat="1" x14ac:dyDescent="0.25">
      <c r="A1495" s="45"/>
      <c r="B1495" s="46"/>
      <c r="C1495" s="46"/>
      <c r="D1495" s="46"/>
      <c r="E1495" s="30"/>
      <c r="F1495" s="46"/>
      <c r="G1495" s="46"/>
      <c r="H1495" s="48"/>
      <c r="I1495" s="8"/>
      <c r="J1495" s="30"/>
      <c r="K1495" s="8"/>
      <c r="L1495" s="30"/>
      <c r="M1495" s="8"/>
      <c r="N1495" s="30"/>
      <c r="O1495" s="8"/>
      <c r="P1495" s="9"/>
    </row>
    <row r="1496" spans="1:16" x14ac:dyDescent="0.25">
      <c r="A1496" s="18"/>
      <c r="B1496" s="19"/>
      <c r="C1496" s="19"/>
      <c r="D1496" s="19"/>
      <c r="E1496" s="20"/>
      <c r="F1496" s="19"/>
      <c r="G1496" s="19"/>
      <c r="H1496" s="22"/>
      <c r="I1496" s="8"/>
      <c r="J1496" s="20"/>
      <c r="K1496" s="8"/>
      <c r="L1496" s="20"/>
      <c r="M1496" s="8"/>
      <c r="N1496" s="20"/>
      <c r="O1496" s="8"/>
      <c r="P1496" s="9"/>
    </row>
    <row r="1497" spans="1:16" x14ac:dyDescent="0.25">
      <c r="A1497" s="18"/>
      <c r="B1497" s="19"/>
      <c r="C1497" s="19"/>
      <c r="D1497" s="19"/>
      <c r="E1497" s="20"/>
      <c r="F1497" s="19"/>
      <c r="G1497" s="19"/>
      <c r="H1497" s="22"/>
      <c r="I1497" s="8"/>
      <c r="J1497" s="20"/>
      <c r="K1497" s="8"/>
      <c r="L1497" s="20"/>
      <c r="M1497" s="8"/>
      <c r="N1497" s="20"/>
      <c r="O1497" s="8"/>
      <c r="P1497" s="9"/>
    </row>
    <row r="1498" spans="1:16" s="47" customFormat="1" x14ac:dyDescent="0.25">
      <c r="A1498" s="45"/>
      <c r="B1498" s="46"/>
      <c r="C1498" s="46"/>
      <c r="D1498" s="46"/>
      <c r="E1498" s="30"/>
      <c r="F1498" s="46"/>
      <c r="G1498" s="46"/>
      <c r="H1498" s="48"/>
      <c r="I1498" s="8"/>
      <c r="J1498" s="30"/>
      <c r="K1498" s="8"/>
      <c r="L1498" s="30"/>
      <c r="M1498" s="8"/>
      <c r="N1498" s="30"/>
      <c r="O1498" s="8"/>
      <c r="P1498" s="9"/>
    </row>
    <row r="1499" spans="1:16" s="47" customFormat="1" x14ac:dyDescent="0.25">
      <c r="A1499" s="45"/>
      <c r="B1499" s="46"/>
      <c r="C1499" s="46"/>
      <c r="D1499" s="46"/>
      <c r="E1499" s="30"/>
      <c r="F1499" s="46"/>
      <c r="G1499" s="46"/>
      <c r="H1499" s="48"/>
      <c r="I1499" s="8"/>
      <c r="J1499" s="30"/>
      <c r="K1499" s="8"/>
      <c r="L1499" s="30"/>
      <c r="M1499" s="8"/>
      <c r="N1499" s="30"/>
      <c r="O1499" s="8"/>
      <c r="P1499" s="9"/>
    </row>
    <row r="1500" spans="1:16" x14ac:dyDescent="0.25">
      <c r="A1500" s="18"/>
      <c r="B1500" s="19"/>
      <c r="C1500" s="19"/>
      <c r="D1500" s="19"/>
      <c r="E1500" s="20"/>
      <c r="F1500" s="19"/>
      <c r="G1500" s="19"/>
      <c r="H1500" s="22"/>
      <c r="I1500" s="8"/>
      <c r="J1500" s="20"/>
      <c r="K1500" s="8"/>
      <c r="L1500" s="20"/>
      <c r="M1500" s="8"/>
      <c r="N1500" s="20"/>
      <c r="O1500" s="8"/>
      <c r="P1500" s="9"/>
    </row>
    <row r="1501" spans="1:16" x14ac:dyDescent="0.25">
      <c r="A1501" s="18"/>
      <c r="B1501" s="19"/>
      <c r="C1501" s="19"/>
      <c r="D1501" s="19"/>
      <c r="E1501" s="20"/>
      <c r="F1501" s="19"/>
      <c r="G1501" s="19"/>
      <c r="H1501" s="22"/>
      <c r="I1501" s="8"/>
      <c r="J1501" s="20"/>
      <c r="K1501" s="8"/>
      <c r="L1501" s="20"/>
      <c r="M1501" s="8"/>
      <c r="N1501" s="20"/>
      <c r="O1501" s="8"/>
      <c r="P1501" s="9"/>
    </row>
    <row r="1502" spans="1:16" x14ac:dyDescent="0.25">
      <c r="A1502" s="18"/>
      <c r="B1502" s="19"/>
      <c r="C1502" s="19"/>
      <c r="D1502" s="19"/>
      <c r="E1502" s="20"/>
      <c r="F1502" s="19"/>
      <c r="G1502" s="19"/>
      <c r="H1502" s="22"/>
      <c r="I1502" s="8"/>
      <c r="J1502" s="20"/>
      <c r="K1502" s="8"/>
      <c r="L1502" s="20"/>
      <c r="M1502" s="8"/>
      <c r="N1502" s="20"/>
      <c r="O1502" s="8"/>
      <c r="P1502" s="9"/>
    </row>
    <row r="1503" spans="1:16" s="47" customFormat="1" x14ac:dyDescent="0.25">
      <c r="A1503" s="45"/>
      <c r="B1503" s="46"/>
      <c r="C1503" s="46"/>
      <c r="D1503" s="46"/>
      <c r="E1503" s="30"/>
      <c r="F1503" s="46"/>
      <c r="G1503" s="46"/>
      <c r="H1503" s="48"/>
      <c r="I1503" s="8"/>
      <c r="J1503" s="30"/>
      <c r="K1503" s="8"/>
      <c r="L1503" s="30"/>
      <c r="M1503" s="8"/>
      <c r="N1503" s="30"/>
      <c r="O1503" s="8"/>
      <c r="P1503" s="9"/>
    </row>
    <row r="1504" spans="1:16" x14ac:dyDescent="0.25">
      <c r="A1504" s="18"/>
      <c r="B1504" s="19"/>
      <c r="C1504" s="19"/>
      <c r="D1504" s="19"/>
      <c r="E1504" s="20"/>
      <c r="F1504" s="19"/>
      <c r="G1504" s="19"/>
      <c r="H1504" s="22"/>
      <c r="I1504" s="8"/>
      <c r="J1504" s="20"/>
      <c r="K1504" s="8"/>
      <c r="L1504" s="20"/>
      <c r="M1504" s="8"/>
      <c r="N1504" s="20"/>
      <c r="O1504" s="8"/>
      <c r="P1504" s="9"/>
    </row>
    <row r="1505" spans="1:16" x14ac:dyDescent="0.25">
      <c r="A1505" s="18"/>
      <c r="B1505" s="19"/>
      <c r="C1505" s="19"/>
      <c r="D1505" s="19"/>
      <c r="E1505" s="20"/>
      <c r="F1505" s="19"/>
      <c r="G1505" s="19"/>
      <c r="H1505" s="22"/>
      <c r="I1505" s="8"/>
      <c r="J1505" s="20"/>
      <c r="K1505" s="8"/>
      <c r="L1505" s="20"/>
      <c r="M1505" s="8"/>
      <c r="N1505" s="20"/>
      <c r="O1505" s="8"/>
      <c r="P1505" s="9"/>
    </row>
    <row r="1506" spans="1:16" x14ac:dyDescent="0.25">
      <c r="A1506" s="18"/>
      <c r="B1506" s="19"/>
      <c r="C1506" s="19"/>
      <c r="D1506" s="19"/>
      <c r="E1506" s="20"/>
      <c r="F1506" s="19"/>
      <c r="G1506" s="19"/>
      <c r="H1506" s="22"/>
      <c r="I1506" s="8"/>
      <c r="J1506" s="20"/>
      <c r="K1506" s="8"/>
      <c r="L1506" s="20"/>
      <c r="M1506" s="8"/>
      <c r="N1506" s="20"/>
      <c r="O1506" s="8"/>
      <c r="P1506" s="9"/>
    </row>
    <row r="1507" spans="1:16" s="47" customFormat="1" x14ac:dyDescent="0.25">
      <c r="A1507" s="45"/>
      <c r="B1507" s="46"/>
      <c r="C1507" s="46"/>
      <c r="D1507" s="46"/>
      <c r="E1507" s="30"/>
      <c r="F1507" s="46"/>
      <c r="G1507" s="46"/>
      <c r="H1507" s="48"/>
      <c r="I1507" s="8"/>
      <c r="J1507" s="30"/>
      <c r="K1507" s="8"/>
      <c r="L1507" s="30"/>
      <c r="M1507" s="8"/>
      <c r="N1507" s="30"/>
      <c r="O1507" s="8"/>
      <c r="P1507" s="9"/>
    </row>
    <row r="1508" spans="1:16" x14ac:dyDescent="0.25">
      <c r="A1508" s="18"/>
      <c r="B1508" s="19"/>
      <c r="C1508" s="19"/>
      <c r="D1508" s="19"/>
      <c r="E1508" s="20"/>
      <c r="F1508" s="19"/>
      <c r="G1508" s="19"/>
      <c r="H1508" s="22"/>
      <c r="I1508" s="8"/>
      <c r="J1508" s="20"/>
      <c r="K1508" s="8"/>
      <c r="L1508" s="20"/>
      <c r="M1508" s="8"/>
      <c r="N1508" s="20"/>
      <c r="O1508" s="8"/>
      <c r="P1508" s="9"/>
    </row>
    <row r="1509" spans="1:16" x14ac:dyDescent="0.25">
      <c r="A1509" s="18"/>
      <c r="B1509" s="19"/>
      <c r="C1509" s="19"/>
      <c r="D1509" s="19"/>
      <c r="E1509" s="20"/>
      <c r="F1509" s="19"/>
      <c r="G1509" s="19"/>
      <c r="H1509" s="22"/>
      <c r="I1509" s="8"/>
      <c r="J1509" s="20"/>
      <c r="K1509" s="8"/>
      <c r="L1509" s="20"/>
      <c r="M1509" s="8"/>
      <c r="N1509" s="20"/>
      <c r="O1509" s="8"/>
      <c r="P1509" s="9"/>
    </row>
    <row r="1510" spans="1:16" x14ac:dyDescent="0.25">
      <c r="A1510" s="18"/>
      <c r="B1510" s="19"/>
      <c r="C1510" s="19"/>
      <c r="D1510" s="19"/>
      <c r="E1510" s="20"/>
      <c r="F1510" s="19"/>
      <c r="G1510" s="19"/>
      <c r="H1510" s="22"/>
      <c r="I1510" s="8"/>
      <c r="J1510" s="20"/>
      <c r="K1510" s="8"/>
      <c r="L1510" s="20"/>
      <c r="M1510" s="8"/>
      <c r="N1510" s="20"/>
      <c r="O1510" s="8"/>
      <c r="P1510" s="9"/>
    </row>
    <row r="1511" spans="1:16" x14ac:dyDescent="0.25">
      <c r="A1511" s="18"/>
      <c r="B1511" s="19"/>
      <c r="C1511" s="19"/>
      <c r="D1511" s="19"/>
      <c r="E1511" s="20"/>
      <c r="F1511" s="19"/>
      <c r="G1511" s="19"/>
      <c r="H1511" s="22"/>
      <c r="I1511" s="8"/>
      <c r="J1511" s="20"/>
      <c r="K1511" s="8"/>
      <c r="L1511" s="20"/>
      <c r="M1511" s="8"/>
      <c r="N1511" s="20"/>
      <c r="O1511" s="8"/>
      <c r="P1511" s="9"/>
    </row>
    <row r="1512" spans="1:16" s="47" customFormat="1" x14ac:dyDescent="0.25">
      <c r="A1512" s="45"/>
      <c r="B1512" s="46"/>
      <c r="C1512" s="46"/>
      <c r="D1512" s="46"/>
      <c r="E1512" s="30"/>
      <c r="F1512" s="46"/>
      <c r="G1512" s="46"/>
      <c r="H1512" s="48"/>
      <c r="I1512" s="8"/>
      <c r="J1512" s="30"/>
      <c r="K1512" s="8"/>
      <c r="L1512" s="30"/>
      <c r="M1512" s="8"/>
      <c r="N1512" s="30"/>
      <c r="O1512" s="8"/>
      <c r="P1512" s="9"/>
    </row>
    <row r="1513" spans="1:16" s="47" customFormat="1" x14ac:dyDescent="0.25">
      <c r="A1513" s="45"/>
      <c r="B1513" s="46"/>
      <c r="C1513" s="46"/>
      <c r="D1513" s="46"/>
      <c r="E1513" s="30"/>
      <c r="F1513" s="46"/>
      <c r="G1513" s="46"/>
      <c r="H1513" s="48"/>
      <c r="I1513" s="8"/>
      <c r="J1513" s="30"/>
      <c r="K1513" s="8"/>
      <c r="L1513" s="30"/>
      <c r="M1513" s="8"/>
      <c r="N1513" s="30"/>
      <c r="O1513" s="8"/>
      <c r="P1513" s="9"/>
    </row>
    <row r="1514" spans="1:16" x14ac:dyDescent="0.25">
      <c r="A1514" s="18"/>
      <c r="B1514" s="19"/>
      <c r="C1514" s="19"/>
      <c r="D1514" s="19"/>
      <c r="E1514" s="20"/>
      <c r="F1514" s="19"/>
      <c r="G1514" s="19"/>
      <c r="H1514" s="22"/>
      <c r="I1514" s="8"/>
      <c r="J1514" s="20"/>
      <c r="K1514" s="8"/>
      <c r="L1514" s="20"/>
      <c r="M1514" s="8"/>
      <c r="N1514" s="20"/>
      <c r="O1514" s="8"/>
      <c r="P1514" s="9"/>
    </row>
    <row r="1515" spans="1:16" x14ac:dyDescent="0.25">
      <c r="A1515" s="18"/>
      <c r="B1515" s="19"/>
      <c r="C1515" s="19"/>
      <c r="D1515" s="19"/>
      <c r="E1515" s="20"/>
      <c r="F1515" s="19"/>
      <c r="G1515" s="19"/>
      <c r="H1515" s="22"/>
      <c r="I1515" s="8"/>
      <c r="J1515" s="20"/>
      <c r="K1515" s="8"/>
      <c r="L1515" s="20"/>
      <c r="M1515" s="8"/>
      <c r="N1515" s="20"/>
      <c r="O1515" s="8"/>
      <c r="P1515" s="9"/>
    </row>
    <row r="1516" spans="1:16" x14ac:dyDescent="0.25">
      <c r="A1516" s="18"/>
      <c r="B1516" s="19"/>
      <c r="C1516" s="19"/>
      <c r="D1516" s="19"/>
      <c r="E1516" s="20"/>
      <c r="F1516" s="19"/>
      <c r="G1516" s="19"/>
      <c r="H1516" s="22"/>
      <c r="I1516" s="8"/>
      <c r="J1516" s="20"/>
      <c r="K1516" s="8"/>
      <c r="L1516" s="20"/>
      <c r="M1516" s="8"/>
      <c r="N1516" s="20"/>
      <c r="O1516" s="8"/>
      <c r="P1516" s="9"/>
    </row>
    <row r="1517" spans="1:16" x14ac:dyDescent="0.25">
      <c r="A1517" s="18"/>
      <c r="B1517" s="19"/>
      <c r="C1517" s="19"/>
      <c r="D1517" s="19"/>
      <c r="E1517" s="20"/>
      <c r="F1517" s="19"/>
      <c r="G1517" s="19"/>
      <c r="H1517" s="22"/>
      <c r="I1517" s="8"/>
      <c r="J1517" s="20"/>
      <c r="K1517" s="8"/>
      <c r="L1517" s="20"/>
      <c r="M1517" s="8"/>
      <c r="N1517" s="20"/>
      <c r="O1517" s="8"/>
      <c r="P1517" s="9"/>
    </row>
    <row r="1518" spans="1:16" s="47" customFormat="1" x14ac:dyDescent="0.25">
      <c r="A1518" s="45"/>
      <c r="B1518" s="46"/>
      <c r="C1518" s="46"/>
      <c r="D1518" s="46"/>
      <c r="E1518" s="30"/>
      <c r="F1518" s="46"/>
      <c r="G1518" s="46"/>
      <c r="H1518" s="48"/>
      <c r="I1518" s="8"/>
      <c r="J1518" s="30"/>
      <c r="K1518" s="8"/>
      <c r="L1518" s="30"/>
      <c r="M1518" s="8"/>
      <c r="N1518" s="30"/>
      <c r="O1518" s="8"/>
      <c r="P1518" s="9"/>
    </row>
    <row r="1519" spans="1:16" s="47" customFormat="1" x14ac:dyDescent="0.25">
      <c r="A1519" s="45"/>
      <c r="B1519" s="46"/>
      <c r="C1519" s="46"/>
      <c r="D1519" s="46"/>
      <c r="E1519" s="30"/>
      <c r="F1519" s="46"/>
      <c r="G1519" s="46"/>
      <c r="H1519" s="48"/>
      <c r="I1519" s="30"/>
      <c r="J1519" s="30"/>
      <c r="K1519" s="30"/>
      <c r="L1519" s="30"/>
      <c r="M1519" s="30"/>
      <c r="N1519" s="30"/>
      <c r="O1519" s="8"/>
      <c r="P1519" s="9"/>
    </row>
    <row r="1520" spans="1:16" x14ac:dyDescent="0.25">
      <c r="A1520" s="18"/>
      <c r="B1520" s="19"/>
      <c r="C1520" s="19"/>
      <c r="D1520" s="19"/>
      <c r="E1520" s="20"/>
      <c r="F1520" s="19"/>
      <c r="G1520" s="19"/>
      <c r="H1520" s="22"/>
      <c r="I1520" s="20"/>
      <c r="J1520" s="20"/>
      <c r="K1520" s="20"/>
      <c r="L1520" s="20"/>
      <c r="M1520" s="20"/>
      <c r="N1520" s="20"/>
      <c r="O1520" s="8"/>
      <c r="P1520" s="9"/>
    </row>
    <row r="1521" spans="1:16" x14ac:dyDescent="0.25">
      <c r="A1521" s="18"/>
      <c r="B1521" s="19"/>
      <c r="C1521" s="19"/>
      <c r="D1521" s="19"/>
      <c r="E1521" s="20"/>
      <c r="F1521" s="19"/>
      <c r="G1521" s="21"/>
      <c r="H1521" s="22"/>
      <c r="I1521" s="20"/>
      <c r="J1521" s="20"/>
      <c r="K1521" s="20"/>
      <c r="L1521" s="20"/>
      <c r="M1521" s="20"/>
      <c r="N1521" s="20"/>
      <c r="O1521" s="8"/>
      <c r="P1521" s="9"/>
    </row>
    <row r="1522" spans="1:16" x14ac:dyDescent="0.25">
      <c r="A1522" s="18"/>
      <c r="B1522" s="19"/>
      <c r="C1522" s="19"/>
      <c r="D1522" s="19"/>
      <c r="E1522" s="20"/>
      <c r="F1522" s="19"/>
      <c r="G1522" s="21"/>
      <c r="H1522" s="22"/>
      <c r="I1522" s="20"/>
      <c r="J1522" s="20"/>
      <c r="K1522" s="8"/>
      <c r="L1522" s="20"/>
      <c r="M1522" s="20"/>
      <c r="N1522" s="20"/>
      <c r="O1522" s="8"/>
      <c r="P1522" s="9"/>
    </row>
    <row r="1523" spans="1:16" x14ac:dyDescent="0.25">
      <c r="A1523" s="23"/>
      <c r="B1523" s="24"/>
      <c r="C1523" s="24"/>
      <c r="D1523" s="24"/>
      <c r="E1523" s="8"/>
      <c r="F1523" s="24"/>
      <c r="G1523" s="25"/>
      <c r="H1523" s="26"/>
      <c r="I1523" s="8"/>
      <c r="J1523" s="8"/>
      <c r="K1523" s="8"/>
      <c r="L1523" s="8"/>
      <c r="M1523" s="8"/>
      <c r="N1523" s="20"/>
      <c r="O1523" s="8"/>
      <c r="P1523" s="9"/>
    </row>
    <row r="1524" spans="1:16" x14ac:dyDescent="0.25">
      <c r="A1524" s="18"/>
      <c r="B1524" s="19"/>
      <c r="C1524" s="19"/>
      <c r="D1524" s="19"/>
      <c r="E1524" s="20"/>
      <c r="F1524" s="19"/>
      <c r="G1524" s="19"/>
      <c r="H1524" s="22"/>
      <c r="I1524" s="8"/>
      <c r="J1524" s="20"/>
      <c r="K1524" s="8"/>
      <c r="L1524" s="20"/>
      <c r="M1524" s="8"/>
      <c r="N1524" s="20"/>
      <c r="O1524" s="8"/>
      <c r="P1524" s="9"/>
    </row>
    <row r="1525" spans="1:16" x14ac:dyDescent="0.25">
      <c r="A1525" s="18"/>
      <c r="B1525" s="19"/>
      <c r="C1525" s="19"/>
      <c r="D1525" s="19"/>
      <c r="E1525" s="20"/>
      <c r="F1525" s="19"/>
      <c r="G1525" s="19"/>
      <c r="H1525" s="22"/>
      <c r="I1525" s="8"/>
      <c r="J1525" s="20"/>
      <c r="K1525" s="8"/>
      <c r="L1525" s="20"/>
      <c r="M1525" s="8"/>
      <c r="N1525" s="20"/>
      <c r="O1525" s="8"/>
      <c r="P1525" s="9"/>
    </row>
    <row r="1526" spans="1:16" x14ac:dyDescent="0.25">
      <c r="A1526" s="18"/>
      <c r="B1526" s="19"/>
      <c r="C1526" s="19"/>
      <c r="D1526" s="19"/>
      <c r="E1526" s="20"/>
      <c r="F1526" s="19"/>
      <c r="G1526" s="19"/>
      <c r="H1526" s="22"/>
      <c r="I1526" s="8"/>
      <c r="J1526" s="20"/>
      <c r="K1526" s="8"/>
      <c r="L1526" s="20"/>
      <c r="M1526" s="8"/>
      <c r="N1526" s="20"/>
      <c r="O1526" s="8"/>
      <c r="P1526" s="9"/>
    </row>
    <row r="1527" spans="1:16" x14ac:dyDescent="0.25">
      <c r="A1527" s="18"/>
      <c r="B1527" s="19"/>
      <c r="C1527" s="19"/>
      <c r="D1527" s="19"/>
      <c r="E1527" s="20"/>
      <c r="F1527" s="19"/>
      <c r="G1527" s="19"/>
      <c r="H1527" s="22"/>
      <c r="I1527" s="8"/>
      <c r="J1527" s="20"/>
      <c r="K1527" s="8"/>
      <c r="L1527" s="20"/>
      <c r="M1527" s="8"/>
      <c r="N1527" s="20"/>
      <c r="O1527" s="8"/>
      <c r="P1527" s="9"/>
    </row>
    <row r="1528" spans="1:16" s="47" customFormat="1" x14ac:dyDescent="0.25">
      <c r="A1528" s="45"/>
      <c r="B1528" s="46"/>
      <c r="C1528" s="46"/>
      <c r="D1528" s="46"/>
      <c r="E1528" s="30"/>
      <c r="F1528" s="46"/>
      <c r="G1528" s="46"/>
      <c r="H1528" s="48"/>
      <c r="I1528" s="8"/>
      <c r="J1528" s="30"/>
      <c r="K1528" s="8"/>
      <c r="L1528" s="30"/>
      <c r="M1528" s="8"/>
      <c r="N1528" s="30"/>
      <c r="O1528" s="8"/>
      <c r="P1528" s="9"/>
    </row>
    <row r="1529" spans="1:16" x14ac:dyDescent="0.25">
      <c r="A1529" s="18"/>
      <c r="B1529" s="19"/>
      <c r="C1529" s="19"/>
      <c r="D1529" s="19"/>
      <c r="E1529" s="20"/>
      <c r="F1529" s="19"/>
      <c r="G1529" s="19"/>
      <c r="H1529" s="22"/>
      <c r="I1529" s="8"/>
      <c r="J1529" s="20"/>
      <c r="K1529" s="8"/>
      <c r="L1529" s="20"/>
      <c r="M1529" s="8"/>
      <c r="N1529" s="20"/>
      <c r="O1529" s="8"/>
      <c r="P1529" s="9"/>
    </row>
    <row r="1530" spans="1:16" x14ac:dyDescent="0.25">
      <c r="A1530" s="18"/>
      <c r="B1530" s="19"/>
      <c r="C1530" s="19"/>
      <c r="D1530" s="19"/>
      <c r="E1530" s="20"/>
      <c r="F1530" s="19"/>
      <c r="G1530" s="19"/>
      <c r="H1530" s="22"/>
      <c r="I1530" s="8"/>
      <c r="J1530" s="20"/>
      <c r="K1530" s="8"/>
      <c r="L1530" s="20"/>
      <c r="M1530" s="8"/>
      <c r="N1530" s="20"/>
      <c r="O1530" s="8"/>
      <c r="P1530" s="9"/>
    </row>
    <row r="1531" spans="1:16" s="47" customFormat="1" x14ac:dyDescent="0.25">
      <c r="A1531" s="45"/>
      <c r="B1531" s="46"/>
      <c r="C1531" s="46"/>
      <c r="D1531" s="46"/>
      <c r="E1531" s="30"/>
      <c r="F1531" s="46"/>
      <c r="G1531" s="46"/>
      <c r="H1531" s="48"/>
      <c r="I1531" s="8"/>
      <c r="J1531" s="30"/>
      <c r="K1531" s="8"/>
      <c r="L1531" s="30"/>
      <c r="M1531" s="8"/>
      <c r="N1531" s="30"/>
      <c r="O1531" s="8"/>
      <c r="P1531" s="9"/>
    </row>
    <row r="1532" spans="1:16" x14ac:dyDescent="0.25">
      <c r="A1532" s="18"/>
      <c r="B1532" s="19"/>
      <c r="C1532" s="19"/>
      <c r="D1532" s="19"/>
      <c r="E1532" s="20"/>
      <c r="F1532" s="19"/>
      <c r="G1532" s="19"/>
      <c r="H1532" s="22"/>
      <c r="I1532" s="8"/>
      <c r="J1532" s="20"/>
      <c r="K1532" s="8"/>
      <c r="L1532" s="20"/>
      <c r="M1532" s="8"/>
      <c r="N1532" s="20"/>
      <c r="O1532" s="8"/>
      <c r="P1532" s="9"/>
    </row>
    <row r="1533" spans="1:16" x14ac:dyDescent="0.25">
      <c r="A1533" s="18"/>
      <c r="B1533" s="19"/>
      <c r="C1533" s="19"/>
      <c r="D1533" s="19"/>
      <c r="E1533" s="20"/>
      <c r="F1533" s="19"/>
      <c r="G1533" s="19"/>
      <c r="H1533" s="22"/>
      <c r="I1533" s="8"/>
      <c r="J1533" s="20"/>
      <c r="K1533" s="8"/>
      <c r="L1533" s="20"/>
      <c r="M1533" s="8"/>
      <c r="N1533" s="20"/>
      <c r="O1533" s="8"/>
      <c r="P1533" s="9"/>
    </row>
    <row r="1534" spans="1:16" s="47" customFormat="1" x14ac:dyDescent="0.25">
      <c r="A1534" s="45"/>
      <c r="B1534" s="46"/>
      <c r="C1534" s="46"/>
      <c r="D1534" s="46"/>
      <c r="E1534" s="30"/>
      <c r="F1534" s="46"/>
      <c r="G1534" s="46"/>
      <c r="H1534" s="48"/>
      <c r="I1534" s="8"/>
      <c r="J1534" s="30"/>
      <c r="K1534" s="8"/>
      <c r="L1534" s="30"/>
      <c r="M1534" s="8"/>
      <c r="N1534" s="30"/>
      <c r="O1534" s="8"/>
      <c r="P1534" s="9"/>
    </row>
    <row r="1535" spans="1:16" s="47" customFormat="1" x14ac:dyDescent="0.25">
      <c r="A1535" s="45"/>
      <c r="B1535" s="46"/>
      <c r="C1535" s="46"/>
      <c r="D1535" s="46"/>
      <c r="E1535" s="30"/>
      <c r="F1535" s="46"/>
      <c r="G1535" s="46"/>
      <c r="H1535" s="48"/>
      <c r="I1535" s="8"/>
      <c r="J1535" s="30"/>
      <c r="K1535" s="8"/>
      <c r="L1535" s="30"/>
      <c r="M1535" s="8"/>
      <c r="N1535" s="30"/>
      <c r="O1535" s="8"/>
      <c r="P1535" s="9"/>
    </row>
    <row r="1536" spans="1:16" x14ac:dyDescent="0.25">
      <c r="A1536" s="18"/>
      <c r="B1536" s="19"/>
      <c r="C1536" s="19"/>
      <c r="D1536" s="19"/>
      <c r="E1536" s="20"/>
      <c r="F1536" s="19"/>
      <c r="G1536" s="19"/>
      <c r="H1536" s="22"/>
      <c r="I1536" s="8"/>
      <c r="J1536" s="20"/>
      <c r="K1536" s="8"/>
      <c r="L1536" s="20"/>
      <c r="M1536" s="8"/>
      <c r="N1536" s="20"/>
      <c r="O1536" s="8"/>
      <c r="P1536" s="9"/>
    </row>
    <row r="1537" spans="1:16" x14ac:dyDescent="0.25">
      <c r="A1537" s="18"/>
      <c r="B1537" s="19"/>
      <c r="C1537" s="19"/>
      <c r="D1537" s="19"/>
      <c r="E1537" s="20"/>
      <c r="F1537" s="19"/>
      <c r="G1537" s="19"/>
      <c r="H1537" s="22"/>
      <c r="I1537" s="8"/>
      <c r="J1537" s="20"/>
      <c r="K1537" s="8"/>
      <c r="L1537" s="20"/>
      <c r="M1537" s="8"/>
      <c r="N1537" s="20"/>
      <c r="O1537" s="8"/>
      <c r="P1537" s="9"/>
    </row>
    <row r="1538" spans="1:16" x14ac:dyDescent="0.25">
      <c r="A1538" s="18"/>
      <c r="B1538" s="19"/>
      <c r="C1538" s="19"/>
      <c r="D1538" s="19"/>
      <c r="E1538" s="20"/>
      <c r="F1538" s="19"/>
      <c r="G1538" s="19"/>
      <c r="H1538" s="22"/>
      <c r="I1538" s="8"/>
      <c r="J1538" s="20"/>
      <c r="K1538" s="8"/>
      <c r="L1538" s="20"/>
      <c r="M1538" s="8"/>
      <c r="N1538" s="20"/>
      <c r="O1538" s="8"/>
      <c r="P1538" s="9"/>
    </row>
    <row r="1539" spans="1:16" s="47" customFormat="1" x14ac:dyDescent="0.25">
      <c r="A1539" s="45"/>
      <c r="B1539" s="46"/>
      <c r="C1539" s="46"/>
      <c r="D1539" s="46"/>
      <c r="E1539" s="30"/>
      <c r="F1539" s="46"/>
      <c r="G1539" s="46"/>
      <c r="H1539" s="48"/>
      <c r="I1539" s="8"/>
      <c r="J1539" s="30"/>
      <c r="K1539" s="8"/>
      <c r="L1539" s="30"/>
      <c r="M1539" s="8"/>
      <c r="N1539" s="30"/>
      <c r="O1539" s="8"/>
      <c r="P1539" s="9"/>
    </row>
    <row r="1540" spans="1:16" x14ac:dyDescent="0.25">
      <c r="A1540" s="18"/>
      <c r="B1540" s="19"/>
      <c r="C1540" s="19"/>
      <c r="D1540" s="19"/>
      <c r="E1540" s="20"/>
      <c r="F1540" s="19"/>
      <c r="G1540" s="19"/>
      <c r="H1540" s="22"/>
      <c r="I1540" s="8"/>
      <c r="J1540" s="20"/>
      <c r="K1540" s="8"/>
      <c r="L1540" s="20"/>
      <c r="M1540" s="8"/>
      <c r="N1540" s="20"/>
      <c r="O1540" s="8"/>
      <c r="P1540" s="9"/>
    </row>
    <row r="1541" spans="1:16" x14ac:dyDescent="0.25">
      <c r="A1541" s="18"/>
      <c r="B1541" s="19"/>
      <c r="C1541" s="19"/>
      <c r="D1541" s="19"/>
      <c r="E1541" s="20"/>
      <c r="F1541" s="19"/>
      <c r="G1541" s="19"/>
      <c r="H1541" s="22"/>
      <c r="I1541" s="8"/>
      <c r="J1541" s="20"/>
      <c r="K1541" s="8"/>
      <c r="L1541" s="20"/>
      <c r="M1541" s="8"/>
      <c r="N1541" s="20"/>
      <c r="O1541" s="8"/>
      <c r="P1541" s="9"/>
    </row>
    <row r="1542" spans="1:16" s="47" customFormat="1" x14ac:dyDescent="0.25">
      <c r="A1542" s="45"/>
      <c r="B1542" s="46"/>
      <c r="C1542" s="46"/>
      <c r="D1542" s="46"/>
      <c r="E1542" s="30"/>
      <c r="F1542" s="46"/>
      <c r="G1542" s="46"/>
      <c r="H1542" s="48"/>
      <c r="I1542" s="8"/>
      <c r="J1542" s="30"/>
      <c r="K1542" s="8"/>
      <c r="L1542" s="30"/>
      <c r="M1542" s="8"/>
      <c r="N1542" s="30"/>
      <c r="O1542" s="8"/>
      <c r="P1542" s="9"/>
    </row>
    <row r="1543" spans="1:16" x14ac:dyDescent="0.25">
      <c r="A1543" s="18"/>
      <c r="B1543" s="19"/>
      <c r="C1543" s="19"/>
      <c r="D1543" s="19"/>
      <c r="E1543" s="20"/>
      <c r="F1543" s="19"/>
      <c r="G1543" s="19"/>
      <c r="H1543" s="22"/>
      <c r="I1543" s="8"/>
      <c r="J1543" s="20"/>
      <c r="K1543" s="8"/>
      <c r="L1543" s="20"/>
      <c r="M1543" s="8"/>
      <c r="N1543" s="20"/>
      <c r="O1543" s="8"/>
      <c r="P1543" s="9"/>
    </row>
    <row r="1544" spans="1:16" x14ac:dyDescent="0.25">
      <c r="A1544" s="18"/>
      <c r="B1544" s="19"/>
      <c r="C1544" s="19"/>
      <c r="D1544" s="19"/>
      <c r="E1544" s="20"/>
      <c r="F1544" s="19"/>
      <c r="G1544" s="19"/>
      <c r="H1544" s="22"/>
      <c r="I1544" s="8"/>
      <c r="J1544" s="20"/>
      <c r="K1544" s="8"/>
      <c r="L1544" s="20"/>
      <c r="M1544" s="8"/>
      <c r="N1544" s="20"/>
      <c r="O1544" s="8"/>
      <c r="P1544" s="9"/>
    </row>
    <row r="1545" spans="1:16" s="47" customFormat="1" x14ac:dyDescent="0.25">
      <c r="A1545" s="45"/>
      <c r="B1545" s="46"/>
      <c r="C1545" s="46"/>
      <c r="D1545" s="46"/>
      <c r="E1545" s="30"/>
      <c r="F1545" s="46"/>
      <c r="G1545" s="46"/>
      <c r="H1545" s="48"/>
      <c r="I1545" s="8"/>
      <c r="J1545" s="30"/>
      <c r="K1545" s="8"/>
      <c r="L1545" s="30"/>
      <c r="M1545" s="8"/>
      <c r="N1545" s="30"/>
      <c r="O1545" s="8"/>
      <c r="P1545" s="9"/>
    </row>
    <row r="1546" spans="1:16" x14ac:dyDescent="0.25">
      <c r="A1546" s="18"/>
      <c r="B1546" s="19"/>
      <c r="C1546" s="19"/>
      <c r="D1546" s="19"/>
      <c r="E1546" s="20"/>
      <c r="F1546" s="19"/>
      <c r="G1546" s="19"/>
      <c r="H1546" s="22"/>
      <c r="I1546" s="8"/>
      <c r="J1546" s="20"/>
      <c r="K1546" s="8"/>
      <c r="L1546" s="20"/>
      <c r="M1546" s="8"/>
      <c r="N1546" s="20"/>
      <c r="O1546" s="8"/>
      <c r="P1546" s="9"/>
    </row>
    <row r="1547" spans="1:16" x14ac:dyDescent="0.25">
      <c r="A1547" s="18"/>
      <c r="B1547" s="19"/>
      <c r="C1547" s="19"/>
      <c r="D1547" s="19"/>
      <c r="E1547" s="20"/>
      <c r="F1547" s="19"/>
      <c r="G1547" s="19"/>
      <c r="H1547" s="22"/>
      <c r="I1547" s="8"/>
      <c r="J1547" s="20"/>
      <c r="K1547" s="8"/>
      <c r="L1547" s="20"/>
      <c r="M1547" s="8"/>
      <c r="N1547" s="20"/>
      <c r="O1547" s="8"/>
      <c r="P1547" s="9"/>
    </row>
    <row r="1548" spans="1:16" s="47" customFormat="1" x14ac:dyDescent="0.25">
      <c r="A1548" s="45"/>
      <c r="B1548" s="46"/>
      <c r="C1548" s="46"/>
      <c r="D1548" s="46"/>
      <c r="E1548" s="30"/>
      <c r="F1548" s="46"/>
      <c r="G1548" s="46"/>
      <c r="H1548" s="48"/>
      <c r="I1548" s="8"/>
      <c r="J1548" s="30"/>
      <c r="K1548" s="8"/>
      <c r="L1548" s="30"/>
      <c r="M1548" s="8"/>
      <c r="N1548" s="30"/>
      <c r="O1548" s="8"/>
      <c r="P1548" s="9"/>
    </row>
    <row r="1549" spans="1:16" s="47" customFormat="1" x14ac:dyDescent="0.25">
      <c r="A1549" s="45"/>
      <c r="B1549" s="46"/>
      <c r="C1549" s="46"/>
      <c r="D1549" s="46"/>
      <c r="E1549" s="30"/>
      <c r="F1549" s="46"/>
      <c r="G1549" s="46"/>
      <c r="H1549" s="48"/>
      <c r="I1549" s="30"/>
      <c r="J1549" s="30"/>
      <c r="K1549" s="30"/>
      <c r="L1549" s="30"/>
      <c r="M1549" s="30"/>
      <c r="N1549" s="30"/>
      <c r="O1549" s="8"/>
      <c r="P1549" s="9"/>
    </row>
    <row r="1550" spans="1:16" x14ac:dyDescent="0.25">
      <c r="A1550" s="18"/>
      <c r="B1550" s="19"/>
      <c r="C1550" s="19"/>
      <c r="D1550" s="19"/>
      <c r="E1550" s="20"/>
      <c r="F1550" s="19"/>
      <c r="G1550" s="19"/>
      <c r="H1550" s="22"/>
      <c r="I1550" s="20"/>
      <c r="J1550" s="20"/>
      <c r="K1550" s="20"/>
      <c r="L1550" s="20"/>
      <c r="M1550" s="20"/>
      <c r="N1550" s="20"/>
      <c r="O1550" s="8"/>
      <c r="P1550" s="9"/>
    </row>
    <row r="1551" spans="1:16" x14ac:dyDescent="0.25">
      <c r="A1551" s="18"/>
      <c r="B1551" s="19"/>
      <c r="C1551" s="19"/>
      <c r="D1551" s="19"/>
      <c r="E1551" s="20"/>
      <c r="F1551" s="19"/>
      <c r="G1551" s="19"/>
      <c r="H1551" s="22"/>
      <c r="I1551" s="20"/>
      <c r="J1551" s="20"/>
      <c r="K1551" s="20"/>
      <c r="L1551" s="20"/>
      <c r="M1551" s="20"/>
      <c r="N1551" s="20"/>
      <c r="O1551" s="8"/>
      <c r="P1551" s="9"/>
    </row>
    <row r="1552" spans="1:16" x14ac:dyDescent="0.25">
      <c r="A1552" s="18"/>
      <c r="B1552" s="19"/>
      <c r="C1552" s="19"/>
      <c r="D1552" s="19"/>
      <c r="E1552" s="20"/>
      <c r="F1552" s="19"/>
      <c r="G1552" s="19"/>
      <c r="H1552" s="22"/>
      <c r="I1552" s="8"/>
      <c r="J1552" s="20"/>
      <c r="K1552" s="8"/>
      <c r="L1552" s="20"/>
      <c r="M1552" s="8"/>
      <c r="N1552" s="20"/>
      <c r="O1552" s="8"/>
      <c r="P1552" s="9"/>
    </row>
    <row r="1553" spans="1:16" x14ac:dyDescent="0.25">
      <c r="A1553" s="23"/>
      <c r="B1553" s="24"/>
      <c r="C1553" s="24"/>
      <c r="D1553" s="24"/>
      <c r="E1553" s="8"/>
      <c r="F1553" s="24"/>
      <c r="G1553" s="24"/>
      <c r="H1553" s="26"/>
      <c r="I1553" s="8"/>
      <c r="J1553" s="8"/>
      <c r="K1553" s="8"/>
      <c r="L1553" s="8"/>
      <c r="M1553" s="8"/>
      <c r="N1553" s="20"/>
      <c r="O1553" s="8"/>
      <c r="P1553" s="9"/>
    </row>
    <row r="1554" spans="1:16" x14ac:dyDescent="0.25">
      <c r="A1554" s="18"/>
      <c r="B1554" s="19"/>
      <c r="C1554" s="19"/>
      <c r="D1554" s="19"/>
      <c r="E1554" s="20"/>
      <c r="F1554" s="19"/>
      <c r="G1554" s="19"/>
      <c r="H1554" s="22"/>
      <c r="I1554" s="8"/>
      <c r="J1554" s="20"/>
      <c r="K1554" s="8"/>
      <c r="L1554" s="20"/>
      <c r="M1554" s="8"/>
      <c r="N1554" s="20"/>
      <c r="O1554" s="8"/>
      <c r="P1554" s="9"/>
    </row>
    <row r="1555" spans="1:16" x14ac:dyDescent="0.25">
      <c r="A1555" s="18"/>
      <c r="B1555" s="19"/>
      <c r="C1555" s="19"/>
      <c r="D1555" s="19"/>
      <c r="E1555" s="20"/>
      <c r="F1555" s="19"/>
      <c r="G1555" s="19"/>
      <c r="H1555" s="22"/>
      <c r="I1555" s="8"/>
      <c r="J1555" s="20"/>
      <c r="K1555" s="8"/>
      <c r="L1555" s="20"/>
      <c r="M1555" s="8"/>
      <c r="N1555" s="20"/>
      <c r="O1555" s="8"/>
      <c r="P1555" s="9"/>
    </row>
    <row r="1556" spans="1:16" x14ac:dyDescent="0.25">
      <c r="A1556" s="18"/>
      <c r="B1556" s="19"/>
      <c r="C1556" s="19"/>
      <c r="D1556" s="19"/>
      <c r="E1556" s="20"/>
      <c r="F1556" s="19"/>
      <c r="G1556" s="19"/>
      <c r="H1556" s="22"/>
      <c r="I1556" s="8"/>
      <c r="J1556" s="20"/>
      <c r="K1556" s="8"/>
      <c r="L1556" s="20"/>
      <c r="M1556" s="8"/>
      <c r="N1556" s="20"/>
      <c r="O1556" s="8"/>
      <c r="P1556" s="9"/>
    </row>
    <row r="1557" spans="1:16" x14ac:dyDescent="0.25">
      <c r="A1557" s="18"/>
      <c r="B1557" s="19"/>
      <c r="C1557" s="19"/>
      <c r="D1557" s="19"/>
      <c r="E1557" s="20"/>
      <c r="F1557" s="19"/>
      <c r="G1557" s="19"/>
      <c r="H1557" s="22"/>
      <c r="I1557" s="8"/>
      <c r="J1557" s="20"/>
      <c r="K1557" s="8"/>
      <c r="L1557" s="20"/>
      <c r="M1557" s="8"/>
      <c r="N1557" s="20"/>
      <c r="O1557" s="8"/>
      <c r="P1557" s="9"/>
    </row>
    <row r="1558" spans="1:16" x14ac:dyDescent="0.25">
      <c r="A1558" s="18"/>
      <c r="B1558" s="19"/>
      <c r="C1558" s="19"/>
      <c r="D1558" s="19"/>
      <c r="E1558" s="20"/>
      <c r="F1558" s="19"/>
      <c r="G1558" s="19"/>
      <c r="H1558" s="22"/>
      <c r="I1558" s="8"/>
      <c r="J1558" s="20"/>
      <c r="K1558" s="8"/>
      <c r="L1558" s="20"/>
      <c r="M1558" s="8"/>
      <c r="N1558" s="20"/>
      <c r="O1558" s="8"/>
      <c r="P1558" s="9"/>
    </row>
    <row r="1559" spans="1:16" s="47" customFormat="1" x14ac:dyDescent="0.25">
      <c r="A1559" s="45"/>
      <c r="B1559" s="46"/>
      <c r="C1559" s="46"/>
      <c r="D1559" s="46"/>
      <c r="E1559" s="30"/>
      <c r="F1559" s="46"/>
      <c r="G1559" s="46"/>
      <c r="H1559" s="48"/>
      <c r="I1559" s="8"/>
      <c r="J1559" s="30"/>
      <c r="K1559" s="8"/>
      <c r="L1559" s="30"/>
      <c r="M1559" s="8"/>
      <c r="N1559" s="30"/>
      <c r="O1559" s="8"/>
      <c r="P1559" s="9"/>
    </row>
    <row r="1560" spans="1:16" x14ac:dyDescent="0.25">
      <c r="A1560" s="18"/>
      <c r="B1560" s="19"/>
      <c r="C1560" s="19"/>
      <c r="D1560" s="19"/>
      <c r="E1560" s="20"/>
      <c r="F1560" s="19"/>
      <c r="G1560" s="19"/>
      <c r="H1560" s="22"/>
      <c r="I1560" s="8"/>
      <c r="J1560" s="20"/>
      <c r="K1560" s="8"/>
      <c r="L1560" s="20"/>
      <c r="M1560" s="8"/>
      <c r="N1560" s="20"/>
      <c r="O1560" s="8"/>
      <c r="P1560" s="9"/>
    </row>
    <row r="1561" spans="1:16" x14ac:dyDescent="0.25">
      <c r="A1561" s="18"/>
      <c r="B1561" s="19"/>
      <c r="C1561" s="19"/>
      <c r="D1561" s="19"/>
      <c r="E1561" s="20"/>
      <c r="F1561" s="19"/>
      <c r="G1561" s="19"/>
      <c r="H1561" s="22"/>
      <c r="I1561" s="8"/>
      <c r="J1561" s="20"/>
      <c r="K1561" s="8"/>
      <c r="L1561" s="20"/>
      <c r="M1561" s="8"/>
      <c r="N1561" s="20"/>
      <c r="O1561" s="8"/>
      <c r="P1561" s="9"/>
    </row>
    <row r="1562" spans="1:16" x14ac:dyDescent="0.25">
      <c r="A1562" s="18"/>
      <c r="B1562" s="19"/>
      <c r="C1562" s="19"/>
      <c r="D1562" s="19"/>
      <c r="E1562" s="20"/>
      <c r="F1562" s="19"/>
      <c r="G1562" s="19"/>
      <c r="H1562" s="22"/>
      <c r="I1562" s="8"/>
      <c r="J1562" s="20"/>
      <c r="K1562" s="8"/>
      <c r="L1562" s="20"/>
      <c r="M1562" s="8"/>
      <c r="N1562" s="20"/>
      <c r="O1562" s="8"/>
      <c r="P1562" s="9"/>
    </row>
    <row r="1563" spans="1:16" s="47" customFormat="1" x14ac:dyDescent="0.25">
      <c r="A1563" s="45"/>
      <c r="B1563" s="46"/>
      <c r="C1563" s="46"/>
      <c r="D1563" s="46"/>
      <c r="E1563" s="30"/>
      <c r="F1563" s="46"/>
      <c r="G1563" s="46"/>
      <c r="H1563" s="48"/>
      <c r="I1563" s="8"/>
      <c r="J1563" s="30"/>
      <c r="K1563" s="8"/>
      <c r="L1563" s="30"/>
      <c r="M1563" s="8"/>
      <c r="N1563" s="30"/>
      <c r="O1563" s="8"/>
      <c r="P1563" s="9"/>
    </row>
    <row r="1564" spans="1:16" x14ac:dyDescent="0.25">
      <c r="A1564" s="18"/>
      <c r="B1564" s="19"/>
      <c r="C1564" s="19"/>
      <c r="D1564" s="19"/>
      <c r="E1564" s="20"/>
      <c r="F1564" s="19"/>
      <c r="G1564" s="19"/>
      <c r="H1564" s="22"/>
      <c r="I1564" s="8"/>
      <c r="J1564" s="20"/>
      <c r="K1564" s="8"/>
      <c r="L1564" s="20"/>
      <c r="M1564" s="8"/>
      <c r="N1564" s="20"/>
      <c r="O1564" s="8"/>
      <c r="P1564" s="9"/>
    </row>
    <row r="1565" spans="1:16" x14ac:dyDescent="0.25">
      <c r="A1565" s="18"/>
      <c r="B1565" s="19"/>
      <c r="C1565" s="19"/>
      <c r="D1565" s="19"/>
      <c r="E1565" s="20"/>
      <c r="F1565" s="19"/>
      <c r="G1565" s="19"/>
      <c r="H1565" s="22"/>
      <c r="I1565" s="8"/>
      <c r="J1565" s="20"/>
      <c r="K1565" s="8"/>
      <c r="L1565" s="20"/>
      <c r="M1565" s="8"/>
      <c r="N1565" s="20"/>
      <c r="O1565" s="8"/>
      <c r="P1565" s="9"/>
    </row>
    <row r="1566" spans="1:16" x14ac:dyDescent="0.25">
      <c r="A1566" s="18"/>
      <c r="B1566" s="19"/>
      <c r="C1566" s="19"/>
      <c r="D1566" s="19"/>
      <c r="E1566" s="20"/>
      <c r="F1566" s="19"/>
      <c r="G1566" s="19"/>
      <c r="H1566" s="22"/>
      <c r="I1566" s="8"/>
      <c r="J1566" s="20"/>
      <c r="K1566" s="8"/>
      <c r="L1566" s="20"/>
      <c r="M1566" s="8"/>
      <c r="N1566" s="20"/>
      <c r="O1566" s="8"/>
      <c r="P1566" s="9"/>
    </row>
    <row r="1567" spans="1:16" s="47" customFormat="1" x14ac:dyDescent="0.25">
      <c r="A1567" s="45"/>
      <c r="B1567" s="46"/>
      <c r="C1567" s="46"/>
      <c r="D1567" s="46"/>
      <c r="E1567" s="30"/>
      <c r="F1567" s="46"/>
      <c r="G1567" s="46"/>
      <c r="H1567" s="48"/>
      <c r="I1567" s="8"/>
      <c r="J1567" s="30"/>
      <c r="K1567" s="8"/>
      <c r="L1567" s="30"/>
      <c r="M1567" s="8"/>
      <c r="N1567" s="30"/>
      <c r="O1567" s="8"/>
      <c r="P1567" s="9"/>
    </row>
    <row r="1568" spans="1:16" x14ac:dyDescent="0.25">
      <c r="A1568" s="18"/>
      <c r="B1568" s="19"/>
      <c r="C1568" s="19"/>
      <c r="D1568" s="19"/>
      <c r="E1568" s="20"/>
      <c r="F1568" s="19"/>
      <c r="G1568" s="19"/>
      <c r="H1568" s="22"/>
      <c r="I1568" s="8"/>
      <c r="J1568" s="20"/>
      <c r="K1568" s="8"/>
      <c r="L1568" s="20"/>
      <c r="M1568" s="8"/>
      <c r="N1568" s="20"/>
      <c r="O1568" s="8"/>
      <c r="P1568" s="9"/>
    </row>
    <row r="1569" spans="1:16" x14ac:dyDescent="0.25">
      <c r="A1569" s="18"/>
      <c r="B1569" s="19"/>
      <c r="C1569" s="19"/>
      <c r="D1569" s="19"/>
      <c r="E1569" s="20"/>
      <c r="F1569" s="19"/>
      <c r="G1569" s="19"/>
      <c r="H1569" s="22"/>
      <c r="I1569" s="8"/>
      <c r="J1569" s="20"/>
      <c r="K1569" s="8"/>
      <c r="L1569" s="20"/>
      <c r="M1569" s="8"/>
      <c r="N1569" s="20"/>
      <c r="O1569" s="8"/>
      <c r="P1569" s="9"/>
    </row>
    <row r="1570" spans="1:16" x14ac:dyDescent="0.25">
      <c r="A1570" s="18"/>
      <c r="B1570" s="19"/>
      <c r="C1570" s="19"/>
      <c r="D1570" s="19"/>
      <c r="E1570" s="20"/>
      <c r="F1570" s="19"/>
      <c r="G1570" s="19"/>
      <c r="H1570" s="22"/>
      <c r="I1570" s="8"/>
      <c r="J1570" s="20"/>
      <c r="K1570" s="8"/>
      <c r="L1570" s="20"/>
      <c r="M1570" s="8"/>
      <c r="N1570" s="20"/>
      <c r="O1570" s="8"/>
      <c r="P1570" s="9"/>
    </row>
    <row r="1571" spans="1:16" s="47" customFormat="1" x14ac:dyDescent="0.25">
      <c r="A1571" s="45"/>
      <c r="B1571" s="46"/>
      <c r="C1571" s="46"/>
      <c r="D1571" s="46"/>
      <c r="E1571" s="30"/>
      <c r="F1571" s="46"/>
      <c r="G1571" s="46"/>
      <c r="H1571" s="48"/>
      <c r="I1571" s="8"/>
      <c r="J1571" s="30"/>
      <c r="K1571" s="8"/>
      <c r="L1571" s="30"/>
      <c r="M1571" s="8"/>
      <c r="N1571" s="30"/>
      <c r="O1571" s="8"/>
      <c r="P1571" s="9"/>
    </row>
    <row r="1572" spans="1:16" x14ac:dyDescent="0.25">
      <c r="A1572" s="18"/>
      <c r="B1572" s="19"/>
      <c r="C1572" s="19"/>
      <c r="D1572" s="19"/>
      <c r="E1572" s="20"/>
      <c r="F1572" s="19"/>
      <c r="G1572" s="19"/>
      <c r="H1572" s="22"/>
      <c r="I1572" s="8"/>
      <c r="J1572" s="20"/>
      <c r="K1572" s="8"/>
      <c r="L1572" s="20"/>
      <c r="M1572" s="8"/>
      <c r="N1572" s="20"/>
      <c r="O1572" s="8"/>
      <c r="P1572" s="9"/>
    </row>
    <row r="1573" spans="1:16" x14ac:dyDescent="0.25">
      <c r="A1573" s="18"/>
      <c r="B1573" s="19"/>
      <c r="C1573" s="19"/>
      <c r="D1573" s="19"/>
      <c r="E1573" s="20"/>
      <c r="F1573" s="19"/>
      <c r="G1573" s="19"/>
      <c r="H1573" s="22"/>
      <c r="I1573" s="8"/>
      <c r="J1573" s="20"/>
      <c r="K1573" s="8"/>
      <c r="L1573" s="20"/>
      <c r="M1573" s="8"/>
      <c r="N1573" s="20"/>
      <c r="O1573" s="8"/>
      <c r="P1573" s="9"/>
    </row>
    <row r="1574" spans="1:16" s="47" customFormat="1" x14ac:dyDescent="0.25">
      <c r="A1574" s="45"/>
      <c r="B1574" s="46"/>
      <c r="C1574" s="46"/>
      <c r="D1574" s="46"/>
      <c r="E1574" s="30"/>
      <c r="F1574" s="46"/>
      <c r="G1574" s="46"/>
      <c r="H1574" s="48"/>
      <c r="I1574" s="8"/>
      <c r="J1574" s="30"/>
      <c r="K1574" s="8"/>
      <c r="L1574" s="30"/>
      <c r="M1574" s="8"/>
      <c r="N1574" s="30"/>
      <c r="O1574" s="32"/>
      <c r="P1574" s="9"/>
    </row>
    <row r="1575" spans="1:16" x14ac:dyDescent="0.25">
      <c r="A1575" s="18"/>
      <c r="B1575" s="19"/>
      <c r="C1575" s="19"/>
      <c r="D1575" s="19"/>
      <c r="E1575" s="20"/>
      <c r="F1575" s="19"/>
      <c r="G1575" s="19"/>
      <c r="H1575" s="22"/>
      <c r="I1575" s="8"/>
      <c r="J1575" s="20"/>
      <c r="K1575" s="8"/>
      <c r="L1575" s="20"/>
      <c r="M1575" s="8"/>
      <c r="N1575" s="20"/>
      <c r="O1575" s="32"/>
      <c r="P1575" s="9"/>
    </row>
    <row r="1576" spans="1:16" x14ac:dyDescent="0.25">
      <c r="A1576" s="18"/>
      <c r="B1576" s="19"/>
      <c r="C1576" s="19"/>
      <c r="D1576" s="19"/>
      <c r="E1576" s="20"/>
      <c r="F1576" s="19"/>
      <c r="G1576" s="19"/>
      <c r="H1576" s="22"/>
      <c r="I1576" s="8"/>
      <c r="J1576" s="20"/>
      <c r="K1576" s="8"/>
      <c r="L1576" s="20"/>
      <c r="M1576" s="8"/>
      <c r="N1576" s="20"/>
      <c r="O1576" s="32"/>
      <c r="P1576" s="9"/>
    </row>
    <row r="1577" spans="1:16" s="47" customFormat="1" x14ac:dyDescent="0.25">
      <c r="A1577" s="45"/>
      <c r="B1577" s="46"/>
      <c r="C1577" s="46"/>
      <c r="D1577" s="46"/>
      <c r="E1577" s="30"/>
      <c r="F1577" s="46"/>
      <c r="G1577" s="46"/>
      <c r="H1577" s="48"/>
      <c r="I1577" s="8"/>
      <c r="J1577" s="30"/>
      <c r="K1577" s="8"/>
      <c r="L1577" s="30"/>
      <c r="M1577" s="8"/>
      <c r="N1577" s="30"/>
      <c r="O1577" s="32"/>
      <c r="P1577" s="9"/>
    </row>
    <row r="1578" spans="1:16" x14ac:dyDescent="0.25">
      <c r="A1578" s="18"/>
      <c r="B1578" s="19"/>
      <c r="C1578" s="19"/>
      <c r="D1578" s="19"/>
      <c r="E1578" s="20"/>
      <c r="F1578" s="19"/>
      <c r="G1578" s="19"/>
      <c r="H1578" s="22"/>
      <c r="I1578" s="8"/>
      <c r="J1578" s="20"/>
      <c r="K1578" s="8"/>
      <c r="L1578" s="20"/>
      <c r="M1578" s="8"/>
      <c r="N1578" s="20"/>
      <c r="O1578" s="32"/>
      <c r="P1578" s="9"/>
    </row>
    <row r="1579" spans="1:16" s="39" customFormat="1" x14ac:dyDescent="0.25">
      <c r="A1579" s="18"/>
      <c r="B1579" s="19"/>
      <c r="C1579" s="19"/>
      <c r="D1579" s="19"/>
      <c r="E1579" s="20"/>
      <c r="F1579" s="19"/>
      <c r="G1579" s="19"/>
      <c r="H1579" s="22"/>
      <c r="I1579" s="8"/>
      <c r="J1579" s="20"/>
      <c r="K1579" s="8"/>
      <c r="L1579" s="20"/>
      <c r="M1579" s="8"/>
      <c r="N1579" s="20"/>
      <c r="O1579" s="19"/>
    </row>
    <row r="1580" spans="1:16" s="51" customFormat="1" x14ac:dyDescent="0.25">
      <c r="A1580" s="45"/>
      <c r="B1580" s="46"/>
      <c r="C1580" s="46"/>
      <c r="D1580" s="46"/>
      <c r="E1580" s="30"/>
      <c r="F1580" s="46"/>
      <c r="G1580" s="46"/>
      <c r="H1580" s="48"/>
      <c r="I1580" s="8"/>
      <c r="J1580" s="30"/>
      <c r="K1580" s="8"/>
      <c r="L1580" s="30"/>
      <c r="M1580" s="8"/>
      <c r="N1580" s="30"/>
      <c r="O1580" s="46"/>
    </row>
    <row r="1581" spans="1:16" s="51" customFormat="1" x14ac:dyDescent="0.25">
      <c r="A1581" s="45"/>
      <c r="B1581" s="46"/>
      <c r="C1581" s="46"/>
      <c r="D1581" s="46"/>
      <c r="E1581" s="30"/>
      <c r="F1581" s="46"/>
      <c r="G1581" s="46"/>
      <c r="H1581" s="48"/>
      <c r="I1581" s="30"/>
      <c r="J1581" s="30"/>
      <c r="K1581" s="30"/>
      <c r="L1581" s="30"/>
      <c r="M1581" s="30"/>
      <c r="N1581" s="30"/>
      <c r="O1581" s="46"/>
    </row>
    <row r="1582" spans="1:16" s="39" customFormat="1" x14ac:dyDescent="0.25">
      <c r="A1582" s="18"/>
      <c r="B1582" s="19"/>
      <c r="C1582" s="19"/>
      <c r="D1582" s="19"/>
      <c r="E1582" s="20"/>
      <c r="F1582" s="19"/>
      <c r="G1582" s="19"/>
      <c r="H1582" s="22"/>
      <c r="I1582" s="20"/>
      <c r="J1582" s="20"/>
      <c r="K1582" s="20"/>
      <c r="L1582" s="20"/>
      <c r="M1582" s="20"/>
      <c r="N1582" s="20"/>
      <c r="O1582" s="19"/>
    </row>
    <row r="1583" spans="1:16" s="39" customFormat="1" x14ac:dyDescent="0.25">
      <c r="A1583" s="18"/>
      <c r="B1583" s="19"/>
      <c r="C1583" s="19"/>
      <c r="D1583" s="19"/>
      <c r="E1583" s="20"/>
      <c r="F1583" s="19"/>
      <c r="G1583" s="19"/>
      <c r="H1583" s="22"/>
      <c r="I1583" s="8"/>
      <c r="J1583" s="20"/>
      <c r="K1583" s="8"/>
      <c r="L1583" s="20"/>
      <c r="M1583" s="8"/>
      <c r="N1583" s="20"/>
      <c r="O1583" s="19"/>
    </row>
    <row r="1584" spans="1:16" s="39" customFormat="1" x14ac:dyDescent="0.25">
      <c r="A1584" s="18"/>
      <c r="B1584" s="19"/>
      <c r="C1584" s="19"/>
      <c r="D1584" s="19"/>
      <c r="E1584" s="20"/>
      <c r="F1584" s="19"/>
      <c r="G1584" s="19"/>
      <c r="H1584" s="22"/>
      <c r="I1584" s="8"/>
      <c r="J1584" s="20"/>
      <c r="K1584" s="8"/>
      <c r="L1584" s="20"/>
      <c r="M1584" s="8"/>
      <c r="N1584" s="20"/>
      <c r="O1584" s="19"/>
    </row>
    <row r="1585" spans="1:16" s="39" customFormat="1" x14ac:dyDescent="0.25">
      <c r="A1585" s="23"/>
      <c r="B1585" s="24"/>
      <c r="C1585" s="24"/>
      <c r="D1585" s="24"/>
      <c r="E1585" s="8"/>
      <c r="F1585" s="24"/>
      <c r="G1585" s="24"/>
      <c r="H1585" s="26"/>
      <c r="I1585" s="8"/>
      <c r="J1585" s="8"/>
      <c r="K1585" s="8"/>
      <c r="L1585" s="8"/>
      <c r="M1585" s="8"/>
      <c r="N1585" s="20"/>
      <c r="O1585" s="19"/>
    </row>
    <row r="1586" spans="1:16" s="39" customFormat="1" x14ac:dyDescent="0.25">
      <c r="A1586" s="18"/>
      <c r="B1586" s="19"/>
      <c r="C1586" s="19"/>
      <c r="D1586" s="19"/>
      <c r="E1586" s="20"/>
      <c r="F1586" s="19"/>
      <c r="G1586" s="19"/>
      <c r="H1586" s="22"/>
      <c r="I1586" s="8"/>
      <c r="J1586" s="20"/>
      <c r="K1586" s="8"/>
      <c r="L1586" s="20"/>
      <c r="M1586" s="8"/>
      <c r="N1586" s="20"/>
      <c r="O1586" s="19"/>
    </row>
    <row r="1587" spans="1:16" s="39" customFormat="1" x14ac:dyDescent="0.25">
      <c r="A1587" s="18"/>
      <c r="B1587" s="19"/>
      <c r="C1587" s="19"/>
      <c r="D1587" s="19"/>
      <c r="E1587" s="20"/>
      <c r="F1587" s="19"/>
      <c r="G1587" s="19"/>
      <c r="H1587" s="22"/>
      <c r="I1587" s="8"/>
      <c r="J1587" s="20"/>
      <c r="K1587" s="8"/>
      <c r="L1587" s="20"/>
      <c r="M1587" s="8"/>
      <c r="N1587" s="20"/>
      <c r="O1587" s="19"/>
    </row>
    <row r="1588" spans="1:16" s="39" customFormat="1" x14ac:dyDescent="0.25">
      <c r="A1588" s="18"/>
      <c r="B1588" s="19"/>
      <c r="C1588" s="19"/>
      <c r="D1588" s="19"/>
      <c r="E1588" s="20"/>
      <c r="F1588" s="19"/>
      <c r="G1588" s="19"/>
      <c r="H1588" s="22"/>
      <c r="I1588" s="8"/>
      <c r="J1588" s="20"/>
      <c r="K1588" s="8"/>
      <c r="L1588" s="20"/>
      <c r="M1588" s="8"/>
      <c r="N1588" s="20"/>
      <c r="O1588" s="19"/>
    </row>
    <row r="1589" spans="1:16" s="51" customFormat="1" x14ac:dyDescent="0.25">
      <c r="A1589" s="45"/>
      <c r="B1589" s="46"/>
      <c r="C1589" s="46"/>
      <c r="D1589" s="46"/>
      <c r="E1589" s="30"/>
      <c r="F1589" s="46"/>
      <c r="G1589" s="46"/>
      <c r="H1589" s="48"/>
      <c r="I1589" s="8"/>
      <c r="J1589" s="30"/>
      <c r="K1589" s="8"/>
      <c r="L1589" s="30"/>
      <c r="M1589" s="8"/>
      <c r="N1589" s="30"/>
      <c r="O1589" s="46"/>
    </row>
    <row r="1590" spans="1:16" s="39" customFormat="1" x14ac:dyDescent="0.25">
      <c r="A1590" s="18"/>
      <c r="B1590" s="19"/>
      <c r="C1590" s="19"/>
      <c r="D1590" s="19"/>
      <c r="E1590" s="20"/>
      <c r="F1590" s="19"/>
      <c r="G1590" s="19"/>
      <c r="H1590" s="22"/>
      <c r="I1590" s="8"/>
      <c r="J1590" s="20"/>
      <c r="K1590" s="8"/>
      <c r="L1590" s="20"/>
      <c r="M1590" s="8"/>
      <c r="N1590" s="20"/>
      <c r="O1590" s="19"/>
    </row>
    <row r="1591" spans="1:16" s="39" customFormat="1" x14ac:dyDescent="0.25">
      <c r="A1591" s="18"/>
      <c r="B1591" s="19"/>
      <c r="C1591" s="19"/>
      <c r="D1591" s="19"/>
      <c r="E1591" s="20"/>
      <c r="F1591" s="19"/>
      <c r="G1591" s="19"/>
      <c r="H1591" s="22"/>
      <c r="I1591" s="8"/>
      <c r="J1591" s="20"/>
      <c r="K1591" s="8"/>
      <c r="L1591" s="20"/>
      <c r="M1591" s="8"/>
      <c r="N1591" s="20"/>
      <c r="O1591" s="19"/>
    </row>
    <row r="1592" spans="1:16" s="51" customFormat="1" x14ac:dyDescent="0.25">
      <c r="A1592" s="45"/>
      <c r="B1592" s="46"/>
      <c r="C1592" s="46"/>
      <c r="D1592" s="46"/>
      <c r="E1592" s="30"/>
      <c r="F1592" s="46"/>
      <c r="G1592" s="46"/>
      <c r="H1592" s="48"/>
      <c r="I1592" s="8"/>
      <c r="J1592" s="30"/>
      <c r="K1592" s="8"/>
      <c r="L1592" s="30"/>
      <c r="M1592" s="8"/>
      <c r="N1592" s="30"/>
      <c r="O1592" s="46"/>
    </row>
    <row r="1593" spans="1:16" s="51" customFormat="1" x14ac:dyDescent="0.25">
      <c r="A1593" s="45"/>
      <c r="B1593" s="46"/>
      <c r="C1593" s="46"/>
      <c r="D1593" s="46"/>
      <c r="E1593" s="30"/>
      <c r="F1593" s="46"/>
      <c r="G1593" s="46"/>
      <c r="H1593" s="48"/>
      <c r="I1593" s="8"/>
      <c r="J1593" s="30"/>
      <c r="K1593" s="8"/>
      <c r="L1593" s="30"/>
      <c r="M1593" s="8"/>
      <c r="N1593" s="30"/>
      <c r="O1593" s="46"/>
    </row>
    <row r="1594" spans="1:16" s="39" customFormat="1" x14ac:dyDescent="0.25">
      <c r="A1594" s="18"/>
      <c r="B1594" s="19"/>
      <c r="C1594" s="19"/>
      <c r="D1594" s="19"/>
      <c r="E1594" s="20"/>
      <c r="F1594" s="19"/>
      <c r="G1594" s="19"/>
      <c r="H1594" s="22"/>
      <c r="I1594" s="8"/>
      <c r="J1594" s="20"/>
      <c r="K1594" s="8"/>
      <c r="L1594" s="20"/>
      <c r="M1594" s="8"/>
      <c r="N1594" s="20"/>
      <c r="O1594" s="19"/>
    </row>
    <row r="1595" spans="1:16" s="39" customFormat="1" x14ac:dyDescent="0.25">
      <c r="A1595" s="18"/>
      <c r="B1595" s="19"/>
      <c r="C1595" s="19"/>
      <c r="D1595" s="19"/>
      <c r="E1595" s="20"/>
      <c r="F1595" s="19"/>
      <c r="G1595" s="19"/>
      <c r="H1595" s="22"/>
      <c r="I1595" s="8"/>
      <c r="J1595" s="20"/>
      <c r="K1595" s="8"/>
      <c r="L1595" s="20"/>
      <c r="M1595" s="8"/>
      <c r="N1595" s="20"/>
      <c r="O1595" s="19"/>
    </row>
    <row r="1596" spans="1:16" x14ac:dyDescent="0.25">
      <c r="A1596" s="18"/>
      <c r="B1596" s="19"/>
      <c r="C1596" s="19"/>
      <c r="D1596" s="19"/>
      <c r="E1596" s="20"/>
      <c r="F1596" s="19"/>
      <c r="G1596" s="19"/>
      <c r="H1596" s="22"/>
      <c r="I1596" s="8"/>
      <c r="J1596" s="20"/>
      <c r="K1596" s="8"/>
      <c r="L1596" s="20"/>
      <c r="M1596" s="8"/>
      <c r="N1596" s="20"/>
      <c r="O1596" s="8"/>
      <c r="P1596" s="9"/>
    </row>
    <row r="1597" spans="1:16" s="47" customFormat="1" x14ac:dyDescent="0.25">
      <c r="A1597" s="45"/>
      <c r="B1597" s="46"/>
      <c r="C1597" s="46"/>
      <c r="D1597" s="46"/>
      <c r="E1597" s="30"/>
      <c r="F1597" s="46"/>
      <c r="G1597" s="46"/>
      <c r="H1597" s="48"/>
      <c r="I1597" s="8"/>
      <c r="J1597" s="30"/>
      <c r="K1597" s="8"/>
      <c r="L1597" s="30"/>
      <c r="M1597" s="8"/>
      <c r="N1597" s="30"/>
      <c r="O1597" s="8"/>
      <c r="P1597" s="9"/>
    </row>
    <row r="1598" spans="1:16" x14ac:dyDescent="0.25">
      <c r="A1598" s="18"/>
      <c r="B1598" s="19"/>
      <c r="C1598" s="19"/>
      <c r="D1598" s="19"/>
      <c r="E1598" s="20"/>
      <c r="F1598" s="19"/>
      <c r="G1598" s="19"/>
      <c r="H1598" s="22"/>
      <c r="I1598" s="8"/>
      <c r="J1598" s="20"/>
      <c r="K1598" s="8"/>
      <c r="L1598" s="20"/>
      <c r="M1598" s="8"/>
      <c r="N1598" s="20"/>
      <c r="O1598" s="8"/>
      <c r="P1598" s="9"/>
    </row>
    <row r="1599" spans="1:16" x14ac:dyDescent="0.25">
      <c r="A1599" s="18"/>
      <c r="B1599" s="19"/>
      <c r="C1599" s="19"/>
      <c r="D1599" s="19"/>
      <c r="E1599" s="20"/>
      <c r="F1599" s="19"/>
      <c r="G1599" s="19"/>
      <c r="H1599" s="22"/>
      <c r="I1599" s="8"/>
      <c r="J1599" s="20"/>
      <c r="K1599" s="8"/>
      <c r="L1599" s="20"/>
      <c r="M1599" s="8"/>
      <c r="N1599" s="20"/>
      <c r="O1599" s="8"/>
      <c r="P1599" s="9"/>
    </row>
    <row r="1600" spans="1:16" x14ac:dyDescent="0.25">
      <c r="A1600" s="18"/>
      <c r="B1600" s="19"/>
      <c r="C1600" s="19"/>
      <c r="D1600" s="19"/>
      <c r="E1600" s="20"/>
      <c r="F1600" s="19"/>
      <c r="G1600" s="19"/>
      <c r="H1600" s="22"/>
      <c r="I1600" s="8"/>
      <c r="J1600" s="20"/>
      <c r="K1600" s="8"/>
      <c r="L1600" s="20"/>
      <c r="M1600" s="8"/>
      <c r="N1600" s="20"/>
      <c r="O1600" s="8"/>
      <c r="P1600" s="9"/>
    </row>
    <row r="1601" spans="1:16" x14ac:dyDescent="0.25">
      <c r="A1601" s="18"/>
      <c r="B1601" s="19"/>
      <c r="C1601" s="19"/>
      <c r="D1601" s="19"/>
      <c r="E1601" s="20"/>
      <c r="F1601" s="19"/>
      <c r="G1601" s="19"/>
      <c r="H1601" s="22"/>
      <c r="I1601" s="8"/>
      <c r="J1601" s="20"/>
      <c r="K1601" s="8"/>
      <c r="L1601" s="20"/>
      <c r="M1601" s="8"/>
      <c r="N1601" s="20"/>
      <c r="O1601" s="8"/>
      <c r="P1601" s="9"/>
    </row>
    <row r="1602" spans="1:16" x14ac:dyDescent="0.25">
      <c r="A1602" s="18"/>
      <c r="B1602" s="19"/>
      <c r="C1602" s="19"/>
      <c r="D1602" s="19"/>
      <c r="E1602" s="20"/>
      <c r="F1602" s="19"/>
      <c r="G1602" s="19"/>
      <c r="H1602" s="22"/>
      <c r="I1602" s="8"/>
      <c r="J1602" s="20"/>
      <c r="K1602" s="8"/>
      <c r="L1602" s="20"/>
      <c r="M1602" s="8"/>
      <c r="N1602" s="20"/>
      <c r="O1602" s="8"/>
      <c r="P1602" s="9"/>
    </row>
    <row r="1603" spans="1:16" s="47" customFormat="1" x14ac:dyDescent="0.25">
      <c r="A1603" s="45"/>
      <c r="B1603" s="46"/>
      <c r="C1603" s="46"/>
      <c r="D1603" s="46"/>
      <c r="E1603" s="30"/>
      <c r="F1603" s="46"/>
      <c r="G1603" s="46"/>
      <c r="H1603" s="48"/>
      <c r="I1603" s="8"/>
      <c r="J1603" s="30"/>
      <c r="K1603" s="8"/>
      <c r="L1603" s="30"/>
      <c r="M1603" s="8"/>
      <c r="N1603" s="30"/>
      <c r="O1603" s="8"/>
      <c r="P1603" s="9"/>
    </row>
    <row r="1604" spans="1:16" x14ac:dyDescent="0.25">
      <c r="A1604" s="18"/>
      <c r="B1604" s="19"/>
      <c r="C1604" s="19"/>
      <c r="D1604" s="19"/>
      <c r="E1604" s="20"/>
      <c r="F1604" s="19"/>
      <c r="G1604" s="19"/>
      <c r="H1604" s="22"/>
      <c r="I1604" s="8"/>
      <c r="J1604" s="20"/>
      <c r="K1604" s="8"/>
      <c r="L1604" s="20"/>
      <c r="M1604" s="8"/>
      <c r="N1604" s="20"/>
      <c r="O1604" s="8"/>
      <c r="P1604" s="9"/>
    </row>
    <row r="1605" spans="1:16" x14ac:dyDescent="0.25">
      <c r="A1605" s="18"/>
      <c r="B1605" s="19"/>
      <c r="C1605" s="19"/>
      <c r="D1605" s="19"/>
      <c r="E1605" s="20"/>
      <c r="F1605" s="19"/>
      <c r="G1605" s="19"/>
      <c r="H1605" s="22"/>
      <c r="I1605" s="8"/>
      <c r="J1605" s="20"/>
      <c r="K1605" s="8"/>
      <c r="L1605" s="20"/>
      <c r="M1605" s="8"/>
      <c r="N1605" s="20"/>
      <c r="O1605" s="8"/>
      <c r="P1605" s="9"/>
    </row>
    <row r="1606" spans="1:16" x14ac:dyDescent="0.25">
      <c r="A1606" s="18"/>
      <c r="B1606" s="19"/>
      <c r="C1606" s="19"/>
      <c r="D1606" s="19"/>
      <c r="E1606" s="20"/>
      <c r="F1606" s="19"/>
      <c r="G1606" s="19"/>
      <c r="H1606" s="22"/>
      <c r="I1606" s="8"/>
      <c r="J1606" s="20"/>
      <c r="K1606" s="8"/>
      <c r="L1606" s="20"/>
      <c r="M1606" s="8"/>
      <c r="N1606" s="20"/>
      <c r="O1606" s="8"/>
      <c r="P1606" s="9"/>
    </row>
    <row r="1607" spans="1:16" s="47" customFormat="1" x14ac:dyDescent="0.25">
      <c r="A1607" s="45"/>
      <c r="B1607" s="46"/>
      <c r="C1607" s="46"/>
      <c r="D1607" s="46"/>
      <c r="E1607" s="30"/>
      <c r="F1607" s="46"/>
      <c r="G1607" s="46"/>
      <c r="H1607" s="48"/>
      <c r="I1607" s="8"/>
      <c r="J1607" s="30"/>
      <c r="K1607" s="8"/>
      <c r="L1607" s="30"/>
      <c r="M1607" s="8"/>
      <c r="N1607" s="30"/>
      <c r="O1607" s="8"/>
      <c r="P1607" s="9"/>
    </row>
    <row r="1608" spans="1:16" s="47" customFormat="1" x14ac:dyDescent="0.25">
      <c r="A1608" s="45"/>
      <c r="B1608" s="46"/>
      <c r="C1608" s="46"/>
      <c r="D1608" s="46"/>
      <c r="E1608" s="30"/>
      <c r="F1608" s="46"/>
      <c r="G1608" s="46"/>
      <c r="H1608" s="48"/>
      <c r="I1608" s="8"/>
      <c r="J1608" s="30"/>
      <c r="K1608" s="8"/>
      <c r="L1608" s="30"/>
      <c r="M1608" s="8"/>
      <c r="N1608" s="30"/>
      <c r="O1608" s="8"/>
      <c r="P1608" s="9"/>
    </row>
    <row r="1609" spans="1:16" s="47" customFormat="1" x14ac:dyDescent="0.25">
      <c r="A1609" s="45"/>
      <c r="B1609" s="46"/>
      <c r="C1609" s="46"/>
      <c r="D1609" s="46"/>
      <c r="E1609" s="30"/>
      <c r="F1609" s="46"/>
      <c r="G1609" s="46"/>
      <c r="H1609" s="48"/>
      <c r="I1609" s="8"/>
      <c r="J1609" s="30"/>
      <c r="K1609" s="8"/>
      <c r="L1609" s="30"/>
      <c r="M1609" s="8"/>
      <c r="N1609" s="30"/>
      <c r="O1609" s="8"/>
      <c r="P1609" s="9"/>
    </row>
    <row r="1610" spans="1:16" s="47" customFormat="1" x14ac:dyDescent="0.25">
      <c r="A1610" s="45"/>
      <c r="B1610" s="46"/>
      <c r="C1610" s="46"/>
      <c r="D1610" s="46"/>
      <c r="E1610" s="30"/>
      <c r="F1610" s="46"/>
      <c r="G1610" s="46"/>
      <c r="H1610" s="48"/>
      <c r="I1610" s="8"/>
      <c r="J1610" s="30"/>
      <c r="K1610" s="8"/>
      <c r="L1610" s="30"/>
      <c r="M1610" s="8"/>
      <c r="N1610" s="30"/>
      <c r="O1610" s="8"/>
      <c r="P1610" s="9"/>
    </row>
    <row r="1611" spans="1:16" x14ac:dyDescent="0.25">
      <c r="A1611" s="18"/>
      <c r="B1611" s="19"/>
      <c r="C1611" s="19"/>
      <c r="D1611" s="19"/>
      <c r="E1611" s="20"/>
      <c r="F1611" s="19"/>
      <c r="G1611" s="19"/>
      <c r="H1611" s="22"/>
      <c r="I1611" s="8"/>
      <c r="J1611" s="20"/>
      <c r="K1611" s="8"/>
      <c r="L1611" s="20"/>
      <c r="M1611" s="8"/>
      <c r="N1611" s="20"/>
      <c r="O1611" s="8"/>
      <c r="P1611" s="9"/>
    </row>
    <row r="1612" spans="1:16" x14ac:dyDescent="0.25">
      <c r="A1612" s="18"/>
      <c r="B1612" s="19"/>
      <c r="C1612" s="19"/>
      <c r="D1612" s="19"/>
      <c r="E1612" s="20"/>
      <c r="F1612" s="19"/>
      <c r="G1612" s="19"/>
      <c r="H1612" s="22"/>
      <c r="I1612" s="8"/>
      <c r="J1612" s="20"/>
      <c r="K1612" s="8"/>
      <c r="L1612" s="20"/>
      <c r="M1612" s="8"/>
      <c r="N1612" s="20"/>
      <c r="O1612" s="8"/>
      <c r="P1612" s="9"/>
    </row>
    <row r="1613" spans="1:16" x14ac:dyDescent="0.25">
      <c r="A1613" s="18"/>
      <c r="B1613" s="19"/>
      <c r="C1613" s="19"/>
      <c r="D1613" s="19"/>
      <c r="E1613" s="20"/>
      <c r="F1613" s="19"/>
      <c r="G1613" s="19"/>
      <c r="H1613" s="22"/>
      <c r="I1613" s="8"/>
      <c r="J1613" s="20"/>
      <c r="K1613" s="8"/>
      <c r="L1613" s="20"/>
      <c r="M1613" s="8"/>
      <c r="N1613" s="20"/>
      <c r="O1613" s="8"/>
      <c r="P1613" s="9"/>
    </row>
    <row r="1614" spans="1:16" x14ac:dyDescent="0.25">
      <c r="A1614" s="18"/>
      <c r="B1614" s="19"/>
      <c r="C1614" s="19"/>
      <c r="D1614" s="19"/>
      <c r="E1614" s="20"/>
      <c r="F1614" s="19"/>
      <c r="G1614" s="19"/>
      <c r="H1614" s="22"/>
      <c r="I1614" s="8"/>
      <c r="J1614" s="20"/>
      <c r="K1614" s="8"/>
      <c r="L1614" s="20"/>
      <c r="M1614" s="8"/>
      <c r="N1614" s="20"/>
      <c r="O1614" s="8"/>
      <c r="P1614" s="9"/>
    </row>
    <row r="1615" spans="1:16" s="47" customFormat="1" x14ac:dyDescent="0.25">
      <c r="A1615" s="45"/>
      <c r="B1615" s="46"/>
      <c r="C1615" s="46"/>
      <c r="D1615" s="46"/>
      <c r="E1615" s="30"/>
      <c r="F1615" s="46"/>
      <c r="G1615" s="46"/>
      <c r="H1615" s="48"/>
      <c r="I1615" s="8"/>
      <c r="J1615" s="30"/>
      <c r="K1615" s="8"/>
      <c r="L1615" s="30"/>
      <c r="M1615" s="8"/>
      <c r="N1615" s="30"/>
      <c r="O1615" s="8"/>
      <c r="P1615" s="9"/>
    </row>
    <row r="1616" spans="1:16" x14ac:dyDescent="0.25">
      <c r="A1616" s="18"/>
      <c r="B1616" s="19"/>
      <c r="C1616" s="19"/>
      <c r="D1616" s="19"/>
      <c r="E1616" s="20"/>
      <c r="F1616" s="19"/>
      <c r="G1616" s="19"/>
      <c r="H1616" s="22"/>
      <c r="I1616" s="8"/>
      <c r="J1616" s="20"/>
      <c r="K1616" s="8"/>
      <c r="L1616" s="20"/>
      <c r="M1616" s="8"/>
      <c r="N1616" s="20"/>
      <c r="O1616" s="8"/>
      <c r="P1616" s="9"/>
    </row>
    <row r="1617" spans="1:16" x14ac:dyDescent="0.25">
      <c r="A1617" s="18"/>
      <c r="B1617" s="19"/>
      <c r="C1617" s="19"/>
      <c r="D1617" s="19"/>
      <c r="E1617" s="20"/>
      <c r="F1617" s="19"/>
      <c r="G1617" s="19"/>
      <c r="H1617" s="22"/>
      <c r="I1617" s="8"/>
      <c r="J1617" s="20"/>
      <c r="K1617" s="8"/>
      <c r="L1617" s="20"/>
      <c r="M1617" s="8"/>
      <c r="N1617" s="20"/>
      <c r="O1617" s="8"/>
      <c r="P1617" s="9"/>
    </row>
    <row r="1618" spans="1:16" s="47" customFormat="1" x14ac:dyDescent="0.25">
      <c r="A1618" s="45"/>
      <c r="B1618" s="46"/>
      <c r="C1618" s="46"/>
      <c r="D1618" s="46"/>
      <c r="E1618" s="30"/>
      <c r="F1618" s="46"/>
      <c r="G1618" s="46"/>
      <c r="H1618" s="48"/>
      <c r="I1618" s="8"/>
      <c r="J1618" s="30"/>
      <c r="K1618" s="8"/>
      <c r="L1618" s="30"/>
      <c r="M1618" s="8"/>
      <c r="N1618" s="30"/>
      <c r="O1618" s="8"/>
      <c r="P1618" s="9"/>
    </row>
    <row r="1619" spans="1:16" x14ac:dyDescent="0.25">
      <c r="A1619" s="18"/>
      <c r="B1619" s="19"/>
      <c r="C1619" s="19"/>
      <c r="D1619" s="19"/>
      <c r="E1619" s="20"/>
      <c r="F1619" s="19"/>
      <c r="G1619" s="19"/>
      <c r="H1619" s="22"/>
      <c r="I1619" s="8"/>
      <c r="J1619" s="20"/>
      <c r="K1619" s="8"/>
      <c r="L1619" s="20"/>
      <c r="M1619" s="8"/>
      <c r="N1619" s="20"/>
      <c r="O1619" s="8"/>
      <c r="P1619" s="9"/>
    </row>
    <row r="1620" spans="1:16" x14ac:dyDescent="0.25">
      <c r="A1620" s="18"/>
      <c r="B1620" s="19"/>
      <c r="C1620" s="19"/>
      <c r="D1620" s="19"/>
      <c r="E1620" s="20"/>
      <c r="F1620" s="19"/>
      <c r="G1620" s="19"/>
      <c r="H1620" s="22"/>
      <c r="I1620" s="8"/>
      <c r="J1620" s="20"/>
      <c r="K1620" s="8"/>
      <c r="L1620" s="20"/>
      <c r="M1620" s="8"/>
      <c r="N1620" s="20"/>
      <c r="O1620" s="8"/>
      <c r="P1620" s="9"/>
    </row>
    <row r="1621" spans="1:16" x14ac:dyDescent="0.25">
      <c r="A1621" s="18"/>
      <c r="B1621" s="19"/>
      <c r="C1621" s="19"/>
      <c r="D1621" s="19"/>
      <c r="E1621" s="20"/>
      <c r="F1621" s="19"/>
      <c r="G1621" s="19"/>
      <c r="H1621" s="22"/>
      <c r="I1621" s="8"/>
      <c r="J1621" s="20"/>
      <c r="K1621" s="8"/>
      <c r="L1621" s="20"/>
      <c r="M1621" s="8"/>
      <c r="N1621" s="20"/>
      <c r="O1621" s="8"/>
      <c r="P1621" s="9"/>
    </row>
    <row r="1622" spans="1:16" x14ac:dyDescent="0.25">
      <c r="A1622" s="18"/>
      <c r="B1622" s="19"/>
      <c r="C1622" s="19"/>
      <c r="D1622" s="19"/>
      <c r="E1622" s="20"/>
      <c r="F1622" s="19"/>
      <c r="G1622" s="19"/>
      <c r="H1622" s="22"/>
      <c r="I1622" s="8"/>
      <c r="J1622" s="20"/>
      <c r="K1622" s="8"/>
      <c r="L1622" s="20"/>
      <c r="M1622" s="8"/>
      <c r="N1622" s="20"/>
      <c r="O1622" s="8"/>
      <c r="P1622" s="9"/>
    </row>
    <row r="1623" spans="1:16" x14ac:dyDescent="0.25">
      <c r="A1623" s="18"/>
      <c r="B1623" s="19"/>
      <c r="C1623" s="19"/>
      <c r="D1623" s="19"/>
      <c r="E1623" s="20"/>
      <c r="F1623" s="19"/>
      <c r="G1623" s="19"/>
      <c r="H1623" s="22"/>
      <c r="I1623" s="8"/>
      <c r="J1623" s="20"/>
      <c r="K1623" s="8"/>
      <c r="L1623" s="20"/>
      <c r="M1623" s="8"/>
      <c r="N1623" s="20"/>
      <c r="O1623" s="8"/>
      <c r="P1623" s="9"/>
    </row>
    <row r="1624" spans="1:16" x14ac:dyDescent="0.25">
      <c r="A1624" s="18"/>
      <c r="B1624" s="19"/>
      <c r="C1624" s="19"/>
      <c r="D1624" s="19"/>
      <c r="E1624" s="20"/>
      <c r="F1624" s="19"/>
      <c r="G1624" s="19"/>
      <c r="H1624" s="22"/>
      <c r="I1624" s="8"/>
      <c r="J1624" s="20"/>
      <c r="K1624" s="8"/>
      <c r="L1624" s="20"/>
      <c r="M1624" s="8"/>
      <c r="N1624" s="20"/>
      <c r="O1624" s="8"/>
      <c r="P1624" s="9"/>
    </row>
    <row r="1625" spans="1:16" s="47" customFormat="1" x14ac:dyDescent="0.25">
      <c r="A1625" s="45"/>
      <c r="B1625" s="46"/>
      <c r="C1625" s="46"/>
      <c r="D1625" s="46"/>
      <c r="E1625" s="30"/>
      <c r="F1625" s="46"/>
      <c r="G1625" s="50"/>
      <c r="H1625" s="48"/>
      <c r="I1625" s="8"/>
      <c r="J1625" s="30"/>
      <c r="K1625" s="8"/>
      <c r="L1625" s="30"/>
      <c r="M1625" s="8"/>
      <c r="N1625" s="30"/>
      <c r="O1625" s="8"/>
      <c r="P1625" s="9"/>
    </row>
    <row r="1626" spans="1:16" s="47" customFormat="1" x14ac:dyDescent="0.25">
      <c r="A1626" s="45"/>
      <c r="B1626" s="46"/>
      <c r="C1626" s="46"/>
      <c r="D1626" s="46"/>
      <c r="E1626" s="30"/>
      <c r="F1626" s="46"/>
      <c r="G1626" s="50"/>
      <c r="H1626" s="48"/>
      <c r="I1626" s="30"/>
      <c r="J1626" s="30"/>
      <c r="K1626" s="8"/>
      <c r="L1626" s="30"/>
      <c r="M1626" s="30"/>
      <c r="N1626" s="30"/>
      <c r="O1626" s="8"/>
      <c r="P1626" s="9"/>
    </row>
    <row r="1627" spans="1:16" x14ac:dyDescent="0.25">
      <c r="A1627" s="18"/>
      <c r="B1627" s="19"/>
      <c r="C1627" s="19"/>
      <c r="D1627" s="19"/>
      <c r="E1627" s="20"/>
      <c r="F1627" s="19"/>
      <c r="G1627" s="21"/>
      <c r="H1627" s="22"/>
      <c r="I1627" s="20"/>
      <c r="J1627" s="20"/>
      <c r="K1627" s="8"/>
      <c r="L1627" s="20"/>
      <c r="M1627" s="20"/>
      <c r="N1627" s="20"/>
      <c r="O1627" s="8"/>
      <c r="P1627" s="9"/>
    </row>
    <row r="1628" spans="1:16" x14ac:dyDescent="0.25">
      <c r="A1628" s="23"/>
      <c r="B1628" s="24"/>
      <c r="C1628" s="24"/>
      <c r="D1628" s="24"/>
      <c r="E1628" s="8"/>
      <c r="F1628" s="24"/>
      <c r="G1628" s="25"/>
      <c r="H1628" s="26"/>
      <c r="I1628" s="8"/>
      <c r="J1628" s="8"/>
      <c r="K1628" s="8"/>
      <c r="L1628" s="8"/>
      <c r="M1628" s="8"/>
      <c r="N1628" s="20"/>
      <c r="O1628" s="8"/>
      <c r="P1628" s="9"/>
    </row>
    <row r="1629" spans="1:16" s="47" customFormat="1" x14ac:dyDescent="0.25">
      <c r="A1629" s="45"/>
      <c r="B1629" s="46"/>
      <c r="C1629" s="46"/>
      <c r="D1629" s="46"/>
      <c r="E1629" s="30"/>
      <c r="F1629" s="46"/>
      <c r="G1629" s="50"/>
      <c r="H1629" s="48"/>
      <c r="I1629" s="30"/>
      <c r="J1629" s="30"/>
      <c r="K1629" s="8"/>
      <c r="L1629" s="30"/>
      <c r="M1629" s="30"/>
      <c r="N1629" s="30"/>
      <c r="O1629" s="8"/>
      <c r="P1629" s="9"/>
    </row>
    <row r="1630" spans="1:16" x14ac:dyDescent="0.25">
      <c r="A1630" s="18"/>
      <c r="B1630" s="19"/>
      <c r="C1630" s="19"/>
      <c r="D1630" s="19"/>
      <c r="E1630" s="20"/>
      <c r="F1630" s="19"/>
      <c r="G1630" s="21"/>
      <c r="H1630" s="22"/>
      <c r="I1630" s="20"/>
      <c r="J1630" s="20"/>
      <c r="K1630" s="8"/>
      <c r="L1630" s="20"/>
      <c r="M1630" s="20"/>
      <c r="N1630" s="8"/>
      <c r="O1630" s="8"/>
      <c r="P1630" s="9"/>
    </row>
    <row r="1631" spans="1:16" x14ac:dyDescent="0.25">
      <c r="A1631" s="23"/>
      <c r="B1631" s="24"/>
      <c r="C1631" s="24"/>
      <c r="D1631" s="24"/>
      <c r="E1631" s="8"/>
      <c r="F1631" s="24"/>
      <c r="G1631" s="25"/>
      <c r="H1631" s="26"/>
      <c r="I1631" s="8"/>
      <c r="J1631" s="8"/>
      <c r="K1631" s="8"/>
      <c r="L1631" s="8"/>
      <c r="M1631" s="8"/>
      <c r="N1631" s="20"/>
      <c r="O1631" s="8"/>
      <c r="P1631" s="9"/>
    </row>
    <row r="1632" spans="1:16" x14ac:dyDescent="0.25">
      <c r="A1632" s="18"/>
      <c r="B1632" s="19"/>
      <c r="C1632" s="19"/>
      <c r="D1632" s="19"/>
      <c r="E1632" s="20"/>
      <c r="F1632" s="19"/>
      <c r="G1632" s="19"/>
      <c r="H1632" s="22"/>
      <c r="I1632" s="20"/>
      <c r="J1632" s="20"/>
      <c r="K1632" s="20"/>
      <c r="L1632" s="20"/>
      <c r="M1632" s="31"/>
      <c r="N1632" s="32"/>
      <c r="O1632" s="32"/>
      <c r="P1632" s="9"/>
    </row>
    <row r="1633" spans="1:1021 1025:4096 4100:5120 5122:8191 8195:9215 9217:12286 12290:16381" s="39" customFormat="1" x14ac:dyDescent="0.25">
      <c r="A1633" s="18"/>
      <c r="B1633" s="19"/>
      <c r="C1633" s="19"/>
      <c r="D1633" s="19"/>
      <c r="E1633" s="20"/>
      <c r="F1633" s="19"/>
      <c r="G1633" s="21"/>
      <c r="H1633" s="22"/>
      <c r="I1633" s="20"/>
      <c r="J1633" s="20"/>
      <c r="K1633" s="8"/>
      <c r="L1633" s="20"/>
      <c r="M1633" s="20"/>
      <c r="N1633" s="8"/>
      <c r="O1633" s="8"/>
      <c r="P1633" s="41"/>
      <c r="T1633" s="40"/>
      <c r="V1633" s="42"/>
      <c r="W1633" s="43"/>
      <c r="X1633" s="40"/>
      <c r="Y1633" s="40"/>
      <c r="Z1633" s="44"/>
      <c r="AA1633" s="40"/>
      <c r="AB1633" s="40"/>
      <c r="AC1633" s="44"/>
      <c r="AD1633" s="44"/>
      <c r="AE1633" s="41"/>
      <c r="AI1633" s="40"/>
      <c r="AK1633" s="42"/>
      <c r="AL1633" s="43"/>
      <c r="AM1633" s="40"/>
      <c r="AN1633" s="40"/>
      <c r="AO1633" s="44"/>
      <c r="AP1633" s="40"/>
      <c r="AQ1633" s="40"/>
      <c r="AR1633" s="44"/>
      <c r="AS1633" s="44"/>
      <c r="AT1633" s="41"/>
      <c r="AX1633" s="40"/>
      <c r="AZ1633" s="42"/>
      <c r="BA1633" s="43"/>
      <c r="BB1633" s="40"/>
      <c r="BC1633" s="40"/>
      <c r="BD1633" s="44"/>
      <c r="BE1633" s="40"/>
      <c r="BF1633" s="40"/>
      <c r="BG1633" s="44"/>
      <c r="BH1633" s="44"/>
      <c r="BI1633" s="41"/>
      <c r="BM1633" s="40"/>
      <c r="BO1633" s="42"/>
      <c r="BP1633" s="43"/>
      <c r="BQ1633" s="40"/>
      <c r="BR1633" s="40"/>
      <c r="BS1633" s="44"/>
      <c r="BT1633" s="40"/>
      <c r="BU1633" s="40"/>
      <c r="BV1633" s="44"/>
      <c r="BW1633" s="44"/>
      <c r="BX1633" s="41"/>
      <c r="CB1633" s="40"/>
      <c r="CD1633" s="42"/>
      <c r="CE1633" s="43"/>
      <c r="CF1633" s="40"/>
      <c r="CG1633" s="40"/>
      <c r="CH1633" s="44"/>
      <c r="CI1633" s="40"/>
      <c r="CJ1633" s="40"/>
      <c r="CK1633" s="44"/>
      <c r="CL1633" s="44"/>
      <c r="CM1633" s="41"/>
      <c r="CQ1633" s="40"/>
      <c r="CS1633" s="42"/>
      <c r="CT1633" s="43"/>
      <c r="CU1633" s="40"/>
      <c r="CV1633" s="40"/>
      <c r="CW1633" s="44"/>
      <c r="CX1633" s="40"/>
      <c r="CY1633" s="40"/>
      <c r="CZ1633" s="44"/>
      <c r="DA1633" s="44"/>
      <c r="DB1633" s="41"/>
      <c r="DF1633" s="40"/>
      <c r="DH1633" s="42"/>
      <c r="DI1633" s="43"/>
      <c r="DJ1633" s="40"/>
      <c r="DK1633" s="40"/>
      <c r="DL1633" s="44"/>
      <c r="DM1633" s="40"/>
      <c r="DN1633" s="40"/>
      <c r="DO1633" s="44"/>
      <c r="DP1633" s="44"/>
      <c r="DQ1633" s="41"/>
      <c r="DU1633" s="40"/>
      <c r="DW1633" s="42"/>
      <c r="DX1633" s="43"/>
      <c r="DY1633" s="40"/>
      <c r="DZ1633" s="40"/>
      <c r="EA1633" s="44"/>
      <c r="EB1633" s="40"/>
      <c r="EC1633" s="40"/>
      <c r="ED1633" s="44"/>
      <c r="EE1633" s="44"/>
      <c r="EF1633" s="41"/>
      <c r="EJ1633" s="40"/>
      <c r="EL1633" s="42"/>
      <c r="EM1633" s="43"/>
      <c r="EN1633" s="40"/>
      <c r="EO1633" s="40"/>
      <c r="EP1633" s="44"/>
      <c r="EQ1633" s="40"/>
      <c r="ER1633" s="40"/>
      <c r="ES1633" s="44"/>
      <c r="ET1633" s="44"/>
      <c r="EU1633" s="41"/>
      <c r="EY1633" s="40"/>
      <c r="FA1633" s="42"/>
      <c r="FB1633" s="43"/>
      <c r="FC1633" s="40"/>
      <c r="FD1633" s="40"/>
      <c r="FE1633" s="44"/>
      <c r="FF1633" s="40"/>
      <c r="FG1633" s="40"/>
      <c r="FH1633" s="44"/>
      <c r="FI1633" s="44"/>
      <c r="FJ1633" s="41"/>
      <c r="FN1633" s="40"/>
      <c r="FP1633" s="42"/>
      <c r="FQ1633" s="43"/>
      <c r="FR1633" s="40"/>
      <c r="FS1633" s="40"/>
      <c r="FT1633" s="44"/>
      <c r="FU1633" s="40"/>
      <c r="FV1633" s="40"/>
      <c r="FW1633" s="44"/>
      <c r="FX1633" s="44"/>
      <c r="FY1633" s="41"/>
      <c r="GC1633" s="40"/>
      <c r="GE1633" s="42"/>
      <c r="GF1633" s="43"/>
      <c r="GG1633" s="40"/>
      <c r="GH1633" s="40"/>
      <c r="GI1633" s="44"/>
      <c r="GJ1633" s="40"/>
      <c r="GK1633" s="40"/>
      <c r="GL1633" s="44"/>
      <c r="GM1633" s="44"/>
      <c r="GN1633" s="41"/>
      <c r="GR1633" s="40"/>
      <c r="GT1633" s="42"/>
      <c r="GU1633" s="43"/>
      <c r="GV1633" s="40"/>
      <c r="GW1633" s="40"/>
      <c r="GX1633" s="44"/>
      <c r="GY1633" s="40"/>
      <c r="GZ1633" s="40"/>
      <c r="HA1633" s="44"/>
      <c r="HB1633" s="44"/>
      <c r="HC1633" s="41"/>
      <c r="HG1633" s="40"/>
      <c r="HI1633" s="42"/>
      <c r="HJ1633" s="43"/>
      <c r="HK1633" s="40"/>
      <c r="HL1633" s="40"/>
      <c r="HM1633" s="44"/>
      <c r="HN1633" s="40"/>
      <c r="HO1633" s="40"/>
      <c r="HP1633" s="44"/>
      <c r="HQ1633" s="44"/>
      <c r="HR1633" s="41"/>
      <c r="HV1633" s="40"/>
      <c r="HX1633" s="42"/>
      <c r="HY1633" s="43"/>
      <c r="HZ1633" s="40"/>
      <c r="IA1633" s="40"/>
      <c r="IB1633" s="44"/>
      <c r="IC1633" s="40"/>
      <c r="ID1633" s="40"/>
      <c r="IE1633" s="44"/>
      <c r="IF1633" s="44"/>
      <c r="IG1633" s="41"/>
      <c r="IK1633" s="40"/>
      <c r="IM1633" s="42"/>
      <c r="IN1633" s="43"/>
      <c r="IO1633" s="40"/>
      <c r="IP1633" s="40"/>
      <c r="IQ1633" s="44"/>
      <c r="IR1633" s="40"/>
      <c r="IS1633" s="40"/>
      <c r="IT1633" s="44"/>
      <c r="IU1633" s="44"/>
      <c r="IV1633" s="41"/>
      <c r="IZ1633" s="40"/>
      <c r="JB1633" s="42"/>
      <c r="JC1633" s="43"/>
      <c r="JD1633" s="40"/>
      <c r="JE1633" s="40"/>
      <c r="JF1633" s="44"/>
      <c r="JG1633" s="40"/>
      <c r="JH1633" s="40"/>
      <c r="JI1633" s="44"/>
      <c r="JJ1633" s="44"/>
      <c r="JK1633" s="41"/>
      <c r="JO1633" s="40"/>
      <c r="JQ1633" s="42"/>
      <c r="JR1633" s="43"/>
      <c r="JS1633" s="40"/>
      <c r="JT1633" s="40"/>
      <c r="JU1633" s="44"/>
      <c r="JV1633" s="40"/>
      <c r="JW1633" s="40"/>
      <c r="JX1633" s="44"/>
      <c r="JY1633" s="44"/>
      <c r="JZ1633" s="41"/>
      <c r="KD1633" s="40"/>
      <c r="KF1633" s="42"/>
      <c r="KG1633" s="43"/>
      <c r="KH1633" s="40"/>
      <c r="KI1633" s="40"/>
      <c r="KJ1633" s="44"/>
      <c r="KK1633" s="40"/>
      <c r="KL1633" s="40"/>
      <c r="KM1633" s="44"/>
      <c r="KN1633" s="44"/>
      <c r="KO1633" s="41"/>
      <c r="KS1633" s="40"/>
      <c r="KU1633" s="42"/>
      <c r="KV1633" s="43"/>
      <c r="KW1633" s="40"/>
      <c r="KX1633" s="40"/>
      <c r="KY1633" s="44"/>
      <c r="KZ1633" s="40"/>
      <c r="LA1633" s="40"/>
      <c r="LB1633" s="44"/>
      <c r="LC1633" s="44"/>
      <c r="LD1633" s="41"/>
      <c r="LH1633" s="40"/>
      <c r="LJ1633" s="42"/>
      <c r="LK1633" s="43"/>
      <c r="LL1633" s="40"/>
      <c r="LM1633" s="40"/>
      <c r="LN1633" s="44"/>
      <c r="LO1633" s="40"/>
      <c r="LP1633" s="40"/>
      <c r="LQ1633" s="44"/>
      <c r="LR1633" s="44"/>
      <c r="LS1633" s="41"/>
      <c r="LW1633" s="40"/>
      <c r="LY1633" s="42"/>
      <c r="LZ1633" s="43"/>
      <c r="MA1633" s="40"/>
      <c r="MB1633" s="40"/>
      <c r="MC1633" s="44"/>
      <c r="MD1633" s="40"/>
      <c r="ME1633" s="40"/>
      <c r="MF1633" s="44"/>
      <c r="MG1633" s="44"/>
      <c r="MH1633" s="41"/>
      <c r="ML1633" s="40"/>
      <c r="MN1633" s="42"/>
      <c r="MO1633" s="43"/>
      <c r="MP1633" s="40"/>
      <c r="MQ1633" s="40"/>
      <c r="MR1633" s="44"/>
      <c r="MS1633" s="40"/>
      <c r="MT1633" s="40"/>
      <c r="MU1633" s="44"/>
      <c r="MV1633" s="44"/>
      <c r="MW1633" s="41"/>
      <c r="NA1633" s="40"/>
      <c r="NC1633" s="42"/>
      <c r="ND1633" s="43"/>
      <c r="NE1633" s="40"/>
      <c r="NF1633" s="40"/>
      <c r="NG1633" s="44"/>
      <c r="NH1633" s="40"/>
      <c r="NI1633" s="40"/>
      <c r="NJ1633" s="44"/>
      <c r="NK1633" s="44"/>
      <c r="NL1633" s="41"/>
      <c r="NP1633" s="40"/>
      <c r="NR1633" s="42"/>
      <c r="NS1633" s="43"/>
      <c r="NT1633" s="40"/>
      <c r="NU1633" s="40"/>
      <c r="NV1633" s="44"/>
      <c r="NW1633" s="40"/>
      <c r="NX1633" s="40"/>
      <c r="NY1633" s="44"/>
      <c r="NZ1633" s="44"/>
      <c r="OA1633" s="41"/>
      <c r="OE1633" s="40"/>
      <c r="OG1633" s="42"/>
      <c r="OH1633" s="43"/>
      <c r="OI1633" s="40"/>
      <c r="OJ1633" s="40"/>
      <c r="OK1633" s="44"/>
      <c r="OL1633" s="40"/>
      <c r="OM1633" s="40"/>
      <c r="ON1633" s="44"/>
      <c r="OO1633" s="44"/>
      <c r="OP1633" s="41"/>
      <c r="OT1633" s="40"/>
      <c r="OV1633" s="42"/>
      <c r="OW1633" s="43"/>
      <c r="OX1633" s="40"/>
      <c r="OY1633" s="40"/>
      <c r="OZ1633" s="44"/>
      <c r="PA1633" s="40"/>
      <c r="PB1633" s="40"/>
      <c r="PC1633" s="44"/>
      <c r="PD1633" s="44"/>
      <c r="PE1633" s="41"/>
      <c r="PI1633" s="40"/>
      <c r="PK1633" s="42"/>
      <c r="PL1633" s="43"/>
      <c r="PM1633" s="40"/>
      <c r="PN1633" s="40"/>
      <c r="PO1633" s="44"/>
      <c r="PP1633" s="40"/>
      <c r="PQ1633" s="40"/>
      <c r="PR1633" s="44"/>
      <c r="PS1633" s="44"/>
      <c r="PT1633" s="41"/>
      <c r="PX1633" s="40"/>
      <c r="PZ1633" s="42"/>
      <c r="QA1633" s="43"/>
      <c r="QB1633" s="40"/>
      <c r="QC1633" s="40"/>
      <c r="QD1633" s="44"/>
      <c r="QE1633" s="40"/>
      <c r="QF1633" s="40"/>
      <c r="QG1633" s="44"/>
      <c r="QH1633" s="44"/>
      <c r="QI1633" s="41"/>
      <c r="QM1633" s="40"/>
      <c r="QO1633" s="42"/>
      <c r="QP1633" s="43"/>
      <c r="QQ1633" s="40"/>
      <c r="QR1633" s="40"/>
      <c r="QS1633" s="44"/>
      <c r="QT1633" s="40"/>
      <c r="QU1633" s="40"/>
      <c r="QV1633" s="44"/>
      <c r="QW1633" s="44"/>
      <c r="QX1633" s="41"/>
      <c r="RB1633" s="40"/>
      <c r="RD1633" s="42"/>
      <c r="RE1633" s="43"/>
      <c r="RF1633" s="40"/>
      <c r="RG1633" s="40"/>
      <c r="RH1633" s="44"/>
      <c r="RI1633" s="40"/>
      <c r="RJ1633" s="40"/>
      <c r="RK1633" s="44"/>
      <c r="RL1633" s="44"/>
      <c r="RM1633" s="41"/>
      <c r="RQ1633" s="40"/>
      <c r="RS1633" s="42"/>
      <c r="RT1633" s="43"/>
      <c r="RU1633" s="40"/>
      <c r="RV1633" s="40"/>
      <c r="RW1633" s="44"/>
      <c r="RX1633" s="40"/>
      <c r="RY1633" s="40"/>
      <c r="RZ1633" s="44"/>
      <c r="SA1633" s="44"/>
      <c r="SB1633" s="41"/>
      <c r="SF1633" s="40"/>
      <c r="SH1633" s="42"/>
      <c r="SI1633" s="43"/>
      <c r="SJ1633" s="40"/>
      <c r="SK1633" s="40"/>
      <c r="SL1633" s="44"/>
      <c r="SM1633" s="40"/>
      <c r="SN1633" s="40"/>
      <c r="SO1633" s="44"/>
      <c r="SP1633" s="44"/>
      <c r="SQ1633" s="41"/>
      <c r="SU1633" s="40"/>
      <c r="SW1633" s="42"/>
      <c r="SX1633" s="43"/>
      <c r="SY1633" s="40"/>
      <c r="SZ1633" s="40"/>
      <c r="TA1633" s="44"/>
      <c r="TB1633" s="40"/>
      <c r="TC1633" s="40"/>
      <c r="TD1633" s="44"/>
      <c r="TE1633" s="44"/>
      <c r="TF1633" s="41"/>
      <c r="TJ1633" s="40"/>
      <c r="TL1633" s="42"/>
      <c r="TM1633" s="43"/>
      <c r="TN1633" s="40"/>
      <c r="TO1633" s="40"/>
      <c r="TP1633" s="44"/>
      <c r="TQ1633" s="40"/>
      <c r="TR1633" s="40"/>
      <c r="TS1633" s="44"/>
      <c r="TT1633" s="44"/>
      <c r="TU1633" s="41"/>
      <c r="TY1633" s="40"/>
      <c r="UA1633" s="42"/>
      <c r="UB1633" s="43"/>
      <c r="UC1633" s="40"/>
      <c r="UD1633" s="40"/>
      <c r="UE1633" s="44"/>
      <c r="UF1633" s="40"/>
      <c r="UG1633" s="40"/>
      <c r="UH1633" s="44"/>
      <c r="UI1633" s="44"/>
      <c r="UJ1633" s="41"/>
      <c r="UN1633" s="40"/>
      <c r="UP1633" s="42"/>
      <c r="UQ1633" s="43"/>
      <c r="UR1633" s="40"/>
      <c r="US1633" s="40"/>
      <c r="UT1633" s="44"/>
      <c r="UU1633" s="40"/>
      <c r="UV1633" s="40"/>
      <c r="UW1633" s="44"/>
      <c r="UX1633" s="44"/>
      <c r="UY1633" s="41"/>
      <c r="VC1633" s="40"/>
      <c r="VE1633" s="42"/>
      <c r="VF1633" s="43"/>
      <c r="VG1633" s="40"/>
      <c r="VH1633" s="40"/>
      <c r="VI1633" s="44"/>
      <c r="VJ1633" s="40"/>
      <c r="VK1633" s="40"/>
      <c r="VL1633" s="44"/>
      <c r="VM1633" s="44"/>
      <c r="VN1633" s="41"/>
      <c r="VR1633" s="40"/>
      <c r="VT1633" s="42"/>
      <c r="VU1633" s="43"/>
      <c r="VV1633" s="40"/>
      <c r="VW1633" s="40"/>
      <c r="VX1633" s="44"/>
      <c r="VY1633" s="40"/>
      <c r="VZ1633" s="40"/>
      <c r="WA1633" s="44"/>
      <c r="WB1633" s="44"/>
      <c r="WC1633" s="41"/>
      <c r="WG1633" s="40"/>
      <c r="WI1633" s="42"/>
      <c r="WJ1633" s="43"/>
      <c r="WK1633" s="40"/>
      <c r="WL1633" s="40"/>
      <c r="WM1633" s="44"/>
      <c r="WN1633" s="40"/>
      <c r="WO1633" s="40"/>
      <c r="WP1633" s="44"/>
      <c r="WQ1633" s="44"/>
      <c r="WR1633" s="41"/>
      <c r="WV1633" s="40"/>
      <c r="WX1633" s="42"/>
      <c r="WY1633" s="43"/>
      <c r="WZ1633" s="40"/>
      <c r="XA1633" s="40"/>
      <c r="XB1633" s="44"/>
      <c r="XC1633" s="40"/>
      <c r="XD1633" s="40"/>
      <c r="XE1633" s="44"/>
      <c r="XF1633" s="44"/>
      <c r="XG1633" s="41"/>
      <c r="XK1633" s="40"/>
      <c r="XM1633" s="42"/>
      <c r="XN1633" s="43"/>
      <c r="XO1633" s="40"/>
      <c r="XP1633" s="40"/>
      <c r="XQ1633" s="44"/>
      <c r="XR1633" s="40"/>
      <c r="XS1633" s="40"/>
      <c r="XT1633" s="44"/>
      <c r="XU1633" s="44"/>
      <c r="XV1633" s="41"/>
      <c r="XZ1633" s="40"/>
      <c r="YB1633" s="42"/>
      <c r="YC1633" s="43"/>
      <c r="YD1633" s="40"/>
      <c r="YE1633" s="40"/>
      <c r="YF1633" s="44"/>
      <c r="YG1633" s="40"/>
      <c r="YH1633" s="40"/>
      <c r="YI1633" s="44"/>
      <c r="YJ1633" s="44"/>
      <c r="YK1633" s="41"/>
      <c r="YO1633" s="40"/>
      <c r="YQ1633" s="42"/>
      <c r="YR1633" s="43"/>
      <c r="YS1633" s="40"/>
      <c r="YT1633" s="40"/>
      <c r="YU1633" s="44"/>
      <c r="YV1633" s="40"/>
      <c r="YW1633" s="40"/>
      <c r="YX1633" s="44"/>
      <c r="YY1633" s="44"/>
      <c r="YZ1633" s="41"/>
      <c r="ZD1633" s="40"/>
      <c r="ZF1633" s="42"/>
      <c r="ZG1633" s="43"/>
      <c r="ZH1633" s="40"/>
      <c r="ZI1633" s="40"/>
      <c r="ZJ1633" s="44"/>
      <c r="ZK1633" s="40"/>
      <c r="ZL1633" s="40"/>
      <c r="ZM1633" s="44"/>
      <c r="ZN1633" s="44"/>
      <c r="ZO1633" s="41"/>
      <c r="ZS1633" s="40"/>
      <c r="ZU1633" s="42"/>
      <c r="ZV1633" s="43"/>
      <c r="ZW1633" s="40"/>
      <c r="ZX1633" s="40"/>
      <c r="ZY1633" s="44"/>
      <c r="ZZ1633" s="40"/>
      <c r="AAA1633" s="40"/>
      <c r="AAB1633" s="44"/>
      <c r="AAC1633" s="44"/>
      <c r="AAD1633" s="41"/>
      <c r="AAH1633" s="40"/>
      <c r="AAJ1633" s="42"/>
      <c r="AAK1633" s="43"/>
      <c r="AAL1633" s="40"/>
      <c r="AAM1633" s="40"/>
      <c r="AAN1633" s="44"/>
      <c r="AAO1633" s="40"/>
      <c r="AAP1633" s="40"/>
      <c r="AAQ1633" s="44"/>
      <c r="AAR1633" s="44"/>
      <c r="AAS1633" s="41"/>
      <c r="AAW1633" s="40"/>
      <c r="AAY1633" s="42"/>
      <c r="AAZ1633" s="43"/>
      <c r="ABA1633" s="40"/>
      <c r="ABB1633" s="40"/>
      <c r="ABC1633" s="44"/>
      <c r="ABD1633" s="40"/>
      <c r="ABE1633" s="40"/>
      <c r="ABF1633" s="44"/>
      <c r="ABG1633" s="44"/>
      <c r="ABH1633" s="41"/>
      <c r="ABL1633" s="40"/>
      <c r="ABN1633" s="42"/>
      <c r="ABO1633" s="43"/>
      <c r="ABP1633" s="40"/>
      <c r="ABQ1633" s="40"/>
      <c r="ABR1633" s="44"/>
      <c r="ABS1633" s="40"/>
      <c r="ABT1633" s="40"/>
      <c r="ABU1633" s="44"/>
      <c r="ABV1633" s="44"/>
      <c r="ABW1633" s="41"/>
      <c r="ACA1633" s="40"/>
      <c r="ACC1633" s="42"/>
      <c r="ACD1633" s="43"/>
      <c r="ACE1633" s="40"/>
      <c r="ACF1633" s="40"/>
      <c r="ACG1633" s="44"/>
      <c r="ACH1633" s="40"/>
      <c r="ACI1633" s="40"/>
      <c r="ACJ1633" s="44"/>
      <c r="ACK1633" s="44"/>
      <c r="ACL1633" s="41"/>
      <c r="ACP1633" s="40"/>
      <c r="ACR1633" s="42"/>
      <c r="ACS1633" s="43"/>
      <c r="ACT1633" s="40"/>
      <c r="ACU1633" s="40"/>
      <c r="ACV1633" s="44"/>
      <c r="ACW1633" s="40"/>
      <c r="ACX1633" s="40"/>
      <c r="ACY1633" s="44"/>
      <c r="ACZ1633" s="44"/>
      <c r="ADA1633" s="41"/>
      <c r="ADE1633" s="40"/>
      <c r="ADG1633" s="42"/>
      <c r="ADH1633" s="43"/>
      <c r="ADI1633" s="40"/>
      <c r="ADJ1633" s="40"/>
      <c r="ADK1633" s="44"/>
      <c r="ADL1633" s="40"/>
      <c r="ADM1633" s="40"/>
      <c r="ADN1633" s="44"/>
      <c r="ADO1633" s="44"/>
      <c r="ADP1633" s="41"/>
      <c r="ADT1633" s="40"/>
      <c r="ADV1633" s="42"/>
      <c r="ADW1633" s="43"/>
      <c r="ADX1633" s="40"/>
      <c r="ADY1633" s="40"/>
      <c r="ADZ1633" s="44"/>
      <c r="AEA1633" s="40"/>
      <c r="AEB1633" s="40"/>
      <c r="AEC1633" s="44"/>
      <c r="AED1633" s="44"/>
      <c r="AEE1633" s="41"/>
      <c r="AEI1633" s="40"/>
      <c r="AEK1633" s="42"/>
      <c r="AEL1633" s="43"/>
      <c r="AEM1633" s="40"/>
      <c r="AEN1633" s="40"/>
      <c r="AEO1633" s="44"/>
      <c r="AEP1633" s="40"/>
      <c r="AEQ1633" s="40"/>
      <c r="AER1633" s="44"/>
      <c r="AES1633" s="44"/>
      <c r="AET1633" s="41"/>
      <c r="AEX1633" s="40"/>
      <c r="AEZ1633" s="42"/>
      <c r="AFA1633" s="43"/>
      <c r="AFB1633" s="40"/>
      <c r="AFC1633" s="40"/>
      <c r="AFD1633" s="44"/>
      <c r="AFE1633" s="40"/>
      <c r="AFF1633" s="40"/>
      <c r="AFG1633" s="44"/>
      <c r="AFH1633" s="44"/>
      <c r="AFI1633" s="41"/>
      <c r="AFM1633" s="40"/>
      <c r="AFO1633" s="42"/>
      <c r="AFP1633" s="43"/>
      <c r="AFQ1633" s="40"/>
      <c r="AFR1633" s="40"/>
      <c r="AFS1633" s="44"/>
      <c r="AFT1633" s="40"/>
      <c r="AFU1633" s="40"/>
      <c r="AFV1633" s="44"/>
      <c r="AFW1633" s="44"/>
      <c r="AFX1633" s="41"/>
      <c r="AGB1633" s="40"/>
      <c r="AGD1633" s="42"/>
      <c r="AGE1633" s="43"/>
      <c r="AGF1633" s="40"/>
      <c r="AGG1633" s="40"/>
      <c r="AGH1633" s="44"/>
      <c r="AGI1633" s="40"/>
      <c r="AGJ1633" s="40"/>
      <c r="AGK1633" s="44"/>
      <c r="AGL1633" s="44"/>
      <c r="AGM1633" s="41"/>
      <c r="AGQ1633" s="40"/>
      <c r="AGS1633" s="42"/>
      <c r="AGT1633" s="43"/>
      <c r="AGU1633" s="40"/>
      <c r="AGV1633" s="40"/>
      <c r="AGW1633" s="44"/>
      <c r="AGX1633" s="40"/>
      <c r="AGY1633" s="40"/>
      <c r="AGZ1633" s="44"/>
      <c r="AHA1633" s="44"/>
      <c r="AHB1633" s="41"/>
      <c r="AHF1633" s="40"/>
      <c r="AHH1633" s="42"/>
      <c r="AHI1633" s="43"/>
      <c r="AHJ1633" s="40"/>
      <c r="AHK1633" s="40"/>
      <c r="AHL1633" s="44"/>
      <c r="AHM1633" s="40"/>
      <c r="AHN1633" s="40"/>
      <c r="AHO1633" s="44"/>
      <c r="AHP1633" s="44"/>
      <c r="AHQ1633" s="41"/>
      <c r="AHU1633" s="40"/>
      <c r="AHW1633" s="42"/>
      <c r="AHX1633" s="43"/>
      <c r="AHY1633" s="40"/>
      <c r="AHZ1633" s="40"/>
      <c r="AIA1633" s="44"/>
      <c r="AIB1633" s="40"/>
      <c r="AIC1633" s="40"/>
      <c r="AID1633" s="44"/>
      <c r="AIE1633" s="44"/>
      <c r="AIF1633" s="41"/>
      <c r="AIJ1633" s="40"/>
      <c r="AIL1633" s="42"/>
      <c r="AIM1633" s="43"/>
      <c r="AIN1633" s="40"/>
      <c r="AIO1633" s="40"/>
      <c r="AIP1633" s="44"/>
      <c r="AIQ1633" s="40"/>
      <c r="AIR1633" s="40"/>
      <c r="AIS1633" s="44"/>
      <c r="AIT1633" s="44"/>
      <c r="AIU1633" s="41"/>
      <c r="AIY1633" s="40"/>
      <c r="AJA1633" s="42"/>
      <c r="AJB1633" s="43"/>
      <c r="AJC1633" s="40"/>
      <c r="AJD1633" s="40"/>
      <c r="AJE1633" s="44"/>
      <c r="AJF1633" s="40"/>
      <c r="AJG1633" s="40"/>
      <c r="AJH1633" s="44"/>
      <c r="AJI1633" s="44"/>
      <c r="AJJ1633" s="41"/>
      <c r="AJN1633" s="40"/>
      <c r="AJP1633" s="42"/>
      <c r="AJQ1633" s="43"/>
      <c r="AJR1633" s="40"/>
      <c r="AJS1633" s="40"/>
      <c r="AJT1633" s="44"/>
      <c r="AJU1633" s="40"/>
      <c r="AJV1633" s="40"/>
      <c r="AJW1633" s="44"/>
      <c r="AJX1633" s="44"/>
      <c r="AJY1633" s="41"/>
      <c r="AKC1633" s="40"/>
      <c r="AKE1633" s="42"/>
      <c r="AKF1633" s="43"/>
      <c r="AKG1633" s="40"/>
      <c r="AKH1633" s="40"/>
      <c r="AKI1633" s="44"/>
      <c r="AKJ1633" s="40"/>
      <c r="AKK1633" s="40"/>
      <c r="AKL1633" s="44"/>
      <c r="AKM1633" s="44"/>
      <c r="AKN1633" s="41"/>
      <c r="AKR1633" s="40"/>
      <c r="AKT1633" s="42"/>
      <c r="AKU1633" s="43"/>
      <c r="AKV1633" s="40"/>
      <c r="AKW1633" s="40"/>
      <c r="AKX1633" s="44"/>
      <c r="AKY1633" s="40"/>
      <c r="AKZ1633" s="40"/>
      <c r="ALA1633" s="44"/>
      <c r="ALB1633" s="44"/>
      <c r="ALC1633" s="41"/>
      <c r="ALG1633" s="40"/>
      <c r="ALI1633" s="42"/>
      <c r="ALJ1633" s="43"/>
      <c r="ALK1633" s="40"/>
      <c r="ALL1633" s="40"/>
      <c r="ALM1633" s="44"/>
      <c r="ALN1633" s="40"/>
      <c r="ALO1633" s="40"/>
      <c r="ALP1633" s="44"/>
      <c r="ALQ1633" s="44"/>
      <c r="ALR1633" s="41"/>
      <c r="ALV1633" s="40"/>
      <c r="ALX1633" s="42"/>
      <c r="ALY1633" s="43"/>
      <c r="ALZ1633" s="40"/>
      <c r="AMA1633" s="40"/>
      <c r="AMB1633" s="44"/>
      <c r="AMC1633" s="40"/>
      <c r="AMD1633" s="40"/>
      <c r="AME1633" s="44"/>
      <c r="AMF1633" s="44"/>
      <c r="AMG1633" s="41"/>
      <c r="AMK1633" s="40"/>
      <c r="AMM1633" s="42"/>
      <c r="AMN1633" s="43"/>
      <c r="AMO1633" s="40"/>
      <c r="AMP1633" s="40"/>
      <c r="AMQ1633" s="44"/>
      <c r="AMR1633" s="40"/>
      <c r="AMS1633" s="40"/>
      <c r="AMT1633" s="44"/>
      <c r="AMU1633" s="44"/>
      <c r="AMV1633" s="41"/>
      <c r="AMZ1633" s="40"/>
      <c r="ANB1633" s="42"/>
      <c r="ANC1633" s="43"/>
      <c r="AND1633" s="40"/>
      <c r="ANE1633" s="40"/>
      <c r="ANF1633" s="44"/>
      <c r="ANG1633" s="40"/>
      <c r="ANH1633" s="40"/>
      <c r="ANI1633" s="44"/>
      <c r="ANJ1633" s="44"/>
      <c r="ANK1633" s="41"/>
      <c r="ANO1633" s="40"/>
      <c r="ANQ1633" s="42"/>
      <c r="ANR1633" s="43"/>
      <c r="ANS1633" s="40"/>
      <c r="ANT1633" s="40"/>
      <c r="ANU1633" s="44"/>
      <c r="ANV1633" s="40"/>
      <c r="ANW1633" s="40"/>
      <c r="ANX1633" s="44"/>
      <c r="ANY1633" s="44"/>
      <c r="ANZ1633" s="41"/>
      <c r="AOD1633" s="40"/>
      <c r="AOF1633" s="42"/>
      <c r="AOG1633" s="43"/>
      <c r="AOH1633" s="40"/>
      <c r="AOI1633" s="40"/>
      <c r="AOJ1633" s="44"/>
      <c r="AOK1633" s="40"/>
      <c r="AOL1633" s="40"/>
      <c r="AOM1633" s="44"/>
      <c r="AON1633" s="44"/>
      <c r="AOO1633" s="41"/>
      <c r="AOS1633" s="40"/>
      <c r="AOU1633" s="42"/>
      <c r="AOV1633" s="43"/>
      <c r="AOW1633" s="40"/>
      <c r="AOX1633" s="40"/>
      <c r="AOY1633" s="44"/>
      <c r="AOZ1633" s="40"/>
      <c r="APA1633" s="40"/>
      <c r="APB1633" s="44"/>
      <c r="APC1633" s="44"/>
      <c r="APD1633" s="41"/>
      <c r="APH1633" s="40"/>
      <c r="APJ1633" s="42"/>
      <c r="APK1633" s="43"/>
      <c r="APL1633" s="40"/>
      <c r="APM1633" s="40"/>
      <c r="APN1633" s="44"/>
      <c r="APO1633" s="40"/>
      <c r="APP1633" s="40"/>
      <c r="APQ1633" s="44"/>
      <c r="APR1633" s="44"/>
      <c r="APS1633" s="41"/>
      <c r="APW1633" s="40"/>
      <c r="APY1633" s="42"/>
      <c r="APZ1633" s="43"/>
      <c r="AQA1633" s="40"/>
      <c r="AQB1633" s="40"/>
      <c r="AQC1633" s="44"/>
      <c r="AQD1633" s="40"/>
      <c r="AQE1633" s="40"/>
      <c r="AQF1633" s="44"/>
      <c r="AQG1633" s="44"/>
      <c r="AQH1633" s="41"/>
      <c r="AQL1633" s="40"/>
      <c r="AQN1633" s="42"/>
      <c r="AQO1633" s="43"/>
      <c r="AQP1633" s="40"/>
      <c r="AQQ1633" s="40"/>
      <c r="AQR1633" s="44"/>
      <c r="AQS1633" s="40"/>
      <c r="AQT1633" s="40"/>
      <c r="AQU1633" s="44"/>
      <c r="AQV1633" s="44"/>
      <c r="AQW1633" s="41"/>
      <c r="ARA1633" s="40"/>
      <c r="ARC1633" s="42"/>
      <c r="ARD1633" s="43"/>
      <c r="ARE1633" s="40"/>
      <c r="ARF1633" s="40"/>
      <c r="ARG1633" s="44"/>
      <c r="ARH1633" s="40"/>
      <c r="ARI1633" s="40"/>
      <c r="ARJ1633" s="44"/>
      <c r="ARK1633" s="44"/>
      <c r="ARL1633" s="41"/>
      <c r="ARP1633" s="40"/>
      <c r="ARR1633" s="42"/>
      <c r="ARS1633" s="43"/>
      <c r="ART1633" s="40"/>
      <c r="ARU1633" s="40"/>
      <c r="ARV1633" s="44"/>
      <c r="ARW1633" s="40"/>
      <c r="ARX1633" s="40"/>
      <c r="ARY1633" s="44"/>
      <c r="ARZ1633" s="44"/>
      <c r="ASA1633" s="41"/>
      <c r="ASE1633" s="40"/>
      <c r="ASG1633" s="42"/>
      <c r="ASH1633" s="43"/>
      <c r="ASI1633" s="40"/>
      <c r="ASJ1633" s="40"/>
      <c r="ASK1633" s="44"/>
      <c r="ASL1633" s="40"/>
      <c r="ASM1633" s="40"/>
      <c r="ASN1633" s="44"/>
      <c r="ASO1633" s="44"/>
      <c r="ASP1633" s="41"/>
      <c r="AST1633" s="40"/>
      <c r="ASV1633" s="42"/>
      <c r="ASW1633" s="43"/>
      <c r="ASX1633" s="40"/>
      <c r="ASY1633" s="40"/>
      <c r="ASZ1633" s="44"/>
      <c r="ATA1633" s="40"/>
      <c r="ATB1633" s="40"/>
      <c r="ATC1633" s="44"/>
      <c r="ATD1633" s="44"/>
      <c r="ATE1633" s="41"/>
      <c r="ATI1633" s="40"/>
      <c r="ATK1633" s="42"/>
      <c r="ATL1633" s="43"/>
      <c r="ATM1633" s="40"/>
      <c r="ATN1633" s="40"/>
      <c r="ATO1633" s="44"/>
      <c r="ATP1633" s="40"/>
      <c r="ATQ1633" s="40"/>
      <c r="ATR1633" s="44"/>
      <c r="ATS1633" s="44"/>
      <c r="ATT1633" s="41"/>
      <c r="ATX1633" s="40"/>
      <c r="ATZ1633" s="42"/>
      <c r="AUA1633" s="43"/>
      <c r="AUB1633" s="40"/>
      <c r="AUC1633" s="40"/>
      <c r="AUD1633" s="44"/>
      <c r="AUE1633" s="40"/>
      <c r="AUF1633" s="40"/>
      <c r="AUG1633" s="44"/>
      <c r="AUH1633" s="44"/>
      <c r="AUI1633" s="41"/>
      <c r="AUM1633" s="40"/>
      <c r="AUO1633" s="42"/>
      <c r="AUP1633" s="43"/>
      <c r="AUQ1633" s="40"/>
      <c r="AUR1633" s="40"/>
      <c r="AUS1633" s="44"/>
      <c r="AUT1633" s="40"/>
      <c r="AUU1633" s="40"/>
      <c r="AUV1633" s="44"/>
      <c r="AUW1633" s="44"/>
      <c r="AUX1633" s="41"/>
      <c r="AVB1633" s="40"/>
      <c r="AVD1633" s="42"/>
      <c r="AVE1633" s="43"/>
      <c r="AVF1633" s="40"/>
      <c r="AVG1633" s="40"/>
      <c r="AVH1633" s="44"/>
      <c r="AVI1633" s="40"/>
      <c r="AVJ1633" s="40"/>
      <c r="AVK1633" s="44"/>
      <c r="AVL1633" s="44"/>
      <c r="AVM1633" s="41"/>
      <c r="AVQ1633" s="40"/>
      <c r="AVS1633" s="42"/>
      <c r="AVT1633" s="43"/>
      <c r="AVU1633" s="40"/>
      <c r="AVV1633" s="40"/>
      <c r="AVW1633" s="44"/>
      <c r="AVX1633" s="40"/>
      <c r="AVY1633" s="40"/>
      <c r="AVZ1633" s="44"/>
      <c r="AWA1633" s="44"/>
      <c r="AWB1633" s="41"/>
      <c r="AWF1633" s="40"/>
      <c r="AWH1633" s="42"/>
      <c r="AWI1633" s="43"/>
      <c r="AWJ1633" s="40"/>
      <c r="AWK1633" s="40"/>
      <c r="AWL1633" s="44"/>
      <c r="AWM1633" s="40"/>
      <c r="AWN1633" s="40"/>
      <c r="AWO1633" s="44"/>
      <c r="AWP1633" s="44"/>
      <c r="AWQ1633" s="41"/>
      <c r="AWU1633" s="40"/>
      <c r="AWW1633" s="42"/>
      <c r="AWX1633" s="43"/>
      <c r="AWY1633" s="40"/>
      <c r="AWZ1633" s="40"/>
      <c r="AXA1633" s="44"/>
      <c r="AXB1633" s="40"/>
      <c r="AXC1633" s="40"/>
      <c r="AXD1633" s="44"/>
      <c r="AXE1633" s="44"/>
      <c r="AXF1633" s="41"/>
      <c r="AXJ1633" s="40"/>
      <c r="AXL1633" s="42"/>
      <c r="AXM1633" s="43"/>
      <c r="AXN1633" s="40"/>
      <c r="AXO1633" s="40"/>
      <c r="AXP1633" s="44"/>
      <c r="AXQ1633" s="40"/>
      <c r="AXR1633" s="40"/>
      <c r="AXS1633" s="44"/>
      <c r="AXT1633" s="44"/>
      <c r="AXU1633" s="41"/>
      <c r="AXY1633" s="40"/>
      <c r="AYA1633" s="42"/>
      <c r="AYB1633" s="43"/>
      <c r="AYC1633" s="40"/>
      <c r="AYD1633" s="40"/>
      <c r="AYE1633" s="44"/>
      <c r="AYF1633" s="40"/>
      <c r="AYG1633" s="40"/>
      <c r="AYH1633" s="44"/>
      <c r="AYI1633" s="44"/>
      <c r="AYJ1633" s="41"/>
      <c r="AYN1633" s="40"/>
      <c r="AYP1633" s="42"/>
      <c r="AYQ1633" s="43"/>
      <c r="AYR1633" s="40"/>
      <c r="AYS1633" s="40"/>
      <c r="AYT1633" s="44"/>
      <c r="AYU1633" s="40"/>
      <c r="AYV1633" s="40"/>
      <c r="AYW1633" s="44"/>
      <c r="AYX1633" s="44"/>
      <c r="AYY1633" s="41"/>
      <c r="AZC1633" s="40"/>
      <c r="AZE1633" s="42"/>
      <c r="AZF1633" s="43"/>
      <c r="AZG1633" s="40"/>
      <c r="AZH1633" s="40"/>
      <c r="AZI1633" s="44"/>
      <c r="AZJ1633" s="40"/>
      <c r="AZK1633" s="40"/>
      <c r="AZL1633" s="44"/>
      <c r="AZM1633" s="44"/>
      <c r="AZN1633" s="41"/>
      <c r="AZR1633" s="40"/>
      <c r="AZT1633" s="42"/>
      <c r="AZU1633" s="43"/>
      <c r="AZV1633" s="40"/>
      <c r="AZW1633" s="40"/>
      <c r="AZX1633" s="44"/>
      <c r="AZY1633" s="40"/>
      <c r="AZZ1633" s="40"/>
      <c r="BAA1633" s="44"/>
      <c r="BAB1633" s="44"/>
      <c r="BAC1633" s="41"/>
      <c r="BAG1633" s="40"/>
      <c r="BAI1633" s="42"/>
      <c r="BAJ1633" s="43"/>
      <c r="BAK1633" s="40"/>
      <c r="BAL1633" s="40"/>
      <c r="BAM1633" s="44"/>
      <c r="BAN1633" s="40"/>
      <c r="BAO1633" s="40"/>
      <c r="BAP1633" s="44"/>
      <c r="BAQ1633" s="44"/>
      <c r="BAR1633" s="41"/>
      <c r="BAV1633" s="40"/>
      <c r="BAX1633" s="42"/>
      <c r="BAY1633" s="43"/>
      <c r="BAZ1633" s="40"/>
      <c r="BBA1633" s="40"/>
      <c r="BBB1633" s="44"/>
      <c r="BBC1633" s="40"/>
      <c r="BBD1633" s="40"/>
      <c r="BBE1633" s="44"/>
      <c r="BBF1633" s="44"/>
      <c r="BBG1633" s="41"/>
      <c r="BBK1633" s="40"/>
      <c r="BBM1633" s="42"/>
      <c r="BBN1633" s="43"/>
      <c r="BBO1633" s="40"/>
      <c r="BBP1633" s="40"/>
      <c r="BBQ1633" s="44"/>
      <c r="BBR1633" s="40"/>
      <c r="BBS1633" s="40"/>
      <c r="BBT1633" s="44"/>
      <c r="BBU1633" s="44"/>
      <c r="BBV1633" s="41"/>
      <c r="BBZ1633" s="40"/>
      <c r="BCB1633" s="42"/>
      <c r="BCC1633" s="43"/>
      <c r="BCD1633" s="40"/>
      <c r="BCE1633" s="40"/>
      <c r="BCF1633" s="44"/>
      <c r="BCG1633" s="40"/>
      <c r="BCH1633" s="40"/>
      <c r="BCI1633" s="44"/>
      <c r="BCJ1633" s="44"/>
      <c r="BCK1633" s="41"/>
      <c r="BCO1633" s="40"/>
      <c r="BCQ1633" s="42"/>
      <c r="BCR1633" s="43"/>
      <c r="BCS1633" s="40"/>
      <c r="BCT1633" s="40"/>
      <c r="BCU1633" s="44"/>
      <c r="BCV1633" s="40"/>
      <c r="BCW1633" s="40"/>
      <c r="BCX1633" s="44"/>
      <c r="BCY1633" s="44"/>
      <c r="BCZ1633" s="41"/>
      <c r="BDD1633" s="40"/>
      <c r="BDF1633" s="42"/>
      <c r="BDG1633" s="43"/>
      <c r="BDH1633" s="40"/>
      <c r="BDI1633" s="40"/>
      <c r="BDJ1633" s="44"/>
      <c r="BDK1633" s="40"/>
      <c r="BDL1633" s="40"/>
      <c r="BDM1633" s="44"/>
      <c r="BDN1633" s="44"/>
      <c r="BDO1633" s="41"/>
      <c r="BDS1633" s="40"/>
      <c r="BDU1633" s="42"/>
      <c r="BDV1633" s="43"/>
      <c r="BDW1633" s="40"/>
      <c r="BDX1633" s="40"/>
      <c r="BDY1633" s="44"/>
      <c r="BDZ1633" s="40"/>
      <c r="BEA1633" s="40"/>
      <c r="BEB1633" s="44"/>
      <c r="BEC1633" s="44"/>
      <c r="BED1633" s="41"/>
      <c r="BEH1633" s="40"/>
      <c r="BEJ1633" s="42"/>
      <c r="BEK1633" s="43"/>
      <c r="BEL1633" s="40"/>
      <c r="BEM1633" s="40"/>
      <c r="BEN1633" s="44"/>
      <c r="BEO1633" s="40"/>
      <c r="BEP1633" s="40"/>
      <c r="BEQ1633" s="44"/>
      <c r="BER1633" s="44"/>
      <c r="BES1633" s="41"/>
      <c r="BEW1633" s="40"/>
      <c r="BEY1633" s="42"/>
      <c r="BEZ1633" s="43"/>
      <c r="BFA1633" s="40"/>
      <c r="BFB1633" s="40"/>
      <c r="BFC1633" s="44"/>
      <c r="BFD1633" s="40"/>
      <c r="BFE1633" s="40"/>
      <c r="BFF1633" s="44"/>
      <c r="BFG1633" s="44"/>
      <c r="BFH1633" s="41"/>
      <c r="BFL1633" s="40"/>
      <c r="BFN1633" s="42"/>
      <c r="BFO1633" s="43"/>
      <c r="BFP1633" s="40"/>
      <c r="BFQ1633" s="40"/>
      <c r="BFR1633" s="44"/>
      <c r="BFS1633" s="40"/>
      <c r="BFT1633" s="40"/>
      <c r="BFU1633" s="44"/>
      <c r="BFV1633" s="44"/>
      <c r="BFW1633" s="41"/>
      <c r="BGA1633" s="40"/>
      <c r="BGC1633" s="42"/>
      <c r="BGD1633" s="43"/>
      <c r="BGE1633" s="40"/>
      <c r="BGF1633" s="40"/>
      <c r="BGG1633" s="44"/>
      <c r="BGH1633" s="40"/>
      <c r="BGI1633" s="40"/>
      <c r="BGJ1633" s="44"/>
      <c r="BGK1633" s="44"/>
      <c r="BGL1633" s="41"/>
      <c r="BGP1633" s="40"/>
      <c r="BGR1633" s="42"/>
      <c r="BGS1633" s="43"/>
      <c r="BGT1633" s="40"/>
      <c r="BGU1633" s="40"/>
      <c r="BGV1633" s="44"/>
      <c r="BGW1633" s="40"/>
      <c r="BGX1633" s="40"/>
      <c r="BGY1633" s="44"/>
      <c r="BGZ1633" s="44"/>
      <c r="BHA1633" s="41"/>
      <c r="BHE1633" s="40"/>
      <c r="BHG1633" s="42"/>
      <c r="BHH1633" s="43"/>
      <c r="BHI1633" s="40"/>
      <c r="BHJ1633" s="40"/>
      <c r="BHK1633" s="44"/>
      <c r="BHL1633" s="40"/>
      <c r="BHM1633" s="40"/>
      <c r="BHN1633" s="44"/>
      <c r="BHO1633" s="44"/>
      <c r="BHP1633" s="41"/>
      <c r="BHT1633" s="40"/>
      <c r="BHV1633" s="42"/>
      <c r="BHW1633" s="43"/>
      <c r="BHX1633" s="40"/>
      <c r="BHY1633" s="40"/>
      <c r="BHZ1633" s="44"/>
      <c r="BIA1633" s="40"/>
      <c r="BIB1633" s="40"/>
      <c r="BIC1633" s="44"/>
      <c r="BID1633" s="44"/>
      <c r="BIE1633" s="41"/>
      <c r="BII1633" s="40"/>
      <c r="BIK1633" s="42"/>
      <c r="BIL1633" s="43"/>
      <c r="BIM1633" s="40"/>
      <c r="BIN1633" s="40"/>
      <c r="BIO1633" s="44"/>
      <c r="BIP1633" s="40"/>
      <c r="BIQ1633" s="40"/>
      <c r="BIR1633" s="44"/>
      <c r="BIS1633" s="44"/>
      <c r="BIT1633" s="41"/>
      <c r="BIX1633" s="40"/>
      <c r="BIZ1633" s="42"/>
      <c r="BJA1633" s="43"/>
      <c r="BJB1633" s="40"/>
      <c r="BJC1633" s="40"/>
      <c r="BJD1633" s="44"/>
      <c r="BJE1633" s="40"/>
      <c r="BJF1633" s="40"/>
      <c r="BJG1633" s="44"/>
      <c r="BJH1633" s="44"/>
      <c r="BJI1633" s="41"/>
      <c r="BJM1633" s="40"/>
      <c r="BJO1633" s="42"/>
      <c r="BJP1633" s="43"/>
      <c r="BJQ1633" s="40"/>
      <c r="BJR1633" s="40"/>
      <c r="BJS1633" s="44"/>
      <c r="BJT1633" s="40"/>
      <c r="BJU1633" s="40"/>
      <c r="BJV1633" s="44"/>
      <c r="BJW1633" s="44"/>
      <c r="BJX1633" s="41"/>
      <c r="BKB1633" s="40"/>
      <c r="BKD1633" s="42"/>
      <c r="BKE1633" s="43"/>
      <c r="BKF1633" s="40"/>
      <c r="BKG1633" s="40"/>
      <c r="BKH1633" s="44"/>
      <c r="BKI1633" s="40"/>
      <c r="BKJ1633" s="40"/>
      <c r="BKK1633" s="44"/>
      <c r="BKL1633" s="44"/>
      <c r="BKM1633" s="41"/>
      <c r="BKQ1633" s="40"/>
      <c r="BKS1633" s="42"/>
      <c r="BKT1633" s="43"/>
      <c r="BKU1633" s="40"/>
      <c r="BKV1633" s="40"/>
      <c r="BKW1633" s="44"/>
      <c r="BKX1633" s="40"/>
      <c r="BKY1633" s="40"/>
      <c r="BKZ1633" s="44"/>
      <c r="BLA1633" s="44"/>
      <c r="BLB1633" s="41"/>
      <c r="BLF1633" s="40"/>
      <c r="BLH1633" s="42"/>
      <c r="BLI1633" s="43"/>
      <c r="BLJ1633" s="40"/>
      <c r="BLK1633" s="40"/>
      <c r="BLL1633" s="44"/>
      <c r="BLM1633" s="40"/>
      <c r="BLN1633" s="40"/>
      <c r="BLO1633" s="44"/>
      <c r="BLP1633" s="44"/>
      <c r="BLQ1633" s="41"/>
      <c r="BLU1633" s="40"/>
      <c r="BLW1633" s="42"/>
      <c r="BLX1633" s="43"/>
      <c r="BLY1633" s="40"/>
      <c r="BLZ1633" s="40"/>
      <c r="BMA1633" s="44"/>
      <c r="BMB1633" s="40"/>
      <c r="BMC1633" s="40"/>
      <c r="BMD1633" s="44"/>
      <c r="BME1633" s="44"/>
      <c r="BMF1633" s="41"/>
      <c r="BMJ1633" s="40"/>
      <c r="BML1633" s="42"/>
      <c r="BMM1633" s="43"/>
      <c r="BMN1633" s="40"/>
      <c r="BMO1633" s="40"/>
      <c r="BMP1633" s="44"/>
      <c r="BMQ1633" s="40"/>
      <c r="BMR1633" s="40"/>
      <c r="BMS1633" s="44"/>
      <c r="BMT1633" s="44"/>
      <c r="BMU1633" s="41"/>
      <c r="BMY1633" s="40"/>
      <c r="BNA1633" s="42"/>
      <c r="BNB1633" s="43"/>
      <c r="BNC1633" s="40"/>
      <c r="BND1633" s="40"/>
      <c r="BNE1633" s="44"/>
      <c r="BNF1633" s="40"/>
      <c r="BNG1633" s="40"/>
      <c r="BNH1633" s="44"/>
      <c r="BNI1633" s="44"/>
      <c r="BNJ1633" s="41"/>
      <c r="BNN1633" s="40"/>
      <c r="BNP1633" s="42"/>
      <c r="BNQ1633" s="43"/>
      <c r="BNR1633" s="40"/>
      <c r="BNS1633" s="40"/>
      <c r="BNT1633" s="44"/>
      <c r="BNU1633" s="40"/>
      <c r="BNV1633" s="40"/>
      <c r="BNW1633" s="44"/>
      <c r="BNX1633" s="44"/>
      <c r="BNY1633" s="41"/>
      <c r="BOC1633" s="40"/>
      <c r="BOE1633" s="42"/>
      <c r="BOF1633" s="43"/>
      <c r="BOG1633" s="40"/>
      <c r="BOH1633" s="40"/>
      <c r="BOI1633" s="44"/>
      <c r="BOJ1633" s="40"/>
      <c r="BOK1633" s="40"/>
      <c r="BOL1633" s="44"/>
      <c r="BOM1633" s="44"/>
      <c r="BON1633" s="41"/>
      <c r="BOR1633" s="40"/>
      <c r="BOT1633" s="42"/>
      <c r="BOU1633" s="43"/>
      <c r="BOV1633" s="40"/>
      <c r="BOW1633" s="40"/>
      <c r="BOX1633" s="44"/>
      <c r="BOY1633" s="40"/>
      <c r="BOZ1633" s="40"/>
      <c r="BPA1633" s="44"/>
      <c r="BPB1633" s="44"/>
      <c r="BPC1633" s="41"/>
      <c r="BPG1633" s="40"/>
      <c r="BPI1633" s="42"/>
      <c r="BPJ1633" s="43"/>
      <c r="BPK1633" s="40"/>
      <c r="BPL1633" s="40"/>
      <c r="BPM1633" s="44"/>
      <c r="BPN1633" s="40"/>
      <c r="BPO1633" s="40"/>
      <c r="BPP1633" s="44"/>
      <c r="BPQ1633" s="44"/>
      <c r="BPR1633" s="41"/>
      <c r="BPV1633" s="40"/>
      <c r="BPX1633" s="42"/>
      <c r="BPY1633" s="43"/>
      <c r="BPZ1633" s="40"/>
      <c r="BQA1633" s="40"/>
      <c r="BQB1633" s="44"/>
      <c r="BQC1633" s="40"/>
      <c r="BQD1633" s="40"/>
      <c r="BQE1633" s="44"/>
      <c r="BQF1633" s="44"/>
      <c r="BQG1633" s="41"/>
      <c r="BQK1633" s="40"/>
      <c r="BQM1633" s="42"/>
      <c r="BQN1633" s="43"/>
      <c r="BQO1633" s="40"/>
      <c r="BQP1633" s="40"/>
      <c r="BQQ1633" s="44"/>
      <c r="BQR1633" s="40"/>
      <c r="BQS1633" s="40"/>
      <c r="BQT1633" s="44"/>
      <c r="BQU1633" s="44"/>
      <c r="BQV1633" s="41"/>
      <c r="BQZ1633" s="40"/>
      <c r="BRB1633" s="42"/>
      <c r="BRC1633" s="43"/>
      <c r="BRD1633" s="40"/>
      <c r="BRE1633" s="40"/>
      <c r="BRF1633" s="44"/>
      <c r="BRG1633" s="40"/>
      <c r="BRH1633" s="40"/>
      <c r="BRI1633" s="44"/>
      <c r="BRJ1633" s="44"/>
      <c r="BRK1633" s="41"/>
      <c r="BRO1633" s="40"/>
      <c r="BRQ1633" s="42"/>
      <c r="BRR1633" s="43"/>
      <c r="BRS1633" s="40"/>
      <c r="BRT1633" s="40"/>
      <c r="BRU1633" s="44"/>
      <c r="BRV1633" s="40"/>
      <c r="BRW1633" s="40"/>
      <c r="BRX1633" s="44"/>
      <c r="BRY1633" s="44"/>
      <c r="BRZ1633" s="41"/>
      <c r="BSD1633" s="40"/>
      <c r="BSF1633" s="42"/>
      <c r="BSG1633" s="43"/>
      <c r="BSH1633" s="40"/>
      <c r="BSI1633" s="40"/>
      <c r="BSJ1633" s="44"/>
      <c r="BSK1633" s="40"/>
      <c r="BSL1633" s="40"/>
      <c r="BSM1633" s="44"/>
      <c r="BSN1633" s="44"/>
      <c r="BSO1633" s="41"/>
      <c r="BSS1633" s="40"/>
      <c r="BSU1633" s="42"/>
      <c r="BSV1633" s="43"/>
      <c r="BSW1633" s="40"/>
      <c r="BSX1633" s="40"/>
      <c r="BSY1633" s="44"/>
      <c r="BSZ1633" s="40"/>
      <c r="BTA1633" s="40"/>
      <c r="BTB1633" s="44"/>
      <c r="BTC1633" s="44"/>
      <c r="BTD1633" s="41"/>
      <c r="BTH1633" s="40"/>
      <c r="BTJ1633" s="42"/>
      <c r="BTK1633" s="43"/>
      <c r="BTL1633" s="40"/>
      <c r="BTM1633" s="40"/>
      <c r="BTN1633" s="44"/>
      <c r="BTO1633" s="40"/>
      <c r="BTP1633" s="40"/>
      <c r="BTQ1633" s="44"/>
      <c r="BTR1633" s="44"/>
      <c r="BTS1633" s="41"/>
      <c r="BTW1633" s="40"/>
      <c r="BTY1633" s="42"/>
      <c r="BTZ1633" s="43"/>
      <c r="BUA1633" s="40"/>
      <c r="BUB1633" s="40"/>
      <c r="BUC1633" s="44"/>
      <c r="BUD1633" s="40"/>
      <c r="BUE1633" s="40"/>
      <c r="BUF1633" s="44"/>
      <c r="BUG1633" s="44"/>
      <c r="BUH1633" s="41"/>
      <c r="BUL1633" s="40"/>
      <c r="BUN1633" s="42"/>
      <c r="BUO1633" s="43"/>
      <c r="BUP1633" s="40"/>
      <c r="BUQ1633" s="40"/>
      <c r="BUR1633" s="44"/>
      <c r="BUS1633" s="40"/>
      <c r="BUT1633" s="40"/>
      <c r="BUU1633" s="44"/>
      <c r="BUV1633" s="44"/>
      <c r="BUW1633" s="41"/>
      <c r="BVA1633" s="40"/>
      <c r="BVC1633" s="42"/>
      <c r="BVD1633" s="43"/>
      <c r="BVE1633" s="40"/>
      <c r="BVF1633" s="40"/>
      <c r="BVG1633" s="44"/>
      <c r="BVH1633" s="40"/>
      <c r="BVI1633" s="40"/>
      <c r="BVJ1633" s="44"/>
      <c r="BVK1633" s="44"/>
      <c r="BVL1633" s="41"/>
      <c r="BVP1633" s="40"/>
      <c r="BVR1633" s="42"/>
      <c r="BVS1633" s="43"/>
      <c r="BVT1633" s="40"/>
      <c r="BVU1633" s="40"/>
      <c r="BVV1633" s="44"/>
      <c r="BVW1633" s="40"/>
      <c r="BVX1633" s="40"/>
      <c r="BVY1633" s="44"/>
      <c r="BVZ1633" s="44"/>
      <c r="BWA1633" s="41"/>
      <c r="BWE1633" s="40"/>
      <c r="BWG1633" s="42"/>
      <c r="BWH1633" s="43"/>
      <c r="BWI1633" s="40"/>
      <c r="BWJ1633" s="40"/>
      <c r="BWK1633" s="44"/>
      <c r="BWL1633" s="40"/>
      <c r="BWM1633" s="40"/>
      <c r="BWN1633" s="44"/>
      <c r="BWO1633" s="44"/>
      <c r="BWP1633" s="41"/>
      <c r="BWT1633" s="40"/>
      <c r="BWV1633" s="42"/>
      <c r="BWW1633" s="43"/>
      <c r="BWX1633" s="40"/>
      <c r="BWY1633" s="40"/>
      <c r="BWZ1633" s="44"/>
      <c r="BXA1633" s="40"/>
      <c r="BXB1633" s="40"/>
      <c r="BXC1633" s="44"/>
      <c r="BXD1633" s="44"/>
      <c r="BXE1633" s="41"/>
      <c r="BXI1633" s="40"/>
      <c r="BXK1633" s="42"/>
      <c r="BXL1633" s="43"/>
      <c r="BXM1633" s="40"/>
      <c r="BXN1633" s="40"/>
      <c r="BXO1633" s="44"/>
      <c r="BXP1633" s="40"/>
      <c r="BXQ1633" s="40"/>
      <c r="BXR1633" s="44"/>
      <c r="BXS1633" s="44"/>
      <c r="BXT1633" s="41"/>
      <c r="BXX1633" s="40"/>
      <c r="BXZ1633" s="42"/>
      <c r="BYA1633" s="43"/>
      <c r="BYB1633" s="40"/>
      <c r="BYC1633" s="40"/>
      <c r="BYD1633" s="44"/>
      <c r="BYE1633" s="40"/>
      <c r="BYF1633" s="40"/>
      <c r="BYG1633" s="44"/>
      <c r="BYH1633" s="44"/>
      <c r="BYI1633" s="41"/>
      <c r="BYM1633" s="40"/>
      <c r="BYO1633" s="42"/>
      <c r="BYP1633" s="43"/>
      <c r="BYQ1633" s="40"/>
      <c r="BYR1633" s="40"/>
      <c r="BYS1633" s="44"/>
      <c r="BYT1633" s="40"/>
      <c r="BYU1633" s="40"/>
      <c r="BYV1633" s="44"/>
      <c r="BYW1633" s="44"/>
      <c r="BYX1633" s="41"/>
      <c r="BZB1633" s="40"/>
      <c r="BZD1633" s="42"/>
      <c r="BZE1633" s="43"/>
      <c r="BZF1633" s="40"/>
      <c r="BZG1633" s="40"/>
      <c r="BZH1633" s="44"/>
      <c r="BZI1633" s="40"/>
      <c r="BZJ1633" s="40"/>
      <c r="BZK1633" s="44"/>
      <c r="BZL1633" s="44"/>
      <c r="BZM1633" s="41"/>
      <c r="BZQ1633" s="40"/>
      <c r="BZS1633" s="42"/>
      <c r="BZT1633" s="43"/>
      <c r="BZU1633" s="40"/>
      <c r="BZV1633" s="40"/>
      <c r="BZW1633" s="44"/>
      <c r="BZX1633" s="40"/>
      <c r="BZY1633" s="40"/>
      <c r="BZZ1633" s="44"/>
      <c r="CAA1633" s="44"/>
      <c r="CAB1633" s="41"/>
      <c r="CAF1633" s="40"/>
      <c r="CAH1633" s="42"/>
      <c r="CAI1633" s="43"/>
      <c r="CAJ1633" s="40"/>
      <c r="CAK1633" s="40"/>
      <c r="CAL1633" s="44"/>
      <c r="CAM1633" s="40"/>
      <c r="CAN1633" s="40"/>
      <c r="CAO1633" s="44"/>
      <c r="CAP1633" s="44"/>
      <c r="CAQ1633" s="41"/>
      <c r="CAU1633" s="40"/>
      <c r="CAW1633" s="42"/>
      <c r="CAX1633" s="43"/>
      <c r="CAY1633" s="40"/>
      <c r="CAZ1633" s="40"/>
      <c r="CBA1633" s="44"/>
      <c r="CBB1633" s="40"/>
      <c r="CBC1633" s="40"/>
      <c r="CBD1633" s="44"/>
      <c r="CBE1633" s="44"/>
      <c r="CBF1633" s="41"/>
      <c r="CBJ1633" s="40"/>
      <c r="CBL1633" s="42"/>
      <c r="CBM1633" s="43"/>
      <c r="CBN1633" s="40"/>
      <c r="CBO1633" s="40"/>
      <c r="CBP1633" s="44"/>
      <c r="CBQ1633" s="40"/>
      <c r="CBR1633" s="40"/>
      <c r="CBS1633" s="44"/>
      <c r="CBT1633" s="44"/>
      <c r="CBU1633" s="41"/>
      <c r="CBY1633" s="40"/>
      <c r="CCA1633" s="42"/>
      <c r="CCB1633" s="43"/>
      <c r="CCC1633" s="40"/>
      <c r="CCD1633" s="40"/>
      <c r="CCE1633" s="44"/>
      <c r="CCF1633" s="40"/>
      <c r="CCG1633" s="40"/>
      <c r="CCH1633" s="44"/>
      <c r="CCI1633" s="44"/>
      <c r="CCJ1633" s="41"/>
      <c r="CCN1633" s="40"/>
      <c r="CCP1633" s="42"/>
      <c r="CCQ1633" s="43"/>
      <c r="CCR1633" s="40"/>
      <c r="CCS1633" s="40"/>
      <c r="CCT1633" s="44"/>
      <c r="CCU1633" s="40"/>
      <c r="CCV1633" s="40"/>
      <c r="CCW1633" s="44"/>
      <c r="CCX1633" s="44"/>
      <c r="CCY1633" s="41"/>
      <c r="CDC1633" s="40"/>
      <c r="CDE1633" s="42"/>
      <c r="CDF1633" s="43"/>
      <c r="CDG1633" s="40"/>
      <c r="CDH1633" s="40"/>
      <c r="CDI1633" s="44"/>
      <c r="CDJ1633" s="40"/>
      <c r="CDK1633" s="40"/>
      <c r="CDL1633" s="44"/>
      <c r="CDM1633" s="44"/>
      <c r="CDN1633" s="41"/>
      <c r="CDR1633" s="40"/>
      <c r="CDT1633" s="42"/>
      <c r="CDU1633" s="43"/>
      <c r="CDV1633" s="40"/>
      <c r="CDW1633" s="40"/>
      <c r="CDX1633" s="44"/>
      <c r="CDY1633" s="40"/>
      <c r="CDZ1633" s="40"/>
      <c r="CEA1633" s="44"/>
      <c r="CEB1633" s="44"/>
      <c r="CEC1633" s="41"/>
      <c r="CEG1633" s="40"/>
      <c r="CEI1633" s="42"/>
      <c r="CEJ1633" s="43"/>
      <c r="CEK1633" s="40"/>
      <c r="CEL1633" s="40"/>
      <c r="CEM1633" s="44"/>
      <c r="CEN1633" s="40"/>
      <c r="CEO1633" s="40"/>
      <c r="CEP1633" s="44"/>
      <c r="CEQ1633" s="44"/>
      <c r="CER1633" s="41"/>
      <c r="CEV1633" s="40"/>
      <c r="CEX1633" s="42"/>
      <c r="CEY1633" s="43"/>
      <c r="CEZ1633" s="40"/>
      <c r="CFA1633" s="40"/>
      <c r="CFB1633" s="44"/>
      <c r="CFC1633" s="40"/>
      <c r="CFD1633" s="40"/>
      <c r="CFE1633" s="44"/>
      <c r="CFF1633" s="44"/>
      <c r="CFG1633" s="41"/>
      <c r="CFK1633" s="40"/>
      <c r="CFM1633" s="42"/>
      <c r="CFN1633" s="43"/>
      <c r="CFO1633" s="40"/>
      <c r="CFP1633" s="40"/>
      <c r="CFQ1633" s="44"/>
      <c r="CFR1633" s="40"/>
      <c r="CFS1633" s="40"/>
      <c r="CFT1633" s="44"/>
      <c r="CFU1633" s="44"/>
      <c r="CFV1633" s="41"/>
      <c r="CFZ1633" s="40"/>
      <c r="CGB1633" s="42"/>
      <c r="CGC1633" s="43"/>
      <c r="CGD1633" s="40"/>
      <c r="CGE1633" s="40"/>
      <c r="CGF1633" s="44"/>
      <c r="CGG1633" s="40"/>
      <c r="CGH1633" s="40"/>
      <c r="CGI1633" s="44"/>
      <c r="CGJ1633" s="44"/>
      <c r="CGK1633" s="41"/>
      <c r="CGO1633" s="40"/>
      <c r="CGQ1633" s="42"/>
      <c r="CGR1633" s="43"/>
      <c r="CGS1633" s="40"/>
      <c r="CGT1633" s="40"/>
      <c r="CGU1633" s="44"/>
      <c r="CGV1633" s="40"/>
      <c r="CGW1633" s="40"/>
      <c r="CGX1633" s="44"/>
      <c r="CGY1633" s="44"/>
      <c r="CGZ1633" s="41"/>
      <c r="CHD1633" s="40"/>
      <c r="CHF1633" s="42"/>
      <c r="CHG1633" s="43"/>
      <c r="CHH1633" s="40"/>
      <c r="CHI1633" s="40"/>
      <c r="CHJ1633" s="44"/>
      <c r="CHK1633" s="40"/>
      <c r="CHL1633" s="40"/>
      <c r="CHM1633" s="44"/>
      <c r="CHN1633" s="44"/>
      <c r="CHO1633" s="41"/>
      <c r="CHS1633" s="40"/>
      <c r="CHU1633" s="42"/>
      <c r="CHV1633" s="43"/>
      <c r="CHW1633" s="40"/>
      <c r="CHX1633" s="40"/>
      <c r="CHY1633" s="44"/>
      <c r="CHZ1633" s="40"/>
      <c r="CIA1633" s="40"/>
      <c r="CIB1633" s="44"/>
      <c r="CIC1633" s="44"/>
      <c r="CID1633" s="41"/>
      <c r="CIH1633" s="40"/>
      <c r="CIJ1633" s="42"/>
      <c r="CIK1633" s="43"/>
      <c r="CIL1633" s="40"/>
      <c r="CIM1633" s="40"/>
      <c r="CIN1633" s="44"/>
      <c r="CIO1633" s="40"/>
      <c r="CIP1633" s="40"/>
      <c r="CIQ1633" s="44"/>
      <c r="CIR1633" s="44"/>
      <c r="CIS1633" s="41"/>
      <c r="CIW1633" s="40"/>
      <c r="CIY1633" s="42"/>
      <c r="CIZ1633" s="43"/>
      <c r="CJA1633" s="40"/>
      <c r="CJB1633" s="40"/>
      <c r="CJC1633" s="44"/>
      <c r="CJD1633" s="40"/>
      <c r="CJE1633" s="40"/>
      <c r="CJF1633" s="44"/>
      <c r="CJG1633" s="44"/>
      <c r="CJH1633" s="41"/>
      <c r="CJL1633" s="40"/>
      <c r="CJN1633" s="42"/>
      <c r="CJO1633" s="43"/>
      <c r="CJP1633" s="40"/>
      <c r="CJQ1633" s="40"/>
      <c r="CJR1633" s="44"/>
      <c r="CJS1633" s="40"/>
      <c r="CJT1633" s="40"/>
      <c r="CJU1633" s="44"/>
      <c r="CJV1633" s="44"/>
      <c r="CJW1633" s="41"/>
      <c r="CKA1633" s="40"/>
      <c r="CKC1633" s="42"/>
      <c r="CKD1633" s="43"/>
      <c r="CKE1633" s="40"/>
      <c r="CKF1633" s="40"/>
      <c r="CKG1633" s="44"/>
      <c r="CKH1633" s="40"/>
      <c r="CKI1633" s="40"/>
      <c r="CKJ1633" s="44"/>
      <c r="CKK1633" s="44"/>
      <c r="CKL1633" s="41"/>
      <c r="CKP1633" s="40"/>
      <c r="CKR1633" s="42"/>
      <c r="CKS1633" s="43"/>
      <c r="CKT1633" s="40"/>
      <c r="CKU1633" s="40"/>
      <c r="CKV1633" s="44"/>
      <c r="CKW1633" s="40"/>
      <c r="CKX1633" s="40"/>
      <c r="CKY1633" s="44"/>
      <c r="CKZ1633" s="44"/>
      <c r="CLA1633" s="41"/>
      <c r="CLE1633" s="40"/>
      <c r="CLG1633" s="42"/>
      <c r="CLH1633" s="43"/>
      <c r="CLI1633" s="40"/>
      <c r="CLJ1633" s="40"/>
      <c r="CLK1633" s="44"/>
      <c r="CLL1633" s="40"/>
      <c r="CLM1633" s="40"/>
      <c r="CLN1633" s="44"/>
      <c r="CLO1633" s="44"/>
      <c r="CLP1633" s="41"/>
      <c r="CLT1633" s="40"/>
      <c r="CLV1633" s="42"/>
      <c r="CLW1633" s="43"/>
      <c r="CLX1633" s="40"/>
      <c r="CLY1633" s="40"/>
      <c r="CLZ1633" s="44"/>
      <c r="CMA1633" s="40"/>
      <c r="CMB1633" s="40"/>
      <c r="CMC1633" s="44"/>
      <c r="CMD1633" s="44"/>
      <c r="CME1633" s="41"/>
      <c r="CMI1633" s="40"/>
      <c r="CMK1633" s="42"/>
      <c r="CML1633" s="43"/>
      <c r="CMM1633" s="40"/>
      <c r="CMN1633" s="40"/>
      <c r="CMO1633" s="44"/>
      <c r="CMP1633" s="40"/>
      <c r="CMQ1633" s="40"/>
      <c r="CMR1633" s="44"/>
      <c r="CMS1633" s="44"/>
      <c r="CMT1633" s="41"/>
      <c r="CMX1633" s="40"/>
      <c r="CMZ1633" s="42"/>
      <c r="CNA1633" s="43"/>
      <c r="CNB1633" s="40"/>
      <c r="CNC1633" s="40"/>
      <c r="CND1633" s="44"/>
      <c r="CNE1633" s="40"/>
      <c r="CNF1633" s="40"/>
      <c r="CNG1633" s="44"/>
      <c r="CNH1633" s="44"/>
      <c r="CNI1633" s="41"/>
      <c r="CNM1633" s="40"/>
      <c r="CNO1633" s="42"/>
      <c r="CNP1633" s="43"/>
      <c r="CNQ1633" s="40"/>
      <c r="CNR1633" s="40"/>
      <c r="CNS1633" s="44"/>
      <c r="CNT1633" s="40"/>
      <c r="CNU1633" s="40"/>
      <c r="CNV1633" s="44"/>
      <c r="CNW1633" s="44"/>
      <c r="CNX1633" s="41"/>
      <c r="COB1633" s="40"/>
      <c r="COD1633" s="42"/>
      <c r="COE1633" s="43"/>
      <c r="COF1633" s="40"/>
      <c r="COG1633" s="40"/>
      <c r="COH1633" s="44"/>
      <c r="COI1633" s="40"/>
      <c r="COJ1633" s="40"/>
      <c r="COK1633" s="44"/>
      <c r="COL1633" s="44"/>
      <c r="COM1633" s="41"/>
      <c r="COQ1633" s="40"/>
      <c r="COS1633" s="42"/>
      <c r="COT1633" s="43"/>
      <c r="COU1633" s="40"/>
      <c r="COV1633" s="40"/>
      <c r="COW1633" s="44"/>
      <c r="COX1633" s="40"/>
      <c r="COY1633" s="40"/>
      <c r="COZ1633" s="44"/>
      <c r="CPA1633" s="44"/>
      <c r="CPB1633" s="41"/>
      <c r="CPF1633" s="40"/>
      <c r="CPH1633" s="42"/>
      <c r="CPI1633" s="43"/>
      <c r="CPJ1633" s="40"/>
      <c r="CPK1633" s="40"/>
      <c r="CPL1633" s="44"/>
      <c r="CPM1633" s="40"/>
      <c r="CPN1633" s="40"/>
      <c r="CPO1633" s="44"/>
      <c r="CPP1633" s="44"/>
      <c r="CPQ1633" s="41"/>
      <c r="CPU1633" s="40"/>
      <c r="CPW1633" s="42"/>
      <c r="CPX1633" s="43"/>
      <c r="CPY1633" s="40"/>
      <c r="CPZ1633" s="40"/>
      <c r="CQA1633" s="44"/>
      <c r="CQB1633" s="40"/>
      <c r="CQC1633" s="40"/>
      <c r="CQD1633" s="44"/>
      <c r="CQE1633" s="44"/>
      <c r="CQF1633" s="41"/>
      <c r="CQJ1633" s="40"/>
      <c r="CQL1633" s="42"/>
      <c r="CQM1633" s="43"/>
      <c r="CQN1633" s="40"/>
      <c r="CQO1633" s="40"/>
      <c r="CQP1633" s="44"/>
      <c r="CQQ1633" s="40"/>
      <c r="CQR1633" s="40"/>
      <c r="CQS1633" s="44"/>
      <c r="CQT1633" s="44"/>
      <c r="CQU1633" s="41"/>
      <c r="CQY1633" s="40"/>
      <c r="CRA1633" s="42"/>
      <c r="CRB1633" s="43"/>
      <c r="CRC1633" s="40"/>
      <c r="CRD1633" s="40"/>
      <c r="CRE1633" s="44"/>
      <c r="CRF1633" s="40"/>
      <c r="CRG1633" s="40"/>
      <c r="CRH1633" s="44"/>
      <c r="CRI1633" s="44"/>
      <c r="CRJ1633" s="41"/>
      <c r="CRN1633" s="40"/>
      <c r="CRP1633" s="42"/>
      <c r="CRQ1633" s="43"/>
      <c r="CRR1633" s="40"/>
      <c r="CRS1633" s="40"/>
      <c r="CRT1633" s="44"/>
      <c r="CRU1633" s="40"/>
      <c r="CRV1633" s="40"/>
      <c r="CRW1633" s="44"/>
      <c r="CRX1633" s="44"/>
      <c r="CRY1633" s="41"/>
      <c r="CSC1633" s="40"/>
      <c r="CSE1633" s="42"/>
      <c r="CSF1633" s="43"/>
      <c r="CSG1633" s="40"/>
      <c r="CSH1633" s="40"/>
      <c r="CSI1633" s="44"/>
      <c r="CSJ1633" s="40"/>
      <c r="CSK1633" s="40"/>
      <c r="CSL1633" s="44"/>
      <c r="CSM1633" s="44"/>
      <c r="CSN1633" s="41"/>
      <c r="CSR1633" s="40"/>
      <c r="CST1633" s="42"/>
      <c r="CSU1633" s="43"/>
      <c r="CSV1633" s="40"/>
      <c r="CSW1633" s="40"/>
      <c r="CSX1633" s="44"/>
      <c r="CSY1633" s="40"/>
      <c r="CSZ1633" s="40"/>
      <c r="CTA1633" s="44"/>
      <c r="CTB1633" s="44"/>
      <c r="CTC1633" s="41"/>
      <c r="CTG1633" s="40"/>
      <c r="CTI1633" s="42"/>
      <c r="CTJ1633" s="43"/>
      <c r="CTK1633" s="40"/>
      <c r="CTL1633" s="40"/>
      <c r="CTM1633" s="44"/>
      <c r="CTN1633" s="40"/>
      <c r="CTO1633" s="40"/>
      <c r="CTP1633" s="44"/>
      <c r="CTQ1633" s="44"/>
      <c r="CTR1633" s="41"/>
      <c r="CTV1633" s="40"/>
      <c r="CTX1633" s="42"/>
      <c r="CTY1633" s="43"/>
      <c r="CTZ1633" s="40"/>
      <c r="CUA1633" s="40"/>
      <c r="CUB1633" s="44"/>
      <c r="CUC1633" s="40"/>
      <c r="CUD1633" s="40"/>
      <c r="CUE1633" s="44"/>
      <c r="CUF1633" s="44"/>
      <c r="CUG1633" s="41"/>
      <c r="CUK1633" s="40"/>
      <c r="CUM1633" s="42"/>
      <c r="CUN1633" s="43"/>
      <c r="CUO1633" s="40"/>
      <c r="CUP1633" s="40"/>
      <c r="CUQ1633" s="44"/>
      <c r="CUR1633" s="40"/>
      <c r="CUS1633" s="40"/>
      <c r="CUT1633" s="44"/>
      <c r="CUU1633" s="44"/>
      <c r="CUV1633" s="41"/>
      <c r="CUZ1633" s="40"/>
      <c r="CVB1633" s="42"/>
      <c r="CVC1633" s="43"/>
      <c r="CVD1633" s="40"/>
      <c r="CVE1633" s="40"/>
      <c r="CVF1633" s="44"/>
      <c r="CVG1633" s="40"/>
      <c r="CVH1633" s="40"/>
      <c r="CVI1633" s="44"/>
      <c r="CVJ1633" s="44"/>
      <c r="CVK1633" s="41"/>
      <c r="CVO1633" s="40"/>
      <c r="CVQ1633" s="42"/>
      <c r="CVR1633" s="43"/>
      <c r="CVS1633" s="40"/>
      <c r="CVT1633" s="40"/>
      <c r="CVU1633" s="44"/>
      <c r="CVV1633" s="40"/>
      <c r="CVW1633" s="40"/>
      <c r="CVX1633" s="44"/>
      <c r="CVY1633" s="44"/>
      <c r="CVZ1633" s="41"/>
      <c r="CWD1633" s="40"/>
      <c r="CWF1633" s="42"/>
      <c r="CWG1633" s="43"/>
      <c r="CWH1633" s="40"/>
      <c r="CWI1633" s="40"/>
      <c r="CWJ1633" s="44"/>
      <c r="CWK1633" s="40"/>
      <c r="CWL1633" s="40"/>
      <c r="CWM1633" s="44"/>
      <c r="CWN1633" s="44"/>
      <c r="CWO1633" s="41"/>
      <c r="CWS1633" s="40"/>
      <c r="CWU1633" s="42"/>
      <c r="CWV1633" s="43"/>
      <c r="CWW1633" s="40"/>
      <c r="CWX1633" s="40"/>
      <c r="CWY1633" s="44"/>
      <c r="CWZ1633" s="40"/>
      <c r="CXA1633" s="40"/>
      <c r="CXB1633" s="44"/>
      <c r="CXC1633" s="44"/>
      <c r="CXD1633" s="41"/>
      <c r="CXH1633" s="40"/>
      <c r="CXJ1633" s="42"/>
      <c r="CXK1633" s="43"/>
      <c r="CXL1633" s="40"/>
      <c r="CXM1633" s="40"/>
      <c r="CXN1633" s="44"/>
      <c r="CXO1633" s="40"/>
      <c r="CXP1633" s="40"/>
      <c r="CXQ1633" s="44"/>
      <c r="CXR1633" s="44"/>
      <c r="CXS1633" s="41"/>
      <c r="CXW1633" s="40"/>
      <c r="CXY1633" s="42"/>
      <c r="CXZ1633" s="43"/>
      <c r="CYA1633" s="40"/>
      <c r="CYB1633" s="40"/>
      <c r="CYC1633" s="44"/>
      <c r="CYD1633" s="40"/>
      <c r="CYE1633" s="40"/>
      <c r="CYF1633" s="44"/>
      <c r="CYG1633" s="44"/>
      <c r="CYH1633" s="41"/>
      <c r="CYL1633" s="40"/>
      <c r="CYN1633" s="42"/>
      <c r="CYO1633" s="43"/>
      <c r="CYP1633" s="40"/>
      <c r="CYQ1633" s="40"/>
      <c r="CYR1633" s="44"/>
      <c r="CYS1633" s="40"/>
      <c r="CYT1633" s="40"/>
      <c r="CYU1633" s="44"/>
      <c r="CYV1633" s="44"/>
      <c r="CYW1633" s="41"/>
      <c r="CZA1633" s="40"/>
      <c r="CZC1633" s="42"/>
      <c r="CZD1633" s="43"/>
      <c r="CZE1633" s="40"/>
      <c r="CZF1633" s="40"/>
      <c r="CZG1633" s="44"/>
      <c r="CZH1633" s="40"/>
      <c r="CZI1633" s="40"/>
      <c r="CZJ1633" s="44"/>
      <c r="CZK1633" s="44"/>
      <c r="CZL1633" s="41"/>
      <c r="CZP1633" s="40"/>
      <c r="CZR1633" s="42"/>
      <c r="CZS1633" s="43"/>
      <c r="CZT1633" s="40"/>
      <c r="CZU1633" s="40"/>
      <c r="CZV1633" s="44"/>
      <c r="CZW1633" s="40"/>
      <c r="CZX1633" s="40"/>
      <c r="CZY1633" s="44"/>
      <c r="CZZ1633" s="44"/>
      <c r="DAA1633" s="41"/>
      <c r="DAE1633" s="40"/>
      <c r="DAG1633" s="42"/>
      <c r="DAH1633" s="43"/>
      <c r="DAI1633" s="40"/>
      <c r="DAJ1633" s="40"/>
      <c r="DAK1633" s="44"/>
      <c r="DAL1633" s="40"/>
      <c r="DAM1633" s="40"/>
      <c r="DAN1633" s="44"/>
      <c r="DAO1633" s="44"/>
      <c r="DAP1633" s="41"/>
      <c r="DAT1633" s="40"/>
      <c r="DAV1633" s="42"/>
      <c r="DAW1633" s="43"/>
      <c r="DAX1633" s="40"/>
      <c r="DAY1633" s="40"/>
      <c r="DAZ1633" s="44"/>
      <c r="DBA1633" s="40"/>
      <c r="DBB1633" s="40"/>
      <c r="DBC1633" s="44"/>
      <c r="DBD1633" s="44"/>
      <c r="DBE1633" s="41"/>
      <c r="DBI1633" s="40"/>
      <c r="DBK1633" s="42"/>
      <c r="DBL1633" s="43"/>
      <c r="DBM1633" s="40"/>
      <c r="DBN1633" s="40"/>
      <c r="DBO1633" s="44"/>
      <c r="DBP1633" s="40"/>
      <c r="DBQ1633" s="40"/>
      <c r="DBR1633" s="44"/>
      <c r="DBS1633" s="44"/>
      <c r="DBT1633" s="41"/>
      <c r="DBX1633" s="40"/>
      <c r="DBZ1633" s="42"/>
      <c r="DCA1633" s="43"/>
      <c r="DCB1633" s="40"/>
      <c r="DCC1633" s="40"/>
      <c r="DCD1633" s="44"/>
      <c r="DCE1633" s="40"/>
      <c r="DCF1633" s="40"/>
      <c r="DCG1633" s="44"/>
      <c r="DCH1633" s="44"/>
      <c r="DCI1633" s="41"/>
      <c r="DCM1633" s="40"/>
      <c r="DCO1633" s="42"/>
      <c r="DCP1633" s="43"/>
      <c r="DCQ1633" s="40"/>
      <c r="DCR1633" s="40"/>
      <c r="DCS1633" s="44"/>
      <c r="DCT1633" s="40"/>
      <c r="DCU1633" s="40"/>
      <c r="DCV1633" s="44"/>
      <c r="DCW1633" s="44"/>
      <c r="DCX1633" s="41"/>
      <c r="DDB1633" s="40"/>
      <c r="DDD1633" s="42"/>
      <c r="DDE1633" s="43"/>
      <c r="DDF1633" s="40"/>
      <c r="DDG1633" s="40"/>
      <c r="DDH1633" s="44"/>
      <c r="DDI1633" s="40"/>
      <c r="DDJ1633" s="40"/>
      <c r="DDK1633" s="44"/>
      <c r="DDL1633" s="44"/>
      <c r="DDM1633" s="41"/>
      <c r="DDQ1633" s="40"/>
      <c r="DDS1633" s="42"/>
      <c r="DDT1633" s="43"/>
      <c r="DDU1633" s="40"/>
      <c r="DDV1633" s="40"/>
      <c r="DDW1633" s="44"/>
      <c r="DDX1633" s="40"/>
      <c r="DDY1633" s="40"/>
      <c r="DDZ1633" s="44"/>
      <c r="DEA1633" s="44"/>
      <c r="DEB1633" s="41"/>
      <c r="DEF1633" s="40"/>
      <c r="DEH1633" s="42"/>
      <c r="DEI1633" s="43"/>
      <c r="DEJ1633" s="40"/>
      <c r="DEK1633" s="40"/>
      <c r="DEL1633" s="44"/>
      <c r="DEM1633" s="40"/>
      <c r="DEN1633" s="40"/>
      <c r="DEO1633" s="44"/>
      <c r="DEP1633" s="44"/>
      <c r="DEQ1633" s="41"/>
      <c r="DEU1633" s="40"/>
      <c r="DEW1633" s="42"/>
      <c r="DEX1633" s="43"/>
      <c r="DEY1633" s="40"/>
      <c r="DEZ1633" s="40"/>
      <c r="DFA1633" s="44"/>
      <c r="DFB1633" s="40"/>
      <c r="DFC1633" s="40"/>
      <c r="DFD1633" s="44"/>
      <c r="DFE1633" s="44"/>
      <c r="DFF1633" s="41"/>
      <c r="DFJ1633" s="40"/>
      <c r="DFL1633" s="42"/>
      <c r="DFM1633" s="43"/>
      <c r="DFN1633" s="40"/>
      <c r="DFO1633" s="40"/>
      <c r="DFP1633" s="44"/>
      <c r="DFQ1633" s="40"/>
      <c r="DFR1633" s="40"/>
      <c r="DFS1633" s="44"/>
      <c r="DFT1633" s="44"/>
      <c r="DFU1633" s="41"/>
      <c r="DFY1633" s="40"/>
      <c r="DGA1633" s="42"/>
      <c r="DGB1633" s="43"/>
      <c r="DGC1633" s="40"/>
      <c r="DGD1633" s="40"/>
      <c r="DGE1633" s="44"/>
      <c r="DGF1633" s="40"/>
      <c r="DGG1633" s="40"/>
      <c r="DGH1633" s="44"/>
      <c r="DGI1633" s="44"/>
      <c r="DGJ1633" s="41"/>
      <c r="DGN1633" s="40"/>
      <c r="DGP1633" s="42"/>
      <c r="DGQ1633" s="43"/>
      <c r="DGR1633" s="40"/>
      <c r="DGS1633" s="40"/>
      <c r="DGT1633" s="44"/>
      <c r="DGU1633" s="40"/>
      <c r="DGV1633" s="40"/>
      <c r="DGW1633" s="44"/>
      <c r="DGX1633" s="44"/>
      <c r="DGY1633" s="41"/>
      <c r="DHC1633" s="40"/>
      <c r="DHE1633" s="42"/>
      <c r="DHF1633" s="43"/>
      <c r="DHG1633" s="40"/>
      <c r="DHH1633" s="40"/>
      <c r="DHI1633" s="44"/>
      <c r="DHJ1633" s="40"/>
      <c r="DHK1633" s="40"/>
      <c r="DHL1633" s="44"/>
      <c r="DHM1633" s="44"/>
      <c r="DHN1633" s="41"/>
      <c r="DHR1633" s="40"/>
      <c r="DHT1633" s="42"/>
      <c r="DHU1633" s="43"/>
      <c r="DHV1633" s="40"/>
      <c r="DHW1633" s="40"/>
      <c r="DHX1633" s="44"/>
      <c r="DHY1633" s="40"/>
      <c r="DHZ1633" s="40"/>
      <c r="DIA1633" s="44"/>
      <c r="DIB1633" s="44"/>
      <c r="DIC1633" s="41"/>
      <c r="DIG1633" s="40"/>
      <c r="DII1633" s="42"/>
      <c r="DIJ1633" s="43"/>
      <c r="DIK1633" s="40"/>
      <c r="DIL1633" s="40"/>
      <c r="DIM1633" s="44"/>
      <c r="DIN1633" s="40"/>
      <c r="DIO1633" s="40"/>
      <c r="DIP1633" s="44"/>
      <c r="DIQ1633" s="44"/>
      <c r="DIR1633" s="41"/>
      <c r="DIV1633" s="40"/>
      <c r="DIX1633" s="42"/>
      <c r="DIY1633" s="43"/>
      <c r="DIZ1633" s="40"/>
      <c r="DJA1633" s="40"/>
      <c r="DJB1633" s="44"/>
      <c r="DJC1633" s="40"/>
      <c r="DJD1633" s="40"/>
      <c r="DJE1633" s="44"/>
      <c r="DJF1633" s="44"/>
      <c r="DJG1633" s="41"/>
      <c r="DJK1633" s="40"/>
      <c r="DJM1633" s="42"/>
      <c r="DJN1633" s="43"/>
      <c r="DJO1633" s="40"/>
      <c r="DJP1633" s="40"/>
      <c r="DJQ1633" s="44"/>
      <c r="DJR1633" s="40"/>
      <c r="DJS1633" s="40"/>
      <c r="DJT1633" s="44"/>
      <c r="DJU1633" s="44"/>
      <c r="DJV1633" s="41"/>
      <c r="DJZ1633" s="40"/>
      <c r="DKB1633" s="42"/>
      <c r="DKC1633" s="43"/>
      <c r="DKD1633" s="40"/>
      <c r="DKE1633" s="40"/>
      <c r="DKF1633" s="44"/>
      <c r="DKG1633" s="40"/>
      <c r="DKH1633" s="40"/>
      <c r="DKI1633" s="44"/>
      <c r="DKJ1633" s="44"/>
      <c r="DKK1633" s="41"/>
      <c r="DKO1633" s="40"/>
      <c r="DKQ1633" s="42"/>
      <c r="DKR1633" s="43"/>
      <c r="DKS1633" s="40"/>
      <c r="DKT1633" s="40"/>
      <c r="DKU1633" s="44"/>
      <c r="DKV1633" s="40"/>
      <c r="DKW1633" s="40"/>
      <c r="DKX1633" s="44"/>
      <c r="DKY1633" s="44"/>
      <c r="DKZ1633" s="41"/>
      <c r="DLD1633" s="40"/>
      <c r="DLF1633" s="42"/>
      <c r="DLG1633" s="43"/>
      <c r="DLH1633" s="40"/>
      <c r="DLI1633" s="40"/>
      <c r="DLJ1633" s="44"/>
      <c r="DLK1633" s="40"/>
      <c r="DLL1633" s="40"/>
      <c r="DLM1633" s="44"/>
      <c r="DLN1633" s="44"/>
      <c r="DLO1633" s="41"/>
      <c r="DLS1633" s="40"/>
      <c r="DLU1633" s="42"/>
      <c r="DLV1633" s="43"/>
      <c r="DLW1633" s="40"/>
      <c r="DLX1633" s="40"/>
      <c r="DLY1633" s="44"/>
      <c r="DLZ1633" s="40"/>
      <c r="DMA1633" s="40"/>
      <c r="DMB1633" s="44"/>
      <c r="DMC1633" s="44"/>
      <c r="DMD1633" s="41"/>
      <c r="DMH1633" s="40"/>
      <c r="DMJ1633" s="42"/>
      <c r="DMK1633" s="43"/>
      <c r="DML1633" s="40"/>
      <c r="DMM1633" s="40"/>
      <c r="DMN1633" s="44"/>
      <c r="DMO1633" s="40"/>
      <c r="DMP1633" s="40"/>
      <c r="DMQ1633" s="44"/>
      <c r="DMR1633" s="44"/>
      <c r="DMS1633" s="41"/>
      <c r="DMW1633" s="40"/>
      <c r="DMY1633" s="42"/>
      <c r="DMZ1633" s="43"/>
      <c r="DNA1633" s="40"/>
      <c r="DNB1633" s="40"/>
      <c r="DNC1633" s="44"/>
      <c r="DND1633" s="40"/>
      <c r="DNE1633" s="40"/>
      <c r="DNF1633" s="44"/>
      <c r="DNG1633" s="44"/>
      <c r="DNH1633" s="41"/>
      <c r="DNL1633" s="40"/>
      <c r="DNN1633" s="42"/>
      <c r="DNO1633" s="43"/>
      <c r="DNP1633" s="40"/>
      <c r="DNQ1633" s="40"/>
      <c r="DNR1633" s="44"/>
      <c r="DNS1633" s="40"/>
      <c r="DNT1633" s="40"/>
      <c r="DNU1633" s="44"/>
      <c r="DNV1633" s="44"/>
      <c r="DNW1633" s="41"/>
      <c r="DOA1633" s="40"/>
      <c r="DOC1633" s="42"/>
      <c r="DOD1633" s="43"/>
      <c r="DOE1633" s="40"/>
      <c r="DOF1633" s="40"/>
      <c r="DOG1633" s="44"/>
      <c r="DOH1633" s="40"/>
      <c r="DOI1633" s="40"/>
      <c r="DOJ1633" s="44"/>
      <c r="DOK1633" s="44"/>
      <c r="DOL1633" s="41"/>
      <c r="DOP1633" s="40"/>
      <c r="DOR1633" s="42"/>
      <c r="DOS1633" s="43"/>
      <c r="DOT1633" s="40"/>
      <c r="DOU1633" s="40"/>
      <c r="DOV1633" s="44"/>
      <c r="DOW1633" s="40"/>
      <c r="DOX1633" s="40"/>
      <c r="DOY1633" s="44"/>
      <c r="DOZ1633" s="44"/>
      <c r="DPA1633" s="41"/>
      <c r="DPE1633" s="40"/>
      <c r="DPG1633" s="42"/>
      <c r="DPH1633" s="43"/>
      <c r="DPI1633" s="40"/>
      <c r="DPJ1633" s="40"/>
      <c r="DPK1633" s="44"/>
      <c r="DPL1633" s="40"/>
      <c r="DPM1633" s="40"/>
      <c r="DPN1633" s="44"/>
      <c r="DPO1633" s="44"/>
      <c r="DPP1633" s="41"/>
      <c r="DPT1633" s="40"/>
      <c r="DPV1633" s="42"/>
      <c r="DPW1633" s="43"/>
      <c r="DPX1633" s="40"/>
      <c r="DPY1633" s="40"/>
      <c r="DPZ1633" s="44"/>
      <c r="DQA1633" s="40"/>
      <c r="DQB1633" s="40"/>
      <c r="DQC1633" s="44"/>
      <c r="DQD1633" s="44"/>
      <c r="DQE1633" s="41"/>
      <c r="DQI1633" s="40"/>
      <c r="DQK1633" s="42"/>
      <c r="DQL1633" s="43"/>
      <c r="DQM1633" s="40"/>
      <c r="DQN1633" s="40"/>
      <c r="DQO1633" s="44"/>
      <c r="DQP1633" s="40"/>
      <c r="DQQ1633" s="40"/>
      <c r="DQR1633" s="44"/>
      <c r="DQS1633" s="44"/>
      <c r="DQT1633" s="41"/>
      <c r="DQX1633" s="40"/>
      <c r="DQZ1633" s="42"/>
      <c r="DRA1633" s="43"/>
      <c r="DRB1633" s="40"/>
      <c r="DRC1633" s="40"/>
      <c r="DRD1633" s="44"/>
      <c r="DRE1633" s="40"/>
      <c r="DRF1633" s="40"/>
      <c r="DRG1633" s="44"/>
      <c r="DRH1633" s="44"/>
      <c r="DRI1633" s="41"/>
      <c r="DRM1633" s="40"/>
      <c r="DRO1633" s="42"/>
      <c r="DRP1633" s="43"/>
      <c r="DRQ1633" s="40"/>
      <c r="DRR1633" s="40"/>
      <c r="DRS1633" s="44"/>
      <c r="DRT1633" s="40"/>
      <c r="DRU1633" s="40"/>
      <c r="DRV1633" s="44"/>
      <c r="DRW1633" s="44"/>
      <c r="DRX1633" s="41"/>
      <c r="DSB1633" s="40"/>
      <c r="DSD1633" s="42"/>
      <c r="DSE1633" s="43"/>
      <c r="DSF1633" s="40"/>
      <c r="DSG1633" s="40"/>
      <c r="DSH1633" s="44"/>
      <c r="DSI1633" s="40"/>
      <c r="DSJ1633" s="40"/>
      <c r="DSK1633" s="44"/>
      <c r="DSL1633" s="44"/>
      <c r="DSM1633" s="41"/>
      <c r="DSQ1633" s="40"/>
      <c r="DSS1633" s="42"/>
      <c r="DST1633" s="43"/>
      <c r="DSU1633" s="40"/>
      <c r="DSV1633" s="40"/>
      <c r="DSW1633" s="44"/>
      <c r="DSX1633" s="40"/>
      <c r="DSY1633" s="40"/>
      <c r="DSZ1633" s="44"/>
      <c r="DTA1633" s="44"/>
      <c r="DTB1633" s="41"/>
      <c r="DTF1633" s="40"/>
      <c r="DTH1633" s="42"/>
      <c r="DTI1633" s="43"/>
      <c r="DTJ1633" s="40"/>
      <c r="DTK1633" s="40"/>
      <c r="DTL1633" s="44"/>
      <c r="DTM1633" s="40"/>
      <c r="DTN1633" s="40"/>
      <c r="DTO1633" s="44"/>
      <c r="DTP1633" s="44"/>
      <c r="DTQ1633" s="41"/>
      <c r="DTU1633" s="40"/>
      <c r="DTW1633" s="42"/>
      <c r="DTX1633" s="43"/>
      <c r="DTY1633" s="40"/>
      <c r="DTZ1633" s="40"/>
      <c r="DUA1633" s="44"/>
      <c r="DUB1633" s="40"/>
      <c r="DUC1633" s="40"/>
      <c r="DUD1633" s="44"/>
      <c r="DUE1633" s="44"/>
      <c r="DUF1633" s="41"/>
      <c r="DUJ1633" s="40"/>
      <c r="DUL1633" s="42"/>
      <c r="DUM1633" s="43"/>
      <c r="DUN1633" s="40"/>
      <c r="DUO1633" s="40"/>
      <c r="DUP1633" s="44"/>
      <c r="DUQ1633" s="40"/>
      <c r="DUR1633" s="40"/>
      <c r="DUS1633" s="44"/>
      <c r="DUT1633" s="44"/>
      <c r="DUU1633" s="41"/>
      <c r="DUY1633" s="40"/>
      <c r="DVA1633" s="42"/>
      <c r="DVB1633" s="43"/>
      <c r="DVC1633" s="40"/>
      <c r="DVD1633" s="40"/>
      <c r="DVE1633" s="44"/>
      <c r="DVF1633" s="40"/>
      <c r="DVG1633" s="40"/>
      <c r="DVH1633" s="44"/>
      <c r="DVI1633" s="44"/>
      <c r="DVJ1633" s="41"/>
      <c r="DVN1633" s="40"/>
      <c r="DVP1633" s="42"/>
      <c r="DVQ1633" s="43"/>
      <c r="DVR1633" s="40"/>
      <c r="DVS1633" s="40"/>
      <c r="DVT1633" s="44"/>
      <c r="DVU1633" s="40"/>
      <c r="DVV1633" s="40"/>
      <c r="DVW1633" s="44"/>
      <c r="DVX1633" s="44"/>
      <c r="DVY1633" s="41"/>
      <c r="DWC1633" s="40"/>
      <c r="DWE1633" s="42"/>
      <c r="DWF1633" s="43"/>
      <c r="DWG1633" s="40"/>
      <c r="DWH1633" s="40"/>
      <c r="DWI1633" s="44"/>
      <c r="DWJ1633" s="40"/>
      <c r="DWK1633" s="40"/>
      <c r="DWL1633" s="44"/>
      <c r="DWM1633" s="44"/>
      <c r="DWN1633" s="41"/>
      <c r="DWR1633" s="40"/>
      <c r="DWT1633" s="42"/>
      <c r="DWU1633" s="43"/>
      <c r="DWV1633" s="40"/>
      <c r="DWW1633" s="40"/>
      <c r="DWX1633" s="44"/>
      <c r="DWY1633" s="40"/>
      <c r="DWZ1633" s="40"/>
      <c r="DXA1633" s="44"/>
      <c r="DXB1633" s="44"/>
      <c r="DXC1633" s="41"/>
      <c r="DXG1633" s="40"/>
      <c r="DXI1633" s="42"/>
      <c r="DXJ1633" s="43"/>
      <c r="DXK1633" s="40"/>
      <c r="DXL1633" s="40"/>
      <c r="DXM1633" s="44"/>
      <c r="DXN1633" s="40"/>
      <c r="DXO1633" s="40"/>
      <c r="DXP1633" s="44"/>
      <c r="DXQ1633" s="44"/>
      <c r="DXR1633" s="41"/>
      <c r="DXV1633" s="40"/>
      <c r="DXX1633" s="42"/>
      <c r="DXY1633" s="43"/>
      <c r="DXZ1633" s="40"/>
      <c r="DYA1633" s="40"/>
      <c r="DYB1633" s="44"/>
      <c r="DYC1633" s="40"/>
      <c r="DYD1633" s="40"/>
      <c r="DYE1633" s="44"/>
      <c r="DYF1633" s="44"/>
      <c r="DYG1633" s="41"/>
      <c r="DYK1633" s="40"/>
      <c r="DYM1633" s="42"/>
      <c r="DYN1633" s="43"/>
      <c r="DYO1633" s="40"/>
      <c r="DYP1633" s="40"/>
      <c r="DYQ1633" s="44"/>
      <c r="DYR1633" s="40"/>
      <c r="DYS1633" s="40"/>
      <c r="DYT1633" s="44"/>
      <c r="DYU1633" s="44"/>
      <c r="DYV1633" s="41"/>
      <c r="DYZ1633" s="40"/>
      <c r="DZB1633" s="42"/>
      <c r="DZC1633" s="43"/>
      <c r="DZD1633" s="40"/>
      <c r="DZE1633" s="40"/>
      <c r="DZF1633" s="44"/>
      <c r="DZG1633" s="40"/>
      <c r="DZH1633" s="40"/>
      <c r="DZI1633" s="44"/>
      <c r="DZJ1633" s="44"/>
      <c r="DZK1633" s="41"/>
      <c r="DZO1633" s="40"/>
      <c r="DZQ1633" s="42"/>
      <c r="DZR1633" s="43"/>
      <c r="DZS1633" s="40"/>
      <c r="DZT1633" s="40"/>
      <c r="DZU1633" s="44"/>
      <c r="DZV1633" s="40"/>
      <c r="DZW1633" s="40"/>
      <c r="DZX1633" s="44"/>
      <c r="DZY1633" s="44"/>
      <c r="DZZ1633" s="41"/>
      <c r="EAD1633" s="40"/>
      <c r="EAF1633" s="42"/>
      <c r="EAG1633" s="43"/>
      <c r="EAH1633" s="40"/>
      <c r="EAI1633" s="40"/>
      <c r="EAJ1633" s="44"/>
      <c r="EAK1633" s="40"/>
      <c r="EAL1633" s="40"/>
      <c r="EAM1633" s="44"/>
      <c r="EAN1633" s="44"/>
      <c r="EAO1633" s="41"/>
      <c r="EAS1633" s="40"/>
      <c r="EAU1633" s="42"/>
      <c r="EAV1633" s="43"/>
      <c r="EAW1633" s="40"/>
      <c r="EAX1633" s="40"/>
      <c r="EAY1633" s="44"/>
      <c r="EAZ1633" s="40"/>
      <c r="EBA1633" s="40"/>
      <c r="EBB1633" s="44"/>
      <c r="EBC1633" s="44"/>
      <c r="EBD1633" s="41"/>
      <c r="EBH1633" s="40"/>
      <c r="EBJ1633" s="42"/>
      <c r="EBK1633" s="43"/>
      <c r="EBL1633" s="40"/>
      <c r="EBM1633" s="40"/>
      <c r="EBN1633" s="44"/>
      <c r="EBO1633" s="40"/>
      <c r="EBP1633" s="40"/>
      <c r="EBQ1633" s="44"/>
      <c r="EBR1633" s="44"/>
      <c r="EBS1633" s="41"/>
      <c r="EBW1633" s="40"/>
      <c r="EBY1633" s="42"/>
      <c r="EBZ1633" s="43"/>
      <c r="ECA1633" s="40"/>
      <c r="ECB1633" s="40"/>
      <c r="ECC1633" s="44"/>
      <c r="ECD1633" s="40"/>
      <c r="ECE1633" s="40"/>
      <c r="ECF1633" s="44"/>
      <c r="ECG1633" s="44"/>
      <c r="ECH1633" s="41"/>
      <c r="ECL1633" s="40"/>
      <c r="ECN1633" s="42"/>
      <c r="ECO1633" s="43"/>
      <c r="ECP1633" s="40"/>
      <c r="ECQ1633" s="40"/>
      <c r="ECR1633" s="44"/>
      <c r="ECS1633" s="40"/>
      <c r="ECT1633" s="40"/>
      <c r="ECU1633" s="44"/>
      <c r="ECV1633" s="44"/>
      <c r="ECW1633" s="41"/>
      <c r="EDA1633" s="40"/>
      <c r="EDC1633" s="42"/>
      <c r="EDD1633" s="43"/>
      <c r="EDE1633" s="40"/>
      <c r="EDF1633" s="40"/>
      <c r="EDG1633" s="44"/>
      <c r="EDH1633" s="40"/>
      <c r="EDI1633" s="40"/>
      <c r="EDJ1633" s="44"/>
      <c r="EDK1633" s="44"/>
      <c r="EDL1633" s="41"/>
      <c r="EDP1633" s="40"/>
      <c r="EDR1633" s="42"/>
      <c r="EDS1633" s="43"/>
      <c r="EDT1633" s="40"/>
      <c r="EDU1633" s="40"/>
      <c r="EDV1633" s="44"/>
      <c r="EDW1633" s="40"/>
      <c r="EDX1633" s="40"/>
      <c r="EDY1633" s="44"/>
      <c r="EDZ1633" s="44"/>
      <c r="EEA1633" s="41"/>
      <c r="EEE1633" s="40"/>
      <c r="EEG1633" s="42"/>
      <c r="EEH1633" s="43"/>
      <c r="EEI1633" s="40"/>
      <c r="EEJ1633" s="40"/>
      <c r="EEK1633" s="44"/>
      <c r="EEL1633" s="40"/>
      <c r="EEM1633" s="40"/>
      <c r="EEN1633" s="44"/>
      <c r="EEO1633" s="44"/>
      <c r="EEP1633" s="41"/>
      <c r="EET1633" s="40"/>
      <c r="EEV1633" s="42"/>
      <c r="EEW1633" s="43"/>
      <c r="EEX1633" s="40"/>
      <c r="EEY1633" s="40"/>
      <c r="EEZ1633" s="44"/>
      <c r="EFA1633" s="40"/>
      <c r="EFB1633" s="40"/>
      <c r="EFC1633" s="44"/>
      <c r="EFD1633" s="44"/>
      <c r="EFE1633" s="41"/>
      <c r="EFI1633" s="40"/>
      <c r="EFK1633" s="42"/>
      <c r="EFL1633" s="43"/>
      <c r="EFM1633" s="40"/>
      <c r="EFN1633" s="40"/>
      <c r="EFO1633" s="44"/>
      <c r="EFP1633" s="40"/>
      <c r="EFQ1633" s="40"/>
      <c r="EFR1633" s="44"/>
      <c r="EFS1633" s="44"/>
      <c r="EFT1633" s="41"/>
      <c r="EFX1633" s="40"/>
      <c r="EFZ1633" s="42"/>
      <c r="EGA1633" s="43"/>
      <c r="EGB1633" s="40"/>
      <c r="EGC1633" s="40"/>
      <c r="EGD1633" s="44"/>
      <c r="EGE1633" s="40"/>
      <c r="EGF1633" s="40"/>
      <c r="EGG1633" s="44"/>
      <c r="EGH1633" s="44"/>
      <c r="EGI1633" s="41"/>
      <c r="EGM1633" s="40"/>
      <c r="EGO1633" s="42"/>
      <c r="EGP1633" s="43"/>
      <c r="EGQ1633" s="40"/>
      <c r="EGR1633" s="40"/>
      <c r="EGS1633" s="44"/>
      <c r="EGT1633" s="40"/>
      <c r="EGU1633" s="40"/>
      <c r="EGV1633" s="44"/>
      <c r="EGW1633" s="44"/>
      <c r="EGX1633" s="41"/>
      <c r="EHB1633" s="40"/>
      <c r="EHD1633" s="42"/>
      <c r="EHE1633" s="43"/>
      <c r="EHF1633" s="40"/>
      <c r="EHG1633" s="40"/>
      <c r="EHH1633" s="44"/>
      <c r="EHI1633" s="40"/>
      <c r="EHJ1633" s="40"/>
      <c r="EHK1633" s="44"/>
      <c r="EHL1633" s="44"/>
      <c r="EHM1633" s="41"/>
      <c r="EHQ1633" s="40"/>
      <c r="EHS1633" s="42"/>
      <c r="EHT1633" s="43"/>
      <c r="EHU1633" s="40"/>
      <c r="EHV1633" s="40"/>
      <c r="EHW1633" s="44"/>
      <c r="EHX1633" s="40"/>
      <c r="EHY1633" s="40"/>
      <c r="EHZ1633" s="44"/>
      <c r="EIA1633" s="44"/>
      <c r="EIB1633" s="41"/>
      <c r="EIF1633" s="40"/>
      <c r="EIH1633" s="42"/>
      <c r="EII1633" s="43"/>
      <c r="EIJ1633" s="40"/>
      <c r="EIK1633" s="40"/>
      <c r="EIL1633" s="44"/>
      <c r="EIM1633" s="40"/>
      <c r="EIN1633" s="40"/>
      <c r="EIO1633" s="44"/>
      <c r="EIP1633" s="44"/>
      <c r="EIQ1633" s="41"/>
      <c r="EIU1633" s="40"/>
      <c r="EIW1633" s="42"/>
      <c r="EIX1633" s="43"/>
      <c r="EIY1633" s="40"/>
      <c r="EIZ1633" s="40"/>
      <c r="EJA1633" s="44"/>
      <c r="EJB1633" s="40"/>
      <c r="EJC1633" s="40"/>
      <c r="EJD1633" s="44"/>
      <c r="EJE1633" s="44"/>
      <c r="EJF1633" s="41"/>
      <c r="EJJ1633" s="40"/>
      <c r="EJL1633" s="42"/>
      <c r="EJM1633" s="43"/>
      <c r="EJN1633" s="40"/>
      <c r="EJO1633" s="40"/>
      <c r="EJP1633" s="44"/>
      <c r="EJQ1633" s="40"/>
      <c r="EJR1633" s="40"/>
      <c r="EJS1633" s="44"/>
      <c r="EJT1633" s="44"/>
      <c r="EJU1633" s="41"/>
      <c r="EJY1633" s="40"/>
      <c r="EKA1633" s="42"/>
      <c r="EKB1633" s="43"/>
      <c r="EKC1633" s="40"/>
      <c r="EKD1633" s="40"/>
      <c r="EKE1633" s="44"/>
      <c r="EKF1633" s="40"/>
      <c r="EKG1633" s="40"/>
      <c r="EKH1633" s="44"/>
      <c r="EKI1633" s="44"/>
      <c r="EKJ1633" s="41"/>
      <c r="EKN1633" s="40"/>
      <c r="EKP1633" s="42"/>
      <c r="EKQ1633" s="43"/>
      <c r="EKR1633" s="40"/>
      <c r="EKS1633" s="40"/>
      <c r="EKT1633" s="44"/>
      <c r="EKU1633" s="40"/>
      <c r="EKV1633" s="40"/>
      <c r="EKW1633" s="44"/>
      <c r="EKX1633" s="44"/>
      <c r="EKY1633" s="41"/>
      <c r="ELC1633" s="40"/>
      <c r="ELE1633" s="42"/>
      <c r="ELF1633" s="43"/>
      <c r="ELG1633" s="40"/>
      <c r="ELH1633" s="40"/>
      <c r="ELI1633" s="44"/>
      <c r="ELJ1633" s="40"/>
      <c r="ELK1633" s="40"/>
      <c r="ELL1633" s="44"/>
      <c r="ELM1633" s="44"/>
      <c r="ELN1633" s="41"/>
      <c r="ELR1633" s="40"/>
      <c r="ELT1633" s="42"/>
      <c r="ELU1633" s="43"/>
      <c r="ELV1633" s="40"/>
      <c r="ELW1633" s="40"/>
      <c r="ELX1633" s="44"/>
      <c r="ELY1633" s="40"/>
      <c r="ELZ1633" s="40"/>
      <c r="EMA1633" s="44"/>
      <c r="EMB1633" s="44"/>
      <c r="EMC1633" s="41"/>
      <c r="EMG1633" s="40"/>
      <c r="EMI1633" s="42"/>
      <c r="EMJ1633" s="43"/>
      <c r="EMK1633" s="40"/>
      <c r="EML1633" s="40"/>
      <c r="EMM1633" s="44"/>
      <c r="EMN1633" s="40"/>
      <c r="EMO1633" s="40"/>
      <c r="EMP1633" s="44"/>
      <c r="EMQ1633" s="44"/>
      <c r="EMR1633" s="41"/>
      <c r="EMV1633" s="40"/>
      <c r="EMX1633" s="42"/>
      <c r="EMY1633" s="43"/>
      <c r="EMZ1633" s="40"/>
      <c r="ENA1633" s="40"/>
      <c r="ENB1633" s="44"/>
      <c r="ENC1633" s="40"/>
      <c r="END1633" s="40"/>
      <c r="ENE1633" s="44"/>
      <c r="ENF1633" s="44"/>
      <c r="ENG1633" s="41"/>
      <c r="ENK1633" s="40"/>
      <c r="ENM1633" s="42"/>
      <c r="ENN1633" s="43"/>
      <c r="ENO1633" s="40"/>
      <c r="ENP1633" s="40"/>
      <c r="ENQ1633" s="44"/>
      <c r="ENR1633" s="40"/>
      <c r="ENS1633" s="40"/>
      <c r="ENT1633" s="44"/>
      <c r="ENU1633" s="44"/>
      <c r="ENV1633" s="41"/>
      <c r="ENZ1633" s="40"/>
      <c r="EOB1633" s="42"/>
      <c r="EOC1633" s="43"/>
      <c r="EOD1633" s="40"/>
      <c r="EOE1633" s="40"/>
      <c r="EOF1633" s="44"/>
      <c r="EOG1633" s="40"/>
      <c r="EOH1633" s="40"/>
      <c r="EOI1633" s="44"/>
      <c r="EOJ1633" s="44"/>
      <c r="EOK1633" s="41"/>
      <c r="EOO1633" s="40"/>
      <c r="EOQ1633" s="42"/>
      <c r="EOR1633" s="43"/>
      <c r="EOS1633" s="40"/>
      <c r="EOT1633" s="40"/>
      <c r="EOU1633" s="44"/>
      <c r="EOV1633" s="40"/>
      <c r="EOW1633" s="40"/>
      <c r="EOX1633" s="44"/>
      <c r="EOY1633" s="44"/>
      <c r="EOZ1633" s="41"/>
      <c r="EPD1633" s="40"/>
      <c r="EPF1633" s="42"/>
      <c r="EPG1633" s="43"/>
      <c r="EPH1633" s="40"/>
      <c r="EPI1633" s="40"/>
      <c r="EPJ1633" s="44"/>
      <c r="EPK1633" s="40"/>
      <c r="EPL1633" s="40"/>
      <c r="EPM1633" s="44"/>
      <c r="EPN1633" s="44"/>
      <c r="EPO1633" s="41"/>
      <c r="EPS1633" s="40"/>
      <c r="EPU1633" s="42"/>
      <c r="EPV1633" s="43"/>
      <c r="EPW1633" s="40"/>
      <c r="EPX1633" s="40"/>
      <c r="EPY1633" s="44"/>
      <c r="EPZ1633" s="40"/>
      <c r="EQA1633" s="40"/>
      <c r="EQB1633" s="44"/>
      <c r="EQC1633" s="44"/>
      <c r="EQD1633" s="41"/>
      <c r="EQH1633" s="40"/>
      <c r="EQJ1633" s="42"/>
      <c r="EQK1633" s="43"/>
      <c r="EQL1633" s="40"/>
      <c r="EQM1633" s="40"/>
      <c r="EQN1633" s="44"/>
      <c r="EQO1633" s="40"/>
      <c r="EQP1633" s="40"/>
      <c r="EQQ1633" s="44"/>
      <c r="EQR1633" s="44"/>
      <c r="EQS1633" s="41"/>
      <c r="EQW1633" s="40"/>
      <c r="EQY1633" s="42"/>
      <c r="EQZ1633" s="43"/>
      <c r="ERA1633" s="40"/>
      <c r="ERB1633" s="40"/>
      <c r="ERC1633" s="44"/>
      <c r="ERD1633" s="40"/>
      <c r="ERE1633" s="40"/>
      <c r="ERF1633" s="44"/>
      <c r="ERG1633" s="44"/>
      <c r="ERH1633" s="41"/>
      <c r="ERL1633" s="40"/>
      <c r="ERN1633" s="42"/>
      <c r="ERO1633" s="43"/>
      <c r="ERP1633" s="40"/>
      <c r="ERQ1633" s="40"/>
      <c r="ERR1633" s="44"/>
      <c r="ERS1633" s="40"/>
      <c r="ERT1633" s="40"/>
      <c r="ERU1633" s="44"/>
      <c r="ERV1633" s="44"/>
      <c r="ERW1633" s="41"/>
      <c r="ESA1633" s="40"/>
      <c r="ESC1633" s="42"/>
      <c r="ESD1633" s="43"/>
      <c r="ESE1633" s="40"/>
      <c r="ESF1633" s="40"/>
      <c r="ESG1633" s="44"/>
      <c r="ESH1633" s="40"/>
      <c r="ESI1633" s="40"/>
      <c r="ESJ1633" s="44"/>
      <c r="ESK1633" s="44"/>
      <c r="ESL1633" s="41"/>
      <c r="ESP1633" s="40"/>
      <c r="ESR1633" s="42"/>
      <c r="ESS1633" s="43"/>
      <c r="EST1633" s="40"/>
      <c r="ESU1633" s="40"/>
      <c r="ESV1633" s="44"/>
      <c r="ESW1633" s="40"/>
      <c r="ESX1633" s="40"/>
      <c r="ESY1633" s="44"/>
      <c r="ESZ1633" s="44"/>
      <c r="ETA1633" s="41"/>
      <c r="ETE1633" s="40"/>
      <c r="ETG1633" s="42"/>
      <c r="ETH1633" s="43"/>
      <c r="ETI1633" s="40"/>
      <c r="ETJ1633" s="40"/>
      <c r="ETK1633" s="44"/>
      <c r="ETL1633" s="40"/>
      <c r="ETM1633" s="40"/>
      <c r="ETN1633" s="44"/>
      <c r="ETO1633" s="44"/>
      <c r="ETP1633" s="41"/>
      <c r="ETT1633" s="40"/>
      <c r="ETV1633" s="42"/>
      <c r="ETW1633" s="43"/>
      <c r="ETX1633" s="40"/>
      <c r="ETY1633" s="40"/>
      <c r="ETZ1633" s="44"/>
      <c r="EUA1633" s="40"/>
      <c r="EUB1633" s="40"/>
      <c r="EUC1633" s="44"/>
      <c r="EUD1633" s="44"/>
      <c r="EUE1633" s="41"/>
      <c r="EUI1633" s="40"/>
      <c r="EUK1633" s="42"/>
      <c r="EUL1633" s="43"/>
      <c r="EUM1633" s="40"/>
      <c r="EUN1633" s="40"/>
      <c r="EUO1633" s="44"/>
      <c r="EUP1633" s="40"/>
      <c r="EUQ1633" s="40"/>
      <c r="EUR1633" s="44"/>
      <c r="EUS1633" s="44"/>
      <c r="EUT1633" s="41"/>
      <c r="EUX1633" s="40"/>
      <c r="EUZ1633" s="42"/>
      <c r="EVA1633" s="43"/>
      <c r="EVB1633" s="40"/>
      <c r="EVC1633" s="40"/>
      <c r="EVD1633" s="44"/>
      <c r="EVE1633" s="40"/>
      <c r="EVF1633" s="40"/>
      <c r="EVG1633" s="44"/>
      <c r="EVH1633" s="44"/>
      <c r="EVI1633" s="41"/>
      <c r="EVM1633" s="40"/>
      <c r="EVO1633" s="42"/>
      <c r="EVP1633" s="43"/>
      <c r="EVQ1633" s="40"/>
      <c r="EVR1633" s="40"/>
      <c r="EVS1633" s="44"/>
      <c r="EVT1633" s="40"/>
      <c r="EVU1633" s="40"/>
      <c r="EVV1633" s="44"/>
      <c r="EVW1633" s="44"/>
      <c r="EVX1633" s="41"/>
      <c r="EWB1633" s="40"/>
      <c r="EWD1633" s="42"/>
      <c r="EWE1633" s="43"/>
      <c r="EWF1633" s="40"/>
      <c r="EWG1633" s="40"/>
      <c r="EWH1633" s="44"/>
      <c r="EWI1633" s="40"/>
      <c r="EWJ1633" s="40"/>
      <c r="EWK1633" s="44"/>
      <c r="EWL1633" s="44"/>
      <c r="EWM1633" s="41"/>
      <c r="EWQ1633" s="40"/>
      <c r="EWS1633" s="42"/>
      <c r="EWT1633" s="43"/>
      <c r="EWU1633" s="40"/>
      <c r="EWV1633" s="40"/>
      <c r="EWW1633" s="44"/>
      <c r="EWX1633" s="40"/>
      <c r="EWY1633" s="40"/>
      <c r="EWZ1633" s="44"/>
      <c r="EXA1633" s="44"/>
      <c r="EXB1633" s="41"/>
      <c r="EXF1633" s="40"/>
      <c r="EXH1633" s="42"/>
      <c r="EXI1633" s="43"/>
      <c r="EXJ1633" s="40"/>
      <c r="EXK1633" s="40"/>
      <c r="EXL1633" s="44"/>
      <c r="EXM1633" s="40"/>
      <c r="EXN1633" s="40"/>
      <c r="EXO1633" s="44"/>
      <c r="EXP1633" s="44"/>
      <c r="EXQ1633" s="41"/>
      <c r="EXU1633" s="40"/>
      <c r="EXW1633" s="42"/>
      <c r="EXX1633" s="43"/>
      <c r="EXY1633" s="40"/>
      <c r="EXZ1633" s="40"/>
      <c r="EYA1633" s="44"/>
      <c r="EYB1633" s="40"/>
      <c r="EYC1633" s="40"/>
      <c r="EYD1633" s="44"/>
      <c r="EYE1633" s="44"/>
      <c r="EYF1633" s="41"/>
      <c r="EYJ1633" s="40"/>
      <c r="EYL1633" s="42"/>
      <c r="EYM1633" s="43"/>
      <c r="EYN1633" s="40"/>
      <c r="EYO1633" s="40"/>
      <c r="EYP1633" s="44"/>
      <c r="EYQ1633" s="40"/>
      <c r="EYR1633" s="40"/>
      <c r="EYS1633" s="44"/>
      <c r="EYT1633" s="44"/>
      <c r="EYU1633" s="41"/>
      <c r="EYY1633" s="40"/>
      <c r="EZA1633" s="42"/>
      <c r="EZB1633" s="43"/>
      <c r="EZC1633" s="40"/>
      <c r="EZD1633" s="40"/>
      <c r="EZE1633" s="44"/>
      <c r="EZF1633" s="40"/>
      <c r="EZG1633" s="40"/>
      <c r="EZH1633" s="44"/>
      <c r="EZI1633" s="44"/>
      <c r="EZJ1633" s="41"/>
      <c r="EZN1633" s="40"/>
      <c r="EZP1633" s="42"/>
      <c r="EZQ1633" s="43"/>
      <c r="EZR1633" s="40"/>
      <c r="EZS1633" s="40"/>
      <c r="EZT1633" s="44"/>
      <c r="EZU1633" s="40"/>
      <c r="EZV1633" s="40"/>
      <c r="EZW1633" s="44"/>
      <c r="EZX1633" s="44"/>
      <c r="EZY1633" s="41"/>
      <c r="FAC1633" s="40"/>
      <c r="FAE1633" s="42"/>
      <c r="FAF1633" s="43"/>
      <c r="FAG1633" s="40"/>
      <c r="FAH1633" s="40"/>
      <c r="FAI1633" s="44"/>
      <c r="FAJ1633" s="40"/>
      <c r="FAK1633" s="40"/>
      <c r="FAL1633" s="44"/>
      <c r="FAM1633" s="44"/>
      <c r="FAN1633" s="41"/>
      <c r="FAR1633" s="40"/>
      <c r="FAT1633" s="42"/>
      <c r="FAU1633" s="43"/>
      <c r="FAV1633" s="40"/>
      <c r="FAW1633" s="40"/>
      <c r="FAX1633" s="44"/>
      <c r="FAY1633" s="40"/>
      <c r="FAZ1633" s="40"/>
      <c r="FBA1633" s="44"/>
      <c r="FBB1633" s="44"/>
      <c r="FBC1633" s="41"/>
      <c r="FBG1633" s="40"/>
      <c r="FBI1633" s="42"/>
      <c r="FBJ1633" s="43"/>
      <c r="FBK1633" s="40"/>
      <c r="FBL1633" s="40"/>
      <c r="FBM1633" s="44"/>
      <c r="FBN1633" s="40"/>
      <c r="FBO1633" s="40"/>
      <c r="FBP1633" s="44"/>
      <c r="FBQ1633" s="44"/>
      <c r="FBR1633" s="41"/>
      <c r="FBV1633" s="40"/>
      <c r="FBX1633" s="42"/>
      <c r="FBY1633" s="43"/>
      <c r="FBZ1633" s="40"/>
      <c r="FCA1633" s="40"/>
      <c r="FCB1633" s="44"/>
      <c r="FCC1633" s="40"/>
      <c r="FCD1633" s="40"/>
      <c r="FCE1633" s="44"/>
      <c r="FCF1633" s="44"/>
      <c r="FCG1633" s="41"/>
      <c r="FCK1633" s="40"/>
      <c r="FCM1633" s="42"/>
      <c r="FCN1633" s="43"/>
      <c r="FCO1633" s="40"/>
      <c r="FCP1633" s="40"/>
      <c r="FCQ1633" s="44"/>
      <c r="FCR1633" s="40"/>
      <c r="FCS1633" s="40"/>
      <c r="FCT1633" s="44"/>
      <c r="FCU1633" s="44"/>
      <c r="FCV1633" s="41"/>
      <c r="FCZ1633" s="40"/>
      <c r="FDB1633" s="42"/>
      <c r="FDC1633" s="43"/>
      <c r="FDD1633" s="40"/>
      <c r="FDE1633" s="40"/>
      <c r="FDF1633" s="44"/>
      <c r="FDG1633" s="40"/>
      <c r="FDH1633" s="40"/>
      <c r="FDI1633" s="44"/>
      <c r="FDJ1633" s="44"/>
      <c r="FDK1633" s="41"/>
      <c r="FDO1633" s="40"/>
      <c r="FDQ1633" s="42"/>
      <c r="FDR1633" s="43"/>
      <c r="FDS1633" s="40"/>
      <c r="FDT1633" s="40"/>
      <c r="FDU1633" s="44"/>
      <c r="FDV1633" s="40"/>
      <c r="FDW1633" s="40"/>
      <c r="FDX1633" s="44"/>
      <c r="FDY1633" s="44"/>
      <c r="FDZ1633" s="41"/>
      <c r="FED1633" s="40"/>
      <c r="FEF1633" s="42"/>
      <c r="FEG1633" s="43"/>
      <c r="FEH1633" s="40"/>
      <c r="FEI1633" s="40"/>
      <c r="FEJ1633" s="44"/>
      <c r="FEK1633" s="40"/>
      <c r="FEL1633" s="40"/>
      <c r="FEM1633" s="44"/>
      <c r="FEN1633" s="44"/>
      <c r="FEO1633" s="41"/>
      <c r="FES1633" s="40"/>
      <c r="FEU1633" s="42"/>
      <c r="FEV1633" s="43"/>
      <c r="FEW1633" s="40"/>
      <c r="FEX1633" s="40"/>
      <c r="FEY1633" s="44"/>
      <c r="FEZ1633" s="40"/>
      <c r="FFA1633" s="40"/>
      <c r="FFB1633" s="44"/>
      <c r="FFC1633" s="44"/>
      <c r="FFD1633" s="41"/>
      <c r="FFH1633" s="40"/>
      <c r="FFJ1633" s="42"/>
      <c r="FFK1633" s="43"/>
      <c r="FFL1633" s="40"/>
      <c r="FFM1633" s="40"/>
      <c r="FFN1633" s="44"/>
      <c r="FFO1633" s="40"/>
      <c r="FFP1633" s="40"/>
      <c r="FFQ1633" s="44"/>
      <c r="FFR1633" s="44"/>
      <c r="FFS1633" s="41"/>
      <c r="FFW1633" s="40"/>
      <c r="FFY1633" s="42"/>
      <c r="FFZ1633" s="43"/>
      <c r="FGA1633" s="40"/>
      <c r="FGB1633" s="40"/>
      <c r="FGC1633" s="44"/>
      <c r="FGD1633" s="40"/>
      <c r="FGE1633" s="40"/>
      <c r="FGF1633" s="44"/>
      <c r="FGG1633" s="44"/>
      <c r="FGH1633" s="41"/>
      <c r="FGL1633" s="40"/>
      <c r="FGN1633" s="42"/>
      <c r="FGO1633" s="43"/>
      <c r="FGP1633" s="40"/>
      <c r="FGQ1633" s="40"/>
      <c r="FGR1633" s="44"/>
      <c r="FGS1633" s="40"/>
      <c r="FGT1633" s="40"/>
      <c r="FGU1633" s="44"/>
      <c r="FGV1633" s="44"/>
      <c r="FGW1633" s="41"/>
      <c r="FHA1633" s="40"/>
      <c r="FHC1633" s="42"/>
      <c r="FHD1633" s="43"/>
      <c r="FHE1633" s="40"/>
      <c r="FHF1633" s="40"/>
      <c r="FHG1633" s="44"/>
      <c r="FHH1633" s="40"/>
      <c r="FHI1633" s="40"/>
      <c r="FHJ1633" s="44"/>
      <c r="FHK1633" s="44"/>
      <c r="FHL1633" s="41"/>
      <c r="FHP1633" s="40"/>
      <c r="FHR1633" s="42"/>
      <c r="FHS1633" s="43"/>
      <c r="FHT1633" s="40"/>
      <c r="FHU1633" s="40"/>
      <c r="FHV1633" s="44"/>
      <c r="FHW1633" s="40"/>
      <c r="FHX1633" s="40"/>
      <c r="FHY1633" s="44"/>
      <c r="FHZ1633" s="44"/>
      <c r="FIA1633" s="41"/>
      <c r="FIE1633" s="40"/>
      <c r="FIG1633" s="42"/>
      <c r="FIH1633" s="43"/>
      <c r="FII1633" s="40"/>
      <c r="FIJ1633" s="40"/>
      <c r="FIK1633" s="44"/>
      <c r="FIL1633" s="40"/>
      <c r="FIM1633" s="40"/>
      <c r="FIN1633" s="44"/>
      <c r="FIO1633" s="44"/>
      <c r="FIP1633" s="41"/>
      <c r="FIT1633" s="40"/>
      <c r="FIV1633" s="42"/>
      <c r="FIW1633" s="43"/>
      <c r="FIX1633" s="40"/>
      <c r="FIY1633" s="40"/>
      <c r="FIZ1633" s="44"/>
      <c r="FJA1633" s="40"/>
      <c r="FJB1633" s="40"/>
      <c r="FJC1633" s="44"/>
      <c r="FJD1633" s="44"/>
      <c r="FJE1633" s="41"/>
      <c r="FJI1633" s="40"/>
      <c r="FJK1633" s="42"/>
      <c r="FJL1633" s="43"/>
      <c r="FJM1633" s="40"/>
      <c r="FJN1633" s="40"/>
      <c r="FJO1633" s="44"/>
      <c r="FJP1633" s="40"/>
      <c r="FJQ1633" s="40"/>
      <c r="FJR1633" s="44"/>
      <c r="FJS1633" s="44"/>
      <c r="FJT1633" s="41"/>
      <c r="FJX1633" s="40"/>
      <c r="FJZ1633" s="42"/>
      <c r="FKA1633" s="43"/>
      <c r="FKB1633" s="40"/>
      <c r="FKC1633" s="40"/>
      <c r="FKD1633" s="44"/>
      <c r="FKE1633" s="40"/>
      <c r="FKF1633" s="40"/>
      <c r="FKG1633" s="44"/>
      <c r="FKH1633" s="44"/>
      <c r="FKI1633" s="41"/>
      <c r="FKM1633" s="40"/>
      <c r="FKO1633" s="42"/>
      <c r="FKP1633" s="43"/>
      <c r="FKQ1633" s="40"/>
      <c r="FKR1633" s="40"/>
      <c r="FKS1633" s="44"/>
      <c r="FKT1633" s="40"/>
      <c r="FKU1633" s="40"/>
      <c r="FKV1633" s="44"/>
      <c r="FKW1633" s="44"/>
      <c r="FKX1633" s="41"/>
      <c r="FLB1633" s="40"/>
      <c r="FLD1633" s="42"/>
      <c r="FLE1633" s="43"/>
      <c r="FLF1633" s="40"/>
      <c r="FLG1633" s="40"/>
      <c r="FLH1633" s="44"/>
      <c r="FLI1633" s="40"/>
      <c r="FLJ1633" s="40"/>
      <c r="FLK1633" s="44"/>
      <c r="FLL1633" s="44"/>
      <c r="FLM1633" s="41"/>
      <c r="FLQ1633" s="40"/>
      <c r="FLS1633" s="42"/>
      <c r="FLT1633" s="43"/>
      <c r="FLU1633" s="40"/>
      <c r="FLV1633" s="40"/>
      <c r="FLW1633" s="44"/>
      <c r="FLX1633" s="40"/>
      <c r="FLY1633" s="40"/>
      <c r="FLZ1633" s="44"/>
      <c r="FMA1633" s="44"/>
      <c r="FMB1633" s="41"/>
      <c r="FMF1633" s="40"/>
      <c r="FMH1633" s="42"/>
      <c r="FMI1633" s="43"/>
      <c r="FMJ1633" s="40"/>
      <c r="FMK1633" s="40"/>
      <c r="FML1633" s="44"/>
      <c r="FMM1633" s="40"/>
      <c r="FMN1633" s="40"/>
      <c r="FMO1633" s="44"/>
      <c r="FMP1633" s="44"/>
      <c r="FMQ1633" s="41"/>
      <c r="FMU1633" s="40"/>
      <c r="FMW1633" s="42"/>
      <c r="FMX1633" s="43"/>
      <c r="FMY1633" s="40"/>
      <c r="FMZ1633" s="40"/>
      <c r="FNA1633" s="44"/>
      <c r="FNB1633" s="40"/>
      <c r="FNC1633" s="40"/>
      <c r="FND1633" s="44"/>
      <c r="FNE1633" s="44"/>
      <c r="FNF1633" s="41"/>
      <c r="FNJ1633" s="40"/>
      <c r="FNL1633" s="42"/>
      <c r="FNM1633" s="43"/>
      <c r="FNN1633" s="40"/>
      <c r="FNO1633" s="40"/>
      <c r="FNP1633" s="44"/>
      <c r="FNQ1633" s="40"/>
      <c r="FNR1633" s="40"/>
      <c r="FNS1633" s="44"/>
      <c r="FNT1633" s="44"/>
      <c r="FNU1633" s="41"/>
      <c r="FNY1633" s="40"/>
      <c r="FOA1633" s="42"/>
      <c r="FOB1633" s="43"/>
      <c r="FOC1633" s="40"/>
      <c r="FOD1633" s="40"/>
      <c r="FOE1633" s="44"/>
      <c r="FOF1633" s="40"/>
      <c r="FOG1633" s="40"/>
      <c r="FOH1633" s="44"/>
      <c r="FOI1633" s="44"/>
      <c r="FOJ1633" s="41"/>
      <c r="FON1633" s="40"/>
      <c r="FOP1633" s="42"/>
      <c r="FOQ1633" s="43"/>
      <c r="FOR1633" s="40"/>
      <c r="FOS1633" s="40"/>
      <c r="FOT1633" s="44"/>
      <c r="FOU1633" s="40"/>
      <c r="FOV1633" s="40"/>
      <c r="FOW1633" s="44"/>
      <c r="FOX1633" s="44"/>
      <c r="FOY1633" s="41"/>
      <c r="FPC1633" s="40"/>
      <c r="FPE1633" s="42"/>
      <c r="FPF1633" s="43"/>
      <c r="FPG1633" s="40"/>
      <c r="FPH1633" s="40"/>
      <c r="FPI1633" s="44"/>
      <c r="FPJ1633" s="40"/>
      <c r="FPK1633" s="40"/>
      <c r="FPL1633" s="44"/>
      <c r="FPM1633" s="44"/>
      <c r="FPN1633" s="41"/>
      <c r="FPR1633" s="40"/>
      <c r="FPT1633" s="42"/>
      <c r="FPU1633" s="43"/>
      <c r="FPV1633" s="40"/>
      <c r="FPW1633" s="40"/>
      <c r="FPX1633" s="44"/>
      <c r="FPY1633" s="40"/>
      <c r="FPZ1633" s="40"/>
      <c r="FQA1633" s="44"/>
      <c r="FQB1633" s="44"/>
      <c r="FQC1633" s="41"/>
      <c r="FQG1633" s="40"/>
      <c r="FQI1633" s="42"/>
      <c r="FQJ1633" s="43"/>
      <c r="FQK1633" s="40"/>
      <c r="FQL1633" s="40"/>
      <c r="FQM1633" s="44"/>
      <c r="FQN1633" s="40"/>
      <c r="FQO1633" s="40"/>
      <c r="FQP1633" s="44"/>
      <c r="FQQ1633" s="44"/>
      <c r="FQR1633" s="41"/>
      <c r="FQV1633" s="40"/>
      <c r="FQX1633" s="42"/>
      <c r="FQY1633" s="43"/>
      <c r="FQZ1633" s="40"/>
      <c r="FRA1633" s="40"/>
      <c r="FRB1633" s="44"/>
      <c r="FRC1633" s="40"/>
      <c r="FRD1633" s="40"/>
      <c r="FRE1633" s="44"/>
      <c r="FRF1633" s="44"/>
      <c r="FRG1633" s="41"/>
      <c r="FRK1633" s="40"/>
      <c r="FRM1633" s="42"/>
      <c r="FRN1633" s="43"/>
      <c r="FRO1633" s="40"/>
      <c r="FRP1633" s="40"/>
      <c r="FRQ1633" s="44"/>
      <c r="FRR1633" s="40"/>
      <c r="FRS1633" s="40"/>
      <c r="FRT1633" s="44"/>
      <c r="FRU1633" s="44"/>
      <c r="FRV1633" s="41"/>
      <c r="FRZ1633" s="40"/>
      <c r="FSB1633" s="42"/>
      <c r="FSC1633" s="43"/>
      <c r="FSD1633" s="40"/>
      <c r="FSE1633" s="40"/>
      <c r="FSF1633" s="44"/>
      <c r="FSG1633" s="40"/>
      <c r="FSH1633" s="40"/>
      <c r="FSI1633" s="44"/>
      <c r="FSJ1633" s="44"/>
      <c r="FSK1633" s="41"/>
      <c r="FSO1633" s="40"/>
      <c r="FSQ1633" s="42"/>
      <c r="FSR1633" s="43"/>
      <c r="FSS1633" s="40"/>
      <c r="FST1633" s="40"/>
      <c r="FSU1633" s="44"/>
      <c r="FSV1633" s="40"/>
      <c r="FSW1633" s="40"/>
      <c r="FSX1633" s="44"/>
      <c r="FSY1633" s="44"/>
      <c r="FSZ1633" s="41"/>
      <c r="FTD1633" s="40"/>
      <c r="FTF1633" s="42"/>
      <c r="FTG1633" s="43"/>
      <c r="FTH1633" s="40"/>
      <c r="FTI1633" s="40"/>
      <c r="FTJ1633" s="44"/>
      <c r="FTK1633" s="40"/>
      <c r="FTL1633" s="40"/>
      <c r="FTM1633" s="44"/>
      <c r="FTN1633" s="44"/>
      <c r="FTO1633" s="41"/>
      <c r="FTS1633" s="40"/>
      <c r="FTU1633" s="42"/>
      <c r="FTV1633" s="43"/>
      <c r="FTW1633" s="40"/>
      <c r="FTX1633" s="40"/>
      <c r="FTY1633" s="44"/>
      <c r="FTZ1633" s="40"/>
      <c r="FUA1633" s="40"/>
      <c r="FUB1633" s="44"/>
      <c r="FUC1633" s="44"/>
      <c r="FUD1633" s="41"/>
      <c r="FUH1633" s="40"/>
      <c r="FUJ1633" s="42"/>
      <c r="FUK1633" s="43"/>
      <c r="FUL1633" s="40"/>
      <c r="FUM1633" s="40"/>
      <c r="FUN1633" s="44"/>
      <c r="FUO1633" s="40"/>
      <c r="FUP1633" s="40"/>
      <c r="FUQ1633" s="44"/>
      <c r="FUR1633" s="44"/>
      <c r="FUS1633" s="41"/>
      <c r="FUW1633" s="40"/>
      <c r="FUY1633" s="42"/>
      <c r="FUZ1633" s="43"/>
      <c r="FVA1633" s="40"/>
      <c r="FVB1633" s="40"/>
      <c r="FVC1633" s="44"/>
      <c r="FVD1633" s="40"/>
      <c r="FVE1633" s="40"/>
      <c r="FVF1633" s="44"/>
      <c r="FVG1633" s="44"/>
      <c r="FVH1633" s="41"/>
      <c r="FVL1633" s="40"/>
      <c r="FVN1633" s="42"/>
      <c r="FVO1633" s="43"/>
      <c r="FVP1633" s="40"/>
      <c r="FVQ1633" s="40"/>
      <c r="FVR1633" s="44"/>
      <c r="FVS1633" s="40"/>
      <c r="FVT1633" s="40"/>
      <c r="FVU1633" s="44"/>
      <c r="FVV1633" s="44"/>
      <c r="FVW1633" s="41"/>
      <c r="FWA1633" s="40"/>
      <c r="FWC1633" s="42"/>
      <c r="FWD1633" s="43"/>
      <c r="FWE1633" s="40"/>
      <c r="FWF1633" s="40"/>
      <c r="FWG1633" s="44"/>
      <c r="FWH1633" s="40"/>
      <c r="FWI1633" s="40"/>
      <c r="FWJ1633" s="44"/>
      <c r="FWK1633" s="44"/>
      <c r="FWL1633" s="41"/>
      <c r="FWP1633" s="40"/>
      <c r="FWR1633" s="42"/>
      <c r="FWS1633" s="43"/>
      <c r="FWT1633" s="40"/>
      <c r="FWU1633" s="40"/>
      <c r="FWV1633" s="44"/>
      <c r="FWW1633" s="40"/>
      <c r="FWX1633" s="40"/>
      <c r="FWY1633" s="44"/>
      <c r="FWZ1633" s="44"/>
      <c r="FXA1633" s="41"/>
      <c r="FXE1633" s="40"/>
      <c r="FXG1633" s="42"/>
      <c r="FXH1633" s="43"/>
      <c r="FXI1633" s="40"/>
      <c r="FXJ1633" s="40"/>
      <c r="FXK1633" s="44"/>
      <c r="FXL1633" s="40"/>
      <c r="FXM1633" s="40"/>
      <c r="FXN1633" s="44"/>
      <c r="FXO1633" s="44"/>
      <c r="FXP1633" s="41"/>
      <c r="FXT1633" s="40"/>
      <c r="FXV1633" s="42"/>
      <c r="FXW1633" s="43"/>
      <c r="FXX1633" s="40"/>
      <c r="FXY1633" s="40"/>
      <c r="FXZ1633" s="44"/>
      <c r="FYA1633" s="40"/>
      <c r="FYB1633" s="40"/>
      <c r="FYC1633" s="44"/>
      <c r="FYD1633" s="44"/>
      <c r="FYE1633" s="41"/>
      <c r="FYI1633" s="40"/>
      <c r="FYK1633" s="42"/>
      <c r="FYL1633" s="43"/>
      <c r="FYM1633" s="40"/>
      <c r="FYN1633" s="40"/>
      <c r="FYO1633" s="44"/>
      <c r="FYP1633" s="40"/>
      <c r="FYQ1633" s="40"/>
      <c r="FYR1633" s="44"/>
      <c r="FYS1633" s="44"/>
      <c r="FYT1633" s="41"/>
      <c r="FYX1633" s="40"/>
      <c r="FYZ1633" s="42"/>
      <c r="FZA1633" s="43"/>
      <c r="FZB1633" s="40"/>
      <c r="FZC1633" s="40"/>
      <c r="FZD1633" s="44"/>
      <c r="FZE1633" s="40"/>
      <c r="FZF1633" s="40"/>
      <c r="FZG1633" s="44"/>
      <c r="FZH1633" s="44"/>
      <c r="FZI1633" s="41"/>
      <c r="FZM1633" s="40"/>
      <c r="FZO1633" s="42"/>
      <c r="FZP1633" s="43"/>
      <c r="FZQ1633" s="40"/>
      <c r="FZR1633" s="40"/>
      <c r="FZS1633" s="44"/>
      <c r="FZT1633" s="40"/>
      <c r="FZU1633" s="40"/>
      <c r="FZV1633" s="44"/>
      <c r="FZW1633" s="44"/>
      <c r="FZX1633" s="41"/>
      <c r="GAB1633" s="40"/>
      <c r="GAD1633" s="42"/>
      <c r="GAE1633" s="43"/>
      <c r="GAF1633" s="40"/>
      <c r="GAG1633" s="40"/>
      <c r="GAH1633" s="44"/>
      <c r="GAI1633" s="40"/>
      <c r="GAJ1633" s="40"/>
      <c r="GAK1633" s="44"/>
      <c r="GAL1633" s="44"/>
      <c r="GAM1633" s="41"/>
      <c r="GAQ1633" s="40"/>
      <c r="GAS1633" s="42"/>
      <c r="GAT1633" s="43"/>
      <c r="GAU1633" s="40"/>
      <c r="GAV1633" s="40"/>
      <c r="GAW1633" s="44"/>
      <c r="GAX1633" s="40"/>
      <c r="GAY1633" s="40"/>
      <c r="GAZ1633" s="44"/>
      <c r="GBA1633" s="44"/>
      <c r="GBB1633" s="41"/>
      <c r="GBF1633" s="40"/>
      <c r="GBH1633" s="42"/>
      <c r="GBI1633" s="43"/>
      <c r="GBJ1633" s="40"/>
      <c r="GBK1633" s="40"/>
      <c r="GBL1633" s="44"/>
      <c r="GBM1633" s="40"/>
      <c r="GBN1633" s="40"/>
      <c r="GBO1633" s="44"/>
      <c r="GBP1633" s="44"/>
      <c r="GBQ1633" s="41"/>
      <c r="GBU1633" s="40"/>
      <c r="GBW1633" s="42"/>
      <c r="GBX1633" s="43"/>
      <c r="GBY1633" s="40"/>
      <c r="GBZ1633" s="40"/>
      <c r="GCA1633" s="44"/>
      <c r="GCB1633" s="40"/>
      <c r="GCC1633" s="40"/>
      <c r="GCD1633" s="44"/>
      <c r="GCE1633" s="44"/>
      <c r="GCF1633" s="41"/>
      <c r="GCJ1633" s="40"/>
      <c r="GCL1633" s="42"/>
      <c r="GCM1633" s="43"/>
      <c r="GCN1633" s="40"/>
      <c r="GCO1633" s="40"/>
      <c r="GCP1633" s="44"/>
      <c r="GCQ1633" s="40"/>
      <c r="GCR1633" s="40"/>
      <c r="GCS1633" s="44"/>
      <c r="GCT1633" s="44"/>
      <c r="GCU1633" s="41"/>
      <c r="GCY1633" s="40"/>
      <c r="GDA1633" s="42"/>
      <c r="GDB1633" s="43"/>
      <c r="GDC1633" s="40"/>
      <c r="GDD1633" s="40"/>
      <c r="GDE1633" s="44"/>
      <c r="GDF1633" s="40"/>
      <c r="GDG1633" s="40"/>
      <c r="GDH1633" s="44"/>
      <c r="GDI1633" s="44"/>
      <c r="GDJ1633" s="41"/>
      <c r="GDN1633" s="40"/>
      <c r="GDP1633" s="42"/>
      <c r="GDQ1633" s="43"/>
      <c r="GDR1633" s="40"/>
      <c r="GDS1633" s="40"/>
      <c r="GDT1633" s="44"/>
      <c r="GDU1633" s="40"/>
      <c r="GDV1633" s="40"/>
      <c r="GDW1633" s="44"/>
      <c r="GDX1633" s="44"/>
      <c r="GDY1633" s="41"/>
      <c r="GEC1633" s="40"/>
      <c r="GEE1633" s="42"/>
      <c r="GEF1633" s="43"/>
      <c r="GEG1633" s="40"/>
      <c r="GEH1633" s="40"/>
      <c r="GEI1633" s="44"/>
      <c r="GEJ1633" s="40"/>
      <c r="GEK1633" s="40"/>
      <c r="GEL1633" s="44"/>
      <c r="GEM1633" s="44"/>
      <c r="GEN1633" s="41"/>
      <c r="GER1633" s="40"/>
      <c r="GET1633" s="42"/>
      <c r="GEU1633" s="43"/>
      <c r="GEV1633" s="40"/>
      <c r="GEW1633" s="40"/>
      <c r="GEX1633" s="44"/>
      <c r="GEY1633" s="40"/>
      <c r="GEZ1633" s="40"/>
      <c r="GFA1633" s="44"/>
      <c r="GFB1633" s="44"/>
      <c r="GFC1633" s="41"/>
      <c r="GFG1633" s="40"/>
      <c r="GFI1633" s="42"/>
      <c r="GFJ1633" s="43"/>
      <c r="GFK1633" s="40"/>
      <c r="GFL1633" s="40"/>
      <c r="GFM1633" s="44"/>
      <c r="GFN1633" s="40"/>
      <c r="GFO1633" s="40"/>
      <c r="GFP1633" s="44"/>
      <c r="GFQ1633" s="44"/>
      <c r="GFR1633" s="41"/>
      <c r="GFV1633" s="40"/>
      <c r="GFX1633" s="42"/>
      <c r="GFY1633" s="43"/>
      <c r="GFZ1633" s="40"/>
      <c r="GGA1633" s="40"/>
      <c r="GGB1633" s="44"/>
      <c r="GGC1633" s="40"/>
      <c r="GGD1633" s="40"/>
      <c r="GGE1633" s="44"/>
      <c r="GGF1633" s="44"/>
      <c r="GGG1633" s="41"/>
      <c r="GGK1633" s="40"/>
      <c r="GGM1633" s="42"/>
      <c r="GGN1633" s="43"/>
      <c r="GGO1633" s="40"/>
      <c r="GGP1633" s="40"/>
      <c r="GGQ1633" s="44"/>
      <c r="GGR1633" s="40"/>
      <c r="GGS1633" s="40"/>
      <c r="GGT1633" s="44"/>
      <c r="GGU1633" s="44"/>
      <c r="GGV1633" s="41"/>
      <c r="GGZ1633" s="40"/>
      <c r="GHB1633" s="42"/>
      <c r="GHC1633" s="43"/>
      <c r="GHD1633" s="40"/>
      <c r="GHE1633" s="40"/>
      <c r="GHF1633" s="44"/>
      <c r="GHG1633" s="40"/>
      <c r="GHH1633" s="40"/>
      <c r="GHI1633" s="44"/>
      <c r="GHJ1633" s="44"/>
      <c r="GHK1633" s="41"/>
      <c r="GHO1633" s="40"/>
      <c r="GHQ1633" s="42"/>
      <c r="GHR1633" s="43"/>
      <c r="GHS1633" s="40"/>
      <c r="GHT1633" s="40"/>
      <c r="GHU1633" s="44"/>
      <c r="GHV1633" s="40"/>
      <c r="GHW1633" s="40"/>
      <c r="GHX1633" s="44"/>
      <c r="GHY1633" s="44"/>
      <c r="GHZ1633" s="41"/>
      <c r="GID1633" s="40"/>
      <c r="GIF1633" s="42"/>
      <c r="GIG1633" s="43"/>
      <c r="GIH1633" s="40"/>
      <c r="GII1633" s="40"/>
      <c r="GIJ1633" s="44"/>
      <c r="GIK1633" s="40"/>
      <c r="GIL1633" s="40"/>
      <c r="GIM1633" s="44"/>
      <c r="GIN1633" s="44"/>
      <c r="GIO1633" s="41"/>
      <c r="GIS1633" s="40"/>
      <c r="GIU1633" s="42"/>
      <c r="GIV1633" s="43"/>
      <c r="GIW1633" s="40"/>
      <c r="GIX1633" s="40"/>
      <c r="GIY1633" s="44"/>
      <c r="GIZ1633" s="40"/>
      <c r="GJA1633" s="40"/>
      <c r="GJB1633" s="44"/>
      <c r="GJC1633" s="44"/>
      <c r="GJD1633" s="41"/>
      <c r="GJH1633" s="40"/>
      <c r="GJJ1633" s="42"/>
      <c r="GJK1633" s="43"/>
      <c r="GJL1633" s="40"/>
      <c r="GJM1633" s="40"/>
      <c r="GJN1633" s="44"/>
      <c r="GJO1633" s="40"/>
      <c r="GJP1633" s="40"/>
      <c r="GJQ1633" s="44"/>
      <c r="GJR1633" s="44"/>
      <c r="GJS1633" s="41"/>
      <c r="GJW1633" s="40"/>
      <c r="GJY1633" s="42"/>
      <c r="GJZ1633" s="43"/>
      <c r="GKA1633" s="40"/>
      <c r="GKB1633" s="40"/>
      <c r="GKC1633" s="44"/>
      <c r="GKD1633" s="40"/>
      <c r="GKE1633" s="40"/>
      <c r="GKF1633" s="44"/>
      <c r="GKG1633" s="44"/>
      <c r="GKH1633" s="41"/>
      <c r="GKL1633" s="40"/>
      <c r="GKN1633" s="42"/>
      <c r="GKO1633" s="43"/>
      <c r="GKP1633" s="40"/>
      <c r="GKQ1633" s="40"/>
      <c r="GKR1633" s="44"/>
      <c r="GKS1633" s="40"/>
      <c r="GKT1633" s="40"/>
      <c r="GKU1633" s="44"/>
      <c r="GKV1633" s="44"/>
      <c r="GKW1633" s="41"/>
      <c r="GLA1633" s="40"/>
      <c r="GLC1633" s="42"/>
      <c r="GLD1633" s="43"/>
      <c r="GLE1633" s="40"/>
      <c r="GLF1633" s="40"/>
      <c r="GLG1633" s="44"/>
      <c r="GLH1633" s="40"/>
      <c r="GLI1633" s="40"/>
      <c r="GLJ1633" s="44"/>
      <c r="GLK1633" s="44"/>
      <c r="GLL1633" s="41"/>
      <c r="GLP1633" s="40"/>
      <c r="GLR1633" s="42"/>
      <c r="GLS1633" s="43"/>
      <c r="GLT1633" s="40"/>
      <c r="GLU1633" s="40"/>
      <c r="GLV1633" s="44"/>
      <c r="GLW1633" s="40"/>
      <c r="GLX1633" s="40"/>
      <c r="GLY1633" s="44"/>
      <c r="GLZ1633" s="44"/>
      <c r="GMA1633" s="41"/>
      <c r="GME1633" s="40"/>
      <c r="GMG1633" s="42"/>
      <c r="GMH1633" s="43"/>
      <c r="GMI1633" s="40"/>
      <c r="GMJ1633" s="40"/>
      <c r="GMK1633" s="44"/>
      <c r="GML1633" s="40"/>
      <c r="GMM1633" s="40"/>
      <c r="GMN1633" s="44"/>
      <c r="GMO1633" s="44"/>
      <c r="GMP1633" s="41"/>
      <c r="GMT1633" s="40"/>
      <c r="GMV1633" s="42"/>
      <c r="GMW1633" s="43"/>
      <c r="GMX1633" s="40"/>
      <c r="GMY1633" s="40"/>
      <c r="GMZ1633" s="44"/>
      <c r="GNA1633" s="40"/>
      <c r="GNB1633" s="40"/>
      <c r="GNC1633" s="44"/>
      <c r="GND1633" s="44"/>
      <c r="GNE1633" s="41"/>
      <c r="GNI1633" s="40"/>
      <c r="GNK1633" s="42"/>
      <c r="GNL1633" s="43"/>
      <c r="GNM1633" s="40"/>
      <c r="GNN1633" s="40"/>
      <c r="GNO1633" s="44"/>
      <c r="GNP1633" s="40"/>
      <c r="GNQ1633" s="40"/>
      <c r="GNR1633" s="44"/>
      <c r="GNS1633" s="44"/>
      <c r="GNT1633" s="41"/>
      <c r="GNX1633" s="40"/>
      <c r="GNZ1633" s="42"/>
      <c r="GOA1633" s="43"/>
      <c r="GOB1633" s="40"/>
      <c r="GOC1633" s="40"/>
      <c r="GOD1633" s="44"/>
      <c r="GOE1633" s="40"/>
      <c r="GOF1633" s="40"/>
      <c r="GOG1633" s="44"/>
      <c r="GOH1633" s="44"/>
      <c r="GOI1633" s="41"/>
      <c r="GOM1633" s="40"/>
      <c r="GOO1633" s="42"/>
      <c r="GOP1633" s="43"/>
      <c r="GOQ1633" s="40"/>
      <c r="GOR1633" s="40"/>
      <c r="GOS1633" s="44"/>
      <c r="GOT1633" s="40"/>
      <c r="GOU1633" s="40"/>
      <c r="GOV1633" s="44"/>
      <c r="GOW1633" s="44"/>
      <c r="GOX1633" s="41"/>
      <c r="GPB1633" s="40"/>
      <c r="GPD1633" s="42"/>
      <c r="GPE1633" s="43"/>
      <c r="GPF1633" s="40"/>
      <c r="GPG1633" s="40"/>
      <c r="GPH1633" s="44"/>
      <c r="GPI1633" s="40"/>
      <c r="GPJ1633" s="40"/>
      <c r="GPK1633" s="44"/>
      <c r="GPL1633" s="44"/>
      <c r="GPM1633" s="41"/>
      <c r="GPQ1633" s="40"/>
      <c r="GPS1633" s="42"/>
      <c r="GPT1633" s="43"/>
      <c r="GPU1633" s="40"/>
      <c r="GPV1633" s="40"/>
      <c r="GPW1633" s="44"/>
      <c r="GPX1633" s="40"/>
      <c r="GPY1633" s="40"/>
      <c r="GPZ1633" s="44"/>
      <c r="GQA1633" s="44"/>
      <c r="GQB1633" s="41"/>
      <c r="GQF1633" s="40"/>
      <c r="GQH1633" s="42"/>
      <c r="GQI1633" s="43"/>
      <c r="GQJ1633" s="40"/>
      <c r="GQK1633" s="40"/>
      <c r="GQL1633" s="44"/>
      <c r="GQM1633" s="40"/>
      <c r="GQN1633" s="40"/>
      <c r="GQO1633" s="44"/>
      <c r="GQP1633" s="44"/>
      <c r="GQQ1633" s="41"/>
      <c r="GQU1633" s="40"/>
      <c r="GQW1633" s="42"/>
      <c r="GQX1633" s="43"/>
      <c r="GQY1633" s="40"/>
      <c r="GQZ1633" s="40"/>
      <c r="GRA1633" s="44"/>
      <c r="GRB1633" s="40"/>
      <c r="GRC1633" s="40"/>
      <c r="GRD1633" s="44"/>
      <c r="GRE1633" s="44"/>
      <c r="GRF1633" s="41"/>
      <c r="GRJ1633" s="40"/>
      <c r="GRL1633" s="42"/>
      <c r="GRM1633" s="43"/>
      <c r="GRN1633" s="40"/>
      <c r="GRO1633" s="40"/>
      <c r="GRP1633" s="44"/>
      <c r="GRQ1633" s="40"/>
      <c r="GRR1633" s="40"/>
      <c r="GRS1633" s="44"/>
      <c r="GRT1633" s="44"/>
      <c r="GRU1633" s="41"/>
      <c r="GRY1633" s="40"/>
      <c r="GSA1633" s="42"/>
      <c r="GSB1633" s="43"/>
      <c r="GSC1633" s="40"/>
      <c r="GSD1633" s="40"/>
      <c r="GSE1633" s="44"/>
      <c r="GSF1633" s="40"/>
      <c r="GSG1633" s="40"/>
      <c r="GSH1633" s="44"/>
      <c r="GSI1633" s="44"/>
      <c r="GSJ1633" s="41"/>
      <c r="GSN1633" s="40"/>
      <c r="GSP1633" s="42"/>
      <c r="GSQ1633" s="43"/>
      <c r="GSR1633" s="40"/>
      <c r="GSS1633" s="40"/>
      <c r="GST1633" s="44"/>
      <c r="GSU1633" s="40"/>
      <c r="GSV1633" s="40"/>
      <c r="GSW1633" s="44"/>
      <c r="GSX1633" s="44"/>
      <c r="GSY1633" s="41"/>
      <c r="GTC1633" s="40"/>
      <c r="GTE1633" s="42"/>
      <c r="GTF1633" s="43"/>
      <c r="GTG1633" s="40"/>
      <c r="GTH1633" s="40"/>
      <c r="GTI1633" s="44"/>
      <c r="GTJ1633" s="40"/>
      <c r="GTK1633" s="40"/>
      <c r="GTL1633" s="44"/>
      <c r="GTM1633" s="44"/>
      <c r="GTN1633" s="41"/>
      <c r="GTR1633" s="40"/>
      <c r="GTT1633" s="42"/>
      <c r="GTU1633" s="43"/>
      <c r="GTV1633" s="40"/>
      <c r="GTW1633" s="40"/>
      <c r="GTX1633" s="44"/>
      <c r="GTY1633" s="40"/>
      <c r="GTZ1633" s="40"/>
      <c r="GUA1633" s="44"/>
      <c r="GUB1633" s="44"/>
      <c r="GUC1633" s="41"/>
      <c r="GUG1633" s="40"/>
      <c r="GUI1633" s="42"/>
      <c r="GUJ1633" s="43"/>
      <c r="GUK1633" s="40"/>
      <c r="GUL1633" s="40"/>
      <c r="GUM1633" s="44"/>
      <c r="GUN1633" s="40"/>
      <c r="GUO1633" s="40"/>
      <c r="GUP1633" s="44"/>
      <c r="GUQ1633" s="44"/>
      <c r="GUR1633" s="41"/>
      <c r="GUV1633" s="40"/>
      <c r="GUX1633" s="42"/>
      <c r="GUY1633" s="43"/>
      <c r="GUZ1633" s="40"/>
      <c r="GVA1633" s="40"/>
      <c r="GVB1633" s="44"/>
      <c r="GVC1633" s="40"/>
      <c r="GVD1633" s="40"/>
      <c r="GVE1633" s="44"/>
      <c r="GVF1633" s="44"/>
      <c r="GVG1633" s="41"/>
      <c r="GVK1633" s="40"/>
      <c r="GVM1633" s="42"/>
      <c r="GVN1633" s="43"/>
      <c r="GVO1633" s="40"/>
      <c r="GVP1633" s="40"/>
      <c r="GVQ1633" s="44"/>
      <c r="GVR1633" s="40"/>
      <c r="GVS1633" s="40"/>
      <c r="GVT1633" s="44"/>
      <c r="GVU1633" s="44"/>
      <c r="GVV1633" s="41"/>
      <c r="GVZ1633" s="40"/>
      <c r="GWB1633" s="42"/>
      <c r="GWC1633" s="43"/>
      <c r="GWD1633" s="40"/>
      <c r="GWE1633" s="40"/>
      <c r="GWF1633" s="44"/>
      <c r="GWG1633" s="40"/>
      <c r="GWH1633" s="40"/>
      <c r="GWI1633" s="44"/>
      <c r="GWJ1633" s="44"/>
      <c r="GWK1633" s="41"/>
      <c r="GWO1633" s="40"/>
      <c r="GWQ1633" s="42"/>
      <c r="GWR1633" s="43"/>
      <c r="GWS1633" s="40"/>
      <c r="GWT1633" s="40"/>
      <c r="GWU1633" s="44"/>
      <c r="GWV1633" s="40"/>
      <c r="GWW1633" s="40"/>
      <c r="GWX1633" s="44"/>
      <c r="GWY1633" s="44"/>
      <c r="GWZ1633" s="41"/>
      <c r="GXD1633" s="40"/>
      <c r="GXF1633" s="42"/>
      <c r="GXG1633" s="43"/>
      <c r="GXH1633" s="40"/>
      <c r="GXI1633" s="40"/>
      <c r="GXJ1633" s="44"/>
      <c r="GXK1633" s="40"/>
      <c r="GXL1633" s="40"/>
      <c r="GXM1633" s="44"/>
      <c r="GXN1633" s="44"/>
      <c r="GXO1633" s="41"/>
      <c r="GXS1633" s="40"/>
      <c r="GXU1633" s="42"/>
      <c r="GXV1633" s="43"/>
      <c r="GXW1633" s="40"/>
      <c r="GXX1633" s="40"/>
      <c r="GXY1633" s="44"/>
      <c r="GXZ1633" s="40"/>
      <c r="GYA1633" s="40"/>
      <c r="GYB1633" s="44"/>
      <c r="GYC1633" s="44"/>
      <c r="GYD1633" s="41"/>
      <c r="GYH1633" s="40"/>
      <c r="GYJ1633" s="42"/>
      <c r="GYK1633" s="43"/>
      <c r="GYL1633" s="40"/>
      <c r="GYM1633" s="40"/>
      <c r="GYN1633" s="44"/>
      <c r="GYO1633" s="40"/>
      <c r="GYP1633" s="40"/>
      <c r="GYQ1633" s="44"/>
      <c r="GYR1633" s="44"/>
      <c r="GYS1633" s="41"/>
      <c r="GYW1633" s="40"/>
      <c r="GYY1633" s="42"/>
      <c r="GYZ1633" s="43"/>
      <c r="GZA1633" s="40"/>
      <c r="GZB1633" s="40"/>
      <c r="GZC1633" s="44"/>
      <c r="GZD1633" s="40"/>
      <c r="GZE1633" s="40"/>
      <c r="GZF1633" s="44"/>
      <c r="GZG1633" s="44"/>
      <c r="GZH1633" s="41"/>
      <c r="GZL1633" s="40"/>
      <c r="GZN1633" s="42"/>
      <c r="GZO1633" s="43"/>
      <c r="GZP1633" s="40"/>
      <c r="GZQ1633" s="40"/>
      <c r="GZR1633" s="44"/>
      <c r="GZS1633" s="40"/>
      <c r="GZT1633" s="40"/>
      <c r="GZU1633" s="44"/>
      <c r="GZV1633" s="44"/>
      <c r="GZW1633" s="41"/>
      <c r="HAA1633" s="40"/>
      <c r="HAC1633" s="42"/>
      <c r="HAD1633" s="43"/>
      <c r="HAE1633" s="40"/>
      <c r="HAF1633" s="40"/>
      <c r="HAG1633" s="44"/>
      <c r="HAH1633" s="40"/>
      <c r="HAI1633" s="40"/>
      <c r="HAJ1633" s="44"/>
      <c r="HAK1633" s="44"/>
      <c r="HAL1633" s="41"/>
      <c r="HAP1633" s="40"/>
      <c r="HAR1633" s="42"/>
      <c r="HAS1633" s="43"/>
      <c r="HAT1633" s="40"/>
      <c r="HAU1633" s="40"/>
      <c r="HAV1633" s="44"/>
      <c r="HAW1633" s="40"/>
      <c r="HAX1633" s="40"/>
      <c r="HAY1633" s="44"/>
      <c r="HAZ1633" s="44"/>
      <c r="HBA1633" s="41"/>
      <c r="HBE1633" s="40"/>
      <c r="HBG1633" s="42"/>
      <c r="HBH1633" s="43"/>
      <c r="HBI1633" s="40"/>
      <c r="HBJ1633" s="40"/>
      <c r="HBK1633" s="44"/>
      <c r="HBL1633" s="40"/>
      <c r="HBM1633" s="40"/>
      <c r="HBN1633" s="44"/>
      <c r="HBO1633" s="44"/>
      <c r="HBP1633" s="41"/>
      <c r="HBT1633" s="40"/>
      <c r="HBV1633" s="42"/>
      <c r="HBW1633" s="43"/>
      <c r="HBX1633" s="40"/>
      <c r="HBY1633" s="40"/>
      <c r="HBZ1633" s="44"/>
      <c r="HCA1633" s="40"/>
      <c r="HCB1633" s="40"/>
      <c r="HCC1633" s="44"/>
      <c r="HCD1633" s="44"/>
      <c r="HCE1633" s="41"/>
      <c r="HCI1633" s="40"/>
      <c r="HCK1633" s="42"/>
      <c r="HCL1633" s="43"/>
      <c r="HCM1633" s="40"/>
      <c r="HCN1633" s="40"/>
      <c r="HCO1633" s="44"/>
      <c r="HCP1633" s="40"/>
      <c r="HCQ1633" s="40"/>
      <c r="HCR1633" s="44"/>
      <c r="HCS1633" s="44"/>
      <c r="HCT1633" s="41"/>
      <c r="HCX1633" s="40"/>
      <c r="HCZ1633" s="42"/>
      <c r="HDA1633" s="43"/>
      <c r="HDB1633" s="40"/>
      <c r="HDC1633" s="40"/>
      <c r="HDD1633" s="44"/>
      <c r="HDE1633" s="40"/>
      <c r="HDF1633" s="40"/>
      <c r="HDG1633" s="44"/>
      <c r="HDH1633" s="44"/>
      <c r="HDI1633" s="41"/>
      <c r="HDM1633" s="40"/>
      <c r="HDO1633" s="42"/>
      <c r="HDP1633" s="43"/>
      <c r="HDQ1633" s="40"/>
      <c r="HDR1633" s="40"/>
      <c r="HDS1633" s="44"/>
      <c r="HDT1633" s="40"/>
      <c r="HDU1633" s="40"/>
      <c r="HDV1633" s="44"/>
      <c r="HDW1633" s="44"/>
      <c r="HDX1633" s="41"/>
      <c r="HEB1633" s="40"/>
      <c r="HED1633" s="42"/>
      <c r="HEE1633" s="43"/>
      <c r="HEF1633" s="40"/>
      <c r="HEG1633" s="40"/>
      <c r="HEH1633" s="44"/>
      <c r="HEI1633" s="40"/>
      <c r="HEJ1633" s="40"/>
      <c r="HEK1633" s="44"/>
      <c r="HEL1633" s="44"/>
      <c r="HEM1633" s="41"/>
      <c r="HEQ1633" s="40"/>
      <c r="HES1633" s="42"/>
      <c r="HET1633" s="43"/>
      <c r="HEU1633" s="40"/>
      <c r="HEV1633" s="40"/>
      <c r="HEW1633" s="44"/>
      <c r="HEX1633" s="40"/>
      <c r="HEY1633" s="40"/>
      <c r="HEZ1633" s="44"/>
      <c r="HFA1633" s="44"/>
      <c r="HFB1633" s="41"/>
      <c r="HFF1633" s="40"/>
      <c r="HFH1633" s="42"/>
      <c r="HFI1633" s="43"/>
      <c r="HFJ1633" s="40"/>
      <c r="HFK1633" s="40"/>
      <c r="HFL1633" s="44"/>
      <c r="HFM1633" s="40"/>
      <c r="HFN1633" s="40"/>
      <c r="HFO1633" s="44"/>
      <c r="HFP1633" s="44"/>
      <c r="HFQ1633" s="41"/>
      <c r="HFU1633" s="40"/>
      <c r="HFW1633" s="42"/>
      <c r="HFX1633" s="43"/>
      <c r="HFY1633" s="40"/>
      <c r="HFZ1633" s="40"/>
      <c r="HGA1633" s="44"/>
      <c r="HGB1633" s="40"/>
      <c r="HGC1633" s="40"/>
      <c r="HGD1633" s="44"/>
      <c r="HGE1633" s="44"/>
      <c r="HGF1633" s="41"/>
      <c r="HGJ1633" s="40"/>
      <c r="HGL1633" s="42"/>
      <c r="HGM1633" s="43"/>
      <c r="HGN1633" s="40"/>
      <c r="HGO1633" s="40"/>
      <c r="HGP1633" s="44"/>
      <c r="HGQ1633" s="40"/>
      <c r="HGR1633" s="40"/>
      <c r="HGS1633" s="44"/>
      <c r="HGT1633" s="44"/>
      <c r="HGU1633" s="41"/>
      <c r="HGY1633" s="40"/>
      <c r="HHA1633" s="42"/>
      <c r="HHB1633" s="43"/>
      <c r="HHC1633" s="40"/>
      <c r="HHD1633" s="40"/>
      <c r="HHE1633" s="44"/>
      <c r="HHF1633" s="40"/>
      <c r="HHG1633" s="40"/>
      <c r="HHH1633" s="44"/>
      <c r="HHI1633" s="44"/>
      <c r="HHJ1633" s="41"/>
      <c r="HHN1633" s="40"/>
      <c r="HHP1633" s="42"/>
      <c r="HHQ1633" s="43"/>
      <c r="HHR1633" s="40"/>
      <c r="HHS1633" s="40"/>
      <c r="HHT1633" s="44"/>
      <c r="HHU1633" s="40"/>
      <c r="HHV1633" s="40"/>
      <c r="HHW1633" s="44"/>
      <c r="HHX1633" s="44"/>
      <c r="HHY1633" s="41"/>
      <c r="HIC1633" s="40"/>
      <c r="HIE1633" s="42"/>
      <c r="HIF1633" s="43"/>
      <c r="HIG1633" s="40"/>
      <c r="HIH1633" s="40"/>
      <c r="HII1633" s="44"/>
      <c r="HIJ1633" s="40"/>
      <c r="HIK1633" s="40"/>
      <c r="HIL1633" s="44"/>
      <c r="HIM1633" s="44"/>
      <c r="HIN1633" s="41"/>
      <c r="HIR1633" s="40"/>
      <c r="HIT1633" s="42"/>
      <c r="HIU1633" s="43"/>
      <c r="HIV1633" s="40"/>
      <c r="HIW1633" s="40"/>
      <c r="HIX1633" s="44"/>
      <c r="HIY1633" s="40"/>
      <c r="HIZ1633" s="40"/>
      <c r="HJA1633" s="44"/>
      <c r="HJB1633" s="44"/>
      <c r="HJC1633" s="41"/>
      <c r="HJG1633" s="40"/>
      <c r="HJI1633" s="42"/>
      <c r="HJJ1633" s="43"/>
      <c r="HJK1633" s="40"/>
      <c r="HJL1633" s="40"/>
      <c r="HJM1633" s="44"/>
      <c r="HJN1633" s="40"/>
      <c r="HJO1633" s="40"/>
      <c r="HJP1633" s="44"/>
      <c r="HJQ1633" s="44"/>
      <c r="HJR1633" s="41"/>
      <c r="HJV1633" s="40"/>
      <c r="HJX1633" s="42"/>
      <c r="HJY1633" s="43"/>
      <c r="HJZ1633" s="40"/>
      <c r="HKA1633" s="40"/>
      <c r="HKB1633" s="44"/>
      <c r="HKC1633" s="40"/>
      <c r="HKD1633" s="40"/>
      <c r="HKE1633" s="44"/>
      <c r="HKF1633" s="44"/>
      <c r="HKG1633" s="41"/>
      <c r="HKK1633" s="40"/>
      <c r="HKM1633" s="42"/>
      <c r="HKN1633" s="43"/>
      <c r="HKO1633" s="40"/>
      <c r="HKP1633" s="40"/>
      <c r="HKQ1633" s="44"/>
      <c r="HKR1633" s="40"/>
      <c r="HKS1633" s="40"/>
      <c r="HKT1633" s="44"/>
      <c r="HKU1633" s="44"/>
      <c r="HKV1633" s="41"/>
      <c r="HKZ1633" s="40"/>
      <c r="HLB1633" s="42"/>
      <c r="HLC1633" s="43"/>
      <c r="HLD1633" s="40"/>
      <c r="HLE1633" s="40"/>
      <c r="HLF1633" s="44"/>
      <c r="HLG1633" s="40"/>
      <c r="HLH1633" s="40"/>
      <c r="HLI1633" s="44"/>
      <c r="HLJ1633" s="44"/>
      <c r="HLK1633" s="41"/>
      <c r="HLO1633" s="40"/>
      <c r="HLQ1633" s="42"/>
      <c r="HLR1633" s="43"/>
      <c r="HLS1633" s="40"/>
      <c r="HLT1633" s="40"/>
      <c r="HLU1633" s="44"/>
      <c r="HLV1633" s="40"/>
      <c r="HLW1633" s="40"/>
      <c r="HLX1633" s="44"/>
      <c r="HLY1633" s="44"/>
      <c r="HLZ1633" s="41"/>
      <c r="HMD1633" s="40"/>
      <c r="HMF1633" s="42"/>
      <c r="HMG1633" s="43"/>
      <c r="HMH1633" s="40"/>
      <c r="HMI1633" s="40"/>
      <c r="HMJ1633" s="44"/>
      <c r="HMK1633" s="40"/>
      <c r="HML1633" s="40"/>
      <c r="HMM1633" s="44"/>
      <c r="HMN1633" s="44"/>
      <c r="HMO1633" s="41"/>
      <c r="HMS1633" s="40"/>
      <c r="HMU1633" s="42"/>
      <c r="HMV1633" s="43"/>
      <c r="HMW1633" s="40"/>
      <c r="HMX1633" s="40"/>
      <c r="HMY1633" s="44"/>
      <c r="HMZ1633" s="40"/>
      <c r="HNA1633" s="40"/>
      <c r="HNB1633" s="44"/>
      <c r="HNC1633" s="44"/>
      <c r="HND1633" s="41"/>
      <c r="HNH1633" s="40"/>
      <c r="HNJ1633" s="42"/>
      <c r="HNK1633" s="43"/>
      <c r="HNL1633" s="40"/>
      <c r="HNM1633" s="40"/>
      <c r="HNN1633" s="44"/>
      <c r="HNO1633" s="40"/>
      <c r="HNP1633" s="40"/>
      <c r="HNQ1633" s="44"/>
      <c r="HNR1633" s="44"/>
      <c r="HNS1633" s="41"/>
      <c r="HNW1633" s="40"/>
      <c r="HNY1633" s="42"/>
      <c r="HNZ1633" s="43"/>
      <c r="HOA1633" s="40"/>
      <c r="HOB1633" s="40"/>
      <c r="HOC1633" s="44"/>
      <c r="HOD1633" s="40"/>
      <c r="HOE1633" s="40"/>
      <c r="HOF1633" s="44"/>
      <c r="HOG1633" s="44"/>
      <c r="HOH1633" s="41"/>
      <c r="HOL1633" s="40"/>
      <c r="HON1633" s="42"/>
      <c r="HOO1633" s="43"/>
      <c r="HOP1633" s="40"/>
      <c r="HOQ1633" s="40"/>
      <c r="HOR1633" s="44"/>
      <c r="HOS1633" s="40"/>
      <c r="HOT1633" s="40"/>
      <c r="HOU1633" s="44"/>
      <c r="HOV1633" s="44"/>
      <c r="HOW1633" s="41"/>
      <c r="HPA1633" s="40"/>
      <c r="HPC1633" s="42"/>
      <c r="HPD1633" s="43"/>
      <c r="HPE1633" s="40"/>
      <c r="HPF1633" s="40"/>
      <c r="HPG1633" s="44"/>
      <c r="HPH1633" s="40"/>
      <c r="HPI1633" s="40"/>
      <c r="HPJ1633" s="44"/>
      <c r="HPK1633" s="44"/>
      <c r="HPL1633" s="41"/>
      <c r="HPP1633" s="40"/>
      <c r="HPR1633" s="42"/>
      <c r="HPS1633" s="43"/>
      <c r="HPT1633" s="40"/>
      <c r="HPU1633" s="40"/>
      <c r="HPV1633" s="44"/>
      <c r="HPW1633" s="40"/>
      <c r="HPX1633" s="40"/>
      <c r="HPY1633" s="44"/>
      <c r="HPZ1633" s="44"/>
      <c r="HQA1633" s="41"/>
      <c r="HQE1633" s="40"/>
      <c r="HQG1633" s="42"/>
      <c r="HQH1633" s="43"/>
      <c r="HQI1633" s="40"/>
      <c r="HQJ1633" s="40"/>
      <c r="HQK1633" s="44"/>
      <c r="HQL1633" s="40"/>
      <c r="HQM1633" s="40"/>
      <c r="HQN1633" s="44"/>
      <c r="HQO1633" s="44"/>
      <c r="HQP1633" s="41"/>
      <c r="HQT1633" s="40"/>
      <c r="HQV1633" s="42"/>
      <c r="HQW1633" s="43"/>
      <c r="HQX1633" s="40"/>
      <c r="HQY1633" s="40"/>
      <c r="HQZ1633" s="44"/>
      <c r="HRA1633" s="40"/>
      <c r="HRB1633" s="40"/>
      <c r="HRC1633" s="44"/>
      <c r="HRD1633" s="44"/>
      <c r="HRE1633" s="41"/>
      <c r="HRI1633" s="40"/>
      <c r="HRK1633" s="42"/>
      <c r="HRL1633" s="43"/>
      <c r="HRM1633" s="40"/>
      <c r="HRN1633" s="40"/>
      <c r="HRO1633" s="44"/>
      <c r="HRP1633" s="40"/>
      <c r="HRQ1633" s="40"/>
      <c r="HRR1633" s="44"/>
      <c r="HRS1633" s="44"/>
      <c r="HRT1633" s="41"/>
      <c r="HRX1633" s="40"/>
      <c r="HRZ1633" s="42"/>
      <c r="HSA1633" s="43"/>
      <c r="HSB1633" s="40"/>
      <c r="HSC1633" s="40"/>
      <c r="HSD1633" s="44"/>
      <c r="HSE1633" s="40"/>
      <c r="HSF1633" s="40"/>
      <c r="HSG1633" s="44"/>
      <c r="HSH1633" s="44"/>
      <c r="HSI1633" s="41"/>
      <c r="HSM1633" s="40"/>
      <c r="HSO1633" s="42"/>
      <c r="HSP1633" s="43"/>
      <c r="HSQ1633" s="40"/>
      <c r="HSR1633" s="40"/>
      <c r="HSS1633" s="44"/>
      <c r="HST1633" s="40"/>
      <c r="HSU1633" s="40"/>
      <c r="HSV1633" s="44"/>
      <c r="HSW1633" s="44"/>
      <c r="HSX1633" s="41"/>
      <c r="HTB1633" s="40"/>
      <c r="HTD1633" s="42"/>
      <c r="HTE1633" s="43"/>
      <c r="HTF1633" s="40"/>
      <c r="HTG1633" s="40"/>
      <c r="HTH1633" s="44"/>
      <c r="HTI1633" s="40"/>
      <c r="HTJ1633" s="40"/>
      <c r="HTK1633" s="44"/>
      <c r="HTL1633" s="44"/>
      <c r="HTM1633" s="41"/>
      <c r="HTQ1633" s="40"/>
      <c r="HTS1633" s="42"/>
      <c r="HTT1633" s="43"/>
      <c r="HTU1633" s="40"/>
      <c r="HTV1633" s="40"/>
      <c r="HTW1633" s="44"/>
      <c r="HTX1633" s="40"/>
      <c r="HTY1633" s="40"/>
      <c r="HTZ1633" s="44"/>
      <c r="HUA1633" s="44"/>
      <c r="HUB1633" s="41"/>
      <c r="HUF1633" s="40"/>
      <c r="HUH1633" s="42"/>
      <c r="HUI1633" s="43"/>
      <c r="HUJ1633" s="40"/>
      <c r="HUK1633" s="40"/>
      <c r="HUL1633" s="44"/>
      <c r="HUM1633" s="40"/>
      <c r="HUN1633" s="40"/>
      <c r="HUO1633" s="44"/>
      <c r="HUP1633" s="44"/>
      <c r="HUQ1633" s="41"/>
      <c r="HUU1633" s="40"/>
      <c r="HUW1633" s="42"/>
      <c r="HUX1633" s="43"/>
      <c r="HUY1633" s="40"/>
      <c r="HUZ1633" s="40"/>
      <c r="HVA1633" s="44"/>
      <c r="HVB1633" s="40"/>
      <c r="HVC1633" s="40"/>
      <c r="HVD1633" s="44"/>
      <c r="HVE1633" s="44"/>
      <c r="HVF1633" s="41"/>
      <c r="HVJ1633" s="40"/>
      <c r="HVL1633" s="42"/>
      <c r="HVM1633" s="43"/>
      <c r="HVN1633" s="40"/>
      <c r="HVO1633" s="40"/>
      <c r="HVP1633" s="44"/>
      <c r="HVQ1633" s="40"/>
      <c r="HVR1633" s="40"/>
      <c r="HVS1633" s="44"/>
      <c r="HVT1633" s="44"/>
      <c r="HVU1633" s="41"/>
      <c r="HVY1633" s="40"/>
      <c r="HWA1633" s="42"/>
      <c r="HWB1633" s="43"/>
      <c r="HWC1633" s="40"/>
      <c r="HWD1633" s="40"/>
      <c r="HWE1633" s="44"/>
      <c r="HWF1633" s="40"/>
      <c r="HWG1633" s="40"/>
      <c r="HWH1633" s="44"/>
      <c r="HWI1633" s="44"/>
      <c r="HWJ1633" s="41"/>
      <c r="HWN1633" s="40"/>
      <c r="HWP1633" s="42"/>
      <c r="HWQ1633" s="43"/>
      <c r="HWR1633" s="40"/>
      <c r="HWS1633" s="40"/>
      <c r="HWT1633" s="44"/>
      <c r="HWU1633" s="40"/>
      <c r="HWV1633" s="40"/>
      <c r="HWW1633" s="44"/>
      <c r="HWX1633" s="44"/>
      <c r="HWY1633" s="41"/>
      <c r="HXC1633" s="40"/>
      <c r="HXE1633" s="42"/>
      <c r="HXF1633" s="43"/>
      <c r="HXG1633" s="40"/>
      <c r="HXH1633" s="40"/>
      <c r="HXI1633" s="44"/>
      <c r="HXJ1633" s="40"/>
      <c r="HXK1633" s="40"/>
      <c r="HXL1633" s="44"/>
      <c r="HXM1633" s="44"/>
      <c r="HXN1633" s="41"/>
      <c r="HXR1633" s="40"/>
      <c r="HXT1633" s="42"/>
      <c r="HXU1633" s="43"/>
      <c r="HXV1633" s="40"/>
      <c r="HXW1633" s="40"/>
      <c r="HXX1633" s="44"/>
      <c r="HXY1633" s="40"/>
      <c r="HXZ1633" s="40"/>
      <c r="HYA1633" s="44"/>
      <c r="HYB1633" s="44"/>
      <c r="HYC1633" s="41"/>
      <c r="HYG1633" s="40"/>
      <c r="HYI1633" s="42"/>
      <c r="HYJ1633" s="43"/>
      <c r="HYK1633" s="40"/>
      <c r="HYL1633" s="40"/>
      <c r="HYM1633" s="44"/>
      <c r="HYN1633" s="40"/>
      <c r="HYO1633" s="40"/>
      <c r="HYP1633" s="44"/>
      <c r="HYQ1633" s="44"/>
      <c r="HYR1633" s="41"/>
      <c r="HYV1633" s="40"/>
      <c r="HYX1633" s="42"/>
      <c r="HYY1633" s="43"/>
      <c r="HYZ1633" s="40"/>
      <c r="HZA1633" s="40"/>
      <c r="HZB1633" s="44"/>
      <c r="HZC1633" s="40"/>
      <c r="HZD1633" s="40"/>
      <c r="HZE1633" s="44"/>
      <c r="HZF1633" s="44"/>
      <c r="HZG1633" s="41"/>
      <c r="HZK1633" s="40"/>
      <c r="HZM1633" s="42"/>
      <c r="HZN1633" s="43"/>
      <c r="HZO1633" s="40"/>
      <c r="HZP1633" s="40"/>
      <c r="HZQ1633" s="44"/>
      <c r="HZR1633" s="40"/>
      <c r="HZS1633" s="40"/>
      <c r="HZT1633" s="44"/>
      <c r="HZU1633" s="44"/>
      <c r="HZV1633" s="41"/>
      <c r="HZZ1633" s="40"/>
      <c r="IAB1633" s="42"/>
      <c r="IAC1633" s="43"/>
      <c r="IAD1633" s="40"/>
      <c r="IAE1633" s="40"/>
      <c r="IAF1633" s="44"/>
      <c r="IAG1633" s="40"/>
      <c r="IAH1633" s="40"/>
      <c r="IAI1633" s="44"/>
      <c r="IAJ1633" s="44"/>
      <c r="IAK1633" s="41"/>
      <c r="IAO1633" s="40"/>
      <c r="IAQ1633" s="42"/>
      <c r="IAR1633" s="43"/>
      <c r="IAS1633" s="40"/>
      <c r="IAT1633" s="40"/>
      <c r="IAU1633" s="44"/>
      <c r="IAV1633" s="40"/>
      <c r="IAW1633" s="40"/>
      <c r="IAX1633" s="44"/>
      <c r="IAY1633" s="44"/>
      <c r="IAZ1633" s="41"/>
      <c r="IBD1633" s="40"/>
      <c r="IBF1633" s="42"/>
      <c r="IBG1633" s="43"/>
      <c r="IBH1633" s="40"/>
      <c r="IBI1633" s="40"/>
      <c r="IBJ1633" s="44"/>
      <c r="IBK1633" s="40"/>
      <c r="IBL1633" s="40"/>
      <c r="IBM1633" s="44"/>
      <c r="IBN1633" s="44"/>
      <c r="IBO1633" s="41"/>
      <c r="IBS1633" s="40"/>
      <c r="IBU1633" s="42"/>
      <c r="IBV1633" s="43"/>
      <c r="IBW1633" s="40"/>
      <c r="IBX1633" s="40"/>
      <c r="IBY1633" s="44"/>
      <c r="IBZ1633" s="40"/>
      <c r="ICA1633" s="40"/>
      <c r="ICB1633" s="44"/>
      <c r="ICC1633" s="44"/>
      <c r="ICD1633" s="41"/>
      <c r="ICH1633" s="40"/>
      <c r="ICJ1633" s="42"/>
      <c r="ICK1633" s="43"/>
      <c r="ICL1633" s="40"/>
      <c r="ICM1633" s="40"/>
      <c r="ICN1633" s="44"/>
      <c r="ICO1633" s="40"/>
      <c r="ICP1633" s="40"/>
      <c r="ICQ1633" s="44"/>
      <c r="ICR1633" s="44"/>
      <c r="ICS1633" s="41"/>
      <c r="ICW1633" s="40"/>
      <c r="ICY1633" s="42"/>
      <c r="ICZ1633" s="43"/>
      <c r="IDA1633" s="40"/>
      <c r="IDB1633" s="40"/>
      <c r="IDC1633" s="44"/>
      <c r="IDD1633" s="40"/>
      <c r="IDE1633" s="40"/>
      <c r="IDF1633" s="44"/>
      <c r="IDG1633" s="44"/>
      <c r="IDH1633" s="41"/>
      <c r="IDL1633" s="40"/>
      <c r="IDN1633" s="42"/>
      <c r="IDO1633" s="43"/>
      <c r="IDP1633" s="40"/>
      <c r="IDQ1633" s="40"/>
      <c r="IDR1633" s="44"/>
      <c r="IDS1633" s="40"/>
      <c r="IDT1633" s="40"/>
      <c r="IDU1633" s="44"/>
      <c r="IDV1633" s="44"/>
      <c r="IDW1633" s="41"/>
      <c r="IEA1633" s="40"/>
      <c r="IEC1633" s="42"/>
      <c r="IED1633" s="43"/>
      <c r="IEE1633" s="40"/>
      <c r="IEF1633" s="40"/>
      <c r="IEG1633" s="44"/>
      <c r="IEH1633" s="40"/>
      <c r="IEI1633" s="40"/>
      <c r="IEJ1633" s="44"/>
      <c r="IEK1633" s="44"/>
      <c r="IEL1633" s="41"/>
      <c r="IEP1633" s="40"/>
      <c r="IER1633" s="42"/>
      <c r="IES1633" s="43"/>
      <c r="IET1633" s="40"/>
      <c r="IEU1633" s="40"/>
      <c r="IEV1633" s="44"/>
      <c r="IEW1633" s="40"/>
      <c r="IEX1633" s="40"/>
      <c r="IEY1633" s="44"/>
      <c r="IEZ1633" s="44"/>
      <c r="IFA1633" s="41"/>
      <c r="IFE1633" s="40"/>
      <c r="IFG1633" s="42"/>
      <c r="IFH1633" s="43"/>
      <c r="IFI1633" s="40"/>
      <c r="IFJ1633" s="40"/>
      <c r="IFK1633" s="44"/>
      <c r="IFL1633" s="40"/>
      <c r="IFM1633" s="40"/>
      <c r="IFN1633" s="44"/>
      <c r="IFO1633" s="44"/>
      <c r="IFP1633" s="41"/>
      <c r="IFT1633" s="40"/>
      <c r="IFV1633" s="42"/>
      <c r="IFW1633" s="43"/>
      <c r="IFX1633" s="40"/>
      <c r="IFY1633" s="40"/>
      <c r="IFZ1633" s="44"/>
      <c r="IGA1633" s="40"/>
      <c r="IGB1633" s="40"/>
      <c r="IGC1633" s="44"/>
      <c r="IGD1633" s="44"/>
      <c r="IGE1633" s="41"/>
      <c r="IGI1633" s="40"/>
      <c r="IGK1633" s="42"/>
      <c r="IGL1633" s="43"/>
      <c r="IGM1633" s="40"/>
      <c r="IGN1633" s="40"/>
      <c r="IGO1633" s="44"/>
      <c r="IGP1633" s="40"/>
      <c r="IGQ1633" s="40"/>
      <c r="IGR1633" s="44"/>
      <c r="IGS1633" s="44"/>
      <c r="IGT1633" s="41"/>
      <c r="IGX1633" s="40"/>
      <c r="IGZ1633" s="42"/>
      <c r="IHA1633" s="43"/>
      <c r="IHB1633" s="40"/>
      <c r="IHC1633" s="40"/>
      <c r="IHD1633" s="44"/>
      <c r="IHE1633" s="40"/>
      <c r="IHF1633" s="40"/>
      <c r="IHG1633" s="44"/>
      <c r="IHH1633" s="44"/>
      <c r="IHI1633" s="41"/>
      <c r="IHM1633" s="40"/>
      <c r="IHO1633" s="42"/>
      <c r="IHP1633" s="43"/>
      <c r="IHQ1633" s="40"/>
      <c r="IHR1633" s="40"/>
      <c r="IHS1633" s="44"/>
      <c r="IHT1633" s="40"/>
      <c r="IHU1633" s="40"/>
      <c r="IHV1633" s="44"/>
      <c r="IHW1633" s="44"/>
      <c r="IHX1633" s="41"/>
      <c r="IIB1633" s="40"/>
      <c r="IID1633" s="42"/>
      <c r="IIE1633" s="43"/>
      <c r="IIF1633" s="40"/>
      <c r="IIG1633" s="40"/>
      <c r="IIH1633" s="44"/>
      <c r="III1633" s="40"/>
      <c r="IIJ1633" s="40"/>
      <c r="IIK1633" s="44"/>
      <c r="IIL1633" s="44"/>
      <c r="IIM1633" s="41"/>
      <c r="IIQ1633" s="40"/>
      <c r="IIS1633" s="42"/>
      <c r="IIT1633" s="43"/>
      <c r="IIU1633" s="40"/>
      <c r="IIV1633" s="40"/>
      <c r="IIW1633" s="44"/>
      <c r="IIX1633" s="40"/>
      <c r="IIY1633" s="40"/>
      <c r="IIZ1633" s="44"/>
      <c r="IJA1633" s="44"/>
      <c r="IJB1633" s="41"/>
      <c r="IJF1633" s="40"/>
      <c r="IJH1633" s="42"/>
      <c r="IJI1633" s="43"/>
      <c r="IJJ1633" s="40"/>
      <c r="IJK1633" s="40"/>
      <c r="IJL1633" s="44"/>
      <c r="IJM1633" s="40"/>
      <c r="IJN1633" s="40"/>
      <c r="IJO1633" s="44"/>
      <c r="IJP1633" s="44"/>
      <c r="IJQ1633" s="41"/>
      <c r="IJU1633" s="40"/>
      <c r="IJW1633" s="42"/>
      <c r="IJX1633" s="43"/>
      <c r="IJY1633" s="40"/>
      <c r="IJZ1633" s="40"/>
      <c r="IKA1633" s="44"/>
      <c r="IKB1633" s="40"/>
      <c r="IKC1633" s="40"/>
      <c r="IKD1633" s="44"/>
      <c r="IKE1633" s="44"/>
      <c r="IKF1633" s="41"/>
      <c r="IKJ1633" s="40"/>
      <c r="IKL1633" s="42"/>
      <c r="IKM1633" s="43"/>
      <c r="IKN1633" s="40"/>
      <c r="IKO1633" s="40"/>
      <c r="IKP1633" s="44"/>
      <c r="IKQ1633" s="40"/>
      <c r="IKR1633" s="40"/>
      <c r="IKS1633" s="44"/>
      <c r="IKT1633" s="44"/>
      <c r="IKU1633" s="41"/>
      <c r="IKY1633" s="40"/>
      <c r="ILA1633" s="42"/>
      <c r="ILB1633" s="43"/>
      <c r="ILC1633" s="40"/>
      <c r="ILD1633" s="40"/>
      <c r="ILE1633" s="44"/>
      <c r="ILF1633" s="40"/>
      <c r="ILG1633" s="40"/>
      <c r="ILH1633" s="44"/>
      <c r="ILI1633" s="44"/>
      <c r="ILJ1633" s="41"/>
      <c r="ILN1633" s="40"/>
      <c r="ILP1633" s="42"/>
      <c r="ILQ1633" s="43"/>
      <c r="ILR1633" s="40"/>
      <c r="ILS1633" s="40"/>
      <c r="ILT1633" s="44"/>
      <c r="ILU1633" s="40"/>
      <c r="ILV1633" s="40"/>
      <c r="ILW1633" s="44"/>
      <c r="ILX1633" s="44"/>
      <c r="ILY1633" s="41"/>
      <c r="IMC1633" s="40"/>
      <c r="IME1633" s="42"/>
      <c r="IMF1633" s="43"/>
      <c r="IMG1633" s="40"/>
      <c r="IMH1633" s="40"/>
      <c r="IMI1633" s="44"/>
      <c r="IMJ1633" s="40"/>
      <c r="IMK1633" s="40"/>
      <c r="IML1633" s="44"/>
      <c r="IMM1633" s="44"/>
      <c r="IMN1633" s="41"/>
      <c r="IMR1633" s="40"/>
      <c r="IMT1633" s="42"/>
      <c r="IMU1633" s="43"/>
      <c r="IMV1633" s="40"/>
      <c r="IMW1633" s="40"/>
      <c r="IMX1633" s="44"/>
      <c r="IMY1633" s="40"/>
      <c r="IMZ1633" s="40"/>
      <c r="INA1633" s="44"/>
      <c r="INB1633" s="44"/>
      <c r="INC1633" s="41"/>
      <c r="ING1633" s="40"/>
      <c r="INI1633" s="42"/>
      <c r="INJ1633" s="43"/>
      <c r="INK1633" s="40"/>
      <c r="INL1633" s="40"/>
      <c r="INM1633" s="44"/>
      <c r="INN1633" s="40"/>
      <c r="INO1633" s="40"/>
      <c r="INP1633" s="44"/>
      <c r="INQ1633" s="44"/>
      <c r="INR1633" s="41"/>
      <c r="INV1633" s="40"/>
      <c r="INX1633" s="42"/>
      <c r="INY1633" s="43"/>
      <c r="INZ1633" s="40"/>
      <c r="IOA1633" s="40"/>
      <c r="IOB1633" s="44"/>
      <c r="IOC1633" s="40"/>
      <c r="IOD1633" s="40"/>
      <c r="IOE1633" s="44"/>
      <c r="IOF1633" s="44"/>
      <c r="IOG1633" s="41"/>
      <c r="IOK1633" s="40"/>
      <c r="IOM1633" s="42"/>
      <c r="ION1633" s="43"/>
      <c r="IOO1633" s="40"/>
      <c r="IOP1633" s="40"/>
      <c r="IOQ1633" s="44"/>
      <c r="IOR1633" s="40"/>
      <c r="IOS1633" s="40"/>
      <c r="IOT1633" s="44"/>
      <c r="IOU1633" s="44"/>
      <c r="IOV1633" s="41"/>
      <c r="IOZ1633" s="40"/>
      <c r="IPB1633" s="42"/>
      <c r="IPC1633" s="43"/>
      <c r="IPD1633" s="40"/>
      <c r="IPE1633" s="40"/>
      <c r="IPF1633" s="44"/>
      <c r="IPG1633" s="40"/>
      <c r="IPH1633" s="40"/>
      <c r="IPI1633" s="44"/>
      <c r="IPJ1633" s="44"/>
      <c r="IPK1633" s="41"/>
      <c r="IPO1633" s="40"/>
      <c r="IPQ1633" s="42"/>
      <c r="IPR1633" s="43"/>
      <c r="IPS1633" s="40"/>
      <c r="IPT1633" s="40"/>
      <c r="IPU1633" s="44"/>
      <c r="IPV1633" s="40"/>
      <c r="IPW1633" s="40"/>
      <c r="IPX1633" s="44"/>
      <c r="IPY1633" s="44"/>
      <c r="IPZ1633" s="41"/>
      <c r="IQD1633" s="40"/>
      <c r="IQF1633" s="42"/>
      <c r="IQG1633" s="43"/>
      <c r="IQH1633" s="40"/>
      <c r="IQI1633" s="40"/>
      <c r="IQJ1633" s="44"/>
      <c r="IQK1633" s="40"/>
      <c r="IQL1633" s="40"/>
      <c r="IQM1633" s="44"/>
      <c r="IQN1633" s="44"/>
      <c r="IQO1633" s="41"/>
      <c r="IQS1633" s="40"/>
      <c r="IQU1633" s="42"/>
      <c r="IQV1633" s="43"/>
      <c r="IQW1633" s="40"/>
      <c r="IQX1633" s="40"/>
      <c r="IQY1633" s="44"/>
      <c r="IQZ1633" s="40"/>
      <c r="IRA1633" s="40"/>
      <c r="IRB1633" s="44"/>
      <c r="IRC1633" s="44"/>
      <c r="IRD1633" s="41"/>
      <c r="IRH1633" s="40"/>
      <c r="IRJ1633" s="42"/>
      <c r="IRK1633" s="43"/>
      <c r="IRL1633" s="40"/>
      <c r="IRM1633" s="40"/>
      <c r="IRN1633" s="44"/>
      <c r="IRO1633" s="40"/>
      <c r="IRP1633" s="40"/>
      <c r="IRQ1633" s="44"/>
      <c r="IRR1633" s="44"/>
      <c r="IRS1633" s="41"/>
      <c r="IRW1633" s="40"/>
      <c r="IRY1633" s="42"/>
      <c r="IRZ1633" s="43"/>
      <c r="ISA1633" s="40"/>
      <c r="ISB1633" s="40"/>
      <c r="ISC1633" s="44"/>
      <c r="ISD1633" s="40"/>
      <c r="ISE1633" s="40"/>
      <c r="ISF1633" s="44"/>
      <c r="ISG1633" s="44"/>
      <c r="ISH1633" s="41"/>
      <c r="ISL1633" s="40"/>
      <c r="ISN1633" s="42"/>
      <c r="ISO1633" s="43"/>
      <c r="ISP1633" s="40"/>
      <c r="ISQ1633" s="40"/>
      <c r="ISR1633" s="44"/>
      <c r="ISS1633" s="40"/>
      <c r="IST1633" s="40"/>
      <c r="ISU1633" s="44"/>
      <c r="ISV1633" s="44"/>
      <c r="ISW1633" s="41"/>
      <c r="ITA1633" s="40"/>
      <c r="ITC1633" s="42"/>
      <c r="ITD1633" s="43"/>
      <c r="ITE1633" s="40"/>
      <c r="ITF1633" s="40"/>
      <c r="ITG1633" s="44"/>
      <c r="ITH1633" s="40"/>
      <c r="ITI1633" s="40"/>
      <c r="ITJ1633" s="44"/>
      <c r="ITK1633" s="44"/>
      <c r="ITL1633" s="41"/>
      <c r="ITP1633" s="40"/>
      <c r="ITR1633" s="42"/>
      <c r="ITS1633" s="43"/>
      <c r="ITT1633" s="40"/>
      <c r="ITU1633" s="40"/>
      <c r="ITV1633" s="44"/>
      <c r="ITW1633" s="40"/>
      <c r="ITX1633" s="40"/>
      <c r="ITY1633" s="44"/>
      <c r="ITZ1633" s="44"/>
      <c r="IUA1633" s="41"/>
      <c r="IUE1633" s="40"/>
      <c r="IUG1633" s="42"/>
      <c r="IUH1633" s="43"/>
      <c r="IUI1633" s="40"/>
      <c r="IUJ1633" s="40"/>
      <c r="IUK1633" s="44"/>
      <c r="IUL1633" s="40"/>
      <c r="IUM1633" s="40"/>
      <c r="IUN1633" s="44"/>
      <c r="IUO1633" s="44"/>
      <c r="IUP1633" s="41"/>
      <c r="IUT1633" s="40"/>
      <c r="IUV1633" s="42"/>
      <c r="IUW1633" s="43"/>
      <c r="IUX1633" s="40"/>
      <c r="IUY1633" s="40"/>
      <c r="IUZ1633" s="44"/>
      <c r="IVA1633" s="40"/>
      <c r="IVB1633" s="40"/>
      <c r="IVC1633" s="44"/>
      <c r="IVD1633" s="44"/>
      <c r="IVE1633" s="41"/>
      <c r="IVI1633" s="40"/>
      <c r="IVK1633" s="42"/>
      <c r="IVL1633" s="43"/>
      <c r="IVM1633" s="40"/>
      <c r="IVN1633" s="40"/>
      <c r="IVO1633" s="44"/>
      <c r="IVP1633" s="40"/>
      <c r="IVQ1633" s="40"/>
      <c r="IVR1633" s="44"/>
      <c r="IVS1633" s="44"/>
      <c r="IVT1633" s="41"/>
      <c r="IVX1633" s="40"/>
      <c r="IVZ1633" s="42"/>
      <c r="IWA1633" s="43"/>
      <c r="IWB1633" s="40"/>
      <c r="IWC1633" s="40"/>
      <c r="IWD1633" s="44"/>
      <c r="IWE1633" s="40"/>
      <c r="IWF1633" s="40"/>
      <c r="IWG1633" s="44"/>
      <c r="IWH1633" s="44"/>
      <c r="IWI1633" s="41"/>
      <c r="IWM1633" s="40"/>
      <c r="IWO1633" s="42"/>
      <c r="IWP1633" s="43"/>
      <c r="IWQ1633" s="40"/>
      <c r="IWR1633" s="40"/>
      <c r="IWS1633" s="44"/>
      <c r="IWT1633" s="40"/>
      <c r="IWU1633" s="40"/>
      <c r="IWV1633" s="44"/>
      <c r="IWW1633" s="44"/>
      <c r="IWX1633" s="41"/>
      <c r="IXB1633" s="40"/>
      <c r="IXD1633" s="42"/>
      <c r="IXE1633" s="43"/>
      <c r="IXF1633" s="40"/>
      <c r="IXG1633" s="40"/>
      <c r="IXH1633" s="44"/>
      <c r="IXI1633" s="40"/>
      <c r="IXJ1633" s="40"/>
      <c r="IXK1633" s="44"/>
      <c r="IXL1633" s="44"/>
      <c r="IXM1633" s="41"/>
      <c r="IXQ1633" s="40"/>
      <c r="IXS1633" s="42"/>
      <c r="IXT1633" s="43"/>
      <c r="IXU1633" s="40"/>
      <c r="IXV1633" s="40"/>
      <c r="IXW1633" s="44"/>
      <c r="IXX1633" s="40"/>
      <c r="IXY1633" s="40"/>
      <c r="IXZ1633" s="44"/>
      <c r="IYA1633" s="44"/>
      <c r="IYB1633" s="41"/>
      <c r="IYF1633" s="40"/>
      <c r="IYH1633" s="42"/>
      <c r="IYI1633" s="43"/>
      <c r="IYJ1633" s="40"/>
      <c r="IYK1633" s="40"/>
      <c r="IYL1633" s="44"/>
      <c r="IYM1633" s="40"/>
      <c r="IYN1633" s="40"/>
      <c r="IYO1633" s="44"/>
      <c r="IYP1633" s="44"/>
      <c r="IYQ1633" s="41"/>
      <c r="IYU1633" s="40"/>
      <c r="IYW1633" s="42"/>
      <c r="IYX1633" s="43"/>
      <c r="IYY1633" s="40"/>
      <c r="IYZ1633" s="40"/>
      <c r="IZA1633" s="44"/>
      <c r="IZB1633" s="40"/>
      <c r="IZC1633" s="40"/>
      <c r="IZD1633" s="44"/>
      <c r="IZE1633" s="44"/>
      <c r="IZF1633" s="41"/>
      <c r="IZJ1633" s="40"/>
      <c r="IZL1633" s="42"/>
      <c r="IZM1633" s="43"/>
      <c r="IZN1633" s="40"/>
      <c r="IZO1633" s="40"/>
      <c r="IZP1633" s="44"/>
      <c r="IZQ1633" s="40"/>
      <c r="IZR1633" s="40"/>
      <c r="IZS1633" s="44"/>
      <c r="IZT1633" s="44"/>
      <c r="IZU1633" s="41"/>
      <c r="IZY1633" s="40"/>
      <c r="JAA1633" s="42"/>
      <c r="JAB1633" s="43"/>
      <c r="JAC1633" s="40"/>
      <c r="JAD1633" s="40"/>
      <c r="JAE1633" s="44"/>
      <c r="JAF1633" s="40"/>
      <c r="JAG1633" s="40"/>
      <c r="JAH1633" s="44"/>
      <c r="JAI1633" s="44"/>
      <c r="JAJ1633" s="41"/>
      <c r="JAN1633" s="40"/>
      <c r="JAP1633" s="42"/>
      <c r="JAQ1633" s="43"/>
      <c r="JAR1633" s="40"/>
      <c r="JAS1633" s="40"/>
      <c r="JAT1633" s="44"/>
      <c r="JAU1633" s="40"/>
      <c r="JAV1633" s="40"/>
      <c r="JAW1633" s="44"/>
      <c r="JAX1633" s="44"/>
      <c r="JAY1633" s="41"/>
      <c r="JBC1633" s="40"/>
      <c r="JBE1633" s="42"/>
      <c r="JBF1633" s="43"/>
      <c r="JBG1633" s="40"/>
      <c r="JBH1633" s="40"/>
      <c r="JBI1633" s="44"/>
      <c r="JBJ1633" s="40"/>
      <c r="JBK1633" s="40"/>
      <c r="JBL1633" s="44"/>
      <c r="JBM1633" s="44"/>
      <c r="JBN1633" s="41"/>
      <c r="JBR1633" s="40"/>
      <c r="JBT1633" s="42"/>
      <c r="JBU1633" s="43"/>
      <c r="JBV1633" s="40"/>
      <c r="JBW1633" s="40"/>
      <c r="JBX1633" s="44"/>
      <c r="JBY1633" s="40"/>
      <c r="JBZ1633" s="40"/>
      <c r="JCA1633" s="44"/>
      <c r="JCB1633" s="44"/>
      <c r="JCC1633" s="41"/>
      <c r="JCG1633" s="40"/>
      <c r="JCI1633" s="42"/>
      <c r="JCJ1633" s="43"/>
      <c r="JCK1633" s="40"/>
      <c r="JCL1633" s="40"/>
      <c r="JCM1633" s="44"/>
      <c r="JCN1633" s="40"/>
      <c r="JCO1633" s="40"/>
      <c r="JCP1633" s="44"/>
      <c r="JCQ1633" s="44"/>
      <c r="JCR1633" s="41"/>
      <c r="JCV1633" s="40"/>
      <c r="JCX1633" s="42"/>
      <c r="JCY1633" s="43"/>
      <c r="JCZ1633" s="40"/>
      <c r="JDA1633" s="40"/>
      <c r="JDB1633" s="44"/>
      <c r="JDC1633" s="40"/>
      <c r="JDD1633" s="40"/>
      <c r="JDE1633" s="44"/>
      <c r="JDF1633" s="44"/>
      <c r="JDG1633" s="41"/>
      <c r="JDK1633" s="40"/>
      <c r="JDM1633" s="42"/>
      <c r="JDN1633" s="43"/>
      <c r="JDO1633" s="40"/>
      <c r="JDP1633" s="40"/>
      <c r="JDQ1633" s="44"/>
      <c r="JDR1633" s="40"/>
      <c r="JDS1633" s="40"/>
      <c r="JDT1633" s="44"/>
      <c r="JDU1633" s="44"/>
      <c r="JDV1633" s="41"/>
      <c r="JDZ1633" s="40"/>
      <c r="JEB1633" s="42"/>
      <c r="JEC1633" s="43"/>
      <c r="JED1633" s="40"/>
      <c r="JEE1633" s="40"/>
      <c r="JEF1633" s="44"/>
      <c r="JEG1633" s="40"/>
      <c r="JEH1633" s="40"/>
      <c r="JEI1633" s="44"/>
      <c r="JEJ1633" s="44"/>
      <c r="JEK1633" s="41"/>
      <c r="JEO1633" s="40"/>
      <c r="JEQ1633" s="42"/>
      <c r="JER1633" s="43"/>
      <c r="JES1633" s="40"/>
      <c r="JET1633" s="40"/>
      <c r="JEU1633" s="44"/>
      <c r="JEV1633" s="40"/>
      <c r="JEW1633" s="40"/>
      <c r="JEX1633" s="44"/>
      <c r="JEY1633" s="44"/>
      <c r="JEZ1633" s="41"/>
      <c r="JFD1633" s="40"/>
      <c r="JFF1633" s="42"/>
      <c r="JFG1633" s="43"/>
      <c r="JFH1633" s="40"/>
      <c r="JFI1633" s="40"/>
      <c r="JFJ1633" s="44"/>
      <c r="JFK1633" s="40"/>
      <c r="JFL1633" s="40"/>
      <c r="JFM1633" s="44"/>
      <c r="JFN1633" s="44"/>
      <c r="JFO1633" s="41"/>
      <c r="JFS1633" s="40"/>
      <c r="JFU1633" s="42"/>
      <c r="JFV1633" s="43"/>
      <c r="JFW1633" s="40"/>
      <c r="JFX1633" s="40"/>
      <c r="JFY1633" s="44"/>
      <c r="JFZ1633" s="40"/>
      <c r="JGA1633" s="40"/>
      <c r="JGB1633" s="44"/>
      <c r="JGC1633" s="44"/>
      <c r="JGD1633" s="41"/>
      <c r="JGH1633" s="40"/>
      <c r="JGJ1633" s="42"/>
      <c r="JGK1633" s="43"/>
      <c r="JGL1633" s="40"/>
      <c r="JGM1633" s="40"/>
      <c r="JGN1633" s="44"/>
      <c r="JGO1633" s="40"/>
      <c r="JGP1633" s="40"/>
      <c r="JGQ1633" s="44"/>
      <c r="JGR1633" s="44"/>
      <c r="JGS1633" s="41"/>
      <c r="JGW1633" s="40"/>
      <c r="JGY1633" s="42"/>
      <c r="JGZ1633" s="43"/>
      <c r="JHA1633" s="40"/>
      <c r="JHB1633" s="40"/>
      <c r="JHC1633" s="44"/>
      <c r="JHD1633" s="40"/>
      <c r="JHE1633" s="40"/>
      <c r="JHF1633" s="44"/>
      <c r="JHG1633" s="44"/>
      <c r="JHH1633" s="41"/>
      <c r="JHL1633" s="40"/>
      <c r="JHN1633" s="42"/>
      <c r="JHO1633" s="43"/>
      <c r="JHP1633" s="40"/>
      <c r="JHQ1633" s="40"/>
      <c r="JHR1633" s="44"/>
      <c r="JHS1633" s="40"/>
      <c r="JHT1633" s="40"/>
      <c r="JHU1633" s="44"/>
      <c r="JHV1633" s="44"/>
      <c r="JHW1633" s="41"/>
      <c r="JIA1633" s="40"/>
      <c r="JIC1633" s="42"/>
      <c r="JID1633" s="43"/>
      <c r="JIE1633" s="40"/>
      <c r="JIF1633" s="40"/>
      <c r="JIG1633" s="44"/>
      <c r="JIH1633" s="40"/>
      <c r="JII1633" s="40"/>
      <c r="JIJ1633" s="44"/>
      <c r="JIK1633" s="44"/>
      <c r="JIL1633" s="41"/>
      <c r="JIP1633" s="40"/>
      <c r="JIR1633" s="42"/>
      <c r="JIS1633" s="43"/>
      <c r="JIT1633" s="40"/>
      <c r="JIU1633" s="40"/>
      <c r="JIV1633" s="44"/>
      <c r="JIW1633" s="40"/>
      <c r="JIX1633" s="40"/>
      <c r="JIY1633" s="44"/>
      <c r="JIZ1633" s="44"/>
      <c r="JJA1633" s="41"/>
      <c r="JJE1633" s="40"/>
      <c r="JJG1633" s="42"/>
      <c r="JJH1633" s="43"/>
      <c r="JJI1633" s="40"/>
      <c r="JJJ1633" s="40"/>
      <c r="JJK1633" s="44"/>
      <c r="JJL1633" s="40"/>
      <c r="JJM1633" s="40"/>
      <c r="JJN1633" s="44"/>
      <c r="JJO1633" s="44"/>
      <c r="JJP1633" s="41"/>
      <c r="JJT1633" s="40"/>
      <c r="JJV1633" s="42"/>
      <c r="JJW1633" s="43"/>
      <c r="JJX1633" s="40"/>
      <c r="JJY1633" s="40"/>
      <c r="JJZ1633" s="44"/>
      <c r="JKA1633" s="40"/>
      <c r="JKB1633" s="40"/>
      <c r="JKC1633" s="44"/>
      <c r="JKD1633" s="44"/>
      <c r="JKE1633" s="41"/>
      <c r="JKI1633" s="40"/>
      <c r="JKK1633" s="42"/>
      <c r="JKL1633" s="43"/>
      <c r="JKM1633" s="40"/>
      <c r="JKN1633" s="40"/>
      <c r="JKO1633" s="44"/>
      <c r="JKP1633" s="40"/>
      <c r="JKQ1633" s="40"/>
      <c r="JKR1633" s="44"/>
      <c r="JKS1633" s="44"/>
      <c r="JKT1633" s="41"/>
      <c r="JKX1633" s="40"/>
      <c r="JKZ1633" s="42"/>
      <c r="JLA1633" s="43"/>
      <c r="JLB1633" s="40"/>
      <c r="JLC1633" s="40"/>
      <c r="JLD1633" s="44"/>
      <c r="JLE1633" s="40"/>
      <c r="JLF1633" s="40"/>
      <c r="JLG1633" s="44"/>
      <c r="JLH1633" s="44"/>
      <c r="JLI1633" s="41"/>
      <c r="JLM1633" s="40"/>
      <c r="JLO1633" s="42"/>
      <c r="JLP1633" s="43"/>
      <c r="JLQ1633" s="40"/>
      <c r="JLR1633" s="40"/>
      <c r="JLS1633" s="44"/>
      <c r="JLT1633" s="40"/>
      <c r="JLU1633" s="40"/>
      <c r="JLV1633" s="44"/>
      <c r="JLW1633" s="44"/>
      <c r="JLX1633" s="41"/>
      <c r="JMB1633" s="40"/>
      <c r="JMD1633" s="42"/>
      <c r="JME1633" s="43"/>
      <c r="JMF1633" s="40"/>
      <c r="JMG1633" s="40"/>
      <c r="JMH1633" s="44"/>
      <c r="JMI1633" s="40"/>
      <c r="JMJ1633" s="40"/>
      <c r="JMK1633" s="44"/>
      <c r="JML1633" s="44"/>
      <c r="JMM1633" s="41"/>
      <c r="JMQ1633" s="40"/>
      <c r="JMS1633" s="42"/>
      <c r="JMT1633" s="43"/>
      <c r="JMU1633" s="40"/>
      <c r="JMV1633" s="40"/>
      <c r="JMW1633" s="44"/>
      <c r="JMX1633" s="40"/>
      <c r="JMY1633" s="40"/>
      <c r="JMZ1633" s="44"/>
      <c r="JNA1633" s="44"/>
      <c r="JNB1633" s="41"/>
      <c r="JNF1633" s="40"/>
      <c r="JNH1633" s="42"/>
      <c r="JNI1633" s="43"/>
      <c r="JNJ1633" s="40"/>
      <c r="JNK1633" s="40"/>
      <c r="JNL1633" s="44"/>
      <c r="JNM1633" s="40"/>
      <c r="JNN1633" s="40"/>
      <c r="JNO1633" s="44"/>
      <c r="JNP1633" s="44"/>
      <c r="JNQ1633" s="41"/>
      <c r="JNU1633" s="40"/>
      <c r="JNW1633" s="42"/>
      <c r="JNX1633" s="43"/>
      <c r="JNY1633" s="40"/>
      <c r="JNZ1633" s="40"/>
      <c r="JOA1633" s="44"/>
      <c r="JOB1633" s="40"/>
      <c r="JOC1633" s="40"/>
      <c r="JOD1633" s="44"/>
      <c r="JOE1633" s="44"/>
      <c r="JOF1633" s="41"/>
      <c r="JOJ1633" s="40"/>
      <c r="JOL1633" s="42"/>
      <c r="JOM1633" s="43"/>
      <c r="JON1633" s="40"/>
      <c r="JOO1633" s="40"/>
      <c r="JOP1633" s="44"/>
      <c r="JOQ1633" s="40"/>
      <c r="JOR1633" s="40"/>
      <c r="JOS1633" s="44"/>
      <c r="JOT1633" s="44"/>
      <c r="JOU1633" s="41"/>
      <c r="JOY1633" s="40"/>
      <c r="JPA1633" s="42"/>
      <c r="JPB1633" s="43"/>
      <c r="JPC1633" s="40"/>
      <c r="JPD1633" s="40"/>
      <c r="JPE1633" s="44"/>
      <c r="JPF1633" s="40"/>
      <c r="JPG1633" s="40"/>
      <c r="JPH1633" s="44"/>
      <c r="JPI1633" s="44"/>
      <c r="JPJ1633" s="41"/>
      <c r="JPN1633" s="40"/>
      <c r="JPP1633" s="42"/>
      <c r="JPQ1633" s="43"/>
      <c r="JPR1633" s="40"/>
      <c r="JPS1633" s="40"/>
      <c r="JPT1633" s="44"/>
      <c r="JPU1633" s="40"/>
      <c r="JPV1633" s="40"/>
      <c r="JPW1633" s="44"/>
      <c r="JPX1633" s="44"/>
      <c r="JPY1633" s="41"/>
      <c r="JQC1633" s="40"/>
      <c r="JQE1633" s="42"/>
      <c r="JQF1633" s="43"/>
      <c r="JQG1633" s="40"/>
      <c r="JQH1633" s="40"/>
      <c r="JQI1633" s="44"/>
      <c r="JQJ1633" s="40"/>
      <c r="JQK1633" s="40"/>
      <c r="JQL1633" s="44"/>
      <c r="JQM1633" s="44"/>
      <c r="JQN1633" s="41"/>
      <c r="JQR1633" s="40"/>
      <c r="JQT1633" s="42"/>
      <c r="JQU1633" s="43"/>
      <c r="JQV1633" s="40"/>
      <c r="JQW1633" s="40"/>
      <c r="JQX1633" s="44"/>
      <c r="JQY1633" s="40"/>
      <c r="JQZ1633" s="40"/>
      <c r="JRA1633" s="44"/>
      <c r="JRB1633" s="44"/>
      <c r="JRC1633" s="41"/>
      <c r="JRG1633" s="40"/>
      <c r="JRI1633" s="42"/>
      <c r="JRJ1633" s="43"/>
      <c r="JRK1633" s="40"/>
      <c r="JRL1633" s="40"/>
      <c r="JRM1633" s="44"/>
      <c r="JRN1633" s="40"/>
      <c r="JRO1633" s="40"/>
      <c r="JRP1633" s="44"/>
      <c r="JRQ1633" s="44"/>
      <c r="JRR1633" s="41"/>
      <c r="JRV1633" s="40"/>
      <c r="JRX1633" s="42"/>
      <c r="JRY1633" s="43"/>
      <c r="JRZ1633" s="40"/>
      <c r="JSA1633" s="40"/>
      <c r="JSB1633" s="44"/>
      <c r="JSC1633" s="40"/>
      <c r="JSD1633" s="40"/>
      <c r="JSE1633" s="44"/>
      <c r="JSF1633" s="44"/>
      <c r="JSG1633" s="41"/>
      <c r="JSK1633" s="40"/>
      <c r="JSM1633" s="42"/>
      <c r="JSN1633" s="43"/>
      <c r="JSO1633" s="40"/>
      <c r="JSP1633" s="40"/>
      <c r="JSQ1633" s="44"/>
      <c r="JSR1633" s="40"/>
      <c r="JSS1633" s="40"/>
      <c r="JST1633" s="44"/>
      <c r="JSU1633" s="44"/>
      <c r="JSV1633" s="41"/>
      <c r="JSZ1633" s="40"/>
      <c r="JTB1633" s="42"/>
      <c r="JTC1633" s="43"/>
      <c r="JTD1633" s="40"/>
      <c r="JTE1633" s="40"/>
      <c r="JTF1633" s="44"/>
      <c r="JTG1633" s="40"/>
      <c r="JTH1633" s="40"/>
      <c r="JTI1633" s="44"/>
      <c r="JTJ1633" s="44"/>
      <c r="JTK1633" s="41"/>
      <c r="JTO1633" s="40"/>
      <c r="JTQ1633" s="42"/>
      <c r="JTR1633" s="43"/>
      <c r="JTS1633" s="40"/>
      <c r="JTT1633" s="40"/>
      <c r="JTU1633" s="44"/>
      <c r="JTV1633" s="40"/>
      <c r="JTW1633" s="40"/>
      <c r="JTX1633" s="44"/>
      <c r="JTY1633" s="44"/>
      <c r="JTZ1633" s="41"/>
      <c r="JUD1633" s="40"/>
      <c r="JUF1633" s="42"/>
      <c r="JUG1633" s="43"/>
      <c r="JUH1633" s="40"/>
      <c r="JUI1633" s="40"/>
      <c r="JUJ1633" s="44"/>
      <c r="JUK1633" s="40"/>
      <c r="JUL1633" s="40"/>
      <c r="JUM1633" s="44"/>
      <c r="JUN1633" s="44"/>
      <c r="JUO1633" s="41"/>
      <c r="JUS1633" s="40"/>
      <c r="JUU1633" s="42"/>
      <c r="JUV1633" s="43"/>
      <c r="JUW1633" s="40"/>
      <c r="JUX1633" s="40"/>
      <c r="JUY1633" s="44"/>
      <c r="JUZ1633" s="40"/>
      <c r="JVA1633" s="40"/>
      <c r="JVB1633" s="44"/>
      <c r="JVC1633" s="44"/>
      <c r="JVD1633" s="41"/>
      <c r="JVH1633" s="40"/>
      <c r="JVJ1633" s="42"/>
      <c r="JVK1633" s="43"/>
      <c r="JVL1633" s="40"/>
      <c r="JVM1633" s="40"/>
      <c r="JVN1633" s="44"/>
      <c r="JVO1633" s="40"/>
      <c r="JVP1633" s="40"/>
      <c r="JVQ1633" s="44"/>
      <c r="JVR1633" s="44"/>
      <c r="JVS1633" s="41"/>
      <c r="JVW1633" s="40"/>
      <c r="JVY1633" s="42"/>
      <c r="JVZ1633" s="43"/>
      <c r="JWA1633" s="40"/>
      <c r="JWB1633" s="40"/>
      <c r="JWC1633" s="44"/>
      <c r="JWD1633" s="40"/>
      <c r="JWE1633" s="40"/>
      <c r="JWF1633" s="44"/>
      <c r="JWG1633" s="44"/>
      <c r="JWH1633" s="41"/>
      <c r="JWL1633" s="40"/>
      <c r="JWN1633" s="42"/>
      <c r="JWO1633" s="43"/>
      <c r="JWP1633" s="40"/>
      <c r="JWQ1633" s="40"/>
      <c r="JWR1633" s="44"/>
      <c r="JWS1633" s="40"/>
      <c r="JWT1633" s="40"/>
      <c r="JWU1633" s="44"/>
      <c r="JWV1633" s="44"/>
      <c r="JWW1633" s="41"/>
      <c r="JXA1633" s="40"/>
      <c r="JXC1633" s="42"/>
      <c r="JXD1633" s="43"/>
      <c r="JXE1633" s="40"/>
      <c r="JXF1633" s="40"/>
      <c r="JXG1633" s="44"/>
      <c r="JXH1633" s="40"/>
      <c r="JXI1633" s="40"/>
      <c r="JXJ1633" s="44"/>
      <c r="JXK1633" s="44"/>
      <c r="JXL1633" s="41"/>
      <c r="JXP1633" s="40"/>
      <c r="JXR1633" s="42"/>
      <c r="JXS1633" s="43"/>
      <c r="JXT1633" s="40"/>
      <c r="JXU1633" s="40"/>
      <c r="JXV1633" s="44"/>
      <c r="JXW1633" s="40"/>
      <c r="JXX1633" s="40"/>
      <c r="JXY1633" s="44"/>
      <c r="JXZ1633" s="44"/>
      <c r="JYA1633" s="41"/>
      <c r="JYE1633" s="40"/>
      <c r="JYG1633" s="42"/>
      <c r="JYH1633" s="43"/>
      <c r="JYI1633" s="40"/>
      <c r="JYJ1633" s="40"/>
      <c r="JYK1633" s="44"/>
      <c r="JYL1633" s="40"/>
      <c r="JYM1633" s="40"/>
      <c r="JYN1633" s="44"/>
      <c r="JYO1633" s="44"/>
      <c r="JYP1633" s="41"/>
      <c r="JYT1633" s="40"/>
      <c r="JYV1633" s="42"/>
      <c r="JYW1633" s="43"/>
      <c r="JYX1633" s="40"/>
      <c r="JYY1633" s="40"/>
      <c r="JYZ1633" s="44"/>
      <c r="JZA1633" s="40"/>
      <c r="JZB1633" s="40"/>
      <c r="JZC1633" s="44"/>
      <c r="JZD1633" s="44"/>
      <c r="JZE1633" s="41"/>
      <c r="JZI1633" s="40"/>
      <c r="JZK1633" s="42"/>
      <c r="JZL1633" s="43"/>
      <c r="JZM1633" s="40"/>
      <c r="JZN1633" s="40"/>
      <c r="JZO1633" s="44"/>
      <c r="JZP1633" s="40"/>
      <c r="JZQ1633" s="40"/>
      <c r="JZR1633" s="44"/>
      <c r="JZS1633" s="44"/>
      <c r="JZT1633" s="41"/>
      <c r="JZX1633" s="40"/>
      <c r="JZZ1633" s="42"/>
      <c r="KAA1633" s="43"/>
      <c r="KAB1633" s="40"/>
      <c r="KAC1633" s="40"/>
      <c r="KAD1633" s="44"/>
      <c r="KAE1633" s="40"/>
      <c r="KAF1633" s="40"/>
      <c r="KAG1633" s="44"/>
      <c r="KAH1633" s="44"/>
      <c r="KAI1633" s="41"/>
      <c r="KAM1633" s="40"/>
      <c r="KAO1633" s="42"/>
      <c r="KAP1633" s="43"/>
      <c r="KAQ1633" s="40"/>
      <c r="KAR1633" s="40"/>
      <c r="KAS1633" s="44"/>
      <c r="KAT1633" s="40"/>
      <c r="KAU1633" s="40"/>
      <c r="KAV1633" s="44"/>
      <c r="KAW1633" s="44"/>
      <c r="KAX1633" s="41"/>
      <c r="KBB1633" s="40"/>
      <c r="KBD1633" s="42"/>
      <c r="KBE1633" s="43"/>
      <c r="KBF1633" s="40"/>
      <c r="KBG1633" s="40"/>
      <c r="KBH1633" s="44"/>
      <c r="KBI1633" s="40"/>
      <c r="KBJ1633" s="40"/>
      <c r="KBK1633" s="44"/>
      <c r="KBL1633" s="44"/>
      <c r="KBM1633" s="41"/>
      <c r="KBQ1633" s="40"/>
      <c r="KBS1633" s="42"/>
      <c r="KBT1633" s="43"/>
      <c r="KBU1633" s="40"/>
      <c r="KBV1633" s="40"/>
      <c r="KBW1633" s="44"/>
      <c r="KBX1633" s="40"/>
      <c r="KBY1633" s="40"/>
      <c r="KBZ1633" s="44"/>
      <c r="KCA1633" s="44"/>
      <c r="KCB1633" s="41"/>
      <c r="KCF1633" s="40"/>
      <c r="KCH1633" s="42"/>
      <c r="KCI1633" s="43"/>
      <c r="KCJ1633" s="40"/>
      <c r="KCK1633" s="40"/>
      <c r="KCL1633" s="44"/>
      <c r="KCM1633" s="40"/>
      <c r="KCN1633" s="40"/>
      <c r="KCO1633" s="44"/>
      <c r="KCP1633" s="44"/>
      <c r="KCQ1633" s="41"/>
      <c r="KCU1633" s="40"/>
      <c r="KCW1633" s="42"/>
      <c r="KCX1633" s="43"/>
      <c r="KCY1633" s="40"/>
      <c r="KCZ1633" s="40"/>
      <c r="KDA1633" s="44"/>
      <c r="KDB1633" s="40"/>
      <c r="KDC1633" s="40"/>
      <c r="KDD1633" s="44"/>
      <c r="KDE1633" s="44"/>
      <c r="KDF1633" s="41"/>
      <c r="KDJ1633" s="40"/>
      <c r="KDL1633" s="42"/>
      <c r="KDM1633" s="43"/>
      <c r="KDN1633" s="40"/>
      <c r="KDO1633" s="40"/>
      <c r="KDP1633" s="44"/>
      <c r="KDQ1633" s="40"/>
      <c r="KDR1633" s="40"/>
      <c r="KDS1633" s="44"/>
      <c r="KDT1633" s="44"/>
      <c r="KDU1633" s="41"/>
      <c r="KDY1633" s="40"/>
      <c r="KEA1633" s="42"/>
      <c r="KEB1633" s="43"/>
      <c r="KEC1633" s="40"/>
      <c r="KED1633" s="40"/>
      <c r="KEE1633" s="44"/>
      <c r="KEF1633" s="40"/>
      <c r="KEG1633" s="40"/>
      <c r="KEH1633" s="44"/>
      <c r="KEI1633" s="44"/>
      <c r="KEJ1633" s="41"/>
      <c r="KEN1633" s="40"/>
      <c r="KEP1633" s="42"/>
      <c r="KEQ1633" s="43"/>
      <c r="KER1633" s="40"/>
      <c r="KES1633" s="40"/>
      <c r="KET1633" s="44"/>
      <c r="KEU1633" s="40"/>
      <c r="KEV1633" s="40"/>
      <c r="KEW1633" s="44"/>
      <c r="KEX1633" s="44"/>
      <c r="KEY1633" s="41"/>
      <c r="KFC1633" s="40"/>
      <c r="KFE1633" s="42"/>
      <c r="KFF1633" s="43"/>
      <c r="KFG1633" s="40"/>
      <c r="KFH1633" s="40"/>
      <c r="KFI1633" s="44"/>
      <c r="KFJ1633" s="40"/>
      <c r="KFK1633" s="40"/>
      <c r="KFL1633" s="44"/>
      <c r="KFM1633" s="44"/>
      <c r="KFN1633" s="41"/>
      <c r="KFR1633" s="40"/>
      <c r="KFT1633" s="42"/>
      <c r="KFU1633" s="43"/>
      <c r="KFV1633" s="40"/>
      <c r="KFW1633" s="40"/>
      <c r="KFX1633" s="44"/>
      <c r="KFY1633" s="40"/>
      <c r="KFZ1633" s="40"/>
      <c r="KGA1633" s="44"/>
      <c r="KGB1633" s="44"/>
      <c r="KGC1633" s="41"/>
      <c r="KGG1633" s="40"/>
      <c r="KGI1633" s="42"/>
      <c r="KGJ1633" s="43"/>
      <c r="KGK1633" s="40"/>
      <c r="KGL1633" s="40"/>
      <c r="KGM1633" s="44"/>
      <c r="KGN1633" s="40"/>
      <c r="KGO1633" s="40"/>
      <c r="KGP1633" s="44"/>
      <c r="KGQ1633" s="44"/>
      <c r="KGR1633" s="41"/>
      <c r="KGV1633" s="40"/>
      <c r="KGX1633" s="42"/>
      <c r="KGY1633" s="43"/>
      <c r="KGZ1633" s="40"/>
      <c r="KHA1633" s="40"/>
      <c r="KHB1633" s="44"/>
      <c r="KHC1633" s="40"/>
      <c r="KHD1633" s="40"/>
      <c r="KHE1633" s="44"/>
      <c r="KHF1633" s="44"/>
      <c r="KHG1633" s="41"/>
      <c r="KHK1633" s="40"/>
      <c r="KHM1633" s="42"/>
      <c r="KHN1633" s="43"/>
      <c r="KHO1633" s="40"/>
      <c r="KHP1633" s="40"/>
      <c r="KHQ1633" s="44"/>
      <c r="KHR1633" s="40"/>
      <c r="KHS1633" s="40"/>
      <c r="KHT1633" s="44"/>
      <c r="KHU1633" s="44"/>
      <c r="KHV1633" s="41"/>
      <c r="KHZ1633" s="40"/>
      <c r="KIB1633" s="42"/>
      <c r="KIC1633" s="43"/>
      <c r="KID1633" s="40"/>
      <c r="KIE1633" s="40"/>
      <c r="KIF1633" s="44"/>
      <c r="KIG1633" s="40"/>
      <c r="KIH1633" s="40"/>
      <c r="KII1633" s="44"/>
      <c r="KIJ1633" s="44"/>
      <c r="KIK1633" s="41"/>
      <c r="KIO1633" s="40"/>
      <c r="KIQ1633" s="42"/>
      <c r="KIR1633" s="43"/>
      <c r="KIS1633" s="40"/>
      <c r="KIT1633" s="40"/>
      <c r="KIU1633" s="44"/>
      <c r="KIV1633" s="40"/>
      <c r="KIW1633" s="40"/>
      <c r="KIX1633" s="44"/>
      <c r="KIY1633" s="44"/>
      <c r="KIZ1633" s="41"/>
      <c r="KJD1633" s="40"/>
      <c r="KJF1633" s="42"/>
      <c r="KJG1633" s="43"/>
      <c r="KJH1633" s="40"/>
      <c r="KJI1633" s="40"/>
      <c r="KJJ1633" s="44"/>
      <c r="KJK1633" s="40"/>
      <c r="KJL1633" s="40"/>
      <c r="KJM1633" s="44"/>
      <c r="KJN1633" s="44"/>
      <c r="KJO1633" s="41"/>
      <c r="KJS1633" s="40"/>
      <c r="KJU1633" s="42"/>
      <c r="KJV1633" s="43"/>
      <c r="KJW1633" s="40"/>
      <c r="KJX1633" s="40"/>
      <c r="KJY1633" s="44"/>
      <c r="KJZ1633" s="40"/>
      <c r="KKA1633" s="40"/>
      <c r="KKB1633" s="44"/>
      <c r="KKC1633" s="44"/>
      <c r="KKD1633" s="41"/>
      <c r="KKH1633" s="40"/>
      <c r="KKJ1633" s="42"/>
      <c r="KKK1633" s="43"/>
      <c r="KKL1633" s="40"/>
      <c r="KKM1633" s="40"/>
      <c r="KKN1633" s="44"/>
      <c r="KKO1633" s="40"/>
      <c r="KKP1633" s="40"/>
      <c r="KKQ1633" s="44"/>
      <c r="KKR1633" s="44"/>
      <c r="KKS1633" s="41"/>
      <c r="KKW1633" s="40"/>
      <c r="KKY1633" s="42"/>
      <c r="KKZ1633" s="43"/>
      <c r="KLA1633" s="40"/>
      <c r="KLB1633" s="40"/>
      <c r="KLC1633" s="44"/>
      <c r="KLD1633" s="40"/>
      <c r="KLE1633" s="40"/>
      <c r="KLF1633" s="44"/>
      <c r="KLG1633" s="44"/>
      <c r="KLH1633" s="41"/>
      <c r="KLL1633" s="40"/>
      <c r="KLN1633" s="42"/>
      <c r="KLO1633" s="43"/>
      <c r="KLP1633" s="40"/>
      <c r="KLQ1633" s="40"/>
      <c r="KLR1633" s="44"/>
      <c r="KLS1633" s="40"/>
      <c r="KLT1633" s="40"/>
      <c r="KLU1633" s="44"/>
      <c r="KLV1633" s="44"/>
      <c r="KLW1633" s="41"/>
      <c r="KMA1633" s="40"/>
      <c r="KMC1633" s="42"/>
      <c r="KMD1633" s="43"/>
      <c r="KME1633" s="40"/>
      <c r="KMF1633" s="40"/>
      <c r="KMG1633" s="44"/>
      <c r="KMH1633" s="40"/>
      <c r="KMI1633" s="40"/>
      <c r="KMJ1633" s="44"/>
      <c r="KMK1633" s="44"/>
      <c r="KML1633" s="41"/>
      <c r="KMP1633" s="40"/>
      <c r="KMR1633" s="42"/>
      <c r="KMS1633" s="43"/>
      <c r="KMT1633" s="40"/>
      <c r="KMU1633" s="40"/>
      <c r="KMV1633" s="44"/>
      <c r="KMW1633" s="40"/>
      <c r="KMX1633" s="40"/>
      <c r="KMY1633" s="44"/>
      <c r="KMZ1633" s="44"/>
      <c r="KNA1633" s="41"/>
      <c r="KNE1633" s="40"/>
      <c r="KNG1633" s="42"/>
      <c r="KNH1633" s="43"/>
      <c r="KNI1633" s="40"/>
      <c r="KNJ1633" s="40"/>
      <c r="KNK1633" s="44"/>
      <c r="KNL1633" s="40"/>
      <c r="KNM1633" s="40"/>
      <c r="KNN1633" s="44"/>
      <c r="KNO1633" s="44"/>
      <c r="KNP1633" s="41"/>
      <c r="KNT1633" s="40"/>
      <c r="KNV1633" s="42"/>
      <c r="KNW1633" s="43"/>
      <c r="KNX1633" s="40"/>
      <c r="KNY1633" s="40"/>
      <c r="KNZ1633" s="44"/>
      <c r="KOA1633" s="40"/>
      <c r="KOB1633" s="40"/>
      <c r="KOC1633" s="44"/>
      <c r="KOD1633" s="44"/>
      <c r="KOE1633" s="41"/>
      <c r="KOI1633" s="40"/>
      <c r="KOK1633" s="42"/>
      <c r="KOL1633" s="43"/>
      <c r="KOM1633" s="40"/>
      <c r="KON1633" s="40"/>
      <c r="KOO1633" s="44"/>
      <c r="KOP1633" s="40"/>
      <c r="KOQ1633" s="40"/>
      <c r="KOR1633" s="44"/>
      <c r="KOS1633" s="44"/>
      <c r="KOT1633" s="41"/>
      <c r="KOX1633" s="40"/>
      <c r="KOZ1633" s="42"/>
      <c r="KPA1633" s="43"/>
      <c r="KPB1633" s="40"/>
      <c r="KPC1633" s="40"/>
      <c r="KPD1633" s="44"/>
      <c r="KPE1633" s="40"/>
      <c r="KPF1633" s="40"/>
      <c r="KPG1633" s="44"/>
      <c r="KPH1633" s="44"/>
      <c r="KPI1633" s="41"/>
      <c r="KPM1633" s="40"/>
      <c r="KPO1633" s="42"/>
      <c r="KPP1633" s="43"/>
      <c r="KPQ1633" s="40"/>
      <c r="KPR1633" s="40"/>
      <c r="KPS1633" s="44"/>
      <c r="KPT1633" s="40"/>
      <c r="KPU1633" s="40"/>
      <c r="KPV1633" s="44"/>
      <c r="KPW1633" s="44"/>
      <c r="KPX1633" s="41"/>
      <c r="KQB1633" s="40"/>
      <c r="KQD1633" s="42"/>
      <c r="KQE1633" s="43"/>
      <c r="KQF1633" s="40"/>
      <c r="KQG1633" s="40"/>
      <c r="KQH1633" s="44"/>
      <c r="KQI1633" s="40"/>
      <c r="KQJ1633" s="40"/>
      <c r="KQK1633" s="44"/>
      <c r="KQL1633" s="44"/>
      <c r="KQM1633" s="41"/>
      <c r="KQQ1633" s="40"/>
      <c r="KQS1633" s="42"/>
      <c r="KQT1633" s="43"/>
      <c r="KQU1633" s="40"/>
      <c r="KQV1633" s="40"/>
      <c r="KQW1633" s="44"/>
      <c r="KQX1633" s="40"/>
      <c r="KQY1633" s="40"/>
      <c r="KQZ1633" s="44"/>
      <c r="KRA1633" s="44"/>
      <c r="KRB1633" s="41"/>
      <c r="KRF1633" s="40"/>
      <c r="KRH1633" s="42"/>
      <c r="KRI1633" s="43"/>
      <c r="KRJ1633" s="40"/>
      <c r="KRK1633" s="40"/>
      <c r="KRL1633" s="44"/>
      <c r="KRM1633" s="40"/>
      <c r="KRN1633" s="40"/>
      <c r="KRO1633" s="44"/>
      <c r="KRP1633" s="44"/>
      <c r="KRQ1633" s="41"/>
      <c r="KRU1633" s="40"/>
      <c r="KRW1633" s="42"/>
      <c r="KRX1633" s="43"/>
      <c r="KRY1633" s="40"/>
      <c r="KRZ1633" s="40"/>
      <c r="KSA1633" s="44"/>
      <c r="KSB1633" s="40"/>
      <c r="KSC1633" s="40"/>
      <c r="KSD1633" s="44"/>
      <c r="KSE1633" s="44"/>
      <c r="KSF1633" s="41"/>
      <c r="KSJ1633" s="40"/>
      <c r="KSL1633" s="42"/>
      <c r="KSM1633" s="43"/>
      <c r="KSN1633" s="40"/>
      <c r="KSO1633" s="40"/>
      <c r="KSP1633" s="44"/>
      <c r="KSQ1633" s="40"/>
      <c r="KSR1633" s="40"/>
      <c r="KSS1633" s="44"/>
      <c r="KST1633" s="44"/>
      <c r="KSU1633" s="41"/>
      <c r="KSY1633" s="40"/>
      <c r="KTA1633" s="42"/>
      <c r="KTB1633" s="43"/>
      <c r="KTC1633" s="40"/>
      <c r="KTD1633" s="40"/>
      <c r="KTE1633" s="44"/>
      <c r="KTF1633" s="40"/>
      <c r="KTG1633" s="40"/>
      <c r="KTH1633" s="44"/>
      <c r="KTI1633" s="44"/>
      <c r="KTJ1633" s="41"/>
      <c r="KTN1633" s="40"/>
      <c r="KTP1633" s="42"/>
      <c r="KTQ1633" s="43"/>
      <c r="KTR1633" s="40"/>
      <c r="KTS1633" s="40"/>
      <c r="KTT1633" s="44"/>
      <c r="KTU1633" s="40"/>
      <c r="KTV1633" s="40"/>
      <c r="KTW1633" s="44"/>
      <c r="KTX1633" s="44"/>
      <c r="KTY1633" s="41"/>
      <c r="KUC1633" s="40"/>
      <c r="KUE1633" s="42"/>
      <c r="KUF1633" s="43"/>
      <c r="KUG1633" s="40"/>
      <c r="KUH1633" s="40"/>
      <c r="KUI1633" s="44"/>
      <c r="KUJ1633" s="40"/>
      <c r="KUK1633" s="40"/>
      <c r="KUL1633" s="44"/>
      <c r="KUM1633" s="44"/>
      <c r="KUN1633" s="41"/>
      <c r="KUR1633" s="40"/>
      <c r="KUT1633" s="42"/>
      <c r="KUU1633" s="43"/>
      <c r="KUV1633" s="40"/>
      <c r="KUW1633" s="40"/>
      <c r="KUX1633" s="44"/>
      <c r="KUY1633" s="40"/>
      <c r="KUZ1633" s="40"/>
      <c r="KVA1633" s="44"/>
      <c r="KVB1633" s="44"/>
      <c r="KVC1633" s="41"/>
      <c r="KVG1633" s="40"/>
      <c r="KVI1633" s="42"/>
      <c r="KVJ1633" s="43"/>
      <c r="KVK1633" s="40"/>
      <c r="KVL1633" s="40"/>
      <c r="KVM1633" s="44"/>
      <c r="KVN1633" s="40"/>
      <c r="KVO1633" s="40"/>
      <c r="KVP1633" s="44"/>
      <c r="KVQ1633" s="44"/>
      <c r="KVR1633" s="41"/>
      <c r="KVV1633" s="40"/>
      <c r="KVX1633" s="42"/>
      <c r="KVY1633" s="43"/>
      <c r="KVZ1633" s="40"/>
      <c r="KWA1633" s="40"/>
      <c r="KWB1633" s="44"/>
      <c r="KWC1633" s="40"/>
      <c r="KWD1633" s="40"/>
      <c r="KWE1633" s="44"/>
      <c r="KWF1633" s="44"/>
      <c r="KWG1633" s="41"/>
      <c r="KWK1633" s="40"/>
      <c r="KWM1633" s="42"/>
      <c r="KWN1633" s="43"/>
      <c r="KWO1633" s="40"/>
      <c r="KWP1633" s="40"/>
      <c r="KWQ1633" s="44"/>
      <c r="KWR1633" s="40"/>
      <c r="KWS1633" s="40"/>
      <c r="KWT1633" s="44"/>
      <c r="KWU1633" s="44"/>
      <c r="KWV1633" s="41"/>
      <c r="KWZ1633" s="40"/>
      <c r="KXB1633" s="42"/>
      <c r="KXC1633" s="43"/>
      <c r="KXD1633" s="40"/>
      <c r="KXE1633" s="40"/>
      <c r="KXF1633" s="44"/>
      <c r="KXG1633" s="40"/>
      <c r="KXH1633" s="40"/>
      <c r="KXI1633" s="44"/>
      <c r="KXJ1633" s="44"/>
      <c r="KXK1633" s="41"/>
      <c r="KXO1633" s="40"/>
      <c r="KXQ1633" s="42"/>
      <c r="KXR1633" s="43"/>
      <c r="KXS1633" s="40"/>
      <c r="KXT1633" s="40"/>
      <c r="KXU1633" s="44"/>
      <c r="KXV1633" s="40"/>
      <c r="KXW1633" s="40"/>
      <c r="KXX1633" s="44"/>
      <c r="KXY1633" s="44"/>
      <c r="KXZ1633" s="41"/>
      <c r="KYD1633" s="40"/>
      <c r="KYF1633" s="42"/>
      <c r="KYG1633" s="43"/>
      <c r="KYH1633" s="40"/>
      <c r="KYI1633" s="40"/>
      <c r="KYJ1633" s="44"/>
      <c r="KYK1633" s="40"/>
      <c r="KYL1633" s="40"/>
      <c r="KYM1633" s="44"/>
      <c r="KYN1633" s="44"/>
      <c r="KYO1633" s="41"/>
      <c r="KYS1633" s="40"/>
      <c r="KYU1633" s="42"/>
      <c r="KYV1633" s="43"/>
      <c r="KYW1633" s="40"/>
      <c r="KYX1633" s="40"/>
      <c r="KYY1633" s="44"/>
      <c r="KYZ1633" s="40"/>
      <c r="KZA1633" s="40"/>
      <c r="KZB1633" s="44"/>
      <c r="KZC1633" s="44"/>
      <c r="KZD1633" s="41"/>
      <c r="KZH1633" s="40"/>
      <c r="KZJ1633" s="42"/>
      <c r="KZK1633" s="43"/>
      <c r="KZL1633" s="40"/>
      <c r="KZM1633" s="40"/>
      <c r="KZN1633" s="44"/>
      <c r="KZO1633" s="40"/>
      <c r="KZP1633" s="40"/>
      <c r="KZQ1633" s="44"/>
      <c r="KZR1633" s="44"/>
      <c r="KZS1633" s="41"/>
      <c r="KZW1633" s="40"/>
      <c r="KZY1633" s="42"/>
      <c r="KZZ1633" s="43"/>
      <c r="LAA1633" s="40"/>
      <c r="LAB1633" s="40"/>
      <c r="LAC1633" s="44"/>
      <c r="LAD1633" s="40"/>
      <c r="LAE1633" s="40"/>
      <c r="LAF1633" s="44"/>
      <c r="LAG1633" s="44"/>
      <c r="LAH1633" s="41"/>
      <c r="LAL1633" s="40"/>
      <c r="LAN1633" s="42"/>
      <c r="LAO1633" s="43"/>
      <c r="LAP1633" s="40"/>
      <c r="LAQ1633" s="40"/>
      <c r="LAR1633" s="44"/>
      <c r="LAS1633" s="40"/>
      <c r="LAT1633" s="40"/>
      <c r="LAU1633" s="44"/>
      <c r="LAV1633" s="44"/>
      <c r="LAW1633" s="41"/>
      <c r="LBA1633" s="40"/>
      <c r="LBC1633" s="42"/>
      <c r="LBD1633" s="43"/>
      <c r="LBE1633" s="40"/>
      <c r="LBF1633" s="40"/>
      <c r="LBG1633" s="44"/>
      <c r="LBH1633" s="40"/>
      <c r="LBI1633" s="40"/>
      <c r="LBJ1633" s="44"/>
      <c r="LBK1633" s="44"/>
      <c r="LBL1633" s="41"/>
      <c r="LBP1633" s="40"/>
      <c r="LBR1633" s="42"/>
      <c r="LBS1633" s="43"/>
      <c r="LBT1633" s="40"/>
      <c r="LBU1633" s="40"/>
      <c r="LBV1633" s="44"/>
      <c r="LBW1633" s="40"/>
      <c r="LBX1633" s="40"/>
      <c r="LBY1633" s="44"/>
      <c r="LBZ1633" s="44"/>
      <c r="LCA1633" s="41"/>
      <c r="LCE1633" s="40"/>
      <c r="LCG1633" s="42"/>
      <c r="LCH1633" s="43"/>
      <c r="LCI1633" s="40"/>
      <c r="LCJ1633" s="40"/>
      <c r="LCK1633" s="44"/>
      <c r="LCL1633" s="40"/>
      <c r="LCM1633" s="40"/>
      <c r="LCN1633" s="44"/>
      <c r="LCO1633" s="44"/>
      <c r="LCP1633" s="41"/>
      <c r="LCT1633" s="40"/>
      <c r="LCV1633" s="42"/>
      <c r="LCW1633" s="43"/>
      <c r="LCX1633" s="40"/>
      <c r="LCY1633" s="40"/>
      <c r="LCZ1633" s="44"/>
      <c r="LDA1633" s="40"/>
      <c r="LDB1633" s="40"/>
      <c r="LDC1633" s="44"/>
      <c r="LDD1633" s="44"/>
      <c r="LDE1633" s="41"/>
      <c r="LDI1633" s="40"/>
      <c r="LDK1633" s="42"/>
      <c r="LDL1633" s="43"/>
      <c r="LDM1633" s="40"/>
      <c r="LDN1633" s="40"/>
      <c r="LDO1633" s="44"/>
      <c r="LDP1633" s="40"/>
      <c r="LDQ1633" s="40"/>
      <c r="LDR1633" s="44"/>
      <c r="LDS1633" s="44"/>
      <c r="LDT1633" s="41"/>
      <c r="LDX1633" s="40"/>
      <c r="LDZ1633" s="42"/>
      <c r="LEA1633" s="43"/>
      <c r="LEB1633" s="40"/>
      <c r="LEC1633" s="40"/>
      <c r="LED1633" s="44"/>
      <c r="LEE1633" s="40"/>
      <c r="LEF1633" s="40"/>
      <c r="LEG1633" s="44"/>
      <c r="LEH1633" s="44"/>
      <c r="LEI1633" s="41"/>
      <c r="LEM1633" s="40"/>
      <c r="LEO1633" s="42"/>
      <c r="LEP1633" s="43"/>
      <c r="LEQ1633" s="40"/>
      <c r="LER1633" s="40"/>
      <c r="LES1633" s="44"/>
      <c r="LET1633" s="40"/>
      <c r="LEU1633" s="40"/>
      <c r="LEV1633" s="44"/>
      <c r="LEW1633" s="44"/>
      <c r="LEX1633" s="41"/>
      <c r="LFB1633" s="40"/>
      <c r="LFD1633" s="42"/>
      <c r="LFE1633" s="43"/>
      <c r="LFF1633" s="40"/>
      <c r="LFG1633" s="40"/>
      <c r="LFH1633" s="44"/>
      <c r="LFI1633" s="40"/>
      <c r="LFJ1633" s="40"/>
      <c r="LFK1633" s="44"/>
      <c r="LFL1633" s="44"/>
      <c r="LFM1633" s="41"/>
      <c r="LFQ1633" s="40"/>
      <c r="LFS1633" s="42"/>
      <c r="LFT1633" s="43"/>
      <c r="LFU1633" s="40"/>
      <c r="LFV1633" s="40"/>
      <c r="LFW1633" s="44"/>
      <c r="LFX1633" s="40"/>
      <c r="LFY1633" s="40"/>
      <c r="LFZ1633" s="44"/>
      <c r="LGA1633" s="44"/>
      <c r="LGB1633" s="41"/>
      <c r="LGF1633" s="40"/>
      <c r="LGH1633" s="42"/>
      <c r="LGI1633" s="43"/>
      <c r="LGJ1633" s="40"/>
      <c r="LGK1633" s="40"/>
      <c r="LGL1633" s="44"/>
      <c r="LGM1633" s="40"/>
      <c r="LGN1633" s="40"/>
      <c r="LGO1633" s="44"/>
      <c r="LGP1633" s="44"/>
      <c r="LGQ1633" s="41"/>
      <c r="LGU1633" s="40"/>
      <c r="LGW1633" s="42"/>
      <c r="LGX1633" s="43"/>
      <c r="LGY1633" s="40"/>
      <c r="LGZ1633" s="40"/>
      <c r="LHA1633" s="44"/>
      <c r="LHB1633" s="40"/>
      <c r="LHC1633" s="40"/>
      <c r="LHD1633" s="44"/>
      <c r="LHE1633" s="44"/>
      <c r="LHF1633" s="41"/>
      <c r="LHJ1633" s="40"/>
      <c r="LHL1633" s="42"/>
      <c r="LHM1633" s="43"/>
      <c r="LHN1633" s="40"/>
      <c r="LHO1633" s="40"/>
      <c r="LHP1633" s="44"/>
      <c r="LHQ1633" s="40"/>
      <c r="LHR1633" s="40"/>
      <c r="LHS1633" s="44"/>
      <c r="LHT1633" s="44"/>
      <c r="LHU1633" s="41"/>
      <c r="LHY1633" s="40"/>
      <c r="LIA1633" s="42"/>
      <c r="LIB1633" s="43"/>
      <c r="LIC1633" s="40"/>
      <c r="LID1633" s="40"/>
      <c r="LIE1633" s="44"/>
      <c r="LIF1633" s="40"/>
      <c r="LIG1633" s="40"/>
      <c r="LIH1633" s="44"/>
      <c r="LII1633" s="44"/>
      <c r="LIJ1633" s="41"/>
      <c r="LIN1633" s="40"/>
      <c r="LIP1633" s="42"/>
      <c r="LIQ1633" s="43"/>
      <c r="LIR1633" s="40"/>
      <c r="LIS1633" s="40"/>
      <c r="LIT1633" s="44"/>
      <c r="LIU1633" s="40"/>
      <c r="LIV1633" s="40"/>
      <c r="LIW1633" s="44"/>
      <c r="LIX1633" s="44"/>
      <c r="LIY1633" s="41"/>
      <c r="LJC1633" s="40"/>
      <c r="LJE1633" s="42"/>
      <c r="LJF1633" s="43"/>
      <c r="LJG1633" s="40"/>
      <c r="LJH1633" s="40"/>
      <c r="LJI1633" s="44"/>
      <c r="LJJ1633" s="40"/>
      <c r="LJK1633" s="40"/>
      <c r="LJL1633" s="44"/>
      <c r="LJM1633" s="44"/>
      <c r="LJN1633" s="41"/>
      <c r="LJR1633" s="40"/>
      <c r="LJT1633" s="42"/>
      <c r="LJU1633" s="43"/>
      <c r="LJV1633" s="40"/>
      <c r="LJW1633" s="40"/>
      <c r="LJX1633" s="44"/>
      <c r="LJY1633" s="40"/>
      <c r="LJZ1633" s="40"/>
      <c r="LKA1633" s="44"/>
      <c r="LKB1633" s="44"/>
      <c r="LKC1633" s="41"/>
      <c r="LKG1633" s="40"/>
      <c r="LKI1633" s="42"/>
      <c r="LKJ1633" s="43"/>
      <c r="LKK1633" s="40"/>
      <c r="LKL1633" s="40"/>
      <c r="LKM1633" s="44"/>
      <c r="LKN1633" s="40"/>
      <c r="LKO1633" s="40"/>
      <c r="LKP1633" s="44"/>
      <c r="LKQ1633" s="44"/>
      <c r="LKR1633" s="41"/>
      <c r="LKV1633" s="40"/>
      <c r="LKX1633" s="42"/>
      <c r="LKY1633" s="43"/>
      <c r="LKZ1633" s="40"/>
      <c r="LLA1633" s="40"/>
      <c r="LLB1633" s="44"/>
      <c r="LLC1633" s="40"/>
      <c r="LLD1633" s="40"/>
      <c r="LLE1633" s="44"/>
      <c r="LLF1633" s="44"/>
      <c r="LLG1633" s="41"/>
      <c r="LLK1633" s="40"/>
      <c r="LLM1633" s="42"/>
      <c r="LLN1633" s="43"/>
      <c r="LLO1633" s="40"/>
      <c r="LLP1633" s="40"/>
      <c r="LLQ1633" s="44"/>
      <c r="LLR1633" s="40"/>
      <c r="LLS1633" s="40"/>
      <c r="LLT1633" s="44"/>
      <c r="LLU1633" s="44"/>
      <c r="LLV1633" s="41"/>
      <c r="LLZ1633" s="40"/>
      <c r="LMB1633" s="42"/>
      <c r="LMC1633" s="43"/>
      <c r="LMD1633" s="40"/>
      <c r="LME1633" s="40"/>
      <c r="LMF1633" s="44"/>
      <c r="LMG1633" s="40"/>
      <c r="LMH1633" s="40"/>
      <c r="LMI1633" s="44"/>
      <c r="LMJ1633" s="44"/>
      <c r="LMK1633" s="41"/>
      <c r="LMO1633" s="40"/>
      <c r="LMQ1633" s="42"/>
      <c r="LMR1633" s="43"/>
      <c r="LMS1633" s="40"/>
      <c r="LMT1633" s="40"/>
      <c r="LMU1633" s="44"/>
      <c r="LMV1633" s="40"/>
      <c r="LMW1633" s="40"/>
      <c r="LMX1633" s="44"/>
      <c r="LMY1633" s="44"/>
      <c r="LMZ1633" s="41"/>
      <c r="LND1633" s="40"/>
      <c r="LNF1633" s="42"/>
      <c r="LNG1633" s="43"/>
      <c r="LNH1633" s="40"/>
      <c r="LNI1633" s="40"/>
      <c r="LNJ1633" s="44"/>
      <c r="LNK1633" s="40"/>
      <c r="LNL1633" s="40"/>
      <c r="LNM1633" s="44"/>
      <c r="LNN1633" s="44"/>
      <c r="LNO1633" s="41"/>
      <c r="LNS1633" s="40"/>
      <c r="LNU1633" s="42"/>
      <c r="LNV1633" s="43"/>
      <c r="LNW1633" s="40"/>
      <c r="LNX1633" s="40"/>
      <c r="LNY1633" s="44"/>
      <c r="LNZ1633" s="40"/>
      <c r="LOA1633" s="40"/>
      <c r="LOB1633" s="44"/>
      <c r="LOC1633" s="44"/>
      <c r="LOD1633" s="41"/>
      <c r="LOH1633" s="40"/>
      <c r="LOJ1633" s="42"/>
      <c r="LOK1633" s="43"/>
      <c r="LOL1633" s="40"/>
      <c r="LOM1633" s="40"/>
      <c r="LON1633" s="44"/>
      <c r="LOO1633" s="40"/>
      <c r="LOP1633" s="40"/>
      <c r="LOQ1633" s="44"/>
      <c r="LOR1633" s="44"/>
      <c r="LOS1633" s="41"/>
      <c r="LOW1633" s="40"/>
      <c r="LOY1633" s="42"/>
      <c r="LOZ1633" s="43"/>
      <c r="LPA1633" s="40"/>
      <c r="LPB1633" s="40"/>
      <c r="LPC1633" s="44"/>
      <c r="LPD1633" s="40"/>
      <c r="LPE1633" s="40"/>
      <c r="LPF1633" s="44"/>
      <c r="LPG1633" s="44"/>
      <c r="LPH1633" s="41"/>
      <c r="LPL1633" s="40"/>
      <c r="LPN1633" s="42"/>
      <c r="LPO1633" s="43"/>
      <c r="LPP1633" s="40"/>
      <c r="LPQ1633" s="40"/>
      <c r="LPR1633" s="44"/>
      <c r="LPS1633" s="40"/>
      <c r="LPT1633" s="40"/>
      <c r="LPU1633" s="44"/>
      <c r="LPV1633" s="44"/>
      <c r="LPW1633" s="41"/>
      <c r="LQA1633" s="40"/>
      <c r="LQC1633" s="42"/>
      <c r="LQD1633" s="43"/>
      <c r="LQE1633" s="40"/>
      <c r="LQF1633" s="40"/>
      <c r="LQG1633" s="44"/>
      <c r="LQH1633" s="40"/>
      <c r="LQI1633" s="40"/>
      <c r="LQJ1633" s="44"/>
      <c r="LQK1633" s="44"/>
      <c r="LQL1633" s="41"/>
      <c r="LQP1633" s="40"/>
      <c r="LQR1633" s="42"/>
      <c r="LQS1633" s="43"/>
      <c r="LQT1633" s="40"/>
      <c r="LQU1633" s="40"/>
      <c r="LQV1633" s="44"/>
      <c r="LQW1633" s="40"/>
      <c r="LQX1633" s="40"/>
      <c r="LQY1633" s="44"/>
      <c r="LQZ1633" s="44"/>
      <c r="LRA1633" s="41"/>
      <c r="LRE1633" s="40"/>
      <c r="LRG1633" s="42"/>
      <c r="LRH1633" s="43"/>
      <c r="LRI1633" s="40"/>
      <c r="LRJ1633" s="40"/>
      <c r="LRK1633" s="44"/>
      <c r="LRL1633" s="40"/>
      <c r="LRM1633" s="40"/>
      <c r="LRN1633" s="44"/>
      <c r="LRO1633" s="44"/>
      <c r="LRP1633" s="41"/>
      <c r="LRT1633" s="40"/>
      <c r="LRV1633" s="42"/>
      <c r="LRW1633" s="43"/>
      <c r="LRX1633" s="40"/>
      <c r="LRY1633" s="40"/>
      <c r="LRZ1633" s="44"/>
      <c r="LSA1633" s="40"/>
      <c r="LSB1633" s="40"/>
      <c r="LSC1633" s="44"/>
      <c r="LSD1633" s="44"/>
      <c r="LSE1633" s="41"/>
      <c r="LSI1633" s="40"/>
      <c r="LSK1633" s="42"/>
      <c r="LSL1633" s="43"/>
      <c r="LSM1633" s="40"/>
      <c r="LSN1633" s="40"/>
      <c r="LSO1633" s="44"/>
      <c r="LSP1633" s="40"/>
      <c r="LSQ1633" s="40"/>
      <c r="LSR1633" s="44"/>
      <c r="LSS1633" s="44"/>
      <c r="LST1633" s="41"/>
      <c r="LSX1633" s="40"/>
      <c r="LSZ1633" s="42"/>
      <c r="LTA1633" s="43"/>
      <c r="LTB1633" s="40"/>
      <c r="LTC1633" s="40"/>
      <c r="LTD1633" s="44"/>
      <c r="LTE1633" s="40"/>
      <c r="LTF1633" s="40"/>
      <c r="LTG1633" s="44"/>
      <c r="LTH1633" s="44"/>
      <c r="LTI1633" s="41"/>
      <c r="LTM1633" s="40"/>
      <c r="LTO1633" s="42"/>
      <c r="LTP1633" s="43"/>
      <c r="LTQ1633" s="40"/>
      <c r="LTR1633" s="40"/>
      <c r="LTS1633" s="44"/>
      <c r="LTT1633" s="40"/>
      <c r="LTU1633" s="40"/>
      <c r="LTV1633" s="44"/>
      <c r="LTW1633" s="44"/>
      <c r="LTX1633" s="41"/>
      <c r="LUB1633" s="40"/>
      <c r="LUD1633" s="42"/>
      <c r="LUE1633" s="43"/>
      <c r="LUF1633" s="40"/>
      <c r="LUG1633" s="40"/>
      <c r="LUH1633" s="44"/>
      <c r="LUI1633" s="40"/>
      <c r="LUJ1633" s="40"/>
      <c r="LUK1633" s="44"/>
      <c r="LUL1633" s="44"/>
      <c r="LUM1633" s="41"/>
      <c r="LUQ1633" s="40"/>
      <c r="LUS1633" s="42"/>
      <c r="LUT1633" s="43"/>
      <c r="LUU1633" s="40"/>
      <c r="LUV1633" s="40"/>
      <c r="LUW1633" s="44"/>
      <c r="LUX1633" s="40"/>
      <c r="LUY1633" s="40"/>
      <c r="LUZ1633" s="44"/>
      <c r="LVA1633" s="44"/>
      <c r="LVB1633" s="41"/>
      <c r="LVF1633" s="40"/>
      <c r="LVH1633" s="42"/>
      <c r="LVI1633" s="43"/>
      <c r="LVJ1633" s="40"/>
      <c r="LVK1633" s="40"/>
      <c r="LVL1633" s="44"/>
      <c r="LVM1633" s="40"/>
      <c r="LVN1633" s="40"/>
      <c r="LVO1633" s="44"/>
      <c r="LVP1633" s="44"/>
      <c r="LVQ1633" s="41"/>
      <c r="LVU1633" s="40"/>
      <c r="LVW1633" s="42"/>
      <c r="LVX1633" s="43"/>
      <c r="LVY1633" s="40"/>
      <c r="LVZ1633" s="40"/>
      <c r="LWA1633" s="44"/>
      <c r="LWB1633" s="40"/>
      <c r="LWC1633" s="40"/>
      <c r="LWD1633" s="44"/>
      <c r="LWE1633" s="44"/>
      <c r="LWF1633" s="41"/>
      <c r="LWJ1633" s="40"/>
      <c r="LWL1633" s="42"/>
      <c r="LWM1633" s="43"/>
      <c r="LWN1633" s="40"/>
      <c r="LWO1633" s="40"/>
      <c r="LWP1633" s="44"/>
      <c r="LWQ1633" s="40"/>
      <c r="LWR1633" s="40"/>
      <c r="LWS1633" s="44"/>
      <c r="LWT1633" s="44"/>
      <c r="LWU1633" s="41"/>
      <c r="LWY1633" s="40"/>
      <c r="LXA1633" s="42"/>
      <c r="LXB1633" s="43"/>
      <c r="LXC1633" s="40"/>
      <c r="LXD1633" s="40"/>
      <c r="LXE1633" s="44"/>
      <c r="LXF1633" s="40"/>
      <c r="LXG1633" s="40"/>
      <c r="LXH1633" s="44"/>
      <c r="LXI1633" s="44"/>
      <c r="LXJ1633" s="41"/>
      <c r="LXN1633" s="40"/>
      <c r="LXP1633" s="42"/>
      <c r="LXQ1633" s="43"/>
      <c r="LXR1633" s="40"/>
      <c r="LXS1633" s="40"/>
      <c r="LXT1633" s="44"/>
      <c r="LXU1633" s="40"/>
      <c r="LXV1633" s="40"/>
      <c r="LXW1633" s="44"/>
      <c r="LXX1633" s="44"/>
      <c r="LXY1633" s="41"/>
      <c r="LYC1633" s="40"/>
      <c r="LYE1633" s="42"/>
      <c r="LYF1633" s="43"/>
      <c r="LYG1633" s="40"/>
      <c r="LYH1633" s="40"/>
      <c r="LYI1633" s="44"/>
      <c r="LYJ1633" s="40"/>
      <c r="LYK1633" s="40"/>
      <c r="LYL1633" s="44"/>
      <c r="LYM1633" s="44"/>
      <c r="LYN1633" s="41"/>
      <c r="LYR1633" s="40"/>
      <c r="LYT1633" s="42"/>
      <c r="LYU1633" s="43"/>
      <c r="LYV1633" s="40"/>
      <c r="LYW1633" s="40"/>
      <c r="LYX1633" s="44"/>
      <c r="LYY1633" s="40"/>
      <c r="LYZ1633" s="40"/>
      <c r="LZA1633" s="44"/>
      <c r="LZB1633" s="44"/>
      <c r="LZC1633" s="41"/>
      <c r="LZG1633" s="40"/>
      <c r="LZI1633" s="42"/>
      <c r="LZJ1633" s="43"/>
      <c r="LZK1633" s="40"/>
      <c r="LZL1633" s="40"/>
      <c r="LZM1633" s="44"/>
      <c r="LZN1633" s="40"/>
      <c r="LZO1633" s="40"/>
      <c r="LZP1633" s="44"/>
      <c r="LZQ1633" s="44"/>
      <c r="LZR1633" s="41"/>
      <c r="LZV1633" s="40"/>
      <c r="LZX1633" s="42"/>
      <c r="LZY1633" s="43"/>
      <c r="LZZ1633" s="40"/>
      <c r="MAA1633" s="40"/>
      <c r="MAB1633" s="44"/>
      <c r="MAC1633" s="40"/>
      <c r="MAD1633" s="40"/>
      <c r="MAE1633" s="44"/>
      <c r="MAF1633" s="44"/>
      <c r="MAG1633" s="41"/>
      <c r="MAK1633" s="40"/>
      <c r="MAM1633" s="42"/>
      <c r="MAN1633" s="43"/>
      <c r="MAO1633" s="40"/>
      <c r="MAP1633" s="40"/>
      <c r="MAQ1633" s="44"/>
      <c r="MAR1633" s="40"/>
      <c r="MAS1633" s="40"/>
      <c r="MAT1633" s="44"/>
      <c r="MAU1633" s="44"/>
      <c r="MAV1633" s="41"/>
      <c r="MAZ1633" s="40"/>
      <c r="MBB1633" s="42"/>
      <c r="MBC1633" s="43"/>
      <c r="MBD1633" s="40"/>
      <c r="MBE1633" s="40"/>
      <c r="MBF1633" s="44"/>
      <c r="MBG1633" s="40"/>
      <c r="MBH1633" s="40"/>
      <c r="MBI1633" s="44"/>
      <c r="MBJ1633" s="44"/>
      <c r="MBK1633" s="41"/>
      <c r="MBO1633" s="40"/>
      <c r="MBQ1633" s="42"/>
      <c r="MBR1633" s="43"/>
      <c r="MBS1633" s="40"/>
      <c r="MBT1633" s="40"/>
      <c r="MBU1633" s="44"/>
      <c r="MBV1633" s="40"/>
      <c r="MBW1633" s="40"/>
      <c r="MBX1633" s="44"/>
      <c r="MBY1633" s="44"/>
      <c r="MBZ1633" s="41"/>
      <c r="MCD1633" s="40"/>
      <c r="MCF1633" s="42"/>
      <c r="MCG1633" s="43"/>
      <c r="MCH1633" s="40"/>
      <c r="MCI1633" s="40"/>
      <c r="MCJ1633" s="44"/>
      <c r="MCK1633" s="40"/>
      <c r="MCL1633" s="40"/>
      <c r="MCM1633" s="44"/>
      <c r="MCN1633" s="44"/>
      <c r="MCO1633" s="41"/>
      <c r="MCS1633" s="40"/>
      <c r="MCU1633" s="42"/>
      <c r="MCV1633" s="43"/>
      <c r="MCW1633" s="40"/>
      <c r="MCX1633" s="40"/>
      <c r="MCY1633" s="44"/>
      <c r="MCZ1633" s="40"/>
      <c r="MDA1633" s="40"/>
      <c r="MDB1633" s="44"/>
      <c r="MDC1633" s="44"/>
      <c r="MDD1633" s="41"/>
      <c r="MDH1633" s="40"/>
      <c r="MDJ1633" s="42"/>
      <c r="MDK1633" s="43"/>
      <c r="MDL1633" s="40"/>
      <c r="MDM1633" s="40"/>
      <c r="MDN1633" s="44"/>
      <c r="MDO1633" s="40"/>
      <c r="MDP1633" s="40"/>
      <c r="MDQ1633" s="44"/>
      <c r="MDR1633" s="44"/>
      <c r="MDS1633" s="41"/>
      <c r="MDW1633" s="40"/>
      <c r="MDY1633" s="42"/>
      <c r="MDZ1633" s="43"/>
      <c r="MEA1633" s="40"/>
      <c r="MEB1633" s="40"/>
      <c r="MEC1633" s="44"/>
      <c r="MED1633" s="40"/>
      <c r="MEE1633" s="40"/>
      <c r="MEF1633" s="44"/>
      <c r="MEG1633" s="44"/>
      <c r="MEH1633" s="41"/>
      <c r="MEL1633" s="40"/>
      <c r="MEN1633" s="42"/>
      <c r="MEO1633" s="43"/>
      <c r="MEP1633" s="40"/>
      <c r="MEQ1633" s="40"/>
      <c r="MER1633" s="44"/>
      <c r="MES1633" s="40"/>
      <c r="MET1633" s="40"/>
      <c r="MEU1633" s="44"/>
      <c r="MEV1633" s="44"/>
      <c r="MEW1633" s="41"/>
      <c r="MFA1633" s="40"/>
      <c r="MFC1633" s="42"/>
      <c r="MFD1633" s="43"/>
      <c r="MFE1633" s="40"/>
      <c r="MFF1633" s="40"/>
      <c r="MFG1633" s="44"/>
      <c r="MFH1633" s="40"/>
      <c r="MFI1633" s="40"/>
      <c r="MFJ1633" s="44"/>
      <c r="MFK1633" s="44"/>
      <c r="MFL1633" s="41"/>
      <c r="MFP1633" s="40"/>
      <c r="MFR1633" s="42"/>
      <c r="MFS1633" s="43"/>
      <c r="MFT1633" s="40"/>
      <c r="MFU1633" s="40"/>
      <c r="MFV1633" s="44"/>
      <c r="MFW1633" s="40"/>
      <c r="MFX1633" s="40"/>
      <c r="MFY1633" s="44"/>
      <c r="MFZ1633" s="44"/>
      <c r="MGA1633" s="41"/>
      <c r="MGE1633" s="40"/>
      <c r="MGG1633" s="42"/>
      <c r="MGH1633" s="43"/>
      <c r="MGI1633" s="40"/>
      <c r="MGJ1633" s="40"/>
      <c r="MGK1633" s="44"/>
      <c r="MGL1633" s="40"/>
      <c r="MGM1633" s="40"/>
      <c r="MGN1633" s="44"/>
      <c r="MGO1633" s="44"/>
      <c r="MGP1633" s="41"/>
      <c r="MGT1633" s="40"/>
      <c r="MGV1633" s="42"/>
      <c r="MGW1633" s="43"/>
      <c r="MGX1633" s="40"/>
      <c r="MGY1633" s="40"/>
      <c r="MGZ1633" s="44"/>
      <c r="MHA1633" s="40"/>
      <c r="MHB1633" s="40"/>
      <c r="MHC1633" s="44"/>
      <c r="MHD1633" s="44"/>
      <c r="MHE1633" s="41"/>
      <c r="MHI1633" s="40"/>
      <c r="MHK1633" s="42"/>
      <c r="MHL1633" s="43"/>
      <c r="MHM1633" s="40"/>
      <c r="MHN1633" s="40"/>
      <c r="MHO1633" s="44"/>
      <c r="MHP1633" s="40"/>
      <c r="MHQ1633" s="40"/>
      <c r="MHR1633" s="44"/>
      <c r="MHS1633" s="44"/>
      <c r="MHT1633" s="41"/>
      <c r="MHX1633" s="40"/>
      <c r="MHZ1633" s="42"/>
      <c r="MIA1633" s="43"/>
      <c r="MIB1633" s="40"/>
      <c r="MIC1633" s="40"/>
      <c r="MID1633" s="44"/>
      <c r="MIE1633" s="40"/>
      <c r="MIF1633" s="40"/>
      <c r="MIG1633" s="44"/>
      <c r="MIH1633" s="44"/>
      <c r="MII1633" s="41"/>
      <c r="MIM1633" s="40"/>
      <c r="MIO1633" s="42"/>
      <c r="MIP1633" s="43"/>
      <c r="MIQ1633" s="40"/>
      <c r="MIR1633" s="40"/>
      <c r="MIS1633" s="44"/>
      <c r="MIT1633" s="40"/>
      <c r="MIU1633" s="40"/>
      <c r="MIV1633" s="44"/>
      <c r="MIW1633" s="44"/>
      <c r="MIX1633" s="41"/>
      <c r="MJB1633" s="40"/>
      <c r="MJD1633" s="42"/>
      <c r="MJE1633" s="43"/>
      <c r="MJF1633" s="40"/>
      <c r="MJG1633" s="40"/>
      <c r="MJH1633" s="44"/>
      <c r="MJI1633" s="40"/>
      <c r="MJJ1633" s="40"/>
      <c r="MJK1633" s="44"/>
      <c r="MJL1633" s="44"/>
      <c r="MJM1633" s="41"/>
      <c r="MJQ1633" s="40"/>
      <c r="MJS1633" s="42"/>
      <c r="MJT1633" s="43"/>
      <c r="MJU1633" s="40"/>
      <c r="MJV1633" s="40"/>
      <c r="MJW1633" s="44"/>
      <c r="MJX1633" s="40"/>
      <c r="MJY1633" s="40"/>
      <c r="MJZ1633" s="44"/>
      <c r="MKA1633" s="44"/>
      <c r="MKB1633" s="41"/>
      <c r="MKF1633" s="40"/>
      <c r="MKH1633" s="42"/>
      <c r="MKI1633" s="43"/>
      <c r="MKJ1633" s="40"/>
      <c r="MKK1633" s="40"/>
      <c r="MKL1633" s="44"/>
      <c r="MKM1633" s="40"/>
      <c r="MKN1633" s="40"/>
      <c r="MKO1633" s="44"/>
      <c r="MKP1633" s="44"/>
      <c r="MKQ1633" s="41"/>
      <c r="MKU1633" s="40"/>
      <c r="MKW1633" s="42"/>
      <c r="MKX1633" s="43"/>
      <c r="MKY1633" s="40"/>
      <c r="MKZ1633" s="40"/>
      <c r="MLA1633" s="44"/>
      <c r="MLB1633" s="40"/>
      <c r="MLC1633" s="40"/>
      <c r="MLD1633" s="44"/>
      <c r="MLE1633" s="44"/>
      <c r="MLF1633" s="41"/>
      <c r="MLJ1633" s="40"/>
      <c r="MLL1633" s="42"/>
      <c r="MLM1633" s="43"/>
      <c r="MLN1633" s="40"/>
      <c r="MLO1633" s="40"/>
      <c r="MLP1633" s="44"/>
      <c r="MLQ1633" s="40"/>
      <c r="MLR1633" s="40"/>
      <c r="MLS1633" s="44"/>
      <c r="MLT1633" s="44"/>
      <c r="MLU1633" s="41"/>
      <c r="MLY1633" s="40"/>
      <c r="MMA1633" s="42"/>
      <c r="MMB1633" s="43"/>
      <c r="MMC1633" s="40"/>
      <c r="MMD1633" s="40"/>
      <c r="MME1633" s="44"/>
      <c r="MMF1633" s="40"/>
      <c r="MMG1633" s="40"/>
      <c r="MMH1633" s="44"/>
      <c r="MMI1633" s="44"/>
      <c r="MMJ1633" s="41"/>
      <c r="MMN1633" s="40"/>
      <c r="MMP1633" s="42"/>
      <c r="MMQ1633" s="43"/>
      <c r="MMR1633" s="40"/>
      <c r="MMS1633" s="40"/>
      <c r="MMT1633" s="44"/>
      <c r="MMU1633" s="40"/>
      <c r="MMV1633" s="40"/>
      <c r="MMW1633" s="44"/>
      <c r="MMX1633" s="44"/>
      <c r="MMY1633" s="41"/>
      <c r="MNC1633" s="40"/>
      <c r="MNE1633" s="42"/>
      <c r="MNF1633" s="43"/>
      <c r="MNG1633" s="40"/>
      <c r="MNH1633" s="40"/>
      <c r="MNI1633" s="44"/>
      <c r="MNJ1633" s="40"/>
      <c r="MNK1633" s="40"/>
      <c r="MNL1633" s="44"/>
      <c r="MNM1633" s="44"/>
      <c r="MNN1633" s="41"/>
      <c r="MNR1633" s="40"/>
      <c r="MNT1633" s="42"/>
      <c r="MNU1633" s="43"/>
      <c r="MNV1633" s="40"/>
      <c r="MNW1633" s="40"/>
      <c r="MNX1633" s="44"/>
      <c r="MNY1633" s="40"/>
      <c r="MNZ1633" s="40"/>
      <c r="MOA1633" s="44"/>
      <c r="MOB1633" s="44"/>
      <c r="MOC1633" s="41"/>
      <c r="MOG1633" s="40"/>
      <c r="MOI1633" s="42"/>
      <c r="MOJ1633" s="43"/>
      <c r="MOK1633" s="40"/>
      <c r="MOL1633" s="40"/>
      <c r="MOM1633" s="44"/>
      <c r="MON1633" s="40"/>
      <c r="MOO1633" s="40"/>
      <c r="MOP1633" s="44"/>
      <c r="MOQ1633" s="44"/>
      <c r="MOR1633" s="41"/>
      <c r="MOV1633" s="40"/>
      <c r="MOX1633" s="42"/>
      <c r="MOY1633" s="43"/>
      <c r="MOZ1633" s="40"/>
      <c r="MPA1633" s="40"/>
      <c r="MPB1633" s="44"/>
      <c r="MPC1633" s="40"/>
      <c r="MPD1633" s="40"/>
      <c r="MPE1633" s="44"/>
      <c r="MPF1633" s="44"/>
      <c r="MPG1633" s="41"/>
      <c r="MPK1633" s="40"/>
      <c r="MPM1633" s="42"/>
      <c r="MPN1633" s="43"/>
      <c r="MPO1633" s="40"/>
      <c r="MPP1633" s="40"/>
      <c r="MPQ1633" s="44"/>
      <c r="MPR1633" s="40"/>
      <c r="MPS1633" s="40"/>
      <c r="MPT1633" s="44"/>
      <c r="MPU1633" s="44"/>
      <c r="MPV1633" s="41"/>
      <c r="MPZ1633" s="40"/>
      <c r="MQB1633" s="42"/>
      <c r="MQC1633" s="43"/>
      <c r="MQD1633" s="40"/>
      <c r="MQE1633" s="40"/>
      <c r="MQF1633" s="44"/>
      <c r="MQG1633" s="40"/>
      <c r="MQH1633" s="40"/>
      <c r="MQI1633" s="44"/>
      <c r="MQJ1633" s="44"/>
      <c r="MQK1633" s="41"/>
      <c r="MQO1633" s="40"/>
      <c r="MQQ1633" s="42"/>
      <c r="MQR1633" s="43"/>
      <c r="MQS1633" s="40"/>
      <c r="MQT1633" s="40"/>
      <c r="MQU1633" s="44"/>
      <c r="MQV1633" s="40"/>
      <c r="MQW1633" s="40"/>
      <c r="MQX1633" s="44"/>
      <c r="MQY1633" s="44"/>
      <c r="MQZ1633" s="41"/>
      <c r="MRD1633" s="40"/>
      <c r="MRF1633" s="42"/>
      <c r="MRG1633" s="43"/>
      <c r="MRH1633" s="40"/>
      <c r="MRI1633" s="40"/>
      <c r="MRJ1633" s="44"/>
      <c r="MRK1633" s="40"/>
      <c r="MRL1633" s="40"/>
      <c r="MRM1633" s="44"/>
      <c r="MRN1633" s="44"/>
      <c r="MRO1633" s="41"/>
      <c r="MRS1633" s="40"/>
      <c r="MRU1633" s="42"/>
      <c r="MRV1633" s="43"/>
      <c r="MRW1633" s="40"/>
      <c r="MRX1633" s="40"/>
      <c r="MRY1633" s="44"/>
      <c r="MRZ1633" s="40"/>
      <c r="MSA1633" s="40"/>
      <c r="MSB1633" s="44"/>
      <c r="MSC1633" s="44"/>
      <c r="MSD1633" s="41"/>
      <c r="MSH1633" s="40"/>
      <c r="MSJ1633" s="42"/>
      <c r="MSK1633" s="43"/>
      <c r="MSL1633" s="40"/>
      <c r="MSM1633" s="40"/>
      <c r="MSN1633" s="44"/>
      <c r="MSO1633" s="40"/>
      <c r="MSP1633" s="40"/>
      <c r="MSQ1633" s="44"/>
      <c r="MSR1633" s="44"/>
      <c r="MSS1633" s="41"/>
      <c r="MSW1633" s="40"/>
      <c r="MSY1633" s="42"/>
      <c r="MSZ1633" s="43"/>
      <c r="MTA1633" s="40"/>
      <c r="MTB1633" s="40"/>
      <c r="MTC1633" s="44"/>
      <c r="MTD1633" s="40"/>
      <c r="MTE1633" s="40"/>
      <c r="MTF1633" s="44"/>
      <c r="MTG1633" s="44"/>
      <c r="MTH1633" s="41"/>
      <c r="MTL1633" s="40"/>
      <c r="MTN1633" s="42"/>
      <c r="MTO1633" s="43"/>
      <c r="MTP1633" s="40"/>
      <c r="MTQ1633" s="40"/>
      <c r="MTR1633" s="44"/>
      <c r="MTS1633" s="40"/>
      <c r="MTT1633" s="40"/>
      <c r="MTU1633" s="44"/>
      <c r="MTV1633" s="44"/>
      <c r="MTW1633" s="41"/>
      <c r="MUA1633" s="40"/>
      <c r="MUC1633" s="42"/>
      <c r="MUD1633" s="43"/>
      <c r="MUE1633" s="40"/>
      <c r="MUF1633" s="40"/>
      <c r="MUG1633" s="44"/>
      <c r="MUH1633" s="40"/>
      <c r="MUI1633" s="40"/>
      <c r="MUJ1633" s="44"/>
      <c r="MUK1633" s="44"/>
      <c r="MUL1633" s="41"/>
      <c r="MUP1633" s="40"/>
      <c r="MUR1633" s="42"/>
      <c r="MUS1633" s="43"/>
      <c r="MUT1633" s="40"/>
      <c r="MUU1633" s="40"/>
      <c r="MUV1633" s="44"/>
      <c r="MUW1633" s="40"/>
      <c r="MUX1633" s="40"/>
      <c r="MUY1633" s="44"/>
      <c r="MUZ1633" s="44"/>
      <c r="MVA1633" s="41"/>
      <c r="MVE1633" s="40"/>
      <c r="MVG1633" s="42"/>
      <c r="MVH1633" s="43"/>
      <c r="MVI1633" s="40"/>
      <c r="MVJ1633" s="40"/>
      <c r="MVK1633" s="44"/>
      <c r="MVL1633" s="40"/>
      <c r="MVM1633" s="40"/>
      <c r="MVN1633" s="44"/>
      <c r="MVO1633" s="44"/>
      <c r="MVP1633" s="41"/>
      <c r="MVT1633" s="40"/>
      <c r="MVV1633" s="42"/>
      <c r="MVW1633" s="43"/>
      <c r="MVX1633" s="40"/>
      <c r="MVY1633" s="40"/>
      <c r="MVZ1633" s="44"/>
      <c r="MWA1633" s="40"/>
      <c r="MWB1633" s="40"/>
      <c r="MWC1633" s="44"/>
      <c r="MWD1633" s="44"/>
      <c r="MWE1633" s="41"/>
      <c r="MWI1633" s="40"/>
      <c r="MWK1633" s="42"/>
      <c r="MWL1633" s="43"/>
      <c r="MWM1633" s="40"/>
      <c r="MWN1633" s="40"/>
      <c r="MWO1633" s="44"/>
      <c r="MWP1633" s="40"/>
      <c r="MWQ1633" s="40"/>
      <c r="MWR1633" s="44"/>
      <c r="MWS1633" s="44"/>
      <c r="MWT1633" s="41"/>
      <c r="MWX1633" s="40"/>
      <c r="MWZ1633" s="42"/>
      <c r="MXA1633" s="43"/>
      <c r="MXB1633" s="40"/>
      <c r="MXC1633" s="40"/>
      <c r="MXD1633" s="44"/>
      <c r="MXE1633" s="40"/>
      <c r="MXF1633" s="40"/>
      <c r="MXG1633" s="44"/>
      <c r="MXH1633" s="44"/>
      <c r="MXI1633" s="41"/>
      <c r="MXM1633" s="40"/>
      <c r="MXO1633" s="42"/>
      <c r="MXP1633" s="43"/>
      <c r="MXQ1633" s="40"/>
      <c r="MXR1633" s="40"/>
      <c r="MXS1633" s="44"/>
      <c r="MXT1633" s="40"/>
      <c r="MXU1633" s="40"/>
      <c r="MXV1633" s="44"/>
      <c r="MXW1633" s="44"/>
      <c r="MXX1633" s="41"/>
      <c r="MYB1633" s="40"/>
      <c r="MYD1633" s="42"/>
      <c r="MYE1633" s="43"/>
      <c r="MYF1633" s="40"/>
      <c r="MYG1633" s="40"/>
      <c r="MYH1633" s="44"/>
      <c r="MYI1633" s="40"/>
      <c r="MYJ1633" s="40"/>
      <c r="MYK1633" s="44"/>
      <c r="MYL1633" s="44"/>
      <c r="MYM1633" s="41"/>
      <c r="MYQ1633" s="40"/>
      <c r="MYS1633" s="42"/>
      <c r="MYT1633" s="43"/>
      <c r="MYU1633" s="40"/>
      <c r="MYV1633" s="40"/>
      <c r="MYW1633" s="44"/>
      <c r="MYX1633" s="40"/>
      <c r="MYY1633" s="40"/>
      <c r="MYZ1633" s="44"/>
      <c r="MZA1633" s="44"/>
      <c r="MZB1633" s="41"/>
      <c r="MZF1633" s="40"/>
      <c r="MZH1633" s="42"/>
      <c r="MZI1633" s="43"/>
      <c r="MZJ1633" s="40"/>
      <c r="MZK1633" s="40"/>
      <c r="MZL1633" s="44"/>
      <c r="MZM1633" s="40"/>
      <c r="MZN1633" s="40"/>
      <c r="MZO1633" s="44"/>
      <c r="MZP1633" s="44"/>
      <c r="MZQ1633" s="41"/>
      <c r="MZU1633" s="40"/>
      <c r="MZW1633" s="42"/>
      <c r="MZX1633" s="43"/>
      <c r="MZY1633" s="40"/>
      <c r="MZZ1633" s="40"/>
      <c r="NAA1633" s="44"/>
      <c r="NAB1633" s="40"/>
      <c r="NAC1633" s="40"/>
      <c r="NAD1633" s="44"/>
      <c r="NAE1633" s="44"/>
      <c r="NAF1633" s="41"/>
      <c r="NAJ1633" s="40"/>
      <c r="NAL1633" s="42"/>
      <c r="NAM1633" s="43"/>
      <c r="NAN1633" s="40"/>
      <c r="NAO1633" s="40"/>
      <c r="NAP1633" s="44"/>
      <c r="NAQ1633" s="40"/>
      <c r="NAR1633" s="40"/>
      <c r="NAS1633" s="44"/>
      <c r="NAT1633" s="44"/>
      <c r="NAU1633" s="41"/>
      <c r="NAY1633" s="40"/>
      <c r="NBA1633" s="42"/>
      <c r="NBB1633" s="43"/>
      <c r="NBC1633" s="40"/>
      <c r="NBD1633" s="40"/>
      <c r="NBE1633" s="44"/>
      <c r="NBF1633" s="40"/>
      <c r="NBG1633" s="40"/>
      <c r="NBH1633" s="44"/>
      <c r="NBI1633" s="44"/>
      <c r="NBJ1633" s="41"/>
      <c r="NBN1633" s="40"/>
      <c r="NBP1633" s="42"/>
      <c r="NBQ1633" s="43"/>
      <c r="NBR1633" s="40"/>
      <c r="NBS1633" s="40"/>
      <c r="NBT1633" s="44"/>
      <c r="NBU1633" s="40"/>
      <c r="NBV1633" s="40"/>
      <c r="NBW1633" s="44"/>
      <c r="NBX1633" s="44"/>
      <c r="NBY1633" s="41"/>
      <c r="NCC1633" s="40"/>
      <c r="NCE1633" s="42"/>
      <c r="NCF1633" s="43"/>
      <c r="NCG1633" s="40"/>
      <c r="NCH1633" s="40"/>
      <c r="NCI1633" s="44"/>
      <c r="NCJ1633" s="40"/>
      <c r="NCK1633" s="40"/>
      <c r="NCL1633" s="44"/>
      <c r="NCM1633" s="44"/>
      <c r="NCN1633" s="41"/>
      <c r="NCR1633" s="40"/>
      <c r="NCT1633" s="42"/>
      <c r="NCU1633" s="43"/>
      <c r="NCV1633" s="40"/>
      <c r="NCW1633" s="40"/>
      <c r="NCX1633" s="44"/>
      <c r="NCY1633" s="40"/>
      <c r="NCZ1633" s="40"/>
      <c r="NDA1633" s="44"/>
      <c r="NDB1633" s="44"/>
      <c r="NDC1633" s="41"/>
      <c r="NDG1633" s="40"/>
      <c r="NDI1633" s="42"/>
      <c r="NDJ1633" s="43"/>
      <c r="NDK1633" s="40"/>
      <c r="NDL1633" s="40"/>
      <c r="NDM1633" s="44"/>
      <c r="NDN1633" s="40"/>
      <c r="NDO1633" s="40"/>
      <c r="NDP1633" s="44"/>
      <c r="NDQ1633" s="44"/>
      <c r="NDR1633" s="41"/>
      <c r="NDV1633" s="40"/>
      <c r="NDX1633" s="42"/>
      <c r="NDY1633" s="43"/>
      <c r="NDZ1633" s="40"/>
      <c r="NEA1633" s="40"/>
      <c r="NEB1633" s="44"/>
      <c r="NEC1633" s="40"/>
      <c r="NED1633" s="40"/>
      <c r="NEE1633" s="44"/>
      <c r="NEF1633" s="44"/>
      <c r="NEG1633" s="41"/>
      <c r="NEK1633" s="40"/>
      <c r="NEM1633" s="42"/>
      <c r="NEN1633" s="43"/>
      <c r="NEO1633" s="40"/>
      <c r="NEP1633" s="40"/>
      <c r="NEQ1633" s="44"/>
      <c r="NER1633" s="40"/>
      <c r="NES1633" s="40"/>
      <c r="NET1633" s="44"/>
      <c r="NEU1633" s="44"/>
      <c r="NEV1633" s="41"/>
      <c r="NEZ1633" s="40"/>
      <c r="NFB1633" s="42"/>
      <c r="NFC1633" s="43"/>
      <c r="NFD1633" s="40"/>
      <c r="NFE1633" s="40"/>
      <c r="NFF1633" s="44"/>
      <c r="NFG1633" s="40"/>
      <c r="NFH1633" s="40"/>
      <c r="NFI1633" s="44"/>
      <c r="NFJ1633" s="44"/>
      <c r="NFK1633" s="41"/>
      <c r="NFO1633" s="40"/>
      <c r="NFQ1633" s="42"/>
      <c r="NFR1633" s="43"/>
      <c r="NFS1633" s="40"/>
      <c r="NFT1633" s="40"/>
      <c r="NFU1633" s="44"/>
      <c r="NFV1633" s="40"/>
      <c r="NFW1633" s="40"/>
      <c r="NFX1633" s="44"/>
      <c r="NFY1633" s="44"/>
      <c r="NFZ1633" s="41"/>
      <c r="NGD1633" s="40"/>
      <c r="NGF1633" s="42"/>
      <c r="NGG1633" s="43"/>
      <c r="NGH1633" s="40"/>
      <c r="NGI1633" s="40"/>
      <c r="NGJ1633" s="44"/>
      <c r="NGK1633" s="40"/>
      <c r="NGL1633" s="40"/>
      <c r="NGM1633" s="44"/>
      <c r="NGN1633" s="44"/>
      <c r="NGO1633" s="41"/>
      <c r="NGS1633" s="40"/>
      <c r="NGU1633" s="42"/>
      <c r="NGV1633" s="43"/>
      <c r="NGW1633" s="40"/>
      <c r="NGX1633" s="40"/>
      <c r="NGY1633" s="44"/>
      <c r="NGZ1633" s="40"/>
      <c r="NHA1633" s="40"/>
      <c r="NHB1633" s="44"/>
      <c r="NHC1633" s="44"/>
      <c r="NHD1633" s="41"/>
      <c r="NHH1633" s="40"/>
      <c r="NHJ1633" s="42"/>
      <c r="NHK1633" s="43"/>
      <c r="NHL1633" s="40"/>
      <c r="NHM1633" s="40"/>
      <c r="NHN1633" s="44"/>
      <c r="NHO1633" s="40"/>
      <c r="NHP1633" s="40"/>
      <c r="NHQ1633" s="44"/>
      <c r="NHR1633" s="44"/>
      <c r="NHS1633" s="41"/>
      <c r="NHW1633" s="40"/>
      <c r="NHY1633" s="42"/>
      <c r="NHZ1633" s="43"/>
      <c r="NIA1633" s="40"/>
      <c r="NIB1633" s="40"/>
      <c r="NIC1633" s="44"/>
      <c r="NID1633" s="40"/>
      <c r="NIE1633" s="40"/>
      <c r="NIF1633" s="44"/>
      <c r="NIG1633" s="44"/>
      <c r="NIH1633" s="41"/>
      <c r="NIL1633" s="40"/>
      <c r="NIN1633" s="42"/>
      <c r="NIO1633" s="43"/>
      <c r="NIP1633" s="40"/>
      <c r="NIQ1633" s="40"/>
      <c r="NIR1633" s="44"/>
      <c r="NIS1633" s="40"/>
      <c r="NIT1633" s="40"/>
      <c r="NIU1633" s="44"/>
      <c r="NIV1633" s="44"/>
      <c r="NIW1633" s="41"/>
      <c r="NJA1633" s="40"/>
      <c r="NJC1633" s="42"/>
      <c r="NJD1633" s="43"/>
      <c r="NJE1633" s="40"/>
      <c r="NJF1633" s="40"/>
      <c r="NJG1633" s="44"/>
      <c r="NJH1633" s="40"/>
      <c r="NJI1633" s="40"/>
      <c r="NJJ1633" s="44"/>
      <c r="NJK1633" s="44"/>
      <c r="NJL1633" s="41"/>
      <c r="NJP1633" s="40"/>
      <c r="NJR1633" s="42"/>
      <c r="NJS1633" s="43"/>
      <c r="NJT1633" s="40"/>
      <c r="NJU1633" s="40"/>
      <c r="NJV1633" s="44"/>
      <c r="NJW1633" s="40"/>
      <c r="NJX1633" s="40"/>
      <c r="NJY1633" s="44"/>
      <c r="NJZ1633" s="44"/>
      <c r="NKA1633" s="41"/>
      <c r="NKE1633" s="40"/>
      <c r="NKG1633" s="42"/>
      <c r="NKH1633" s="43"/>
      <c r="NKI1633" s="40"/>
      <c r="NKJ1633" s="40"/>
      <c r="NKK1633" s="44"/>
      <c r="NKL1633" s="40"/>
      <c r="NKM1633" s="40"/>
      <c r="NKN1633" s="44"/>
      <c r="NKO1633" s="44"/>
      <c r="NKP1633" s="41"/>
      <c r="NKT1633" s="40"/>
      <c r="NKV1633" s="42"/>
      <c r="NKW1633" s="43"/>
      <c r="NKX1633" s="40"/>
      <c r="NKY1633" s="40"/>
      <c r="NKZ1633" s="44"/>
      <c r="NLA1633" s="40"/>
      <c r="NLB1633" s="40"/>
      <c r="NLC1633" s="44"/>
      <c r="NLD1633" s="44"/>
      <c r="NLE1633" s="41"/>
      <c r="NLI1633" s="40"/>
      <c r="NLK1633" s="42"/>
      <c r="NLL1633" s="43"/>
      <c r="NLM1633" s="40"/>
      <c r="NLN1633" s="40"/>
      <c r="NLO1633" s="44"/>
      <c r="NLP1633" s="40"/>
      <c r="NLQ1633" s="40"/>
      <c r="NLR1633" s="44"/>
      <c r="NLS1633" s="44"/>
      <c r="NLT1633" s="41"/>
      <c r="NLX1633" s="40"/>
      <c r="NLZ1633" s="42"/>
      <c r="NMA1633" s="43"/>
      <c r="NMB1633" s="40"/>
      <c r="NMC1633" s="40"/>
      <c r="NMD1633" s="44"/>
      <c r="NME1633" s="40"/>
      <c r="NMF1633" s="40"/>
      <c r="NMG1633" s="44"/>
      <c r="NMH1633" s="44"/>
      <c r="NMI1633" s="41"/>
      <c r="NMM1633" s="40"/>
      <c r="NMO1633" s="42"/>
      <c r="NMP1633" s="43"/>
      <c r="NMQ1633" s="40"/>
      <c r="NMR1633" s="40"/>
      <c r="NMS1633" s="44"/>
      <c r="NMT1633" s="40"/>
      <c r="NMU1633" s="40"/>
      <c r="NMV1633" s="44"/>
      <c r="NMW1633" s="44"/>
      <c r="NMX1633" s="41"/>
      <c r="NNB1633" s="40"/>
      <c r="NND1633" s="42"/>
      <c r="NNE1633" s="43"/>
      <c r="NNF1633" s="40"/>
      <c r="NNG1633" s="40"/>
      <c r="NNH1633" s="44"/>
      <c r="NNI1633" s="40"/>
      <c r="NNJ1633" s="40"/>
      <c r="NNK1633" s="44"/>
      <c r="NNL1633" s="44"/>
      <c r="NNM1633" s="41"/>
      <c r="NNQ1633" s="40"/>
      <c r="NNS1633" s="42"/>
      <c r="NNT1633" s="43"/>
      <c r="NNU1633" s="40"/>
      <c r="NNV1633" s="40"/>
      <c r="NNW1633" s="44"/>
      <c r="NNX1633" s="40"/>
      <c r="NNY1633" s="40"/>
      <c r="NNZ1633" s="44"/>
      <c r="NOA1633" s="44"/>
      <c r="NOB1633" s="41"/>
      <c r="NOF1633" s="40"/>
      <c r="NOH1633" s="42"/>
      <c r="NOI1633" s="43"/>
      <c r="NOJ1633" s="40"/>
      <c r="NOK1633" s="40"/>
      <c r="NOL1633" s="44"/>
      <c r="NOM1633" s="40"/>
      <c r="NON1633" s="40"/>
      <c r="NOO1633" s="44"/>
      <c r="NOP1633" s="44"/>
      <c r="NOQ1633" s="41"/>
      <c r="NOU1633" s="40"/>
      <c r="NOW1633" s="42"/>
      <c r="NOX1633" s="43"/>
      <c r="NOY1633" s="40"/>
      <c r="NOZ1633" s="40"/>
      <c r="NPA1633" s="44"/>
      <c r="NPB1633" s="40"/>
      <c r="NPC1633" s="40"/>
      <c r="NPD1633" s="44"/>
      <c r="NPE1633" s="44"/>
      <c r="NPF1633" s="41"/>
      <c r="NPJ1633" s="40"/>
      <c r="NPL1633" s="42"/>
      <c r="NPM1633" s="43"/>
      <c r="NPN1633" s="40"/>
      <c r="NPO1633" s="40"/>
      <c r="NPP1633" s="44"/>
      <c r="NPQ1633" s="40"/>
      <c r="NPR1633" s="40"/>
      <c r="NPS1633" s="44"/>
      <c r="NPT1633" s="44"/>
      <c r="NPU1633" s="41"/>
      <c r="NPY1633" s="40"/>
      <c r="NQA1633" s="42"/>
      <c r="NQB1633" s="43"/>
      <c r="NQC1633" s="40"/>
      <c r="NQD1633" s="40"/>
      <c r="NQE1633" s="44"/>
      <c r="NQF1633" s="40"/>
      <c r="NQG1633" s="40"/>
      <c r="NQH1633" s="44"/>
      <c r="NQI1633" s="44"/>
      <c r="NQJ1633" s="41"/>
      <c r="NQN1633" s="40"/>
      <c r="NQP1633" s="42"/>
      <c r="NQQ1633" s="43"/>
      <c r="NQR1633" s="40"/>
      <c r="NQS1633" s="40"/>
      <c r="NQT1633" s="44"/>
      <c r="NQU1633" s="40"/>
      <c r="NQV1633" s="40"/>
      <c r="NQW1633" s="44"/>
      <c r="NQX1633" s="44"/>
      <c r="NQY1633" s="41"/>
      <c r="NRC1633" s="40"/>
      <c r="NRE1633" s="42"/>
      <c r="NRF1633" s="43"/>
      <c r="NRG1633" s="40"/>
      <c r="NRH1633" s="40"/>
      <c r="NRI1633" s="44"/>
      <c r="NRJ1633" s="40"/>
      <c r="NRK1633" s="40"/>
      <c r="NRL1633" s="44"/>
      <c r="NRM1633" s="44"/>
      <c r="NRN1633" s="41"/>
      <c r="NRR1633" s="40"/>
      <c r="NRT1633" s="42"/>
      <c r="NRU1633" s="43"/>
      <c r="NRV1633" s="40"/>
      <c r="NRW1633" s="40"/>
      <c r="NRX1633" s="44"/>
      <c r="NRY1633" s="40"/>
      <c r="NRZ1633" s="40"/>
      <c r="NSA1633" s="44"/>
      <c r="NSB1633" s="44"/>
      <c r="NSC1633" s="41"/>
      <c r="NSG1633" s="40"/>
      <c r="NSI1633" s="42"/>
      <c r="NSJ1633" s="43"/>
      <c r="NSK1633" s="40"/>
      <c r="NSL1633" s="40"/>
      <c r="NSM1633" s="44"/>
      <c r="NSN1633" s="40"/>
      <c r="NSO1633" s="40"/>
      <c r="NSP1633" s="44"/>
      <c r="NSQ1633" s="44"/>
      <c r="NSR1633" s="41"/>
      <c r="NSV1633" s="40"/>
      <c r="NSX1633" s="42"/>
      <c r="NSY1633" s="43"/>
      <c r="NSZ1633" s="40"/>
      <c r="NTA1633" s="40"/>
      <c r="NTB1633" s="44"/>
      <c r="NTC1633" s="40"/>
      <c r="NTD1633" s="40"/>
      <c r="NTE1633" s="44"/>
      <c r="NTF1633" s="44"/>
      <c r="NTG1633" s="41"/>
      <c r="NTK1633" s="40"/>
      <c r="NTM1633" s="42"/>
      <c r="NTN1633" s="43"/>
      <c r="NTO1633" s="40"/>
      <c r="NTP1633" s="40"/>
      <c r="NTQ1633" s="44"/>
      <c r="NTR1633" s="40"/>
      <c r="NTS1633" s="40"/>
      <c r="NTT1633" s="44"/>
      <c r="NTU1633" s="44"/>
      <c r="NTV1633" s="41"/>
      <c r="NTZ1633" s="40"/>
      <c r="NUB1633" s="42"/>
      <c r="NUC1633" s="43"/>
      <c r="NUD1633" s="40"/>
      <c r="NUE1633" s="40"/>
      <c r="NUF1633" s="44"/>
      <c r="NUG1633" s="40"/>
      <c r="NUH1633" s="40"/>
      <c r="NUI1633" s="44"/>
      <c r="NUJ1633" s="44"/>
      <c r="NUK1633" s="41"/>
      <c r="NUO1633" s="40"/>
      <c r="NUQ1633" s="42"/>
      <c r="NUR1633" s="43"/>
      <c r="NUS1633" s="40"/>
      <c r="NUT1633" s="40"/>
      <c r="NUU1633" s="44"/>
      <c r="NUV1633" s="40"/>
      <c r="NUW1633" s="40"/>
      <c r="NUX1633" s="44"/>
      <c r="NUY1633" s="44"/>
      <c r="NUZ1633" s="41"/>
      <c r="NVD1633" s="40"/>
      <c r="NVF1633" s="42"/>
      <c r="NVG1633" s="43"/>
      <c r="NVH1633" s="40"/>
      <c r="NVI1633" s="40"/>
      <c r="NVJ1633" s="44"/>
      <c r="NVK1633" s="40"/>
      <c r="NVL1633" s="40"/>
      <c r="NVM1633" s="44"/>
      <c r="NVN1633" s="44"/>
      <c r="NVO1633" s="41"/>
      <c r="NVS1633" s="40"/>
      <c r="NVU1633" s="42"/>
      <c r="NVV1633" s="43"/>
      <c r="NVW1633" s="40"/>
      <c r="NVX1633" s="40"/>
      <c r="NVY1633" s="44"/>
      <c r="NVZ1633" s="40"/>
      <c r="NWA1633" s="40"/>
      <c r="NWB1633" s="44"/>
      <c r="NWC1633" s="44"/>
      <c r="NWD1633" s="41"/>
      <c r="NWH1633" s="40"/>
      <c r="NWJ1633" s="42"/>
      <c r="NWK1633" s="43"/>
      <c r="NWL1633" s="40"/>
      <c r="NWM1633" s="40"/>
      <c r="NWN1633" s="44"/>
      <c r="NWO1633" s="40"/>
      <c r="NWP1633" s="40"/>
      <c r="NWQ1633" s="44"/>
      <c r="NWR1633" s="44"/>
      <c r="NWS1633" s="41"/>
      <c r="NWW1633" s="40"/>
      <c r="NWY1633" s="42"/>
      <c r="NWZ1633" s="43"/>
      <c r="NXA1633" s="40"/>
      <c r="NXB1633" s="40"/>
      <c r="NXC1633" s="44"/>
      <c r="NXD1633" s="40"/>
      <c r="NXE1633" s="40"/>
      <c r="NXF1633" s="44"/>
      <c r="NXG1633" s="44"/>
      <c r="NXH1633" s="41"/>
      <c r="NXL1633" s="40"/>
      <c r="NXN1633" s="42"/>
      <c r="NXO1633" s="43"/>
      <c r="NXP1633" s="40"/>
      <c r="NXQ1633" s="40"/>
      <c r="NXR1633" s="44"/>
      <c r="NXS1633" s="40"/>
      <c r="NXT1633" s="40"/>
      <c r="NXU1633" s="44"/>
      <c r="NXV1633" s="44"/>
      <c r="NXW1633" s="41"/>
      <c r="NYA1633" s="40"/>
      <c r="NYC1633" s="42"/>
      <c r="NYD1633" s="43"/>
      <c r="NYE1633" s="40"/>
      <c r="NYF1633" s="40"/>
      <c r="NYG1633" s="44"/>
      <c r="NYH1633" s="40"/>
      <c r="NYI1633" s="40"/>
      <c r="NYJ1633" s="44"/>
      <c r="NYK1633" s="44"/>
      <c r="NYL1633" s="41"/>
      <c r="NYP1633" s="40"/>
      <c r="NYR1633" s="42"/>
      <c r="NYS1633" s="43"/>
      <c r="NYT1633" s="40"/>
      <c r="NYU1633" s="40"/>
      <c r="NYV1633" s="44"/>
      <c r="NYW1633" s="40"/>
      <c r="NYX1633" s="40"/>
      <c r="NYY1633" s="44"/>
      <c r="NYZ1633" s="44"/>
      <c r="NZA1633" s="41"/>
      <c r="NZE1633" s="40"/>
      <c r="NZG1633" s="42"/>
      <c r="NZH1633" s="43"/>
      <c r="NZI1633" s="40"/>
      <c r="NZJ1633" s="40"/>
      <c r="NZK1633" s="44"/>
      <c r="NZL1633" s="40"/>
      <c r="NZM1633" s="40"/>
      <c r="NZN1633" s="44"/>
      <c r="NZO1633" s="44"/>
      <c r="NZP1633" s="41"/>
      <c r="NZT1633" s="40"/>
      <c r="NZV1633" s="42"/>
      <c r="NZW1633" s="43"/>
      <c r="NZX1633" s="40"/>
      <c r="NZY1633" s="40"/>
      <c r="NZZ1633" s="44"/>
      <c r="OAA1633" s="40"/>
      <c r="OAB1633" s="40"/>
      <c r="OAC1633" s="44"/>
      <c r="OAD1633" s="44"/>
      <c r="OAE1633" s="41"/>
      <c r="OAI1633" s="40"/>
      <c r="OAK1633" s="42"/>
      <c r="OAL1633" s="43"/>
      <c r="OAM1633" s="40"/>
      <c r="OAN1633" s="40"/>
      <c r="OAO1633" s="44"/>
      <c r="OAP1633" s="40"/>
      <c r="OAQ1633" s="40"/>
      <c r="OAR1633" s="44"/>
      <c r="OAS1633" s="44"/>
      <c r="OAT1633" s="41"/>
      <c r="OAX1633" s="40"/>
      <c r="OAZ1633" s="42"/>
      <c r="OBA1633" s="43"/>
      <c r="OBB1633" s="40"/>
      <c r="OBC1633" s="40"/>
      <c r="OBD1633" s="44"/>
      <c r="OBE1633" s="40"/>
      <c r="OBF1633" s="40"/>
      <c r="OBG1633" s="44"/>
      <c r="OBH1633" s="44"/>
      <c r="OBI1633" s="41"/>
      <c r="OBM1633" s="40"/>
      <c r="OBO1633" s="42"/>
      <c r="OBP1633" s="43"/>
      <c r="OBQ1633" s="40"/>
      <c r="OBR1633" s="40"/>
      <c r="OBS1633" s="44"/>
      <c r="OBT1633" s="40"/>
      <c r="OBU1633" s="40"/>
      <c r="OBV1633" s="44"/>
      <c r="OBW1633" s="44"/>
      <c r="OBX1633" s="41"/>
      <c r="OCB1633" s="40"/>
      <c r="OCD1633" s="42"/>
      <c r="OCE1633" s="43"/>
      <c r="OCF1633" s="40"/>
      <c r="OCG1633" s="40"/>
      <c r="OCH1633" s="44"/>
      <c r="OCI1633" s="40"/>
      <c r="OCJ1633" s="40"/>
      <c r="OCK1633" s="44"/>
      <c r="OCL1633" s="44"/>
      <c r="OCM1633" s="41"/>
      <c r="OCQ1633" s="40"/>
      <c r="OCS1633" s="42"/>
      <c r="OCT1633" s="43"/>
      <c r="OCU1633" s="40"/>
      <c r="OCV1633" s="40"/>
      <c r="OCW1633" s="44"/>
      <c r="OCX1633" s="40"/>
      <c r="OCY1633" s="40"/>
      <c r="OCZ1633" s="44"/>
      <c r="ODA1633" s="44"/>
      <c r="ODB1633" s="41"/>
      <c r="ODF1633" s="40"/>
      <c r="ODH1633" s="42"/>
      <c r="ODI1633" s="43"/>
      <c r="ODJ1633" s="40"/>
      <c r="ODK1633" s="40"/>
      <c r="ODL1633" s="44"/>
      <c r="ODM1633" s="40"/>
      <c r="ODN1633" s="40"/>
      <c r="ODO1633" s="44"/>
      <c r="ODP1633" s="44"/>
      <c r="ODQ1633" s="41"/>
      <c r="ODU1633" s="40"/>
      <c r="ODW1633" s="42"/>
      <c r="ODX1633" s="43"/>
      <c r="ODY1633" s="40"/>
      <c r="ODZ1633" s="40"/>
      <c r="OEA1633" s="44"/>
      <c r="OEB1633" s="40"/>
      <c r="OEC1633" s="40"/>
      <c r="OED1633" s="44"/>
      <c r="OEE1633" s="44"/>
      <c r="OEF1633" s="41"/>
      <c r="OEJ1633" s="40"/>
      <c r="OEL1633" s="42"/>
      <c r="OEM1633" s="43"/>
      <c r="OEN1633" s="40"/>
      <c r="OEO1633" s="40"/>
      <c r="OEP1633" s="44"/>
      <c r="OEQ1633" s="40"/>
      <c r="OER1633" s="40"/>
      <c r="OES1633" s="44"/>
      <c r="OET1633" s="44"/>
      <c r="OEU1633" s="41"/>
      <c r="OEY1633" s="40"/>
      <c r="OFA1633" s="42"/>
      <c r="OFB1633" s="43"/>
      <c r="OFC1633" s="40"/>
      <c r="OFD1633" s="40"/>
      <c r="OFE1633" s="44"/>
      <c r="OFF1633" s="40"/>
      <c r="OFG1633" s="40"/>
      <c r="OFH1633" s="44"/>
      <c r="OFI1633" s="44"/>
      <c r="OFJ1633" s="41"/>
      <c r="OFN1633" s="40"/>
      <c r="OFP1633" s="42"/>
      <c r="OFQ1633" s="43"/>
      <c r="OFR1633" s="40"/>
      <c r="OFS1633" s="40"/>
      <c r="OFT1633" s="44"/>
      <c r="OFU1633" s="40"/>
      <c r="OFV1633" s="40"/>
      <c r="OFW1633" s="44"/>
      <c r="OFX1633" s="44"/>
      <c r="OFY1633" s="41"/>
      <c r="OGC1633" s="40"/>
      <c r="OGE1633" s="42"/>
      <c r="OGF1633" s="43"/>
      <c r="OGG1633" s="40"/>
      <c r="OGH1633" s="40"/>
      <c r="OGI1633" s="44"/>
      <c r="OGJ1633" s="40"/>
      <c r="OGK1633" s="40"/>
      <c r="OGL1633" s="44"/>
      <c r="OGM1633" s="44"/>
      <c r="OGN1633" s="41"/>
      <c r="OGR1633" s="40"/>
      <c r="OGT1633" s="42"/>
      <c r="OGU1633" s="43"/>
      <c r="OGV1633" s="40"/>
      <c r="OGW1633" s="40"/>
      <c r="OGX1633" s="44"/>
      <c r="OGY1633" s="40"/>
      <c r="OGZ1633" s="40"/>
      <c r="OHA1633" s="44"/>
      <c r="OHB1633" s="44"/>
      <c r="OHC1633" s="41"/>
      <c r="OHG1633" s="40"/>
      <c r="OHI1633" s="42"/>
      <c r="OHJ1633" s="43"/>
      <c r="OHK1633" s="40"/>
      <c r="OHL1633" s="40"/>
      <c r="OHM1633" s="44"/>
      <c r="OHN1633" s="40"/>
      <c r="OHO1633" s="40"/>
      <c r="OHP1633" s="44"/>
      <c r="OHQ1633" s="44"/>
      <c r="OHR1633" s="41"/>
      <c r="OHV1633" s="40"/>
      <c r="OHX1633" s="42"/>
      <c r="OHY1633" s="43"/>
      <c r="OHZ1633" s="40"/>
      <c r="OIA1633" s="40"/>
      <c r="OIB1633" s="44"/>
      <c r="OIC1633" s="40"/>
      <c r="OID1633" s="40"/>
      <c r="OIE1633" s="44"/>
      <c r="OIF1633" s="44"/>
      <c r="OIG1633" s="41"/>
      <c r="OIK1633" s="40"/>
      <c r="OIM1633" s="42"/>
      <c r="OIN1633" s="43"/>
      <c r="OIO1633" s="40"/>
      <c r="OIP1633" s="40"/>
      <c r="OIQ1633" s="44"/>
      <c r="OIR1633" s="40"/>
      <c r="OIS1633" s="40"/>
      <c r="OIT1633" s="44"/>
      <c r="OIU1633" s="44"/>
      <c r="OIV1633" s="41"/>
      <c r="OIZ1633" s="40"/>
      <c r="OJB1633" s="42"/>
      <c r="OJC1633" s="43"/>
      <c r="OJD1633" s="40"/>
      <c r="OJE1633" s="40"/>
      <c r="OJF1633" s="44"/>
      <c r="OJG1633" s="40"/>
      <c r="OJH1633" s="40"/>
      <c r="OJI1633" s="44"/>
      <c r="OJJ1633" s="44"/>
      <c r="OJK1633" s="41"/>
      <c r="OJO1633" s="40"/>
      <c r="OJQ1633" s="42"/>
      <c r="OJR1633" s="43"/>
      <c r="OJS1633" s="40"/>
      <c r="OJT1633" s="40"/>
      <c r="OJU1633" s="44"/>
      <c r="OJV1633" s="40"/>
      <c r="OJW1633" s="40"/>
      <c r="OJX1633" s="44"/>
      <c r="OJY1633" s="44"/>
      <c r="OJZ1633" s="41"/>
      <c r="OKD1633" s="40"/>
      <c r="OKF1633" s="42"/>
      <c r="OKG1633" s="43"/>
      <c r="OKH1633" s="40"/>
      <c r="OKI1633" s="40"/>
      <c r="OKJ1633" s="44"/>
      <c r="OKK1633" s="40"/>
      <c r="OKL1633" s="40"/>
      <c r="OKM1633" s="44"/>
      <c r="OKN1633" s="44"/>
      <c r="OKO1633" s="41"/>
      <c r="OKS1633" s="40"/>
      <c r="OKU1633" s="42"/>
      <c r="OKV1633" s="43"/>
      <c r="OKW1633" s="40"/>
      <c r="OKX1633" s="40"/>
      <c r="OKY1633" s="44"/>
      <c r="OKZ1633" s="40"/>
      <c r="OLA1633" s="40"/>
      <c r="OLB1633" s="44"/>
      <c r="OLC1633" s="44"/>
      <c r="OLD1633" s="41"/>
      <c r="OLH1633" s="40"/>
      <c r="OLJ1633" s="42"/>
      <c r="OLK1633" s="43"/>
      <c r="OLL1633" s="40"/>
      <c r="OLM1633" s="40"/>
      <c r="OLN1633" s="44"/>
      <c r="OLO1633" s="40"/>
      <c r="OLP1633" s="40"/>
      <c r="OLQ1633" s="44"/>
      <c r="OLR1633" s="44"/>
      <c r="OLS1633" s="41"/>
      <c r="OLW1633" s="40"/>
      <c r="OLY1633" s="42"/>
      <c r="OLZ1633" s="43"/>
      <c r="OMA1633" s="40"/>
      <c r="OMB1633" s="40"/>
      <c r="OMC1633" s="44"/>
      <c r="OMD1633" s="40"/>
      <c r="OME1633" s="40"/>
      <c r="OMF1633" s="44"/>
      <c r="OMG1633" s="44"/>
      <c r="OMH1633" s="41"/>
      <c r="OML1633" s="40"/>
      <c r="OMN1633" s="42"/>
      <c r="OMO1633" s="43"/>
      <c r="OMP1633" s="40"/>
      <c r="OMQ1633" s="40"/>
      <c r="OMR1633" s="44"/>
      <c r="OMS1633" s="40"/>
      <c r="OMT1633" s="40"/>
      <c r="OMU1633" s="44"/>
      <c r="OMV1633" s="44"/>
      <c r="OMW1633" s="41"/>
      <c r="ONA1633" s="40"/>
      <c r="ONC1633" s="42"/>
      <c r="OND1633" s="43"/>
      <c r="ONE1633" s="40"/>
      <c r="ONF1633" s="40"/>
      <c r="ONG1633" s="44"/>
      <c r="ONH1633" s="40"/>
      <c r="ONI1633" s="40"/>
      <c r="ONJ1633" s="44"/>
      <c r="ONK1633" s="44"/>
      <c r="ONL1633" s="41"/>
      <c r="ONP1633" s="40"/>
      <c r="ONR1633" s="42"/>
      <c r="ONS1633" s="43"/>
      <c r="ONT1633" s="40"/>
      <c r="ONU1633" s="40"/>
      <c r="ONV1633" s="44"/>
      <c r="ONW1633" s="40"/>
      <c r="ONX1633" s="40"/>
      <c r="ONY1633" s="44"/>
      <c r="ONZ1633" s="44"/>
      <c r="OOA1633" s="41"/>
      <c r="OOE1633" s="40"/>
      <c r="OOG1633" s="42"/>
      <c r="OOH1633" s="43"/>
      <c r="OOI1633" s="40"/>
      <c r="OOJ1633" s="40"/>
      <c r="OOK1633" s="44"/>
      <c r="OOL1633" s="40"/>
      <c r="OOM1633" s="40"/>
      <c r="OON1633" s="44"/>
      <c r="OOO1633" s="44"/>
      <c r="OOP1633" s="41"/>
      <c r="OOT1633" s="40"/>
      <c r="OOV1633" s="42"/>
      <c r="OOW1633" s="43"/>
      <c r="OOX1633" s="40"/>
      <c r="OOY1633" s="40"/>
      <c r="OOZ1633" s="44"/>
      <c r="OPA1633" s="40"/>
      <c r="OPB1633" s="40"/>
      <c r="OPC1633" s="44"/>
      <c r="OPD1633" s="44"/>
      <c r="OPE1633" s="41"/>
      <c r="OPI1633" s="40"/>
      <c r="OPK1633" s="42"/>
      <c r="OPL1633" s="43"/>
      <c r="OPM1633" s="40"/>
      <c r="OPN1633" s="40"/>
      <c r="OPO1633" s="44"/>
      <c r="OPP1633" s="40"/>
      <c r="OPQ1633" s="40"/>
      <c r="OPR1633" s="44"/>
      <c r="OPS1633" s="44"/>
      <c r="OPT1633" s="41"/>
      <c r="OPX1633" s="40"/>
      <c r="OPZ1633" s="42"/>
      <c r="OQA1633" s="43"/>
      <c r="OQB1633" s="40"/>
      <c r="OQC1633" s="40"/>
      <c r="OQD1633" s="44"/>
      <c r="OQE1633" s="40"/>
      <c r="OQF1633" s="40"/>
      <c r="OQG1633" s="44"/>
      <c r="OQH1633" s="44"/>
      <c r="OQI1633" s="41"/>
      <c r="OQM1633" s="40"/>
      <c r="OQO1633" s="42"/>
      <c r="OQP1633" s="43"/>
      <c r="OQQ1633" s="40"/>
      <c r="OQR1633" s="40"/>
      <c r="OQS1633" s="44"/>
      <c r="OQT1633" s="40"/>
      <c r="OQU1633" s="40"/>
      <c r="OQV1633" s="44"/>
      <c r="OQW1633" s="44"/>
      <c r="OQX1633" s="41"/>
      <c r="ORB1633" s="40"/>
      <c r="ORD1633" s="42"/>
      <c r="ORE1633" s="43"/>
      <c r="ORF1633" s="40"/>
      <c r="ORG1633" s="40"/>
      <c r="ORH1633" s="44"/>
      <c r="ORI1633" s="40"/>
      <c r="ORJ1633" s="40"/>
      <c r="ORK1633" s="44"/>
      <c r="ORL1633" s="44"/>
      <c r="ORM1633" s="41"/>
      <c r="ORQ1633" s="40"/>
      <c r="ORS1633" s="42"/>
      <c r="ORT1633" s="43"/>
      <c r="ORU1633" s="40"/>
      <c r="ORV1633" s="40"/>
      <c r="ORW1633" s="44"/>
      <c r="ORX1633" s="40"/>
      <c r="ORY1633" s="40"/>
      <c r="ORZ1633" s="44"/>
      <c r="OSA1633" s="44"/>
      <c r="OSB1633" s="41"/>
      <c r="OSF1633" s="40"/>
      <c r="OSH1633" s="42"/>
      <c r="OSI1633" s="43"/>
      <c r="OSJ1633" s="40"/>
      <c r="OSK1633" s="40"/>
      <c r="OSL1633" s="44"/>
      <c r="OSM1633" s="40"/>
      <c r="OSN1633" s="40"/>
      <c r="OSO1633" s="44"/>
      <c r="OSP1633" s="44"/>
      <c r="OSQ1633" s="41"/>
      <c r="OSU1633" s="40"/>
      <c r="OSW1633" s="42"/>
      <c r="OSX1633" s="43"/>
      <c r="OSY1633" s="40"/>
      <c r="OSZ1633" s="40"/>
      <c r="OTA1633" s="44"/>
      <c r="OTB1633" s="40"/>
      <c r="OTC1633" s="40"/>
      <c r="OTD1633" s="44"/>
      <c r="OTE1633" s="44"/>
      <c r="OTF1633" s="41"/>
      <c r="OTJ1633" s="40"/>
      <c r="OTL1633" s="42"/>
      <c r="OTM1633" s="43"/>
      <c r="OTN1633" s="40"/>
      <c r="OTO1633" s="40"/>
      <c r="OTP1633" s="44"/>
      <c r="OTQ1633" s="40"/>
      <c r="OTR1633" s="40"/>
      <c r="OTS1633" s="44"/>
      <c r="OTT1633" s="44"/>
      <c r="OTU1633" s="41"/>
      <c r="OTY1633" s="40"/>
      <c r="OUA1633" s="42"/>
      <c r="OUB1633" s="43"/>
      <c r="OUC1633" s="40"/>
      <c r="OUD1633" s="40"/>
      <c r="OUE1633" s="44"/>
      <c r="OUF1633" s="40"/>
      <c r="OUG1633" s="40"/>
      <c r="OUH1633" s="44"/>
      <c r="OUI1633" s="44"/>
      <c r="OUJ1633" s="41"/>
      <c r="OUN1633" s="40"/>
      <c r="OUP1633" s="42"/>
      <c r="OUQ1633" s="43"/>
      <c r="OUR1633" s="40"/>
      <c r="OUS1633" s="40"/>
      <c r="OUT1633" s="44"/>
      <c r="OUU1633" s="40"/>
      <c r="OUV1633" s="40"/>
      <c r="OUW1633" s="44"/>
      <c r="OUX1633" s="44"/>
      <c r="OUY1633" s="41"/>
      <c r="OVC1633" s="40"/>
      <c r="OVE1633" s="42"/>
      <c r="OVF1633" s="43"/>
      <c r="OVG1633" s="40"/>
      <c r="OVH1633" s="40"/>
      <c r="OVI1633" s="44"/>
      <c r="OVJ1633" s="40"/>
      <c r="OVK1633" s="40"/>
      <c r="OVL1633" s="44"/>
      <c r="OVM1633" s="44"/>
      <c r="OVN1633" s="41"/>
      <c r="OVR1633" s="40"/>
      <c r="OVT1633" s="42"/>
      <c r="OVU1633" s="43"/>
      <c r="OVV1633" s="40"/>
      <c r="OVW1633" s="40"/>
      <c r="OVX1633" s="44"/>
      <c r="OVY1633" s="40"/>
      <c r="OVZ1633" s="40"/>
      <c r="OWA1633" s="44"/>
      <c r="OWB1633" s="44"/>
      <c r="OWC1633" s="41"/>
      <c r="OWG1633" s="40"/>
      <c r="OWI1633" s="42"/>
      <c r="OWJ1633" s="43"/>
      <c r="OWK1633" s="40"/>
      <c r="OWL1633" s="40"/>
      <c r="OWM1633" s="44"/>
      <c r="OWN1633" s="40"/>
      <c r="OWO1633" s="40"/>
      <c r="OWP1633" s="44"/>
      <c r="OWQ1633" s="44"/>
      <c r="OWR1633" s="41"/>
      <c r="OWV1633" s="40"/>
      <c r="OWX1633" s="42"/>
      <c r="OWY1633" s="43"/>
      <c r="OWZ1633" s="40"/>
      <c r="OXA1633" s="40"/>
      <c r="OXB1633" s="44"/>
      <c r="OXC1633" s="40"/>
      <c r="OXD1633" s="40"/>
      <c r="OXE1633" s="44"/>
      <c r="OXF1633" s="44"/>
      <c r="OXG1633" s="41"/>
      <c r="OXK1633" s="40"/>
      <c r="OXM1633" s="42"/>
      <c r="OXN1633" s="43"/>
      <c r="OXO1633" s="40"/>
      <c r="OXP1633" s="40"/>
      <c r="OXQ1633" s="44"/>
      <c r="OXR1633" s="40"/>
      <c r="OXS1633" s="40"/>
      <c r="OXT1633" s="44"/>
      <c r="OXU1633" s="44"/>
      <c r="OXV1633" s="41"/>
      <c r="OXZ1633" s="40"/>
      <c r="OYB1633" s="42"/>
      <c r="OYC1633" s="43"/>
      <c r="OYD1633" s="40"/>
      <c r="OYE1633" s="40"/>
      <c r="OYF1633" s="44"/>
      <c r="OYG1633" s="40"/>
      <c r="OYH1633" s="40"/>
      <c r="OYI1633" s="44"/>
      <c r="OYJ1633" s="44"/>
      <c r="OYK1633" s="41"/>
      <c r="OYO1633" s="40"/>
      <c r="OYQ1633" s="42"/>
      <c r="OYR1633" s="43"/>
      <c r="OYS1633" s="40"/>
      <c r="OYT1633" s="40"/>
      <c r="OYU1633" s="44"/>
      <c r="OYV1633" s="40"/>
      <c r="OYW1633" s="40"/>
      <c r="OYX1633" s="44"/>
      <c r="OYY1633" s="44"/>
      <c r="OYZ1633" s="41"/>
      <c r="OZD1633" s="40"/>
      <c r="OZF1633" s="42"/>
      <c r="OZG1633" s="43"/>
      <c r="OZH1633" s="40"/>
      <c r="OZI1633" s="40"/>
      <c r="OZJ1633" s="44"/>
      <c r="OZK1633" s="40"/>
      <c r="OZL1633" s="40"/>
      <c r="OZM1633" s="44"/>
      <c r="OZN1633" s="44"/>
      <c r="OZO1633" s="41"/>
      <c r="OZS1633" s="40"/>
      <c r="OZU1633" s="42"/>
      <c r="OZV1633" s="43"/>
      <c r="OZW1633" s="40"/>
      <c r="OZX1633" s="40"/>
      <c r="OZY1633" s="44"/>
      <c r="OZZ1633" s="40"/>
      <c r="PAA1633" s="40"/>
      <c r="PAB1633" s="44"/>
      <c r="PAC1633" s="44"/>
      <c r="PAD1633" s="41"/>
      <c r="PAH1633" s="40"/>
      <c r="PAJ1633" s="42"/>
      <c r="PAK1633" s="43"/>
      <c r="PAL1633" s="40"/>
      <c r="PAM1633" s="40"/>
      <c r="PAN1633" s="44"/>
      <c r="PAO1633" s="40"/>
      <c r="PAP1633" s="40"/>
      <c r="PAQ1633" s="44"/>
      <c r="PAR1633" s="44"/>
      <c r="PAS1633" s="41"/>
      <c r="PAW1633" s="40"/>
      <c r="PAY1633" s="42"/>
      <c r="PAZ1633" s="43"/>
      <c r="PBA1633" s="40"/>
      <c r="PBB1633" s="40"/>
      <c r="PBC1633" s="44"/>
      <c r="PBD1633" s="40"/>
      <c r="PBE1633" s="40"/>
      <c r="PBF1633" s="44"/>
      <c r="PBG1633" s="44"/>
      <c r="PBH1633" s="41"/>
      <c r="PBL1633" s="40"/>
      <c r="PBN1633" s="42"/>
      <c r="PBO1633" s="43"/>
      <c r="PBP1633" s="40"/>
      <c r="PBQ1633" s="40"/>
      <c r="PBR1633" s="44"/>
      <c r="PBS1633" s="40"/>
      <c r="PBT1633" s="40"/>
      <c r="PBU1633" s="44"/>
      <c r="PBV1633" s="44"/>
      <c r="PBW1633" s="41"/>
      <c r="PCA1633" s="40"/>
      <c r="PCC1633" s="42"/>
      <c r="PCD1633" s="43"/>
      <c r="PCE1633" s="40"/>
      <c r="PCF1633" s="40"/>
      <c r="PCG1633" s="44"/>
      <c r="PCH1633" s="40"/>
      <c r="PCI1633" s="40"/>
      <c r="PCJ1633" s="44"/>
      <c r="PCK1633" s="44"/>
      <c r="PCL1633" s="41"/>
      <c r="PCP1633" s="40"/>
      <c r="PCR1633" s="42"/>
      <c r="PCS1633" s="43"/>
      <c r="PCT1633" s="40"/>
      <c r="PCU1633" s="40"/>
      <c r="PCV1633" s="44"/>
      <c r="PCW1633" s="40"/>
      <c r="PCX1633" s="40"/>
      <c r="PCY1633" s="44"/>
      <c r="PCZ1633" s="44"/>
      <c r="PDA1633" s="41"/>
      <c r="PDE1633" s="40"/>
      <c r="PDG1633" s="42"/>
      <c r="PDH1633" s="43"/>
      <c r="PDI1633" s="40"/>
      <c r="PDJ1633" s="40"/>
      <c r="PDK1633" s="44"/>
      <c r="PDL1633" s="40"/>
      <c r="PDM1633" s="40"/>
      <c r="PDN1633" s="44"/>
      <c r="PDO1633" s="44"/>
      <c r="PDP1633" s="41"/>
      <c r="PDT1633" s="40"/>
      <c r="PDV1633" s="42"/>
      <c r="PDW1633" s="43"/>
      <c r="PDX1633" s="40"/>
      <c r="PDY1633" s="40"/>
      <c r="PDZ1633" s="44"/>
      <c r="PEA1633" s="40"/>
      <c r="PEB1633" s="40"/>
      <c r="PEC1633" s="44"/>
      <c r="PED1633" s="44"/>
      <c r="PEE1633" s="41"/>
      <c r="PEI1633" s="40"/>
      <c r="PEK1633" s="42"/>
      <c r="PEL1633" s="43"/>
      <c r="PEM1633" s="40"/>
      <c r="PEN1633" s="40"/>
      <c r="PEO1633" s="44"/>
      <c r="PEP1633" s="40"/>
      <c r="PEQ1633" s="40"/>
      <c r="PER1633" s="44"/>
      <c r="PES1633" s="44"/>
      <c r="PET1633" s="41"/>
      <c r="PEX1633" s="40"/>
      <c r="PEZ1633" s="42"/>
      <c r="PFA1633" s="43"/>
      <c r="PFB1633" s="40"/>
      <c r="PFC1633" s="40"/>
      <c r="PFD1633" s="44"/>
      <c r="PFE1633" s="40"/>
      <c r="PFF1633" s="40"/>
      <c r="PFG1633" s="44"/>
      <c r="PFH1633" s="44"/>
      <c r="PFI1633" s="41"/>
      <c r="PFM1633" s="40"/>
      <c r="PFO1633" s="42"/>
      <c r="PFP1633" s="43"/>
      <c r="PFQ1633" s="40"/>
      <c r="PFR1633" s="40"/>
      <c r="PFS1633" s="44"/>
      <c r="PFT1633" s="40"/>
      <c r="PFU1633" s="40"/>
      <c r="PFV1633" s="44"/>
      <c r="PFW1633" s="44"/>
      <c r="PFX1633" s="41"/>
      <c r="PGB1633" s="40"/>
      <c r="PGD1633" s="42"/>
      <c r="PGE1633" s="43"/>
      <c r="PGF1633" s="40"/>
      <c r="PGG1633" s="40"/>
      <c r="PGH1633" s="44"/>
      <c r="PGI1633" s="40"/>
      <c r="PGJ1633" s="40"/>
      <c r="PGK1633" s="44"/>
      <c r="PGL1633" s="44"/>
      <c r="PGM1633" s="41"/>
      <c r="PGQ1633" s="40"/>
      <c r="PGS1633" s="42"/>
      <c r="PGT1633" s="43"/>
      <c r="PGU1633" s="40"/>
      <c r="PGV1633" s="40"/>
      <c r="PGW1633" s="44"/>
      <c r="PGX1633" s="40"/>
      <c r="PGY1633" s="40"/>
      <c r="PGZ1633" s="44"/>
      <c r="PHA1633" s="44"/>
      <c r="PHB1633" s="41"/>
      <c r="PHF1633" s="40"/>
      <c r="PHH1633" s="42"/>
      <c r="PHI1633" s="43"/>
      <c r="PHJ1633" s="40"/>
      <c r="PHK1633" s="40"/>
      <c r="PHL1633" s="44"/>
      <c r="PHM1633" s="40"/>
      <c r="PHN1633" s="40"/>
      <c r="PHO1633" s="44"/>
      <c r="PHP1633" s="44"/>
      <c r="PHQ1633" s="41"/>
      <c r="PHU1633" s="40"/>
      <c r="PHW1633" s="42"/>
      <c r="PHX1633" s="43"/>
      <c r="PHY1633" s="40"/>
      <c r="PHZ1633" s="40"/>
      <c r="PIA1633" s="44"/>
      <c r="PIB1633" s="40"/>
      <c r="PIC1633" s="40"/>
      <c r="PID1633" s="44"/>
      <c r="PIE1633" s="44"/>
      <c r="PIF1633" s="41"/>
      <c r="PIJ1633" s="40"/>
      <c r="PIL1633" s="42"/>
      <c r="PIM1633" s="43"/>
      <c r="PIN1633" s="40"/>
      <c r="PIO1633" s="40"/>
      <c r="PIP1633" s="44"/>
      <c r="PIQ1633" s="40"/>
      <c r="PIR1633" s="40"/>
      <c r="PIS1633" s="44"/>
      <c r="PIT1633" s="44"/>
      <c r="PIU1633" s="41"/>
      <c r="PIY1633" s="40"/>
      <c r="PJA1633" s="42"/>
      <c r="PJB1633" s="43"/>
      <c r="PJC1633" s="40"/>
      <c r="PJD1633" s="40"/>
      <c r="PJE1633" s="44"/>
      <c r="PJF1633" s="40"/>
      <c r="PJG1633" s="40"/>
      <c r="PJH1633" s="44"/>
      <c r="PJI1633" s="44"/>
      <c r="PJJ1633" s="41"/>
      <c r="PJN1633" s="40"/>
      <c r="PJP1633" s="42"/>
      <c r="PJQ1633" s="43"/>
      <c r="PJR1633" s="40"/>
      <c r="PJS1633" s="40"/>
      <c r="PJT1633" s="44"/>
      <c r="PJU1633" s="40"/>
      <c r="PJV1633" s="40"/>
      <c r="PJW1633" s="44"/>
      <c r="PJX1633" s="44"/>
      <c r="PJY1633" s="41"/>
      <c r="PKC1633" s="40"/>
      <c r="PKE1633" s="42"/>
      <c r="PKF1633" s="43"/>
      <c r="PKG1633" s="40"/>
      <c r="PKH1633" s="40"/>
      <c r="PKI1633" s="44"/>
      <c r="PKJ1633" s="40"/>
      <c r="PKK1633" s="40"/>
      <c r="PKL1633" s="44"/>
      <c r="PKM1633" s="44"/>
      <c r="PKN1633" s="41"/>
      <c r="PKR1633" s="40"/>
      <c r="PKT1633" s="42"/>
      <c r="PKU1633" s="43"/>
      <c r="PKV1633" s="40"/>
      <c r="PKW1633" s="40"/>
      <c r="PKX1633" s="44"/>
      <c r="PKY1633" s="40"/>
      <c r="PKZ1633" s="40"/>
      <c r="PLA1633" s="44"/>
      <c r="PLB1633" s="44"/>
      <c r="PLC1633" s="41"/>
      <c r="PLG1633" s="40"/>
      <c r="PLI1633" s="42"/>
      <c r="PLJ1633" s="43"/>
      <c r="PLK1633" s="40"/>
      <c r="PLL1633" s="40"/>
      <c r="PLM1633" s="44"/>
      <c r="PLN1633" s="40"/>
      <c r="PLO1633" s="40"/>
      <c r="PLP1633" s="44"/>
      <c r="PLQ1633" s="44"/>
      <c r="PLR1633" s="41"/>
      <c r="PLV1633" s="40"/>
      <c r="PLX1633" s="42"/>
      <c r="PLY1633" s="43"/>
      <c r="PLZ1633" s="40"/>
      <c r="PMA1633" s="40"/>
      <c r="PMB1633" s="44"/>
      <c r="PMC1633" s="40"/>
      <c r="PMD1633" s="40"/>
      <c r="PME1633" s="44"/>
      <c r="PMF1633" s="44"/>
      <c r="PMG1633" s="41"/>
      <c r="PMK1633" s="40"/>
      <c r="PMM1633" s="42"/>
      <c r="PMN1633" s="43"/>
      <c r="PMO1633" s="40"/>
      <c r="PMP1633" s="40"/>
      <c r="PMQ1633" s="44"/>
      <c r="PMR1633" s="40"/>
      <c r="PMS1633" s="40"/>
      <c r="PMT1633" s="44"/>
      <c r="PMU1633" s="44"/>
      <c r="PMV1633" s="41"/>
      <c r="PMZ1633" s="40"/>
      <c r="PNB1633" s="42"/>
      <c r="PNC1633" s="43"/>
      <c r="PND1633" s="40"/>
      <c r="PNE1633" s="40"/>
      <c r="PNF1633" s="44"/>
      <c r="PNG1633" s="40"/>
      <c r="PNH1633" s="40"/>
      <c r="PNI1633" s="44"/>
      <c r="PNJ1633" s="44"/>
      <c r="PNK1633" s="41"/>
      <c r="PNO1633" s="40"/>
      <c r="PNQ1633" s="42"/>
      <c r="PNR1633" s="43"/>
      <c r="PNS1633" s="40"/>
      <c r="PNT1633" s="40"/>
      <c r="PNU1633" s="44"/>
      <c r="PNV1633" s="40"/>
      <c r="PNW1633" s="40"/>
      <c r="PNX1633" s="44"/>
      <c r="PNY1633" s="44"/>
      <c r="PNZ1633" s="41"/>
      <c r="POD1633" s="40"/>
      <c r="POF1633" s="42"/>
      <c r="POG1633" s="43"/>
      <c r="POH1633" s="40"/>
      <c r="POI1633" s="40"/>
      <c r="POJ1633" s="44"/>
      <c r="POK1633" s="40"/>
      <c r="POL1633" s="40"/>
      <c r="POM1633" s="44"/>
      <c r="PON1633" s="44"/>
      <c r="POO1633" s="41"/>
      <c r="POS1633" s="40"/>
      <c r="POU1633" s="42"/>
      <c r="POV1633" s="43"/>
      <c r="POW1633" s="40"/>
      <c r="POX1633" s="40"/>
      <c r="POY1633" s="44"/>
      <c r="POZ1633" s="40"/>
      <c r="PPA1633" s="40"/>
      <c r="PPB1633" s="44"/>
      <c r="PPC1633" s="44"/>
      <c r="PPD1633" s="41"/>
      <c r="PPH1633" s="40"/>
      <c r="PPJ1633" s="42"/>
      <c r="PPK1633" s="43"/>
      <c r="PPL1633" s="40"/>
      <c r="PPM1633" s="40"/>
      <c r="PPN1633" s="44"/>
      <c r="PPO1633" s="40"/>
      <c r="PPP1633" s="40"/>
      <c r="PPQ1633" s="44"/>
      <c r="PPR1633" s="44"/>
      <c r="PPS1633" s="41"/>
      <c r="PPW1633" s="40"/>
      <c r="PPY1633" s="42"/>
      <c r="PPZ1633" s="43"/>
      <c r="PQA1633" s="40"/>
      <c r="PQB1633" s="40"/>
      <c r="PQC1633" s="44"/>
      <c r="PQD1633" s="40"/>
      <c r="PQE1633" s="40"/>
      <c r="PQF1633" s="44"/>
      <c r="PQG1633" s="44"/>
      <c r="PQH1633" s="41"/>
      <c r="PQL1633" s="40"/>
      <c r="PQN1633" s="42"/>
      <c r="PQO1633" s="43"/>
      <c r="PQP1633" s="40"/>
      <c r="PQQ1633" s="40"/>
      <c r="PQR1633" s="44"/>
      <c r="PQS1633" s="40"/>
      <c r="PQT1633" s="40"/>
      <c r="PQU1633" s="44"/>
      <c r="PQV1633" s="44"/>
      <c r="PQW1633" s="41"/>
      <c r="PRA1633" s="40"/>
      <c r="PRC1633" s="42"/>
      <c r="PRD1633" s="43"/>
      <c r="PRE1633" s="40"/>
      <c r="PRF1633" s="40"/>
      <c r="PRG1633" s="44"/>
      <c r="PRH1633" s="40"/>
      <c r="PRI1633" s="40"/>
      <c r="PRJ1633" s="44"/>
      <c r="PRK1633" s="44"/>
      <c r="PRL1633" s="41"/>
      <c r="PRP1633" s="40"/>
      <c r="PRR1633" s="42"/>
      <c r="PRS1633" s="43"/>
      <c r="PRT1633" s="40"/>
      <c r="PRU1633" s="40"/>
      <c r="PRV1633" s="44"/>
      <c r="PRW1633" s="40"/>
      <c r="PRX1633" s="40"/>
      <c r="PRY1633" s="44"/>
      <c r="PRZ1633" s="44"/>
      <c r="PSA1633" s="41"/>
      <c r="PSE1633" s="40"/>
      <c r="PSG1633" s="42"/>
      <c r="PSH1633" s="43"/>
      <c r="PSI1633" s="40"/>
      <c r="PSJ1633" s="40"/>
      <c r="PSK1633" s="44"/>
      <c r="PSL1633" s="40"/>
      <c r="PSM1633" s="40"/>
      <c r="PSN1633" s="44"/>
      <c r="PSO1633" s="44"/>
      <c r="PSP1633" s="41"/>
      <c r="PST1633" s="40"/>
      <c r="PSV1633" s="42"/>
      <c r="PSW1633" s="43"/>
      <c r="PSX1633" s="40"/>
      <c r="PSY1633" s="40"/>
      <c r="PSZ1633" s="44"/>
      <c r="PTA1633" s="40"/>
      <c r="PTB1633" s="40"/>
      <c r="PTC1633" s="44"/>
      <c r="PTD1633" s="44"/>
      <c r="PTE1633" s="41"/>
      <c r="PTI1633" s="40"/>
      <c r="PTK1633" s="42"/>
      <c r="PTL1633" s="43"/>
      <c r="PTM1633" s="40"/>
      <c r="PTN1633" s="40"/>
      <c r="PTO1633" s="44"/>
      <c r="PTP1633" s="40"/>
      <c r="PTQ1633" s="40"/>
      <c r="PTR1633" s="44"/>
      <c r="PTS1633" s="44"/>
      <c r="PTT1633" s="41"/>
      <c r="PTX1633" s="40"/>
      <c r="PTZ1633" s="42"/>
      <c r="PUA1633" s="43"/>
      <c r="PUB1633" s="40"/>
      <c r="PUC1633" s="40"/>
      <c r="PUD1633" s="44"/>
      <c r="PUE1633" s="40"/>
      <c r="PUF1633" s="40"/>
      <c r="PUG1633" s="44"/>
      <c r="PUH1633" s="44"/>
      <c r="PUI1633" s="41"/>
      <c r="PUM1633" s="40"/>
      <c r="PUO1633" s="42"/>
      <c r="PUP1633" s="43"/>
      <c r="PUQ1633" s="40"/>
      <c r="PUR1633" s="40"/>
      <c r="PUS1633" s="44"/>
      <c r="PUT1633" s="40"/>
      <c r="PUU1633" s="40"/>
      <c r="PUV1633" s="44"/>
      <c r="PUW1633" s="44"/>
      <c r="PUX1633" s="41"/>
      <c r="PVB1633" s="40"/>
      <c r="PVD1633" s="42"/>
      <c r="PVE1633" s="43"/>
      <c r="PVF1633" s="40"/>
      <c r="PVG1633" s="40"/>
      <c r="PVH1633" s="44"/>
      <c r="PVI1633" s="40"/>
      <c r="PVJ1633" s="40"/>
      <c r="PVK1633" s="44"/>
      <c r="PVL1633" s="44"/>
      <c r="PVM1633" s="41"/>
      <c r="PVQ1633" s="40"/>
      <c r="PVS1633" s="42"/>
      <c r="PVT1633" s="43"/>
      <c r="PVU1633" s="40"/>
      <c r="PVV1633" s="40"/>
      <c r="PVW1633" s="44"/>
      <c r="PVX1633" s="40"/>
      <c r="PVY1633" s="40"/>
      <c r="PVZ1633" s="44"/>
      <c r="PWA1633" s="44"/>
      <c r="PWB1633" s="41"/>
      <c r="PWF1633" s="40"/>
      <c r="PWH1633" s="42"/>
      <c r="PWI1633" s="43"/>
      <c r="PWJ1633" s="40"/>
      <c r="PWK1633" s="40"/>
      <c r="PWL1633" s="44"/>
      <c r="PWM1633" s="40"/>
      <c r="PWN1633" s="40"/>
      <c r="PWO1633" s="44"/>
      <c r="PWP1633" s="44"/>
      <c r="PWQ1633" s="41"/>
      <c r="PWU1633" s="40"/>
      <c r="PWW1633" s="42"/>
      <c r="PWX1633" s="43"/>
      <c r="PWY1633" s="40"/>
      <c r="PWZ1633" s="40"/>
      <c r="PXA1633" s="44"/>
      <c r="PXB1633" s="40"/>
      <c r="PXC1633" s="40"/>
      <c r="PXD1633" s="44"/>
      <c r="PXE1633" s="44"/>
      <c r="PXF1633" s="41"/>
      <c r="PXJ1633" s="40"/>
      <c r="PXL1633" s="42"/>
      <c r="PXM1633" s="43"/>
      <c r="PXN1633" s="40"/>
      <c r="PXO1633" s="40"/>
      <c r="PXP1633" s="44"/>
      <c r="PXQ1633" s="40"/>
      <c r="PXR1633" s="40"/>
      <c r="PXS1633" s="44"/>
      <c r="PXT1633" s="44"/>
      <c r="PXU1633" s="41"/>
      <c r="PXY1633" s="40"/>
      <c r="PYA1633" s="42"/>
      <c r="PYB1633" s="43"/>
      <c r="PYC1633" s="40"/>
      <c r="PYD1633" s="40"/>
      <c r="PYE1633" s="44"/>
      <c r="PYF1633" s="40"/>
      <c r="PYG1633" s="40"/>
      <c r="PYH1633" s="44"/>
      <c r="PYI1633" s="44"/>
      <c r="PYJ1633" s="41"/>
      <c r="PYN1633" s="40"/>
      <c r="PYP1633" s="42"/>
      <c r="PYQ1633" s="43"/>
      <c r="PYR1633" s="40"/>
      <c r="PYS1633" s="40"/>
      <c r="PYT1633" s="44"/>
      <c r="PYU1633" s="40"/>
      <c r="PYV1633" s="40"/>
      <c r="PYW1633" s="44"/>
      <c r="PYX1633" s="44"/>
      <c r="PYY1633" s="41"/>
      <c r="PZC1633" s="40"/>
      <c r="PZE1633" s="42"/>
      <c r="PZF1633" s="43"/>
      <c r="PZG1633" s="40"/>
      <c r="PZH1633" s="40"/>
      <c r="PZI1633" s="44"/>
      <c r="PZJ1633" s="40"/>
      <c r="PZK1633" s="40"/>
      <c r="PZL1633" s="44"/>
      <c r="PZM1633" s="44"/>
      <c r="PZN1633" s="41"/>
      <c r="PZR1633" s="40"/>
      <c r="PZT1633" s="42"/>
      <c r="PZU1633" s="43"/>
      <c r="PZV1633" s="40"/>
      <c r="PZW1633" s="40"/>
      <c r="PZX1633" s="44"/>
      <c r="PZY1633" s="40"/>
      <c r="PZZ1633" s="40"/>
      <c r="QAA1633" s="44"/>
      <c r="QAB1633" s="44"/>
      <c r="QAC1633" s="41"/>
      <c r="QAG1633" s="40"/>
      <c r="QAI1633" s="42"/>
      <c r="QAJ1633" s="43"/>
      <c r="QAK1633" s="40"/>
      <c r="QAL1633" s="40"/>
      <c r="QAM1633" s="44"/>
      <c r="QAN1633" s="40"/>
      <c r="QAO1633" s="40"/>
      <c r="QAP1633" s="44"/>
      <c r="QAQ1633" s="44"/>
      <c r="QAR1633" s="41"/>
      <c r="QAV1633" s="40"/>
      <c r="QAX1633" s="42"/>
      <c r="QAY1633" s="43"/>
      <c r="QAZ1633" s="40"/>
      <c r="QBA1633" s="40"/>
      <c r="QBB1633" s="44"/>
      <c r="QBC1633" s="40"/>
      <c r="QBD1633" s="40"/>
      <c r="QBE1633" s="44"/>
      <c r="QBF1633" s="44"/>
      <c r="QBG1633" s="41"/>
      <c r="QBK1633" s="40"/>
      <c r="QBM1633" s="42"/>
      <c r="QBN1633" s="43"/>
      <c r="QBO1633" s="40"/>
      <c r="QBP1633" s="40"/>
      <c r="QBQ1633" s="44"/>
      <c r="QBR1633" s="40"/>
      <c r="QBS1633" s="40"/>
      <c r="QBT1633" s="44"/>
      <c r="QBU1633" s="44"/>
      <c r="QBV1633" s="41"/>
      <c r="QBZ1633" s="40"/>
      <c r="QCB1633" s="42"/>
      <c r="QCC1633" s="43"/>
      <c r="QCD1633" s="40"/>
      <c r="QCE1633" s="40"/>
      <c r="QCF1633" s="44"/>
      <c r="QCG1633" s="40"/>
      <c r="QCH1633" s="40"/>
      <c r="QCI1633" s="44"/>
      <c r="QCJ1633" s="44"/>
      <c r="QCK1633" s="41"/>
      <c r="QCO1633" s="40"/>
      <c r="QCQ1633" s="42"/>
      <c r="QCR1633" s="43"/>
      <c r="QCS1633" s="40"/>
      <c r="QCT1633" s="40"/>
      <c r="QCU1633" s="44"/>
      <c r="QCV1633" s="40"/>
      <c r="QCW1633" s="40"/>
      <c r="QCX1633" s="44"/>
      <c r="QCY1633" s="44"/>
      <c r="QCZ1633" s="41"/>
      <c r="QDD1633" s="40"/>
      <c r="QDF1633" s="42"/>
      <c r="QDG1633" s="43"/>
      <c r="QDH1633" s="40"/>
      <c r="QDI1633" s="40"/>
      <c r="QDJ1633" s="44"/>
      <c r="QDK1633" s="40"/>
      <c r="QDL1633" s="40"/>
      <c r="QDM1633" s="44"/>
      <c r="QDN1633" s="44"/>
      <c r="QDO1633" s="41"/>
      <c r="QDS1633" s="40"/>
      <c r="QDU1633" s="42"/>
      <c r="QDV1633" s="43"/>
      <c r="QDW1633" s="40"/>
      <c r="QDX1633" s="40"/>
      <c r="QDY1633" s="44"/>
      <c r="QDZ1633" s="40"/>
      <c r="QEA1633" s="40"/>
      <c r="QEB1633" s="44"/>
      <c r="QEC1633" s="44"/>
      <c r="QED1633" s="41"/>
      <c r="QEH1633" s="40"/>
      <c r="QEJ1633" s="42"/>
      <c r="QEK1633" s="43"/>
      <c r="QEL1633" s="40"/>
      <c r="QEM1633" s="40"/>
      <c r="QEN1633" s="44"/>
      <c r="QEO1633" s="40"/>
      <c r="QEP1633" s="40"/>
      <c r="QEQ1633" s="44"/>
      <c r="QER1633" s="44"/>
      <c r="QES1633" s="41"/>
      <c r="QEW1633" s="40"/>
      <c r="QEY1633" s="42"/>
      <c r="QEZ1633" s="43"/>
      <c r="QFA1633" s="40"/>
      <c r="QFB1633" s="40"/>
      <c r="QFC1633" s="44"/>
      <c r="QFD1633" s="40"/>
      <c r="QFE1633" s="40"/>
      <c r="QFF1633" s="44"/>
      <c r="QFG1633" s="44"/>
      <c r="QFH1633" s="41"/>
      <c r="QFL1633" s="40"/>
      <c r="QFN1633" s="42"/>
      <c r="QFO1633" s="43"/>
      <c r="QFP1633" s="40"/>
      <c r="QFQ1633" s="40"/>
      <c r="QFR1633" s="44"/>
      <c r="QFS1633" s="40"/>
      <c r="QFT1633" s="40"/>
      <c r="QFU1633" s="44"/>
      <c r="QFV1633" s="44"/>
      <c r="QFW1633" s="41"/>
      <c r="QGA1633" s="40"/>
      <c r="QGC1633" s="42"/>
      <c r="QGD1633" s="43"/>
      <c r="QGE1633" s="40"/>
      <c r="QGF1633" s="40"/>
      <c r="QGG1633" s="44"/>
      <c r="QGH1633" s="40"/>
      <c r="QGI1633" s="40"/>
      <c r="QGJ1633" s="44"/>
      <c r="QGK1633" s="44"/>
      <c r="QGL1633" s="41"/>
      <c r="QGP1633" s="40"/>
      <c r="QGR1633" s="42"/>
      <c r="QGS1633" s="43"/>
      <c r="QGT1633" s="40"/>
      <c r="QGU1633" s="40"/>
      <c r="QGV1633" s="44"/>
      <c r="QGW1633" s="40"/>
      <c r="QGX1633" s="40"/>
      <c r="QGY1633" s="44"/>
      <c r="QGZ1633" s="44"/>
      <c r="QHA1633" s="41"/>
      <c r="QHE1633" s="40"/>
      <c r="QHG1633" s="42"/>
      <c r="QHH1633" s="43"/>
      <c r="QHI1633" s="40"/>
      <c r="QHJ1633" s="40"/>
      <c r="QHK1633" s="44"/>
      <c r="QHL1633" s="40"/>
      <c r="QHM1633" s="40"/>
      <c r="QHN1633" s="44"/>
      <c r="QHO1633" s="44"/>
      <c r="QHP1633" s="41"/>
      <c r="QHT1633" s="40"/>
      <c r="QHV1633" s="42"/>
      <c r="QHW1633" s="43"/>
      <c r="QHX1633" s="40"/>
      <c r="QHY1633" s="40"/>
      <c r="QHZ1633" s="44"/>
      <c r="QIA1633" s="40"/>
      <c r="QIB1633" s="40"/>
      <c r="QIC1633" s="44"/>
      <c r="QID1633" s="44"/>
      <c r="QIE1633" s="41"/>
      <c r="QII1633" s="40"/>
      <c r="QIK1633" s="42"/>
      <c r="QIL1633" s="43"/>
      <c r="QIM1633" s="40"/>
      <c r="QIN1633" s="40"/>
      <c r="QIO1633" s="44"/>
      <c r="QIP1633" s="40"/>
      <c r="QIQ1633" s="40"/>
      <c r="QIR1633" s="44"/>
      <c r="QIS1633" s="44"/>
      <c r="QIT1633" s="41"/>
      <c r="QIX1633" s="40"/>
      <c r="QIZ1633" s="42"/>
      <c r="QJA1633" s="43"/>
      <c r="QJB1633" s="40"/>
      <c r="QJC1633" s="40"/>
      <c r="QJD1633" s="44"/>
      <c r="QJE1633" s="40"/>
      <c r="QJF1633" s="40"/>
      <c r="QJG1633" s="44"/>
      <c r="QJH1633" s="44"/>
      <c r="QJI1633" s="41"/>
      <c r="QJM1633" s="40"/>
      <c r="QJO1633" s="42"/>
      <c r="QJP1633" s="43"/>
      <c r="QJQ1633" s="40"/>
      <c r="QJR1633" s="40"/>
      <c r="QJS1633" s="44"/>
      <c r="QJT1633" s="40"/>
      <c r="QJU1633" s="40"/>
      <c r="QJV1633" s="44"/>
      <c r="QJW1633" s="44"/>
      <c r="QJX1633" s="41"/>
      <c r="QKB1633" s="40"/>
      <c r="QKD1633" s="42"/>
      <c r="QKE1633" s="43"/>
      <c r="QKF1633" s="40"/>
      <c r="QKG1633" s="40"/>
      <c r="QKH1633" s="44"/>
      <c r="QKI1633" s="40"/>
      <c r="QKJ1633" s="40"/>
      <c r="QKK1633" s="44"/>
      <c r="QKL1633" s="44"/>
      <c r="QKM1633" s="41"/>
      <c r="QKQ1633" s="40"/>
      <c r="QKS1633" s="42"/>
      <c r="QKT1633" s="43"/>
      <c r="QKU1633" s="40"/>
      <c r="QKV1633" s="40"/>
      <c r="QKW1633" s="44"/>
      <c r="QKX1633" s="40"/>
      <c r="QKY1633" s="40"/>
      <c r="QKZ1633" s="44"/>
      <c r="QLA1633" s="44"/>
      <c r="QLB1633" s="41"/>
      <c r="QLF1633" s="40"/>
      <c r="QLH1633" s="42"/>
      <c r="QLI1633" s="43"/>
      <c r="QLJ1633" s="40"/>
      <c r="QLK1633" s="40"/>
      <c r="QLL1633" s="44"/>
      <c r="QLM1633" s="40"/>
      <c r="QLN1633" s="40"/>
      <c r="QLO1633" s="44"/>
      <c r="QLP1633" s="44"/>
      <c r="QLQ1633" s="41"/>
      <c r="QLU1633" s="40"/>
      <c r="QLW1633" s="42"/>
      <c r="QLX1633" s="43"/>
      <c r="QLY1633" s="40"/>
      <c r="QLZ1633" s="40"/>
      <c r="QMA1633" s="44"/>
      <c r="QMB1633" s="40"/>
      <c r="QMC1633" s="40"/>
      <c r="QMD1633" s="44"/>
      <c r="QME1633" s="44"/>
      <c r="QMF1633" s="41"/>
      <c r="QMJ1633" s="40"/>
      <c r="QML1633" s="42"/>
      <c r="QMM1633" s="43"/>
      <c r="QMN1633" s="40"/>
      <c r="QMO1633" s="40"/>
      <c r="QMP1633" s="44"/>
      <c r="QMQ1633" s="40"/>
      <c r="QMR1633" s="40"/>
      <c r="QMS1633" s="44"/>
      <c r="QMT1633" s="44"/>
      <c r="QMU1633" s="41"/>
      <c r="QMY1633" s="40"/>
      <c r="QNA1633" s="42"/>
      <c r="QNB1633" s="43"/>
      <c r="QNC1633" s="40"/>
      <c r="QND1633" s="40"/>
      <c r="QNE1633" s="44"/>
      <c r="QNF1633" s="40"/>
      <c r="QNG1633" s="40"/>
      <c r="QNH1633" s="44"/>
      <c r="QNI1633" s="44"/>
      <c r="QNJ1633" s="41"/>
      <c r="QNN1633" s="40"/>
      <c r="QNP1633" s="42"/>
      <c r="QNQ1633" s="43"/>
      <c r="QNR1633" s="40"/>
      <c r="QNS1633" s="40"/>
      <c r="QNT1633" s="44"/>
      <c r="QNU1633" s="40"/>
      <c r="QNV1633" s="40"/>
      <c r="QNW1633" s="44"/>
      <c r="QNX1633" s="44"/>
      <c r="QNY1633" s="41"/>
      <c r="QOC1633" s="40"/>
      <c r="QOE1633" s="42"/>
      <c r="QOF1633" s="43"/>
      <c r="QOG1633" s="40"/>
      <c r="QOH1633" s="40"/>
      <c r="QOI1633" s="44"/>
      <c r="QOJ1633" s="40"/>
      <c r="QOK1633" s="40"/>
      <c r="QOL1633" s="44"/>
      <c r="QOM1633" s="44"/>
      <c r="QON1633" s="41"/>
      <c r="QOR1633" s="40"/>
      <c r="QOT1633" s="42"/>
      <c r="QOU1633" s="43"/>
      <c r="QOV1633" s="40"/>
      <c r="QOW1633" s="40"/>
      <c r="QOX1633" s="44"/>
      <c r="QOY1633" s="40"/>
      <c r="QOZ1633" s="40"/>
      <c r="QPA1633" s="44"/>
      <c r="QPB1633" s="44"/>
      <c r="QPC1633" s="41"/>
      <c r="QPG1633" s="40"/>
      <c r="QPI1633" s="42"/>
      <c r="QPJ1633" s="43"/>
      <c r="QPK1633" s="40"/>
      <c r="QPL1633" s="40"/>
      <c r="QPM1633" s="44"/>
      <c r="QPN1633" s="40"/>
      <c r="QPO1633" s="40"/>
      <c r="QPP1633" s="44"/>
      <c r="QPQ1633" s="44"/>
      <c r="QPR1633" s="41"/>
      <c r="QPV1633" s="40"/>
      <c r="QPX1633" s="42"/>
      <c r="QPY1633" s="43"/>
      <c r="QPZ1633" s="40"/>
      <c r="QQA1633" s="40"/>
      <c r="QQB1633" s="44"/>
      <c r="QQC1633" s="40"/>
      <c r="QQD1633" s="40"/>
      <c r="QQE1633" s="44"/>
      <c r="QQF1633" s="44"/>
      <c r="QQG1633" s="41"/>
      <c r="QQK1633" s="40"/>
      <c r="QQM1633" s="42"/>
      <c r="QQN1633" s="43"/>
      <c r="QQO1633" s="40"/>
      <c r="QQP1633" s="40"/>
      <c r="QQQ1633" s="44"/>
      <c r="QQR1633" s="40"/>
      <c r="QQS1633" s="40"/>
      <c r="QQT1633" s="44"/>
      <c r="QQU1633" s="44"/>
      <c r="QQV1633" s="41"/>
      <c r="QQZ1633" s="40"/>
      <c r="QRB1633" s="42"/>
      <c r="QRC1633" s="43"/>
      <c r="QRD1633" s="40"/>
      <c r="QRE1633" s="40"/>
      <c r="QRF1633" s="44"/>
      <c r="QRG1633" s="40"/>
      <c r="QRH1633" s="40"/>
      <c r="QRI1633" s="44"/>
      <c r="QRJ1633" s="44"/>
      <c r="QRK1633" s="41"/>
      <c r="QRO1633" s="40"/>
      <c r="QRQ1633" s="42"/>
      <c r="QRR1633" s="43"/>
      <c r="QRS1633" s="40"/>
      <c r="QRT1633" s="40"/>
      <c r="QRU1633" s="44"/>
      <c r="QRV1633" s="40"/>
      <c r="QRW1633" s="40"/>
      <c r="QRX1633" s="44"/>
      <c r="QRY1633" s="44"/>
      <c r="QRZ1633" s="41"/>
      <c r="QSD1633" s="40"/>
      <c r="QSF1633" s="42"/>
      <c r="QSG1633" s="43"/>
      <c r="QSH1633" s="40"/>
      <c r="QSI1633" s="40"/>
      <c r="QSJ1633" s="44"/>
      <c r="QSK1633" s="40"/>
      <c r="QSL1633" s="40"/>
      <c r="QSM1633" s="44"/>
      <c r="QSN1633" s="44"/>
      <c r="QSO1633" s="41"/>
      <c r="QSS1633" s="40"/>
      <c r="QSU1633" s="42"/>
      <c r="QSV1633" s="43"/>
      <c r="QSW1633" s="40"/>
      <c r="QSX1633" s="40"/>
      <c r="QSY1633" s="44"/>
      <c r="QSZ1633" s="40"/>
      <c r="QTA1633" s="40"/>
      <c r="QTB1633" s="44"/>
      <c r="QTC1633" s="44"/>
      <c r="QTD1633" s="41"/>
      <c r="QTH1633" s="40"/>
      <c r="QTJ1633" s="42"/>
      <c r="QTK1633" s="43"/>
      <c r="QTL1633" s="40"/>
      <c r="QTM1633" s="40"/>
      <c r="QTN1633" s="44"/>
      <c r="QTO1633" s="40"/>
      <c r="QTP1633" s="40"/>
      <c r="QTQ1633" s="44"/>
      <c r="QTR1633" s="44"/>
      <c r="QTS1633" s="41"/>
      <c r="QTW1633" s="40"/>
      <c r="QTY1633" s="42"/>
      <c r="QTZ1633" s="43"/>
      <c r="QUA1633" s="40"/>
      <c r="QUB1633" s="40"/>
      <c r="QUC1633" s="44"/>
      <c r="QUD1633" s="40"/>
      <c r="QUE1633" s="40"/>
      <c r="QUF1633" s="44"/>
      <c r="QUG1633" s="44"/>
      <c r="QUH1633" s="41"/>
      <c r="QUL1633" s="40"/>
      <c r="QUN1633" s="42"/>
      <c r="QUO1633" s="43"/>
      <c r="QUP1633" s="40"/>
      <c r="QUQ1633" s="40"/>
      <c r="QUR1633" s="44"/>
      <c r="QUS1633" s="40"/>
      <c r="QUT1633" s="40"/>
      <c r="QUU1633" s="44"/>
      <c r="QUV1633" s="44"/>
      <c r="QUW1633" s="41"/>
      <c r="QVA1633" s="40"/>
      <c r="QVC1633" s="42"/>
      <c r="QVD1633" s="43"/>
      <c r="QVE1633" s="40"/>
      <c r="QVF1633" s="40"/>
      <c r="QVG1633" s="44"/>
      <c r="QVH1633" s="40"/>
      <c r="QVI1633" s="40"/>
      <c r="QVJ1633" s="44"/>
      <c r="QVK1633" s="44"/>
      <c r="QVL1633" s="41"/>
      <c r="QVP1633" s="40"/>
      <c r="QVR1633" s="42"/>
      <c r="QVS1633" s="43"/>
      <c r="QVT1633" s="40"/>
      <c r="QVU1633" s="40"/>
      <c r="QVV1633" s="44"/>
      <c r="QVW1633" s="40"/>
      <c r="QVX1633" s="40"/>
      <c r="QVY1633" s="44"/>
      <c r="QVZ1633" s="44"/>
      <c r="QWA1633" s="41"/>
      <c r="QWE1633" s="40"/>
      <c r="QWG1633" s="42"/>
      <c r="QWH1633" s="43"/>
      <c r="QWI1633" s="40"/>
      <c r="QWJ1633" s="40"/>
      <c r="QWK1633" s="44"/>
      <c r="QWL1633" s="40"/>
      <c r="QWM1633" s="40"/>
      <c r="QWN1633" s="44"/>
      <c r="QWO1633" s="44"/>
      <c r="QWP1633" s="41"/>
      <c r="QWT1633" s="40"/>
      <c r="QWV1633" s="42"/>
      <c r="QWW1633" s="43"/>
      <c r="QWX1633" s="40"/>
      <c r="QWY1633" s="40"/>
      <c r="QWZ1633" s="44"/>
      <c r="QXA1633" s="40"/>
      <c r="QXB1633" s="40"/>
      <c r="QXC1633" s="44"/>
      <c r="QXD1633" s="44"/>
      <c r="QXE1633" s="41"/>
      <c r="QXI1633" s="40"/>
      <c r="QXK1633" s="42"/>
      <c r="QXL1633" s="43"/>
      <c r="QXM1633" s="40"/>
      <c r="QXN1633" s="40"/>
      <c r="QXO1633" s="44"/>
      <c r="QXP1633" s="40"/>
      <c r="QXQ1633" s="40"/>
      <c r="QXR1633" s="44"/>
      <c r="QXS1633" s="44"/>
      <c r="QXT1633" s="41"/>
      <c r="QXX1633" s="40"/>
      <c r="QXZ1633" s="42"/>
      <c r="QYA1633" s="43"/>
      <c r="QYB1633" s="40"/>
      <c r="QYC1633" s="40"/>
      <c r="QYD1633" s="44"/>
      <c r="QYE1633" s="40"/>
      <c r="QYF1633" s="40"/>
      <c r="QYG1633" s="44"/>
      <c r="QYH1633" s="44"/>
      <c r="QYI1633" s="41"/>
      <c r="QYM1633" s="40"/>
      <c r="QYO1633" s="42"/>
      <c r="QYP1633" s="43"/>
      <c r="QYQ1633" s="40"/>
      <c r="QYR1633" s="40"/>
      <c r="QYS1633" s="44"/>
      <c r="QYT1633" s="40"/>
      <c r="QYU1633" s="40"/>
      <c r="QYV1633" s="44"/>
      <c r="QYW1633" s="44"/>
      <c r="QYX1633" s="41"/>
      <c r="QZB1633" s="40"/>
      <c r="QZD1633" s="42"/>
      <c r="QZE1633" s="43"/>
      <c r="QZF1633" s="40"/>
      <c r="QZG1633" s="40"/>
      <c r="QZH1633" s="44"/>
      <c r="QZI1633" s="40"/>
      <c r="QZJ1633" s="40"/>
      <c r="QZK1633" s="44"/>
      <c r="QZL1633" s="44"/>
      <c r="QZM1633" s="41"/>
      <c r="QZQ1633" s="40"/>
      <c r="QZS1633" s="42"/>
      <c r="QZT1633" s="43"/>
      <c r="QZU1633" s="40"/>
      <c r="QZV1633" s="40"/>
      <c r="QZW1633" s="44"/>
      <c r="QZX1633" s="40"/>
      <c r="QZY1633" s="40"/>
      <c r="QZZ1633" s="44"/>
      <c r="RAA1633" s="44"/>
      <c r="RAB1633" s="41"/>
      <c r="RAF1633" s="40"/>
      <c r="RAH1633" s="42"/>
      <c r="RAI1633" s="43"/>
      <c r="RAJ1633" s="40"/>
      <c r="RAK1633" s="40"/>
      <c r="RAL1633" s="44"/>
      <c r="RAM1633" s="40"/>
      <c r="RAN1633" s="40"/>
      <c r="RAO1633" s="44"/>
      <c r="RAP1633" s="44"/>
      <c r="RAQ1633" s="41"/>
      <c r="RAU1633" s="40"/>
      <c r="RAW1633" s="42"/>
      <c r="RAX1633" s="43"/>
      <c r="RAY1633" s="40"/>
      <c r="RAZ1633" s="40"/>
      <c r="RBA1633" s="44"/>
      <c r="RBB1633" s="40"/>
      <c r="RBC1633" s="40"/>
      <c r="RBD1633" s="44"/>
      <c r="RBE1633" s="44"/>
      <c r="RBF1633" s="41"/>
      <c r="RBJ1633" s="40"/>
      <c r="RBL1633" s="42"/>
      <c r="RBM1633" s="43"/>
      <c r="RBN1633" s="40"/>
      <c r="RBO1633" s="40"/>
      <c r="RBP1633" s="44"/>
      <c r="RBQ1633" s="40"/>
      <c r="RBR1633" s="40"/>
      <c r="RBS1633" s="44"/>
      <c r="RBT1633" s="44"/>
      <c r="RBU1633" s="41"/>
      <c r="RBY1633" s="40"/>
      <c r="RCA1633" s="42"/>
      <c r="RCB1633" s="43"/>
      <c r="RCC1633" s="40"/>
      <c r="RCD1633" s="40"/>
      <c r="RCE1633" s="44"/>
      <c r="RCF1633" s="40"/>
      <c r="RCG1633" s="40"/>
      <c r="RCH1633" s="44"/>
      <c r="RCI1633" s="44"/>
      <c r="RCJ1633" s="41"/>
      <c r="RCN1633" s="40"/>
      <c r="RCP1633" s="42"/>
      <c r="RCQ1633" s="43"/>
      <c r="RCR1633" s="40"/>
      <c r="RCS1633" s="40"/>
      <c r="RCT1633" s="44"/>
      <c r="RCU1633" s="40"/>
      <c r="RCV1633" s="40"/>
      <c r="RCW1633" s="44"/>
      <c r="RCX1633" s="44"/>
      <c r="RCY1633" s="41"/>
      <c r="RDC1633" s="40"/>
      <c r="RDE1633" s="42"/>
      <c r="RDF1633" s="43"/>
      <c r="RDG1633" s="40"/>
      <c r="RDH1633" s="40"/>
      <c r="RDI1633" s="44"/>
      <c r="RDJ1633" s="40"/>
      <c r="RDK1633" s="40"/>
      <c r="RDL1633" s="44"/>
      <c r="RDM1633" s="44"/>
      <c r="RDN1633" s="41"/>
      <c r="RDR1633" s="40"/>
      <c r="RDT1633" s="42"/>
      <c r="RDU1633" s="43"/>
      <c r="RDV1633" s="40"/>
      <c r="RDW1633" s="40"/>
      <c r="RDX1633" s="44"/>
      <c r="RDY1633" s="40"/>
      <c r="RDZ1633" s="40"/>
      <c r="REA1633" s="44"/>
      <c r="REB1633" s="44"/>
      <c r="REC1633" s="41"/>
      <c r="REG1633" s="40"/>
      <c r="REI1633" s="42"/>
      <c r="REJ1633" s="43"/>
      <c r="REK1633" s="40"/>
      <c r="REL1633" s="40"/>
      <c r="REM1633" s="44"/>
      <c r="REN1633" s="40"/>
      <c r="REO1633" s="40"/>
      <c r="REP1633" s="44"/>
      <c r="REQ1633" s="44"/>
      <c r="RER1633" s="41"/>
      <c r="REV1633" s="40"/>
      <c r="REX1633" s="42"/>
      <c r="REY1633" s="43"/>
      <c r="REZ1633" s="40"/>
      <c r="RFA1633" s="40"/>
      <c r="RFB1633" s="44"/>
      <c r="RFC1633" s="40"/>
      <c r="RFD1633" s="40"/>
      <c r="RFE1633" s="44"/>
      <c r="RFF1633" s="44"/>
      <c r="RFG1633" s="41"/>
      <c r="RFK1633" s="40"/>
      <c r="RFM1633" s="42"/>
      <c r="RFN1633" s="43"/>
      <c r="RFO1633" s="40"/>
      <c r="RFP1633" s="40"/>
      <c r="RFQ1633" s="44"/>
      <c r="RFR1633" s="40"/>
      <c r="RFS1633" s="40"/>
      <c r="RFT1633" s="44"/>
      <c r="RFU1633" s="44"/>
      <c r="RFV1633" s="41"/>
      <c r="RFZ1633" s="40"/>
      <c r="RGB1633" s="42"/>
      <c r="RGC1633" s="43"/>
      <c r="RGD1633" s="40"/>
      <c r="RGE1633" s="40"/>
      <c r="RGF1633" s="44"/>
      <c r="RGG1633" s="40"/>
      <c r="RGH1633" s="40"/>
      <c r="RGI1633" s="44"/>
      <c r="RGJ1633" s="44"/>
      <c r="RGK1633" s="41"/>
      <c r="RGO1633" s="40"/>
      <c r="RGQ1633" s="42"/>
      <c r="RGR1633" s="43"/>
      <c r="RGS1633" s="40"/>
      <c r="RGT1633" s="40"/>
      <c r="RGU1633" s="44"/>
      <c r="RGV1633" s="40"/>
      <c r="RGW1633" s="40"/>
      <c r="RGX1633" s="44"/>
      <c r="RGY1633" s="44"/>
      <c r="RGZ1633" s="41"/>
      <c r="RHD1633" s="40"/>
      <c r="RHF1633" s="42"/>
      <c r="RHG1633" s="43"/>
      <c r="RHH1633" s="40"/>
      <c r="RHI1633" s="40"/>
      <c r="RHJ1633" s="44"/>
      <c r="RHK1633" s="40"/>
      <c r="RHL1633" s="40"/>
      <c r="RHM1633" s="44"/>
      <c r="RHN1633" s="44"/>
      <c r="RHO1633" s="41"/>
      <c r="RHS1633" s="40"/>
      <c r="RHU1633" s="42"/>
      <c r="RHV1633" s="43"/>
      <c r="RHW1633" s="40"/>
      <c r="RHX1633" s="40"/>
      <c r="RHY1633" s="44"/>
      <c r="RHZ1633" s="40"/>
      <c r="RIA1633" s="40"/>
      <c r="RIB1633" s="44"/>
      <c r="RIC1633" s="44"/>
      <c r="RID1633" s="41"/>
      <c r="RIH1633" s="40"/>
      <c r="RIJ1633" s="42"/>
      <c r="RIK1633" s="43"/>
      <c r="RIL1633" s="40"/>
      <c r="RIM1633" s="40"/>
      <c r="RIN1633" s="44"/>
      <c r="RIO1633" s="40"/>
      <c r="RIP1633" s="40"/>
      <c r="RIQ1633" s="44"/>
      <c r="RIR1633" s="44"/>
      <c r="RIS1633" s="41"/>
      <c r="RIW1633" s="40"/>
      <c r="RIY1633" s="42"/>
      <c r="RIZ1633" s="43"/>
      <c r="RJA1633" s="40"/>
      <c r="RJB1633" s="40"/>
      <c r="RJC1633" s="44"/>
      <c r="RJD1633" s="40"/>
      <c r="RJE1633" s="40"/>
      <c r="RJF1633" s="44"/>
      <c r="RJG1633" s="44"/>
      <c r="RJH1633" s="41"/>
      <c r="RJL1633" s="40"/>
      <c r="RJN1633" s="42"/>
      <c r="RJO1633" s="43"/>
      <c r="RJP1633" s="40"/>
      <c r="RJQ1633" s="40"/>
      <c r="RJR1633" s="44"/>
      <c r="RJS1633" s="40"/>
      <c r="RJT1633" s="40"/>
      <c r="RJU1633" s="44"/>
      <c r="RJV1633" s="44"/>
      <c r="RJW1633" s="41"/>
      <c r="RKA1633" s="40"/>
      <c r="RKC1633" s="42"/>
      <c r="RKD1633" s="43"/>
      <c r="RKE1633" s="40"/>
      <c r="RKF1633" s="40"/>
      <c r="RKG1633" s="44"/>
      <c r="RKH1633" s="40"/>
      <c r="RKI1633" s="40"/>
      <c r="RKJ1633" s="44"/>
      <c r="RKK1633" s="44"/>
      <c r="RKL1633" s="41"/>
      <c r="RKP1633" s="40"/>
      <c r="RKR1633" s="42"/>
      <c r="RKS1633" s="43"/>
      <c r="RKT1633" s="40"/>
      <c r="RKU1633" s="40"/>
      <c r="RKV1633" s="44"/>
      <c r="RKW1633" s="40"/>
      <c r="RKX1633" s="40"/>
      <c r="RKY1633" s="44"/>
      <c r="RKZ1633" s="44"/>
      <c r="RLA1633" s="41"/>
      <c r="RLE1633" s="40"/>
      <c r="RLG1633" s="42"/>
      <c r="RLH1633" s="43"/>
      <c r="RLI1633" s="40"/>
      <c r="RLJ1633" s="40"/>
      <c r="RLK1633" s="44"/>
      <c r="RLL1633" s="40"/>
      <c r="RLM1633" s="40"/>
      <c r="RLN1633" s="44"/>
      <c r="RLO1633" s="44"/>
      <c r="RLP1633" s="41"/>
      <c r="RLT1633" s="40"/>
      <c r="RLV1633" s="42"/>
      <c r="RLW1633" s="43"/>
      <c r="RLX1633" s="40"/>
      <c r="RLY1633" s="40"/>
      <c r="RLZ1633" s="44"/>
      <c r="RMA1633" s="40"/>
      <c r="RMB1633" s="40"/>
      <c r="RMC1633" s="44"/>
      <c r="RMD1633" s="44"/>
      <c r="RME1633" s="41"/>
      <c r="RMI1633" s="40"/>
      <c r="RMK1633" s="42"/>
      <c r="RML1633" s="43"/>
      <c r="RMM1633" s="40"/>
      <c r="RMN1633" s="40"/>
      <c r="RMO1633" s="44"/>
      <c r="RMP1633" s="40"/>
      <c r="RMQ1633" s="40"/>
      <c r="RMR1633" s="44"/>
      <c r="RMS1633" s="44"/>
      <c r="RMT1633" s="41"/>
      <c r="RMX1633" s="40"/>
      <c r="RMZ1633" s="42"/>
      <c r="RNA1633" s="43"/>
      <c r="RNB1633" s="40"/>
      <c r="RNC1633" s="40"/>
      <c r="RND1633" s="44"/>
      <c r="RNE1633" s="40"/>
      <c r="RNF1633" s="40"/>
      <c r="RNG1633" s="44"/>
      <c r="RNH1633" s="44"/>
      <c r="RNI1633" s="41"/>
      <c r="RNM1633" s="40"/>
      <c r="RNO1633" s="42"/>
      <c r="RNP1633" s="43"/>
      <c r="RNQ1633" s="40"/>
      <c r="RNR1633" s="40"/>
      <c r="RNS1633" s="44"/>
      <c r="RNT1633" s="40"/>
      <c r="RNU1633" s="40"/>
      <c r="RNV1633" s="44"/>
      <c r="RNW1633" s="44"/>
      <c r="RNX1633" s="41"/>
      <c r="ROB1633" s="40"/>
      <c r="ROD1633" s="42"/>
      <c r="ROE1633" s="43"/>
      <c r="ROF1633" s="40"/>
      <c r="ROG1633" s="40"/>
      <c r="ROH1633" s="44"/>
      <c r="ROI1633" s="40"/>
      <c r="ROJ1633" s="40"/>
      <c r="ROK1633" s="44"/>
      <c r="ROL1633" s="44"/>
      <c r="ROM1633" s="41"/>
      <c r="ROQ1633" s="40"/>
      <c r="ROS1633" s="42"/>
      <c r="ROT1633" s="43"/>
      <c r="ROU1633" s="40"/>
      <c r="ROV1633" s="40"/>
      <c r="ROW1633" s="44"/>
      <c r="ROX1633" s="40"/>
      <c r="ROY1633" s="40"/>
      <c r="ROZ1633" s="44"/>
      <c r="RPA1633" s="44"/>
      <c r="RPB1633" s="41"/>
      <c r="RPF1633" s="40"/>
      <c r="RPH1633" s="42"/>
      <c r="RPI1633" s="43"/>
      <c r="RPJ1633" s="40"/>
      <c r="RPK1633" s="40"/>
      <c r="RPL1633" s="44"/>
      <c r="RPM1633" s="40"/>
      <c r="RPN1633" s="40"/>
      <c r="RPO1633" s="44"/>
      <c r="RPP1633" s="44"/>
      <c r="RPQ1633" s="41"/>
      <c r="RPU1633" s="40"/>
      <c r="RPW1633" s="42"/>
      <c r="RPX1633" s="43"/>
      <c r="RPY1633" s="40"/>
      <c r="RPZ1633" s="40"/>
      <c r="RQA1633" s="44"/>
      <c r="RQB1633" s="40"/>
      <c r="RQC1633" s="40"/>
      <c r="RQD1633" s="44"/>
      <c r="RQE1633" s="44"/>
      <c r="RQF1633" s="41"/>
      <c r="RQJ1633" s="40"/>
      <c r="RQL1633" s="42"/>
      <c r="RQM1633" s="43"/>
      <c r="RQN1633" s="40"/>
      <c r="RQO1633" s="40"/>
      <c r="RQP1633" s="44"/>
      <c r="RQQ1633" s="40"/>
      <c r="RQR1633" s="40"/>
      <c r="RQS1633" s="44"/>
      <c r="RQT1633" s="44"/>
      <c r="RQU1633" s="41"/>
      <c r="RQY1633" s="40"/>
      <c r="RRA1633" s="42"/>
      <c r="RRB1633" s="43"/>
      <c r="RRC1633" s="40"/>
      <c r="RRD1633" s="40"/>
      <c r="RRE1633" s="44"/>
      <c r="RRF1633" s="40"/>
      <c r="RRG1633" s="40"/>
      <c r="RRH1633" s="44"/>
      <c r="RRI1633" s="44"/>
      <c r="RRJ1633" s="41"/>
      <c r="RRN1633" s="40"/>
      <c r="RRP1633" s="42"/>
      <c r="RRQ1633" s="43"/>
      <c r="RRR1633" s="40"/>
      <c r="RRS1633" s="40"/>
      <c r="RRT1633" s="44"/>
      <c r="RRU1633" s="40"/>
      <c r="RRV1633" s="40"/>
      <c r="RRW1633" s="44"/>
      <c r="RRX1633" s="44"/>
      <c r="RRY1633" s="41"/>
      <c r="RSC1633" s="40"/>
      <c r="RSE1633" s="42"/>
      <c r="RSF1633" s="43"/>
      <c r="RSG1633" s="40"/>
      <c r="RSH1633" s="40"/>
      <c r="RSI1633" s="44"/>
      <c r="RSJ1633" s="40"/>
      <c r="RSK1633" s="40"/>
      <c r="RSL1633" s="44"/>
      <c r="RSM1633" s="44"/>
      <c r="RSN1633" s="41"/>
      <c r="RSR1633" s="40"/>
      <c r="RST1633" s="42"/>
      <c r="RSU1633" s="43"/>
      <c r="RSV1633" s="40"/>
      <c r="RSW1633" s="40"/>
      <c r="RSX1633" s="44"/>
      <c r="RSY1633" s="40"/>
      <c r="RSZ1633" s="40"/>
      <c r="RTA1633" s="44"/>
      <c r="RTB1633" s="44"/>
      <c r="RTC1633" s="41"/>
      <c r="RTG1633" s="40"/>
      <c r="RTI1633" s="42"/>
      <c r="RTJ1633" s="43"/>
      <c r="RTK1633" s="40"/>
      <c r="RTL1633" s="40"/>
      <c r="RTM1633" s="44"/>
      <c r="RTN1633" s="40"/>
      <c r="RTO1633" s="40"/>
      <c r="RTP1633" s="44"/>
      <c r="RTQ1633" s="44"/>
      <c r="RTR1633" s="41"/>
      <c r="RTV1633" s="40"/>
      <c r="RTX1633" s="42"/>
      <c r="RTY1633" s="43"/>
      <c r="RTZ1633" s="40"/>
      <c r="RUA1633" s="40"/>
      <c r="RUB1633" s="44"/>
      <c r="RUC1633" s="40"/>
      <c r="RUD1633" s="40"/>
      <c r="RUE1633" s="44"/>
      <c r="RUF1633" s="44"/>
      <c r="RUG1633" s="41"/>
      <c r="RUK1633" s="40"/>
      <c r="RUM1633" s="42"/>
      <c r="RUN1633" s="43"/>
      <c r="RUO1633" s="40"/>
      <c r="RUP1633" s="40"/>
      <c r="RUQ1633" s="44"/>
      <c r="RUR1633" s="40"/>
      <c r="RUS1633" s="40"/>
      <c r="RUT1633" s="44"/>
      <c r="RUU1633" s="44"/>
      <c r="RUV1633" s="41"/>
      <c r="RUZ1633" s="40"/>
      <c r="RVB1633" s="42"/>
      <c r="RVC1633" s="43"/>
      <c r="RVD1633" s="40"/>
      <c r="RVE1633" s="40"/>
      <c r="RVF1633" s="44"/>
      <c r="RVG1633" s="40"/>
      <c r="RVH1633" s="40"/>
      <c r="RVI1633" s="44"/>
      <c r="RVJ1633" s="44"/>
      <c r="RVK1633" s="41"/>
      <c r="RVO1633" s="40"/>
      <c r="RVQ1633" s="42"/>
      <c r="RVR1633" s="43"/>
      <c r="RVS1633" s="40"/>
      <c r="RVT1633" s="40"/>
      <c r="RVU1633" s="44"/>
      <c r="RVV1633" s="40"/>
      <c r="RVW1633" s="40"/>
      <c r="RVX1633" s="44"/>
      <c r="RVY1633" s="44"/>
      <c r="RVZ1633" s="41"/>
      <c r="RWD1633" s="40"/>
      <c r="RWF1633" s="42"/>
      <c r="RWG1633" s="43"/>
      <c r="RWH1633" s="40"/>
      <c r="RWI1633" s="40"/>
      <c r="RWJ1633" s="44"/>
      <c r="RWK1633" s="40"/>
      <c r="RWL1633" s="40"/>
      <c r="RWM1633" s="44"/>
      <c r="RWN1633" s="44"/>
      <c r="RWO1633" s="41"/>
      <c r="RWS1633" s="40"/>
      <c r="RWU1633" s="42"/>
      <c r="RWV1633" s="43"/>
      <c r="RWW1633" s="40"/>
      <c r="RWX1633" s="40"/>
      <c r="RWY1633" s="44"/>
      <c r="RWZ1633" s="40"/>
      <c r="RXA1633" s="40"/>
      <c r="RXB1633" s="44"/>
      <c r="RXC1633" s="44"/>
      <c r="RXD1633" s="41"/>
      <c r="RXH1633" s="40"/>
      <c r="RXJ1633" s="42"/>
      <c r="RXK1633" s="43"/>
      <c r="RXL1633" s="40"/>
      <c r="RXM1633" s="40"/>
      <c r="RXN1633" s="44"/>
      <c r="RXO1633" s="40"/>
      <c r="RXP1633" s="40"/>
      <c r="RXQ1633" s="44"/>
      <c r="RXR1633" s="44"/>
      <c r="RXS1633" s="41"/>
      <c r="RXW1633" s="40"/>
      <c r="RXY1633" s="42"/>
      <c r="RXZ1633" s="43"/>
      <c r="RYA1633" s="40"/>
      <c r="RYB1633" s="40"/>
      <c r="RYC1633" s="44"/>
      <c r="RYD1633" s="40"/>
      <c r="RYE1633" s="40"/>
      <c r="RYF1633" s="44"/>
      <c r="RYG1633" s="44"/>
      <c r="RYH1633" s="41"/>
      <c r="RYL1633" s="40"/>
      <c r="RYN1633" s="42"/>
      <c r="RYO1633" s="43"/>
      <c r="RYP1633" s="40"/>
      <c r="RYQ1633" s="40"/>
      <c r="RYR1633" s="44"/>
      <c r="RYS1633" s="40"/>
      <c r="RYT1633" s="40"/>
      <c r="RYU1633" s="44"/>
      <c r="RYV1633" s="44"/>
      <c r="RYW1633" s="41"/>
      <c r="RZA1633" s="40"/>
      <c r="RZC1633" s="42"/>
      <c r="RZD1633" s="43"/>
      <c r="RZE1633" s="40"/>
      <c r="RZF1633" s="40"/>
      <c r="RZG1633" s="44"/>
      <c r="RZH1633" s="40"/>
      <c r="RZI1633" s="40"/>
      <c r="RZJ1633" s="44"/>
      <c r="RZK1633" s="44"/>
      <c r="RZL1633" s="41"/>
      <c r="RZP1633" s="40"/>
      <c r="RZR1633" s="42"/>
      <c r="RZS1633" s="43"/>
      <c r="RZT1633" s="40"/>
      <c r="RZU1633" s="40"/>
      <c r="RZV1633" s="44"/>
      <c r="RZW1633" s="40"/>
      <c r="RZX1633" s="40"/>
      <c r="RZY1633" s="44"/>
      <c r="RZZ1633" s="44"/>
      <c r="SAA1633" s="41"/>
      <c r="SAE1633" s="40"/>
      <c r="SAG1633" s="42"/>
      <c r="SAH1633" s="43"/>
      <c r="SAI1633" s="40"/>
      <c r="SAJ1633" s="40"/>
      <c r="SAK1633" s="44"/>
      <c r="SAL1633" s="40"/>
      <c r="SAM1633" s="40"/>
      <c r="SAN1633" s="44"/>
      <c r="SAO1633" s="44"/>
      <c r="SAP1633" s="41"/>
      <c r="SAT1633" s="40"/>
      <c r="SAV1633" s="42"/>
      <c r="SAW1633" s="43"/>
      <c r="SAX1633" s="40"/>
      <c r="SAY1633" s="40"/>
      <c r="SAZ1633" s="44"/>
      <c r="SBA1633" s="40"/>
      <c r="SBB1633" s="40"/>
      <c r="SBC1633" s="44"/>
      <c r="SBD1633" s="44"/>
      <c r="SBE1633" s="41"/>
      <c r="SBI1633" s="40"/>
      <c r="SBK1633" s="42"/>
      <c r="SBL1633" s="43"/>
      <c r="SBM1633" s="40"/>
      <c r="SBN1633" s="40"/>
      <c r="SBO1633" s="44"/>
      <c r="SBP1633" s="40"/>
      <c r="SBQ1633" s="40"/>
      <c r="SBR1633" s="44"/>
      <c r="SBS1633" s="44"/>
      <c r="SBT1633" s="41"/>
      <c r="SBX1633" s="40"/>
      <c r="SBZ1633" s="42"/>
      <c r="SCA1633" s="43"/>
      <c r="SCB1633" s="40"/>
      <c r="SCC1633" s="40"/>
      <c r="SCD1633" s="44"/>
      <c r="SCE1633" s="40"/>
      <c r="SCF1633" s="40"/>
      <c r="SCG1633" s="44"/>
      <c r="SCH1633" s="44"/>
      <c r="SCI1633" s="41"/>
      <c r="SCM1633" s="40"/>
      <c r="SCO1633" s="42"/>
      <c r="SCP1633" s="43"/>
      <c r="SCQ1633" s="40"/>
      <c r="SCR1633" s="40"/>
      <c r="SCS1633" s="44"/>
      <c r="SCT1633" s="40"/>
      <c r="SCU1633" s="40"/>
      <c r="SCV1633" s="44"/>
      <c r="SCW1633" s="44"/>
      <c r="SCX1633" s="41"/>
      <c r="SDB1633" s="40"/>
      <c r="SDD1633" s="42"/>
      <c r="SDE1633" s="43"/>
      <c r="SDF1633" s="40"/>
      <c r="SDG1633" s="40"/>
      <c r="SDH1633" s="44"/>
      <c r="SDI1633" s="40"/>
      <c r="SDJ1633" s="40"/>
      <c r="SDK1633" s="44"/>
      <c r="SDL1633" s="44"/>
      <c r="SDM1633" s="41"/>
      <c r="SDQ1633" s="40"/>
      <c r="SDS1633" s="42"/>
      <c r="SDT1633" s="43"/>
      <c r="SDU1633" s="40"/>
      <c r="SDV1633" s="40"/>
      <c r="SDW1633" s="44"/>
      <c r="SDX1633" s="40"/>
      <c r="SDY1633" s="40"/>
      <c r="SDZ1633" s="44"/>
      <c r="SEA1633" s="44"/>
      <c r="SEB1633" s="41"/>
      <c r="SEF1633" s="40"/>
      <c r="SEH1633" s="42"/>
      <c r="SEI1633" s="43"/>
      <c r="SEJ1633" s="40"/>
      <c r="SEK1633" s="40"/>
      <c r="SEL1633" s="44"/>
      <c r="SEM1633" s="40"/>
      <c r="SEN1633" s="40"/>
      <c r="SEO1633" s="44"/>
      <c r="SEP1633" s="44"/>
      <c r="SEQ1633" s="41"/>
      <c r="SEU1633" s="40"/>
      <c r="SEW1633" s="42"/>
      <c r="SEX1633" s="43"/>
      <c r="SEY1633" s="40"/>
      <c r="SEZ1633" s="40"/>
      <c r="SFA1633" s="44"/>
      <c r="SFB1633" s="40"/>
      <c r="SFC1633" s="40"/>
      <c r="SFD1633" s="44"/>
      <c r="SFE1633" s="44"/>
      <c r="SFF1633" s="41"/>
      <c r="SFJ1633" s="40"/>
      <c r="SFL1633" s="42"/>
      <c r="SFM1633" s="43"/>
      <c r="SFN1633" s="40"/>
      <c r="SFO1633" s="40"/>
      <c r="SFP1633" s="44"/>
      <c r="SFQ1633" s="40"/>
      <c r="SFR1633" s="40"/>
      <c r="SFS1633" s="44"/>
      <c r="SFT1633" s="44"/>
      <c r="SFU1633" s="41"/>
      <c r="SFY1633" s="40"/>
      <c r="SGA1633" s="42"/>
      <c r="SGB1633" s="43"/>
      <c r="SGC1633" s="40"/>
      <c r="SGD1633" s="40"/>
      <c r="SGE1633" s="44"/>
      <c r="SGF1633" s="40"/>
      <c r="SGG1633" s="40"/>
      <c r="SGH1633" s="44"/>
      <c r="SGI1633" s="44"/>
      <c r="SGJ1633" s="41"/>
      <c r="SGN1633" s="40"/>
      <c r="SGP1633" s="42"/>
      <c r="SGQ1633" s="43"/>
      <c r="SGR1633" s="40"/>
      <c r="SGS1633" s="40"/>
      <c r="SGT1633" s="44"/>
      <c r="SGU1633" s="40"/>
      <c r="SGV1633" s="40"/>
      <c r="SGW1633" s="44"/>
      <c r="SGX1633" s="44"/>
      <c r="SGY1633" s="41"/>
      <c r="SHC1633" s="40"/>
      <c r="SHE1633" s="42"/>
      <c r="SHF1633" s="43"/>
      <c r="SHG1633" s="40"/>
      <c r="SHH1633" s="40"/>
      <c r="SHI1633" s="44"/>
      <c r="SHJ1633" s="40"/>
      <c r="SHK1633" s="40"/>
      <c r="SHL1633" s="44"/>
      <c r="SHM1633" s="44"/>
      <c r="SHN1633" s="41"/>
      <c r="SHR1633" s="40"/>
      <c r="SHT1633" s="42"/>
      <c r="SHU1633" s="43"/>
      <c r="SHV1633" s="40"/>
      <c r="SHW1633" s="40"/>
      <c r="SHX1633" s="44"/>
      <c r="SHY1633" s="40"/>
      <c r="SHZ1633" s="40"/>
      <c r="SIA1633" s="44"/>
      <c r="SIB1633" s="44"/>
      <c r="SIC1633" s="41"/>
      <c r="SIG1633" s="40"/>
      <c r="SII1633" s="42"/>
      <c r="SIJ1633" s="43"/>
      <c r="SIK1633" s="40"/>
      <c r="SIL1633" s="40"/>
      <c r="SIM1633" s="44"/>
      <c r="SIN1633" s="40"/>
      <c r="SIO1633" s="40"/>
      <c r="SIP1633" s="44"/>
      <c r="SIQ1633" s="44"/>
      <c r="SIR1633" s="41"/>
      <c r="SIV1633" s="40"/>
      <c r="SIX1633" s="42"/>
      <c r="SIY1633" s="43"/>
      <c r="SIZ1633" s="40"/>
      <c r="SJA1633" s="40"/>
      <c r="SJB1633" s="44"/>
      <c r="SJC1633" s="40"/>
      <c r="SJD1633" s="40"/>
      <c r="SJE1633" s="44"/>
      <c r="SJF1633" s="44"/>
      <c r="SJG1633" s="41"/>
      <c r="SJK1633" s="40"/>
      <c r="SJM1633" s="42"/>
      <c r="SJN1633" s="43"/>
      <c r="SJO1633" s="40"/>
      <c r="SJP1633" s="40"/>
      <c r="SJQ1633" s="44"/>
      <c r="SJR1633" s="40"/>
      <c r="SJS1633" s="40"/>
      <c r="SJT1633" s="44"/>
      <c r="SJU1633" s="44"/>
      <c r="SJV1633" s="41"/>
      <c r="SJZ1633" s="40"/>
      <c r="SKB1633" s="42"/>
      <c r="SKC1633" s="43"/>
      <c r="SKD1633" s="40"/>
      <c r="SKE1633" s="40"/>
      <c r="SKF1633" s="44"/>
      <c r="SKG1633" s="40"/>
      <c r="SKH1633" s="40"/>
      <c r="SKI1633" s="44"/>
      <c r="SKJ1633" s="44"/>
      <c r="SKK1633" s="41"/>
      <c r="SKO1633" s="40"/>
      <c r="SKQ1633" s="42"/>
      <c r="SKR1633" s="43"/>
      <c r="SKS1633" s="40"/>
      <c r="SKT1633" s="40"/>
      <c r="SKU1633" s="44"/>
      <c r="SKV1633" s="40"/>
      <c r="SKW1633" s="40"/>
      <c r="SKX1633" s="44"/>
      <c r="SKY1633" s="44"/>
      <c r="SKZ1633" s="41"/>
      <c r="SLD1633" s="40"/>
      <c r="SLF1633" s="42"/>
      <c r="SLG1633" s="43"/>
      <c r="SLH1633" s="40"/>
      <c r="SLI1633" s="40"/>
      <c r="SLJ1633" s="44"/>
      <c r="SLK1633" s="40"/>
      <c r="SLL1633" s="40"/>
      <c r="SLM1633" s="44"/>
      <c r="SLN1633" s="44"/>
      <c r="SLO1633" s="41"/>
      <c r="SLS1633" s="40"/>
      <c r="SLU1633" s="42"/>
      <c r="SLV1633" s="43"/>
      <c r="SLW1633" s="40"/>
      <c r="SLX1633" s="40"/>
      <c r="SLY1633" s="44"/>
      <c r="SLZ1633" s="40"/>
      <c r="SMA1633" s="40"/>
      <c r="SMB1633" s="44"/>
      <c r="SMC1633" s="44"/>
      <c r="SMD1633" s="41"/>
      <c r="SMH1633" s="40"/>
      <c r="SMJ1633" s="42"/>
      <c r="SMK1633" s="43"/>
      <c r="SML1633" s="40"/>
      <c r="SMM1633" s="40"/>
      <c r="SMN1633" s="44"/>
      <c r="SMO1633" s="40"/>
      <c r="SMP1633" s="40"/>
      <c r="SMQ1633" s="44"/>
      <c r="SMR1633" s="44"/>
      <c r="SMS1633" s="41"/>
      <c r="SMW1633" s="40"/>
      <c r="SMY1633" s="42"/>
      <c r="SMZ1633" s="43"/>
      <c r="SNA1633" s="40"/>
      <c r="SNB1633" s="40"/>
      <c r="SNC1633" s="44"/>
      <c r="SND1633" s="40"/>
      <c r="SNE1633" s="40"/>
      <c r="SNF1633" s="44"/>
      <c r="SNG1633" s="44"/>
      <c r="SNH1633" s="41"/>
      <c r="SNL1633" s="40"/>
      <c r="SNN1633" s="42"/>
      <c r="SNO1633" s="43"/>
      <c r="SNP1633" s="40"/>
      <c r="SNQ1633" s="40"/>
      <c r="SNR1633" s="44"/>
      <c r="SNS1633" s="40"/>
      <c r="SNT1633" s="40"/>
      <c r="SNU1633" s="44"/>
      <c r="SNV1633" s="44"/>
      <c r="SNW1633" s="41"/>
      <c r="SOA1633" s="40"/>
      <c r="SOC1633" s="42"/>
      <c r="SOD1633" s="43"/>
      <c r="SOE1633" s="40"/>
      <c r="SOF1633" s="40"/>
      <c r="SOG1633" s="44"/>
      <c r="SOH1633" s="40"/>
      <c r="SOI1633" s="40"/>
      <c r="SOJ1633" s="44"/>
      <c r="SOK1633" s="44"/>
      <c r="SOL1633" s="41"/>
      <c r="SOP1633" s="40"/>
      <c r="SOR1633" s="42"/>
      <c r="SOS1633" s="43"/>
      <c r="SOT1633" s="40"/>
      <c r="SOU1633" s="40"/>
      <c r="SOV1633" s="44"/>
      <c r="SOW1633" s="40"/>
      <c r="SOX1633" s="40"/>
      <c r="SOY1633" s="44"/>
      <c r="SOZ1633" s="44"/>
      <c r="SPA1633" s="41"/>
      <c r="SPE1633" s="40"/>
      <c r="SPG1633" s="42"/>
      <c r="SPH1633" s="43"/>
      <c r="SPI1633" s="40"/>
      <c r="SPJ1633" s="40"/>
      <c r="SPK1633" s="44"/>
      <c r="SPL1633" s="40"/>
      <c r="SPM1633" s="40"/>
      <c r="SPN1633" s="44"/>
      <c r="SPO1633" s="44"/>
      <c r="SPP1633" s="41"/>
      <c r="SPT1633" s="40"/>
      <c r="SPV1633" s="42"/>
      <c r="SPW1633" s="43"/>
      <c r="SPX1633" s="40"/>
      <c r="SPY1633" s="40"/>
      <c r="SPZ1633" s="44"/>
      <c r="SQA1633" s="40"/>
      <c r="SQB1633" s="40"/>
      <c r="SQC1633" s="44"/>
      <c r="SQD1633" s="44"/>
      <c r="SQE1633" s="41"/>
      <c r="SQI1633" s="40"/>
      <c r="SQK1633" s="42"/>
      <c r="SQL1633" s="43"/>
      <c r="SQM1633" s="40"/>
      <c r="SQN1633" s="40"/>
      <c r="SQO1633" s="44"/>
      <c r="SQP1633" s="40"/>
      <c r="SQQ1633" s="40"/>
      <c r="SQR1633" s="44"/>
      <c r="SQS1633" s="44"/>
      <c r="SQT1633" s="41"/>
      <c r="SQX1633" s="40"/>
      <c r="SQZ1633" s="42"/>
      <c r="SRA1633" s="43"/>
      <c r="SRB1633" s="40"/>
      <c r="SRC1633" s="40"/>
      <c r="SRD1633" s="44"/>
      <c r="SRE1633" s="40"/>
      <c r="SRF1633" s="40"/>
      <c r="SRG1633" s="44"/>
      <c r="SRH1633" s="44"/>
      <c r="SRI1633" s="41"/>
      <c r="SRM1633" s="40"/>
      <c r="SRO1633" s="42"/>
      <c r="SRP1633" s="43"/>
      <c r="SRQ1633" s="40"/>
      <c r="SRR1633" s="40"/>
      <c r="SRS1633" s="44"/>
      <c r="SRT1633" s="40"/>
      <c r="SRU1633" s="40"/>
      <c r="SRV1633" s="44"/>
      <c r="SRW1633" s="44"/>
      <c r="SRX1633" s="41"/>
      <c r="SSB1633" s="40"/>
      <c r="SSD1633" s="42"/>
      <c r="SSE1633" s="43"/>
      <c r="SSF1633" s="40"/>
      <c r="SSG1633" s="40"/>
      <c r="SSH1633" s="44"/>
      <c r="SSI1633" s="40"/>
      <c r="SSJ1633" s="40"/>
      <c r="SSK1633" s="44"/>
      <c r="SSL1633" s="44"/>
      <c r="SSM1633" s="41"/>
      <c r="SSQ1633" s="40"/>
      <c r="SSS1633" s="42"/>
      <c r="SST1633" s="43"/>
      <c r="SSU1633" s="40"/>
      <c r="SSV1633" s="40"/>
      <c r="SSW1633" s="44"/>
      <c r="SSX1633" s="40"/>
      <c r="SSY1633" s="40"/>
      <c r="SSZ1633" s="44"/>
      <c r="STA1633" s="44"/>
      <c r="STB1633" s="41"/>
      <c r="STF1633" s="40"/>
      <c r="STH1633" s="42"/>
      <c r="STI1633" s="43"/>
      <c r="STJ1633" s="40"/>
      <c r="STK1633" s="40"/>
      <c r="STL1633" s="44"/>
      <c r="STM1633" s="40"/>
      <c r="STN1633" s="40"/>
      <c r="STO1633" s="44"/>
      <c r="STP1633" s="44"/>
      <c r="STQ1633" s="41"/>
      <c r="STU1633" s="40"/>
      <c r="STW1633" s="42"/>
      <c r="STX1633" s="43"/>
      <c r="STY1633" s="40"/>
      <c r="STZ1633" s="40"/>
      <c r="SUA1633" s="44"/>
      <c r="SUB1633" s="40"/>
      <c r="SUC1633" s="40"/>
      <c r="SUD1633" s="44"/>
      <c r="SUE1633" s="44"/>
      <c r="SUF1633" s="41"/>
      <c r="SUJ1633" s="40"/>
      <c r="SUL1633" s="42"/>
      <c r="SUM1633" s="43"/>
      <c r="SUN1633" s="40"/>
      <c r="SUO1633" s="40"/>
      <c r="SUP1633" s="44"/>
      <c r="SUQ1633" s="40"/>
      <c r="SUR1633" s="40"/>
      <c r="SUS1633" s="44"/>
      <c r="SUT1633" s="44"/>
      <c r="SUU1633" s="41"/>
      <c r="SUY1633" s="40"/>
      <c r="SVA1633" s="42"/>
      <c r="SVB1633" s="43"/>
      <c r="SVC1633" s="40"/>
      <c r="SVD1633" s="40"/>
      <c r="SVE1633" s="44"/>
      <c r="SVF1633" s="40"/>
      <c r="SVG1633" s="40"/>
      <c r="SVH1633" s="44"/>
      <c r="SVI1633" s="44"/>
      <c r="SVJ1633" s="41"/>
      <c r="SVN1633" s="40"/>
      <c r="SVP1633" s="42"/>
      <c r="SVQ1633" s="43"/>
      <c r="SVR1633" s="40"/>
      <c r="SVS1633" s="40"/>
      <c r="SVT1633" s="44"/>
      <c r="SVU1633" s="40"/>
      <c r="SVV1633" s="40"/>
      <c r="SVW1633" s="44"/>
      <c r="SVX1633" s="44"/>
      <c r="SVY1633" s="41"/>
      <c r="SWC1633" s="40"/>
      <c r="SWE1633" s="42"/>
      <c r="SWF1633" s="43"/>
      <c r="SWG1633" s="40"/>
      <c r="SWH1633" s="40"/>
      <c r="SWI1633" s="44"/>
      <c r="SWJ1633" s="40"/>
      <c r="SWK1633" s="40"/>
      <c r="SWL1633" s="44"/>
      <c r="SWM1633" s="44"/>
      <c r="SWN1633" s="41"/>
      <c r="SWR1633" s="40"/>
      <c r="SWT1633" s="42"/>
      <c r="SWU1633" s="43"/>
      <c r="SWV1633" s="40"/>
      <c r="SWW1633" s="40"/>
      <c r="SWX1633" s="44"/>
      <c r="SWY1633" s="40"/>
      <c r="SWZ1633" s="40"/>
      <c r="SXA1633" s="44"/>
      <c r="SXB1633" s="44"/>
      <c r="SXC1633" s="41"/>
      <c r="SXG1633" s="40"/>
      <c r="SXI1633" s="42"/>
      <c r="SXJ1633" s="43"/>
      <c r="SXK1633" s="40"/>
      <c r="SXL1633" s="40"/>
      <c r="SXM1633" s="44"/>
      <c r="SXN1633" s="40"/>
      <c r="SXO1633" s="40"/>
      <c r="SXP1633" s="44"/>
      <c r="SXQ1633" s="44"/>
      <c r="SXR1633" s="41"/>
      <c r="SXV1633" s="40"/>
      <c r="SXX1633" s="42"/>
      <c r="SXY1633" s="43"/>
      <c r="SXZ1633" s="40"/>
      <c r="SYA1633" s="40"/>
      <c r="SYB1633" s="44"/>
      <c r="SYC1633" s="40"/>
      <c r="SYD1633" s="40"/>
      <c r="SYE1633" s="44"/>
      <c r="SYF1633" s="44"/>
      <c r="SYG1633" s="41"/>
      <c r="SYK1633" s="40"/>
      <c r="SYM1633" s="42"/>
      <c r="SYN1633" s="43"/>
      <c r="SYO1633" s="40"/>
      <c r="SYP1633" s="40"/>
      <c r="SYQ1633" s="44"/>
      <c r="SYR1633" s="40"/>
      <c r="SYS1633" s="40"/>
      <c r="SYT1633" s="44"/>
      <c r="SYU1633" s="44"/>
      <c r="SYV1633" s="41"/>
      <c r="SYZ1633" s="40"/>
      <c r="SZB1633" s="42"/>
      <c r="SZC1633" s="43"/>
      <c r="SZD1633" s="40"/>
      <c r="SZE1633" s="40"/>
      <c r="SZF1633" s="44"/>
      <c r="SZG1633" s="40"/>
      <c r="SZH1633" s="40"/>
      <c r="SZI1633" s="44"/>
      <c r="SZJ1633" s="44"/>
      <c r="SZK1633" s="41"/>
      <c r="SZO1633" s="40"/>
      <c r="SZQ1633" s="42"/>
      <c r="SZR1633" s="43"/>
      <c r="SZS1633" s="40"/>
      <c r="SZT1633" s="40"/>
      <c r="SZU1633" s="44"/>
      <c r="SZV1633" s="40"/>
      <c r="SZW1633" s="40"/>
      <c r="SZX1633" s="44"/>
      <c r="SZY1633" s="44"/>
      <c r="SZZ1633" s="41"/>
      <c r="TAD1633" s="40"/>
      <c r="TAF1633" s="42"/>
      <c r="TAG1633" s="43"/>
      <c r="TAH1633" s="40"/>
      <c r="TAI1633" s="40"/>
      <c r="TAJ1633" s="44"/>
      <c r="TAK1633" s="40"/>
      <c r="TAL1633" s="40"/>
      <c r="TAM1633" s="44"/>
      <c r="TAN1633" s="44"/>
      <c r="TAO1633" s="41"/>
      <c r="TAS1633" s="40"/>
      <c r="TAU1633" s="42"/>
      <c r="TAV1633" s="43"/>
      <c r="TAW1633" s="40"/>
      <c r="TAX1633" s="40"/>
      <c r="TAY1633" s="44"/>
      <c r="TAZ1633" s="40"/>
      <c r="TBA1633" s="40"/>
      <c r="TBB1633" s="44"/>
      <c r="TBC1633" s="44"/>
      <c r="TBD1633" s="41"/>
      <c r="TBH1633" s="40"/>
      <c r="TBJ1633" s="42"/>
      <c r="TBK1633" s="43"/>
      <c r="TBL1633" s="40"/>
      <c r="TBM1633" s="40"/>
      <c r="TBN1633" s="44"/>
      <c r="TBO1633" s="40"/>
      <c r="TBP1633" s="40"/>
      <c r="TBQ1633" s="44"/>
      <c r="TBR1633" s="44"/>
      <c r="TBS1633" s="41"/>
      <c r="TBW1633" s="40"/>
      <c r="TBY1633" s="42"/>
      <c r="TBZ1633" s="43"/>
      <c r="TCA1633" s="40"/>
      <c r="TCB1633" s="40"/>
      <c r="TCC1633" s="44"/>
      <c r="TCD1633" s="40"/>
      <c r="TCE1633" s="40"/>
      <c r="TCF1633" s="44"/>
      <c r="TCG1633" s="44"/>
      <c r="TCH1633" s="41"/>
      <c r="TCL1633" s="40"/>
      <c r="TCN1633" s="42"/>
      <c r="TCO1633" s="43"/>
      <c r="TCP1633" s="40"/>
      <c r="TCQ1633" s="40"/>
      <c r="TCR1633" s="44"/>
      <c r="TCS1633" s="40"/>
      <c r="TCT1633" s="40"/>
      <c r="TCU1633" s="44"/>
      <c r="TCV1633" s="44"/>
      <c r="TCW1633" s="41"/>
      <c r="TDA1633" s="40"/>
      <c r="TDC1633" s="42"/>
      <c r="TDD1633" s="43"/>
      <c r="TDE1633" s="40"/>
      <c r="TDF1633" s="40"/>
      <c r="TDG1633" s="44"/>
      <c r="TDH1633" s="40"/>
      <c r="TDI1633" s="40"/>
      <c r="TDJ1633" s="44"/>
      <c r="TDK1633" s="44"/>
      <c r="TDL1633" s="41"/>
      <c r="TDP1633" s="40"/>
      <c r="TDR1633" s="42"/>
      <c r="TDS1633" s="43"/>
      <c r="TDT1633" s="40"/>
      <c r="TDU1633" s="40"/>
      <c r="TDV1633" s="44"/>
      <c r="TDW1633" s="40"/>
      <c r="TDX1633" s="40"/>
      <c r="TDY1633" s="44"/>
      <c r="TDZ1633" s="44"/>
      <c r="TEA1633" s="41"/>
      <c r="TEE1633" s="40"/>
      <c r="TEG1633" s="42"/>
      <c r="TEH1633" s="43"/>
      <c r="TEI1633" s="40"/>
      <c r="TEJ1633" s="40"/>
      <c r="TEK1633" s="44"/>
      <c r="TEL1633" s="40"/>
      <c r="TEM1633" s="40"/>
      <c r="TEN1633" s="44"/>
      <c r="TEO1633" s="44"/>
      <c r="TEP1633" s="41"/>
      <c r="TET1633" s="40"/>
      <c r="TEV1633" s="42"/>
      <c r="TEW1633" s="43"/>
      <c r="TEX1633" s="40"/>
      <c r="TEY1633" s="40"/>
      <c r="TEZ1633" s="44"/>
      <c r="TFA1633" s="40"/>
      <c r="TFB1633" s="40"/>
      <c r="TFC1633" s="44"/>
      <c r="TFD1633" s="44"/>
      <c r="TFE1633" s="41"/>
      <c r="TFI1633" s="40"/>
      <c r="TFK1633" s="42"/>
      <c r="TFL1633" s="43"/>
      <c r="TFM1633" s="40"/>
      <c r="TFN1633" s="40"/>
      <c r="TFO1633" s="44"/>
      <c r="TFP1633" s="40"/>
      <c r="TFQ1633" s="40"/>
      <c r="TFR1633" s="44"/>
      <c r="TFS1633" s="44"/>
      <c r="TFT1633" s="41"/>
      <c r="TFX1633" s="40"/>
      <c r="TFZ1633" s="42"/>
      <c r="TGA1633" s="43"/>
      <c r="TGB1633" s="40"/>
      <c r="TGC1633" s="40"/>
      <c r="TGD1633" s="44"/>
      <c r="TGE1633" s="40"/>
      <c r="TGF1633" s="40"/>
      <c r="TGG1633" s="44"/>
      <c r="TGH1633" s="44"/>
      <c r="TGI1633" s="41"/>
      <c r="TGM1633" s="40"/>
      <c r="TGO1633" s="42"/>
      <c r="TGP1633" s="43"/>
      <c r="TGQ1633" s="40"/>
      <c r="TGR1633" s="40"/>
      <c r="TGS1633" s="44"/>
      <c r="TGT1633" s="40"/>
      <c r="TGU1633" s="40"/>
      <c r="TGV1633" s="44"/>
      <c r="TGW1633" s="44"/>
      <c r="TGX1633" s="41"/>
      <c r="THB1633" s="40"/>
      <c r="THD1633" s="42"/>
      <c r="THE1633" s="43"/>
      <c r="THF1633" s="40"/>
      <c r="THG1633" s="40"/>
      <c r="THH1633" s="44"/>
      <c r="THI1633" s="40"/>
      <c r="THJ1633" s="40"/>
      <c r="THK1633" s="44"/>
      <c r="THL1633" s="44"/>
      <c r="THM1633" s="41"/>
      <c r="THQ1633" s="40"/>
      <c r="THS1633" s="42"/>
      <c r="THT1633" s="43"/>
      <c r="THU1633" s="40"/>
      <c r="THV1633" s="40"/>
      <c r="THW1633" s="44"/>
      <c r="THX1633" s="40"/>
      <c r="THY1633" s="40"/>
      <c r="THZ1633" s="44"/>
      <c r="TIA1633" s="44"/>
      <c r="TIB1633" s="41"/>
      <c r="TIF1633" s="40"/>
      <c r="TIH1633" s="42"/>
      <c r="TII1633" s="43"/>
      <c r="TIJ1633" s="40"/>
      <c r="TIK1633" s="40"/>
      <c r="TIL1633" s="44"/>
      <c r="TIM1633" s="40"/>
      <c r="TIN1633" s="40"/>
      <c r="TIO1633" s="44"/>
      <c r="TIP1633" s="44"/>
      <c r="TIQ1633" s="41"/>
      <c r="TIU1633" s="40"/>
      <c r="TIW1633" s="42"/>
      <c r="TIX1633" s="43"/>
      <c r="TIY1633" s="40"/>
      <c r="TIZ1633" s="40"/>
      <c r="TJA1633" s="44"/>
      <c r="TJB1633" s="40"/>
      <c r="TJC1633" s="40"/>
      <c r="TJD1633" s="44"/>
      <c r="TJE1633" s="44"/>
      <c r="TJF1633" s="41"/>
      <c r="TJJ1633" s="40"/>
      <c r="TJL1633" s="42"/>
      <c r="TJM1633" s="43"/>
      <c r="TJN1633" s="40"/>
      <c r="TJO1633" s="40"/>
      <c r="TJP1633" s="44"/>
      <c r="TJQ1633" s="40"/>
      <c r="TJR1633" s="40"/>
      <c r="TJS1633" s="44"/>
      <c r="TJT1633" s="44"/>
      <c r="TJU1633" s="41"/>
      <c r="TJY1633" s="40"/>
      <c r="TKA1633" s="42"/>
      <c r="TKB1633" s="43"/>
      <c r="TKC1633" s="40"/>
      <c r="TKD1633" s="40"/>
      <c r="TKE1633" s="44"/>
      <c r="TKF1633" s="40"/>
      <c r="TKG1633" s="40"/>
      <c r="TKH1633" s="44"/>
      <c r="TKI1633" s="44"/>
      <c r="TKJ1633" s="41"/>
      <c r="TKN1633" s="40"/>
      <c r="TKP1633" s="42"/>
      <c r="TKQ1633" s="43"/>
      <c r="TKR1633" s="40"/>
      <c r="TKS1633" s="40"/>
      <c r="TKT1633" s="44"/>
      <c r="TKU1633" s="40"/>
      <c r="TKV1633" s="40"/>
      <c r="TKW1633" s="44"/>
      <c r="TKX1633" s="44"/>
      <c r="TKY1633" s="41"/>
      <c r="TLC1633" s="40"/>
      <c r="TLE1633" s="42"/>
      <c r="TLF1633" s="43"/>
      <c r="TLG1633" s="40"/>
      <c r="TLH1633" s="40"/>
      <c r="TLI1633" s="44"/>
      <c r="TLJ1633" s="40"/>
      <c r="TLK1633" s="40"/>
      <c r="TLL1633" s="44"/>
      <c r="TLM1633" s="44"/>
      <c r="TLN1633" s="41"/>
      <c r="TLR1633" s="40"/>
      <c r="TLT1633" s="42"/>
      <c r="TLU1633" s="43"/>
      <c r="TLV1633" s="40"/>
      <c r="TLW1633" s="40"/>
      <c r="TLX1633" s="44"/>
      <c r="TLY1633" s="40"/>
      <c r="TLZ1633" s="40"/>
      <c r="TMA1633" s="44"/>
      <c r="TMB1633" s="44"/>
      <c r="TMC1633" s="41"/>
      <c r="TMG1633" s="40"/>
      <c r="TMI1633" s="42"/>
      <c r="TMJ1633" s="43"/>
      <c r="TMK1633" s="40"/>
      <c r="TML1633" s="40"/>
      <c r="TMM1633" s="44"/>
      <c r="TMN1633" s="40"/>
      <c r="TMO1633" s="40"/>
      <c r="TMP1633" s="44"/>
      <c r="TMQ1633" s="44"/>
      <c r="TMR1633" s="41"/>
      <c r="TMV1633" s="40"/>
      <c r="TMX1633" s="42"/>
      <c r="TMY1633" s="43"/>
      <c r="TMZ1633" s="40"/>
      <c r="TNA1633" s="40"/>
      <c r="TNB1633" s="44"/>
      <c r="TNC1633" s="40"/>
      <c r="TND1633" s="40"/>
      <c r="TNE1633" s="44"/>
      <c r="TNF1633" s="44"/>
      <c r="TNG1633" s="41"/>
      <c r="TNK1633" s="40"/>
      <c r="TNM1633" s="42"/>
      <c r="TNN1633" s="43"/>
      <c r="TNO1633" s="40"/>
      <c r="TNP1633" s="40"/>
      <c r="TNQ1633" s="44"/>
      <c r="TNR1633" s="40"/>
      <c r="TNS1633" s="40"/>
      <c r="TNT1633" s="44"/>
      <c r="TNU1633" s="44"/>
      <c r="TNV1633" s="41"/>
      <c r="TNZ1633" s="40"/>
      <c r="TOB1633" s="42"/>
      <c r="TOC1633" s="43"/>
      <c r="TOD1633" s="40"/>
      <c r="TOE1633" s="40"/>
      <c r="TOF1633" s="44"/>
      <c r="TOG1633" s="40"/>
      <c r="TOH1633" s="40"/>
      <c r="TOI1633" s="44"/>
      <c r="TOJ1633" s="44"/>
      <c r="TOK1633" s="41"/>
      <c r="TOO1633" s="40"/>
      <c r="TOQ1633" s="42"/>
      <c r="TOR1633" s="43"/>
      <c r="TOS1633" s="40"/>
      <c r="TOT1633" s="40"/>
      <c r="TOU1633" s="44"/>
      <c r="TOV1633" s="40"/>
      <c r="TOW1633" s="40"/>
      <c r="TOX1633" s="44"/>
      <c r="TOY1633" s="44"/>
      <c r="TOZ1633" s="41"/>
      <c r="TPD1633" s="40"/>
      <c r="TPF1633" s="42"/>
      <c r="TPG1633" s="43"/>
      <c r="TPH1633" s="40"/>
      <c r="TPI1633" s="40"/>
      <c r="TPJ1633" s="44"/>
      <c r="TPK1633" s="40"/>
      <c r="TPL1633" s="40"/>
      <c r="TPM1633" s="44"/>
      <c r="TPN1633" s="44"/>
      <c r="TPO1633" s="41"/>
      <c r="TPS1633" s="40"/>
      <c r="TPU1633" s="42"/>
      <c r="TPV1633" s="43"/>
      <c r="TPW1633" s="40"/>
      <c r="TPX1633" s="40"/>
      <c r="TPY1633" s="44"/>
      <c r="TPZ1633" s="40"/>
      <c r="TQA1633" s="40"/>
      <c r="TQB1633" s="44"/>
      <c r="TQC1633" s="44"/>
      <c r="TQD1633" s="41"/>
      <c r="TQH1633" s="40"/>
      <c r="TQJ1633" s="42"/>
      <c r="TQK1633" s="43"/>
      <c r="TQL1633" s="40"/>
      <c r="TQM1633" s="40"/>
      <c r="TQN1633" s="44"/>
      <c r="TQO1633" s="40"/>
      <c r="TQP1633" s="40"/>
      <c r="TQQ1633" s="44"/>
      <c r="TQR1633" s="44"/>
      <c r="TQS1633" s="41"/>
      <c r="TQW1633" s="40"/>
      <c r="TQY1633" s="42"/>
      <c r="TQZ1633" s="43"/>
      <c r="TRA1633" s="40"/>
      <c r="TRB1633" s="40"/>
      <c r="TRC1633" s="44"/>
      <c r="TRD1633" s="40"/>
      <c r="TRE1633" s="40"/>
      <c r="TRF1633" s="44"/>
      <c r="TRG1633" s="44"/>
      <c r="TRH1633" s="41"/>
      <c r="TRL1633" s="40"/>
      <c r="TRN1633" s="42"/>
      <c r="TRO1633" s="43"/>
      <c r="TRP1633" s="40"/>
      <c r="TRQ1633" s="40"/>
      <c r="TRR1633" s="44"/>
      <c r="TRS1633" s="40"/>
      <c r="TRT1633" s="40"/>
      <c r="TRU1633" s="44"/>
      <c r="TRV1633" s="44"/>
      <c r="TRW1633" s="41"/>
      <c r="TSA1633" s="40"/>
      <c r="TSC1633" s="42"/>
      <c r="TSD1633" s="43"/>
      <c r="TSE1633" s="40"/>
      <c r="TSF1633" s="40"/>
      <c r="TSG1633" s="44"/>
      <c r="TSH1633" s="40"/>
      <c r="TSI1633" s="40"/>
      <c r="TSJ1633" s="44"/>
      <c r="TSK1633" s="44"/>
      <c r="TSL1633" s="41"/>
      <c r="TSP1633" s="40"/>
      <c r="TSR1633" s="42"/>
      <c r="TSS1633" s="43"/>
      <c r="TST1633" s="40"/>
      <c r="TSU1633" s="40"/>
      <c r="TSV1633" s="44"/>
      <c r="TSW1633" s="40"/>
      <c r="TSX1633" s="40"/>
      <c r="TSY1633" s="44"/>
      <c r="TSZ1633" s="44"/>
      <c r="TTA1633" s="41"/>
      <c r="TTE1633" s="40"/>
      <c r="TTG1633" s="42"/>
      <c r="TTH1633" s="43"/>
      <c r="TTI1633" s="40"/>
      <c r="TTJ1633" s="40"/>
      <c r="TTK1633" s="44"/>
      <c r="TTL1633" s="40"/>
      <c r="TTM1633" s="40"/>
      <c r="TTN1633" s="44"/>
      <c r="TTO1633" s="44"/>
      <c r="TTP1633" s="41"/>
      <c r="TTT1633" s="40"/>
      <c r="TTV1633" s="42"/>
      <c r="TTW1633" s="43"/>
      <c r="TTX1633" s="40"/>
      <c r="TTY1633" s="40"/>
      <c r="TTZ1633" s="44"/>
      <c r="TUA1633" s="40"/>
      <c r="TUB1633" s="40"/>
      <c r="TUC1633" s="44"/>
      <c r="TUD1633" s="44"/>
      <c r="TUE1633" s="41"/>
      <c r="TUI1633" s="40"/>
      <c r="TUK1633" s="42"/>
      <c r="TUL1633" s="43"/>
      <c r="TUM1633" s="40"/>
      <c r="TUN1633" s="40"/>
      <c r="TUO1633" s="44"/>
      <c r="TUP1633" s="40"/>
      <c r="TUQ1633" s="40"/>
      <c r="TUR1633" s="44"/>
      <c r="TUS1633" s="44"/>
      <c r="TUT1633" s="41"/>
      <c r="TUX1633" s="40"/>
      <c r="TUZ1633" s="42"/>
      <c r="TVA1633" s="43"/>
      <c r="TVB1633" s="40"/>
      <c r="TVC1633" s="40"/>
      <c r="TVD1633" s="44"/>
      <c r="TVE1633" s="40"/>
      <c r="TVF1633" s="40"/>
      <c r="TVG1633" s="44"/>
      <c r="TVH1633" s="44"/>
      <c r="TVI1633" s="41"/>
      <c r="TVM1633" s="40"/>
      <c r="TVO1633" s="42"/>
      <c r="TVP1633" s="43"/>
      <c r="TVQ1633" s="40"/>
      <c r="TVR1633" s="40"/>
      <c r="TVS1633" s="44"/>
      <c r="TVT1633" s="40"/>
      <c r="TVU1633" s="40"/>
      <c r="TVV1633" s="44"/>
      <c r="TVW1633" s="44"/>
      <c r="TVX1633" s="41"/>
      <c r="TWB1633" s="40"/>
      <c r="TWD1633" s="42"/>
      <c r="TWE1633" s="43"/>
      <c r="TWF1633" s="40"/>
      <c r="TWG1633" s="40"/>
      <c r="TWH1633" s="44"/>
      <c r="TWI1633" s="40"/>
      <c r="TWJ1633" s="40"/>
      <c r="TWK1633" s="44"/>
      <c r="TWL1633" s="44"/>
      <c r="TWM1633" s="41"/>
      <c r="TWQ1633" s="40"/>
      <c r="TWS1633" s="42"/>
      <c r="TWT1633" s="43"/>
      <c r="TWU1633" s="40"/>
      <c r="TWV1633" s="40"/>
      <c r="TWW1633" s="44"/>
      <c r="TWX1633" s="40"/>
      <c r="TWY1633" s="40"/>
      <c r="TWZ1633" s="44"/>
      <c r="TXA1633" s="44"/>
      <c r="TXB1633" s="41"/>
      <c r="TXF1633" s="40"/>
      <c r="TXH1633" s="42"/>
      <c r="TXI1633" s="43"/>
      <c r="TXJ1633" s="40"/>
      <c r="TXK1633" s="40"/>
      <c r="TXL1633" s="44"/>
      <c r="TXM1633" s="40"/>
      <c r="TXN1633" s="40"/>
      <c r="TXO1633" s="44"/>
      <c r="TXP1633" s="44"/>
      <c r="TXQ1633" s="41"/>
      <c r="TXU1633" s="40"/>
      <c r="TXW1633" s="42"/>
      <c r="TXX1633" s="43"/>
      <c r="TXY1633" s="40"/>
      <c r="TXZ1633" s="40"/>
      <c r="TYA1633" s="44"/>
      <c r="TYB1633" s="40"/>
      <c r="TYC1633" s="40"/>
      <c r="TYD1633" s="44"/>
      <c r="TYE1633" s="44"/>
      <c r="TYF1633" s="41"/>
      <c r="TYJ1633" s="40"/>
      <c r="TYL1633" s="42"/>
      <c r="TYM1633" s="43"/>
      <c r="TYN1633" s="40"/>
      <c r="TYO1633" s="40"/>
      <c r="TYP1633" s="44"/>
      <c r="TYQ1633" s="40"/>
      <c r="TYR1633" s="40"/>
      <c r="TYS1633" s="44"/>
      <c r="TYT1633" s="44"/>
      <c r="TYU1633" s="41"/>
      <c r="TYY1633" s="40"/>
      <c r="TZA1633" s="42"/>
      <c r="TZB1633" s="43"/>
      <c r="TZC1633" s="40"/>
      <c r="TZD1633" s="40"/>
      <c r="TZE1633" s="44"/>
      <c r="TZF1633" s="40"/>
      <c r="TZG1633" s="40"/>
      <c r="TZH1633" s="44"/>
      <c r="TZI1633" s="44"/>
      <c r="TZJ1633" s="41"/>
      <c r="TZN1633" s="40"/>
      <c r="TZP1633" s="42"/>
      <c r="TZQ1633" s="43"/>
      <c r="TZR1633" s="40"/>
      <c r="TZS1633" s="40"/>
      <c r="TZT1633" s="44"/>
      <c r="TZU1633" s="40"/>
      <c r="TZV1633" s="40"/>
      <c r="TZW1633" s="44"/>
      <c r="TZX1633" s="44"/>
      <c r="TZY1633" s="41"/>
      <c r="UAC1633" s="40"/>
      <c r="UAE1633" s="42"/>
      <c r="UAF1633" s="43"/>
      <c r="UAG1633" s="40"/>
      <c r="UAH1633" s="40"/>
      <c r="UAI1633" s="44"/>
      <c r="UAJ1633" s="40"/>
      <c r="UAK1633" s="40"/>
      <c r="UAL1633" s="44"/>
      <c r="UAM1633" s="44"/>
      <c r="UAN1633" s="41"/>
      <c r="UAR1633" s="40"/>
      <c r="UAT1633" s="42"/>
      <c r="UAU1633" s="43"/>
      <c r="UAV1633" s="40"/>
      <c r="UAW1633" s="40"/>
      <c r="UAX1633" s="44"/>
      <c r="UAY1633" s="40"/>
      <c r="UAZ1633" s="40"/>
      <c r="UBA1633" s="44"/>
      <c r="UBB1633" s="44"/>
      <c r="UBC1633" s="41"/>
      <c r="UBG1633" s="40"/>
      <c r="UBI1633" s="42"/>
      <c r="UBJ1633" s="43"/>
      <c r="UBK1633" s="40"/>
      <c r="UBL1633" s="40"/>
      <c r="UBM1633" s="44"/>
      <c r="UBN1633" s="40"/>
      <c r="UBO1633" s="40"/>
      <c r="UBP1633" s="44"/>
      <c r="UBQ1633" s="44"/>
      <c r="UBR1633" s="41"/>
      <c r="UBV1633" s="40"/>
      <c r="UBX1633" s="42"/>
      <c r="UBY1633" s="43"/>
      <c r="UBZ1633" s="40"/>
      <c r="UCA1633" s="40"/>
      <c r="UCB1633" s="44"/>
      <c r="UCC1633" s="40"/>
      <c r="UCD1633" s="40"/>
      <c r="UCE1633" s="44"/>
      <c r="UCF1633" s="44"/>
      <c r="UCG1633" s="41"/>
      <c r="UCK1633" s="40"/>
      <c r="UCM1633" s="42"/>
      <c r="UCN1633" s="43"/>
      <c r="UCO1633" s="40"/>
      <c r="UCP1633" s="40"/>
      <c r="UCQ1633" s="44"/>
      <c r="UCR1633" s="40"/>
      <c r="UCS1633" s="40"/>
      <c r="UCT1633" s="44"/>
      <c r="UCU1633" s="44"/>
      <c r="UCV1633" s="41"/>
      <c r="UCZ1633" s="40"/>
      <c r="UDB1633" s="42"/>
      <c r="UDC1633" s="43"/>
      <c r="UDD1633" s="40"/>
      <c r="UDE1633" s="40"/>
      <c r="UDF1633" s="44"/>
      <c r="UDG1633" s="40"/>
      <c r="UDH1633" s="40"/>
      <c r="UDI1633" s="44"/>
      <c r="UDJ1633" s="44"/>
      <c r="UDK1633" s="41"/>
      <c r="UDO1633" s="40"/>
      <c r="UDQ1633" s="42"/>
      <c r="UDR1633" s="43"/>
      <c r="UDS1633" s="40"/>
      <c r="UDT1633" s="40"/>
      <c r="UDU1633" s="44"/>
      <c r="UDV1633" s="40"/>
      <c r="UDW1633" s="40"/>
      <c r="UDX1633" s="44"/>
      <c r="UDY1633" s="44"/>
      <c r="UDZ1633" s="41"/>
      <c r="UED1633" s="40"/>
      <c r="UEF1633" s="42"/>
      <c r="UEG1633" s="43"/>
      <c r="UEH1633" s="40"/>
      <c r="UEI1633" s="40"/>
      <c r="UEJ1633" s="44"/>
      <c r="UEK1633" s="40"/>
      <c r="UEL1633" s="40"/>
      <c r="UEM1633" s="44"/>
      <c r="UEN1633" s="44"/>
      <c r="UEO1633" s="41"/>
      <c r="UES1633" s="40"/>
      <c r="UEU1633" s="42"/>
      <c r="UEV1633" s="43"/>
      <c r="UEW1633" s="40"/>
      <c r="UEX1633" s="40"/>
      <c r="UEY1633" s="44"/>
      <c r="UEZ1633" s="40"/>
      <c r="UFA1633" s="40"/>
      <c r="UFB1633" s="44"/>
      <c r="UFC1633" s="44"/>
      <c r="UFD1633" s="41"/>
      <c r="UFH1633" s="40"/>
      <c r="UFJ1633" s="42"/>
      <c r="UFK1633" s="43"/>
      <c r="UFL1633" s="40"/>
      <c r="UFM1633" s="40"/>
      <c r="UFN1633" s="44"/>
      <c r="UFO1633" s="40"/>
      <c r="UFP1633" s="40"/>
      <c r="UFQ1633" s="44"/>
      <c r="UFR1633" s="44"/>
      <c r="UFS1633" s="41"/>
      <c r="UFW1633" s="40"/>
      <c r="UFY1633" s="42"/>
      <c r="UFZ1633" s="43"/>
      <c r="UGA1633" s="40"/>
      <c r="UGB1633" s="40"/>
      <c r="UGC1633" s="44"/>
      <c r="UGD1633" s="40"/>
      <c r="UGE1633" s="40"/>
      <c r="UGF1633" s="44"/>
      <c r="UGG1633" s="44"/>
      <c r="UGH1633" s="41"/>
      <c r="UGL1633" s="40"/>
      <c r="UGN1633" s="42"/>
      <c r="UGO1633" s="43"/>
      <c r="UGP1633" s="40"/>
      <c r="UGQ1633" s="40"/>
      <c r="UGR1633" s="44"/>
      <c r="UGS1633" s="40"/>
      <c r="UGT1633" s="40"/>
      <c r="UGU1633" s="44"/>
      <c r="UGV1633" s="44"/>
      <c r="UGW1633" s="41"/>
      <c r="UHA1633" s="40"/>
      <c r="UHC1633" s="42"/>
      <c r="UHD1633" s="43"/>
      <c r="UHE1633" s="40"/>
      <c r="UHF1633" s="40"/>
      <c r="UHG1633" s="44"/>
      <c r="UHH1633" s="40"/>
      <c r="UHI1633" s="40"/>
      <c r="UHJ1633" s="44"/>
      <c r="UHK1633" s="44"/>
      <c r="UHL1633" s="41"/>
      <c r="UHP1633" s="40"/>
      <c r="UHR1633" s="42"/>
      <c r="UHS1633" s="43"/>
      <c r="UHT1633" s="40"/>
      <c r="UHU1633" s="40"/>
      <c r="UHV1633" s="44"/>
      <c r="UHW1633" s="40"/>
      <c r="UHX1633" s="40"/>
      <c r="UHY1633" s="44"/>
      <c r="UHZ1633" s="44"/>
      <c r="UIA1633" s="41"/>
      <c r="UIE1633" s="40"/>
      <c r="UIG1633" s="42"/>
      <c r="UIH1633" s="43"/>
      <c r="UII1633" s="40"/>
      <c r="UIJ1633" s="40"/>
      <c r="UIK1633" s="44"/>
      <c r="UIL1633" s="40"/>
      <c r="UIM1633" s="40"/>
      <c r="UIN1633" s="44"/>
      <c r="UIO1633" s="44"/>
      <c r="UIP1633" s="41"/>
      <c r="UIT1633" s="40"/>
      <c r="UIV1633" s="42"/>
      <c r="UIW1633" s="43"/>
      <c r="UIX1633" s="40"/>
      <c r="UIY1633" s="40"/>
      <c r="UIZ1633" s="44"/>
      <c r="UJA1633" s="40"/>
      <c r="UJB1633" s="40"/>
      <c r="UJC1633" s="44"/>
      <c r="UJD1633" s="44"/>
      <c r="UJE1633" s="41"/>
      <c r="UJI1633" s="40"/>
      <c r="UJK1633" s="42"/>
      <c r="UJL1633" s="43"/>
      <c r="UJM1633" s="40"/>
      <c r="UJN1633" s="40"/>
      <c r="UJO1633" s="44"/>
      <c r="UJP1633" s="40"/>
      <c r="UJQ1633" s="40"/>
      <c r="UJR1633" s="44"/>
      <c r="UJS1633" s="44"/>
      <c r="UJT1633" s="41"/>
      <c r="UJX1633" s="40"/>
      <c r="UJZ1633" s="42"/>
      <c r="UKA1633" s="43"/>
      <c r="UKB1633" s="40"/>
      <c r="UKC1633" s="40"/>
      <c r="UKD1633" s="44"/>
      <c r="UKE1633" s="40"/>
      <c r="UKF1633" s="40"/>
      <c r="UKG1633" s="44"/>
      <c r="UKH1633" s="44"/>
      <c r="UKI1633" s="41"/>
      <c r="UKM1633" s="40"/>
      <c r="UKO1633" s="42"/>
      <c r="UKP1633" s="43"/>
      <c r="UKQ1633" s="40"/>
      <c r="UKR1633" s="40"/>
      <c r="UKS1633" s="44"/>
      <c r="UKT1633" s="40"/>
      <c r="UKU1633" s="40"/>
      <c r="UKV1633" s="44"/>
      <c r="UKW1633" s="44"/>
      <c r="UKX1633" s="41"/>
      <c r="ULB1633" s="40"/>
      <c r="ULD1633" s="42"/>
      <c r="ULE1633" s="43"/>
      <c r="ULF1633" s="40"/>
      <c r="ULG1633" s="40"/>
      <c r="ULH1633" s="44"/>
      <c r="ULI1633" s="40"/>
      <c r="ULJ1633" s="40"/>
      <c r="ULK1633" s="44"/>
      <c r="ULL1633" s="44"/>
      <c r="ULM1633" s="41"/>
      <c r="ULQ1633" s="40"/>
      <c r="ULS1633" s="42"/>
      <c r="ULT1633" s="43"/>
      <c r="ULU1633" s="40"/>
      <c r="ULV1633" s="40"/>
      <c r="ULW1633" s="44"/>
      <c r="ULX1633" s="40"/>
      <c r="ULY1633" s="40"/>
      <c r="ULZ1633" s="44"/>
      <c r="UMA1633" s="44"/>
      <c r="UMB1633" s="41"/>
      <c r="UMF1633" s="40"/>
      <c r="UMH1633" s="42"/>
      <c r="UMI1633" s="43"/>
      <c r="UMJ1633" s="40"/>
      <c r="UMK1633" s="40"/>
      <c r="UML1633" s="44"/>
      <c r="UMM1633" s="40"/>
      <c r="UMN1633" s="40"/>
      <c r="UMO1633" s="44"/>
      <c r="UMP1633" s="44"/>
      <c r="UMQ1633" s="41"/>
      <c r="UMU1633" s="40"/>
      <c r="UMW1633" s="42"/>
      <c r="UMX1633" s="43"/>
      <c r="UMY1633" s="40"/>
      <c r="UMZ1633" s="40"/>
      <c r="UNA1633" s="44"/>
      <c r="UNB1633" s="40"/>
      <c r="UNC1633" s="40"/>
      <c r="UND1633" s="44"/>
      <c r="UNE1633" s="44"/>
      <c r="UNF1633" s="41"/>
      <c r="UNJ1633" s="40"/>
      <c r="UNL1633" s="42"/>
      <c r="UNM1633" s="43"/>
      <c r="UNN1633" s="40"/>
      <c r="UNO1633" s="40"/>
      <c r="UNP1633" s="44"/>
      <c r="UNQ1633" s="40"/>
      <c r="UNR1633" s="40"/>
      <c r="UNS1633" s="44"/>
      <c r="UNT1633" s="44"/>
      <c r="UNU1633" s="41"/>
      <c r="UNY1633" s="40"/>
      <c r="UOA1633" s="42"/>
      <c r="UOB1633" s="43"/>
      <c r="UOC1633" s="40"/>
      <c r="UOD1633" s="40"/>
      <c r="UOE1633" s="44"/>
      <c r="UOF1633" s="40"/>
      <c r="UOG1633" s="40"/>
      <c r="UOH1633" s="44"/>
      <c r="UOI1633" s="44"/>
      <c r="UOJ1633" s="41"/>
      <c r="UON1633" s="40"/>
      <c r="UOP1633" s="42"/>
      <c r="UOQ1633" s="43"/>
      <c r="UOR1633" s="40"/>
      <c r="UOS1633" s="40"/>
      <c r="UOT1633" s="44"/>
      <c r="UOU1633" s="40"/>
      <c r="UOV1633" s="40"/>
      <c r="UOW1633" s="44"/>
      <c r="UOX1633" s="44"/>
      <c r="UOY1633" s="41"/>
      <c r="UPC1633" s="40"/>
      <c r="UPE1633" s="42"/>
      <c r="UPF1633" s="43"/>
      <c r="UPG1633" s="40"/>
      <c r="UPH1633" s="40"/>
      <c r="UPI1633" s="44"/>
      <c r="UPJ1633" s="40"/>
      <c r="UPK1633" s="40"/>
      <c r="UPL1633" s="44"/>
      <c r="UPM1633" s="44"/>
      <c r="UPN1633" s="41"/>
      <c r="UPR1633" s="40"/>
      <c r="UPT1633" s="42"/>
      <c r="UPU1633" s="43"/>
      <c r="UPV1633" s="40"/>
      <c r="UPW1633" s="40"/>
      <c r="UPX1633" s="44"/>
      <c r="UPY1633" s="40"/>
      <c r="UPZ1633" s="40"/>
      <c r="UQA1633" s="44"/>
      <c r="UQB1633" s="44"/>
      <c r="UQC1633" s="41"/>
      <c r="UQG1633" s="40"/>
      <c r="UQI1633" s="42"/>
      <c r="UQJ1633" s="43"/>
      <c r="UQK1633" s="40"/>
      <c r="UQL1633" s="40"/>
      <c r="UQM1633" s="44"/>
      <c r="UQN1633" s="40"/>
      <c r="UQO1633" s="40"/>
      <c r="UQP1633" s="44"/>
      <c r="UQQ1633" s="44"/>
      <c r="UQR1633" s="41"/>
      <c r="UQV1633" s="40"/>
      <c r="UQX1633" s="42"/>
      <c r="UQY1633" s="43"/>
      <c r="UQZ1633" s="40"/>
      <c r="URA1633" s="40"/>
      <c r="URB1633" s="44"/>
      <c r="URC1633" s="40"/>
      <c r="URD1633" s="40"/>
      <c r="URE1633" s="44"/>
      <c r="URF1633" s="44"/>
      <c r="URG1633" s="41"/>
      <c r="URK1633" s="40"/>
      <c r="URM1633" s="42"/>
      <c r="URN1633" s="43"/>
      <c r="URO1633" s="40"/>
      <c r="URP1633" s="40"/>
      <c r="URQ1633" s="44"/>
      <c r="URR1633" s="40"/>
      <c r="URS1633" s="40"/>
      <c r="URT1633" s="44"/>
      <c r="URU1633" s="44"/>
      <c r="URV1633" s="41"/>
      <c r="URZ1633" s="40"/>
      <c r="USB1633" s="42"/>
      <c r="USC1633" s="43"/>
      <c r="USD1633" s="40"/>
      <c r="USE1633" s="40"/>
      <c r="USF1633" s="44"/>
      <c r="USG1633" s="40"/>
      <c r="USH1633" s="40"/>
      <c r="USI1633" s="44"/>
      <c r="USJ1633" s="44"/>
      <c r="USK1633" s="41"/>
      <c r="USO1633" s="40"/>
      <c r="USQ1633" s="42"/>
      <c r="USR1633" s="43"/>
      <c r="USS1633" s="40"/>
      <c r="UST1633" s="40"/>
      <c r="USU1633" s="44"/>
      <c r="USV1633" s="40"/>
      <c r="USW1633" s="40"/>
      <c r="USX1633" s="44"/>
      <c r="USY1633" s="44"/>
      <c r="USZ1633" s="41"/>
      <c r="UTD1633" s="40"/>
      <c r="UTF1633" s="42"/>
      <c r="UTG1633" s="43"/>
      <c r="UTH1633" s="40"/>
      <c r="UTI1633" s="40"/>
      <c r="UTJ1633" s="44"/>
      <c r="UTK1633" s="40"/>
      <c r="UTL1633" s="40"/>
      <c r="UTM1633" s="44"/>
      <c r="UTN1633" s="44"/>
      <c r="UTO1633" s="41"/>
      <c r="UTS1633" s="40"/>
      <c r="UTU1633" s="42"/>
      <c r="UTV1633" s="43"/>
      <c r="UTW1633" s="40"/>
      <c r="UTX1633" s="40"/>
      <c r="UTY1633" s="44"/>
      <c r="UTZ1633" s="40"/>
      <c r="UUA1633" s="40"/>
      <c r="UUB1633" s="44"/>
      <c r="UUC1633" s="44"/>
      <c r="UUD1633" s="41"/>
      <c r="UUH1633" s="40"/>
      <c r="UUJ1633" s="42"/>
      <c r="UUK1633" s="43"/>
      <c r="UUL1633" s="40"/>
      <c r="UUM1633" s="40"/>
      <c r="UUN1633" s="44"/>
      <c r="UUO1633" s="40"/>
      <c r="UUP1633" s="40"/>
      <c r="UUQ1633" s="44"/>
      <c r="UUR1633" s="44"/>
      <c r="UUS1633" s="41"/>
      <c r="UUW1633" s="40"/>
      <c r="UUY1633" s="42"/>
      <c r="UUZ1633" s="43"/>
      <c r="UVA1633" s="40"/>
      <c r="UVB1633" s="40"/>
      <c r="UVC1633" s="44"/>
      <c r="UVD1633" s="40"/>
      <c r="UVE1633" s="40"/>
      <c r="UVF1633" s="44"/>
      <c r="UVG1633" s="44"/>
      <c r="UVH1633" s="41"/>
      <c r="UVL1633" s="40"/>
      <c r="UVN1633" s="42"/>
      <c r="UVO1633" s="43"/>
      <c r="UVP1633" s="40"/>
      <c r="UVQ1633" s="40"/>
      <c r="UVR1633" s="44"/>
      <c r="UVS1633" s="40"/>
      <c r="UVT1633" s="40"/>
      <c r="UVU1633" s="44"/>
      <c r="UVV1633" s="44"/>
      <c r="UVW1633" s="41"/>
      <c r="UWA1633" s="40"/>
      <c r="UWC1633" s="42"/>
      <c r="UWD1633" s="43"/>
      <c r="UWE1633" s="40"/>
      <c r="UWF1633" s="40"/>
      <c r="UWG1633" s="44"/>
      <c r="UWH1633" s="40"/>
      <c r="UWI1633" s="40"/>
      <c r="UWJ1633" s="44"/>
      <c r="UWK1633" s="44"/>
      <c r="UWL1633" s="41"/>
      <c r="UWP1633" s="40"/>
      <c r="UWR1633" s="42"/>
      <c r="UWS1633" s="43"/>
      <c r="UWT1633" s="40"/>
      <c r="UWU1633" s="40"/>
      <c r="UWV1633" s="44"/>
      <c r="UWW1633" s="40"/>
      <c r="UWX1633" s="40"/>
      <c r="UWY1633" s="44"/>
      <c r="UWZ1633" s="44"/>
      <c r="UXA1633" s="41"/>
      <c r="UXE1633" s="40"/>
      <c r="UXG1633" s="42"/>
      <c r="UXH1633" s="43"/>
      <c r="UXI1633" s="40"/>
      <c r="UXJ1633" s="40"/>
      <c r="UXK1633" s="44"/>
      <c r="UXL1633" s="40"/>
      <c r="UXM1633" s="40"/>
      <c r="UXN1633" s="44"/>
      <c r="UXO1633" s="44"/>
      <c r="UXP1633" s="41"/>
      <c r="UXT1633" s="40"/>
      <c r="UXV1633" s="42"/>
      <c r="UXW1633" s="43"/>
      <c r="UXX1633" s="40"/>
      <c r="UXY1633" s="40"/>
      <c r="UXZ1633" s="44"/>
      <c r="UYA1633" s="40"/>
      <c r="UYB1633" s="40"/>
      <c r="UYC1633" s="44"/>
      <c r="UYD1633" s="44"/>
      <c r="UYE1633" s="41"/>
      <c r="UYI1633" s="40"/>
      <c r="UYK1633" s="42"/>
      <c r="UYL1633" s="43"/>
      <c r="UYM1633" s="40"/>
      <c r="UYN1633" s="40"/>
      <c r="UYO1633" s="44"/>
      <c r="UYP1633" s="40"/>
      <c r="UYQ1633" s="40"/>
      <c r="UYR1633" s="44"/>
      <c r="UYS1633" s="44"/>
      <c r="UYT1633" s="41"/>
      <c r="UYX1633" s="40"/>
      <c r="UYZ1633" s="42"/>
      <c r="UZA1633" s="43"/>
      <c r="UZB1633" s="40"/>
      <c r="UZC1633" s="40"/>
      <c r="UZD1633" s="44"/>
      <c r="UZE1633" s="40"/>
      <c r="UZF1633" s="40"/>
      <c r="UZG1633" s="44"/>
      <c r="UZH1633" s="44"/>
      <c r="UZI1633" s="41"/>
      <c r="UZM1633" s="40"/>
      <c r="UZO1633" s="42"/>
      <c r="UZP1633" s="43"/>
      <c r="UZQ1633" s="40"/>
      <c r="UZR1633" s="40"/>
      <c r="UZS1633" s="44"/>
      <c r="UZT1633" s="40"/>
      <c r="UZU1633" s="40"/>
      <c r="UZV1633" s="44"/>
      <c r="UZW1633" s="44"/>
      <c r="UZX1633" s="41"/>
      <c r="VAB1633" s="40"/>
      <c r="VAD1633" s="42"/>
      <c r="VAE1633" s="43"/>
      <c r="VAF1633" s="40"/>
      <c r="VAG1633" s="40"/>
      <c r="VAH1633" s="44"/>
      <c r="VAI1633" s="40"/>
      <c r="VAJ1633" s="40"/>
      <c r="VAK1633" s="44"/>
      <c r="VAL1633" s="44"/>
      <c r="VAM1633" s="41"/>
      <c r="VAQ1633" s="40"/>
      <c r="VAS1633" s="42"/>
      <c r="VAT1633" s="43"/>
      <c r="VAU1633" s="40"/>
      <c r="VAV1633" s="40"/>
      <c r="VAW1633" s="44"/>
      <c r="VAX1633" s="40"/>
      <c r="VAY1633" s="40"/>
      <c r="VAZ1633" s="44"/>
      <c r="VBA1633" s="44"/>
      <c r="VBB1633" s="41"/>
      <c r="VBF1633" s="40"/>
      <c r="VBH1633" s="42"/>
      <c r="VBI1633" s="43"/>
      <c r="VBJ1633" s="40"/>
      <c r="VBK1633" s="40"/>
      <c r="VBL1633" s="44"/>
      <c r="VBM1633" s="40"/>
      <c r="VBN1633" s="40"/>
      <c r="VBO1633" s="44"/>
      <c r="VBP1633" s="44"/>
      <c r="VBQ1633" s="41"/>
      <c r="VBU1633" s="40"/>
      <c r="VBW1633" s="42"/>
      <c r="VBX1633" s="43"/>
      <c r="VBY1633" s="40"/>
      <c r="VBZ1633" s="40"/>
      <c r="VCA1633" s="44"/>
      <c r="VCB1633" s="40"/>
      <c r="VCC1633" s="40"/>
      <c r="VCD1633" s="44"/>
      <c r="VCE1633" s="44"/>
      <c r="VCF1633" s="41"/>
      <c r="VCJ1633" s="40"/>
      <c r="VCL1633" s="42"/>
      <c r="VCM1633" s="43"/>
      <c r="VCN1633" s="40"/>
      <c r="VCO1633" s="40"/>
      <c r="VCP1633" s="44"/>
      <c r="VCQ1633" s="40"/>
      <c r="VCR1633" s="40"/>
      <c r="VCS1633" s="44"/>
      <c r="VCT1633" s="44"/>
      <c r="VCU1633" s="41"/>
      <c r="VCY1633" s="40"/>
      <c r="VDA1633" s="42"/>
      <c r="VDB1633" s="43"/>
      <c r="VDC1633" s="40"/>
      <c r="VDD1633" s="40"/>
      <c r="VDE1633" s="44"/>
      <c r="VDF1633" s="40"/>
      <c r="VDG1633" s="40"/>
      <c r="VDH1633" s="44"/>
      <c r="VDI1633" s="44"/>
      <c r="VDJ1633" s="41"/>
      <c r="VDN1633" s="40"/>
      <c r="VDP1633" s="42"/>
      <c r="VDQ1633" s="43"/>
      <c r="VDR1633" s="40"/>
      <c r="VDS1633" s="40"/>
      <c r="VDT1633" s="44"/>
      <c r="VDU1633" s="40"/>
      <c r="VDV1633" s="40"/>
      <c r="VDW1633" s="44"/>
      <c r="VDX1633" s="44"/>
      <c r="VDY1633" s="41"/>
      <c r="VEC1633" s="40"/>
      <c r="VEE1633" s="42"/>
      <c r="VEF1633" s="43"/>
      <c r="VEG1633" s="40"/>
      <c r="VEH1633" s="40"/>
      <c r="VEI1633" s="44"/>
      <c r="VEJ1633" s="40"/>
      <c r="VEK1633" s="40"/>
      <c r="VEL1633" s="44"/>
      <c r="VEM1633" s="44"/>
      <c r="VEN1633" s="41"/>
      <c r="VER1633" s="40"/>
      <c r="VET1633" s="42"/>
      <c r="VEU1633" s="43"/>
      <c r="VEV1633" s="40"/>
      <c r="VEW1633" s="40"/>
      <c r="VEX1633" s="44"/>
      <c r="VEY1633" s="40"/>
      <c r="VEZ1633" s="40"/>
      <c r="VFA1633" s="44"/>
      <c r="VFB1633" s="44"/>
      <c r="VFC1633" s="41"/>
      <c r="VFG1633" s="40"/>
      <c r="VFI1633" s="42"/>
      <c r="VFJ1633" s="43"/>
      <c r="VFK1633" s="40"/>
      <c r="VFL1633" s="40"/>
      <c r="VFM1633" s="44"/>
      <c r="VFN1633" s="40"/>
      <c r="VFO1633" s="40"/>
      <c r="VFP1633" s="44"/>
      <c r="VFQ1633" s="44"/>
      <c r="VFR1633" s="41"/>
      <c r="VFV1633" s="40"/>
      <c r="VFX1633" s="42"/>
      <c r="VFY1633" s="43"/>
      <c r="VFZ1633" s="40"/>
      <c r="VGA1633" s="40"/>
      <c r="VGB1633" s="44"/>
      <c r="VGC1633" s="40"/>
      <c r="VGD1633" s="40"/>
      <c r="VGE1633" s="44"/>
      <c r="VGF1633" s="44"/>
      <c r="VGG1633" s="41"/>
      <c r="VGK1633" s="40"/>
      <c r="VGM1633" s="42"/>
      <c r="VGN1633" s="43"/>
      <c r="VGO1633" s="40"/>
      <c r="VGP1633" s="40"/>
      <c r="VGQ1633" s="44"/>
      <c r="VGR1633" s="40"/>
      <c r="VGS1633" s="40"/>
      <c r="VGT1633" s="44"/>
      <c r="VGU1633" s="44"/>
      <c r="VGV1633" s="41"/>
      <c r="VGZ1633" s="40"/>
      <c r="VHB1633" s="42"/>
      <c r="VHC1633" s="43"/>
      <c r="VHD1633" s="40"/>
      <c r="VHE1633" s="40"/>
      <c r="VHF1633" s="44"/>
      <c r="VHG1633" s="40"/>
      <c r="VHH1633" s="40"/>
      <c r="VHI1633" s="44"/>
      <c r="VHJ1633" s="44"/>
      <c r="VHK1633" s="41"/>
      <c r="VHO1633" s="40"/>
      <c r="VHQ1633" s="42"/>
      <c r="VHR1633" s="43"/>
      <c r="VHS1633" s="40"/>
      <c r="VHT1633" s="40"/>
      <c r="VHU1633" s="44"/>
      <c r="VHV1633" s="40"/>
      <c r="VHW1633" s="40"/>
      <c r="VHX1633" s="44"/>
      <c r="VHY1633" s="44"/>
      <c r="VHZ1633" s="41"/>
      <c r="VID1633" s="40"/>
      <c r="VIF1633" s="42"/>
      <c r="VIG1633" s="43"/>
      <c r="VIH1633" s="40"/>
      <c r="VII1633" s="40"/>
      <c r="VIJ1633" s="44"/>
      <c r="VIK1633" s="40"/>
      <c r="VIL1633" s="40"/>
      <c r="VIM1633" s="44"/>
      <c r="VIN1633" s="44"/>
      <c r="VIO1633" s="41"/>
      <c r="VIS1633" s="40"/>
      <c r="VIU1633" s="42"/>
      <c r="VIV1633" s="43"/>
      <c r="VIW1633" s="40"/>
      <c r="VIX1633" s="40"/>
      <c r="VIY1633" s="44"/>
      <c r="VIZ1633" s="40"/>
      <c r="VJA1633" s="40"/>
      <c r="VJB1633" s="44"/>
      <c r="VJC1633" s="44"/>
      <c r="VJD1633" s="41"/>
      <c r="VJH1633" s="40"/>
      <c r="VJJ1633" s="42"/>
      <c r="VJK1633" s="43"/>
      <c r="VJL1633" s="40"/>
      <c r="VJM1633" s="40"/>
      <c r="VJN1633" s="44"/>
      <c r="VJO1633" s="40"/>
      <c r="VJP1633" s="40"/>
      <c r="VJQ1633" s="44"/>
      <c r="VJR1633" s="44"/>
      <c r="VJS1633" s="41"/>
      <c r="VJW1633" s="40"/>
      <c r="VJY1633" s="42"/>
      <c r="VJZ1633" s="43"/>
      <c r="VKA1633" s="40"/>
      <c r="VKB1633" s="40"/>
      <c r="VKC1633" s="44"/>
      <c r="VKD1633" s="40"/>
      <c r="VKE1633" s="40"/>
      <c r="VKF1633" s="44"/>
      <c r="VKG1633" s="44"/>
      <c r="VKH1633" s="41"/>
      <c r="VKL1633" s="40"/>
      <c r="VKN1633" s="42"/>
      <c r="VKO1633" s="43"/>
      <c r="VKP1633" s="40"/>
      <c r="VKQ1633" s="40"/>
      <c r="VKR1633" s="44"/>
      <c r="VKS1633" s="40"/>
      <c r="VKT1633" s="40"/>
      <c r="VKU1633" s="44"/>
      <c r="VKV1633" s="44"/>
      <c r="VKW1633" s="41"/>
      <c r="VLA1633" s="40"/>
      <c r="VLC1633" s="42"/>
      <c r="VLD1633" s="43"/>
      <c r="VLE1633" s="40"/>
      <c r="VLF1633" s="40"/>
      <c r="VLG1633" s="44"/>
      <c r="VLH1633" s="40"/>
      <c r="VLI1633" s="40"/>
      <c r="VLJ1633" s="44"/>
      <c r="VLK1633" s="44"/>
      <c r="VLL1633" s="41"/>
      <c r="VLP1633" s="40"/>
      <c r="VLR1633" s="42"/>
      <c r="VLS1633" s="43"/>
      <c r="VLT1633" s="40"/>
      <c r="VLU1633" s="40"/>
      <c r="VLV1633" s="44"/>
      <c r="VLW1633" s="40"/>
      <c r="VLX1633" s="40"/>
      <c r="VLY1633" s="44"/>
      <c r="VLZ1633" s="44"/>
      <c r="VMA1633" s="41"/>
      <c r="VME1633" s="40"/>
      <c r="VMG1633" s="42"/>
      <c r="VMH1633" s="43"/>
      <c r="VMI1633" s="40"/>
      <c r="VMJ1633" s="40"/>
      <c r="VMK1633" s="44"/>
      <c r="VML1633" s="40"/>
      <c r="VMM1633" s="40"/>
      <c r="VMN1633" s="44"/>
      <c r="VMO1633" s="44"/>
      <c r="VMP1633" s="41"/>
      <c r="VMT1633" s="40"/>
      <c r="VMV1633" s="42"/>
      <c r="VMW1633" s="43"/>
      <c r="VMX1633" s="40"/>
      <c r="VMY1633" s="40"/>
      <c r="VMZ1633" s="44"/>
      <c r="VNA1633" s="40"/>
      <c r="VNB1633" s="40"/>
      <c r="VNC1633" s="44"/>
      <c r="VND1633" s="44"/>
      <c r="VNE1633" s="41"/>
      <c r="VNI1633" s="40"/>
      <c r="VNK1633" s="42"/>
      <c r="VNL1633" s="43"/>
      <c r="VNM1633" s="40"/>
      <c r="VNN1633" s="40"/>
      <c r="VNO1633" s="44"/>
      <c r="VNP1633" s="40"/>
      <c r="VNQ1633" s="40"/>
      <c r="VNR1633" s="44"/>
      <c r="VNS1633" s="44"/>
      <c r="VNT1633" s="41"/>
      <c r="VNX1633" s="40"/>
      <c r="VNZ1633" s="42"/>
      <c r="VOA1633" s="43"/>
      <c r="VOB1633" s="40"/>
      <c r="VOC1633" s="40"/>
      <c r="VOD1633" s="44"/>
      <c r="VOE1633" s="40"/>
      <c r="VOF1633" s="40"/>
      <c r="VOG1633" s="44"/>
      <c r="VOH1633" s="44"/>
      <c r="VOI1633" s="41"/>
      <c r="VOM1633" s="40"/>
      <c r="VOO1633" s="42"/>
      <c r="VOP1633" s="43"/>
      <c r="VOQ1633" s="40"/>
      <c r="VOR1633" s="40"/>
      <c r="VOS1633" s="44"/>
      <c r="VOT1633" s="40"/>
      <c r="VOU1633" s="40"/>
      <c r="VOV1633" s="44"/>
      <c r="VOW1633" s="44"/>
      <c r="VOX1633" s="41"/>
      <c r="VPB1633" s="40"/>
      <c r="VPD1633" s="42"/>
      <c r="VPE1633" s="43"/>
      <c r="VPF1633" s="40"/>
      <c r="VPG1633" s="40"/>
      <c r="VPH1633" s="44"/>
      <c r="VPI1633" s="40"/>
      <c r="VPJ1633" s="40"/>
      <c r="VPK1633" s="44"/>
      <c r="VPL1633" s="44"/>
      <c r="VPM1633" s="41"/>
      <c r="VPQ1633" s="40"/>
      <c r="VPS1633" s="42"/>
      <c r="VPT1633" s="43"/>
      <c r="VPU1633" s="40"/>
      <c r="VPV1633" s="40"/>
      <c r="VPW1633" s="44"/>
      <c r="VPX1633" s="40"/>
      <c r="VPY1633" s="40"/>
      <c r="VPZ1633" s="44"/>
      <c r="VQA1633" s="44"/>
      <c r="VQB1633" s="41"/>
      <c r="VQF1633" s="40"/>
      <c r="VQH1633" s="42"/>
      <c r="VQI1633" s="43"/>
      <c r="VQJ1633" s="40"/>
      <c r="VQK1633" s="40"/>
      <c r="VQL1633" s="44"/>
      <c r="VQM1633" s="40"/>
      <c r="VQN1633" s="40"/>
      <c r="VQO1633" s="44"/>
      <c r="VQP1633" s="44"/>
      <c r="VQQ1633" s="41"/>
      <c r="VQU1633" s="40"/>
      <c r="VQW1633" s="42"/>
      <c r="VQX1633" s="43"/>
      <c r="VQY1633" s="40"/>
      <c r="VQZ1633" s="40"/>
      <c r="VRA1633" s="44"/>
      <c r="VRB1633" s="40"/>
      <c r="VRC1633" s="40"/>
      <c r="VRD1633" s="44"/>
      <c r="VRE1633" s="44"/>
      <c r="VRF1633" s="41"/>
      <c r="VRJ1633" s="40"/>
      <c r="VRL1633" s="42"/>
      <c r="VRM1633" s="43"/>
      <c r="VRN1633" s="40"/>
      <c r="VRO1633" s="40"/>
      <c r="VRP1633" s="44"/>
      <c r="VRQ1633" s="40"/>
      <c r="VRR1633" s="40"/>
      <c r="VRS1633" s="44"/>
      <c r="VRT1633" s="44"/>
      <c r="VRU1633" s="41"/>
      <c r="VRY1633" s="40"/>
      <c r="VSA1633" s="42"/>
      <c r="VSB1633" s="43"/>
      <c r="VSC1633" s="40"/>
      <c r="VSD1633" s="40"/>
      <c r="VSE1633" s="44"/>
      <c r="VSF1633" s="40"/>
      <c r="VSG1633" s="40"/>
      <c r="VSH1633" s="44"/>
      <c r="VSI1633" s="44"/>
      <c r="VSJ1633" s="41"/>
      <c r="VSN1633" s="40"/>
      <c r="VSP1633" s="42"/>
      <c r="VSQ1633" s="43"/>
      <c r="VSR1633" s="40"/>
      <c r="VSS1633" s="40"/>
      <c r="VST1633" s="44"/>
      <c r="VSU1633" s="40"/>
      <c r="VSV1633" s="40"/>
      <c r="VSW1633" s="44"/>
      <c r="VSX1633" s="44"/>
      <c r="VSY1633" s="41"/>
      <c r="VTC1633" s="40"/>
      <c r="VTE1633" s="42"/>
      <c r="VTF1633" s="43"/>
      <c r="VTG1633" s="40"/>
      <c r="VTH1633" s="40"/>
      <c r="VTI1633" s="44"/>
      <c r="VTJ1633" s="40"/>
      <c r="VTK1633" s="40"/>
      <c r="VTL1633" s="44"/>
      <c r="VTM1633" s="44"/>
      <c r="VTN1633" s="41"/>
      <c r="VTR1633" s="40"/>
      <c r="VTT1633" s="42"/>
      <c r="VTU1633" s="43"/>
      <c r="VTV1633" s="40"/>
      <c r="VTW1633" s="40"/>
      <c r="VTX1633" s="44"/>
      <c r="VTY1633" s="40"/>
      <c r="VTZ1633" s="40"/>
      <c r="VUA1633" s="44"/>
      <c r="VUB1633" s="44"/>
      <c r="VUC1633" s="41"/>
      <c r="VUG1633" s="40"/>
      <c r="VUI1633" s="42"/>
      <c r="VUJ1633" s="43"/>
      <c r="VUK1633" s="40"/>
      <c r="VUL1633" s="40"/>
      <c r="VUM1633" s="44"/>
      <c r="VUN1633" s="40"/>
      <c r="VUO1633" s="40"/>
      <c r="VUP1633" s="44"/>
      <c r="VUQ1633" s="44"/>
      <c r="VUR1633" s="41"/>
      <c r="VUV1633" s="40"/>
      <c r="VUX1633" s="42"/>
      <c r="VUY1633" s="43"/>
      <c r="VUZ1633" s="40"/>
      <c r="VVA1633" s="40"/>
      <c r="VVB1633" s="44"/>
      <c r="VVC1633" s="40"/>
      <c r="VVD1633" s="40"/>
      <c r="VVE1633" s="44"/>
      <c r="VVF1633" s="44"/>
      <c r="VVG1633" s="41"/>
      <c r="VVK1633" s="40"/>
      <c r="VVM1633" s="42"/>
      <c r="VVN1633" s="43"/>
      <c r="VVO1633" s="40"/>
      <c r="VVP1633" s="40"/>
      <c r="VVQ1633" s="44"/>
      <c r="VVR1633" s="40"/>
      <c r="VVS1633" s="40"/>
      <c r="VVT1633" s="44"/>
      <c r="VVU1633" s="44"/>
      <c r="VVV1633" s="41"/>
      <c r="VVZ1633" s="40"/>
      <c r="VWB1633" s="42"/>
      <c r="VWC1633" s="43"/>
      <c r="VWD1633" s="40"/>
      <c r="VWE1633" s="40"/>
      <c r="VWF1633" s="44"/>
      <c r="VWG1633" s="40"/>
      <c r="VWH1633" s="40"/>
      <c r="VWI1633" s="44"/>
      <c r="VWJ1633" s="44"/>
      <c r="VWK1633" s="41"/>
      <c r="VWO1633" s="40"/>
      <c r="VWQ1633" s="42"/>
      <c r="VWR1633" s="43"/>
      <c r="VWS1633" s="40"/>
      <c r="VWT1633" s="40"/>
      <c r="VWU1633" s="44"/>
      <c r="VWV1633" s="40"/>
      <c r="VWW1633" s="40"/>
      <c r="VWX1633" s="44"/>
      <c r="VWY1633" s="44"/>
      <c r="VWZ1633" s="41"/>
      <c r="VXD1633" s="40"/>
      <c r="VXF1633" s="42"/>
      <c r="VXG1633" s="43"/>
      <c r="VXH1633" s="40"/>
      <c r="VXI1633" s="40"/>
      <c r="VXJ1633" s="44"/>
      <c r="VXK1633" s="40"/>
      <c r="VXL1633" s="40"/>
      <c r="VXM1633" s="44"/>
      <c r="VXN1633" s="44"/>
      <c r="VXO1633" s="41"/>
      <c r="VXS1633" s="40"/>
      <c r="VXU1633" s="42"/>
      <c r="VXV1633" s="43"/>
      <c r="VXW1633" s="40"/>
      <c r="VXX1633" s="40"/>
      <c r="VXY1633" s="44"/>
      <c r="VXZ1633" s="40"/>
      <c r="VYA1633" s="40"/>
      <c r="VYB1633" s="44"/>
      <c r="VYC1633" s="44"/>
      <c r="VYD1633" s="41"/>
      <c r="VYH1633" s="40"/>
      <c r="VYJ1633" s="42"/>
      <c r="VYK1633" s="43"/>
      <c r="VYL1633" s="40"/>
      <c r="VYM1633" s="40"/>
      <c r="VYN1633" s="44"/>
      <c r="VYO1633" s="40"/>
      <c r="VYP1633" s="40"/>
      <c r="VYQ1633" s="44"/>
      <c r="VYR1633" s="44"/>
      <c r="VYS1633" s="41"/>
      <c r="VYW1633" s="40"/>
      <c r="VYY1633" s="42"/>
      <c r="VYZ1633" s="43"/>
      <c r="VZA1633" s="40"/>
      <c r="VZB1633" s="40"/>
      <c r="VZC1633" s="44"/>
      <c r="VZD1633" s="40"/>
      <c r="VZE1633" s="40"/>
      <c r="VZF1633" s="44"/>
      <c r="VZG1633" s="44"/>
      <c r="VZH1633" s="41"/>
      <c r="VZL1633" s="40"/>
      <c r="VZN1633" s="42"/>
      <c r="VZO1633" s="43"/>
      <c r="VZP1633" s="40"/>
      <c r="VZQ1633" s="40"/>
      <c r="VZR1633" s="44"/>
      <c r="VZS1633" s="40"/>
      <c r="VZT1633" s="40"/>
      <c r="VZU1633" s="44"/>
      <c r="VZV1633" s="44"/>
      <c r="VZW1633" s="41"/>
      <c r="WAA1633" s="40"/>
      <c r="WAC1633" s="42"/>
      <c r="WAD1633" s="43"/>
      <c r="WAE1633" s="40"/>
      <c r="WAF1633" s="40"/>
      <c r="WAG1633" s="44"/>
      <c r="WAH1633" s="40"/>
      <c r="WAI1633" s="40"/>
      <c r="WAJ1633" s="44"/>
      <c r="WAK1633" s="44"/>
      <c r="WAL1633" s="41"/>
      <c r="WAP1633" s="40"/>
      <c r="WAR1633" s="42"/>
      <c r="WAS1633" s="43"/>
      <c r="WAT1633" s="40"/>
      <c r="WAU1633" s="40"/>
      <c r="WAV1633" s="44"/>
      <c r="WAW1633" s="40"/>
      <c r="WAX1633" s="40"/>
      <c r="WAY1633" s="44"/>
      <c r="WAZ1633" s="44"/>
      <c r="WBA1633" s="41"/>
      <c r="WBE1633" s="40"/>
      <c r="WBG1633" s="42"/>
      <c r="WBH1633" s="43"/>
      <c r="WBI1633" s="40"/>
      <c r="WBJ1633" s="40"/>
      <c r="WBK1633" s="44"/>
      <c r="WBL1633" s="40"/>
      <c r="WBM1633" s="40"/>
      <c r="WBN1633" s="44"/>
      <c r="WBO1633" s="44"/>
      <c r="WBP1633" s="41"/>
      <c r="WBT1633" s="40"/>
      <c r="WBV1633" s="42"/>
      <c r="WBW1633" s="43"/>
      <c r="WBX1633" s="40"/>
      <c r="WBY1633" s="40"/>
      <c r="WBZ1633" s="44"/>
      <c r="WCA1633" s="40"/>
      <c r="WCB1633" s="40"/>
      <c r="WCC1633" s="44"/>
      <c r="WCD1633" s="44"/>
      <c r="WCE1633" s="41"/>
      <c r="WCI1633" s="40"/>
      <c r="WCK1633" s="42"/>
      <c r="WCL1633" s="43"/>
      <c r="WCM1633" s="40"/>
      <c r="WCN1633" s="40"/>
      <c r="WCO1633" s="44"/>
      <c r="WCP1633" s="40"/>
      <c r="WCQ1633" s="40"/>
      <c r="WCR1633" s="44"/>
      <c r="WCS1633" s="44"/>
      <c r="WCT1633" s="41"/>
      <c r="WCX1633" s="40"/>
      <c r="WCZ1633" s="42"/>
      <c r="WDA1633" s="43"/>
      <c r="WDB1633" s="40"/>
      <c r="WDC1633" s="40"/>
      <c r="WDD1633" s="44"/>
      <c r="WDE1633" s="40"/>
      <c r="WDF1633" s="40"/>
      <c r="WDG1633" s="44"/>
      <c r="WDH1633" s="44"/>
      <c r="WDI1633" s="41"/>
      <c r="WDM1633" s="40"/>
      <c r="WDO1633" s="42"/>
      <c r="WDP1633" s="43"/>
      <c r="WDQ1633" s="40"/>
      <c r="WDR1633" s="40"/>
      <c r="WDS1633" s="44"/>
      <c r="WDT1633" s="40"/>
      <c r="WDU1633" s="40"/>
      <c r="WDV1633" s="44"/>
      <c r="WDW1633" s="44"/>
      <c r="WDX1633" s="41"/>
      <c r="WEB1633" s="40"/>
      <c r="WED1633" s="42"/>
      <c r="WEE1633" s="43"/>
      <c r="WEF1633" s="40"/>
      <c r="WEG1633" s="40"/>
      <c r="WEH1633" s="44"/>
      <c r="WEI1633" s="40"/>
      <c r="WEJ1633" s="40"/>
      <c r="WEK1633" s="44"/>
      <c r="WEL1633" s="44"/>
      <c r="WEM1633" s="41"/>
      <c r="WEQ1633" s="40"/>
      <c r="WES1633" s="42"/>
      <c r="WET1633" s="43"/>
      <c r="WEU1633" s="40"/>
      <c r="WEV1633" s="40"/>
      <c r="WEW1633" s="44"/>
      <c r="WEX1633" s="40"/>
      <c r="WEY1633" s="40"/>
      <c r="WEZ1633" s="44"/>
      <c r="WFA1633" s="44"/>
      <c r="WFB1633" s="41"/>
      <c r="WFF1633" s="40"/>
      <c r="WFH1633" s="42"/>
      <c r="WFI1633" s="43"/>
      <c r="WFJ1633" s="40"/>
      <c r="WFK1633" s="40"/>
      <c r="WFL1633" s="44"/>
      <c r="WFM1633" s="40"/>
      <c r="WFN1633" s="40"/>
      <c r="WFO1633" s="44"/>
      <c r="WFP1633" s="44"/>
      <c r="WFQ1633" s="41"/>
      <c r="WFU1633" s="40"/>
      <c r="WFW1633" s="42"/>
      <c r="WFX1633" s="43"/>
      <c r="WFY1633" s="40"/>
      <c r="WFZ1633" s="40"/>
      <c r="WGA1633" s="44"/>
      <c r="WGB1633" s="40"/>
      <c r="WGC1633" s="40"/>
      <c r="WGD1633" s="44"/>
      <c r="WGE1633" s="44"/>
      <c r="WGF1633" s="41"/>
      <c r="WGJ1633" s="40"/>
      <c r="WGL1633" s="42"/>
      <c r="WGM1633" s="43"/>
      <c r="WGN1633" s="40"/>
      <c r="WGO1633" s="40"/>
      <c r="WGP1633" s="44"/>
      <c r="WGQ1633" s="40"/>
      <c r="WGR1633" s="40"/>
      <c r="WGS1633" s="44"/>
      <c r="WGT1633" s="44"/>
      <c r="WGU1633" s="41"/>
      <c r="WGY1633" s="40"/>
      <c r="WHA1633" s="42"/>
      <c r="WHB1633" s="43"/>
      <c r="WHC1633" s="40"/>
      <c r="WHD1633" s="40"/>
      <c r="WHE1633" s="44"/>
      <c r="WHF1633" s="40"/>
      <c r="WHG1633" s="40"/>
      <c r="WHH1633" s="44"/>
      <c r="WHI1633" s="44"/>
      <c r="WHJ1633" s="41"/>
      <c r="WHN1633" s="40"/>
      <c r="WHP1633" s="42"/>
      <c r="WHQ1633" s="43"/>
      <c r="WHR1633" s="40"/>
      <c r="WHS1633" s="40"/>
      <c r="WHT1633" s="44"/>
      <c r="WHU1633" s="40"/>
      <c r="WHV1633" s="40"/>
      <c r="WHW1633" s="44"/>
      <c r="WHX1633" s="44"/>
      <c r="WHY1633" s="41"/>
      <c r="WIC1633" s="40"/>
      <c r="WIE1633" s="42"/>
      <c r="WIF1633" s="43"/>
      <c r="WIG1633" s="40"/>
      <c r="WIH1633" s="40"/>
      <c r="WII1633" s="44"/>
      <c r="WIJ1633" s="40"/>
      <c r="WIK1633" s="40"/>
      <c r="WIL1633" s="44"/>
      <c r="WIM1633" s="44"/>
      <c r="WIN1633" s="41"/>
      <c r="WIR1633" s="40"/>
      <c r="WIT1633" s="42"/>
      <c r="WIU1633" s="43"/>
      <c r="WIV1633" s="40"/>
      <c r="WIW1633" s="40"/>
      <c r="WIX1633" s="44"/>
      <c r="WIY1633" s="40"/>
      <c r="WIZ1633" s="40"/>
      <c r="WJA1633" s="44"/>
      <c r="WJB1633" s="44"/>
      <c r="WJC1633" s="41"/>
      <c r="WJG1633" s="40"/>
      <c r="WJI1633" s="42"/>
      <c r="WJJ1633" s="43"/>
      <c r="WJK1633" s="40"/>
      <c r="WJL1633" s="40"/>
      <c r="WJM1633" s="44"/>
      <c r="WJN1633" s="40"/>
      <c r="WJO1633" s="40"/>
      <c r="WJP1633" s="44"/>
      <c r="WJQ1633" s="44"/>
      <c r="WJR1633" s="41"/>
      <c r="WJV1633" s="40"/>
      <c r="WJX1633" s="42"/>
      <c r="WJY1633" s="43"/>
      <c r="WJZ1633" s="40"/>
      <c r="WKA1633" s="40"/>
      <c r="WKB1633" s="44"/>
      <c r="WKC1633" s="40"/>
      <c r="WKD1633" s="40"/>
      <c r="WKE1633" s="44"/>
      <c r="WKF1633" s="44"/>
      <c r="WKG1633" s="41"/>
      <c r="WKK1633" s="40"/>
      <c r="WKM1633" s="42"/>
      <c r="WKN1633" s="43"/>
      <c r="WKO1633" s="40"/>
      <c r="WKP1633" s="40"/>
      <c r="WKQ1633" s="44"/>
      <c r="WKR1633" s="40"/>
      <c r="WKS1633" s="40"/>
      <c r="WKT1633" s="44"/>
      <c r="WKU1633" s="44"/>
      <c r="WKV1633" s="41"/>
      <c r="WKZ1633" s="40"/>
      <c r="WLB1633" s="42"/>
      <c r="WLC1633" s="43"/>
      <c r="WLD1633" s="40"/>
      <c r="WLE1633" s="40"/>
      <c r="WLF1633" s="44"/>
      <c r="WLG1633" s="40"/>
      <c r="WLH1633" s="40"/>
      <c r="WLI1633" s="44"/>
      <c r="WLJ1633" s="44"/>
      <c r="WLK1633" s="41"/>
      <c r="WLO1633" s="40"/>
      <c r="WLQ1633" s="42"/>
      <c r="WLR1633" s="43"/>
      <c r="WLS1633" s="40"/>
      <c r="WLT1633" s="40"/>
      <c r="WLU1633" s="44"/>
      <c r="WLV1633" s="40"/>
      <c r="WLW1633" s="40"/>
      <c r="WLX1633" s="44"/>
      <c r="WLY1633" s="44"/>
      <c r="WLZ1633" s="41"/>
      <c r="WMD1633" s="40"/>
      <c r="WMF1633" s="42"/>
      <c r="WMG1633" s="43"/>
      <c r="WMH1633" s="40"/>
      <c r="WMI1633" s="40"/>
      <c r="WMJ1633" s="44"/>
      <c r="WMK1633" s="40"/>
      <c r="WML1633" s="40"/>
      <c r="WMM1633" s="44"/>
      <c r="WMN1633" s="44"/>
      <c r="WMO1633" s="41"/>
      <c r="WMS1633" s="40"/>
      <c r="WMU1633" s="42"/>
      <c r="WMV1633" s="43"/>
      <c r="WMW1633" s="40"/>
      <c r="WMX1633" s="40"/>
      <c r="WMY1633" s="44"/>
      <c r="WMZ1633" s="40"/>
      <c r="WNA1633" s="40"/>
      <c r="WNB1633" s="44"/>
      <c r="WNC1633" s="44"/>
      <c r="WND1633" s="41"/>
      <c r="WNH1633" s="40"/>
      <c r="WNJ1633" s="42"/>
      <c r="WNK1633" s="43"/>
      <c r="WNL1633" s="40"/>
      <c r="WNM1633" s="40"/>
      <c r="WNN1633" s="44"/>
      <c r="WNO1633" s="40"/>
      <c r="WNP1633" s="40"/>
      <c r="WNQ1633" s="44"/>
      <c r="WNR1633" s="44"/>
      <c r="WNS1633" s="41"/>
      <c r="WNW1633" s="40"/>
      <c r="WNY1633" s="42"/>
      <c r="WNZ1633" s="43"/>
      <c r="WOA1633" s="40"/>
      <c r="WOB1633" s="40"/>
      <c r="WOC1633" s="44"/>
      <c r="WOD1633" s="40"/>
      <c r="WOE1633" s="40"/>
      <c r="WOF1633" s="44"/>
      <c r="WOG1633" s="44"/>
      <c r="WOH1633" s="41"/>
      <c r="WOL1633" s="40"/>
      <c r="WON1633" s="42"/>
      <c r="WOO1633" s="43"/>
      <c r="WOP1633" s="40"/>
      <c r="WOQ1633" s="40"/>
      <c r="WOR1633" s="44"/>
      <c r="WOS1633" s="40"/>
      <c r="WOT1633" s="40"/>
      <c r="WOU1633" s="44"/>
      <c r="WOV1633" s="44"/>
      <c r="WOW1633" s="41"/>
      <c r="WPA1633" s="40"/>
      <c r="WPC1633" s="42"/>
      <c r="WPD1633" s="43"/>
      <c r="WPE1633" s="40"/>
      <c r="WPF1633" s="40"/>
      <c r="WPG1633" s="44"/>
      <c r="WPH1633" s="40"/>
      <c r="WPI1633" s="40"/>
      <c r="WPJ1633" s="44"/>
      <c r="WPK1633" s="44"/>
      <c r="WPL1633" s="41"/>
      <c r="WPP1633" s="40"/>
      <c r="WPR1633" s="42"/>
      <c r="WPS1633" s="43"/>
      <c r="WPT1633" s="40"/>
      <c r="WPU1633" s="40"/>
      <c r="WPV1633" s="44"/>
      <c r="WPW1633" s="40"/>
      <c r="WPX1633" s="40"/>
      <c r="WPY1633" s="44"/>
      <c r="WPZ1633" s="44"/>
      <c r="WQA1633" s="41"/>
      <c r="WQE1633" s="40"/>
      <c r="WQG1633" s="42"/>
      <c r="WQH1633" s="43"/>
      <c r="WQI1633" s="40"/>
      <c r="WQJ1633" s="40"/>
      <c r="WQK1633" s="44"/>
      <c r="WQL1633" s="40"/>
      <c r="WQM1633" s="40"/>
      <c r="WQN1633" s="44"/>
      <c r="WQO1633" s="44"/>
      <c r="WQP1633" s="41"/>
      <c r="WQT1633" s="40"/>
      <c r="WQV1633" s="42"/>
      <c r="WQW1633" s="43"/>
      <c r="WQX1633" s="40"/>
      <c r="WQY1633" s="40"/>
      <c r="WQZ1633" s="44"/>
      <c r="WRA1633" s="40"/>
      <c r="WRB1633" s="40"/>
      <c r="WRC1633" s="44"/>
      <c r="WRD1633" s="44"/>
      <c r="WRE1633" s="41"/>
      <c r="WRI1633" s="40"/>
      <c r="WRK1633" s="42"/>
      <c r="WRL1633" s="43"/>
      <c r="WRM1633" s="40"/>
      <c r="WRN1633" s="40"/>
      <c r="WRO1633" s="44"/>
      <c r="WRP1633" s="40"/>
      <c r="WRQ1633" s="40"/>
      <c r="WRR1633" s="44"/>
      <c r="WRS1633" s="44"/>
      <c r="WRT1633" s="41"/>
      <c r="WRX1633" s="40"/>
      <c r="WRZ1633" s="42"/>
      <c r="WSA1633" s="43"/>
      <c r="WSB1633" s="40"/>
      <c r="WSC1633" s="40"/>
      <c r="WSD1633" s="44"/>
      <c r="WSE1633" s="40"/>
      <c r="WSF1633" s="40"/>
      <c r="WSG1633" s="44"/>
      <c r="WSH1633" s="44"/>
      <c r="WSI1633" s="41"/>
      <c r="WSM1633" s="40"/>
      <c r="WSO1633" s="42"/>
      <c r="WSP1633" s="43"/>
      <c r="WSQ1633" s="40"/>
      <c r="WSR1633" s="40"/>
      <c r="WSS1633" s="44"/>
      <c r="WST1633" s="40"/>
      <c r="WSU1633" s="40"/>
      <c r="WSV1633" s="44"/>
      <c r="WSW1633" s="44"/>
      <c r="WSX1633" s="41"/>
      <c r="WTB1633" s="40"/>
      <c r="WTD1633" s="42"/>
      <c r="WTE1633" s="43"/>
      <c r="WTF1633" s="40"/>
      <c r="WTG1633" s="40"/>
      <c r="WTH1633" s="44"/>
      <c r="WTI1633" s="40"/>
      <c r="WTJ1633" s="40"/>
      <c r="WTK1633" s="44"/>
      <c r="WTL1633" s="44"/>
      <c r="WTM1633" s="41"/>
      <c r="WTQ1633" s="40"/>
      <c r="WTS1633" s="42"/>
      <c r="WTT1633" s="43"/>
      <c r="WTU1633" s="40"/>
      <c r="WTV1633" s="40"/>
      <c r="WTW1633" s="44"/>
      <c r="WTX1633" s="40"/>
      <c r="WTY1633" s="40"/>
      <c r="WTZ1633" s="44"/>
      <c r="WUA1633" s="44"/>
      <c r="WUB1633" s="41"/>
      <c r="WUF1633" s="40"/>
      <c r="WUH1633" s="42"/>
      <c r="WUI1633" s="43"/>
      <c r="WUJ1633" s="40"/>
      <c r="WUK1633" s="40"/>
      <c r="WUL1633" s="44"/>
      <c r="WUM1633" s="40"/>
      <c r="WUN1633" s="40"/>
      <c r="WUO1633" s="44"/>
      <c r="WUP1633" s="44"/>
      <c r="WUQ1633" s="41"/>
      <c r="WUU1633" s="40"/>
      <c r="WUW1633" s="42"/>
      <c r="WUX1633" s="43"/>
      <c r="WUY1633" s="40"/>
      <c r="WUZ1633" s="40"/>
      <c r="WVA1633" s="44"/>
      <c r="WVB1633" s="40"/>
      <c r="WVC1633" s="40"/>
      <c r="WVD1633" s="44"/>
      <c r="WVE1633" s="44"/>
      <c r="WVF1633" s="41"/>
      <c r="WVJ1633" s="40"/>
      <c r="WVL1633" s="42"/>
      <c r="WVM1633" s="43"/>
      <c r="WVN1633" s="40"/>
      <c r="WVO1633" s="40"/>
      <c r="WVP1633" s="44"/>
      <c r="WVQ1633" s="40"/>
      <c r="WVR1633" s="40"/>
      <c r="WVS1633" s="44"/>
      <c r="WVT1633" s="44"/>
      <c r="WVU1633" s="41"/>
      <c r="WVY1633" s="40"/>
      <c r="WWA1633" s="42"/>
      <c r="WWB1633" s="43"/>
      <c r="WWC1633" s="40"/>
      <c r="WWD1633" s="40"/>
      <c r="WWE1633" s="44"/>
      <c r="WWF1633" s="40"/>
      <c r="WWG1633" s="40"/>
      <c r="WWH1633" s="44"/>
      <c r="WWI1633" s="44"/>
      <c r="WWJ1633" s="41"/>
      <c r="WWN1633" s="40"/>
      <c r="WWP1633" s="42"/>
      <c r="WWQ1633" s="43"/>
      <c r="WWR1633" s="40"/>
      <c r="WWS1633" s="40"/>
      <c r="WWT1633" s="44"/>
      <c r="WWU1633" s="40"/>
      <c r="WWV1633" s="40"/>
      <c r="WWW1633" s="44"/>
      <c r="WWX1633" s="44"/>
      <c r="WWY1633" s="41"/>
      <c r="WXC1633" s="40"/>
      <c r="WXE1633" s="42"/>
      <c r="WXF1633" s="43"/>
      <c r="WXG1633" s="40"/>
      <c r="WXH1633" s="40"/>
      <c r="WXI1633" s="44"/>
      <c r="WXJ1633" s="40"/>
      <c r="WXK1633" s="40"/>
      <c r="WXL1633" s="44"/>
      <c r="WXM1633" s="44"/>
      <c r="WXN1633" s="41"/>
      <c r="WXR1633" s="40"/>
      <c r="WXT1633" s="42"/>
      <c r="WXU1633" s="43"/>
      <c r="WXV1633" s="40"/>
      <c r="WXW1633" s="40"/>
      <c r="WXX1633" s="44"/>
      <c r="WXY1633" s="40"/>
      <c r="WXZ1633" s="40"/>
      <c r="WYA1633" s="44"/>
      <c r="WYB1633" s="44"/>
      <c r="WYC1633" s="41"/>
      <c r="WYG1633" s="40"/>
      <c r="WYI1633" s="42"/>
      <c r="WYJ1633" s="43"/>
      <c r="WYK1633" s="40"/>
      <c r="WYL1633" s="40"/>
      <c r="WYM1633" s="44"/>
      <c r="WYN1633" s="40"/>
      <c r="WYO1633" s="40"/>
      <c r="WYP1633" s="44"/>
      <c r="WYQ1633" s="44"/>
      <c r="WYR1633" s="41"/>
      <c r="WYV1633" s="40"/>
      <c r="WYX1633" s="42"/>
      <c r="WYY1633" s="43"/>
      <c r="WYZ1633" s="40"/>
      <c r="WZA1633" s="40"/>
      <c r="WZB1633" s="44"/>
      <c r="WZC1633" s="40"/>
      <c r="WZD1633" s="40"/>
      <c r="WZE1633" s="44"/>
      <c r="WZF1633" s="44"/>
      <c r="WZG1633" s="41"/>
      <c r="WZK1633" s="40"/>
      <c r="WZM1633" s="42"/>
      <c r="WZN1633" s="43"/>
      <c r="WZO1633" s="40"/>
      <c r="WZP1633" s="40"/>
      <c r="WZQ1633" s="44"/>
      <c r="WZR1633" s="40"/>
      <c r="WZS1633" s="40"/>
      <c r="WZT1633" s="44"/>
      <c r="WZU1633" s="44"/>
      <c r="WZV1633" s="41"/>
      <c r="WZZ1633" s="40"/>
      <c r="XAB1633" s="42"/>
      <c r="XAC1633" s="43"/>
      <c r="XAD1633" s="40"/>
      <c r="XAE1633" s="40"/>
      <c r="XAF1633" s="44"/>
      <c r="XAG1633" s="40"/>
      <c r="XAH1633" s="40"/>
      <c r="XAI1633" s="44"/>
      <c r="XAJ1633" s="44"/>
      <c r="XAK1633" s="41"/>
      <c r="XAO1633" s="40"/>
      <c r="XAQ1633" s="42"/>
      <c r="XAR1633" s="43"/>
      <c r="XAS1633" s="40"/>
      <c r="XAT1633" s="40"/>
      <c r="XAU1633" s="44"/>
      <c r="XAV1633" s="40"/>
      <c r="XAW1633" s="40"/>
      <c r="XAX1633" s="44"/>
      <c r="XAY1633" s="44"/>
      <c r="XAZ1633" s="41"/>
      <c r="XBD1633" s="40"/>
      <c r="XBF1633" s="42"/>
      <c r="XBG1633" s="43"/>
      <c r="XBH1633" s="40"/>
      <c r="XBI1633" s="40"/>
      <c r="XBJ1633" s="44"/>
      <c r="XBK1633" s="40"/>
      <c r="XBL1633" s="40"/>
      <c r="XBM1633" s="44"/>
      <c r="XBN1633" s="44"/>
      <c r="XBO1633" s="41"/>
      <c r="XBS1633" s="40"/>
      <c r="XBU1633" s="42"/>
      <c r="XBV1633" s="43"/>
      <c r="XBW1633" s="40"/>
      <c r="XBX1633" s="40"/>
      <c r="XBY1633" s="44"/>
      <c r="XBZ1633" s="40"/>
      <c r="XCA1633" s="40"/>
      <c r="XCB1633" s="44"/>
      <c r="XCC1633" s="44"/>
      <c r="XCD1633" s="41"/>
      <c r="XCH1633" s="40"/>
      <c r="XCJ1633" s="42"/>
      <c r="XCK1633" s="43"/>
      <c r="XCL1633" s="40"/>
      <c r="XCM1633" s="40"/>
      <c r="XCN1633" s="44"/>
      <c r="XCO1633" s="40"/>
      <c r="XCP1633" s="40"/>
      <c r="XCQ1633" s="44"/>
      <c r="XCR1633" s="44"/>
      <c r="XCS1633" s="41"/>
      <c r="XCW1633" s="40"/>
      <c r="XCY1633" s="42"/>
      <c r="XCZ1633" s="43"/>
      <c r="XDA1633" s="40"/>
      <c r="XDB1633" s="40"/>
      <c r="XDC1633" s="44"/>
      <c r="XDD1633" s="40"/>
      <c r="XDE1633" s="40"/>
      <c r="XDF1633" s="44"/>
      <c r="XDG1633" s="44"/>
      <c r="XDH1633" s="41"/>
      <c r="XDL1633" s="40"/>
      <c r="XDN1633" s="42"/>
      <c r="XDO1633" s="43"/>
      <c r="XDP1633" s="40"/>
      <c r="XDQ1633" s="40"/>
      <c r="XDR1633" s="44"/>
      <c r="XDS1633" s="40"/>
      <c r="XDT1633" s="40"/>
      <c r="XDU1633" s="44"/>
      <c r="XDV1633" s="44"/>
      <c r="XDW1633" s="41"/>
      <c r="XEA1633" s="40"/>
      <c r="XEC1633" s="42"/>
      <c r="XED1633" s="43"/>
      <c r="XEE1633" s="40"/>
      <c r="XEF1633" s="40"/>
      <c r="XEG1633" s="44"/>
      <c r="XEH1633" s="40"/>
      <c r="XEI1633" s="40"/>
      <c r="XEJ1633" s="44"/>
      <c r="XEK1633" s="44"/>
      <c r="XEL1633" s="41"/>
      <c r="XEP1633" s="40"/>
      <c r="XER1633" s="42"/>
      <c r="XES1633" s="43"/>
      <c r="XET1633" s="40"/>
      <c r="XEU1633" s="40"/>
      <c r="XEV1633" s="44"/>
      <c r="XEW1633" s="40"/>
      <c r="XEX1633" s="40"/>
      <c r="XEY1633" s="44"/>
      <c r="XEZ1633" s="44"/>
      <c r="XFA1633" s="41"/>
    </row>
    <row r="1634" spans="1:1021 1025:4096 4100:5120 5122:8191 8195:9215 9217:12286 12290:16381" x14ac:dyDescent="0.25">
      <c r="A1634" s="33"/>
      <c r="B1634" s="34"/>
      <c r="C1634" s="34"/>
      <c r="D1634" s="34"/>
      <c r="E1634" s="35"/>
      <c r="F1634" s="34"/>
      <c r="G1634" s="36"/>
      <c r="H1634" s="37"/>
      <c r="I1634" s="35"/>
      <c r="J1634" s="35"/>
      <c r="K1634" s="35"/>
      <c r="L1634" s="35"/>
      <c r="M1634" s="35"/>
      <c r="N1634" s="38"/>
      <c r="O1634" s="35"/>
      <c r="P1634" s="9"/>
    </row>
    <row r="1635" spans="1:1021 1025:4096 4100:5120 5122:8191 8195:9215 9217:12286 12290:16381" x14ac:dyDescent="0.25">
      <c r="A1635" s="18"/>
      <c r="B1635" s="19"/>
      <c r="C1635" s="19"/>
      <c r="D1635" s="19"/>
      <c r="E1635" s="20"/>
      <c r="F1635" s="19"/>
      <c r="G1635" s="21"/>
      <c r="H1635" s="22"/>
      <c r="I1635" s="20"/>
      <c r="J1635" s="20"/>
      <c r="K1635" s="8"/>
      <c r="L1635" s="20"/>
      <c r="M1635" s="20"/>
      <c r="N1635" s="8"/>
      <c r="O1635" s="8"/>
      <c r="P1635" s="9"/>
    </row>
    <row r="1636" spans="1:1021 1025:4096 4100:5120 5122:8191 8195:9215 9217:12286 12290:16381" x14ac:dyDescent="0.25">
      <c r="A1636" s="18"/>
      <c r="B1636" s="19"/>
      <c r="C1636" s="19"/>
      <c r="D1636" s="19"/>
      <c r="E1636" s="20"/>
      <c r="F1636" s="24"/>
      <c r="G1636" s="21"/>
      <c r="H1636" s="22"/>
      <c r="I1636" s="20"/>
      <c r="J1636" s="20"/>
      <c r="K1636" s="20"/>
      <c r="L1636" s="20"/>
      <c r="M1636" s="20"/>
      <c r="N1636" s="8"/>
      <c r="O1636" s="8"/>
      <c r="P1636" s="9"/>
    </row>
    <row r="1637" spans="1:1021 1025:4096 4100:5120 5122:8191 8195:9215 9217:12286 12290:16381" x14ac:dyDescent="0.25">
      <c r="A1637" s="18"/>
      <c r="B1637" s="19"/>
      <c r="C1637" s="19"/>
      <c r="D1637" s="19"/>
      <c r="E1637" s="20"/>
      <c r="F1637" s="24"/>
      <c r="G1637" s="21"/>
      <c r="H1637" s="22"/>
      <c r="I1637" s="20"/>
      <c r="J1637" s="20"/>
      <c r="K1637" s="20"/>
      <c r="L1637" s="20"/>
      <c r="M1637" s="20"/>
      <c r="N1637" s="8"/>
      <c r="O1637" s="8"/>
      <c r="P1637" s="9"/>
    </row>
    <row r="1638" spans="1:1021 1025:4096 4100:5120 5122:8191 8195:9215 9217:12286 12290:16381" x14ac:dyDescent="0.25">
      <c r="A1638" s="18"/>
      <c r="B1638" s="19"/>
      <c r="C1638" s="19"/>
      <c r="D1638" s="19"/>
      <c r="E1638" s="20"/>
      <c r="F1638" s="19"/>
      <c r="G1638" s="21"/>
      <c r="H1638" s="22"/>
      <c r="I1638" s="20"/>
      <c r="J1638" s="20"/>
      <c r="K1638" s="8"/>
      <c r="L1638" s="20"/>
      <c r="M1638" s="20"/>
      <c r="N1638" s="8"/>
      <c r="O1638" s="8"/>
      <c r="P1638" s="9"/>
    </row>
    <row r="1639" spans="1:1021 1025:4096 4100:5120 5122:8191 8195:9215 9217:12286 12290:16381" x14ac:dyDescent="0.25">
      <c r="A1639" s="18"/>
      <c r="B1639" s="19"/>
      <c r="C1639" s="19"/>
      <c r="D1639" s="19"/>
      <c r="E1639" s="20"/>
      <c r="F1639" s="19"/>
      <c r="G1639" s="19"/>
      <c r="H1639" s="22"/>
      <c r="I1639" s="8"/>
      <c r="J1639" s="20"/>
      <c r="K1639" s="8"/>
      <c r="L1639" s="20"/>
      <c r="M1639" s="8"/>
      <c r="N1639" s="8"/>
      <c r="O1639" s="8"/>
      <c r="P1639" s="9"/>
    </row>
    <row r="1640" spans="1:1021 1025:4096 4100:5120 5122:8191 8195:9215 9217:12286 12290:16381" x14ac:dyDescent="0.25">
      <c r="A1640" s="18"/>
      <c r="B1640" s="19"/>
      <c r="C1640" s="19"/>
      <c r="D1640" s="19"/>
      <c r="E1640" s="20"/>
      <c r="F1640" s="19"/>
      <c r="G1640" s="19"/>
      <c r="H1640" s="22"/>
      <c r="I1640" s="8"/>
      <c r="J1640" s="20"/>
      <c r="K1640" s="8"/>
      <c r="L1640" s="20"/>
      <c r="M1640" s="8"/>
      <c r="N1640" s="8"/>
      <c r="O1640" s="8"/>
      <c r="P1640" s="9"/>
    </row>
    <row r="1641" spans="1:1021 1025:4096 4100:5120 5122:8191 8195:9215 9217:12286 12290:16381" x14ac:dyDescent="0.25">
      <c r="A1641" s="18"/>
      <c r="B1641" s="19"/>
      <c r="C1641" s="19"/>
      <c r="D1641" s="19"/>
      <c r="E1641" s="20"/>
      <c r="F1641" s="19"/>
      <c r="G1641" s="19"/>
      <c r="H1641" s="22"/>
      <c r="I1641" s="8"/>
      <c r="J1641" s="20"/>
      <c r="K1641" s="8"/>
      <c r="L1641" s="20"/>
      <c r="M1641" s="8"/>
      <c r="N1641" s="8"/>
      <c r="O1641" s="8"/>
      <c r="P1641" s="9"/>
    </row>
    <row r="1642" spans="1:1021 1025:4096 4100:5120 5122:8191 8195:9215 9217:12286 12290:16381" x14ac:dyDescent="0.25">
      <c r="A1642" s="18"/>
      <c r="B1642" s="19"/>
      <c r="C1642" s="19"/>
      <c r="D1642" s="19"/>
      <c r="E1642" s="20"/>
      <c r="F1642" s="19"/>
      <c r="G1642" s="19"/>
      <c r="H1642" s="22"/>
      <c r="I1642" s="8"/>
      <c r="J1642" s="20"/>
      <c r="K1642" s="8"/>
      <c r="L1642" s="20"/>
      <c r="M1642" s="8"/>
      <c r="N1642" s="8"/>
      <c r="O1642" s="8"/>
      <c r="P1642" s="9"/>
    </row>
    <row r="1643" spans="1:1021 1025:4096 4100:5120 5122:8191 8195:9215 9217:12286 12290:16381" x14ac:dyDescent="0.25">
      <c r="A1643" s="18"/>
      <c r="B1643" s="19"/>
      <c r="C1643" s="19"/>
      <c r="D1643" s="19"/>
      <c r="E1643" s="20"/>
      <c r="F1643" s="19"/>
      <c r="G1643" s="19"/>
      <c r="H1643" s="22"/>
      <c r="I1643" s="8"/>
      <c r="J1643" s="20"/>
      <c r="K1643" s="8"/>
      <c r="L1643" s="20"/>
      <c r="M1643" s="8"/>
      <c r="N1643" s="8"/>
      <c r="O1643" s="8"/>
      <c r="P1643" s="9"/>
    </row>
    <row r="1644" spans="1:1021 1025:4096 4100:5120 5122:8191 8195:9215 9217:12286 12290:16381" x14ac:dyDescent="0.25">
      <c r="A1644" s="23"/>
      <c r="B1644" s="24"/>
      <c r="C1644" s="24"/>
      <c r="D1644" s="24"/>
      <c r="E1644" s="8"/>
      <c r="F1644" s="24"/>
      <c r="G1644" s="24"/>
      <c r="H1644" s="26"/>
      <c r="I1644" s="8"/>
      <c r="J1644" s="8"/>
      <c r="K1644" s="8"/>
      <c r="L1644" s="8"/>
      <c r="M1644" s="8"/>
      <c r="N1644" s="8"/>
      <c r="O1644" s="8"/>
      <c r="P1644" s="9"/>
    </row>
    <row r="1645" spans="1:1021 1025:4096 4100:5120 5122:8191 8195:9215 9217:12286 12290:16381" x14ac:dyDescent="0.25">
      <c r="A1645" s="23"/>
      <c r="B1645" s="24"/>
      <c r="C1645" s="24"/>
      <c r="D1645" s="24"/>
      <c r="E1645" s="8"/>
      <c r="F1645" s="24"/>
      <c r="G1645" s="24"/>
      <c r="H1645" s="26"/>
      <c r="I1645" s="8"/>
      <c r="J1645" s="8"/>
      <c r="K1645" s="8"/>
      <c r="L1645" s="8"/>
      <c r="M1645" s="8"/>
      <c r="N1645" s="8"/>
      <c r="O1645" s="8"/>
      <c r="P1645" s="9"/>
    </row>
    <row r="1646" spans="1:1021 1025:4096 4100:5120 5122:8191 8195:9215 9217:12286 12290:16381" x14ac:dyDescent="0.25">
      <c r="A1646" s="18"/>
      <c r="B1646" s="19"/>
      <c r="C1646" s="19"/>
      <c r="D1646" s="19"/>
      <c r="E1646" s="20"/>
      <c r="F1646" s="19"/>
      <c r="G1646" s="21"/>
      <c r="H1646" s="22"/>
      <c r="I1646" s="20"/>
      <c r="J1646" s="20"/>
      <c r="K1646" s="8"/>
      <c r="L1646" s="20"/>
      <c r="M1646" s="20"/>
      <c r="N1646" s="20"/>
      <c r="O1646" s="8"/>
      <c r="P1646" s="9"/>
    </row>
    <row r="1647" spans="1:1021 1025:4096 4100:5120 5122:8191 8195:9215 9217:12286 12290:16381" x14ac:dyDescent="0.25">
      <c r="A1647" s="18"/>
      <c r="B1647" s="19"/>
      <c r="C1647" s="19"/>
      <c r="D1647" s="19"/>
      <c r="E1647" s="20"/>
      <c r="F1647" s="19"/>
      <c r="G1647" s="21"/>
      <c r="H1647" s="22"/>
      <c r="I1647" s="20"/>
      <c r="J1647" s="20"/>
      <c r="K1647" s="8"/>
      <c r="L1647" s="20"/>
      <c r="M1647" s="20"/>
      <c r="N1647" s="20"/>
      <c r="O1647" s="8"/>
      <c r="P1647" s="9"/>
    </row>
    <row r="1648" spans="1:1021 1025:4096 4100:5120 5122:8191 8195:9215 9217:12286 12290:16381" x14ac:dyDescent="0.25">
      <c r="A1648" s="18"/>
      <c r="B1648" s="19"/>
      <c r="C1648" s="19"/>
      <c r="D1648" s="19"/>
      <c r="E1648" s="20"/>
      <c r="F1648" s="19"/>
      <c r="G1648" s="21"/>
      <c r="H1648" s="22"/>
      <c r="I1648" s="20"/>
      <c r="J1648" s="20"/>
      <c r="K1648" s="8"/>
      <c r="L1648" s="20"/>
      <c r="M1648" s="20"/>
      <c r="N1648" s="20"/>
      <c r="O1648" s="8"/>
      <c r="P1648" s="9"/>
    </row>
    <row r="1649" spans="1:16" x14ac:dyDescent="0.25">
      <c r="A1649" s="23"/>
      <c r="B1649" s="24"/>
      <c r="C1649" s="24"/>
      <c r="D1649" s="24"/>
      <c r="E1649" s="8"/>
      <c r="F1649" s="24"/>
      <c r="G1649" s="25"/>
      <c r="H1649" s="26"/>
      <c r="I1649" s="8"/>
      <c r="J1649" s="8"/>
      <c r="K1649" s="8"/>
      <c r="L1649" s="8"/>
      <c r="M1649" s="8"/>
      <c r="N1649" s="20"/>
      <c r="O1649" s="8"/>
      <c r="P1649" s="9"/>
    </row>
    <row r="1650" spans="1:16" x14ac:dyDescent="0.25">
      <c r="A1650" s="18"/>
      <c r="B1650" s="19"/>
      <c r="C1650" s="19"/>
      <c r="D1650" s="19"/>
      <c r="E1650" s="20"/>
      <c r="F1650" s="19"/>
      <c r="G1650" s="21"/>
      <c r="H1650" s="22"/>
      <c r="I1650" s="20"/>
      <c r="J1650" s="20"/>
      <c r="K1650" s="8"/>
      <c r="L1650" s="20"/>
      <c r="M1650" s="20"/>
      <c r="N1650" s="20"/>
      <c r="O1650" s="8"/>
      <c r="P1650" s="9"/>
    </row>
    <row r="1651" spans="1:16" x14ac:dyDescent="0.25">
      <c r="A1651" s="18"/>
      <c r="B1651" s="19"/>
      <c r="C1651" s="19"/>
      <c r="D1651" s="19"/>
      <c r="E1651" s="20"/>
      <c r="F1651" s="19"/>
      <c r="G1651" s="21"/>
      <c r="H1651" s="22"/>
      <c r="I1651" s="20"/>
      <c r="J1651" s="20"/>
      <c r="K1651" s="8"/>
      <c r="L1651" s="20"/>
      <c r="M1651" s="20"/>
      <c r="N1651" s="20"/>
      <c r="O1651" s="8"/>
      <c r="P1651" s="9"/>
    </row>
    <row r="1652" spans="1:16" x14ac:dyDescent="0.25">
      <c r="A1652" s="18"/>
      <c r="B1652" s="19"/>
      <c r="C1652" s="19"/>
      <c r="D1652" s="19"/>
      <c r="E1652" s="20"/>
      <c r="F1652" s="19"/>
      <c r="G1652" s="21"/>
      <c r="H1652" s="22"/>
      <c r="I1652" s="20"/>
      <c r="J1652" s="20"/>
      <c r="K1652" s="8"/>
      <c r="L1652" s="20"/>
      <c r="M1652" s="20"/>
      <c r="N1652" s="20"/>
      <c r="O1652" s="8"/>
      <c r="P1652" s="9"/>
    </row>
    <row r="1653" spans="1:16" x14ac:dyDescent="0.25">
      <c r="A1653" s="23"/>
      <c r="B1653" s="24"/>
      <c r="C1653" s="24"/>
      <c r="D1653" s="24"/>
      <c r="E1653" s="8"/>
      <c r="F1653" s="24"/>
      <c r="G1653" s="25"/>
      <c r="H1653" s="26"/>
      <c r="I1653" s="8"/>
      <c r="J1653" s="8"/>
      <c r="K1653" s="8"/>
      <c r="L1653" s="8"/>
      <c r="M1653" s="8"/>
      <c r="N1653" s="20"/>
      <c r="O1653" s="8"/>
      <c r="P1653" s="9"/>
    </row>
    <row r="1654" spans="1:16" x14ac:dyDescent="0.25">
      <c r="A1654" s="18"/>
      <c r="B1654" s="19"/>
      <c r="C1654" s="19"/>
      <c r="D1654" s="19"/>
      <c r="E1654" s="20"/>
      <c r="F1654" s="19"/>
      <c r="G1654" s="21"/>
      <c r="H1654" s="22"/>
      <c r="I1654" s="20"/>
      <c r="J1654" s="20"/>
      <c r="K1654" s="8"/>
      <c r="L1654" s="20"/>
      <c r="M1654" s="20"/>
      <c r="N1654" s="20"/>
      <c r="O1654" s="8"/>
      <c r="P1654" s="9"/>
    </row>
    <row r="1655" spans="1:16" x14ac:dyDescent="0.25">
      <c r="A1655" s="18"/>
      <c r="B1655" s="19"/>
      <c r="C1655" s="19"/>
      <c r="D1655" s="19"/>
      <c r="E1655" s="20"/>
      <c r="F1655" s="19"/>
      <c r="G1655" s="21"/>
      <c r="H1655" s="22"/>
      <c r="I1655" s="20"/>
      <c r="J1655" s="20"/>
      <c r="K1655" s="8"/>
      <c r="L1655" s="20"/>
      <c r="M1655" s="20"/>
      <c r="N1655" s="20"/>
      <c r="O1655" s="8"/>
      <c r="P1655" s="9"/>
    </row>
    <row r="1656" spans="1:16" x14ac:dyDescent="0.25">
      <c r="A1656" s="23"/>
      <c r="B1656" s="24"/>
      <c r="C1656" s="24"/>
      <c r="D1656" s="24"/>
      <c r="E1656" s="8"/>
      <c r="F1656" s="24"/>
      <c r="G1656" s="25"/>
      <c r="H1656" s="26"/>
      <c r="I1656" s="8"/>
      <c r="J1656" s="8"/>
      <c r="K1656" s="8"/>
      <c r="L1656" s="8"/>
      <c r="M1656" s="8"/>
      <c r="N1656" s="20"/>
      <c r="O1656" s="8"/>
      <c r="P1656" s="9"/>
    </row>
    <row r="1657" spans="1:16" x14ac:dyDescent="0.25">
      <c r="A1657" s="18"/>
      <c r="B1657" s="19"/>
      <c r="C1657" s="19"/>
      <c r="D1657" s="19"/>
      <c r="E1657" s="20"/>
      <c r="F1657" s="19"/>
      <c r="G1657" s="21"/>
      <c r="H1657" s="22"/>
      <c r="I1657" s="20"/>
      <c r="J1657" s="20"/>
      <c r="K1657" s="8"/>
      <c r="L1657" s="20"/>
      <c r="M1657" s="20"/>
      <c r="N1657" s="20"/>
      <c r="O1657" s="8"/>
      <c r="P1657" s="9"/>
    </row>
    <row r="1658" spans="1:16" x14ac:dyDescent="0.25">
      <c r="A1658" s="18"/>
      <c r="B1658" s="19"/>
      <c r="C1658" s="19"/>
      <c r="D1658" s="19"/>
      <c r="E1658" s="20"/>
      <c r="F1658" s="19"/>
      <c r="G1658" s="21"/>
      <c r="H1658" s="22"/>
      <c r="I1658" s="20"/>
      <c r="J1658" s="20"/>
      <c r="K1658" s="8"/>
      <c r="L1658" s="20"/>
      <c r="M1658" s="20"/>
      <c r="N1658" s="8"/>
      <c r="O1658" s="8"/>
      <c r="P1658" s="9"/>
    </row>
    <row r="1659" spans="1:16" x14ac:dyDescent="0.25">
      <c r="A1659" s="18"/>
      <c r="B1659" s="19"/>
      <c r="C1659" s="19"/>
      <c r="D1659" s="19"/>
      <c r="E1659" s="20"/>
      <c r="F1659" s="19"/>
      <c r="G1659" s="21"/>
      <c r="H1659" s="22"/>
      <c r="I1659" s="20"/>
      <c r="J1659" s="20"/>
      <c r="K1659" s="8"/>
      <c r="L1659" s="20"/>
      <c r="M1659" s="20"/>
      <c r="N1659" s="20"/>
      <c r="O1659" s="8"/>
      <c r="P1659" s="9"/>
    </row>
    <row r="1660" spans="1:16" x14ac:dyDescent="0.25">
      <c r="A1660" s="23"/>
      <c r="B1660" s="24"/>
      <c r="C1660" s="24"/>
      <c r="D1660" s="24"/>
      <c r="E1660" s="8"/>
      <c r="F1660" s="24"/>
      <c r="G1660" s="25"/>
      <c r="H1660" s="26"/>
      <c r="I1660" s="8"/>
      <c r="J1660" s="8"/>
      <c r="K1660" s="8"/>
      <c r="L1660" s="8"/>
      <c r="M1660" s="8"/>
      <c r="N1660" s="20"/>
      <c r="O1660" s="8"/>
      <c r="P1660" s="9"/>
    </row>
    <row r="1661" spans="1:16" x14ac:dyDescent="0.25">
      <c r="A1661" s="18"/>
      <c r="B1661" s="19"/>
      <c r="C1661" s="19"/>
      <c r="D1661" s="19"/>
      <c r="E1661" s="20"/>
      <c r="F1661" s="19"/>
      <c r="G1661" s="21"/>
      <c r="H1661" s="22"/>
      <c r="I1661" s="20"/>
      <c r="J1661" s="20"/>
      <c r="K1661" s="8"/>
      <c r="L1661" s="20"/>
      <c r="M1661" s="20"/>
      <c r="N1661" s="20"/>
      <c r="O1661" s="8"/>
      <c r="P1661" s="9"/>
    </row>
    <row r="1662" spans="1:16" x14ac:dyDescent="0.25">
      <c r="A1662" s="18"/>
      <c r="B1662" s="19"/>
      <c r="C1662" s="19"/>
      <c r="D1662" s="19"/>
      <c r="E1662" s="20"/>
      <c r="F1662" s="19"/>
      <c r="G1662" s="21"/>
      <c r="H1662" s="22"/>
      <c r="I1662" s="20"/>
      <c r="J1662" s="20"/>
      <c r="K1662" s="8"/>
      <c r="L1662" s="20"/>
      <c r="M1662" s="20"/>
      <c r="N1662" s="20"/>
      <c r="O1662" s="8"/>
      <c r="P1662" s="9"/>
    </row>
    <row r="1663" spans="1:16" x14ac:dyDescent="0.25">
      <c r="A1663" s="18"/>
      <c r="B1663" s="19"/>
      <c r="C1663" s="19"/>
      <c r="D1663" s="19"/>
      <c r="E1663" s="20"/>
      <c r="F1663" s="19"/>
      <c r="G1663" s="21"/>
      <c r="H1663" s="22"/>
      <c r="I1663" s="20"/>
      <c r="J1663" s="20"/>
      <c r="K1663" s="8"/>
      <c r="L1663" s="20"/>
      <c r="M1663" s="20"/>
      <c r="N1663" s="20"/>
      <c r="O1663" s="8"/>
      <c r="P1663" s="9"/>
    </row>
    <row r="1664" spans="1:16" x14ac:dyDescent="0.25">
      <c r="A1664" s="23"/>
      <c r="B1664" s="24"/>
      <c r="C1664" s="24"/>
      <c r="D1664" s="24"/>
      <c r="E1664" s="8"/>
      <c r="F1664" s="24"/>
      <c r="G1664" s="25"/>
      <c r="H1664" s="26"/>
      <c r="I1664" s="8"/>
      <c r="J1664" s="8"/>
      <c r="K1664" s="8"/>
      <c r="L1664" s="8"/>
      <c r="M1664" s="8"/>
      <c r="N1664" s="20"/>
      <c r="O1664" s="8"/>
      <c r="P1664" s="9"/>
    </row>
    <row r="1665" spans="1:16" x14ac:dyDescent="0.25">
      <c r="A1665" s="18"/>
      <c r="B1665" s="19"/>
      <c r="C1665" s="19"/>
      <c r="D1665" s="19"/>
      <c r="E1665" s="20"/>
      <c r="F1665" s="19"/>
      <c r="G1665" s="21"/>
      <c r="H1665" s="22"/>
      <c r="I1665" s="20"/>
      <c r="J1665" s="20"/>
      <c r="K1665" s="8"/>
      <c r="L1665" s="20"/>
      <c r="M1665" s="20"/>
      <c r="N1665" s="20"/>
      <c r="O1665" s="8"/>
      <c r="P1665" s="9"/>
    </row>
    <row r="1666" spans="1:16" x14ac:dyDescent="0.25">
      <c r="A1666" s="18"/>
      <c r="B1666" s="19"/>
      <c r="C1666" s="19"/>
      <c r="D1666" s="19"/>
      <c r="E1666" s="20"/>
      <c r="F1666" s="24"/>
      <c r="G1666" s="21"/>
      <c r="H1666" s="22"/>
      <c r="I1666" s="20"/>
      <c r="J1666" s="20"/>
      <c r="K1666" s="20"/>
      <c r="L1666" s="20"/>
      <c r="M1666" s="20"/>
      <c r="N1666" s="8"/>
      <c r="O1666" s="8"/>
      <c r="P1666" s="9"/>
    </row>
    <row r="1667" spans="1:16" x14ac:dyDescent="0.25">
      <c r="A1667" s="18"/>
      <c r="B1667" s="19"/>
      <c r="C1667" s="19"/>
      <c r="D1667" s="19"/>
      <c r="E1667" s="20"/>
      <c r="F1667" s="19"/>
      <c r="G1667" s="21"/>
      <c r="H1667" s="22"/>
      <c r="I1667" s="20"/>
      <c r="J1667" s="20"/>
      <c r="K1667" s="8"/>
      <c r="L1667" s="20"/>
      <c r="M1667" s="20"/>
      <c r="N1667" s="20"/>
      <c r="O1667" s="8"/>
      <c r="P1667" s="9"/>
    </row>
    <row r="1668" spans="1:16" x14ac:dyDescent="0.25">
      <c r="A1668" s="18"/>
      <c r="B1668" s="19"/>
      <c r="C1668" s="19"/>
      <c r="D1668" s="19"/>
      <c r="E1668" s="20"/>
      <c r="F1668" s="19"/>
      <c r="G1668" s="21"/>
      <c r="H1668" s="22"/>
      <c r="I1668" s="20"/>
      <c r="J1668" s="20"/>
      <c r="K1668" s="8"/>
      <c r="L1668" s="20"/>
      <c r="M1668" s="20"/>
      <c r="N1668" s="20"/>
      <c r="O1668" s="8"/>
      <c r="P1668" s="9"/>
    </row>
    <row r="1669" spans="1:16" x14ac:dyDescent="0.25">
      <c r="A1669" s="18"/>
      <c r="B1669" s="19"/>
      <c r="C1669" s="19"/>
      <c r="D1669" s="19"/>
      <c r="E1669" s="20"/>
      <c r="F1669" s="19"/>
      <c r="G1669" s="21"/>
      <c r="H1669" s="22"/>
      <c r="I1669" s="20"/>
      <c r="J1669" s="20"/>
      <c r="K1669" s="8"/>
      <c r="L1669" s="20"/>
      <c r="M1669" s="20"/>
      <c r="N1669" s="20"/>
      <c r="O1669" s="8"/>
      <c r="P1669" s="9"/>
    </row>
    <row r="1670" spans="1:16" x14ac:dyDescent="0.25">
      <c r="A1670" s="18"/>
      <c r="B1670" s="19"/>
      <c r="C1670" s="19"/>
      <c r="D1670" s="19"/>
      <c r="E1670" s="20"/>
      <c r="F1670" s="19"/>
      <c r="G1670" s="21"/>
      <c r="H1670" s="22"/>
      <c r="I1670" s="20"/>
      <c r="J1670" s="20"/>
      <c r="K1670" s="8"/>
      <c r="L1670" s="20"/>
      <c r="M1670" s="20"/>
      <c r="N1670" s="20"/>
      <c r="O1670" s="8"/>
      <c r="P1670" s="9"/>
    </row>
    <row r="1671" spans="1:16" x14ac:dyDescent="0.25">
      <c r="A1671" s="18"/>
      <c r="B1671" s="19"/>
      <c r="C1671" s="19"/>
      <c r="D1671" s="19"/>
      <c r="E1671" s="20"/>
      <c r="F1671" s="19"/>
      <c r="G1671" s="21"/>
      <c r="H1671" s="22"/>
      <c r="I1671" s="20"/>
      <c r="J1671" s="20"/>
      <c r="K1671" s="8"/>
      <c r="L1671" s="20"/>
      <c r="M1671" s="20"/>
      <c r="N1671" s="20"/>
      <c r="O1671" s="8"/>
      <c r="P1671" s="9"/>
    </row>
    <row r="1672" spans="1:16" x14ac:dyDescent="0.25">
      <c r="A1672" s="23"/>
      <c r="B1672" s="24"/>
      <c r="C1672" s="24"/>
      <c r="D1672" s="24"/>
      <c r="E1672" s="8"/>
      <c r="F1672" s="24"/>
      <c r="G1672" s="25"/>
      <c r="H1672" s="26"/>
      <c r="I1672" s="8"/>
      <c r="J1672" s="8"/>
      <c r="K1672" s="8"/>
      <c r="L1672" s="8"/>
      <c r="M1672" s="8"/>
      <c r="N1672" s="20"/>
      <c r="O1672" s="8"/>
      <c r="P1672" s="9"/>
    </row>
    <row r="1673" spans="1:16" x14ac:dyDescent="0.25">
      <c r="A1673" s="18"/>
      <c r="B1673" s="19"/>
      <c r="C1673" s="19"/>
      <c r="D1673" s="19"/>
      <c r="E1673" s="20"/>
      <c r="F1673" s="19"/>
      <c r="G1673" s="21"/>
      <c r="H1673" s="22"/>
      <c r="I1673" s="20"/>
      <c r="J1673" s="20"/>
      <c r="K1673" s="8"/>
      <c r="L1673" s="20"/>
      <c r="M1673" s="20"/>
      <c r="N1673" s="20"/>
      <c r="O1673" s="8"/>
      <c r="P1673" s="9"/>
    </row>
    <row r="1674" spans="1:16" x14ac:dyDescent="0.25">
      <c r="A1674" s="18"/>
      <c r="B1674" s="19"/>
      <c r="C1674" s="19"/>
      <c r="D1674" s="19"/>
      <c r="E1674" s="20"/>
      <c r="F1674" s="19"/>
      <c r="G1674" s="21"/>
      <c r="H1674" s="22"/>
      <c r="I1674" s="20"/>
      <c r="J1674" s="20"/>
      <c r="K1674" s="8"/>
      <c r="L1674" s="20"/>
      <c r="M1674" s="20"/>
      <c r="N1674" s="20"/>
      <c r="O1674" s="8"/>
      <c r="P1674" s="9"/>
    </row>
    <row r="1675" spans="1:16" x14ac:dyDescent="0.25">
      <c r="A1675" s="18"/>
      <c r="B1675" s="19"/>
      <c r="C1675" s="19"/>
      <c r="D1675" s="19"/>
      <c r="E1675" s="20"/>
      <c r="F1675" s="19"/>
      <c r="G1675" s="21"/>
      <c r="H1675" s="22"/>
      <c r="I1675" s="20"/>
      <c r="J1675" s="20"/>
      <c r="K1675" s="8"/>
      <c r="L1675" s="20"/>
      <c r="M1675" s="20"/>
      <c r="N1675" s="20"/>
      <c r="O1675" s="8"/>
      <c r="P1675" s="9"/>
    </row>
    <row r="1676" spans="1:16" x14ac:dyDescent="0.25">
      <c r="A1676" s="18"/>
      <c r="B1676" s="19"/>
      <c r="C1676" s="19"/>
      <c r="D1676" s="19"/>
      <c r="E1676" s="20"/>
      <c r="F1676" s="19"/>
      <c r="G1676" s="21"/>
      <c r="H1676" s="22"/>
      <c r="I1676" s="20"/>
      <c r="J1676" s="20"/>
      <c r="K1676" s="8"/>
      <c r="L1676" s="20"/>
      <c r="M1676" s="20"/>
      <c r="N1676" s="20"/>
      <c r="O1676" s="8"/>
      <c r="P1676" s="9"/>
    </row>
    <row r="1677" spans="1:16" x14ac:dyDescent="0.25">
      <c r="A1677" s="18"/>
      <c r="B1677" s="19"/>
      <c r="C1677" s="19"/>
      <c r="D1677" s="19"/>
      <c r="E1677" s="20"/>
      <c r="F1677" s="19"/>
      <c r="G1677" s="21"/>
      <c r="H1677" s="22"/>
      <c r="I1677" s="20"/>
      <c r="J1677" s="20"/>
      <c r="K1677" s="8"/>
      <c r="L1677" s="20"/>
      <c r="M1677" s="20"/>
      <c r="N1677" s="20"/>
      <c r="O1677" s="8"/>
      <c r="P1677" s="9"/>
    </row>
    <row r="1678" spans="1:16" x14ac:dyDescent="0.25">
      <c r="A1678" s="18"/>
      <c r="B1678" s="19"/>
      <c r="C1678" s="19"/>
      <c r="D1678" s="19"/>
      <c r="E1678" s="20"/>
      <c r="F1678" s="19"/>
      <c r="G1678" s="21"/>
      <c r="H1678" s="22"/>
      <c r="I1678" s="20"/>
      <c r="J1678" s="20"/>
      <c r="K1678" s="8"/>
      <c r="L1678" s="20"/>
      <c r="M1678" s="20"/>
      <c r="N1678" s="8"/>
      <c r="O1678" s="8"/>
      <c r="P1678" s="9"/>
    </row>
    <row r="1679" spans="1:16" x14ac:dyDescent="0.25">
      <c r="A1679" s="23"/>
      <c r="B1679" s="24"/>
      <c r="C1679" s="24"/>
      <c r="D1679" s="24"/>
      <c r="E1679" s="8"/>
      <c r="F1679" s="24"/>
      <c r="G1679" s="25"/>
      <c r="H1679" s="26"/>
      <c r="I1679" s="8"/>
      <c r="J1679" s="8"/>
      <c r="K1679" s="8"/>
      <c r="L1679" s="8"/>
      <c r="M1679" s="8"/>
      <c r="N1679" s="20"/>
      <c r="O1679" s="8"/>
      <c r="P1679" s="9"/>
    </row>
    <row r="1680" spans="1:16" x14ac:dyDescent="0.25">
      <c r="A1680" s="18"/>
      <c r="B1680" s="19"/>
      <c r="C1680" s="19"/>
      <c r="D1680" s="19"/>
      <c r="E1680" s="20"/>
      <c r="F1680" s="19"/>
      <c r="G1680" s="21"/>
      <c r="H1680" s="22"/>
      <c r="I1680" s="20"/>
      <c r="J1680" s="20"/>
      <c r="K1680" s="8"/>
      <c r="L1680" s="20"/>
      <c r="M1680" s="20"/>
      <c r="N1680" s="8"/>
      <c r="O1680" s="8"/>
      <c r="P1680" s="9"/>
    </row>
    <row r="1681" spans="1:16" x14ac:dyDescent="0.25">
      <c r="A1681" s="18"/>
      <c r="B1681" s="19"/>
      <c r="C1681" s="19"/>
      <c r="D1681" s="19"/>
      <c r="E1681" s="20"/>
      <c r="F1681" s="19"/>
      <c r="G1681" s="21"/>
      <c r="H1681" s="22"/>
      <c r="I1681" s="20"/>
      <c r="J1681" s="20"/>
      <c r="K1681" s="8"/>
      <c r="L1681" s="20"/>
      <c r="M1681" s="20"/>
      <c r="N1681" s="20"/>
      <c r="O1681" s="8"/>
      <c r="P1681" s="9"/>
    </row>
    <row r="1682" spans="1:16" x14ac:dyDescent="0.25">
      <c r="A1682" s="23"/>
      <c r="B1682" s="24"/>
      <c r="C1682" s="24"/>
      <c r="D1682" s="24"/>
      <c r="E1682" s="8"/>
      <c r="F1682" s="24"/>
      <c r="G1682" s="25"/>
      <c r="H1682" s="26"/>
      <c r="I1682" s="8"/>
      <c r="J1682" s="8"/>
      <c r="K1682" s="8"/>
      <c r="L1682" s="8"/>
      <c r="M1682" s="8"/>
      <c r="N1682" s="20"/>
      <c r="O1682" s="8"/>
      <c r="P1682" s="9"/>
    </row>
    <row r="1683" spans="1:16" x14ac:dyDescent="0.25">
      <c r="A1683" s="18"/>
      <c r="B1683" s="19"/>
      <c r="C1683" s="19"/>
      <c r="D1683" s="19"/>
      <c r="E1683" s="20"/>
      <c r="F1683" s="19"/>
      <c r="G1683" s="21"/>
      <c r="H1683" s="22"/>
      <c r="I1683" s="20"/>
      <c r="J1683" s="20"/>
      <c r="K1683" s="8"/>
      <c r="L1683" s="20"/>
      <c r="M1683" s="20"/>
      <c r="N1683" s="20"/>
      <c r="O1683" s="8"/>
      <c r="P1683" s="9"/>
    </row>
    <row r="1684" spans="1:16" x14ac:dyDescent="0.25">
      <c r="A1684" s="18"/>
      <c r="B1684" s="19"/>
      <c r="C1684" s="19"/>
      <c r="D1684" s="19"/>
      <c r="E1684" s="20"/>
      <c r="F1684" s="19"/>
      <c r="G1684" s="21"/>
      <c r="H1684" s="22"/>
      <c r="I1684" s="20"/>
      <c r="J1684" s="20"/>
      <c r="K1684" s="8"/>
      <c r="L1684" s="20"/>
      <c r="M1684" s="20"/>
      <c r="N1684" s="20"/>
      <c r="O1684" s="8"/>
      <c r="P1684" s="9"/>
    </row>
    <row r="1685" spans="1:16" x14ac:dyDescent="0.25">
      <c r="A1685" s="23"/>
      <c r="B1685" s="24"/>
      <c r="C1685" s="24"/>
      <c r="D1685" s="24"/>
      <c r="E1685" s="8"/>
      <c r="F1685" s="24"/>
      <c r="G1685" s="25"/>
      <c r="H1685" s="26"/>
      <c r="I1685" s="8"/>
      <c r="J1685" s="8"/>
      <c r="K1685" s="8"/>
      <c r="L1685" s="8"/>
      <c r="M1685" s="8"/>
      <c r="N1685" s="20"/>
      <c r="O1685" s="8"/>
      <c r="P1685" s="9"/>
    </row>
    <row r="1686" spans="1:16" x14ac:dyDescent="0.25">
      <c r="A1686" s="18"/>
      <c r="B1686" s="19"/>
      <c r="C1686" s="19"/>
      <c r="D1686" s="19"/>
      <c r="E1686" s="20"/>
      <c r="F1686" s="19"/>
      <c r="G1686" s="21"/>
      <c r="H1686" s="22"/>
      <c r="I1686" s="20"/>
      <c r="J1686" s="20"/>
      <c r="K1686" s="8"/>
      <c r="L1686" s="20"/>
      <c r="M1686" s="20"/>
      <c r="N1686" s="20"/>
      <c r="O1686" s="8"/>
      <c r="P1686" s="9"/>
    </row>
    <row r="1687" spans="1:16" x14ac:dyDescent="0.25">
      <c r="A1687" s="18"/>
      <c r="B1687" s="19"/>
      <c r="C1687" s="19"/>
      <c r="D1687" s="19"/>
      <c r="E1687" s="20"/>
      <c r="F1687" s="19"/>
      <c r="G1687" s="21"/>
      <c r="H1687" s="22"/>
      <c r="I1687" s="20"/>
      <c r="J1687" s="20"/>
      <c r="K1687" s="8"/>
      <c r="L1687" s="20"/>
      <c r="M1687" s="20"/>
      <c r="N1687" s="8"/>
      <c r="O1687" s="8"/>
      <c r="P1687" s="9"/>
    </row>
    <row r="1688" spans="1:16" x14ac:dyDescent="0.25">
      <c r="A1688" s="18"/>
      <c r="B1688" s="19"/>
      <c r="C1688" s="19"/>
      <c r="D1688" s="19"/>
      <c r="E1688" s="20"/>
      <c r="F1688" s="19"/>
      <c r="G1688" s="21"/>
      <c r="H1688" s="22"/>
      <c r="I1688" s="20"/>
      <c r="J1688" s="20"/>
      <c r="K1688" s="8"/>
      <c r="L1688" s="20"/>
      <c r="M1688" s="20"/>
      <c r="N1688" s="8"/>
      <c r="O1688" s="8"/>
      <c r="P1688" s="9"/>
    </row>
    <row r="1689" spans="1:16" x14ac:dyDescent="0.25">
      <c r="A1689" s="18"/>
      <c r="B1689" s="19"/>
      <c r="C1689" s="19"/>
      <c r="D1689" s="19"/>
      <c r="E1689" s="20"/>
      <c r="F1689" s="19"/>
      <c r="G1689" s="21"/>
      <c r="H1689" s="22"/>
      <c r="I1689" s="20"/>
      <c r="J1689" s="20"/>
      <c r="K1689" s="8"/>
      <c r="L1689" s="20"/>
      <c r="M1689" s="20"/>
      <c r="N1689" s="8"/>
      <c r="O1689" s="8"/>
      <c r="P1689" s="9"/>
    </row>
    <row r="1690" spans="1:16" x14ac:dyDescent="0.25">
      <c r="A1690" s="18"/>
      <c r="B1690" s="19"/>
      <c r="C1690" s="19"/>
      <c r="D1690" s="19"/>
      <c r="E1690" s="20"/>
      <c r="F1690" s="19"/>
      <c r="G1690" s="21"/>
      <c r="H1690" s="22"/>
      <c r="I1690" s="20"/>
      <c r="J1690" s="20"/>
      <c r="K1690" s="8"/>
      <c r="L1690" s="20"/>
      <c r="M1690" s="20"/>
      <c r="N1690" s="8"/>
      <c r="O1690" s="8"/>
      <c r="P1690" s="9"/>
    </row>
    <row r="1691" spans="1:16" x14ac:dyDescent="0.25">
      <c r="A1691" s="23"/>
      <c r="B1691" s="24"/>
      <c r="C1691" s="24"/>
      <c r="D1691" s="24"/>
      <c r="E1691" s="8"/>
      <c r="F1691" s="24"/>
      <c r="G1691" s="25"/>
      <c r="H1691" s="26"/>
      <c r="I1691" s="8"/>
      <c r="J1691" s="8"/>
      <c r="K1691" s="8"/>
      <c r="L1691" s="8"/>
      <c r="M1691" s="8"/>
      <c r="N1691" s="20"/>
      <c r="O1691" s="8"/>
      <c r="P1691" s="9"/>
    </row>
    <row r="1692" spans="1:16" x14ac:dyDescent="0.25">
      <c r="A1692" s="18"/>
      <c r="B1692" s="19"/>
      <c r="C1692" s="19"/>
      <c r="D1692" s="19"/>
      <c r="E1692" s="20"/>
      <c r="F1692" s="19"/>
      <c r="G1692" s="21"/>
      <c r="H1692" s="22"/>
      <c r="I1692" s="20"/>
      <c r="J1692" s="20"/>
      <c r="K1692" s="8"/>
      <c r="L1692" s="20"/>
      <c r="M1692" s="20"/>
      <c r="N1692" s="8"/>
      <c r="O1692" s="8"/>
      <c r="P1692" s="9"/>
    </row>
    <row r="1693" spans="1:16" x14ac:dyDescent="0.25">
      <c r="A1693" s="18"/>
      <c r="B1693" s="19"/>
      <c r="C1693" s="19"/>
      <c r="D1693" s="19"/>
      <c r="E1693" s="20"/>
      <c r="F1693" s="19"/>
      <c r="G1693" s="21"/>
      <c r="H1693" s="22"/>
      <c r="I1693" s="20"/>
      <c r="J1693" s="20"/>
      <c r="K1693" s="8"/>
      <c r="L1693" s="20"/>
      <c r="M1693" s="20"/>
      <c r="N1693" s="20"/>
      <c r="O1693" s="8"/>
      <c r="P1693" s="9"/>
    </row>
    <row r="1694" spans="1:16" x14ac:dyDescent="0.25">
      <c r="A1694" s="18"/>
      <c r="B1694" s="19"/>
      <c r="C1694" s="19"/>
      <c r="D1694" s="19"/>
      <c r="E1694" s="20"/>
      <c r="F1694" s="19"/>
      <c r="G1694" s="21"/>
      <c r="H1694" s="22"/>
      <c r="I1694" s="20"/>
      <c r="J1694" s="20"/>
      <c r="K1694" s="8"/>
      <c r="L1694" s="20"/>
      <c r="M1694" s="20"/>
      <c r="N1694" s="20"/>
      <c r="O1694" s="8"/>
      <c r="P1694" s="9"/>
    </row>
    <row r="1695" spans="1:16" x14ac:dyDescent="0.25">
      <c r="A1695" s="18"/>
      <c r="B1695" s="19"/>
      <c r="C1695" s="19"/>
      <c r="D1695" s="19"/>
      <c r="E1695" s="20"/>
      <c r="F1695" s="19"/>
      <c r="G1695" s="21"/>
      <c r="H1695" s="22"/>
      <c r="I1695" s="20"/>
      <c r="J1695" s="20"/>
      <c r="K1695" s="8"/>
      <c r="L1695" s="20"/>
      <c r="M1695" s="20"/>
      <c r="N1695" s="20"/>
      <c r="O1695" s="8"/>
      <c r="P1695" s="9"/>
    </row>
    <row r="1696" spans="1:16" x14ac:dyDescent="0.25">
      <c r="A1696" s="23"/>
      <c r="B1696" s="24"/>
      <c r="C1696" s="24"/>
      <c r="D1696" s="24"/>
      <c r="E1696" s="8"/>
      <c r="F1696" s="24"/>
      <c r="G1696" s="25"/>
      <c r="H1696" s="26"/>
      <c r="I1696" s="8"/>
      <c r="J1696" s="8"/>
      <c r="K1696" s="8"/>
      <c r="L1696" s="8"/>
      <c r="M1696" s="8"/>
      <c r="N1696" s="20"/>
      <c r="O1696" s="8"/>
      <c r="P1696" s="9"/>
    </row>
    <row r="1697" spans="1:16" x14ac:dyDescent="0.25">
      <c r="A1697" s="18"/>
      <c r="B1697" s="19"/>
      <c r="C1697" s="19"/>
      <c r="D1697" s="19"/>
      <c r="E1697" s="20"/>
      <c r="F1697" s="19"/>
      <c r="G1697" s="21"/>
      <c r="H1697" s="22"/>
      <c r="I1697" s="20"/>
      <c r="J1697" s="20"/>
      <c r="K1697" s="8"/>
      <c r="L1697" s="20"/>
      <c r="M1697" s="20"/>
      <c r="N1697" s="20"/>
      <c r="O1697" s="8"/>
      <c r="P1697" s="9"/>
    </row>
    <row r="1698" spans="1:16" x14ac:dyDescent="0.25">
      <c r="A1698" s="18"/>
      <c r="B1698" s="19"/>
      <c r="C1698" s="19"/>
      <c r="D1698" s="19"/>
      <c r="E1698" s="20"/>
      <c r="F1698" s="24"/>
      <c r="G1698" s="21"/>
      <c r="H1698" s="22"/>
      <c r="I1698" s="20"/>
      <c r="J1698" s="20"/>
      <c r="K1698" s="20"/>
      <c r="L1698" s="20"/>
      <c r="M1698" s="20"/>
      <c r="N1698" s="8"/>
      <c r="O1698" s="8"/>
      <c r="P1698" s="9"/>
    </row>
    <row r="1699" spans="1:16" x14ac:dyDescent="0.25">
      <c r="A1699" s="18"/>
      <c r="B1699" s="19"/>
      <c r="C1699" s="19"/>
      <c r="D1699" s="19"/>
      <c r="E1699" s="20"/>
      <c r="F1699" s="19"/>
      <c r="G1699" s="21"/>
      <c r="H1699" s="22"/>
      <c r="I1699" s="20"/>
      <c r="J1699" s="20"/>
      <c r="K1699" s="8"/>
      <c r="L1699" s="20"/>
      <c r="M1699" s="20"/>
      <c r="N1699" s="20"/>
      <c r="O1699" s="8"/>
      <c r="P1699" s="9"/>
    </row>
    <row r="1700" spans="1:16" x14ac:dyDescent="0.25">
      <c r="A1700" s="18"/>
      <c r="B1700" s="19"/>
      <c r="C1700" s="19"/>
      <c r="D1700" s="19"/>
      <c r="E1700" s="20"/>
      <c r="F1700" s="19"/>
      <c r="G1700" s="21"/>
      <c r="H1700" s="22"/>
      <c r="I1700" s="20"/>
      <c r="J1700" s="20"/>
      <c r="K1700" s="8"/>
      <c r="L1700" s="20"/>
      <c r="M1700" s="20"/>
      <c r="N1700" s="20"/>
      <c r="O1700" s="8"/>
      <c r="P1700" s="9"/>
    </row>
    <row r="1701" spans="1:16" x14ac:dyDescent="0.25">
      <c r="A1701" s="18"/>
      <c r="B1701" s="19"/>
      <c r="C1701" s="19"/>
      <c r="D1701" s="19"/>
      <c r="E1701" s="20"/>
      <c r="F1701" s="19"/>
      <c r="G1701" s="21"/>
      <c r="H1701" s="22"/>
      <c r="I1701" s="20"/>
      <c r="J1701" s="20"/>
      <c r="K1701" s="8"/>
      <c r="L1701" s="20"/>
      <c r="M1701" s="20"/>
      <c r="N1701" s="20"/>
      <c r="O1701" s="8"/>
      <c r="P1701" s="9"/>
    </row>
    <row r="1702" spans="1:16" x14ac:dyDescent="0.25">
      <c r="A1702" s="18"/>
      <c r="B1702" s="19"/>
      <c r="C1702" s="19"/>
      <c r="D1702" s="19"/>
      <c r="E1702" s="20"/>
      <c r="F1702" s="19"/>
      <c r="G1702" s="21"/>
      <c r="H1702" s="22"/>
      <c r="I1702" s="20"/>
      <c r="J1702" s="20"/>
      <c r="K1702" s="8"/>
      <c r="L1702" s="20"/>
      <c r="M1702" s="20"/>
      <c r="N1702" s="20"/>
      <c r="O1702" s="8"/>
      <c r="P1702" s="9"/>
    </row>
    <row r="1703" spans="1:16" x14ac:dyDescent="0.25">
      <c r="A1703" s="23"/>
      <c r="B1703" s="24"/>
      <c r="C1703" s="24"/>
      <c r="D1703" s="24"/>
      <c r="E1703" s="8"/>
      <c r="F1703" s="24"/>
      <c r="G1703" s="25"/>
      <c r="H1703" s="26"/>
      <c r="I1703" s="8"/>
      <c r="J1703" s="8"/>
      <c r="K1703" s="8"/>
      <c r="L1703" s="8"/>
      <c r="M1703" s="8"/>
      <c r="N1703" s="20"/>
      <c r="O1703" s="8"/>
      <c r="P1703" s="9"/>
    </row>
    <row r="1704" spans="1:16" x14ac:dyDescent="0.25">
      <c r="A1704" s="18"/>
      <c r="B1704" s="19"/>
      <c r="C1704" s="19"/>
      <c r="D1704" s="19"/>
      <c r="E1704" s="20"/>
      <c r="F1704" s="19"/>
      <c r="G1704" s="21"/>
      <c r="H1704" s="22"/>
      <c r="I1704" s="20"/>
      <c r="J1704" s="20"/>
      <c r="K1704" s="8"/>
      <c r="L1704" s="20"/>
      <c r="M1704" s="20"/>
      <c r="N1704" s="20"/>
      <c r="O1704" s="8"/>
      <c r="P1704" s="9"/>
    </row>
    <row r="1705" spans="1:16" x14ac:dyDescent="0.25">
      <c r="A1705" s="18"/>
      <c r="B1705" s="19"/>
      <c r="C1705" s="19"/>
      <c r="D1705" s="19"/>
      <c r="E1705" s="20"/>
      <c r="F1705" s="19"/>
      <c r="G1705" s="21"/>
      <c r="H1705" s="22"/>
      <c r="I1705" s="20"/>
      <c r="J1705" s="20"/>
      <c r="K1705" s="8"/>
      <c r="L1705" s="20"/>
      <c r="M1705" s="20"/>
      <c r="N1705" s="8"/>
      <c r="O1705" s="8"/>
      <c r="P1705" s="9"/>
    </row>
    <row r="1706" spans="1:16" x14ac:dyDescent="0.25">
      <c r="A1706" s="18"/>
      <c r="B1706" s="19"/>
      <c r="C1706" s="19"/>
      <c r="D1706" s="19"/>
      <c r="E1706" s="20"/>
      <c r="F1706" s="19"/>
      <c r="G1706" s="21"/>
      <c r="H1706" s="22"/>
      <c r="I1706" s="20"/>
      <c r="J1706" s="20"/>
      <c r="K1706" s="8"/>
      <c r="L1706" s="20"/>
      <c r="M1706" s="20"/>
      <c r="N1706" s="20"/>
      <c r="O1706" s="8"/>
      <c r="P1706" s="9"/>
    </row>
    <row r="1707" spans="1:16" x14ac:dyDescent="0.25">
      <c r="A1707" s="18"/>
      <c r="B1707" s="19"/>
      <c r="C1707" s="19"/>
      <c r="D1707" s="19"/>
      <c r="E1707" s="20"/>
      <c r="F1707" s="19"/>
      <c r="G1707" s="21"/>
      <c r="H1707" s="22"/>
      <c r="I1707" s="20"/>
      <c r="J1707" s="20"/>
      <c r="K1707" s="8"/>
      <c r="L1707" s="20"/>
      <c r="M1707" s="20"/>
      <c r="N1707" s="20"/>
      <c r="O1707" s="8"/>
      <c r="P1707" s="9"/>
    </row>
    <row r="1708" spans="1:16" x14ac:dyDescent="0.25">
      <c r="A1708" s="18"/>
      <c r="B1708" s="19"/>
      <c r="C1708" s="19"/>
      <c r="D1708" s="19"/>
      <c r="E1708" s="20"/>
      <c r="F1708" s="19"/>
      <c r="G1708" s="21"/>
      <c r="H1708" s="22"/>
      <c r="I1708" s="20"/>
      <c r="J1708" s="20"/>
      <c r="K1708" s="8"/>
      <c r="L1708" s="20"/>
      <c r="M1708" s="20"/>
      <c r="N1708" s="20"/>
      <c r="O1708" s="8"/>
      <c r="P1708" s="9"/>
    </row>
    <row r="1709" spans="1:16" x14ac:dyDescent="0.25">
      <c r="A1709" s="23"/>
      <c r="B1709" s="24"/>
      <c r="C1709" s="24"/>
      <c r="D1709" s="24"/>
      <c r="E1709" s="8"/>
      <c r="F1709" s="24"/>
      <c r="G1709" s="25"/>
      <c r="H1709" s="26"/>
      <c r="I1709" s="8"/>
      <c r="J1709" s="8"/>
      <c r="K1709" s="8"/>
      <c r="L1709" s="8"/>
      <c r="M1709" s="8"/>
      <c r="N1709" s="20"/>
      <c r="O1709" s="8"/>
      <c r="P1709" s="9"/>
    </row>
    <row r="1710" spans="1:16" x14ac:dyDescent="0.25">
      <c r="A1710" s="18"/>
      <c r="B1710" s="19"/>
      <c r="C1710" s="19"/>
      <c r="D1710" s="19"/>
      <c r="E1710" s="20"/>
      <c r="F1710" s="19"/>
      <c r="G1710" s="21"/>
      <c r="H1710" s="22"/>
      <c r="I1710" s="20"/>
      <c r="J1710" s="20"/>
      <c r="K1710" s="8"/>
      <c r="L1710" s="20"/>
      <c r="M1710" s="20"/>
      <c r="N1710" s="20"/>
      <c r="O1710" s="8"/>
      <c r="P1710" s="9"/>
    </row>
    <row r="1711" spans="1:16" x14ac:dyDescent="0.25">
      <c r="A1711" s="18"/>
      <c r="B1711" s="19"/>
      <c r="C1711" s="19"/>
      <c r="D1711" s="19"/>
      <c r="E1711" s="20"/>
      <c r="F1711" s="19"/>
      <c r="G1711" s="21"/>
      <c r="H1711" s="22"/>
      <c r="I1711" s="20"/>
      <c r="J1711" s="20"/>
      <c r="K1711" s="8"/>
      <c r="L1711" s="20"/>
      <c r="M1711" s="20"/>
      <c r="N1711" s="20"/>
      <c r="O1711" s="8"/>
      <c r="P1711" s="9"/>
    </row>
    <row r="1712" spans="1:16" x14ac:dyDescent="0.25">
      <c r="A1712" s="23"/>
      <c r="B1712" s="24"/>
      <c r="C1712" s="24"/>
      <c r="D1712" s="24"/>
      <c r="E1712" s="8"/>
      <c r="F1712" s="24"/>
      <c r="G1712" s="25"/>
      <c r="H1712" s="26"/>
      <c r="I1712" s="8"/>
      <c r="J1712" s="8"/>
      <c r="K1712" s="8"/>
      <c r="L1712" s="8"/>
      <c r="M1712" s="8"/>
      <c r="N1712" s="20"/>
      <c r="O1712" s="8"/>
      <c r="P1712" s="9"/>
    </row>
    <row r="1713" spans="1:16" x14ac:dyDescent="0.25">
      <c r="A1713" s="18"/>
      <c r="B1713" s="19"/>
      <c r="C1713" s="19"/>
      <c r="D1713" s="19"/>
      <c r="E1713" s="20"/>
      <c r="F1713" s="19"/>
      <c r="G1713" s="21"/>
      <c r="H1713" s="22"/>
      <c r="I1713" s="20"/>
      <c r="J1713" s="20"/>
      <c r="K1713" s="8"/>
      <c r="L1713" s="20"/>
      <c r="M1713" s="20"/>
      <c r="N1713" s="20"/>
      <c r="O1713" s="8"/>
      <c r="P1713" s="9"/>
    </row>
    <row r="1714" spans="1:16" x14ac:dyDescent="0.25">
      <c r="A1714" s="18"/>
      <c r="B1714" s="19"/>
      <c r="C1714" s="19"/>
      <c r="D1714" s="19"/>
      <c r="E1714" s="20"/>
      <c r="F1714" s="19"/>
      <c r="G1714" s="21"/>
      <c r="H1714" s="22"/>
      <c r="I1714" s="20"/>
      <c r="J1714" s="20"/>
      <c r="K1714" s="8"/>
      <c r="L1714" s="20"/>
      <c r="M1714" s="20"/>
      <c r="N1714" s="20"/>
      <c r="O1714" s="8"/>
      <c r="P1714" s="9"/>
    </row>
    <row r="1715" spans="1:16" x14ac:dyDescent="0.25">
      <c r="A1715" s="23"/>
      <c r="B1715" s="24"/>
      <c r="C1715" s="24"/>
      <c r="D1715" s="24"/>
      <c r="E1715" s="8"/>
      <c r="F1715" s="24"/>
      <c r="G1715" s="25"/>
      <c r="H1715" s="26"/>
      <c r="I1715" s="8"/>
      <c r="J1715" s="8"/>
      <c r="K1715" s="8"/>
      <c r="L1715" s="8"/>
      <c r="M1715" s="8"/>
      <c r="N1715" s="20"/>
      <c r="O1715" s="8"/>
      <c r="P1715" s="9"/>
    </row>
    <row r="1716" spans="1:16" x14ac:dyDescent="0.25">
      <c r="A1716" s="18"/>
      <c r="B1716" s="19"/>
      <c r="C1716" s="19"/>
      <c r="D1716" s="19"/>
      <c r="E1716" s="20"/>
      <c r="F1716" s="19"/>
      <c r="G1716" s="21"/>
      <c r="H1716" s="22"/>
      <c r="I1716" s="20"/>
      <c r="J1716" s="20"/>
      <c r="K1716" s="8"/>
      <c r="L1716" s="20"/>
      <c r="M1716" s="20"/>
      <c r="N1716" s="20"/>
      <c r="O1716" s="8"/>
      <c r="P1716" s="9"/>
    </row>
    <row r="1717" spans="1:16" x14ac:dyDescent="0.25">
      <c r="A1717" s="18"/>
      <c r="B1717" s="19"/>
      <c r="C1717" s="19"/>
      <c r="D1717" s="19"/>
      <c r="E1717" s="20"/>
      <c r="F1717" s="19"/>
      <c r="G1717" s="21"/>
      <c r="H1717" s="22"/>
      <c r="I1717" s="20"/>
      <c r="J1717" s="20"/>
      <c r="K1717" s="8"/>
      <c r="L1717" s="20"/>
      <c r="M1717" s="20"/>
      <c r="N1717" s="20"/>
      <c r="O1717" s="8"/>
      <c r="P1717" s="9"/>
    </row>
    <row r="1718" spans="1:16" x14ac:dyDescent="0.25">
      <c r="A1718" s="18"/>
      <c r="B1718" s="19"/>
      <c r="C1718" s="19"/>
      <c r="D1718" s="19"/>
      <c r="E1718" s="20"/>
      <c r="F1718" s="19"/>
      <c r="G1718" s="21"/>
      <c r="H1718" s="22"/>
      <c r="I1718" s="20"/>
      <c r="J1718" s="20"/>
      <c r="K1718" s="8"/>
      <c r="L1718" s="20"/>
      <c r="M1718" s="20"/>
      <c r="N1718" s="20"/>
      <c r="O1718" s="8"/>
      <c r="P1718" s="9"/>
    </row>
    <row r="1719" spans="1:16" x14ac:dyDescent="0.25">
      <c r="A1719" s="23"/>
      <c r="B1719" s="24"/>
      <c r="C1719" s="24"/>
      <c r="D1719" s="24"/>
      <c r="E1719" s="8"/>
      <c r="F1719" s="24"/>
      <c r="G1719" s="25"/>
      <c r="H1719" s="26"/>
      <c r="I1719" s="8"/>
      <c r="J1719" s="8"/>
      <c r="K1719" s="8"/>
      <c r="L1719" s="8"/>
      <c r="M1719" s="8"/>
      <c r="N1719" s="20"/>
      <c r="O1719" s="8"/>
      <c r="P1719" s="9"/>
    </row>
    <row r="1720" spans="1:16" x14ac:dyDescent="0.25">
      <c r="A1720" s="23"/>
      <c r="B1720" s="24"/>
      <c r="C1720" s="24"/>
      <c r="D1720" s="24"/>
      <c r="E1720" s="8"/>
      <c r="F1720" s="24"/>
      <c r="G1720" s="25"/>
      <c r="H1720" s="26"/>
      <c r="I1720" s="8"/>
      <c r="J1720" s="8"/>
      <c r="K1720" s="8"/>
      <c r="L1720" s="8"/>
      <c r="M1720" s="8"/>
      <c r="N1720" s="20"/>
      <c r="O1720" s="8"/>
      <c r="P1720" s="9"/>
    </row>
    <row r="1721" spans="1:16" x14ac:dyDescent="0.25">
      <c r="A1721" s="18"/>
      <c r="B1721" s="19"/>
      <c r="C1721" s="19"/>
      <c r="D1721" s="19"/>
      <c r="E1721" s="20"/>
      <c r="F1721" s="19"/>
      <c r="G1721" s="25"/>
      <c r="H1721" s="26"/>
      <c r="I1721" s="8"/>
      <c r="J1721" s="8"/>
      <c r="K1721" s="8"/>
      <c r="L1721" s="8"/>
      <c r="M1721" s="8"/>
      <c r="N1721" s="20"/>
      <c r="O1721" s="8"/>
      <c r="P1721" s="9"/>
    </row>
    <row r="1722" spans="1:16" x14ac:dyDescent="0.25">
      <c r="A1722" s="18"/>
      <c r="B1722" s="19"/>
      <c r="C1722" s="19"/>
      <c r="D1722" s="19"/>
      <c r="E1722" s="20"/>
      <c r="F1722" s="19"/>
      <c r="G1722" s="25"/>
      <c r="H1722" s="26"/>
      <c r="I1722" s="8"/>
      <c r="J1722" s="8"/>
      <c r="K1722" s="8"/>
      <c r="L1722" s="8"/>
      <c r="M1722" s="8"/>
      <c r="N1722" s="20"/>
      <c r="O1722" s="8"/>
      <c r="P1722" s="9"/>
    </row>
    <row r="1723" spans="1:16" x14ac:dyDescent="0.25">
      <c r="A1723" s="18"/>
      <c r="B1723" s="19"/>
      <c r="C1723" s="19"/>
      <c r="D1723" s="19"/>
      <c r="E1723" s="20"/>
      <c r="F1723" s="19"/>
      <c r="G1723" s="25"/>
      <c r="H1723" s="26"/>
      <c r="I1723" s="8"/>
      <c r="J1723" s="8"/>
      <c r="K1723" s="8"/>
      <c r="L1723" s="8"/>
      <c r="M1723" s="8"/>
      <c r="N1723" s="20"/>
      <c r="O1723" s="8"/>
      <c r="P1723" s="9"/>
    </row>
    <row r="1724" spans="1:16" x14ac:dyDescent="0.25">
      <c r="A1724" s="23"/>
      <c r="B1724" s="24"/>
      <c r="C1724" s="24"/>
      <c r="D1724" s="24"/>
      <c r="E1724" s="8"/>
      <c r="F1724" s="24"/>
      <c r="G1724" s="25"/>
      <c r="H1724" s="26"/>
      <c r="I1724" s="8"/>
      <c r="J1724" s="8"/>
      <c r="K1724" s="8"/>
      <c r="L1724" s="8"/>
      <c r="M1724" s="8"/>
      <c r="N1724" s="20"/>
      <c r="O1724" s="8"/>
      <c r="P1724" s="9"/>
    </row>
    <row r="1725" spans="1:16" x14ac:dyDescent="0.25">
      <c r="A1725" s="18"/>
      <c r="B1725" s="19"/>
      <c r="C1725" s="19"/>
      <c r="D1725" s="19"/>
      <c r="E1725" s="20"/>
      <c r="F1725" s="19"/>
      <c r="G1725" s="21"/>
      <c r="H1725" s="22"/>
      <c r="I1725" s="20"/>
      <c r="J1725" s="20"/>
      <c r="K1725" s="8"/>
      <c r="L1725" s="20"/>
      <c r="M1725" s="20"/>
      <c r="N1725" s="20"/>
      <c r="O1725" s="8"/>
      <c r="P1725" s="9"/>
    </row>
    <row r="1726" spans="1:16" x14ac:dyDescent="0.25">
      <c r="A1726" s="18"/>
      <c r="B1726" s="19"/>
      <c r="C1726" s="19"/>
      <c r="D1726" s="19"/>
      <c r="E1726" s="20"/>
      <c r="F1726" s="19"/>
      <c r="G1726" s="21"/>
      <c r="H1726" s="22"/>
      <c r="I1726" s="20"/>
      <c r="J1726" s="20"/>
      <c r="K1726" s="8"/>
      <c r="L1726" s="20"/>
      <c r="M1726" s="20"/>
      <c r="N1726" s="20"/>
      <c r="O1726" s="8"/>
      <c r="P1726" s="9"/>
    </row>
    <row r="1727" spans="1:16" x14ac:dyDescent="0.25">
      <c r="A1727" s="18"/>
      <c r="B1727" s="19"/>
      <c r="C1727" s="19"/>
      <c r="D1727" s="19"/>
      <c r="E1727" s="20"/>
      <c r="F1727" s="19"/>
      <c r="G1727" s="21"/>
      <c r="H1727" s="22"/>
      <c r="I1727" s="20"/>
      <c r="J1727" s="20"/>
      <c r="K1727" s="8"/>
      <c r="L1727" s="20"/>
      <c r="M1727" s="20"/>
      <c r="N1727" s="20"/>
      <c r="O1727" s="8"/>
      <c r="P1727" s="9"/>
    </row>
    <row r="1728" spans="1:16" x14ac:dyDescent="0.25">
      <c r="A1728" s="23"/>
      <c r="B1728" s="24"/>
      <c r="C1728" s="24"/>
      <c r="D1728" s="24"/>
      <c r="E1728" s="8"/>
      <c r="F1728" s="24"/>
      <c r="G1728" s="25"/>
      <c r="H1728" s="26"/>
      <c r="I1728" s="8"/>
      <c r="J1728" s="8"/>
      <c r="K1728" s="8"/>
      <c r="L1728" s="8"/>
      <c r="M1728" s="8"/>
      <c r="N1728" s="20"/>
      <c r="O1728" s="8"/>
      <c r="P1728" s="9"/>
    </row>
    <row r="1729" spans="1:16" x14ac:dyDescent="0.25">
      <c r="A1729" s="18"/>
      <c r="B1729" s="19"/>
      <c r="C1729" s="19"/>
      <c r="D1729" s="19"/>
      <c r="E1729" s="20"/>
      <c r="F1729" s="19"/>
      <c r="G1729" s="21"/>
      <c r="H1729" s="22"/>
      <c r="I1729" s="20"/>
      <c r="J1729" s="20"/>
      <c r="K1729" s="8"/>
      <c r="L1729" s="20"/>
      <c r="M1729" s="20"/>
      <c r="N1729" s="20"/>
      <c r="O1729" s="8"/>
      <c r="P1729" s="9"/>
    </row>
    <row r="1730" spans="1:16" x14ac:dyDescent="0.25">
      <c r="A1730" s="18"/>
      <c r="B1730" s="19"/>
      <c r="C1730" s="19"/>
      <c r="D1730" s="19"/>
      <c r="E1730" s="20"/>
      <c r="F1730" s="19"/>
      <c r="G1730" s="21"/>
      <c r="H1730" s="22"/>
      <c r="I1730" s="20"/>
      <c r="J1730" s="20"/>
      <c r="K1730" s="8"/>
      <c r="L1730" s="20"/>
      <c r="M1730" s="20"/>
      <c r="N1730" s="8"/>
      <c r="O1730" s="8"/>
      <c r="P1730" s="9"/>
    </row>
    <row r="1731" spans="1:16" x14ac:dyDescent="0.25">
      <c r="A1731" s="18"/>
      <c r="B1731" s="19"/>
      <c r="C1731" s="19"/>
      <c r="D1731" s="19"/>
      <c r="E1731" s="20"/>
      <c r="F1731" s="19"/>
      <c r="G1731" s="21"/>
      <c r="H1731" s="22"/>
      <c r="I1731" s="20"/>
      <c r="J1731" s="20"/>
      <c r="K1731" s="8"/>
      <c r="L1731" s="20"/>
      <c r="M1731" s="20"/>
      <c r="N1731" s="8"/>
      <c r="O1731" s="8"/>
      <c r="P1731" s="9"/>
    </row>
    <row r="1732" spans="1:16" x14ac:dyDescent="0.25">
      <c r="A1732" s="18"/>
      <c r="B1732" s="19"/>
      <c r="C1732" s="19"/>
      <c r="D1732" s="19"/>
      <c r="E1732" s="20"/>
      <c r="F1732" s="19"/>
      <c r="G1732" s="21"/>
      <c r="H1732" s="22"/>
      <c r="I1732" s="20"/>
      <c r="J1732" s="20"/>
      <c r="K1732" s="8"/>
      <c r="L1732" s="20"/>
      <c r="M1732" s="20"/>
      <c r="N1732" s="8"/>
      <c r="O1732" s="8"/>
      <c r="P1732" s="9"/>
    </row>
    <row r="1733" spans="1:16" x14ac:dyDescent="0.25">
      <c r="A1733" s="18"/>
      <c r="B1733" s="19"/>
      <c r="C1733" s="19"/>
      <c r="D1733" s="19"/>
      <c r="E1733" s="20"/>
      <c r="F1733" s="19"/>
      <c r="G1733" s="21"/>
      <c r="H1733" s="22"/>
      <c r="I1733" s="20"/>
      <c r="J1733" s="20"/>
      <c r="K1733" s="8"/>
      <c r="L1733" s="20"/>
      <c r="M1733" s="20"/>
      <c r="N1733" s="8"/>
      <c r="O1733" s="8"/>
      <c r="P1733" s="9"/>
    </row>
    <row r="1734" spans="1:16" x14ac:dyDescent="0.25">
      <c r="A1734" s="18"/>
      <c r="B1734" s="19"/>
      <c r="C1734" s="19"/>
      <c r="D1734" s="19"/>
      <c r="E1734" s="20"/>
      <c r="F1734" s="19"/>
      <c r="G1734" s="21"/>
      <c r="H1734" s="22"/>
      <c r="I1734" s="20"/>
      <c r="J1734" s="20"/>
      <c r="K1734" s="8"/>
      <c r="L1734" s="20"/>
      <c r="M1734" s="20"/>
      <c r="N1734" s="8"/>
      <c r="O1734" s="8"/>
      <c r="P1734" s="9"/>
    </row>
    <row r="1735" spans="1:16" x14ac:dyDescent="0.25">
      <c r="A1735" s="23"/>
      <c r="B1735" s="24"/>
      <c r="C1735" s="24"/>
      <c r="D1735" s="24"/>
      <c r="E1735" s="8"/>
      <c r="F1735" s="24"/>
      <c r="G1735" s="25"/>
      <c r="H1735" s="26"/>
      <c r="I1735" s="8"/>
      <c r="J1735" s="8"/>
      <c r="K1735" s="8"/>
      <c r="L1735" s="8"/>
      <c r="M1735" s="8"/>
      <c r="N1735" s="20"/>
      <c r="O1735" s="8"/>
      <c r="P1735" s="9"/>
    </row>
    <row r="1736" spans="1:16" x14ac:dyDescent="0.25">
      <c r="A1736" s="18"/>
      <c r="B1736" s="19"/>
      <c r="C1736" s="19"/>
      <c r="D1736" s="19"/>
      <c r="E1736" s="20"/>
      <c r="F1736" s="19"/>
      <c r="G1736" s="21"/>
      <c r="H1736" s="22"/>
      <c r="I1736" s="20"/>
      <c r="J1736" s="20"/>
      <c r="K1736" s="8"/>
      <c r="L1736" s="20"/>
      <c r="M1736" s="20"/>
      <c r="N1736" s="8"/>
      <c r="O1736" s="8"/>
      <c r="P1736" s="9"/>
    </row>
    <row r="1737" spans="1:16" x14ac:dyDescent="0.25">
      <c r="A1737" s="18"/>
      <c r="B1737" s="19"/>
      <c r="C1737" s="19"/>
      <c r="D1737" s="19"/>
      <c r="E1737" s="20"/>
      <c r="F1737" s="24"/>
      <c r="G1737" s="21"/>
      <c r="H1737" s="22"/>
      <c r="I1737" s="20"/>
      <c r="J1737" s="20"/>
      <c r="K1737" s="20"/>
      <c r="L1737" s="20"/>
      <c r="M1737" s="20"/>
      <c r="N1737" s="8"/>
      <c r="O1737" s="8"/>
      <c r="P1737" s="9"/>
    </row>
    <row r="1738" spans="1:16" x14ac:dyDescent="0.25">
      <c r="A1738" s="18"/>
      <c r="B1738" s="19"/>
      <c r="C1738" s="19"/>
      <c r="D1738" s="19"/>
      <c r="E1738" s="20"/>
      <c r="F1738" s="19"/>
      <c r="G1738" s="21"/>
      <c r="H1738" s="22"/>
      <c r="I1738" s="20"/>
      <c r="J1738" s="20"/>
      <c r="K1738" s="8"/>
      <c r="L1738" s="20"/>
      <c r="M1738" s="20"/>
      <c r="N1738" s="8"/>
      <c r="O1738" s="8"/>
      <c r="P1738" s="9"/>
    </row>
    <row r="1739" spans="1:16" x14ac:dyDescent="0.25">
      <c r="A1739" s="18"/>
      <c r="B1739" s="19"/>
      <c r="C1739" s="19"/>
      <c r="D1739" s="19"/>
      <c r="E1739" s="20"/>
      <c r="F1739" s="19"/>
      <c r="G1739" s="21"/>
      <c r="H1739" s="22"/>
      <c r="I1739" s="20"/>
      <c r="J1739" s="20"/>
      <c r="K1739" s="8"/>
      <c r="L1739" s="20"/>
      <c r="M1739" s="20"/>
      <c r="N1739" s="8"/>
      <c r="O1739" s="8"/>
      <c r="P1739" s="9"/>
    </row>
    <row r="1740" spans="1:16" x14ac:dyDescent="0.25">
      <c r="A1740" s="18"/>
      <c r="B1740" s="19"/>
      <c r="C1740" s="19"/>
      <c r="D1740" s="19"/>
      <c r="E1740" s="20"/>
      <c r="F1740" s="19"/>
      <c r="G1740" s="21"/>
      <c r="H1740" s="22"/>
      <c r="I1740" s="20"/>
      <c r="J1740" s="20"/>
      <c r="K1740" s="8"/>
      <c r="L1740" s="20"/>
      <c r="M1740" s="20"/>
      <c r="N1740" s="8"/>
      <c r="O1740" s="8"/>
      <c r="P1740" s="9"/>
    </row>
    <row r="1741" spans="1:16" x14ac:dyDescent="0.25">
      <c r="A1741" s="18"/>
      <c r="B1741" s="19"/>
      <c r="C1741" s="19"/>
      <c r="D1741" s="19"/>
      <c r="E1741" s="20"/>
      <c r="F1741" s="19"/>
      <c r="G1741" s="21"/>
      <c r="H1741" s="22"/>
      <c r="I1741" s="20"/>
      <c r="J1741" s="20"/>
      <c r="K1741" s="8"/>
      <c r="L1741" s="20"/>
      <c r="M1741" s="20"/>
      <c r="N1741" s="8"/>
      <c r="O1741" s="8"/>
      <c r="P1741" s="9"/>
    </row>
    <row r="1742" spans="1:16" x14ac:dyDescent="0.25">
      <c r="A1742" s="18"/>
      <c r="B1742" s="19"/>
      <c r="C1742" s="19"/>
      <c r="D1742" s="19"/>
      <c r="E1742" s="20"/>
      <c r="F1742" s="19"/>
      <c r="G1742" s="21"/>
      <c r="H1742" s="22"/>
      <c r="I1742" s="20"/>
      <c r="J1742" s="20"/>
      <c r="K1742" s="8"/>
      <c r="L1742" s="20"/>
      <c r="M1742" s="20"/>
      <c r="N1742" s="8"/>
      <c r="O1742" s="8"/>
      <c r="P1742" s="9"/>
    </row>
    <row r="1743" spans="1:16" x14ac:dyDescent="0.25">
      <c r="A1743" s="23"/>
      <c r="B1743" s="24"/>
      <c r="C1743" s="24"/>
      <c r="D1743" s="24"/>
      <c r="E1743" s="8"/>
      <c r="F1743" s="24"/>
      <c r="G1743" s="25"/>
      <c r="H1743" s="26"/>
      <c r="I1743" s="8"/>
      <c r="J1743" s="8"/>
      <c r="K1743" s="8"/>
      <c r="L1743" s="8"/>
      <c r="M1743" s="8"/>
      <c r="N1743" s="20"/>
      <c r="O1743" s="8"/>
      <c r="P1743" s="9"/>
    </row>
    <row r="1744" spans="1:16" x14ac:dyDescent="0.25">
      <c r="A1744" s="18"/>
      <c r="B1744" s="19"/>
      <c r="C1744" s="19"/>
      <c r="D1744" s="19"/>
      <c r="E1744" s="20"/>
      <c r="F1744" s="19"/>
      <c r="G1744" s="21"/>
      <c r="H1744" s="22"/>
      <c r="I1744" s="20"/>
      <c r="J1744" s="20"/>
      <c r="K1744" s="8"/>
      <c r="L1744" s="20"/>
      <c r="M1744" s="20"/>
      <c r="N1744" s="8"/>
      <c r="O1744" s="8"/>
      <c r="P1744" s="9"/>
    </row>
    <row r="1745" spans="1:16" x14ac:dyDescent="0.25">
      <c r="A1745" s="18"/>
      <c r="B1745" s="19"/>
      <c r="C1745" s="19"/>
      <c r="D1745" s="19"/>
      <c r="E1745" s="20"/>
      <c r="F1745" s="19"/>
      <c r="G1745" s="21"/>
      <c r="H1745" s="22"/>
      <c r="I1745" s="20"/>
      <c r="J1745" s="20"/>
      <c r="K1745" s="8"/>
      <c r="L1745" s="20"/>
      <c r="M1745" s="20"/>
      <c r="N1745" s="20"/>
      <c r="O1745" s="8"/>
      <c r="P1745" s="9"/>
    </row>
    <row r="1746" spans="1:16" x14ac:dyDescent="0.25">
      <c r="A1746" s="23"/>
      <c r="B1746" s="24"/>
      <c r="C1746" s="24"/>
      <c r="D1746" s="24"/>
      <c r="E1746" s="8"/>
      <c r="F1746" s="24"/>
      <c r="G1746" s="25"/>
      <c r="H1746" s="26"/>
      <c r="I1746" s="8"/>
      <c r="J1746" s="8"/>
      <c r="K1746" s="8"/>
      <c r="L1746" s="8"/>
      <c r="M1746" s="8"/>
      <c r="N1746" s="20"/>
      <c r="O1746" s="8"/>
      <c r="P1746" s="9"/>
    </row>
    <row r="1747" spans="1:16" x14ac:dyDescent="0.25">
      <c r="A1747" s="18"/>
      <c r="B1747" s="19"/>
      <c r="C1747" s="19"/>
      <c r="D1747" s="19"/>
      <c r="E1747" s="20"/>
      <c r="F1747" s="19"/>
      <c r="G1747" s="21"/>
      <c r="H1747" s="22"/>
      <c r="I1747" s="20"/>
      <c r="J1747" s="20"/>
      <c r="K1747" s="8"/>
      <c r="L1747" s="20"/>
      <c r="M1747" s="20"/>
      <c r="N1747" s="20"/>
      <c r="O1747" s="8"/>
      <c r="P1747" s="9"/>
    </row>
    <row r="1748" spans="1:16" x14ac:dyDescent="0.25">
      <c r="A1748" s="18"/>
      <c r="B1748" s="19"/>
      <c r="C1748" s="19"/>
      <c r="D1748" s="19"/>
      <c r="E1748" s="20"/>
      <c r="F1748" s="19"/>
      <c r="G1748" s="21"/>
      <c r="H1748" s="22"/>
      <c r="I1748" s="20"/>
      <c r="J1748" s="20"/>
      <c r="K1748" s="8"/>
      <c r="L1748" s="20"/>
      <c r="M1748" s="20"/>
      <c r="N1748" s="20"/>
      <c r="O1748" s="8"/>
      <c r="P1748" s="9"/>
    </row>
    <row r="1749" spans="1:16" x14ac:dyDescent="0.25">
      <c r="A1749" s="23"/>
      <c r="B1749" s="24"/>
      <c r="C1749" s="24"/>
      <c r="D1749" s="24"/>
      <c r="E1749" s="8"/>
      <c r="F1749" s="24"/>
      <c r="G1749" s="25"/>
      <c r="H1749" s="26"/>
      <c r="I1749" s="8"/>
      <c r="J1749" s="8"/>
      <c r="K1749" s="8"/>
      <c r="L1749" s="8"/>
      <c r="M1749" s="8"/>
      <c r="N1749" s="20"/>
      <c r="O1749" s="8"/>
      <c r="P1749" s="9"/>
    </row>
    <row r="1750" spans="1:16" x14ac:dyDescent="0.25">
      <c r="A1750" s="18"/>
      <c r="B1750" s="19"/>
      <c r="C1750" s="19"/>
      <c r="D1750" s="19"/>
      <c r="E1750" s="20"/>
      <c r="F1750" s="19"/>
      <c r="G1750" s="21"/>
      <c r="H1750" s="22"/>
      <c r="I1750" s="20"/>
      <c r="J1750" s="20"/>
      <c r="K1750" s="8"/>
      <c r="L1750" s="20"/>
      <c r="M1750" s="20"/>
      <c r="N1750" s="20"/>
      <c r="O1750" s="8"/>
      <c r="P1750" s="9"/>
    </row>
    <row r="1751" spans="1:16" x14ac:dyDescent="0.25">
      <c r="A1751" s="18"/>
      <c r="B1751" s="19"/>
      <c r="C1751" s="19"/>
      <c r="D1751" s="19"/>
      <c r="E1751" s="20"/>
      <c r="F1751" s="19"/>
      <c r="G1751" s="21"/>
      <c r="H1751" s="22"/>
      <c r="I1751" s="20"/>
      <c r="J1751" s="20"/>
      <c r="K1751" s="8"/>
      <c r="L1751" s="20"/>
      <c r="M1751" s="20"/>
      <c r="N1751" s="8"/>
      <c r="O1751" s="8"/>
      <c r="P1751" s="9"/>
    </row>
    <row r="1752" spans="1:16" x14ac:dyDescent="0.25">
      <c r="A1752" s="23"/>
      <c r="B1752" s="24"/>
      <c r="C1752" s="24"/>
      <c r="D1752" s="24"/>
      <c r="E1752" s="8"/>
      <c r="F1752" s="24"/>
      <c r="G1752" s="25"/>
      <c r="H1752" s="26"/>
      <c r="I1752" s="8"/>
      <c r="J1752" s="8"/>
      <c r="K1752" s="8"/>
      <c r="L1752" s="8"/>
      <c r="M1752" s="8"/>
      <c r="N1752" s="20"/>
      <c r="O1752" s="8"/>
      <c r="P1752" s="9"/>
    </row>
    <row r="1753" spans="1:16" x14ac:dyDescent="0.25">
      <c r="A1753" s="18"/>
      <c r="B1753" s="19"/>
      <c r="C1753" s="19"/>
      <c r="D1753" s="19"/>
      <c r="E1753" s="20"/>
      <c r="F1753" s="19"/>
      <c r="G1753" s="21"/>
      <c r="H1753" s="22"/>
      <c r="I1753" s="20"/>
      <c r="J1753" s="20"/>
      <c r="K1753" s="8"/>
      <c r="L1753" s="20"/>
      <c r="M1753" s="20"/>
      <c r="N1753" s="8"/>
      <c r="O1753" s="8"/>
      <c r="P1753" s="9"/>
    </row>
    <row r="1754" spans="1:16" x14ac:dyDescent="0.25">
      <c r="A1754" s="18"/>
      <c r="B1754" s="19"/>
      <c r="C1754" s="19"/>
      <c r="D1754" s="19"/>
      <c r="E1754" s="20"/>
      <c r="F1754" s="19"/>
      <c r="G1754" s="21"/>
      <c r="H1754" s="22"/>
      <c r="I1754" s="20"/>
      <c r="J1754" s="20"/>
      <c r="K1754" s="8"/>
      <c r="L1754" s="20"/>
      <c r="M1754" s="20"/>
      <c r="N1754" s="20"/>
      <c r="O1754" s="8"/>
      <c r="P1754" s="9"/>
    </row>
    <row r="1755" spans="1:16" x14ac:dyDescent="0.25">
      <c r="A1755" s="23"/>
      <c r="B1755" s="24"/>
      <c r="C1755" s="24"/>
      <c r="D1755" s="24"/>
      <c r="E1755" s="8"/>
      <c r="F1755" s="24"/>
      <c r="G1755" s="25"/>
      <c r="H1755" s="26"/>
      <c r="I1755" s="8"/>
      <c r="J1755" s="8"/>
      <c r="K1755" s="8"/>
      <c r="L1755" s="8"/>
      <c r="M1755" s="8"/>
      <c r="N1755" s="20"/>
      <c r="O1755" s="8"/>
      <c r="P1755" s="9"/>
    </row>
    <row r="1756" spans="1:16" x14ac:dyDescent="0.25">
      <c r="A1756" s="18"/>
      <c r="B1756" s="19"/>
      <c r="C1756" s="19"/>
      <c r="D1756" s="19"/>
      <c r="E1756" s="20"/>
      <c r="F1756" s="19"/>
      <c r="G1756" s="21"/>
      <c r="H1756" s="22"/>
      <c r="I1756" s="20"/>
      <c r="J1756" s="20"/>
      <c r="K1756" s="8"/>
      <c r="L1756" s="20"/>
      <c r="M1756" s="20"/>
      <c r="N1756" s="20"/>
      <c r="O1756" s="8"/>
      <c r="P1756" s="9"/>
    </row>
    <row r="1757" spans="1:16" x14ac:dyDescent="0.25">
      <c r="A1757" s="18"/>
      <c r="B1757" s="19"/>
      <c r="C1757" s="19"/>
      <c r="D1757" s="19"/>
      <c r="E1757" s="20"/>
      <c r="F1757" s="19"/>
      <c r="G1757" s="21"/>
      <c r="H1757" s="22"/>
      <c r="I1757" s="20"/>
      <c r="J1757" s="20"/>
      <c r="K1757" s="8"/>
      <c r="L1757" s="20"/>
      <c r="M1757" s="20"/>
      <c r="N1757" s="20"/>
      <c r="O1757" s="8"/>
      <c r="P1757" s="9"/>
    </row>
    <row r="1758" spans="1:16" x14ac:dyDescent="0.25">
      <c r="A1758" s="18"/>
      <c r="B1758" s="19"/>
      <c r="C1758" s="19"/>
      <c r="D1758" s="19"/>
      <c r="E1758" s="20"/>
      <c r="F1758" s="19"/>
      <c r="G1758" s="21"/>
      <c r="H1758" s="22"/>
      <c r="I1758" s="20"/>
      <c r="J1758" s="20"/>
      <c r="K1758" s="8"/>
      <c r="L1758" s="20"/>
      <c r="M1758" s="20"/>
      <c r="N1758" s="20"/>
      <c r="O1758" s="8"/>
      <c r="P1758" s="9"/>
    </row>
    <row r="1759" spans="1:16" x14ac:dyDescent="0.25">
      <c r="A1759" s="23"/>
      <c r="B1759" s="24"/>
      <c r="C1759" s="24"/>
      <c r="D1759" s="24"/>
      <c r="E1759" s="8"/>
      <c r="F1759" s="24"/>
      <c r="G1759" s="25"/>
      <c r="H1759" s="26"/>
      <c r="I1759" s="8"/>
      <c r="J1759" s="8"/>
      <c r="K1759" s="8"/>
      <c r="L1759" s="8"/>
      <c r="M1759" s="8"/>
      <c r="N1759" s="20"/>
      <c r="O1759" s="8"/>
      <c r="P1759" s="9"/>
    </row>
    <row r="1760" spans="1:16" x14ac:dyDescent="0.25">
      <c r="A1760" s="18"/>
      <c r="B1760" s="19"/>
      <c r="C1760" s="19"/>
      <c r="D1760" s="19"/>
      <c r="E1760" s="20"/>
      <c r="F1760" s="19"/>
      <c r="G1760" s="21"/>
      <c r="H1760" s="22"/>
      <c r="I1760" s="20"/>
      <c r="J1760" s="20"/>
      <c r="K1760" s="8"/>
      <c r="L1760" s="20"/>
      <c r="M1760" s="20"/>
      <c r="N1760" s="20"/>
      <c r="O1760" s="8"/>
      <c r="P1760" s="9"/>
    </row>
    <row r="1761" spans="1:16" x14ac:dyDescent="0.25">
      <c r="A1761" s="18"/>
      <c r="B1761" s="19"/>
      <c r="C1761" s="19"/>
      <c r="D1761" s="19"/>
      <c r="E1761" s="20"/>
      <c r="F1761" s="19"/>
      <c r="G1761" s="21"/>
      <c r="H1761" s="22"/>
      <c r="I1761" s="20"/>
      <c r="J1761" s="20"/>
      <c r="K1761" s="8"/>
      <c r="L1761" s="20"/>
      <c r="M1761" s="20"/>
      <c r="N1761" s="20"/>
      <c r="O1761" s="8"/>
      <c r="P1761" s="9"/>
    </row>
    <row r="1762" spans="1:16" x14ac:dyDescent="0.25">
      <c r="A1762" s="18"/>
      <c r="B1762" s="19"/>
      <c r="C1762" s="19"/>
      <c r="D1762" s="19"/>
      <c r="E1762" s="20"/>
      <c r="F1762" s="19"/>
      <c r="G1762" s="21"/>
      <c r="H1762" s="22"/>
      <c r="I1762" s="20"/>
      <c r="J1762" s="20"/>
      <c r="K1762" s="8"/>
      <c r="L1762" s="20"/>
      <c r="M1762" s="20"/>
      <c r="N1762" s="20"/>
      <c r="O1762" s="8"/>
      <c r="P1762" s="9"/>
    </row>
    <row r="1763" spans="1:16" x14ac:dyDescent="0.25">
      <c r="A1763" s="23"/>
      <c r="B1763" s="24"/>
      <c r="C1763" s="24"/>
      <c r="D1763" s="24"/>
      <c r="E1763" s="8"/>
      <c r="F1763" s="24"/>
      <c r="G1763" s="25"/>
      <c r="H1763" s="26"/>
      <c r="I1763" s="8"/>
      <c r="J1763" s="8"/>
      <c r="K1763" s="8"/>
      <c r="L1763" s="8"/>
      <c r="M1763" s="8"/>
      <c r="N1763" s="20"/>
      <c r="O1763" s="8"/>
      <c r="P1763" s="9"/>
    </row>
    <row r="1764" spans="1:16" x14ac:dyDescent="0.25">
      <c r="A1764" s="18"/>
      <c r="B1764" s="19"/>
      <c r="C1764" s="19"/>
      <c r="D1764" s="19"/>
      <c r="E1764" s="20"/>
      <c r="F1764" s="19"/>
      <c r="G1764" s="21"/>
      <c r="H1764" s="22"/>
      <c r="I1764" s="20"/>
      <c r="J1764" s="20"/>
      <c r="K1764" s="8"/>
      <c r="L1764" s="20"/>
      <c r="M1764" s="20"/>
      <c r="N1764" s="20"/>
      <c r="O1764" s="8"/>
      <c r="P1764" s="9"/>
    </row>
    <row r="1765" spans="1:16" x14ac:dyDescent="0.25">
      <c r="A1765" s="18"/>
      <c r="B1765" s="19"/>
      <c r="C1765" s="19"/>
      <c r="D1765" s="19"/>
      <c r="E1765" s="20"/>
      <c r="F1765" s="24"/>
      <c r="G1765" s="21"/>
      <c r="H1765" s="22"/>
      <c r="I1765" s="20"/>
      <c r="J1765" s="20"/>
      <c r="K1765" s="20"/>
      <c r="L1765" s="20"/>
      <c r="M1765" s="20"/>
      <c r="N1765" s="8"/>
      <c r="O1765" s="8"/>
      <c r="P1765" s="9"/>
    </row>
    <row r="1766" spans="1:16" x14ac:dyDescent="0.25">
      <c r="A1766" s="18"/>
      <c r="B1766" s="19"/>
      <c r="C1766" s="19"/>
      <c r="D1766" s="19"/>
      <c r="E1766" s="20"/>
      <c r="F1766" s="19"/>
      <c r="G1766" s="21"/>
      <c r="H1766" s="22"/>
      <c r="I1766" s="20"/>
      <c r="J1766" s="20"/>
      <c r="K1766" s="8"/>
      <c r="L1766" s="20"/>
      <c r="M1766" s="20"/>
      <c r="N1766" s="20"/>
      <c r="O1766" s="8"/>
      <c r="P1766" s="9"/>
    </row>
    <row r="1767" spans="1:16" x14ac:dyDescent="0.25">
      <c r="A1767" s="18"/>
      <c r="B1767" s="19"/>
      <c r="C1767" s="19"/>
      <c r="D1767" s="19"/>
      <c r="E1767" s="20"/>
      <c r="F1767" s="19"/>
      <c r="G1767" s="21"/>
      <c r="H1767" s="22"/>
      <c r="I1767" s="20"/>
      <c r="J1767" s="20"/>
      <c r="K1767" s="8"/>
      <c r="L1767" s="20"/>
      <c r="M1767" s="20"/>
      <c r="N1767" s="20"/>
      <c r="O1767" s="8"/>
      <c r="P1767" s="9"/>
    </row>
    <row r="1768" spans="1:16" x14ac:dyDescent="0.25">
      <c r="A1768" s="18"/>
      <c r="B1768" s="19"/>
      <c r="C1768" s="19"/>
      <c r="D1768" s="19"/>
      <c r="E1768" s="20"/>
      <c r="F1768" s="19"/>
      <c r="G1768" s="21"/>
      <c r="H1768" s="22"/>
      <c r="I1768" s="20"/>
      <c r="J1768" s="20"/>
      <c r="K1768" s="8"/>
      <c r="L1768" s="20"/>
      <c r="M1768" s="20"/>
      <c r="N1768" s="20"/>
      <c r="O1768" s="8"/>
      <c r="P1768" s="9"/>
    </row>
    <row r="1769" spans="1:16" x14ac:dyDescent="0.25">
      <c r="A1769" s="18"/>
      <c r="B1769" s="19"/>
      <c r="C1769" s="19"/>
      <c r="D1769" s="19"/>
      <c r="E1769" s="20"/>
      <c r="F1769" s="19"/>
      <c r="G1769" s="21"/>
      <c r="H1769" s="22"/>
      <c r="I1769" s="20"/>
      <c r="J1769" s="20"/>
      <c r="K1769" s="8"/>
      <c r="L1769" s="20"/>
      <c r="M1769" s="20"/>
      <c r="N1769" s="20"/>
      <c r="O1769" s="8"/>
      <c r="P1769" s="9"/>
    </row>
    <row r="1770" spans="1:16" x14ac:dyDescent="0.25">
      <c r="A1770" s="18"/>
      <c r="B1770" s="19"/>
      <c r="C1770" s="19"/>
      <c r="D1770" s="19"/>
      <c r="E1770" s="20"/>
      <c r="F1770" s="19"/>
      <c r="G1770" s="21"/>
      <c r="H1770" s="22"/>
      <c r="I1770" s="20"/>
      <c r="J1770" s="20"/>
      <c r="K1770" s="8"/>
      <c r="L1770" s="20"/>
      <c r="M1770" s="20"/>
      <c r="N1770" s="20"/>
      <c r="O1770" s="8"/>
      <c r="P1770" s="9"/>
    </row>
    <row r="1771" spans="1:16" x14ac:dyDescent="0.25">
      <c r="A1771" s="23"/>
      <c r="B1771" s="24"/>
      <c r="C1771" s="24"/>
      <c r="D1771" s="24"/>
      <c r="E1771" s="8"/>
      <c r="F1771" s="24"/>
      <c r="G1771" s="25"/>
      <c r="H1771" s="26"/>
      <c r="I1771" s="8"/>
      <c r="J1771" s="8"/>
      <c r="K1771" s="8"/>
      <c r="L1771" s="8"/>
      <c r="M1771" s="8"/>
      <c r="N1771" s="20"/>
      <c r="O1771" s="8"/>
      <c r="P1771" s="9"/>
    </row>
    <row r="1772" spans="1:16" x14ac:dyDescent="0.25">
      <c r="A1772" s="18"/>
      <c r="B1772" s="19"/>
      <c r="C1772" s="19"/>
      <c r="D1772" s="19"/>
      <c r="E1772" s="20"/>
      <c r="F1772" s="19"/>
      <c r="G1772" s="21"/>
      <c r="H1772" s="22"/>
      <c r="I1772" s="20"/>
      <c r="J1772" s="20"/>
      <c r="K1772" s="8"/>
      <c r="L1772" s="20"/>
      <c r="M1772" s="20"/>
      <c r="N1772" s="20"/>
      <c r="O1772" s="8"/>
      <c r="P1772" s="9"/>
    </row>
    <row r="1773" spans="1:16" x14ac:dyDescent="0.25">
      <c r="A1773" s="18"/>
      <c r="B1773" s="19"/>
      <c r="C1773" s="19"/>
      <c r="D1773" s="19"/>
      <c r="E1773" s="20"/>
      <c r="F1773" s="24"/>
      <c r="G1773" s="21"/>
      <c r="H1773" s="22"/>
      <c r="I1773" s="20"/>
      <c r="J1773" s="20"/>
      <c r="K1773" s="20"/>
      <c r="L1773" s="20"/>
      <c r="M1773" s="20"/>
      <c r="N1773" s="8"/>
      <c r="O1773" s="8"/>
      <c r="P1773" s="9"/>
    </row>
    <row r="1774" spans="1:16" x14ac:dyDescent="0.25">
      <c r="A1774" s="18"/>
      <c r="B1774" s="19"/>
      <c r="C1774" s="19"/>
      <c r="D1774" s="19"/>
      <c r="E1774" s="20"/>
      <c r="F1774" s="19"/>
      <c r="G1774" s="21"/>
      <c r="H1774" s="22"/>
      <c r="I1774" s="20"/>
      <c r="J1774" s="20"/>
      <c r="K1774" s="8"/>
      <c r="L1774" s="20"/>
      <c r="M1774" s="20"/>
      <c r="N1774" s="20"/>
      <c r="O1774" s="8"/>
      <c r="P1774" s="9"/>
    </row>
    <row r="1775" spans="1:16" x14ac:dyDescent="0.25">
      <c r="A1775" s="18"/>
      <c r="B1775" s="19"/>
      <c r="C1775" s="19"/>
      <c r="D1775" s="19"/>
      <c r="E1775" s="20"/>
      <c r="F1775" s="19"/>
      <c r="G1775" s="21"/>
      <c r="H1775" s="22"/>
      <c r="I1775" s="20"/>
      <c r="J1775" s="20"/>
      <c r="K1775" s="8"/>
      <c r="L1775" s="20"/>
      <c r="M1775" s="20"/>
      <c r="N1775" s="20"/>
      <c r="O1775" s="8"/>
      <c r="P1775" s="9"/>
    </row>
    <row r="1776" spans="1:16" x14ac:dyDescent="0.25">
      <c r="A1776" s="18"/>
      <c r="B1776" s="19"/>
      <c r="C1776" s="19"/>
      <c r="D1776" s="19"/>
      <c r="E1776" s="20"/>
      <c r="F1776" s="19"/>
      <c r="G1776" s="21"/>
      <c r="H1776" s="22"/>
      <c r="I1776" s="20"/>
      <c r="J1776" s="20"/>
      <c r="K1776" s="8"/>
      <c r="L1776" s="20"/>
      <c r="M1776" s="20"/>
      <c r="N1776" s="8"/>
      <c r="O1776" s="8"/>
      <c r="P1776" s="9"/>
    </row>
    <row r="1777" spans="1:16" x14ac:dyDescent="0.25">
      <c r="A1777" s="23"/>
      <c r="B1777" s="24"/>
      <c r="C1777" s="24"/>
      <c r="D1777" s="24"/>
      <c r="E1777" s="8"/>
      <c r="F1777" s="24"/>
      <c r="G1777" s="25"/>
      <c r="H1777" s="26"/>
      <c r="I1777" s="8"/>
      <c r="J1777" s="8"/>
      <c r="K1777" s="8"/>
      <c r="L1777" s="8"/>
      <c r="M1777" s="8"/>
      <c r="N1777" s="20"/>
      <c r="O1777" s="8"/>
      <c r="P1777" s="9"/>
    </row>
    <row r="1778" spans="1:16" x14ac:dyDescent="0.25">
      <c r="A1778" s="18"/>
      <c r="B1778" s="19"/>
      <c r="C1778" s="19"/>
      <c r="D1778" s="19"/>
      <c r="E1778" s="20"/>
      <c r="F1778" s="19"/>
      <c r="G1778" s="21"/>
      <c r="H1778" s="22"/>
      <c r="I1778" s="20"/>
      <c r="J1778" s="20"/>
      <c r="K1778" s="8"/>
      <c r="L1778" s="20"/>
      <c r="M1778" s="20"/>
      <c r="N1778" s="8"/>
      <c r="O1778" s="8"/>
      <c r="P1778" s="9"/>
    </row>
    <row r="1779" spans="1:16" x14ac:dyDescent="0.25">
      <c r="A1779" s="18"/>
      <c r="B1779" s="19"/>
      <c r="C1779" s="19"/>
      <c r="D1779" s="19"/>
      <c r="E1779" s="20"/>
      <c r="F1779" s="19"/>
      <c r="G1779" s="21"/>
      <c r="H1779" s="22"/>
      <c r="I1779" s="20"/>
      <c r="J1779" s="20"/>
      <c r="K1779" s="8"/>
      <c r="L1779" s="20"/>
      <c r="M1779" s="20"/>
      <c r="N1779" s="20"/>
      <c r="O1779" s="8"/>
      <c r="P1779" s="9"/>
    </row>
    <row r="1780" spans="1:16" x14ac:dyDescent="0.25">
      <c r="A1780" s="18"/>
      <c r="B1780" s="19"/>
      <c r="C1780" s="19"/>
      <c r="D1780" s="19"/>
      <c r="E1780" s="20"/>
      <c r="F1780" s="19"/>
      <c r="G1780" s="21"/>
      <c r="H1780" s="22"/>
      <c r="I1780" s="20"/>
      <c r="J1780" s="20"/>
      <c r="K1780" s="8"/>
      <c r="L1780" s="20"/>
      <c r="M1780" s="20"/>
      <c r="N1780" s="20"/>
      <c r="O1780" s="8"/>
      <c r="P1780" s="9"/>
    </row>
    <row r="1781" spans="1:16" x14ac:dyDescent="0.25">
      <c r="A1781" s="23"/>
      <c r="B1781" s="24"/>
      <c r="C1781" s="24"/>
      <c r="D1781" s="24"/>
      <c r="E1781" s="8"/>
      <c r="F1781" s="24"/>
      <c r="G1781" s="25"/>
      <c r="H1781" s="26"/>
      <c r="I1781" s="8"/>
      <c r="J1781" s="8"/>
      <c r="K1781" s="8"/>
      <c r="L1781" s="8"/>
      <c r="M1781" s="8"/>
      <c r="N1781" s="20"/>
      <c r="O1781" s="8"/>
      <c r="P1781" s="9"/>
    </row>
    <row r="1782" spans="1:16" x14ac:dyDescent="0.25">
      <c r="A1782" s="18"/>
      <c r="B1782" s="19"/>
      <c r="C1782" s="19"/>
      <c r="D1782" s="19"/>
      <c r="E1782" s="20"/>
      <c r="F1782" s="19"/>
      <c r="G1782" s="21"/>
      <c r="H1782" s="22"/>
      <c r="I1782" s="20"/>
      <c r="J1782" s="20"/>
      <c r="K1782" s="8"/>
      <c r="L1782" s="20"/>
      <c r="M1782" s="20"/>
      <c r="N1782" s="20"/>
      <c r="O1782" s="8"/>
      <c r="P1782" s="9"/>
    </row>
    <row r="1783" spans="1:16" x14ac:dyDescent="0.25">
      <c r="A1783" s="18"/>
      <c r="B1783" s="19"/>
      <c r="C1783" s="19"/>
      <c r="D1783" s="19"/>
      <c r="E1783" s="20"/>
      <c r="F1783" s="19"/>
      <c r="G1783" s="21"/>
      <c r="H1783" s="22"/>
      <c r="I1783" s="20"/>
      <c r="J1783" s="20"/>
      <c r="K1783" s="8"/>
      <c r="L1783" s="20"/>
      <c r="M1783" s="20"/>
      <c r="N1783" s="20"/>
      <c r="O1783" s="8"/>
      <c r="P1783" s="9"/>
    </row>
    <row r="1784" spans="1:16" x14ac:dyDescent="0.25">
      <c r="A1784" s="23"/>
      <c r="B1784" s="24"/>
      <c r="C1784" s="24"/>
      <c r="D1784" s="24"/>
      <c r="E1784" s="8"/>
      <c r="F1784" s="24"/>
      <c r="G1784" s="25"/>
      <c r="H1784" s="26"/>
      <c r="I1784" s="8"/>
      <c r="J1784" s="8"/>
      <c r="K1784" s="8"/>
      <c r="L1784" s="8"/>
      <c r="M1784" s="8"/>
      <c r="N1784" s="20"/>
      <c r="O1784" s="8"/>
      <c r="P1784" s="9"/>
    </row>
    <row r="1785" spans="1:16" x14ac:dyDescent="0.25">
      <c r="A1785" s="23"/>
      <c r="B1785" s="24"/>
      <c r="C1785" s="24"/>
      <c r="D1785" s="24"/>
      <c r="E1785" s="8"/>
      <c r="F1785" s="24"/>
      <c r="G1785" s="25"/>
      <c r="H1785" s="26"/>
      <c r="I1785" s="8"/>
      <c r="J1785" s="8"/>
      <c r="K1785" s="8"/>
      <c r="L1785" s="8"/>
      <c r="M1785" s="8"/>
      <c r="N1785" s="20"/>
      <c r="O1785" s="8"/>
      <c r="P1785" s="9"/>
    </row>
    <row r="1786" spans="1:16" x14ac:dyDescent="0.25">
      <c r="A1786" s="18"/>
      <c r="B1786" s="19"/>
      <c r="C1786" s="19"/>
      <c r="D1786" s="19"/>
      <c r="E1786" s="20"/>
      <c r="F1786" s="19"/>
      <c r="G1786" s="21"/>
      <c r="H1786" s="22"/>
      <c r="I1786" s="20"/>
      <c r="J1786" s="20"/>
      <c r="K1786" s="8"/>
      <c r="L1786" s="20"/>
      <c r="M1786" s="20"/>
      <c r="N1786" s="20"/>
      <c r="O1786" s="8"/>
      <c r="P1786" s="9"/>
    </row>
    <row r="1787" spans="1:16" x14ac:dyDescent="0.25">
      <c r="A1787" s="23"/>
      <c r="B1787" s="24"/>
      <c r="C1787" s="24"/>
      <c r="D1787" s="24"/>
      <c r="E1787" s="8"/>
      <c r="F1787" s="24"/>
      <c r="G1787" s="25"/>
      <c r="H1787" s="26"/>
      <c r="I1787" s="8"/>
      <c r="J1787" s="8"/>
      <c r="K1787" s="8"/>
      <c r="L1787" s="8"/>
      <c r="M1787" s="8"/>
      <c r="N1787" s="20"/>
      <c r="O1787" s="8"/>
      <c r="P1787" s="9"/>
    </row>
    <row r="1788" spans="1:16" x14ac:dyDescent="0.25">
      <c r="A1788" s="23"/>
      <c r="B1788" s="24"/>
      <c r="C1788" s="24"/>
      <c r="D1788" s="24"/>
      <c r="E1788" s="8"/>
      <c r="F1788" s="24"/>
      <c r="G1788" s="25"/>
      <c r="H1788" s="26"/>
      <c r="I1788" s="8"/>
      <c r="J1788" s="8"/>
      <c r="K1788" s="8"/>
      <c r="L1788" s="8"/>
      <c r="M1788" s="8"/>
      <c r="N1788" s="20"/>
      <c r="O1788" s="8"/>
      <c r="P1788" s="9"/>
    </row>
    <row r="1789" spans="1:16" x14ac:dyDescent="0.25">
      <c r="A1789" s="18"/>
      <c r="B1789" s="19"/>
      <c r="C1789" s="19"/>
      <c r="D1789" s="19"/>
      <c r="E1789" s="20"/>
      <c r="F1789" s="19"/>
      <c r="G1789" s="21"/>
      <c r="H1789" s="22"/>
      <c r="I1789" s="20"/>
      <c r="J1789" s="20"/>
      <c r="K1789" s="8"/>
      <c r="L1789" s="20"/>
      <c r="M1789" s="20"/>
      <c r="N1789" s="8"/>
      <c r="O1789" s="8"/>
      <c r="P1789" s="9"/>
    </row>
    <row r="1790" spans="1:16" x14ac:dyDescent="0.25">
      <c r="A1790" s="23"/>
      <c r="B1790" s="24"/>
      <c r="C1790" s="24"/>
      <c r="D1790" s="24"/>
      <c r="E1790" s="8"/>
      <c r="F1790" s="24"/>
      <c r="G1790" s="25"/>
      <c r="H1790" s="26"/>
      <c r="I1790" s="8"/>
      <c r="J1790" s="8"/>
      <c r="K1790" s="8"/>
      <c r="L1790" s="8"/>
      <c r="M1790" s="8"/>
      <c r="N1790" s="20"/>
      <c r="O1790" s="8"/>
      <c r="P1790" s="9"/>
    </row>
    <row r="1791" spans="1:16" x14ac:dyDescent="0.25">
      <c r="A1791" s="18"/>
      <c r="B1791" s="19"/>
      <c r="C1791" s="19"/>
      <c r="D1791" s="19"/>
      <c r="E1791" s="20"/>
      <c r="F1791" s="19"/>
      <c r="G1791" s="21"/>
      <c r="H1791" s="22"/>
      <c r="I1791" s="20"/>
      <c r="J1791" s="20"/>
      <c r="K1791" s="8"/>
      <c r="L1791" s="20"/>
      <c r="M1791" s="20"/>
      <c r="N1791" s="8"/>
      <c r="O1791" s="8"/>
      <c r="P1791" s="9"/>
    </row>
    <row r="1792" spans="1:16" x14ac:dyDescent="0.25">
      <c r="A1792" s="18"/>
      <c r="B1792" s="19"/>
      <c r="C1792" s="19"/>
      <c r="D1792" s="19"/>
      <c r="E1792" s="20"/>
      <c r="F1792" s="24"/>
      <c r="G1792" s="21"/>
      <c r="H1792" s="22"/>
      <c r="I1792" s="20"/>
      <c r="J1792" s="20"/>
      <c r="K1792" s="20"/>
      <c r="L1792" s="20"/>
      <c r="M1792" s="20"/>
      <c r="N1792" s="8"/>
      <c r="O1792" s="8"/>
      <c r="P1792" s="9"/>
    </row>
    <row r="1793" spans="1:16" x14ac:dyDescent="0.25">
      <c r="A1793" s="18"/>
      <c r="B1793" s="19"/>
      <c r="C1793" s="19"/>
      <c r="D1793" s="19"/>
      <c r="E1793" s="20"/>
      <c r="F1793" s="19"/>
      <c r="G1793" s="21"/>
      <c r="H1793" s="22"/>
      <c r="I1793" s="20"/>
      <c r="J1793" s="20"/>
      <c r="K1793" s="8"/>
      <c r="L1793" s="20"/>
      <c r="M1793" s="20"/>
      <c r="N1793" s="8"/>
      <c r="O1793" s="8"/>
      <c r="P1793" s="9"/>
    </row>
    <row r="1794" spans="1:16" x14ac:dyDescent="0.25">
      <c r="A1794" s="18"/>
      <c r="B1794" s="19"/>
      <c r="C1794" s="19"/>
      <c r="D1794" s="19"/>
      <c r="E1794" s="20"/>
      <c r="F1794" s="19"/>
      <c r="G1794" s="21"/>
      <c r="H1794" s="22"/>
      <c r="I1794" s="20"/>
      <c r="J1794" s="20"/>
      <c r="K1794" s="8"/>
      <c r="L1794" s="20"/>
      <c r="M1794" s="20"/>
      <c r="N1794" s="8"/>
      <c r="O1794" s="8"/>
      <c r="P1794" s="9"/>
    </row>
    <row r="1795" spans="1:16" x14ac:dyDescent="0.25">
      <c r="A1795" s="18"/>
      <c r="B1795" s="19"/>
      <c r="C1795" s="19"/>
      <c r="D1795" s="19"/>
      <c r="E1795" s="20"/>
      <c r="F1795" s="19"/>
      <c r="G1795" s="21"/>
      <c r="H1795" s="22"/>
      <c r="I1795" s="20"/>
      <c r="J1795" s="20"/>
      <c r="K1795" s="8"/>
      <c r="L1795" s="20"/>
      <c r="M1795" s="20"/>
      <c r="N1795" s="20"/>
      <c r="O1795" s="8"/>
      <c r="P1795" s="9"/>
    </row>
    <row r="1796" spans="1:16" x14ac:dyDescent="0.25">
      <c r="A1796" s="23"/>
      <c r="B1796" s="24"/>
      <c r="C1796" s="24"/>
      <c r="D1796" s="24"/>
      <c r="E1796" s="8"/>
      <c r="F1796" s="24"/>
      <c r="G1796" s="25"/>
      <c r="H1796" s="26"/>
      <c r="I1796" s="8"/>
      <c r="J1796" s="8"/>
      <c r="K1796" s="8"/>
      <c r="L1796" s="8"/>
      <c r="M1796" s="8"/>
      <c r="N1796" s="20"/>
      <c r="O1796" s="8"/>
      <c r="P1796" s="9"/>
    </row>
    <row r="1797" spans="1:16" x14ac:dyDescent="0.25">
      <c r="A1797" s="18"/>
      <c r="B1797" s="19"/>
      <c r="C1797" s="19"/>
      <c r="D1797" s="19"/>
      <c r="E1797" s="20"/>
      <c r="F1797" s="19"/>
      <c r="G1797" s="21"/>
      <c r="H1797" s="22"/>
      <c r="I1797" s="20"/>
      <c r="J1797" s="20"/>
      <c r="K1797" s="8"/>
      <c r="L1797" s="20"/>
      <c r="M1797" s="20"/>
      <c r="N1797" s="20"/>
      <c r="O1797" s="8"/>
      <c r="P1797" s="9"/>
    </row>
    <row r="1798" spans="1:16" x14ac:dyDescent="0.25">
      <c r="A1798" s="18"/>
      <c r="B1798" s="19"/>
      <c r="C1798" s="19"/>
      <c r="D1798" s="19"/>
      <c r="E1798" s="20"/>
      <c r="F1798" s="19"/>
      <c r="G1798" s="21"/>
      <c r="H1798" s="22"/>
      <c r="I1798" s="20"/>
      <c r="J1798" s="20"/>
      <c r="K1798" s="8"/>
      <c r="L1798" s="20"/>
      <c r="M1798" s="20"/>
      <c r="N1798" s="20"/>
      <c r="O1798" s="8"/>
      <c r="P1798" s="9"/>
    </row>
    <row r="1799" spans="1:16" x14ac:dyDescent="0.25">
      <c r="A1799" s="23"/>
      <c r="B1799" s="24"/>
      <c r="C1799" s="24"/>
      <c r="D1799" s="24"/>
      <c r="E1799" s="8"/>
      <c r="F1799" s="24"/>
      <c r="G1799" s="25"/>
      <c r="H1799" s="26"/>
      <c r="I1799" s="8"/>
      <c r="J1799" s="8"/>
      <c r="K1799" s="8"/>
      <c r="L1799" s="8"/>
      <c r="M1799" s="8"/>
      <c r="N1799" s="20"/>
      <c r="O1799" s="8"/>
      <c r="P1799" s="9"/>
    </row>
    <row r="1800" spans="1:16" x14ac:dyDescent="0.25">
      <c r="A1800" s="18"/>
      <c r="B1800" s="19"/>
      <c r="C1800" s="19"/>
      <c r="D1800" s="19"/>
      <c r="E1800" s="20"/>
      <c r="F1800" s="19"/>
      <c r="G1800" s="21"/>
      <c r="H1800" s="22"/>
      <c r="I1800" s="20"/>
      <c r="J1800" s="20"/>
      <c r="K1800" s="8"/>
      <c r="L1800" s="20"/>
      <c r="M1800" s="20"/>
      <c r="N1800" s="20"/>
      <c r="O1800" s="8"/>
      <c r="P1800" s="9"/>
    </row>
    <row r="1801" spans="1:16" x14ac:dyDescent="0.25">
      <c r="A1801" s="18"/>
      <c r="B1801" s="19"/>
      <c r="C1801" s="19"/>
      <c r="D1801" s="19"/>
      <c r="E1801" s="20"/>
      <c r="F1801" s="19"/>
      <c r="G1801" s="21"/>
      <c r="H1801" s="22"/>
      <c r="I1801" s="20"/>
      <c r="J1801" s="20"/>
      <c r="K1801" s="20"/>
      <c r="L1801" s="20"/>
      <c r="M1801" s="20"/>
      <c r="N1801" s="20"/>
      <c r="O1801" s="8"/>
      <c r="P1801" s="9"/>
    </row>
    <row r="1802" spans="1:16" x14ac:dyDescent="0.25">
      <c r="A1802" s="23"/>
      <c r="B1802" s="24"/>
      <c r="C1802" s="24"/>
      <c r="D1802" s="24"/>
      <c r="E1802" s="8"/>
      <c r="F1802" s="24"/>
      <c r="G1802" s="25"/>
      <c r="H1802" s="26"/>
      <c r="I1802" s="8"/>
      <c r="J1802" s="8"/>
      <c r="K1802" s="8"/>
      <c r="L1802" s="8"/>
      <c r="M1802" s="8"/>
      <c r="N1802" s="20"/>
      <c r="O1802" s="8"/>
      <c r="P1802" s="9"/>
    </row>
    <row r="1803" spans="1:16" x14ac:dyDescent="0.25">
      <c r="A1803" s="18"/>
      <c r="B1803" s="19"/>
      <c r="C1803" s="19"/>
      <c r="D1803" s="19"/>
      <c r="E1803" s="20"/>
      <c r="F1803" s="19"/>
      <c r="G1803" s="21"/>
      <c r="H1803" s="22"/>
      <c r="I1803" s="20"/>
      <c r="J1803" s="20"/>
      <c r="K1803" s="20"/>
      <c r="L1803" s="20"/>
      <c r="M1803" s="20"/>
      <c r="N1803" s="20"/>
      <c r="O1803" s="8"/>
      <c r="P1803" s="9"/>
    </row>
    <row r="1804" spans="1:16" x14ac:dyDescent="0.25">
      <c r="A1804" s="18"/>
      <c r="B1804" s="19"/>
      <c r="C1804" s="19"/>
      <c r="D1804" s="19"/>
      <c r="E1804" s="20"/>
      <c r="F1804" s="19"/>
      <c r="G1804" s="21"/>
      <c r="H1804" s="22"/>
      <c r="I1804" s="20"/>
      <c r="J1804" s="20"/>
      <c r="K1804" s="8"/>
      <c r="L1804" s="20"/>
      <c r="M1804" s="20"/>
      <c r="N1804" s="8"/>
      <c r="O1804" s="8"/>
      <c r="P1804" s="9"/>
    </row>
    <row r="1805" spans="1:16" x14ac:dyDescent="0.25">
      <c r="A1805" s="18"/>
      <c r="B1805" s="19"/>
      <c r="C1805" s="19"/>
      <c r="D1805" s="19"/>
      <c r="E1805" s="20"/>
      <c r="F1805" s="19"/>
      <c r="G1805" s="21"/>
      <c r="H1805" s="22"/>
      <c r="I1805" s="20"/>
      <c r="J1805" s="20"/>
      <c r="K1805" s="8"/>
      <c r="L1805" s="20"/>
      <c r="M1805" s="20"/>
      <c r="N1805" s="8"/>
      <c r="O1805" s="8"/>
      <c r="P1805" s="9"/>
    </row>
    <row r="1806" spans="1:16" x14ac:dyDescent="0.25">
      <c r="A1806" s="23"/>
      <c r="B1806" s="24"/>
      <c r="C1806" s="24"/>
      <c r="D1806" s="24"/>
      <c r="E1806" s="8"/>
      <c r="F1806" s="24"/>
      <c r="G1806" s="25"/>
      <c r="H1806" s="26"/>
      <c r="I1806" s="8"/>
      <c r="J1806" s="8"/>
      <c r="K1806" s="8"/>
      <c r="L1806" s="8"/>
      <c r="M1806" s="8"/>
      <c r="N1806" s="20"/>
      <c r="O1806" s="8"/>
      <c r="P1806" s="9"/>
    </row>
    <row r="1807" spans="1:16" x14ac:dyDescent="0.25">
      <c r="A1807" s="18"/>
      <c r="B1807" s="19"/>
      <c r="C1807" s="19"/>
      <c r="D1807" s="19"/>
      <c r="E1807" s="20"/>
      <c r="F1807" s="19"/>
      <c r="G1807" s="21"/>
      <c r="H1807" s="22"/>
      <c r="I1807" s="20"/>
      <c r="J1807" s="20"/>
      <c r="K1807" s="8"/>
      <c r="L1807" s="20"/>
      <c r="M1807" s="20"/>
      <c r="N1807" s="8"/>
      <c r="O1807" s="8"/>
      <c r="P1807" s="9"/>
    </row>
    <row r="1808" spans="1:16" x14ac:dyDescent="0.25">
      <c r="A1808" s="18"/>
      <c r="B1808" s="19"/>
      <c r="C1808" s="19"/>
      <c r="D1808" s="19"/>
      <c r="E1808" s="20"/>
      <c r="F1808" s="19"/>
      <c r="G1808" s="21"/>
      <c r="H1808" s="22"/>
      <c r="I1808" s="20"/>
      <c r="J1808" s="20"/>
      <c r="K1808" s="8"/>
      <c r="L1808" s="20"/>
      <c r="M1808" s="20"/>
      <c r="N1808" s="8"/>
      <c r="O1808" s="8"/>
      <c r="P1808" s="9"/>
    </row>
    <row r="1809" spans="1:16" x14ac:dyDescent="0.25">
      <c r="A1809" s="23"/>
      <c r="B1809" s="24"/>
      <c r="C1809" s="24"/>
      <c r="D1809" s="24"/>
      <c r="E1809" s="8"/>
      <c r="F1809" s="24"/>
      <c r="G1809" s="25"/>
      <c r="H1809" s="26"/>
      <c r="I1809" s="8"/>
      <c r="J1809" s="8"/>
      <c r="K1809" s="8"/>
      <c r="L1809" s="8"/>
      <c r="M1809" s="8"/>
      <c r="N1809" s="20"/>
      <c r="O1809" s="8"/>
      <c r="P1809" s="9"/>
    </row>
    <row r="1810" spans="1:16" x14ac:dyDescent="0.25">
      <c r="A1810" s="18"/>
      <c r="B1810" s="19"/>
      <c r="C1810" s="19"/>
      <c r="D1810" s="19"/>
      <c r="E1810" s="20"/>
      <c r="F1810" s="19"/>
      <c r="G1810" s="21"/>
      <c r="H1810" s="22"/>
      <c r="I1810" s="20"/>
      <c r="J1810" s="20"/>
      <c r="K1810" s="8"/>
      <c r="L1810" s="20"/>
      <c r="M1810" s="20"/>
      <c r="N1810" s="8"/>
      <c r="O1810" s="8"/>
      <c r="P1810" s="9"/>
    </row>
    <row r="1811" spans="1:16" x14ac:dyDescent="0.25">
      <c r="A1811" s="18"/>
      <c r="B1811" s="19"/>
      <c r="C1811" s="19"/>
      <c r="D1811" s="19"/>
      <c r="E1811" s="20"/>
      <c r="F1811" s="24"/>
      <c r="G1811" s="21"/>
      <c r="H1811" s="22"/>
      <c r="I1811" s="20"/>
      <c r="J1811" s="20"/>
      <c r="K1811" s="20"/>
      <c r="L1811" s="20"/>
      <c r="M1811" s="20"/>
      <c r="N1811" s="8"/>
      <c r="O1811" s="8"/>
      <c r="P1811" s="9"/>
    </row>
    <row r="1812" spans="1:16" x14ac:dyDescent="0.25">
      <c r="A1812" s="18"/>
      <c r="B1812" s="19"/>
      <c r="C1812" s="19"/>
      <c r="D1812" s="19"/>
      <c r="E1812" s="20"/>
      <c r="F1812" s="19"/>
      <c r="G1812" s="21"/>
      <c r="H1812" s="22"/>
      <c r="I1812" s="20"/>
      <c r="J1812" s="20"/>
      <c r="K1812" s="8"/>
      <c r="L1812" s="20"/>
      <c r="M1812" s="20"/>
      <c r="N1812" s="8"/>
      <c r="O1812" s="8"/>
      <c r="P1812" s="9"/>
    </row>
    <row r="1813" spans="1:16" x14ac:dyDescent="0.25">
      <c r="A1813" s="18"/>
      <c r="B1813" s="19"/>
      <c r="C1813" s="19"/>
      <c r="D1813" s="19"/>
      <c r="E1813" s="20"/>
      <c r="F1813" s="19"/>
      <c r="G1813" s="21"/>
      <c r="H1813" s="22"/>
      <c r="I1813" s="20"/>
      <c r="J1813" s="20"/>
      <c r="K1813" s="8"/>
      <c r="L1813" s="20"/>
      <c r="M1813" s="20"/>
      <c r="N1813" s="8"/>
      <c r="O1813" s="8"/>
      <c r="P1813" s="9"/>
    </row>
    <row r="1814" spans="1:16" x14ac:dyDescent="0.25">
      <c r="A1814" s="18"/>
      <c r="B1814" s="19"/>
      <c r="C1814" s="19"/>
      <c r="D1814" s="19"/>
      <c r="E1814" s="20"/>
      <c r="F1814" s="19"/>
      <c r="G1814" s="21"/>
      <c r="H1814" s="22"/>
      <c r="I1814" s="20"/>
      <c r="J1814" s="20"/>
      <c r="K1814" s="8"/>
      <c r="L1814" s="20"/>
      <c r="M1814" s="20"/>
      <c r="N1814" s="8"/>
      <c r="O1814" s="8"/>
      <c r="P1814" s="9"/>
    </row>
    <row r="1815" spans="1:16" x14ac:dyDescent="0.25">
      <c r="A1815" s="18"/>
      <c r="B1815" s="19"/>
      <c r="C1815" s="19"/>
      <c r="D1815" s="19"/>
      <c r="E1815" s="20"/>
      <c r="F1815" s="19"/>
      <c r="G1815" s="21"/>
      <c r="H1815" s="22"/>
      <c r="I1815" s="20"/>
      <c r="J1815" s="20"/>
      <c r="K1815" s="8"/>
      <c r="L1815" s="20"/>
      <c r="M1815" s="20"/>
      <c r="N1815" s="8"/>
      <c r="O1815" s="8"/>
      <c r="P1815" s="9"/>
    </row>
    <row r="1816" spans="1:16" x14ac:dyDescent="0.25">
      <c r="A1816" s="23"/>
      <c r="B1816" s="24"/>
      <c r="C1816" s="24"/>
      <c r="D1816" s="24"/>
      <c r="E1816" s="8"/>
      <c r="F1816" s="24"/>
      <c r="G1816" s="25"/>
      <c r="H1816" s="26"/>
      <c r="I1816" s="8"/>
      <c r="J1816" s="8"/>
      <c r="K1816" s="8"/>
      <c r="L1816" s="8"/>
      <c r="M1816" s="8"/>
      <c r="N1816" s="20"/>
      <c r="O1816" s="8"/>
      <c r="P1816" s="9"/>
    </row>
    <row r="1817" spans="1:16" x14ac:dyDescent="0.25">
      <c r="A1817" s="18"/>
      <c r="B1817" s="19"/>
      <c r="C1817" s="19"/>
      <c r="D1817" s="19"/>
      <c r="E1817" s="20"/>
      <c r="F1817" s="19"/>
      <c r="G1817" s="21"/>
      <c r="H1817" s="22"/>
      <c r="I1817" s="20"/>
      <c r="J1817" s="20"/>
      <c r="K1817" s="8"/>
      <c r="L1817" s="20"/>
      <c r="M1817" s="20"/>
      <c r="N1817" s="8"/>
      <c r="O1817" s="8"/>
      <c r="P1817" s="9"/>
    </row>
    <row r="1818" spans="1:16" x14ac:dyDescent="0.25">
      <c r="A1818" s="18"/>
      <c r="B1818" s="19"/>
      <c r="C1818" s="19"/>
      <c r="D1818" s="19"/>
      <c r="E1818" s="20"/>
      <c r="F1818" s="19"/>
      <c r="G1818" s="21"/>
      <c r="H1818" s="22"/>
      <c r="I1818" s="20"/>
      <c r="J1818" s="20"/>
      <c r="K1818" s="20"/>
      <c r="L1818" s="20"/>
      <c r="M1818" s="20"/>
      <c r="N1818" s="20"/>
      <c r="O1818" s="8"/>
      <c r="P1818" s="9"/>
    </row>
    <row r="1819" spans="1:16" x14ac:dyDescent="0.25">
      <c r="A1819" s="18"/>
      <c r="B1819" s="19"/>
      <c r="C1819" s="19"/>
      <c r="D1819" s="19"/>
      <c r="E1819" s="20"/>
      <c r="F1819" s="19"/>
      <c r="G1819" s="21"/>
      <c r="H1819" s="22"/>
      <c r="I1819" s="20"/>
      <c r="J1819" s="20"/>
      <c r="K1819" s="20"/>
      <c r="L1819" s="20"/>
      <c r="M1819" s="20"/>
      <c r="N1819" s="20"/>
      <c r="O1819" s="8"/>
      <c r="P1819" s="9"/>
    </row>
    <row r="1820" spans="1:16" x14ac:dyDescent="0.25">
      <c r="A1820" s="23"/>
      <c r="B1820" s="24"/>
      <c r="C1820" s="24"/>
      <c r="D1820" s="24"/>
      <c r="E1820" s="8"/>
      <c r="F1820" s="24"/>
      <c r="G1820" s="25"/>
      <c r="H1820" s="26"/>
      <c r="I1820" s="8"/>
      <c r="J1820" s="8"/>
      <c r="K1820" s="8"/>
      <c r="L1820" s="8"/>
      <c r="M1820" s="8"/>
      <c r="N1820" s="20"/>
      <c r="O1820" s="8"/>
      <c r="P1820" s="9"/>
    </row>
    <row r="1821" spans="1:16" x14ac:dyDescent="0.25">
      <c r="A1821" s="18"/>
      <c r="B1821" s="19"/>
      <c r="C1821" s="19"/>
      <c r="D1821" s="19"/>
      <c r="E1821" s="20"/>
      <c r="F1821" s="19"/>
      <c r="G1821" s="21"/>
      <c r="H1821" s="22"/>
      <c r="I1821" s="20"/>
      <c r="J1821" s="20"/>
      <c r="K1821" s="20"/>
      <c r="L1821" s="20"/>
      <c r="M1821" s="20"/>
      <c r="N1821" s="20"/>
      <c r="O1821" s="8"/>
      <c r="P1821" s="9"/>
    </row>
    <row r="1822" spans="1:16" x14ac:dyDescent="0.25">
      <c r="A1822" s="18"/>
      <c r="B1822" s="19"/>
      <c r="C1822" s="19"/>
      <c r="D1822" s="19"/>
      <c r="E1822" s="20"/>
      <c r="F1822" s="24"/>
      <c r="G1822" s="21"/>
      <c r="H1822" s="22"/>
      <c r="I1822" s="20"/>
      <c r="J1822" s="20"/>
      <c r="K1822" s="20"/>
      <c r="L1822" s="20"/>
      <c r="M1822" s="20"/>
      <c r="N1822" s="8"/>
      <c r="O1822" s="8"/>
      <c r="P1822" s="9"/>
    </row>
    <row r="1823" spans="1:16" x14ac:dyDescent="0.25">
      <c r="A1823" s="18"/>
      <c r="B1823" s="19"/>
      <c r="C1823" s="19"/>
      <c r="D1823" s="19"/>
      <c r="E1823" s="20"/>
      <c r="F1823" s="19"/>
      <c r="G1823" s="21"/>
      <c r="H1823" s="22"/>
      <c r="I1823" s="20"/>
      <c r="J1823" s="20"/>
      <c r="K1823" s="20"/>
      <c r="L1823" s="20"/>
      <c r="M1823" s="20"/>
      <c r="N1823" s="20"/>
      <c r="O1823" s="8"/>
      <c r="P1823" s="9"/>
    </row>
    <row r="1824" spans="1:16" x14ac:dyDescent="0.25">
      <c r="A1824" s="18"/>
      <c r="B1824" s="19"/>
      <c r="C1824" s="19"/>
      <c r="D1824" s="19"/>
      <c r="E1824" s="20"/>
      <c r="F1824" s="19"/>
      <c r="G1824" s="21"/>
      <c r="H1824" s="22"/>
      <c r="I1824" s="20"/>
      <c r="J1824" s="20"/>
      <c r="K1824" s="20"/>
      <c r="L1824" s="20"/>
      <c r="M1824" s="20"/>
      <c r="N1824" s="20"/>
      <c r="O1824" s="8"/>
      <c r="P1824" s="9"/>
    </row>
    <row r="1825" spans="1:16" x14ac:dyDescent="0.25">
      <c r="A1825" s="18"/>
      <c r="B1825" s="19"/>
      <c r="C1825" s="19"/>
      <c r="D1825" s="19"/>
      <c r="E1825" s="20"/>
      <c r="F1825" s="19"/>
      <c r="G1825" s="21"/>
      <c r="H1825" s="22"/>
      <c r="I1825" s="20"/>
      <c r="J1825" s="20"/>
      <c r="K1825" s="8"/>
      <c r="L1825" s="20"/>
      <c r="M1825" s="20"/>
      <c r="N1825" s="20"/>
      <c r="O1825" s="8"/>
      <c r="P1825" s="9"/>
    </row>
    <row r="1826" spans="1:16" x14ac:dyDescent="0.25">
      <c r="A1826" s="23"/>
      <c r="B1826" s="24"/>
      <c r="C1826" s="24"/>
      <c r="D1826" s="24"/>
      <c r="E1826" s="8"/>
      <c r="F1826" s="24"/>
      <c r="G1826" s="25"/>
      <c r="H1826" s="26"/>
      <c r="I1826" s="8"/>
      <c r="J1826" s="8"/>
      <c r="K1826" s="8"/>
      <c r="L1826" s="8"/>
      <c r="M1826" s="8"/>
      <c r="N1826" s="20"/>
      <c r="O1826" s="8"/>
      <c r="P1826" s="9"/>
    </row>
    <row r="1827" spans="1:16" x14ac:dyDescent="0.25">
      <c r="A1827" s="18"/>
      <c r="B1827" s="19"/>
      <c r="C1827" s="19"/>
      <c r="D1827" s="19"/>
      <c r="E1827" s="20"/>
      <c r="F1827" s="19"/>
      <c r="G1827" s="21"/>
      <c r="H1827" s="22"/>
      <c r="I1827" s="20"/>
      <c r="J1827" s="20"/>
      <c r="K1827" s="8"/>
      <c r="L1827" s="20"/>
      <c r="M1827" s="20"/>
      <c r="N1827" s="20"/>
      <c r="O1827" s="8"/>
      <c r="P1827" s="9"/>
    </row>
    <row r="1828" spans="1:16" x14ac:dyDescent="0.25">
      <c r="A1828" s="18"/>
      <c r="B1828" s="19"/>
      <c r="C1828" s="19"/>
      <c r="D1828" s="19"/>
      <c r="E1828" s="20"/>
      <c r="F1828" s="19"/>
      <c r="G1828" s="21"/>
      <c r="H1828" s="22"/>
      <c r="I1828" s="20"/>
      <c r="J1828" s="20"/>
      <c r="K1828" s="20"/>
      <c r="L1828" s="20"/>
      <c r="M1828" s="20"/>
      <c r="N1828" s="20"/>
      <c r="O1828" s="8"/>
      <c r="P1828" s="9"/>
    </row>
    <row r="1829" spans="1:16" x14ac:dyDescent="0.25">
      <c r="A1829" s="18"/>
      <c r="B1829" s="19"/>
      <c r="C1829" s="19"/>
      <c r="D1829" s="19"/>
      <c r="E1829" s="20"/>
      <c r="F1829" s="19"/>
      <c r="G1829" s="21"/>
      <c r="H1829" s="22"/>
      <c r="I1829" s="20"/>
      <c r="J1829" s="20"/>
      <c r="K1829" s="20"/>
      <c r="L1829" s="20"/>
      <c r="M1829" s="20"/>
      <c r="N1829" s="20"/>
      <c r="O1829" s="8"/>
      <c r="P1829" s="9"/>
    </row>
    <row r="1830" spans="1:16" x14ac:dyDescent="0.25">
      <c r="A1830" s="23"/>
      <c r="B1830" s="24"/>
      <c r="C1830" s="24"/>
      <c r="D1830" s="24"/>
      <c r="E1830" s="8"/>
      <c r="F1830" s="24"/>
      <c r="G1830" s="25"/>
      <c r="H1830" s="26"/>
      <c r="I1830" s="8"/>
      <c r="J1830" s="8"/>
      <c r="K1830" s="8"/>
      <c r="L1830" s="8"/>
      <c r="M1830" s="8"/>
      <c r="N1830" s="20"/>
      <c r="O1830" s="8"/>
      <c r="P1830" s="9"/>
    </row>
    <row r="1831" spans="1:16" x14ac:dyDescent="0.25">
      <c r="A1831" s="18"/>
      <c r="B1831" s="19"/>
      <c r="C1831" s="19"/>
      <c r="D1831" s="19"/>
      <c r="E1831" s="20"/>
      <c r="F1831" s="19"/>
      <c r="G1831" s="21"/>
      <c r="H1831" s="22"/>
      <c r="I1831" s="20"/>
      <c r="J1831" s="20"/>
      <c r="K1831" s="20"/>
      <c r="L1831" s="20"/>
      <c r="M1831" s="20"/>
      <c r="N1831" s="20"/>
      <c r="O1831" s="8"/>
      <c r="P1831" s="9"/>
    </row>
    <row r="1832" spans="1:16" x14ac:dyDescent="0.25">
      <c r="A1832" s="18"/>
      <c r="B1832" s="19"/>
      <c r="C1832" s="19"/>
      <c r="D1832" s="19"/>
      <c r="E1832" s="20"/>
      <c r="F1832" s="19"/>
      <c r="G1832" s="21"/>
      <c r="H1832" s="22"/>
      <c r="I1832" s="20"/>
      <c r="J1832" s="20"/>
      <c r="K1832" s="8"/>
      <c r="L1832" s="20"/>
      <c r="M1832" s="20"/>
      <c r="N1832" s="8"/>
      <c r="O1832" s="8"/>
      <c r="P1832" s="9"/>
    </row>
    <row r="1833" spans="1:16" x14ac:dyDescent="0.25">
      <c r="A1833" s="23"/>
      <c r="B1833" s="24"/>
      <c r="C1833" s="24"/>
      <c r="D1833" s="24"/>
      <c r="E1833" s="8"/>
      <c r="F1833" s="24"/>
      <c r="G1833" s="25"/>
      <c r="H1833" s="26"/>
      <c r="I1833" s="8"/>
      <c r="J1833" s="8"/>
      <c r="K1833" s="8"/>
      <c r="L1833" s="8"/>
      <c r="M1833" s="8"/>
      <c r="N1833" s="20"/>
      <c r="O1833" s="8"/>
      <c r="P1833" s="9"/>
    </row>
    <row r="1834" spans="1:16" x14ac:dyDescent="0.25">
      <c r="A1834" s="18"/>
      <c r="B1834" s="19"/>
      <c r="C1834" s="19"/>
      <c r="D1834" s="19"/>
      <c r="E1834" s="20"/>
      <c r="F1834" s="19"/>
      <c r="G1834" s="21"/>
      <c r="H1834" s="22"/>
      <c r="I1834" s="20"/>
      <c r="J1834" s="20"/>
      <c r="K1834" s="8"/>
      <c r="L1834" s="20"/>
      <c r="M1834" s="20"/>
      <c r="N1834" s="8"/>
      <c r="O1834" s="8"/>
      <c r="P1834" s="9"/>
    </row>
    <row r="1835" spans="1:16" x14ac:dyDescent="0.25">
      <c r="A1835" s="18"/>
      <c r="B1835" s="19"/>
      <c r="C1835" s="19"/>
      <c r="D1835" s="19"/>
      <c r="E1835" s="20"/>
      <c r="F1835" s="19"/>
      <c r="G1835" s="21"/>
      <c r="H1835" s="22"/>
      <c r="I1835" s="20"/>
      <c r="J1835" s="20"/>
      <c r="K1835" s="20"/>
      <c r="L1835" s="20"/>
      <c r="M1835" s="20"/>
      <c r="N1835" s="20"/>
      <c r="O1835" s="8"/>
      <c r="P1835" s="9"/>
    </row>
    <row r="1836" spans="1:16" x14ac:dyDescent="0.25">
      <c r="A1836" s="18"/>
      <c r="B1836" s="19"/>
      <c r="C1836" s="19"/>
      <c r="D1836" s="19"/>
      <c r="E1836" s="20"/>
      <c r="F1836" s="19"/>
      <c r="G1836" s="21"/>
      <c r="H1836" s="22"/>
      <c r="I1836" s="20"/>
      <c r="J1836" s="20"/>
      <c r="K1836" s="20"/>
      <c r="L1836" s="20"/>
      <c r="M1836" s="20"/>
      <c r="N1836" s="20"/>
      <c r="O1836" s="8"/>
      <c r="P1836" s="9"/>
    </row>
    <row r="1837" spans="1:16" x14ac:dyDescent="0.25">
      <c r="A1837" s="18"/>
      <c r="B1837" s="19"/>
      <c r="C1837" s="19"/>
      <c r="D1837" s="19"/>
      <c r="E1837" s="20"/>
      <c r="F1837" s="19"/>
      <c r="G1837" s="21"/>
      <c r="H1837" s="22"/>
      <c r="I1837" s="20"/>
      <c r="J1837" s="20"/>
      <c r="K1837" s="20"/>
      <c r="L1837" s="20"/>
      <c r="M1837" s="20"/>
      <c r="N1837" s="20"/>
      <c r="O1837" s="8"/>
      <c r="P1837" s="9"/>
    </row>
    <row r="1838" spans="1:16" x14ac:dyDescent="0.25">
      <c r="A1838" s="23"/>
      <c r="B1838" s="24"/>
      <c r="C1838" s="24"/>
      <c r="D1838" s="24"/>
      <c r="E1838" s="8"/>
      <c r="F1838" s="24"/>
      <c r="G1838" s="25"/>
      <c r="H1838" s="26"/>
      <c r="I1838" s="8"/>
      <c r="J1838" s="8"/>
      <c r="K1838" s="8"/>
      <c r="L1838" s="8"/>
      <c r="M1838" s="8"/>
      <c r="N1838" s="20"/>
      <c r="O1838" s="8"/>
      <c r="P1838" s="9"/>
    </row>
    <row r="1839" spans="1:16" x14ac:dyDescent="0.25">
      <c r="A1839" s="18"/>
      <c r="B1839" s="19"/>
      <c r="C1839" s="19"/>
      <c r="D1839" s="19"/>
      <c r="E1839" s="20"/>
      <c r="F1839" s="19"/>
      <c r="G1839" s="21"/>
      <c r="H1839" s="22"/>
      <c r="I1839" s="20"/>
      <c r="J1839" s="20"/>
      <c r="K1839" s="20"/>
      <c r="L1839" s="20"/>
      <c r="M1839" s="20"/>
      <c r="N1839" s="20"/>
      <c r="O1839" s="8"/>
      <c r="P1839" s="9"/>
    </row>
    <row r="1840" spans="1:16" x14ac:dyDescent="0.25">
      <c r="A1840" s="18"/>
      <c r="B1840" s="19"/>
      <c r="C1840" s="19"/>
      <c r="D1840" s="19"/>
      <c r="E1840" s="20"/>
      <c r="F1840" s="19"/>
      <c r="G1840" s="21"/>
      <c r="H1840" s="22"/>
      <c r="I1840" s="20"/>
      <c r="J1840" s="20"/>
      <c r="K1840" s="20"/>
      <c r="L1840" s="20"/>
      <c r="M1840" s="20"/>
      <c r="N1840" s="20"/>
      <c r="O1840" s="8"/>
      <c r="P1840" s="9"/>
    </row>
    <row r="1841" spans="1:16" x14ac:dyDescent="0.25">
      <c r="A1841" s="18"/>
      <c r="B1841" s="19"/>
      <c r="C1841" s="19"/>
      <c r="D1841" s="19"/>
      <c r="E1841" s="20"/>
      <c r="F1841" s="19"/>
      <c r="G1841" s="21"/>
      <c r="H1841" s="22"/>
      <c r="I1841" s="20"/>
      <c r="J1841" s="20"/>
      <c r="K1841" s="20"/>
      <c r="L1841" s="20"/>
      <c r="M1841" s="20"/>
      <c r="N1841" s="20"/>
      <c r="O1841" s="8"/>
      <c r="P1841" s="9"/>
    </row>
    <row r="1842" spans="1:16" x14ac:dyDescent="0.25">
      <c r="A1842" s="18"/>
      <c r="B1842" s="19"/>
      <c r="C1842" s="19"/>
      <c r="D1842" s="19"/>
      <c r="E1842" s="20"/>
      <c r="F1842" s="19"/>
      <c r="G1842" s="21"/>
      <c r="H1842" s="22"/>
      <c r="I1842" s="20"/>
      <c r="J1842" s="20"/>
      <c r="K1842" s="20"/>
      <c r="L1842" s="20"/>
      <c r="M1842" s="20"/>
      <c r="N1842" s="20"/>
      <c r="O1842" s="8"/>
      <c r="P1842" s="9"/>
    </row>
    <row r="1843" spans="1:16" x14ac:dyDescent="0.25">
      <c r="A1843" s="23"/>
      <c r="B1843" s="24"/>
      <c r="C1843" s="24"/>
      <c r="D1843" s="24"/>
      <c r="E1843" s="8"/>
      <c r="F1843" s="24"/>
      <c r="G1843" s="25"/>
      <c r="H1843" s="26"/>
      <c r="I1843" s="8"/>
      <c r="J1843" s="8"/>
      <c r="K1843" s="8"/>
      <c r="L1843" s="8"/>
      <c r="M1843" s="8"/>
      <c r="N1843" s="20"/>
      <c r="O1843" s="8"/>
      <c r="P1843" s="9"/>
    </row>
    <row r="1844" spans="1:16" x14ac:dyDescent="0.25">
      <c r="A1844" s="18"/>
      <c r="B1844" s="19"/>
      <c r="C1844" s="19"/>
      <c r="D1844" s="19"/>
      <c r="E1844" s="20"/>
      <c r="F1844" s="19"/>
      <c r="G1844" s="21"/>
      <c r="H1844" s="22"/>
      <c r="I1844" s="20"/>
      <c r="J1844" s="20"/>
      <c r="K1844" s="20"/>
      <c r="L1844" s="20"/>
      <c r="M1844" s="20"/>
      <c r="N1844" s="20"/>
      <c r="O1844" s="8"/>
      <c r="P1844" s="9"/>
    </row>
    <row r="1845" spans="1:16" x14ac:dyDescent="0.25">
      <c r="A1845" s="18"/>
      <c r="B1845" s="19"/>
      <c r="C1845" s="19"/>
      <c r="D1845" s="19"/>
      <c r="E1845" s="20"/>
      <c r="F1845" s="24"/>
      <c r="G1845" s="21"/>
      <c r="H1845" s="22"/>
      <c r="I1845" s="20"/>
      <c r="J1845" s="20"/>
      <c r="K1845" s="20"/>
      <c r="L1845" s="20"/>
      <c r="M1845" s="20"/>
      <c r="N1845" s="8"/>
      <c r="O1845" s="8"/>
      <c r="P1845" s="9"/>
    </row>
    <row r="1846" spans="1:16" x14ac:dyDescent="0.25">
      <c r="A1846" s="18"/>
      <c r="B1846" s="19"/>
      <c r="C1846" s="19"/>
      <c r="D1846" s="19"/>
      <c r="E1846" s="20"/>
      <c r="F1846" s="19"/>
      <c r="G1846" s="21"/>
      <c r="H1846" s="22"/>
      <c r="I1846" s="20"/>
      <c r="J1846" s="20"/>
      <c r="K1846" s="20"/>
      <c r="L1846" s="20"/>
      <c r="M1846" s="20"/>
      <c r="N1846" s="20"/>
      <c r="O1846" s="8"/>
      <c r="P1846" s="9"/>
    </row>
    <row r="1847" spans="1:16" x14ac:dyDescent="0.25">
      <c r="A1847" s="18"/>
      <c r="B1847" s="19"/>
      <c r="C1847" s="19"/>
      <c r="D1847" s="19"/>
      <c r="E1847" s="20"/>
      <c r="F1847" s="19"/>
      <c r="G1847" s="21"/>
      <c r="H1847" s="22"/>
      <c r="I1847" s="20"/>
      <c r="J1847" s="20"/>
      <c r="K1847" s="20"/>
      <c r="L1847" s="20"/>
      <c r="M1847" s="20"/>
      <c r="N1847" s="20"/>
      <c r="O1847" s="8"/>
      <c r="P1847" s="9"/>
    </row>
    <row r="1848" spans="1:16" x14ac:dyDescent="0.25">
      <c r="A1848" s="18"/>
      <c r="B1848" s="19"/>
      <c r="C1848" s="19"/>
      <c r="D1848" s="19"/>
      <c r="E1848" s="20"/>
      <c r="F1848" s="19"/>
      <c r="G1848" s="21"/>
      <c r="H1848" s="22"/>
      <c r="I1848" s="20"/>
      <c r="J1848" s="20"/>
      <c r="K1848" s="20"/>
      <c r="L1848" s="20"/>
      <c r="M1848" s="20"/>
      <c r="N1848" s="20"/>
      <c r="O1848" s="8"/>
      <c r="P1848" s="9"/>
    </row>
    <row r="1849" spans="1:16" x14ac:dyDescent="0.25">
      <c r="A1849" s="18"/>
      <c r="B1849" s="19"/>
      <c r="C1849" s="19"/>
      <c r="D1849" s="19"/>
      <c r="E1849" s="20"/>
      <c r="F1849" s="19"/>
      <c r="G1849" s="24"/>
      <c r="H1849" s="26"/>
      <c r="I1849" s="8"/>
      <c r="J1849" s="8"/>
      <c r="K1849" s="8"/>
      <c r="L1849" s="8"/>
      <c r="M1849" s="8"/>
      <c r="N1849" s="20"/>
      <c r="O1849" s="8"/>
      <c r="P1849" s="9"/>
    </row>
    <row r="1850" spans="1:16" x14ac:dyDescent="0.25">
      <c r="A1850" s="18"/>
      <c r="B1850" s="19"/>
      <c r="C1850" s="19"/>
      <c r="D1850" s="19"/>
      <c r="E1850" s="20"/>
      <c r="F1850" s="19"/>
      <c r="G1850" s="24"/>
      <c r="H1850" s="26"/>
      <c r="I1850" s="8"/>
      <c r="J1850" s="8"/>
      <c r="K1850" s="8"/>
      <c r="L1850" s="8"/>
      <c r="M1850" s="8"/>
      <c r="N1850" s="20"/>
      <c r="O1850" s="8"/>
      <c r="P1850" s="9"/>
    </row>
    <row r="1851" spans="1:16" x14ac:dyDescent="0.25">
      <c r="A1851" s="18"/>
      <c r="B1851" s="19"/>
      <c r="C1851" s="19"/>
      <c r="D1851" s="19"/>
      <c r="E1851" s="8"/>
      <c r="F1851" s="19"/>
      <c r="G1851" s="24"/>
      <c r="H1851" s="26"/>
      <c r="I1851" s="8"/>
      <c r="J1851" s="8"/>
      <c r="K1851" s="8"/>
      <c r="L1851" s="8"/>
      <c r="M1851" s="8"/>
      <c r="N1851" s="20"/>
      <c r="O1851" s="8"/>
      <c r="P1851" s="9"/>
    </row>
    <row r="1852" spans="1:16" x14ac:dyDescent="0.25">
      <c r="A1852" s="18"/>
      <c r="B1852" s="19"/>
      <c r="C1852" s="19"/>
      <c r="D1852" s="19"/>
      <c r="E1852" s="20"/>
      <c r="F1852" s="19"/>
      <c r="G1852" s="21"/>
      <c r="H1852" s="22"/>
      <c r="I1852" s="20"/>
      <c r="J1852" s="20"/>
      <c r="K1852" s="20"/>
      <c r="L1852" s="20"/>
      <c r="M1852" s="20"/>
      <c r="N1852" s="20"/>
      <c r="O1852" s="8"/>
      <c r="P1852" s="9"/>
    </row>
    <row r="1853" spans="1:16" x14ac:dyDescent="0.25">
      <c r="A1853" s="18"/>
      <c r="B1853" s="19"/>
      <c r="C1853" s="19"/>
      <c r="D1853" s="19"/>
      <c r="E1853" s="20"/>
      <c r="F1853" s="19"/>
      <c r="G1853" s="21"/>
      <c r="H1853" s="22"/>
      <c r="I1853" s="20"/>
      <c r="J1853" s="20"/>
      <c r="K1853" s="20"/>
      <c r="L1853" s="20"/>
      <c r="M1853" s="20"/>
      <c r="N1853" s="20"/>
      <c r="O1853" s="8"/>
      <c r="P1853" s="9"/>
    </row>
    <row r="1854" spans="1:16" x14ac:dyDescent="0.25">
      <c r="A1854" s="18"/>
      <c r="B1854" s="19"/>
      <c r="C1854" s="19"/>
      <c r="D1854" s="19"/>
      <c r="E1854" s="20"/>
      <c r="F1854" s="19"/>
      <c r="G1854" s="21"/>
      <c r="H1854" s="22"/>
      <c r="I1854" s="20"/>
      <c r="J1854" s="20"/>
      <c r="K1854" s="20"/>
      <c r="L1854" s="20"/>
      <c r="M1854" s="20"/>
      <c r="N1854" s="20"/>
      <c r="O1854" s="8"/>
      <c r="P1854" s="9"/>
    </row>
    <row r="1855" spans="1:16" x14ac:dyDescent="0.25">
      <c r="A1855" s="18"/>
      <c r="B1855" s="19"/>
      <c r="C1855" s="19"/>
      <c r="D1855" s="19"/>
      <c r="E1855" s="20"/>
      <c r="F1855" s="19"/>
      <c r="G1855" s="21"/>
      <c r="H1855" s="22"/>
      <c r="I1855" s="20"/>
      <c r="J1855" s="20"/>
      <c r="K1855" s="20"/>
      <c r="L1855" s="20"/>
      <c r="M1855" s="20"/>
      <c r="N1855" s="20"/>
      <c r="O1855" s="8"/>
      <c r="P1855" s="9"/>
    </row>
    <row r="1856" spans="1:16" x14ac:dyDescent="0.25">
      <c r="A1856" s="18"/>
      <c r="B1856" s="19"/>
      <c r="C1856" s="19"/>
      <c r="D1856" s="19"/>
      <c r="E1856" s="20"/>
      <c r="F1856" s="19"/>
      <c r="G1856" s="21"/>
      <c r="H1856" s="22"/>
      <c r="I1856" s="20"/>
      <c r="J1856" s="20"/>
      <c r="K1856" s="20"/>
      <c r="L1856" s="20"/>
      <c r="M1856" s="20"/>
      <c r="N1856" s="20"/>
      <c r="O1856" s="8"/>
      <c r="P1856" s="9"/>
    </row>
    <row r="1857" spans="1:16" x14ac:dyDescent="0.25">
      <c r="A1857" s="18"/>
      <c r="B1857" s="19"/>
      <c r="C1857" s="19"/>
      <c r="D1857" s="19"/>
      <c r="E1857" s="20"/>
      <c r="F1857" s="19"/>
      <c r="G1857" s="21"/>
      <c r="H1857" s="22"/>
      <c r="I1857" s="20"/>
      <c r="J1857" s="20"/>
      <c r="K1857" s="20"/>
      <c r="L1857" s="20"/>
      <c r="M1857" s="20"/>
      <c r="N1857" s="20"/>
      <c r="O1857" s="8"/>
      <c r="P1857" s="9"/>
    </row>
    <row r="1858" spans="1:16" x14ac:dyDescent="0.25">
      <c r="A1858" s="23"/>
      <c r="B1858" s="24"/>
      <c r="C1858" s="24"/>
      <c r="D1858" s="24"/>
      <c r="E1858" s="8"/>
      <c r="F1858" s="24"/>
      <c r="G1858" s="24"/>
      <c r="H1858" s="26"/>
      <c r="I1858" s="8"/>
      <c r="J1858" s="8"/>
      <c r="K1858" s="8"/>
      <c r="L1858" s="8"/>
      <c r="M1858" s="8"/>
      <c r="N1858" s="20"/>
      <c r="O1858" s="8"/>
      <c r="P1858" s="9"/>
    </row>
    <row r="1859" spans="1:16" x14ac:dyDescent="0.25">
      <c r="A1859" s="18"/>
      <c r="B1859" s="19"/>
      <c r="C1859" s="19"/>
      <c r="D1859" s="19"/>
      <c r="E1859" s="20"/>
      <c r="F1859" s="19"/>
      <c r="G1859" s="21"/>
      <c r="H1859" s="22"/>
      <c r="I1859" s="20"/>
      <c r="J1859" s="20"/>
      <c r="K1859" s="20"/>
      <c r="L1859" s="20"/>
      <c r="M1859" s="20"/>
      <c r="N1859" s="20"/>
      <c r="O1859" s="8"/>
      <c r="P1859" s="9"/>
    </row>
    <row r="1860" spans="1:16" x14ac:dyDescent="0.25">
      <c r="A1860" s="18"/>
      <c r="B1860" s="19"/>
      <c r="C1860" s="19"/>
      <c r="D1860" s="19"/>
      <c r="E1860" s="20"/>
      <c r="F1860" s="19"/>
      <c r="G1860" s="21"/>
      <c r="H1860" s="22"/>
      <c r="I1860" s="20"/>
      <c r="J1860" s="20"/>
      <c r="K1860" s="20"/>
      <c r="L1860" s="20"/>
      <c r="M1860" s="20"/>
      <c r="N1860" s="20"/>
      <c r="O1860" s="8"/>
      <c r="P1860" s="9"/>
    </row>
    <row r="1861" spans="1:16" x14ac:dyDescent="0.25">
      <c r="A1861" s="23"/>
      <c r="B1861" s="24"/>
      <c r="C1861" s="24"/>
      <c r="D1861" s="24"/>
      <c r="E1861" s="8"/>
      <c r="F1861" s="24"/>
      <c r="G1861" s="24"/>
      <c r="H1861" s="26"/>
      <c r="I1861" s="8"/>
      <c r="J1861" s="8"/>
      <c r="K1861" s="8"/>
      <c r="L1861" s="8"/>
      <c r="M1861" s="8"/>
      <c r="N1861" s="20"/>
      <c r="O1861" s="8"/>
      <c r="P1861" s="9"/>
    </row>
    <row r="1862" spans="1:16" x14ac:dyDescent="0.25">
      <c r="A1862" s="18"/>
      <c r="B1862" s="19"/>
      <c r="C1862" s="19"/>
      <c r="D1862" s="19"/>
      <c r="E1862" s="20"/>
      <c r="F1862" s="19"/>
      <c r="G1862" s="21"/>
      <c r="H1862" s="22"/>
      <c r="I1862" s="20"/>
      <c r="J1862" s="20"/>
      <c r="K1862" s="20"/>
      <c r="L1862" s="20"/>
      <c r="M1862" s="20"/>
      <c r="N1862" s="20"/>
      <c r="O1862" s="8"/>
      <c r="P1862" s="9"/>
    </row>
    <row r="1863" spans="1:16" x14ac:dyDescent="0.25">
      <c r="A1863" s="18"/>
      <c r="B1863" s="19"/>
      <c r="C1863" s="19"/>
      <c r="D1863" s="19"/>
      <c r="E1863" s="20"/>
      <c r="F1863" s="19"/>
      <c r="G1863" s="21"/>
      <c r="H1863" s="22"/>
      <c r="I1863" s="20"/>
      <c r="J1863" s="20"/>
      <c r="K1863" s="20"/>
      <c r="L1863" s="20"/>
      <c r="M1863" s="20"/>
      <c r="N1863" s="20"/>
      <c r="O1863" s="8"/>
      <c r="P1863" s="9"/>
    </row>
    <row r="1864" spans="1:16" x14ac:dyDescent="0.25">
      <c r="A1864" s="23"/>
      <c r="B1864" s="24"/>
      <c r="C1864" s="24"/>
      <c r="D1864" s="24"/>
      <c r="E1864" s="8"/>
      <c r="F1864" s="24"/>
      <c r="G1864" s="24"/>
      <c r="H1864" s="26"/>
      <c r="I1864" s="8"/>
      <c r="J1864" s="8"/>
      <c r="K1864" s="8"/>
      <c r="L1864" s="8"/>
      <c r="M1864" s="8"/>
      <c r="N1864" s="20"/>
      <c r="O1864" s="8"/>
      <c r="P1864" s="9"/>
    </row>
    <row r="1865" spans="1:16" x14ac:dyDescent="0.25">
      <c r="A1865" s="18"/>
      <c r="B1865" s="19"/>
      <c r="C1865" s="19"/>
      <c r="D1865" s="19"/>
      <c r="E1865" s="20"/>
      <c r="F1865" s="19"/>
      <c r="G1865" s="21"/>
      <c r="H1865" s="22"/>
      <c r="I1865" s="20"/>
      <c r="J1865" s="20"/>
      <c r="K1865" s="20"/>
      <c r="L1865" s="20"/>
      <c r="M1865" s="20"/>
      <c r="N1865" s="20"/>
      <c r="O1865" s="8"/>
      <c r="P1865" s="9"/>
    </row>
    <row r="1866" spans="1:16" x14ac:dyDescent="0.25">
      <c r="A1866" s="18"/>
      <c r="B1866" s="19"/>
      <c r="C1866" s="19"/>
      <c r="D1866" s="19"/>
      <c r="E1866" s="20"/>
      <c r="F1866" s="19"/>
      <c r="G1866" s="21"/>
      <c r="H1866" s="22"/>
      <c r="I1866" s="20"/>
      <c r="J1866" s="20"/>
      <c r="K1866" s="8"/>
      <c r="L1866" s="20"/>
      <c r="M1866" s="20"/>
      <c r="N1866" s="8"/>
      <c r="O1866" s="8"/>
      <c r="P1866" s="9"/>
    </row>
    <row r="1867" spans="1:16" x14ac:dyDescent="0.25">
      <c r="A1867" s="23"/>
      <c r="B1867" s="24"/>
      <c r="C1867" s="24"/>
      <c r="D1867" s="24"/>
      <c r="E1867" s="8"/>
      <c r="F1867" s="24"/>
      <c r="G1867" s="24"/>
      <c r="H1867" s="26"/>
      <c r="I1867" s="8"/>
      <c r="J1867" s="8"/>
      <c r="K1867" s="8"/>
      <c r="L1867" s="8"/>
      <c r="M1867" s="8"/>
      <c r="N1867" s="20"/>
      <c r="O1867" s="8"/>
      <c r="P1867" s="9"/>
    </row>
    <row r="1868" spans="1:16" x14ac:dyDescent="0.25">
      <c r="A1868" s="18"/>
      <c r="B1868" s="19"/>
      <c r="C1868" s="19"/>
      <c r="D1868" s="19"/>
      <c r="E1868" s="20"/>
      <c r="F1868" s="19"/>
      <c r="G1868" s="21"/>
      <c r="H1868" s="22"/>
      <c r="I1868" s="20"/>
      <c r="J1868" s="20"/>
      <c r="K1868" s="8"/>
      <c r="L1868" s="20"/>
      <c r="M1868" s="20"/>
      <c r="N1868" s="8"/>
      <c r="O1868" s="8"/>
      <c r="P1868" s="9"/>
    </row>
    <row r="1869" spans="1:16" x14ac:dyDescent="0.25">
      <c r="A1869" s="18"/>
      <c r="B1869" s="19"/>
      <c r="C1869" s="19"/>
      <c r="D1869" s="19"/>
      <c r="E1869" s="20"/>
      <c r="F1869" s="19"/>
      <c r="G1869" s="21"/>
      <c r="H1869" s="22"/>
      <c r="I1869" s="20"/>
      <c r="J1869" s="20"/>
      <c r="K1869" s="20"/>
      <c r="L1869" s="20"/>
      <c r="M1869" s="20"/>
      <c r="N1869" s="20"/>
      <c r="O1869" s="8"/>
      <c r="P1869" s="9"/>
    </row>
    <row r="1870" spans="1:16" x14ac:dyDescent="0.25">
      <c r="A1870" s="18"/>
      <c r="B1870" s="19"/>
      <c r="C1870" s="19"/>
      <c r="D1870" s="19"/>
      <c r="E1870" s="20"/>
      <c r="F1870" s="20"/>
      <c r="G1870" s="21"/>
      <c r="H1870" s="22"/>
      <c r="I1870" s="20"/>
      <c r="J1870" s="20"/>
      <c r="K1870" s="20"/>
      <c r="L1870" s="20"/>
      <c r="M1870" s="20"/>
      <c r="N1870" s="20"/>
      <c r="O1870" s="8"/>
      <c r="P1870" s="9"/>
    </row>
    <row r="1871" spans="1:16" x14ac:dyDescent="0.25">
      <c r="A1871" s="18"/>
      <c r="B1871" s="19"/>
      <c r="C1871" s="19"/>
      <c r="D1871" s="19"/>
      <c r="E1871" s="20"/>
      <c r="F1871" s="20"/>
      <c r="G1871" s="21"/>
      <c r="H1871" s="22"/>
      <c r="I1871" s="20"/>
      <c r="J1871" s="20"/>
      <c r="K1871" s="20"/>
      <c r="L1871" s="20"/>
      <c r="M1871" s="20"/>
      <c r="N1871" s="20"/>
      <c r="O1871" s="8"/>
      <c r="P1871" s="9"/>
    </row>
    <row r="1872" spans="1:16" x14ac:dyDescent="0.25">
      <c r="A1872" s="18"/>
      <c r="B1872" s="19"/>
      <c r="C1872" s="19"/>
      <c r="D1872" s="19"/>
      <c r="E1872" s="20"/>
      <c r="F1872" s="20"/>
      <c r="G1872" s="21"/>
      <c r="H1872" s="22"/>
      <c r="I1872" s="20"/>
      <c r="J1872" s="20"/>
      <c r="K1872" s="20"/>
      <c r="L1872" s="20"/>
      <c r="M1872" s="20"/>
      <c r="N1872" s="20"/>
      <c r="O1872" s="8"/>
      <c r="P1872" s="9"/>
    </row>
    <row r="1873" spans="1:16" x14ac:dyDescent="0.25">
      <c r="A1873" s="18"/>
      <c r="B1873" s="19"/>
      <c r="C1873" s="19"/>
      <c r="D1873" s="19"/>
      <c r="E1873" s="20"/>
      <c r="F1873" s="20"/>
      <c r="G1873" s="21"/>
      <c r="H1873" s="22"/>
      <c r="I1873" s="20"/>
      <c r="J1873" s="20"/>
      <c r="K1873" s="20"/>
      <c r="L1873" s="20"/>
      <c r="M1873" s="20"/>
      <c r="N1873" s="20"/>
      <c r="O1873" s="8"/>
      <c r="P1873" s="9"/>
    </row>
    <row r="1874" spans="1:16" x14ac:dyDescent="0.25">
      <c r="A1874" s="18"/>
      <c r="B1874" s="19"/>
      <c r="C1874" s="19"/>
      <c r="D1874" s="19"/>
      <c r="E1874" s="20"/>
      <c r="F1874" s="20"/>
      <c r="G1874" s="21"/>
      <c r="H1874" s="22"/>
      <c r="I1874" s="20"/>
      <c r="J1874" s="20"/>
      <c r="K1874" s="20"/>
      <c r="L1874" s="20"/>
      <c r="M1874" s="20"/>
      <c r="N1874" s="20"/>
      <c r="O1874" s="8"/>
      <c r="P1874" s="9"/>
    </row>
    <row r="1875" spans="1:16" x14ac:dyDescent="0.25">
      <c r="A1875" s="23"/>
      <c r="B1875" s="24"/>
      <c r="C1875" s="24"/>
      <c r="D1875" s="24"/>
      <c r="E1875" s="8"/>
      <c r="F1875" s="24"/>
      <c r="G1875" s="24"/>
      <c r="H1875" s="26"/>
      <c r="I1875" s="8"/>
      <c r="J1875" s="8"/>
      <c r="K1875" s="8"/>
      <c r="L1875" s="8"/>
      <c r="M1875" s="8"/>
      <c r="N1875" s="20"/>
      <c r="O1875" s="8"/>
      <c r="P1875" s="9"/>
    </row>
    <row r="1876" spans="1:16" x14ac:dyDescent="0.25">
      <c r="A1876" s="23"/>
      <c r="B1876" s="24"/>
      <c r="C1876" s="24"/>
      <c r="D1876" s="24"/>
      <c r="E1876" s="8"/>
      <c r="F1876" s="24"/>
      <c r="G1876" s="24"/>
      <c r="H1876" s="26"/>
      <c r="I1876" s="8"/>
      <c r="J1876" s="8"/>
      <c r="K1876" s="8"/>
      <c r="L1876" s="8"/>
      <c r="M1876" s="8"/>
      <c r="N1876" s="20"/>
      <c r="O1876" s="8"/>
      <c r="P1876" s="9"/>
    </row>
    <row r="1877" spans="1:16" x14ac:dyDescent="0.25">
      <c r="A1877" s="18"/>
      <c r="B1877" s="19"/>
      <c r="C1877" s="19"/>
      <c r="D1877" s="19"/>
      <c r="E1877" s="20"/>
      <c r="F1877" s="19"/>
      <c r="G1877" s="21"/>
      <c r="H1877" s="22"/>
      <c r="I1877" s="20"/>
      <c r="J1877" s="20"/>
      <c r="K1877" s="20"/>
      <c r="L1877" s="20"/>
      <c r="M1877" s="20"/>
      <c r="N1877" s="20"/>
      <c r="O1877" s="8"/>
      <c r="P1877" s="9"/>
    </row>
    <row r="1878" spans="1:16" x14ac:dyDescent="0.25">
      <c r="A1878" s="23"/>
      <c r="B1878" s="24"/>
      <c r="C1878" s="24"/>
      <c r="D1878" s="24"/>
      <c r="E1878" s="8"/>
      <c r="F1878" s="24"/>
      <c r="G1878" s="24"/>
      <c r="H1878" s="26"/>
      <c r="I1878" s="8"/>
      <c r="J1878" s="8"/>
      <c r="K1878" s="8"/>
      <c r="L1878" s="8"/>
      <c r="M1878" s="8"/>
      <c r="N1878" s="20"/>
      <c r="O1878" s="8"/>
      <c r="P1878" s="9"/>
    </row>
    <row r="1879" spans="1:16" x14ac:dyDescent="0.25">
      <c r="A1879" s="18"/>
      <c r="B1879" s="19"/>
      <c r="C1879" s="19"/>
      <c r="D1879" s="19"/>
      <c r="E1879" s="20"/>
      <c r="F1879" s="19"/>
      <c r="G1879" s="21"/>
      <c r="H1879" s="22"/>
      <c r="I1879" s="20"/>
      <c r="J1879" s="20"/>
      <c r="K1879" s="20"/>
      <c r="L1879" s="20"/>
      <c r="M1879" s="20"/>
      <c r="N1879" s="20"/>
      <c r="O1879" s="8"/>
      <c r="P1879" s="9"/>
    </row>
    <row r="1880" spans="1:16" x14ac:dyDescent="0.25">
      <c r="A1880" s="18"/>
      <c r="B1880" s="19"/>
      <c r="C1880" s="19"/>
      <c r="D1880" s="19"/>
      <c r="E1880" s="20"/>
      <c r="F1880" s="24"/>
      <c r="G1880" s="21"/>
      <c r="H1880" s="22"/>
      <c r="I1880" s="20"/>
      <c r="J1880" s="20"/>
      <c r="K1880" s="20"/>
      <c r="L1880" s="20"/>
      <c r="M1880" s="20"/>
      <c r="N1880" s="8"/>
      <c r="O1880" s="8"/>
      <c r="P1880" s="9"/>
    </row>
    <row r="1881" spans="1:16" x14ac:dyDescent="0.25">
      <c r="A1881" s="18"/>
      <c r="B1881" s="19"/>
      <c r="C1881" s="19"/>
      <c r="D1881" s="19"/>
      <c r="E1881" s="20"/>
      <c r="F1881" s="19"/>
      <c r="G1881" s="21"/>
      <c r="H1881" s="22"/>
      <c r="I1881" s="20"/>
      <c r="J1881" s="20"/>
      <c r="K1881" s="20"/>
      <c r="L1881" s="20"/>
      <c r="M1881" s="20"/>
      <c r="N1881" s="20"/>
      <c r="O1881" s="8"/>
      <c r="P1881" s="9"/>
    </row>
    <row r="1882" spans="1:16" x14ac:dyDescent="0.25">
      <c r="A1882" s="18"/>
      <c r="B1882" s="19"/>
      <c r="C1882" s="19"/>
      <c r="D1882" s="19"/>
      <c r="E1882" s="20"/>
      <c r="F1882" s="19"/>
      <c r="G1882" s="21"/>
      <c r="H1882" s="22"/>
      <c r="I1882" s="20"/>
      <c r="J1882" s="20"/>
      <c r="K1882" s="20"/>
      <c r="L1882" s="20"/>
      <c r="M1882" s="20"/>
      <c r="N1882" s="20"/>
      <c r="O1882" s="8"/>
      <c r="P1882" s="9"/>
    </row>
    <row r="1883" spans="1:16" x14ac:dyDescent="0.25">
      <c r="A1883" s="18"/>
      <c r="B1883" s="19"/>
      <c r="C1883" s="19"/>
      <c r="D1883" s="19"/>
      <c r="E1883" s="20"/>
      <c r="F1883" s="19"/>
      <c r="G1883" s="21"/>
      <c r="H1883" s="22"/>
      <c r="I1883" s="20"/>
      <c r="J1883" s="20"/>
      <c r="K1883" s="8"/>
      <c r="L1883" s="20"/>
      <c r="M1883" s="20"/>
      <c r="N1883" s="20"/>
      <c r="O1883" s="8"/>
      <c r="P1883" s="9"/>
    </row>
    <row r="1884" spans="1:16" x14ac:dyDescent="0.25">
      <c r="A1884" s="18"/>
      <c r="B1884" s="19"/>
      <c r="C1884" s="19"/>
      <c r="D1884" s="19"/>
      <c r="E1884" s="20"/>
      <c r="F1884" s="19"/>
      <c r="G1884" s="21"/>
      <c r="H1884" s="22"/>
      <c r="I1884" s="20"/>
      <c r="J1884" s="20"/>
      <c r="K1884" s="8"/>
      <c r="L1884" s="20"/>
      <c r="M1884" s="20"/>
      <c r="N1884" s="20"/>
      <c r="O1884" s="8"/>
      <c r="P1884" s="9"/>
    </row>
    <row r="1885" spans="1:16" x14ac:dyDescent="0.25">
      <c r="A1885" s="18"/>
      <c r="B1885" s="19"/>
      <c r="C1885" s="19"/>
      <c r="D1885" s="19"/>
      <c r="E1885" s="20"/>
      <c r="F1885" s="19"/>
      <c r="G1885" s="21"/>
      <c r="H1885" s="22"/>
      <c r="I1885" s="20"/>
      <c r="J1885" s="20"/>
      <c r="K1885" s="8"/>
      <c r="L1885" s="20"/>
      <c r="M1885" s="20"/>
      <c r="N1885" s="20"/>
      <c r="O1885" s="8"/>
      <c r="P1885" s="9"/>
    </row>
    <row r="1886" spans="1:16" x14ac:dyDescent="0.25">
      <c r="A1886" s="23"/>
      <c r="B1886" s="24"/>
      <c r="C1886" s="24"/>
      <c r="D1886" s="24"/>
      <c r="E1886" s="8"/>
      <c r="F1886" s="24"/>
      <c r="G1886" s="24"/>
      <c r="H1886" s="26"/>
      <c r="I1886" s="8"/>
      <c r="J1886" s="8"/>
      <c r="K1886" s="8"/>
      <c r="L1886" s="8"/>
      <c r="M1886" s="8"/>
      <c r="N1886" s="20"/>
      <c r="O1886" s="8"/>
      <c r="P1886" s="9"/>
    </row>
    <row r="1887" spans="1:16" x14ac:dyDescent="0.25">
      <c r="A1887" s="18"/>
      <c r="B1887" s="19"/>
      <c r="C1887" s="19"/>
      <c r="D1887" s="19"/>
      <c r="E1887" s="20"/>
      <c r="F1887" s="19"/>
      <c r="G1887" s="21"/>
      <c r="H1887" s="22"/>
      <c r="I1887" s="20"/>
      <c r="J1887" s="20"/>
      <c r="K1887" s="8"/>
      <c r="L1887" s="20"/>
      <c r="M1887" s="20"/>
      <c r="N1887" s="20"/>
      <c r="O1887" s="8"/>
      <c r="P1887" s="9"/>
    </row>
    <row r="1888" spans="1:16" x14ac:dyDescent="0.25">
      <c r="A1888" s="18"/>
      <c r="B1888" s="19"/>
      <c r="C1888" s="19"/>
      <c r="D1888" s="19"/>
      <c r="E1888" s="20"/>
      <c r="F1888" s="19"/>
      <c r="G1888" s="21"/>
      <c r="H1888" s="22"/>
      <c r="I1888" s="20"/>
      <c r="J1888" s="20"/>
      <c r="K1888" s="8"/>
      <c r="L1888" s="20"/>
      <c r="M1888" s="20"/>
      <c r="N1888" s="8"/>
      <c r="O1888" s="8"/>
      <c r="P1888" s="9"/>
    </row>
    <row r="1889" spans="1:16" x14ac:dyDescent="0.25">
      <c r="A1889" s="23"/>
      <c r="B1889" s="24"/>
      <c r="C1889" s="24"/>
      <c r="D1889" s="24"/>
      <c r="E1889" s="8"/>
      <c r="F1889" s="24"/>
      <c r="G1889" s="24"/>
      <c r="H1889" s="26"/>
      <c r="I1889" s="8"/>
      <c r="J1889" s="8"/>
      <c r="K1889" s="8"/>
      <c r="L1889" s="8"/>
      <c r="M1889" s="8"/>
      <c r="N1889" s="20"/>
      <c r="O1889" s="8"/>
      <c r="P1889" s="9"/>
    </row>
    <row r="1890" spans="1:16" x14ac:dyDescent="0.25">
      <c r="A1890" s="18"/>
      <c r="B1890" s="19"/>
      <c r="C1890" s="19"/>
      <c r="D1890" s="19"/>
      <c r="E1890" s="20"/>
      <c r="F1890" s="19"/>
      <c r="G1890" s="21"/>
      <c r="H1890" s="22"/>
      <c r="I1890" s="20"/>
      <c r="J1890" s="20"/>
      <c r="K1890" s="8"/>
      <c r="L1890" s="20"/>
      <c r="M1890" s="20"/>
      <c r="N1890" s="8"/>
      <c r="O1890" s="8"/>
      <c r="P1890" s="9"/>
    </row>
    <row r="1891" spans="1:16" x14ac:dyDescent="0.25">
      <c r="A1891" s="18"/>
      <c r="B1891" s="19"/>
      <c r="C1891" s="19"/>
      <c r="D1891" s="19"/>
      <c r="E1891" s="20"/>
      <c r="F1891" s="19"/>
      <c r="G1891" s="21"/>
      <c r="H1891" s="22"/>
      <c r="I1891" s="20"/>
      <c r="J1891" s="20"/>
      <c r="K1891" s="8"/>
      <c r="L1891" s="20"/>
      <c r="M1891" s="20"/>
      <c r="N1891" s="8"/>
      <c r="O1891" s="8"/>
      <c r="P1891" s="9"/>
    </row>
    <row r="1892" spans="1:16" x14ac:dyDescent="0.25">
      <c r="A1892" s="23"/>
      <c r="B1892" s="24"/>
      <c r="C1892" s="24"/>
      <c r="D1892" s="24"/>
      <c r="E1892" s="8"/>
      <c r="F1892" s="24"/>
      <c r="G1892" s="24"/>
      <c r="H1892" s="26"/>
      <c r="I1892" s="8"/>
      <c r="J1892" s="8"/>
      <c r="K1892" s="8"/>
      <c r="L1892" s="8"/>
      <c r="M1892" s="8"/>
      <c r="N1892" s="20"/>
      <c r="O1892" s="8"/>
      <c r="P1892" s="9"/>
    </row>
    <row r="1893" spans="1:16" x14ac:dyDescent="0.25">
      <c r="A1893" s="18"/>
      <c r="B1893" s="19"/>
      <c r="C1893" s="19"/>
      <c r="D1893" s="19"/>
      <c r="E1893" s="20"/>
      <c r="F1893" s="19"/>
      <c r="G1893" s="21"/>
      <c r="H1893" s="22"/>
      <c r="I1893" s="20"/>
      <c r="J1893" s="20"/>
      <c r="K1893" s="8"/>
      <c r="L1893" s="20"/>
      <c r="M1893" s="20"/>
      <c r="N1893" s="8"/>
      <c r="O1893" s="8"/>
      <c r="P1893" s="9"/>
    </row>
    <row r="1894" spans="1:16" x14ac:dyDescent="0.25">
      <c r="A1894" s="18"/>
      <c r="B1894" s="19"/>
      <c r="C1894" s="19"/>
      <c r="D1894" s="19"/>
      <c r="E1894" s="20"/>
      <c r="F1894" s="19"/>
      <c r="G1894" s="21"/>
      <c r="H1894" s="22"/>
      <c r="I1894" s="20"/>
      <c r="J1894" s="20"/>
      <c r="K1894" s="8"/>
      <c r="L1894" s="20"/>
      <c r="M1894" s="20"/>
      <c r="N1894" s="20"/>
      <c r="O1894" s="8"/>
      <c r="P1894" s="9"/>
    </row>
    <row r="1895" spans="1:16" x14ac:dyDescent="0.25">
      <c r="A1895" s="23"/>
      <c r="B1895" s="24"/>
      <c r="C1895" s="24"/>
      <c r="D1895" s="24"/>
      <c r="E1895" s="8"/>
      <c r="F1895" s="24"/>
      <c r="G1895" s="24"/>
      <c r="H1895" s="26"/>
      <c r="I1895" s="8"/>
      <c r="J1895" s="8"/>
      <c r="K1895" s="8"/>
      <c r="L1895" s="8"/>
      <c r="M1895" s="8"/>
      <c r="N1895" s="20"/>
      <c r="O1895" s="8"/>
      <c r="P1895" s="9"/>
    </row>
    <row r="1896" spans="1:16" x14ac:dyDescent="0.25">
      <c r="A1896" s="18"/>
      <c r="B1896" s="19"/>
      <c r="C1896" s="19"/>
      <c r="D1896" s="19"/>
      <c r="E1896" s="20"/>
      <c r="F1896" s="19"/>
      <c r="G1896" s="21"/>
      <c r="H1896" s="22"/>
      <c r="I1896" s="20"/>
      <c r="J1896" s="20"/>
      <c r="K1896" s="8"/>
      <c r="L1896" s="20"/>
      <c r="M1896" s="20"/>
      <c r="N1896" s="20"/>
      <c r="O1896" s="8"/>
      <c r="P1896" s="9"/>
    </row>
    <row r="1897" spans="1:16" x14ac:dyDescent="0.25">
      <c r="A1897" s="18"/>
      <c r="B1897" s="19"/>
      <c r="C1897" s="19"/>
      <c r="D1897" s="19"/>
      <c r="E1897" s="20"/>
      <c r="F1897" s="19"/>
      <c r="G1897" s="21"/>
      <c r="H1897" s="22"/>
      <c r="I1897" s="20"/>
      <c r="J1897" s="20"/>
      <c r="K1897" s="8"/>
      <c r="L1897" s="20"/>
      <c r="M1897" s="20"/>
      <c r="N1897" s="20"/>
      <c r="O1897" s="8"/>
      <c r="P1897" s="9"/>
    </row>
    <row r="1898" spans="1:16" x14ac:dyDescent="0.25">
      <c r="A1898" s="23"/>
      <c r="B1898" s="24"/>
      <c r="C1898" s="24"/>
      <c r="D1898" s="24"/>
      <c r="E1898" s="8"/>
      <c r="F1898" s="24"/>
      <c r="G1898" s="24"/>
      <c r="H1898" s="26"/>
      <c r="I1898" s="8"/>
      <c r="J1898" s="8"/>
      <c r="K1898" s="8"/>
      <c r="L1898" s="8"/>
      <c r="M1898" s="8"/>
      <c r="N1898" s="20"/>
      <c r="O1898" s="8"/>
      <c r="P1898" s="9"/>
    </row>
    <row r="1899" spans="1:16" x14ac:dyDescent="0.25">
      <c r="A1899" s="18"/>
      <c r="B1899" s="19"/>
      <c r="C1899" s="19"/>
      <c r="D1899" s="19"/>
      <c r="E1899" s="20"/>
      <c r="F1899" s="19"/>
      <c r="G1899" s="21"/>
      <c r="H1899" s="22"/>
      <c r="I1899" s="20"/>
      <c r="J1899" s="20"/>
      <c r="K1899" s="8"/>
      <c r="L1899" s="20"/>
      <c r="M1899" s="20"/>
      <c r="N1899" s="20"/>
      <c r="O1899" s="8"/>
      <c r="P1899" s="9"/>
    </row>
    <row r="1900" spans="1:16" x14ac:dyDescent="0.25">
      <c r="A1900" s="18"/>
      <c r="B1900" s="19"/>
      <c r="C1900" s="19"/>
      <c r="D1900" s="19"/>
      <c r="E1900" s="20"/>
      <c r="F1900" s="19"/>
      <c r="G1900" s="21"/>
      <c r="H1900" s="22"/>
      <c r="I1900" s="20"/>
      <c r="J1900" s="20"/>
      <c r="K1900" s="8"/>
      <c r="L1900" s="20"/>
      <c r="M1900" s="20"/>
      <c r="N1900" s="20"/>
      <c r="O1900" s="8"/>
      <c r="P1900" s="9"/>
    </row>
    <row r="1901" spans="1:16" x14ac:dyDescent="0.25">
      <c r="A1901" s="23"/>
      <c r="B1901" s="24"/>
      <c r="C1901" s="24"/>
      <c r="D1901" s="24"/>
      <c r="E1901" s="8"/>
      <c r="F1901" s="24"/>
      <c r="G1901" s="24"/>
      <c r="H1901" s="26"/>
      <c r="I1901" s="8"/>
      <c r="J1901" s="8"/>
      <c r="K1901" s="8"/>
      <c r="L1901" s="8"/>
      <c r="M1901" s="8"/>
      <c r="N1901" s="20"/>
      <c r="O1901" s="8"/>
      <c r="P1901" s="9"/>
    </row>
    <row r="1902" spans="1:16" x14ac:dyDescent="0.25">
      <c r="A1902" s="18"/>
      <c r="B1902" s="19"/>
      <c r="C1902" s="19"/>
      <c r="D1902" s="19"/>
      <c r="E1902" s="20"/>
      <c r="F1902" s="19"/>
      <c r="G1902" s="21"/>
      <c r="H1902" s="22"/>
      <c r="I1902" s="20"/>
      <c r="J1902" s="20"/>
      <c r="K1902" s="8"/>
      <c r="L1902" s="20"/>
      <c r="M1902" s="20"/>
      <c r="N1902" s="20"/>
      <c r="O1902" s="8"/>
      <c r="P1902" s="9"/>
    </row>
    <row r="1903" spans="1:16" x14ac:dyDescent="0.25">
      <c r="A1903" s="18"/>
      <c r="B1903" s="19"/>
      <c r="C1903" s="19"/>
      <c r="D1903" s="19"/>
      <c r="E1903" s="20"/>
      <c r="F1903" s="24"/>
      <c r="G1903" s="21"/>
      <c r="H1903" s="22"/>
      <c r="I1903" s="20"/>
      <c r="J1903" s="20"/>
      <c r="K1903" s="20"/>
      <c r="L1903" s="20"/>
      <c r="M1903" s="20"/>
      <c r="N1903" s="8"/>
      <c r="O1903" s="8"/>
      <c r="P1903" s="9"/>
    </row>
    <row r="1904" spans="1:16" x14ac:dyDescent="0.25">
      <c r="A1904" s="18"/>
      <c r="B1904" s="19"/>
      <c r="C1904" s="19"/>
      <c r="D1904" s="19"/>
      <c r="E1904" s="20"/>
      <c r="F1904" s="19"/>
      <c r="G1904" s="21"/>
      <c r="H1904" s="22"/>
      <c r="I1904" s="20"/>
      <c r="J1904" s="20"/>
      <c r="K1904" s="8"/>
      <c r="L1904" s="20"/>
      <c r="M1904" s="20"/>
      <c r="N1904" s="20"/>
      <c r="O1904" s="8"/>
      <c r="P1904" s="9"/>
    </row>
    <row r="1905" spans="1:16" x14ac:dyDescent="0.25">
      <c r="A1905" s="18"/>
      <c r="B1905" s="19"/>
      <c r="C1905" s="19"/>
      <c r="D1905" s="19"/>
      <c r="E1905" s="20"/>
      <c r="F1905" s="19"/>
      <c r="G1905" s="21"/>
      <c r="H1905" s="22"/>
      <c r="I1905" s="20"/>
      <c r="J1905" s="20"/>
      <c r="K1905" s="8"/>
      <c r="L1905" s="20"/>
      <c r="M1905" s="20"/>
      <c r="N1905" s="20"/>
      <c r="O1905" s="8"/>
      <c r="P1905" s="9"/>
    </row>
    <row r="1906" spans="1:16" x14ac:dyDescent="0.25">
      <c r="A1906" s="18"/>
      <c r="B1906" s="19"/>
      <c r="C1906" s="19"/>
      <c r="D1906" s="19"/>
      <c r="E1906" s="20"/>
      <c r="F1906" s="19"/>
      <c r="G1906" s="21"/>
      <c r="H1906" s="22"/>
      <c r="I1906" s="20"/>
      <c r="J1906" s="20"/>
      <c r="K1906" s="8"/>
      <c r="L1906" s="20"/>
      <c r="M1906" s="20"/>
      <c r="N1906" s="20"/>
      <c r="O1906" s="8"/>
      <c r="P1906" s="9"/>
    </row>
    <row r="1907" spans="1:16" x14ac:dyDescent="0.25">
      <c r="A1907" s="23"/>
      <c r="B1907" s="24"/>
      <c r="C1907" s="24"/>
      <c r="D1907" s="24"/>
      <c r="E1907" s="8"/>
      <c r="F1907" s="24"/>
      <c r="G1907" s="24"/>
      <c r="H1907" s="26"/>
      <c r="I1907" s="8"/>
      <c r="J1907" s="8"/>
      <c r="K1907" s="8"/>
      <c r="L1907" s="8"/>
      <c r="M1907" s="8"/>
      <c r="N1907" s="20"/>
      <c r="O1907" s="8"/>
      <c r="P1907" s="9"/>
    </row>
    <row r="1908" spans="1:16" x14ac:dyDescent="0.25">
      <c r="A1908" s="18"/>
      <c r="B1908" s="19"/>
      <c r="C1908" s="19"/>
      <c r="D1908" s="19"/>
      <c r="E1908" s="20"/>
      <c r="F1908" s="19"/>
      <c r="G1908" s="21"/>
      <c r="H1908" s="22"/>
      <c r="I1908" s="20"/>
      <c r="J1908" s="20"/>
      <c r="K1908" s="8"/>
      <c r="L1908" s="20"/>
      <c r="M1908" s="20"/>
      <c r="N1908" s="20"/>
      <c r="O1908" s="8"/>
      <c r="P1908" s="9"/>
    </row>
    <row r="1909" spans="1:16" x14ac:dyDescent="0.25">
      <c r="A1909" s="18"/>
      <c r="B1909" s="19"/>
      <c r="C1909" s="19"/>
      <c r="D1909" s="19"/>
      <c r="E1909" s="20"/>
      <c r="F1909" s="19"/>
      <c r="G1909" s="21"/>
      <c r="H1909" s="22"/>
      <c r="I1909" s="20"/>
      <c r="J1909" s="20"/>
      <c r="K1909" s="20"/>
      <c r="L1909" s="20"/>
      <c r="M1909" s="20"/>
      <c r="N1909" s="20"/>
      <c r="O1909" s="8"/>
      <c r="P1909" s="9"/>
    </row>
    <row r="1910" spans="1:16" x14ac:dyDescent="0.25">
      <c r="A1910" s="23"/>
      <c r="B1910" s="24"/>
      <c r="C1910" s="24"/>
      <c r="D1910" s="24"/>
      <c r="E1910" s="8"/>
      <c r="F1910" s="24"/>
      <c r="G1910" s="24"/>
      <c r="H1910" s="26"/>
      <c r="I1910" s="8"/>
      <c r="J1910" s="8"/>
      <c r="K1910" s="8"/>
      <c r="L1910" s="8"/>
      <c r="M1910" s="8"/>
      <c r="N1910" s="20"/>
      <c r="O1910" s="8"/>
      <c r="P1910" s="9"/>
    </row>
    <row r="1911" spans="1:16" x14ac:dyDescent="0.25">
      <c r="A1911" s="18"/>
      <c r="B1911" s="19"/>
      <c r="C1911" s="19"/>
      <c r="D1911" s="19"/>
      <c r="E1911" s="20"/>
      <c r="F1911" s="19"/>
      <c r="G1911" s="21"/>
      <c r="H1911" s="22"/>
      <c r="I1911" s="20"/>
      <c r="J1911" s="20"/>
      <c r="K1911" s="20"/>
      <c r="L1911" s="20"/>
      <c r="M1911" s="20"/>
      <c r="N1911" s="20"/>
      <c r="O1911" s="8"/>
      <c r="P1911" s="9"/>
    </row>
    <row r="1912" spans="1:16" x14ac:dyDescent="0.25">
      <c r="A1912" s="18"/>
      <c r="B1912" s="19"/>
      <c r="C1912" s="19"/>
      <c r="D1912" s="19"/>
      <c r="E1912" s="20"/>
      <c r="F1912" s="19"/>
      <c r="G1912" s="21"/>
      <c r="H1912" s="22"/>
      <c r="I1912" s="20"/>
      <c r="J1912" s="20"/>
      <c r="K1912" s="8"/>
      <c r="L1912" s="20"/>
      <c r="M1912" s="20"/>
      <c r="N1912" s="8"/>
      <c r="O1912" s="8"/>
      <c r="P1912" s="9"/>
    </row>
    <row r="1913" spans="1:16" x14ac:dyDescent="0.25">
      <c r="A1913" s="23"/>
      <c r="B1913" s="24"/>
      <c r="C1913" s="24"/>
      <c r="D1913" s="24"/>
      <c r="E1913" s="8"/>
      <c r="F1913" s="24"/>
      <c r="G1913" s="24"/>
      <c r="H1913" s="26"/>
      <c r="I1913" s="8"/>
      <c r="J1913" s="8"/>
      <c r="K1913" s="8"/>
      <c r="L1913" s="8"/>
      <c r="M1913" s="8"/>
      <c r="N1913" s="20"/>
      <c r="O1913" s="8"/>
      <c r="P1913" s="9"/>
    </row>
    <row r="1914" spans="1:16" x14ac:dyDescent="0.25">
      <c r="A1914" s="18"/>
      <c r="B1914" s="19"/>
      <c r="C1914" s="19"/>
      <c r="D1914" s="19"/>
      <c r="E1914" s="20"/>
      <c r="F1914" s="19"/>
      <c r="G1914" s="21"/>
      <c r="H1914" s="22"/>
      <c r="I1914" s="20"/>
      <c r="J1914" s="20"/>
      <c r="K1914" s="8"/>
      <c r="L1914" s="20"/>
      <c r="M1914" s="20"/>
      <c r="N1914" s="8"/>
      <c r="O1914" s="8"/>
      <c r="P1914" s="9"/>
    </row>
    <row r="1915" spans="1:16" x14ac:dyDescent="0.25">
      <c r="A1915" s="18"/>
      <c r="B1915" s="19"/>
      <c r="C1915" s="19"/>
      <c r="D1915" s="19"/>
      <c r="E1915" s="20"/>
      <c r="F1915" s="24"/>
      <c r="G1915" s="21"/>
      <c r="H1915" s="22"/>
      <c r="I1915" s="20"/>
      <c r="J1915" s="20"/>
      <c r="K1915" s="20"/>
      <c r="L1915" s="20"/>
      <c r="M1915" s="20"/>
      <c r="N1915" s="8"/>
      <c r="O1915" s="8"/>
      <c r="P1915" s="9"/>
    </row>
    <row r="1916" spans="1:16" x14ac:dyDescent="0.25">
      <c r="A1916" s="18"/>
      <c r="B1916" s="19"/>
      <c r="C1916" s="19"/>
      <c r="D1916" s="19"/>
      <c r="E1916" s="20"/>
      <c r="F1916" s="19"/>
      <c r="G1916" s="21"/>
      <c r="H1916" s="22"/>
      <c r="I1916" s="20"/>
      <c r="J1916" s="20"/>
      <c r="K1916" s="8"/>
      <c r="L1916" s="20"/>
      <c r="M1916" s="20"/>
      <c r="N1916" s="8"/>
      <c r="O1916" s="8"/>
      <c r="P1916" s="9"/>
    </row>
    <row r="1917" spans="1:16" x14ac:dyDescent="0.25">
      <c r="A1917" s="18"/>
      <c r="B1917" s="19"/>
      <c r="C1917" s="19"/>
      <c r="D1917" s="19"/>
      <c r="E1917" s="20"/>
      <c r="F1917" s="19"/>
      <c r="G1917" s="21"/>
      <c r="H1917" s="22"/>
      <c r="I1917" s="20"/>
      <c r="J1917" s="20"/>
      <c r="K1917" s="8"/>
      <c r="L1917" s="20"/>
      <c r="M1917" s="20"/>
      <c r="N1917" s="8"/>
      <c r="O1917" s="8"/>
      <c r="P1917" s="9"/>
    </row>
    <row r="1918" spans="1:16" x14ac:dyDescent="0.25">
      <c r="A1918" s="18"/>
      <c r="B1918" s="19"/>
      <c r="C1918" s="19"/>
      <c r="D1918" s="19"/>
      <c r="E1918" s="20"/>
      <c r="F1918" s="19"/>
      <c r="G1918" s="19"/>
      <c r="H1918" s="22"/>
      <c r="I1918" s="8"/>
      <c r="J1918" s="20"/>
      <c r="K1918" s="8"/>
      <c r="L1918" s="20"/>
      <c r="M1918" s="8"/>
      <c r="N1918" s="8"/>
      <c r="O1918" s="8"/>
      <c r="P1918" s="9"/>
    </row>
    <row r="1919" spans="1:16" x14ac:dyDescent="0.25">
      <c r="A1919" s="23"/>
      <c r="B1919" s="24"/>
      <c r="C1919" s="24"/>
      <c r="D1919" s="24"/>
      <c r="E1919" s="8"/>
      <c r="F1919" s="24"/>
      <c r="G1919" s="24"/>
      <c r="H1919" s="26"/>
      <c r="I1919" s="8"/>
      <c r="J1919" s="8"/>
      <c r="K1919" s="8"/>
      <c r="L1919" s="8"/>
      <c r="M1919" s="8"/>
      <c r="N1919" s="8"/>
      <c r="O1919" s="8"/>
      <c r="P1919" s="9"/>
    </row>
    <row r="1920" spans="1:16" x14ac:dyDescent="0.25">
      <c r="A1920" s="18"/>
      <c r="B1920" s="19"/>
      <c r="C1920" s="19"/>
      <c r="D1920" s="19"/>
      <c r="E1920" s="20"/>
      <c r="F1920" s="19"/>
      <c r="G1920" s="21"/>
      <c r="H1920" s="22"/>
      <c r="I1920" s="20"/>
      <c r="J1920" s="20"/>
      <c r="K1920" s="8"/>
      <c r="L1920" s="20"/>
      <c r="M1920" s="20"/>
      <c r="N1920" s="8"/>
      <c r="O1920" s="8"/>
      <c r="P1920" s="9"/>
    </row>
    <row r="1921" spans="1:16" x14ac:dyDescent="0.25">
      <c r="A1921" s="18"/>
      <c r="B1921" s="19"/>
      <c r="C1921" s="19"/>
      <c r="D1921" s="19"/>
      <c r="E1921" s="20"/>
      <c r="F1921" s="19"/>
      <c r="G1921" s="21"/>
      <c r="H1921" s="22"/>
      <c r="I1921" s="20"/>
      <c r="J1921" s="20"/>
      <c r="K1921" s="20"/>
      <c r="L1921" s="20"/>
      <c r="M1921" s="20"/>
      <c r="N1921" s="20"/>
      <c r="O1921" s="8"/>
      <c r="P1921" s="9"/>
    </row>
    <row r="1922" spans="1:16" x14ac:dyDescent="0.25">
      <c r="A1922" s="18"/>
      <c r="B1922" s="19"/>
      <c r="C1922" s="19"/>
      <c r="D1922" s="19"/>
      <c r="E1922" s="20"/>
      <c r="F1922" s="19"/>
      <c r="G1922" s="21"/>
      <c r="H1922" s="22"/>
      <c r="I1922" s="20"/>
      <c r="J1922" s="20"/>
      <c r="K1922" s="20"/>
      <c r="L1922" s="20"/>
      <c r="M1922" s="20"/>
      <c r="N1922" s="20"/>
      <c r="O1922" s="8"/>
      <c r="P1922" s="9"/>
    </row>
    <row r="1923" spans="1:16" x14ac:dyDescent="0.25">
      <c r="A1923" s="18"/>
      <c r="B1923" s="19"/>
      <c r="C1923" s="19"/>
      <c r="D1923" s="19"/>
      <c r="E1923" s="20"/>
      <c r="F1923" s="19"/>
      <c r="G1923" s="21"/>
      <c r="H1923" s="22"/>
      <c r="I1923" s="20"/>
      <c r="J1923" s="20"/>
      <c r="K1923" s="20"/>
      <c r="L1923" s="20"/>
      <c r="M1923" s="20"/>
      <c r="N1923" s="20"/>
      <c r="O1923" s="8"/>
      <c r="P1923" s="9"/>
    </row>
    <row r="1924" spans="1:16" x14ac:dyDescent="0.25">
      <c r="A1924" s="23"/>
      <c r="B1924" s="24"/>
      <c r="C1924" s="24"/>
      <c r="D1924" s="24"/>
      <c r="E1924" s="8"/>
      <c r="F1924" s="24"/>
      <c r="G1924" s="24"/>
      <c r="H1924" s="26"/>
      <c r="I1924" s="8"/>
      <c r="J1924" s="8"/>
      <c r="K1924" s="8"/>
      <c r="L1924" s="8"/>
      <c r="M1924" s="8"/>
      <c r="N1924" s="8"/>
      <c r="O1924" s="8"/>
      <c r="P1924" s="9"/>
    </row>
    <row r="1925" spans="1:16" x14ac:dyDescent="0.25">
      <c r="A1925" s="18"/>
      <c r="B1925" s="19"/>
      <c r="C1925" s="19"/>
      <c r="D1925" s="19"/>
      <c r="E1925" s="20"/>
      <c r="F1925" s="19"/>
      <c r="G1925" s="21"/>
      <c r="H1925" s="22"/>
      <c r="I1925" s="20"/>
      <c r="J1925" s="20"/>
      <c r="K1925" s="20"/>
      <c r="L1925" s="20"/>
      <c r="M1925" s="20"/>
      <c r="N1925" s="20"/>
      <c r="O1925" s="8"/>
      <c r="P1925" s="9"/>
    </row>
    <row r="1926" spans="1:16" x14ac:dyDescent="0.25">
      <c r="A1926" s="18"/>
      <c r="B1926" s="19"/>
      <c r="C1926" s="19"/>
      <c r="D1926" s="19"/>
      <c r="E1926" s="20"/>
      <c r="F1926" s="19"/>
      <c r="G1926" s="21"/>
      <c r="H1926" s="22"/>
      <c r="I1926" s="20"/>
      <c r="J1926" s="20"/>
      <c r="K1926" s="20"/>
      <c r="L1926" s="20"/>
      <c r="M1926" s="20"/>
      <c r="N1926" s="20"/>
      <c r="O1926" s="8"/>
      <c r="P1926" s="9"/>
    </row>
    <row r="1927" spans="1:16" x14ac:dyDescent="0.25">
      <c r="A1927" s="23"/>
      <c r="B1927" s="24"/>
      <c r="C1927" s="24"/>
      <c r="D1927" s="24"/>
      <c r="E1927" s="8"/>
      <c r="F1927" s="24"/>
      <c r="G1927" s="24"/>
      <c r="H1927" s="26"/>
      <c r="I1927" s="8"/>
      <c r="J1927" s="8"/>
      <c r="K1927" s="8"/>
      <c r="L1927" s="8"/>
      <c r="M1927" s="8"/>
      <c r="N1927" s="8"/>
      <c r="O1927" s="8"/>
      <c r="P1927" s="9"/>
    </row>
    <row r="1928" spans="1:16" x14ac:dyDescent="0.25">
      <c r="A1928" s="18"/>
      <c r="B1928" s="19"/>
      <c r="C1928" s="19"/>
      <c r="D1928" s="19"/>
      <c r="E1928" s="20"/>
      <c r="F1928" s="19"/>
      <c r="G1928" s="21"/>
      <c r="H1928" s="22"/>
      <c r="I1928" s="20"/>
      <c r="J1928" s="20"/>
      <c r="K1928" s="20"/>
      <c r="L1928" s="20"/>
      <c r="M1928" s="20"/>
      <c r="N1928" s="20"/>
      <c r="O1928" s="8"/>
      <c r="P1928" s="9"/>
    </row>
    <row r="1929" spans="1:16" x14ac:dyDescent="0.25">
      <c r="A1929" s="18"/>
      <c r="B1929" s="19"/>
      <c r="C1929" s="19"/>
      <c r="D1929" s="19"/>
      <c r="E1929" s="20"/>
      <c r="F1929" s="19"/>
      <c r="G1929" s="21"/>
      <c r="H1929" s="22"/>
      <c r="I1929" s="20"/>
      <c r="J1929" s="20"/>
      <c r="K1929" s="20"/>
      <c r="L1929" s="20"/>
      <c r="M1929" s="20"/>
      <c r="N1929" s="20"/>
      <c r="O1929" s="8"/>
      <c r="P1929" s="9"/>
    </row>
    <row r="1930" spans="1:16" x14ac:dyDescent="0.25">
      <c r="A1930" s="18"/>
      <c r="B1930" s="19"/>
      <c r="C1930" s="19"/>
      <c r="D1930" s="19"/>
      <c r="E1930" s="20"/>
      <c r="F1930" s="19"/>
      <c r="G1930" s="21"/>
      <c r="H1930" s="22"/>
      <c r="I1930" s="20"/>
      <c r="J1930" s="20"/>
      <c r="K1930" s="20"/>
      <c r="L1930" s="20"/>
      <c r="M1930" s="20"/>
      <c r="N1930" s="20"/>
      <c r="O1930" s="8"/>
      <c r="P1930" s="9"/>
    </row>
    <row r="1931" spans="1:16" x14ac:dyDescent="0.25">
      <c r="A1931" s="18"/>
      <c r="B1931" s="19"/>
      <c r="C1931" s="19"/>
      <c r="D1931" s="19"/>
      <c r="E1931" s="20"/>
      <c r="F1931" s="19"/>
      <c r="G1931" s="21"/>
      <c r="H1931" s="22"/>
      <c r="I1931" s="20"/>
      <c r="J1931" s="20"/>
      <c r="K1931" s="20"/>
      <c r="L1931" s="20"/>
      <c r="M1931" s="20"/>
      <c r="N1931" s="20"/>
      <c r="O1931" s="8"/>
      <c r="P1931" s="9"/>
    </row>
    <row r="1932" spans="1:16" x14ac:dyDescent="0.25">
      <c r="A1932" s="23"/>
      <c r="B1932" s="24"/>
      <c r="C1932" s="24"/>
      <c r="D1932" s="24"/>
      <c r="E1932" s="8"/>
      <c r="F1932" s="24"/>
      <c r="G1932" s="24"/>
      <c r="H1932" s="26"/>
      <c r="I1932" s="8"/>
      <c r="J1932" s="8"/>
      <c r="K1932" s="8"/>
      <c r="L1932" s="8"/>
      <c r="M1932" s="8"/>
      <c r="N1932" s="8"/>
      <c r="O1932" s="8"/>
      <c r="P1932" s="9"/>
    </row>
    <row r="1933" spans="1:16" x14ac:dyDescent="0.25">
      <c r="A1933" s="18"/>
      <c r="B1933" s="19"/>
      <c r="C1933" s="19"/>
      <c r="D1933" s="19"/>
      <c r="E1933" s="20"/>
      <c r="F1933" s="19"/>
      <c r="G1933" s="21"/>
      <c r="H1933" s="22"/>
      <c r="I1933" s="20"/>
      <c r="J1933" s="20"/>
      <c r="K1933" s="20"/>
      <c r="L1933" s="20"/>
      <c r="M1933" s="20"/>
      <c r="N1933" s="20"/>
      <c r="O1933" s="8"/>
      <c r="P1933" s="9"/>
    </row>
    <row r="1934" spans="1:16" x14ac:dyDescent="0.25">
      <c r="A1934" s="18"/>
      <c r="B1934" s="19"/>
      <c r="C1934" s="19"/>
      <c r="D1934" s="19"/>
      <c r="E1934" s="20"/>
      <c r="F1934" s="19"/>
      <c r="G1934" s="21"/>
      <c r="H1934" s="22"/>
      <c r="I1934" s="20"/>
      <c r="J1934" s="20"/>
      <c r="K1934" s="20"/>
      <c r="L1934" s="20"/>
      <c r="M1934" s="20"/>
      <c r="N1934" s="20"/>
      <c r="O1934" s="8"/>
      <c r="P1934" s="9"/>
    </row>
    <row r="1935" spans="1:16" x14ac:dyDescent="0.25">
      <c r="A1935" s="18"/>
      <c r="B1935" s="19"/>
      <c r="C1935" s="19"/>
      <c r="D1935" s="19"/>
      <c r="E1935" s="20"/>
      <c r="F1935" s="19"/>
      <c r="G1935" s="21"/>
      <c r="H1935" s="22"/>
      <c r="I1935" s="20"/>
      <c r="J1935" s="20"/>
      <c r="K1935" s="8"/>
      <c r="L1935" s="20"/>
      <c r="M1935" s="20"/>
      <c r="N1935" s="8"/>
      <c r="O1935" s="8"/>
      <c r="P1935" s="9"/>
    </row>
    <row r="1936" spans="1:16" x14ac:dyDescent="0.25">
      <c r="A1936" s="18"/>
      <c r="B1936" s="19"/>
      <c r="C1936" s="19"/>
      <c r="D1936" s="19"/>
      <c r="E1936" s="20"/>
      <c r="F1936" s="19"/>
      <c r="G1936" s="21"/>
      <c r="H1936" s="22"/>
      <c r="I1936" s="20"/>
      <c r="J1936" s="20"/>
      <c r="K1936" s="20"/>
      <c r="L1936" s="20"/>
      <c r="M1936" s="20"/>
      <c r="N1936" s="20"/>
      <c r="O1936" s="8"/>
      <c r="P1936" s="9"/>
    </row>
    <row r="1937" spans="1:16" x14ac:dyDescent="0.25">
      <c r="A1937" s="23"/>
      <c r="B1937" s="24"/>
      <c r="C1937" s="24"/>
      <c r="D1937" s="24"/>
      <c r="E1937" s="8"/>
      <c r="F1937" s="24"/>
      <c r="G1937" s="24"/>
      <c r="H1937" s="26"/>
      <c r="I1937" s="8"/>
      <c r="J1937" s="8"/>
      <c r="K1937" s="8"/>
      <c r="L1937" s="8"/>
      <c r="M1937" s="8"/>
      <c r="N1937" s="8"/>
      <c r="O1937" s="8"/>
      <c r="P1937" s="9"/>
    </row>
    <row r="1938" spans="1:16" x14ac:dyDescent="0.25">
      <c r="A1938" s="18"/>
      <c r="B1938" s="19"/>
      <c r="C1938" s="19"/>
      <c r="D1938" s="19"/>
      <c r="E1938" s="20"/>
      <c r="F1938" s="19"/>
      <c r="G1938" s="21"/>
      <c r="H1938" s="22"/>
      <c r="I1938" s="20"/>
      <c r="J1938" s="20"/>
      <c r="K1938" s="20"/>
      <c r="L1938" s="20"/>
      <c r="M1938" s="20"/>
      <c r="N1938" s="20"/>
      <c r="O1938" s="8"/>
      <c r="P1938" s="9"/>
    </row>
    <row r="1939" spans="1:16" x14ac:dyDescent="0.25">
      <c r="A1939" s="18"/>
      <c r="B1939" s="19"/>
      <c r="C1939" s="19"/>
      <c r="D1939" s="19"/>
      <c r="E1939" s="20"/>
      <c r="F1939" s="19"/>
      <c r="G1939" s="21"/>
      <c r="H1939" s="22"/>
      <c r="I1939" s="20"/>
      <c r="J1939" s="20"/>
      <c r="K1939" s="20"/>
      <c r="L1939" s="20"/>
      <c r="M1939" s="20"/>
      <c r="N1939" s="20"/>
      <c r="O1939" s="8"/>
      <c r="P1939" s="9"/>
    </row>
    <row r="1940" spans="1:16" x14ac:dyDescent="0.25">
      <c r="A1940" s="18"/>
      <c r="B1940" s="19"/>
      <c r="C1940" s="19"/>
      <c r="D1940" s="19"/>
      <c r="E1940" s="20"/>
      <c r="F1940" s="19"/>
      <c r="G1940" s="21"/>
      <c r="H1940" s="22"/>
      <c r="I1940" s="20"/>
      <c r="J1940" s="20"/>
      <c r="K1940" s="20"/>
      <c r="L1940" s="20"/>
      <c r="M1940" s="20"/>
      <c r="N1940" s="20"/>
      <c r="O1940" s="8"/>
      <c r="P1940" s="9"/>
    </row>
    <row r="1941" spans="1:16" x14ac:dyDescent="0.25">
      <c r="A1941" s="23"/>
      <c r="B1941" s="24"/>
      <c r="C1941" s="24"/>
      <c r="D1941" s="24"/>
      <c r="E1941" s="8"/>
      <c r="F1941" s="24"/>
      <c r="G1941" s="24"/>
      <c r="H1941" s="26"/>
      <c r="I1941" s="8"/>
      <c r="J1941" s="8"/>
      <c r="K1941" s="8"/>
      <c r="L1941" s="8"/>
      <c r="M1941" s="8"/>
      <c r="N1941" s="8"/>
      <c r="O1941" s="8"/>
      <c r="P1941" s="9"/>
    </row>
    <row r="1942" spans="1:16" x14ac:dyDescent="0.25">
      <c r="A1942" s="18"/>
      <c r="B1942" s="19"/>
      <c r="C1942" s="19"/>
      <c r="D1942" s="19"/>
      <c r="E1942" s="20"/>
      <c r="F1942" s="19"/>
      <c r="G1942" s="21"/>
      <c r="H1942" s="22"/>
      <c r="I1942" s="20"/>
      <c r="J1942" s="20"/>
      <c r="K1942" s="20"/>
      <c r="L1942" s="20"/>
      <c r="M1942" s="20"/>
      <c r="N1942" s="20"/>
      <c r="O1942" s="8"/>
      <c r="P1942" s="9"/>
    </row>
    <row r="1943" spans="1:16" x14ac:dyDescent="0.25">
      <c r="A1943" s="18"/>
      <c r="B1943" s="19"/>
      <c r="C1943" s="19"/>
      <c r="D1943" s="19"/>
      <c r="E1943" s="20"/>
      <c r="F1943" s="19"/>
      <c r="G1943" s="21"/>
      <c r="H1943" s="22"/>
      <c r="I1943" s="20"/>
      <c r="J1943" s="20"/>
      <c r="K1943" s="20"/>
      <c r="L1943" s="20"/>
      <c r="M1943" s="20"/>
      <c r="N1943" s="20"/>
      <c r="O1943" s="8"/>
      <c r="P1943" s="9"/>
    </row>
    <row r="1944" spans="1:16" x14ac:dyDescent="0.25">
      <c r="A1944" s="18"/>
      <c r="B1944" s="19"/>
      <c r="C1944" s="19"/>
      <c r="D1944" s="19"/>
      <c r="E1944" s="20"/>
      <c r="F1944" s="19"/>
      <c r="G1944" s="21"/>
      <c r="H1944" s="22"/>
      <c r="I1944" s="8"/>
      <c r="J1944" s="20"/>
      <c r="K1944" s="8"/>
      <c r="L1944" s="20"/>
      <c r="M1944" s="8"/>
      <c r="N1944" s="20"/>
      <c r="O1944" s="8"/>
      <c r="P1944" s="9"/>
    </row>
    <row r="1945" spans="1:16" x14ac:dyDescent="0.25">
      <c r="A1945" s="23"/>
      <c r="B1945" s="24"/>
      <c r="C1945" s="24"/>
      <c r="D1945" s="24"/>
      <c r="E1945" s="8"/>
      <c r="F1945" s="24"/>
      <c r="G1945" s="24"/>
      <c r="H1945" s="26"/>
      <c r="I1945" s="8"/>
      <c r="J1945" s="8"/>
      <c r="K1945" s="8"/>
      <c r="L1945" s="8"/>
      <c r="M1945" s="8"/>
      <c r="N1945" s="8"/>
      <c r="O1945" s="8"/>
      <c r="P1945" s="9"/>
    </row>
    <row r="1946" spans="1:16" x14ac:dyDescent="0.25">
      <c r="A1946" s="23"/>
      <c r="B1946" s="24"/>
      <c r="C1946" s="24"/>
      <c r="D1946" s="24"/>
      <c r="E1946" s="20"/>
      <c r="F1946" s="24"/>
      <c r="G1946" s="25"/>
      <c r="H1946" s="26"/>
      <c r="I1946" s="8"/>
      <c r="J1946" s="8"/>
      <c r="K1946" s="8"/>
      <c r="L1946" s="8"/>
      <c r="M1946" s="8"/>
      <c r="N1946" s="8"/>
      <c r="O1946" s="8"/>
      <c r="P1946" s="9"/>
    </row>
    <row r="1947" spans="1:16" x14ac:dyDescent="0.25">
      <c r="A1947" s="18"/>
      <c r="B1947" s="19"/>
      <c r="C1947" s="19"/>
      <c r="D1947" s="19"/>
      <c r="E1947" s="20"/>
      <c r="F1947" s="24"/>
      <c r="G1947" s="21"/>
      <c r="H1947" s="22"/>
      <c r="I1947" s="20"/>
      <c r="J1947" s="20"/>
      <c r="K1947" s="20"/>
      <c r="L1947" s="20"/>
      <c r="M1947" s="20"/>
      <c r="N1947" s="8"/>
      <c r="O1947" s="8"/>
      <c r="P1947" s="9"/>
    </row>
    <row r="1948" spans="1:16" x14ac:dyDescent="0.25">
      <c r="A1948" s="18"/>
      <c r="B1948" s="19"/>
      <c r="C1948" s="19"/>
      <c r="D1948" s="19"/>
      <c r="E1948" s="20"/>
      <c r="F1948" s="19"/>
      <c r="G1948" s="21"/>
      <c r="H1948" s="22"/>
      <c r="I1948" s="8"/>
      <c r="J1948" s="20"/>
      <c r="K1948" s="8"/>
      <c r="L1948" s="20"/>
      <c r="M1948" s="8"/>
      <c r="N1948" s="20"/>
      <c r="O1948" s="8"/>
      <c r="P1948" s="9"/>
    </row>
    <row r="1949" spans="1:16" x14ac:dyDescent="0.25">
      <c r="A1949" s="18"/>
      <c r="B1949" s="19"/>
      <c r="C1949" s="19"/>
      <c r="D1949" s="19"/>
      <c r="E1949" s="20"/>
      <c r="F1949" s="19"/>
      <c r="G1949" s="21"/>
      <c r="H1949" s="22"/>
      <c r="I1949" s="8"/>
      <c r="J1949" s="20"/>
      <c r="K1949" s="8"/>
      <c r="L1949" s="20"/>
      <c r="M1949" s="8"/>
      <c r="N1949" s="20"/>
      <c r="O1949" s="8"/>
      <c r="P1949" s="9"/>
    </row>
    <row r="1950" spans="1:16" x14ac:dyDescent="0.25">
      <c r="A1950" s="18"/>
      <c r="B1950" s="19"/>
      <c r="C1950" s="19"/>
      <c r="D1950" s="19"/>
      <c r="E1950" s="8"/>
      <c r="F1950" s="24"/>
      <c r="G1950" s="21"/>
      <c r="H1950" s="22"/>
      <c r="I1950" s="20"/>
      <c r="J1950" s="20"/>
      <c r="K1950" s="20"/>
      <c r="L1950" s="20"/>
      <c r="M1950" s="30"/>
      <c r="N1950" s="8"/>
      <c r="O1950" s="8"/>
      <c r="P1950" s="9"/>
    </row>
    <row r="1951" spans="1:16" x14ac:dyDescent="0.25">
      <c r="A1951" s="23"/>
      <c r="B1951" s="24"/>
      <c r="C1951" s="24"/>
      <c r="D1951" s="24"/>
      <c r="E1951" s="20"/>
      <c r="F1951" s="24"/>
      <c r="G1951" s="25"/>
      <c r="H1951" s="26"/>
      <c r="I1951" s="8"/>
      <c r="J1951" s="8"/>
      <c r="K1951" s="8"/>
      <c r="L1951" s="8"/>
      <c r="M1951" s="8"/>
      <c r="N1951" s="8"/>
      <c r="O1951" s="8"/>
      <c r="P1951" s="9"/>
    </row>
    <row r="1952" spans="1:16" x14ac:dyDescent="0.25">
      <c r="A1952" s="18"/>
      <c r="B1952" s="19"/>
      <c r="C1952" s="19"/>
      <c r="D1952" s="19"/>
      <c r="E1952" s="20"/>
      <c r="F1952" s="19"/>
      <c r="G1952" s="21"/>
      <c r="H1952" s="22"/>
      <c r="I1952" s="8"/>
      <c r="J1952" s="20"/>
      <c r="K1952" s="8"/>
      <c r="L1952" s="20"/>
      <c r="M1952" s="8"/>
      <c r="N1952" s="20"/>
      <c r="O1952" s="8"/>
      <c r="P1952" s="9"/>
    </row>
    <row r="1953" spans="1:16" x14ac:dyDescent="0.25">
      <c r="A1953" s="18"/>
      <c r="B1953" s="19"/>
      <c r="C1953" s="19"/>
      <c r="D1953" s="19"/>
      <c r="E1953" s="20"/>
      <c r="F1953" s="19"/>
      <c r="G1953" s="21"/>
      <c r="H1953" s="22"/>
      <c r="I1953" s="8"/>
      <c r="J1953" s="20"/>
      <c r="K1953" s="8"/>
      <c r="L1953" s="20"/>
      <c r="M1953" s="8"/>
      <c r="N1953" s="20"/>
      <c r="O1953" s="8"/>
      <c r="P1953" s="9"/>
    </row>
    <row r="1954" spans="1:16" x14ac:dyDescent="0.25">
      <c r="A1954" s="18"/>
      <c r="B1954" s="19"/>
      <c r="C1954" s="19"/>
      <c r="D1954" s="19"/>
      <c r="E1954" s="20"/>
      <c r="F1954" s="19"/>
      <c r="G1954" s="19"/>
      <c r="H1954" s="22"/>
      <c r="I1954" s="20"/>
      <c r="J1954" s="20"/>
      <c r="K1954" s="20"/>
      <c r="L1954" s="20"/>
      <c r="M1954" s="8"/>
      <c r="N1954" s="8"/>
      <c r="O1954" s="8"/>
      <c r="P1954" s="9"/>
    </row>
    <row r="1955" spans="1:16" x14ac:dyDescent="0.25">
      <c r="A1955" s="23"/>
      <c r="B1955" s="24"/>
      <c r="C1955" s="24"/>
      <c r="D1955" s="24"/>
      <c r="E1955" s="20"/>
      <c r="F1955" s="24"/>
      <c r="G1955" s="25"/>
      <c r="H1955" s="26"/>
      <c r="I1955" s="8"/>
      <c r="J1955" s="8"/>
      <c r="K1955" s="8"/>
      <c r="L1955" s="8"/>
      <c r="M1955" s="8"/>
      <c r="N1955" s="8"/>
      <c r="O1955" s="8"/>
      <c r="P1955" s="9"/>
    </row>
    <row r="1956" spans="1:16" x14ac:dyDescent="0.25">
      <c r="A1956" s="23"/>
      <c r="B1956" s="24"/>
      <c r="C1956" s="24"/>
      <c r="D1956" s="24"/>
      <c r="E1956" s="20"/>
      <c r="F1956" s="24"/>
      <c r="G1956" s="25"/>
      <c r="H1956" s="26"/>
      <c r="I1956" s="8"/>
      <c r="J1956" s="8"/>
      <c r="K1956" s="8"/>
      <c r="L1956" s="8"/>
      <c r="M1956" s="8"/>
      <c r="N1956" s="8"/>
      <c r="O1956" s="8"/>
      <c r="P1956" s="9"/>
    </row>
    <row r="1957" spans="1:16" x14ac:dyDescent="0.25">
      <c r="A1957" s="18"/>
      <c r="B1957" s="19"/>
      <c r="C1957" s="19"/>
      <c r="D1957" s="19"/>
      <c r="E1957" s="20"/>
      <c r="F1957" s="19"/>
      <c r="G1957" s="25"/>
      <c r="H1957" s="26"/>
      <c r="I1957" s="8"/>
      <c r="J1957" s="8"/>
      <c r="K1957" s="8"/>
      <c r="L1957" s="8"/>
      <c r="M1957" s="8"/>
      <c r="N1957" s="8"/>
      <c r="O1957" s="8"/>
      <c r="P1957" s="9"/>
    </row>
    <row r="1958" spans="1:16" x14ac:dyDescent="0.25">
      <c r="A1958" s="18"/>
      <c r="B1958" s="19"/>
      <c r="C1958" s="19"/>
      <c r="D1958" s="19"/>
      <c r="E1958" s="20"/>
      <c r="F1958" s="19"/>
      <c r="G1958" s="25"/>
      <c r="H1958" s="26"/>
      <c r="I1958" s="8"/>
      <c r="J1958" s="8"/>
      <c r="K1958" s="8"/>
      <c r="L1958" s="8"/>
      <c r="M1958" s="8"/>
      <c r="N1958" s="8"/>
      <c r="O1958" s="8"/>
      <c r="P1958" s="9"/>
    </row>
    <row r="1959" spans="1:16" x14ac:dyDescent="0.25">
      <c r="A1959" s="23"/>
      <c r="B1959" s="24"/>
      <c r="C1959" s="24"/>
      <c r="D1959" s="24"/>
      <c r="E1959" s="20"/>
      <c r="F1959" s="24"/>
      <c r="G1959" s="25"/>
      <c r="H1959" s="26"/>
      <c r="I1959" s="8"/>
      <c r="J1959" s="8"/>
      <c r="K1959" s="8"/>
      <c r="L1959" s="8"/>
      <c r="M1959" s="8"/>
      <c r="N1959" s="8"/>
      <c r="O1959" s="8"/>
      <c r="P1959" s="9"/>
    </row>
    <row r="1960" spans="1:16" x14ac:dyDescent="0.25">
      <c r="A1960" s="18"/>
      <c r="B1960" s="19"/>
      <c r="C1960" s="19"/>
      <c r="D1960" s="19"/>
      <c r="E1960" s="20"/>
      <c r="F1960" s="19"/>
      <c r="G1960" s="21"/>
      <c r="H1960" s="22"/>
      <c r="I1960" s="8"/>
      <c r="J1960" s="20"/>
      <c r="K1960" s="8"/>
      <c r="L1960" s="20"/>
      <c r="M1960" s="8"/>
      <c r="N1960" s="20"/>
      <c r="O1960" s="8"/>
      <c r="P1960" s="9"/>
    </row>
    <row r="1961" spans="1:16" x14ac:dyDescent="0.25">
      <c r="A1961" s="18"/>
      <c r="B1961" s="19"/>
      <c r="C1961" s="19"/>
      <c r="D1961" s="19"/>
      <c r="E1961" s="20"/>
      <c r="F1961" s="19"/>
      <c r="G1961" s="21"/>
      <c r="H1961" s="22"/>
      <c r="I1961" s="8"/>
      <c r="J1961" s="20"/>
      <c r="K1961" s="8"/>
      <c r="L1961" s="20"/>
      <c r="M1961" s="8"/>
      <c r="N1961" s="20"/>
      <c r="O1961" s="8"/>
      <c r="P1961" s="9"/>
    </row>
    <row r="1962" spans="1:16" x14ac:dyDescent="0.25">
      <c r="A1962" s="18"/>
      <c r="B1962" s="19"/>
      <c r="C1962" s="19"/>
      <c r="D1962" s="19"/>
      <c r="E1962" s="20"/>
      <c r="F1962" s="27"/>
      <c r="G1962" s="21"/>
      <c r="H1962" s="22"/>
      <c r="I1962" s="8"/>
      <c r="J1962" s="20"/>
      <c r="K1962" s="8"/>
      <c r="L1962" s="20"/>
      <c r="M1962" s="8"/>
      <c r="N1962" s="20"/>
      <c r="O1962" s="8"/>
      <c r="P1962" s="9"/>
    </row>
    <row r="1963" spans="1:16" x14ac:dyDescent="0.25">
      <c r="A1963" s="18"/>
      <c r="B1963" s="19"/>
      <c r="C1963" s="19"/>
      <c r="D1963" s="19"/>
      <c r="E1963" s="20"/>
      <c r="F1963" s="19"/>
      <c r="G1963" s="21"/>
      <c r="H1963" s="22"/>
      <c r="I1963" s="8"/>
      <c r="J1963" s="20"/>
      <c r="K1963" s="8"/>
      <c r="L1963" s="20"/>
      <c r="M1963" s="8"/>
      <c r="N1963" s="20"/>
      <c r="O1963" s="8"/>
      <c r="P1963" s="9"/>
    </row>
    <row r="1964" spans="1:16" x14ac:dyDescent="0.25">
      <c r="A1964" s="23"/>
      <c r="B1964" s="24"/>
      <c r="C1964" s="24"/>
      <c r="D1964" s="24"/>
      <c r="E1964" s="20"/>
      <c r="F1964" s="24"/>
      <c r="G1964" s="25"/>
      <c r="H1964" s="26"/>
      <c r="I1964" s="8"/>
      <c r="J1964" s="8"/>
      <c r="K1964" s="8"/>
      <c r="L1964" s="8"/>
      <c r="M1964" s="8"/>
      <c r="N1964" s="8"/>
      <c r="O1964" s="8"/>
      <c r="P1964" s="9"/>
    </row>
    <row r="1965" spans="1:16" x14ac:dyDescent="0.25">
      <c r="A1965" s="23"/>
      <c r="B1965" s="24"/>
      <c r="C1965" s="24"/>
      <c r="D1965" s="24"/>
      <c r="E1965" s="20"/>
      <c r="F1965" s="24"/>
      <c r="G1965" s="25"/>
      <c r="H1965" s="26"/>
      <c r="I1965" s="8"/>
      <c r="J1965" s="8"/>
      <c r="K1965" s="8"/>
      <c r="L1965" s="8"/>
      <c r="M1965" s="8"/>
      <c r="N1965" s="8"/>
      <c r="O1965" s="8"/>
      <c r="P1965" s="9"/>
    </row>
    <row r="1966" spans="1:16" x14ac:dyDescent="0.25">
      <c r="A1966" s="18"/>
      <c r="B1966" s="19"/>
      <c r="C1966" s="19"/>
      <c r="D1966" s="19"/>
      <c r="E1966" s="20"/>
      <c r="F1966" s="19"/>
      <c r="G1966" s="21"/>
      <c r="H1966" s="22"/>
      <c r="I1966" s="20"/>
      <c r="J1966" s="20"/>
      <c r="K1966" s="20"/>
      <c r="L1966" s="20"/>
      <c r="M1966" s="20"/>
      <c r="N1966" s="20"/>
      <c r="O1966" s="8"/>
      <c r="P1966" s="9"/>
    </row>
    <row r="1967" spans="1:16" x14ac:dyDescent="0.25">
      <c r="A1967" s="18"/>
      <c r="B1967" s="19"/>
      <c r="C1967" s="19"/>
      <c r="D1967" s="19"/>
      <c r="E1967" s="20"/>
      <c r="F1967" s="19"/>
      <c r="G1967" s="21"/>
      <c r="H1967" s="22"/>
      <c r="I1967" s="8"/>
      <c r="J1967" s="20"/>
      <c r="K1967" s="8"/>
      <c r="L1967" s="20"/>
      <c r="M1967" s="8"/>
      <c r="N1967" s="20"/>
      <c r="O1967" s="8"/>
      <c r="P1967" s="9"/>
    </row>
    <row r="1968" spans="1:16" x14ac:dyDescent="0.25">
      <c r="A1968" s="18"/>
      <c r="B1968" s="19"/>
      <c r="C1968" s="19"/>
      <c r="D1968" s="19"/>
      <c r="E1968" s="20"/>
      <c r="F1968" s="19"/>
      <c r="G1968" s="21"/>
      <c r="H1968" s="22"/>
      <c r="I1968" s="8"/>
      <c r="J1968" s="20"/>
      <c r="K1968" s="8"/>
      <c r="L1968" s="20"/>
      <c r="M1968" s="8"/>
      <c r="N1968" s="20"/>
      <c r="O1968" s="8"/>
      <c r="P1968" s="9"/>
    </row>
    <row r="1969" spans="1:16" x14ac:dyDescent="0.25">
      <c r="A1969" s="18"/>
      <c r="B1969" s="19"/>
      <c r="C1969" s="19"/>
      <c r="D1969" s="19"/>
      <c r="E1969" s="20"/>
      <c r="F1969" s="19"/>
      <c r="G1969" s="21"/>
      <c r="H1969" s="22"/>
      <c r="I1969" s="8"/>
      <c r="J1969" s="20"/>
      <c r="K1969" s="8"/>
      <c r="L1969" s="20"/>
      <c r="M1969" s="8"/>
      <c r="N1969" s="20"/>
      <c r="O1969" s="8"/>
      <c r="P1969" s="9"/>
    </row>
    <row r="1970" spans="1:16" x14ac:dyDescent="0.25">
      <c r="A1970" s="18"/>
      <c r="B1970" s="19"/>
      <c r="C1970" s="19"/>
      <c r="D1970" s="19"/>
      <c r="E1970" s="20"/>
      <c r="F1970" s="19"/>
      <c r="G1970" s="21"/>
      <c r="H1970" s="22"/>
      <c r="I1970" s="8"/>
      <c r="J1970" s="20"/>
      <c r="K1970" s="8"/>
      <c r="L1970" s="20"/>
      <c r="M1970" s="8"/>
      <c r="N1970" s="20"/>
      <c r="O1970" s="8"/>
      <c r="P1970" s="9"/>
    </row>
    <row r="1971" spans="1:16" x14ac:dyDescent="0.25">
      <c r="A1971" s="23"/>
      <c r="B1971" s="24"/>
      <c r="C1971" s="24"/>
      <c r="D1971" s="24"/>
      <c r="E1971" s="20"/>
      <c r="F1971" s="24"/>
      <c r="G1971" s="25"/>
      <c r="H1971" s="26"/>
      <c r="I1971" s="8"/>
      <c r="J1971" s="8"/>
      <c r="K1971" s="8"/>
      <c r="L1971" s="8"/>
      <c r="M1971" s="8"/>
      <c r="N1971" s="20"/>
      <c r="O1971" s="8"/>
      <c r="P1971" s="9"/>
    </row>
    <row r="1972" spans="1:16" x14ac:dyDescent="0.25">
      <c r="A1972" s="18"/>
      <c r="B1972" s="19"/>
      <c r="C1972" s="19"/>
      <c r="D1972" s="19"/>
      <c r="E1972" s="20"/>
      <c r="F1972" s="19"/>
      <c r="G1972" s="21"/>
      <c r="H1972" s="22"/>
      <c r="I1972" s="20"/>
      <c r="J1972" s="20"/>
      <c r="K1972" s="20"/>
      <c r="L1972" s="20"/>
      <c r="M1972" s="20"/>
      <c r="N1972" s="20"/>
      <c r="O1972" s="8"/>
      <c r="P1972" s="9"/>
    </row>
    <row r="1973" spans="1:16" x14ac:dyDescent="0.25">
      <c r="A1973" s="18"/>
      <c r="B1973" s="19"/>
      <c r="C1973" s="19"/>
      <c r="D1973" s="19"/>
      <c r="E1973" s="20"/>
      <c r="F1973" s="19"/>
      <c r="G1973" s="21"/>
      <c r="H1973" s="22"/>
      <c r="I1973" s="8"/>
      <c r="J1973" s="20"/>
      <c r="K1973" s="8"/>
      <c r="L1973" s="20"/>
      <c r="M1973" s="8"/>
      <c r="N1973" s="20"/>
      <c r="O1973" s="8"/>
      <c r="P1973" s="9"/>
    </row>
    <row r="1974" spans="1:16" x14ac:dyDescent="0.25">
      <c r="A1974" s="18"/>
      <c r="B1974" s="19"/>
      <c r="C1974" s="19"/>
      <c r="D1974" s="19"/>
      <c r="E1974" s="20"/>
      <c r="F1974" s="19"/>
      <c r="G1974" s="21"/>
      <c r="H1974" s="22"/>
      <c r="I1974" s="8"/>
      <c r="J1974" s="20"/>
      <c r="K1974" s="8"/>
      <c r="L1974" s="20"/>
      <c r="M1974" s="8"/>
      <c r="N1974" s="20"/>
      <c r="O1974" s="8"/>
      <c r="P1974" s="9"/>
    </row>
    <row r="1975" spans="1:16" x14ac:dyDescent="0.25">
      <c r="A1975" s="18"/>
      <c r="B1975" s="27"/>
      <c r="C1975" s="19"/>
      <c r="D1975" s="19"/>
      <c r="E1975" s="20"/>
      <c r="F1975" s="19"/>
      <c r="G1975" s="21"/>
      <c r="H1975" s="22"/>
      <c r="I1975" s="8"/>
      <c r="J1975" s="20"/>
      <c r="K1975" s="8"/>
      <c r="L1975" s="20"/>
      <c r="M1975" s="8"/>
      <c r="N1975" s="20"/>
      <c r="O1975" s="8"/>
      <c r="P1975" s="9"/>
    </row>
    <row r="1976" spans="1:16" x14ac:dyDescent="0.25">
      <c r="A1976" s="18"/>
      <c r="B1976" s="19"/>
      <c r="C1976" s="19"/>
      <c r="D1976" s="19"/>
      <c r="E1976" s="20"/>
      <c r="F1976" s="19"/>
      <c r="G1976" s="21"/>
      <c r="H1976" s="22"/>
      <c r="I1976" s="8"/>
      <c r="J1976" s="20"/>
      <c r="K1976" s="8"/>
      <c r="L1976" s="20"/>
      <c r="M1976" s="8"/>
      <c r="N1976" s="20"/>
      <c r="O1976" s="8"/>
      <c r="P1976" s="9"/>
    </row>
    <row r="1977" spans="1:16" x14ac:dyDescent="0.25">
      <c r="A1977" s="23"/>
      <c r="B1977" s="24"/>
      <c r="C1977" s="24"/>
      <c r="D1977" s="24"/>
      <c r="E1977" s="20"/>
      <c r="F1977" s="24"/>
      <c r="G1977" s="25"/>
      <c r="H1977" s="26"/>
      <c r="I1977" s="8"/>
      <c r="J1977" s="8"/>
      <c r="K1977" s="8"/>
      <c r="L1977" s="8"/>
      <c r="M1977" s="8"/>
      <c r="N1977" s="8"/>
      <c r="O1977" s="8"/>
      <c r="P1977" s="9"/>
    </row>
    <row r="1978" spans="1:16" x14ac:dyDescent="0.25">
      <c r="A1978" s="18"/>
      <c r="B1978" s="19"/>
      <c r="C1978" s="19"/>
      <c r="D1978" s="19"/>
      <c r="E1978" s="20"/>
      <c r="F1978" s="19"/>
      <c r="G1978" s="21"/>
      <c r="H1978" s="22"/>
      <c r="I1978" s="8"/>
      <c r="J1978" s="20"/>
      <c r="K1978" s="8"/>
      <c r="L1978" s="20"/>
      <c r="M1978" s="8"/>
      <c r="N1978" s="20"/>
      <c r="O1978" s="8"/>
      <c r="P1978" s="9"/>
    </row>
    <row r="1979" spans="1:16" x14ac:dyDescent="0.25">
      <c r="A1979" s="18"/>
      <c r="B1979" s="19"/>
      <c r="C1979" s="19"/>
      <c r="D1979" s="19"/>
      <c r="E1979" s="20"/>
      <c r="F1979" s="19"/>
      <c r="G1979" s="21"/>
      <c r="H1979" s="22"/>
      <c r="I1979" s="8"/>
      <c r="J1979" s="20"/>
      <c r="K1979" s="8"/>
      <c r="L1979" s="20"/>
      <c r="M1979" s="8"/>
      <c r="N1979" s="20"/>
      <c r="O1979" s="8"/>
      <c r="P1979" s="9"/>
    </row>
    <row r="1980" spans="1:16" x14ac:dyDescent="0.25">
      <c r="A1980" s="23"/>
      <c r="B1980" s="24"/>
      <c r="C1980" s="24"/>
      <c r="D1980" s="24"/>
      <c r="E1980" s="20"/>
      <c r="F1980" s="24"/>
      <c r="G1980" s="25"/>
      <c r="H1980" s="26"/>
      <c r="I1980" s="8"/>
      <c r="J1980" s="8"/>
      <c r="K1980" s="8"/>
      <c r="L1980" s="8"/>
      <c r="M1980" s="8"/>
      <c r="N1980" s="8"/>
      <c r="O1980" s="8"/>
      <c r="P1980" s="9"/>
    </row>
    <row r="1981" spans="1:16" x14ac:dyDescent="0.25">
      <c r="A1981" s="18"/>
      <c r="B1981" s="19"/>
      <c r="C1981" s="19"/>
      <c r="D1981" s="19"/>
      <c r="E1981" s="20"/>
      <c r="F1981" s="19"/>
      <c r="G1981" s="21"/>
      <c r="H1981" s="22"/>
      <c r="I1981" s="8"/>
      <c r="J1981" s="20"/>
      <c r="K1981" s="8"/>
      <c r="L1981" s="20"/>
      <c r="M1981" s="8"/>
      <c r="N1981" s="20"/>
      <c r="O1981" s="8"/>
      <c r="P1981" s="9"/>
    </row>
    <row r="1982" spans="1:16" x14ac:dyDescent="0.25">
      <c r="A1982" s="18"/>
      <c r="B1982" s="19"/>
      <c r="C1982" s="19"/>
      <c r="D1982" s="19"/>
      <c r="E1982" s="20"/>
      <c r="F1982" s="19"/>
      <c r="G1982" s="21"/>
      <c r="H1982" s="22"/>
      <c r="I1982" s="8"/>
      <c r="J1982" s="20"/>
      <c r="K1982" s="8"/>
      <c r="L1982" s="20"/>
      <c r="M1982" s="8"/>
      <c r="N1982" s="20"/>
      <c r="O1982" s="8"/>
      <c r="P1982" s="9"/>
    </row>
    <row r="1983" spans="1:16" x14ac:dyDescent="0.25">
      <c r="A1983" s="23"/>
      <c r="B1983" s="24"/>
      <c r="C1983" s="24"/>
      <c r="D1983" s="24"/>
      <c r="E1983" s="20"/>
      <c r="F1983" s="24"/>
      <c r="G1983" s="25"/>
      <c r="H1983" s="26"/>
      <c r="I1983" s="8"/>
      <c r="J1983" s="8"/>
      <c r="K1983" s="8"/>
      <c r="L1983" s="8"/>
      <c r="M1983" s="8"/>
      <c r="N1983" s="8"/>
      <c r="O1983" s="8"/>
      <c r="P1983" s="9"/>
    </row>
    <row r="1984" spans="1:16" x14ac:dyDescent="0.25">
      <c r="A1984" s="18"/>
      <c r="B1984" s="19"/>
      <c r="C1984" s="19"/>
      <c r="D1984" s="19"/>
      <c r="E1984" s="20"/>
      <c r="F1984" s="19"/>
      <c r="G1984" s="21"/>
      <c r="H1984" s="22"/>
      <c r="I1984" s="8"/>
      <c r="J1984" s="20"/>
      <c r="K1984" s="8"/>
      <c r="L1984" s="20"/>
      <c r="M1984" s="8"/>
      <c r="N1984" s="20"/>
      <c r="O1984" s="8"/>
      <c r="P1984" s="9"/>
    </row>
    <row r="1985" spans="1:16" x14ac:dyDescent="0.25">
      <c r="A1985" s="18"/>
      <c r="B1985" s="19"/>
      <c r="C1985" s="19"/>
      <c r="D1985" s="19"/>
      <c r="E1985" s="20"/>
      <c r="F1985" s="19"/>
      <c r="G1985" s="21"/>
      <c r="H1985" s="22"/>
      <c r="I1985" s="8"/>
      <c r="J1985" s="20"/>
      <c r="K1985" s="8"/>
      <c r="L1985" s="20"/>
      <c r="M1985" s="8"/>
      <c r="N1985" s="20"/>
      <c r="O1985" s="8"/>
      <c r="P1985" s="9"/>
    </row>
    <row r="1986" spans="1:16" x14ac:dyDescent="0.25">
      <c r="A1986" s="18"/>
      <c r="B1986" s="19"/>
      <c r="C1986" s="19"/>
      <c r="D1986" s="19"/>
      <c r="E1986" s="20"/>
      <c r="F1986" s="19"/>
      <c r="G1986" s="21"/>
      <c r="H1986" s="22"/>
      <c r="I1986" s="8"/>
      <c r="J1986" s="20"/>
      <c r="K1986" s="8"/>
      <c r="L1986" s="20"/>
      <c r="M1986" s="8"/>
      <c r="N1986" s="20"/>
      <c r="O1986" s="8"/>
      <c r="P1986" s="9"/>
    </row>
    <row r="1987" spans="1:16" x14ac:dyDescent="0.25">
      <c r="A1987" s="23"/>
      <c r="B1987" s="24"/>
      <c r="C1987" s="24"/>
      <c r="D1987" s="24"/>
      <c r="E1987" s="20"/>
      <c r="F1987" s="24"/>
      <c r="G1987" s="25"/>
      <c r="H1987" s="26"/>
      <c r="I1987" s="8"/>
      <c r="J1987" s="8"/>
      <c r="K1987" s="8"/>
      <c r="L1987" s="8"/>
      <c r="M1987" s="8"/>
      <c r="N1987" s="8"/>
      <c r="O1987" s="8"/>
      <c r="P1987" s="9"/>
    </row>
    <row r="1988" spans="1:16" x14ac:dyDescent="0.25">
      <c r="A1988" s="18"/>
      <c r="B1988" s="19"/>
      <c r="C1988" s="19"/>
      <c r="D1988" s="19"/>
      <c r="E1988" s="20"/>
      <c r="F1988" s="19"/>
      <c r="G1988" s="21"/>
      <c r="H1988" s="22"/>
      <c r="I1988" s="8"/>
      <c r="J1988" s="20"/>
      <c r="K1988" s="8"/>
      <c r="L1988" s="20"/>
      <c r="M1988" s="8"/>
      <c r="N1988" s="20"/>
      <c r="O1988" s="8"/>
      <c r="P1988" s="9"/>
    </row>
    <row r="1989" spans="1:16" x14ac:dyDescent="0.25">
      <c r="A1989" s="18"/>
      <c r="B1989" s="19"/>
      <c r="C1989" s="19"/>
      <c r="D1989" s="19"/>
      <c r="E1989" s="20"/>
      <c r="F1989" s="19"/>
      <c r="G1989" s="21"/>
      <c r="H1989" s="22"/>
      <c r="I1989" s="8"/>
      <c r="J1989" s="20"/>
      <c r="K1989" s="8"/>
      <c r="L1989" s="20"/>
      <c r="M1989" s="8"/>
      <c r="N1989" s="20"/>
      <c r="O1989" s="8"/>
      <c r="P1989" s="9"/>
    </row>
    <row r="1990" spans="1:16" x14ac:dyDescent="0.25">
      <c r="A1990" s="18"/>
      <c r="B1990" s="19"/>
      <c r="C1990" s="19"/>
      <c r="D1990" s="19"/>
      <c r="E1990" s="20"/>
      <c r="F1990" s="19"/>
      <c r="G1990" s="21"/>
      <c r="H1990" s="22"/>
      <c r="I1990" s="8"/>
      <c r="J1990" s="20"/>
      <c r="K1990" s="8"/>
      <c r="L1990" s="20"/>
      <c r="M1990" s="8"/>
      <c r="N1990" s="20"/>
      <c r="O1990" s="8"/>
      <c r="P1990" s="9"/>
    </row>
    <row r="1991" spans="1:16" x14ac:dyDescent="0.25">
      <c r="A1991" s="23"/>
      <c r="B1991" s="24"/>
      <c r="C1991" s="24"/>
      <c r="D1991" s="24"/>
      <c r="E1991" s="20"/>
      <c r="F1991" s="24"/>
      <c r="G1991" s="25"/>
      <c r="H1991" s="26"/>
      <c r="I1991" s="8"/>
      <c r="J1991" s="8"/>
      <c r="K1991" s="8"/>
      <c r="L1991" s="8"/>
      <c r="M1991" s="8"/>
      <c r="N1991" s="8"/>
      <c r="O1991" s="8"/>
      <c r="P1991" s="9"/>
    </row>
    <row r="1992" spans="1:16" x14ac:dyDescent="0.25">
      <c r="A1992" s="18"/>
      <c r="B1992" s="19"/>
      <c r="C1992" s="19"/>
      <c r="D1992" s="19"/>
      <c r="E1992" s="20"/>
      <c r="F1992" s="19"/>
      <c r="G1992" s="21"/>
      <c r="H1992" s="22"/>
      <c r="I1992" s="8"/>
      <c r="J1992" s="20"/>
      <c r="K1992" s="8"/>
      <c r="L1992" s="20"/>
      <c r="M1992" s="8"/>
      <c r="N1992" s="20"/>
      <c r="O1992" s="8"/>
      <c r="P1992" s="9"/>
    </row>
    <row r="1993" spans="1:16" x14ac:dyDescent="0.25">
      <c r="A1993" s="18"/>
      <c r="B1993" s="19"/>
      <c r="C1993" s="19"/>
      <c r="D1993" s="19"/>
      <c r="E1993" s="20"/>
      <c r="F1993" s="19"/>
      <c r="G1993" s="21"/>
      <c r="H1993" s="22"/>
      <c r="I1993" s="8"/>
      <c r="J1993" s="20"/>
      <c r="K1993" s="8"/>
      <c r="L1993" s="20"/>
      <c r="M1993" s="8"/>
      <c r="N1993" s="20"/>
      <c r="O1993" s="8"/>
      <c r="P1993" s="9"/>
    </row>
    <row r="1994" spans="1:16" x14ac:dyDescent="0.25">
      <c r="A1994" s="18"/>
      <c r="B1994" s="19"/>
      <c r="C1994" s="19"/>
      <c r="D1994" s="19"/>
      <c r="E1994" s="20"/>
      <c r="F1994" s="19"/>
      <c r="G1994" s="21"/>
      <c r="H1994" s="22"/>
      <c r="I1994" s="8"/>
      <c r="J1994" s="20"/>
      <c r="K1994" s="8"/>
      <c r="L1994" s="20"/>
      <c r="M1994" s="8"/>
      <c r="N1994" s="20"/>
      <c r="O1994" s="8"/>
      <c r="P1994" s="9"/>
    </row>
    <row r="1995" spans="1:16" x14ac:dyDescent="0.25">
      <c r="A1995" s="18"/>
      <c r="B1995" s="19"/>
      <c r="C1995" s="19"/>
      <c r="D1995" s="19"/>
      <c r="E1995" s="20"/>
      <c r="F1995" s="19"/>
      <c r="G1995" s="21"/>
      <c r="H1995" s="22"/>
      <c r="I1995" s="8"/>
      <c r="J1995" s="20"/>
      <c r="K1995" s="8"/>
      <c r="L1995" s="20"/>
      <c r="M1995" s="8"/>
      <c r="N1995" s="20"/>
      <c r="O1995" s="8"/>
      <c r="P1995" s="9"/>
    </row>
    <row r="1996" spans="1:16" x14ac:dyDescent="0.25">
      <c r="A1996" s="23"/>
      <c r="B1996" s="24"/>
      <c r="C1996" s="24"/>
      <c r="D1996" s="24"/>
      <c r="E1996" s="20"/>
      <c r="F1996" s="24"/>
      <c r="G1996" s="25"/>
      <c r="H1996" s="26"/>
      <c r="I1996" s="8"/>
      <c r="J1996" s="8"/>
      <c r="K1996" s="8"/>
      <c r="L1996" s="8"/>
      <c r="M1996" s="8"/>
      <c r="N1996" s="8"/>
      <c r="O1996" s="8"/>
      <c r="P1996" s="9"/>
    </row>
    <row r="1997" spans="1:16" x14ac:dyDescent="0.25">
      <c r="A1997" s="18"/>
      <c r="B1997" s="19"/>
      <c r="C1997" s="19"/>
      <c r="D1997" s="19"/>
      <c r="E1997" s="20"/>
      <c r="F1997" s="19"/>
      <c r="G1997" s="21"/>
      <c r="H1997" s="22"/>
      <c r="I1997" s="8"/>
      <c r="J1997" s="20"/>
      <c r="K1997" s="8"/>
      <c r="L1997" s="20"/>
      <c r="M1997" s="8"/>
      <c r="N1997" s="20"/>
      <c r="O1997" s="8"/>
      <c r="P1997" s="9"/>
    </row>
    <row r="1998" spans="1:16" x14ac:dyDescent="0.25">
      <c r="A1998" s="18"/>
      <c r="B1998" s="19"/>
      <c r="C1998" s="19"/>
      <c r="D1998" s="19"/>
      <c r="E1998" s="20"/>
      <c r="F1998" s="19"/>
      <c r="G1998" s="21"/>
      <c r="H1998" s="22"/>
      <c r="I1998" s="8"/>
      <c r="J1998" s="20"/>
      <c r="K1998" s="8"/>
      <c r="L1998" s="20"/>
      <c r="M1998" s="8"/>
      <c r="N1998" s="20"/>
      <c r="O1998" s="8"/>
      <c r="P1998" s="9"/>
    </row>
    <row r="1999" spans="1:16" x14ac:dyDescent="0.25">
      <c r="A1999" s="18"/>
      <c r="B1999" s="19"/>
      <c r="C1999" s="19"/>
      <c r="D1999" s="19"/>
      <c r="E1999" s="20"/>
      <c r="F1999" s="19"/>
      <c r="G1999" s="21"/>
      <c r="H1999" s="22"/>
      <c r="I1999" s="8"/>
      <c r="J1999" s="20"/>
      <c r="K1999" s="8"/>
      <c r="L1999" s="20"/>
      <c r="M1999" s="8"/>
      <c r="N1999" s="20"/>
      <c r="O1999" s="8"/>
      <c r="P1999" s="9"/>
    </row>
    <row r="2000" spans="1:16" x14ac:dyDescent="0.25">
      <c r="A2000" s="18"/>
      <c r="B2000" s="19"/>
      <c r="C2000" s="19"/>
      <c r="D2000" s="19"/>
      <c r="E2000" s="20"/>
      <c r="F2000" s="19"/>
      <c r="G2000" s="21"/>
      <c r="H2000" s="22"/>
      <c r="I2000" s="8"/>
      <c r="J2000" s="20"/>
      <c r="K2000" s="8"/>
      <c r="L2000" s="20"/>
      <c r="M2000" s="8"/>
      <c r="N2000" s="20"/>
      <c r="O2000" s="8"/>
      <c r="P2000" s="9"/>
    </row>
    <row r="2001" spans="1:16" x14ac:dyDescent="0.25">
      <c r="A2001" s="18"/>
      <c r="B2001" s="19"/>
      <c r="C2001" s="19"/>
      <c r="D2001" s="19"/>
      <c r="E2001" s="20"/>
      <c r="F2001" s="19"/>
      <c r="G2001" s="21"/>
      <c r="H2001" s="22"/>
      <c r="I2001" s="8"/>
      <c r="J2001" s="20"/>
      <c r="K2001" s="8"/>
      <c r="L2001" s="20"/>
      <c r="M2001" s="8"/>
      <c r="N2001" s="20"/>
      <c r="O2001" s="8"/>
      <c r="P2001" s="9"/>
    </row>
    <row r="2002" spans="1:16" x14ac:dyDescent="0.25">
      <c r="A2002" s="23"/>
      <c r="B2002" s="24"/>
      <c r="C2002" s="24"/>
      <c r="D2002" s="24"/>
      <c r="E2002" s="20"/>
      <c r="F2002" s="24"/>
      <c r="G2002" s="25"/>
      <c r="H2002" s="26"/>
      <c r="I2002" s="8"/>
      <c r="J2002" s="8"/>
      <c r="K2002" s="8"/>
      <c r="L2002" s="8"/>
      <c r="M2002" s="8"/>
      <c r="N2002" s="8"/>
      <c r="O2002" s="8"/>
      <c r="P2002" s="9"/>
    </row>
    <row r="2003" spans="1:16" x14ac:dyDescent="0.25">
      <c r="A2003" s="23"/>
      <c r="B2003" s="24"/>
      <c r="C2003" s="24"/>
      <c r="D2003" s="24"/>
      <c r="E2003" s="20"/>
      <c r="F2003" s="24"/>
      <c r="G2003" s="25"/>
      <c r="H2003" s="26"/>
      <c r="I2003" s="8"/>
      <c r="J2003" s="8"/>
      <c r="K2003" s="8"/>
      <c r="L2003" s="8"/>
      <c r="M2003" s="8"/>
      <c r="N2003" s="8"/>
      <c r="O2003" s="8"/>
      <c r="P2003" s="9"/>
    </row>
    <row r="2004" spans="1:16" x14ac:dyDescent="0.25">
      <c r="A2004" s="18"/>
      <c r="B2004" s="19"/>
      <c r="C2004" s="19"/>
      <c r="D2004" s="19"/>
      <c r="E2004" s="20"/>
      <c r="F2004" s="19"/>
      <c r="G2004" s="21"/>
      <c r="H2004" s="22"/>
      <c r="I2004" s="8"/>
      <c r="J2004" s="20"/>
      <c r="K2004" s="8"/>
      <c r="L2004" s="20"/>
      <c r="M2004" s="8"/>
      <c r="N2004" s="20"/>
      <c r="O2004" s="8"/>
      <c r="P2004" s="9"/>
    </row>
    <row r="2005" spans="1:16" x14ac:dyDescent="0.25">
      <c r="A2005" s="18"/>
      <c r="B2005" s="19"/>
      <c r="C2005" s="19"/>
      <c r="D2005" s="19"/>
      <c r="E2005" s="20"/>
      <c r="F2005" s="19"/>
      <c r="G2005" s="21"/>
      <c r="H2005" s="22"/>
      <c r="I2005" s="8"/>
      <c r="J2005" s="20"/>
      <c r="K2005" s="8"/>
      <c r="L2005" s="20"/>
      <c r="M2005" s="8"/>
      <c r="N2005" s="20"/>
      <c r="O2005" s="8"/>
      <c r="P2005" s="9"/>
    </row>
    <row r="2006" spans="1:16" x14ac:dyDescent="0.25">
      <c r="A2006" s="18"/>
      <c r="B2006" s="19"/>
      <c r="C2006" s="19"/>
      <c r="D2006" s="19"/>
      <c r="E2006" s="20"/>
      <c r="F2006" s="19"/>
      <c r="G2006" s="21"/>
      <c r="H2006" s="22"/>
      <c r="I2006" s="8"/>
      <c r="J2006" s="20"/>
      <c r="K2006" s="8"/>
      <c r="L2006" s="20"/>
      <c r="M2006" s="8"/>
      <c r="N2006" s="20"/>
      <c r="O2006" s="8"/>
      <c r="P2006" s="9"/>
    </row>
    <row r="2007" spans="1:16" x14ac:dyDescent="0.25">
      <c r="A2007" s="18"/>
      <c r="B2007" s="19"/>
      <c r="C2007" s="19"/>
      <c r="D2007" s="19"/>
      <c r="E2007" s="20"/>
      <c r="F2007" s="19"/>
      <c r="G2007" s="21"/>
      <c r="H2007" s="22"/>
      <c r="I2007" s="8"/>
      <c r="J2007" s="20"/>
      <c r="K2007" s="8"/>
      <c r="L2007" s="20"/>
      <c r="M2007" s="8"/>
      <c r="N2007" s="20"/>
      <c r="O2007" s="8"/>
      <c r="P2007" s="9"/>
    </row>
    <row r="2008" spans="1:16" x14ac:dyDescent="0.25">
      <c r="A2008" s="23"/>
      <c r="B2008" s="24"/>
      <c r="C2008" s="24"/>
      <c r="D2008" s="24"/>
      <c r="E2008" s="20"/>
      <c r="F2008" s="24"/>
      <c r="G2008" s="25"/>
      <c r="H2008" s="26"/>
      <c r="I2008" s="8"/>
      <c r="J2008" s="8"/>
      <c r="K2008" s="8"/>
      <c r="L2008" s="8"/>
      <c r="M2008" s="8"/>
      <c r="N2008" s="8"/>
      <c r="O2008" s="8"/>
      <c r="P2008" s="9"/>
    </row>
    <row r="2009" spans="1:16" x14ac:dyDescent="0.25">
      <c r="A2009" s="18"/>
      <c r="B2009" s="19"/>
      <c r="C2009" s="19"/>
      <c r="D2009" s="19"/>
      <c r="E2009" s="20"/>
      <c r="F2009" s="19"/>
      <c r="G2009" s="21"/>
      <c r="H2009" s="22"/>
      <c r="I2009" s="8"/>
      <c r="J2009" s="20"/>
      <c r="K2009" s="8"/>
      <c r="L2009" s="20"/>
      <c r="M2009" s="8"/>
      <c r="N2009" s="20"/>
      <c r="O2009" s="8"/>
      <c r="P2009" s="9"/>
    </row>
    <row r="2010" spans="1:16" x14ac:dyDescent="0.25">
      <c r="A2010" s="18"/>
      <c r="B2010" s="19"/>
      <c r="C2010" s="19"/>
      <c r="D2010" s="19"/>
      <c r="E2010" s="20"/>
      <c r="F2010" s="19"/>
      <c r="G2010" s="21"/>
      <c r="H2010" s="22"/>
      <c r="I2010" s="8"/>
      <c r="J2010" s="20"/>
      <c r="K2010" s="8"/>
      <c r="L2010" s="20"/>
      <c r="M2010" s="8"/>
      <c r="N2010" s="20"/>
      <c r="O2010" s="8"/>
      <c r="P2010" s="9"/>
    </row>
    <row r="2011" spans="1:16" x14ac:dyDescent="0.25">
      <c r="A2011" s="23"/>
      <c r="B2011" s="24"/>
      <c r="C2011" s="24"/>
      <c r="D2011" s="24"/>
      <c r="E2011" s="20"/>
      <c r="F2011" s="24"/>
      <c r="G2011" s="25"/>
      <c r="H2011" s="26"/>
      <c r="I2011" s="8"/>
      <c r="J2011" s="8"/>
      <c r="K2011" s="8"/>
      <c r="L2011" s="8"/>
      <c r="M2011" s="8"/>
      <c r="N2011" s="8"/>
      <c r="O2011" s="8"/>
      <c r="P2011" s="9"/>
    </row>
    <row r="2012" spans="1:16" x14ac:dyDescent="0.25">
      <c r="A2012" s="18"/>
      <c r="B2012" s="19"/>
      <c r="C2012" s="19"/>
      <c r="D2012" s="19"/>
      <c r="E2012" s="20"/>
      <c r="F2012" s="19"/>
      <c r="G2012" s="21"/>
      <c r="H2012" s="22"/>
      <c r="I2012" s="8"/>
      <c r="J2012" s="20"/>
      <c r="K2012" s="8"/>
      <c r="L2012" s="20"/>
      <c r="M2012" s="8"/>
      <c r="N2012" s="20"/>
      <c r="O2012" s="8"/>
      <c r="P2012" s="9"/>
    </row>
    <row r="2013" spans="1:16" x14ac:dyDescent="0.25">
      <c r="A2013" s="18"/>
      <c r="B2013" s="19"/>
      <c r="C2013" s="19"/>
      <c r="D2013" s="19"/>
      <c r="E2013" s="20"/>
      <c r="F2013" s="19"/>
      <c r="G2013" s="21"/>
      <c r="H2013" s="22"/>
      <c r="I2013" s="8"/>
      <c r="J2013" s="20"/>
      <c r="K2013" s="8"/>
      <c r="L2013" s="20"/>
      <c r="M2013" s="8"/>
      <c r="N2013" s="20"/>
      <c r="O2013" s="8"/>
      <c r="P2013" s="9"/>
    </row>
    <row r="2014" spans="1:16" x14ac:dyDescent="0.25">
      <c r="A2014" s="18"/>
      <c r="B2014" s="19"/>
      <c r="C2014" s="19"/>
      <c r="D2014" s="19"/>
      <c r="E2014" s="20"/>
      <c r="F2014" s="19"/>
      <c r="G2014" s="21"/>
      <c r="H2014" s="22"/>
      <c r="I2014" s="8"/>
      <c r="J2014" s="20"/>
      <c r="K2014" s="8"/>
      <c r="L2014" s="20"/>
      <c r="M2014" s="8"/>
      <c r="N2014" s="20"/>
      <c r="O2014" s="8"/>
      <c r="P2014" s="9"/>
    </row>
    <row r="2015" spans="1:16" x14ac:dyDescent="0.25">
      <c r="A2015" s="18"/>
      <c r="B2015" s="19"/>
      <c r="C2015" s="19"/>
      <c r="D2015" s="19"/>
      <c r="E2015" s="20"/>
      <c r="F2015" s="19"/>
      <c r="G2015" s="21"/>
      <c r="H2015" s="22"/>
      <c r="I2015" s="8"/>
      <c r="J2015" s="20"/>
      <c r="K2015" s="8"/>
      <c r="L2015" s="20"/>
      <c r="M2015" s="8"/>
      <c r="N2015" s="20"/>
      <c r="O2015" s="8"/>
      <c r="P2015" s="9"/>
    </row>
    <row r="2016" spans="1:16" x14ac:dyDescent="0.25">
      <c r="A2016" s="23"/>
      <c r="B2016" s="24"/>
      <c r="C2016" s="24"/>
      <c r="D2016" s="24"/>
      <c r="E2016" s="20"/>
      <c r="F2016" s="24"/>
      <c r="G2016" s="25"/>
      <c r="H2016" s="26"/>
      <c r="I2016" s="8"/>
      <c r="J2016" s="8"/>
      <c r="K2016" s="8"/>
      <c r="L2016" s="8"/>
      <c r="M2016" s="8"/>
      <c r="N2016" s="8"/>
      <c r="O2016" s="8"/>
      <c r="P2016" s="9"/>
    </row>
    <row r="2017" spans="1:16" x14ac:dyDescent="0.25">
      <c r="A2017" s="18"/>
      <c r="B2017" s="19"/>
      <c r="C2017" s="19"/>
      <c r="D2017" s="19"/>
      <c r="E2017" s="20"/>
      <c r="F2017" s="19"/>
      <c r="G2017" s="21"/>
      <c r="H2017" s="22"/>
      <c r="I2017" s="8"/>
      <c r="J2017" s="20"/>
      <c r="K2017" s="8"/>
      <c r="L2017" s="20"/>
      <c r="M2017" s="8"/>
      <c r="N2017" s="20"/>
      <c r="O2017" s="8"/>
      <c r="P2017" s="9"/>
    </row>
    <row r="2018" spans="1:16" x14ac:dyDescent="0.25">
      <c r="A2018" s="18"/>
      <c r="B2018" s="19"/>
      <c r="C2018" s="19"/>
      <c r="D2018" s="19"/>
      <c r="E2018" s="20"/>
      <c r="F2018" s="19"/>
      <c r="G2018" s="21"/>
      <c r="H2018" s="22"/>
      <c r="I2018" s="8"/>
      <c r="J2018" s="20"/>
      <c r="K2018" s="8"/>
      <c r="L2018" s="20"/>
      <c r="M2018" s="8"/>
      <c r="N2018" s="20"/>
      <c r="O2018" s="8"/>
      <c r="P2018" s="9"/>
    </row>
    <row r="2019" spans="1:16" x14ac:dyDescent="0.25">
      <c r="A2019" s="18"/>
      <c r="B2019" s="19"/>
      <c r="C2019" s="19"/>
      <c r="D2019" s="19"/>
      <c r="E2019" s="20"/>
      <c r="F2019" s="19"/>
      <c r="G2019" s="21"/>
      <c r="H2019" s="22"/>
      <c r="I2019" s="8"/>
      <c r="J2019" s="20"/>
      <c r="K2019" s="8"/>
      <c r="L2019" s="20"/>
      <c r="M2019" s="8"/>
      <c r="N2019" s="20"/>
      <c r="O2019" s="8"/>
      <c r="P2019" s="9"/>
    </row>
    <row r="2020" spans="1:16" x14ac:dyDescent="0.25">
      <c r="A2020" s="18"/>
      <c r="B2020" s="19"/>
      <c r="C2020" s="19"/>
      <c r="D2020" s="19"/>
      <c r="E2020" s="20"/>
      <c r="F2020" s="19"/>
      <c r="G2020" s="21"/>
      <c r="H2020" s="22"/>
      <c r="I2020" s="8"/>
      <c r="J2020" s="20"/>
      <c r="K2020" s="8"/>
      <c r="L2020" s="20"/>
      <c r="M2020" s="8"/>
      <c r="N2020" s="20"/>
      <c r="O2020" s="8"/>
      <c r="P2020" s="9"/>
    </row>
    <row r="2021" spans="1:16" x14ac:dyDescent="0.25">
      <c r="A2021" s="18"/>
      <c r="B2021" s="19"/>
      <c r="C2021" s="19"/>
      <c r="D2021" s="19"/>
      <c r="E2021" s="20"/>
      <c r="F2021" s="19"/>
      <c r="G2021" s="21"/>
      <c r="H2021" s="22"/>
      <c r="I2021" s="8"/>
      <c r="J2021" s="20"/>
      <c r="K2021" s="8"/>
      <c r="L2021" s="20"/>
      <c r="M2021" s="8"/>
      <c r="N2021" s="20"/>
      <c r="O2021" s="8"/>
      <c r="P2021" s="9"/>
    </row>
    <row r="2022" spans="1:16" x14ac:dyDescent="0.25">
      <c r="A2022" s="23"/>
      <c r="B2022" s="24"/>
      <c r="C2022" s="24"/>
      <c r="D2022" s="24"/>
      <c r="E2022" s="20"/>
      <c r="F2022" s="24"/>
      <c r="G2022" s="25"/>
      <c r="H2022" s="26"/>
      <c r="I2022" s="8"/>
      <c r="J2022" s="8"/>
      <c r="K2022" s="8"/>
      <c r="L2022" s="8"/>
      <c r="M2022" s="8"/>
      <c r="N2022" s="8"/>
      <c r="O2022" s="8"/>
      <c r="P2022" s="9"/>
    </row>
    <row r="2023" spans="1:16" x14ac:dyDescent="0.25">
      <c r="A2023" s="18"/>
      <c r="B2023" s="19"/>
      <c r="C2023" s="19"/>
      <c r="D2023" s="19"/>
      <c r="E2023" s="20"/>
      <c r="F2023" s="19"/>
      <c r="G2023" s="21"/>
      <c r="H2023" s="22"/>
      <c r="I2023" s="8"/>
      <c r="J2023" s="20"/>
      <c r="K2023" s="8"/>
      <c r="L2023" s="20"/>
      <c r="M2023" s="8"/>
      <c r="N2023" s="20"/>
      <c r="O2023" s="8"/>
      <c r="P2023" s="9"/>
    </row>
    <row r="2024" spans="1:16" x14ac:dyDescent="0.25">
      <c r="A2024" s="18"/>
      <c r="B2024" s="19"/>
      <c r="C2024" s="19"/>
      <c r="D2024" s="19"/>
      <c r="E2024" s="20"/>
      <c r="F2024" s="19"/>
      <c r="G2024" s="21"/>
      <c r="H2024" s="22"/>
      <c r="I2024" s="8"/>
      <c r="J2024" s="20"/>
      <c r="K2024" s="8"/>
      <c r="L2024" s="20"/>
      <c r="M2024" s="8"/>
      <c r="N2024" s="20"/>
      <c r="O2024" s="8"/>
      <c r="P2024" s="9"/>
    </row>
    <row r="2025" spans="1:16" x14ac:dyDescent="0.25">
      <c r="A2025" s="23"/>
      <c r="B2025" s="24"/>
      <c r="C2025" s="24"/>
      <c r="D2025" s="24"/>
      <c r="E2025" s="20"/>
      <c r="F2025" s="24"/>
      <c r="G2025" s="25"/>
      <c r="H2025" s="26"/>
      <c r="I2025" s="8"/>
      <c r="J2025" s="8"/>
      <c r="K2025" s="8"/>
      <c r="L2025" s="8"/>
      <c r="M2025" s="8"/>
      <c r="N2025" s="8"/>
      <c r="O2025" s="8"/>
      <c r="P2025" s="9"/>
    </row>
    <row r="2026" spans="1:16" x14ac:dyDescent="0.25">
      <c r="A2026" s="18"/>
      <c r="B2026" s="19"/>
      <c r="C2026" s="19"/>
      <c r="D2026" s="19"/>
      <c r="E2026" s="20"/>
      <c r="F2026" s="19"/>
      <c r="G2026" s="21"/>
      <c r="H2026" s="22"/>
      <c r="I2026" s="8"/>
      <c r="J2026" s="20"/>
      <c r="K2026" s="8"/>
      <c r="L2026" s="20"/>
      <c r="M2026" s="8"/>
      <c r="N2026" s="20"/>
      <c r="O2026" s="8"/>
      <c r="P2026" s="9"/>
    </row>
    <row r="2027" spans="1:16" x14ac:dyDescent="0.25">
      <c r="A2027" s="18"/>
      <c r="B2027" s="19"/>
      <c r="C2027" s="19"/>
      <c r="D2027" s="19"/>
      <c r="E2027" s="20"/>
      <c r="F2027" s="19"/>
      <c r="G2027" s="21"/>
      <c r="H2027" s="22"/>
      <c r="I2027" s="8"/>
      <c r="J2027" s="20"/>
      <c r="K2027" s="8"/>
      <c r="L2027" s="20"/>
      <c r="M2027" s="8"/>
      <c r="N2027" s="20"/>
      <c r="O2027" s="8"/>
      <c r="P2027" s="9"/>
    </row>
    <row r="2028" spans="1:16" x14ac:dyDescent="0.25">
      <c r="A2028" s="23"/>
      <c r="B2028" s="24"/>
      <c r="C2028" s="24"/>
      <c r="D2028" s="24"/>
      <c r="E2028" s="20"/>
      <c r="F2028" s="24"/>
      <c r="G2028" s="25"/>
      <c r="H2028" s="26"/>
      <c r="I2028" s="8"/>
      <c r="J2028" s="8"/>
      <c r="K2028" s="8"/>
      <c r="L2028" s="8"/>
      <c r="M2028" s="8"/>
      <c r="N2028" s="8"/>
      <c r="O2028" s="8"/>
      <c r="P2028" s="9"/>
    </row>
    <row r="2029" spans="1:16" x14ac:dyDescent="0.25">
      <c r="A2029" s="23"/>
      <c r="B2029" s="24"/>
      <c r="C2029" s="24"/>
      <c r="D2029" s="24"/>
      <c r="E2029" s="20"/>
      <c r="F2029" s="24"/>
      <c r="G2029" s="25"/>
      <c r="H2029" s="26"/>
      <c r="I2029" s="8"/>
      <c r="J2029" s="8"/>
      <c r="K2029" s="8"/>
      <c r="L2029" s="8"/>
      <c r="M2029" s="8"/>
      <c r="N2029" s="8"/>
      <c r="O2029" s="8"/>
      <c r="P2029" s="9"/>
    </row>
    <row r="2030" spans="1:16" x14ac:dyDescent="0.25">
      <c r="A2030" s="18"/>
      <c r="B2030" s="19"/>
      <c r="C2030" s="19"/>
      <c r="D2030" s="19"/>
      <c r="E2030" s="20"/>
      <c r="F2030" s="19"/>
      <c r="G2030" s="21"/>
      <c r="H2030" s="22"/>
      <c r="I2030" s="8"/>
      <c r="J2030" s="20"/>
      <c r="K2030" s="8"/>
      <c r="L2030" s="20"/>
      <c r="M2030" s="8"/>
      <c r="N2030" s="20"/>
      <c r="O2030" s="8"/>
      <c r="P2030" s="9"/>
    </row>
    <row r="2031" spans="1:16" x14ac:dyDescent="0.25">
      <c r="A2031" s="18"/>
      <c r="B2031" s="19"/>
      <c r="C2031" s="19"/>
      <c r="D2031" s="19"/>
      <c r="E2031" s="20"/>
      <c r="F2031" s="19"/>
      <c r="G2031" s="21"/>
      <c r="H2031" s="22"/>
      <c r="I2031" s="8"/>
      <c r="J2031" s="20"/>
      <c r="K2031" s="8"/>
      <c r="L2031" s="20"/>
      <c r="M2031" s="8"/>
      <c r="N2031" s="20"/>
      <c r="O2031" s="8"/>
      <c r="P2031" s="9"/>
    </row>
    <row r="2032" spans="1:16" x14ac:dyDescent="0.25">
      <c r="A2032" s="18"/>
      <c r="B2032" s="19"/>
      <c r="C2032" s="19"/>
      <c r="D2032" s="19"/>
      <c r="E2032" s="20"/>
      <c r="F2032" s="19"/>
      <c r="G2032" s="21"/>
      <c r="H2032" s="22"/>
      <c r="I2032" s="8"/>
      <c r="J2032" s="20"/>
      <c r="K2032" s="8"/>
      <c r="L2032" s="20"/>
      <c r="M2032" s="8"/>
      <c r="N2032" s="20"/>
      <c r="O2032" s="8"/>
      <c r="P2032" s="9"/>
    </row>
    <row r="2033" spans="1:16" x14ac:dyDescent="0.25">
      <c r="A2033" s="18"/>
      <c r="B2033" s="19"/>
      <c r="C2033" s="19"/>
      <c r="D2033" s="19"/>
      <c r="E2033" s="20"/>
      <c r="F2033" s="19"/>
      <c r="G2033" s="21"/>
      <c r="H2033" s="22"/>
      <c r="I2033" s="8"/>
      <c r="J2033" s="20"/>
      <c r="K2033" s="8"/>
      <c r="L2033" s="20"/>
      <c r="M2033" s="8"/>
      <c r="N2033" s="20"/>
      <c r="O2033" s="8"/>
      <c r="P2033" s="9"/>
    </row>
    <row r="2034" spans="1:16" x14ac:dyDescent="0.25">
      <c r="A2034" s="18"/>
      <c r="B2034" s="19"/>
      <c r="C2034" s="19"/>
      <c r="D2034" s="19"/>
      <c r="E2034" s="20"/>
      <c r="F2034" s="19"/>
      <c r="G2034" s="21"/>
      <c r="H2034" s="22"/>
      <c r="I2034" s="8"/>
      <c r="J2034" s="20"/>
      <c r="K2034" s="8"/>
      <c r="L2034" s="20"/>
      <c r="M2034" s="8"/>
      <c r="N2034" s="20"/>
      <c r="O2034" s="8"/>
      <c r="P2034" s="9"/>
    </row>
    <row r="2035" spans="1:16" x14ac:dyDescent="0.25">
      <c r="A2035" s="18"/>
      <c r="B2035" s="19"/>
      <c r="C2035" s="19"/>
      <c r="D2035" s="19"/>
      <c r="E2035" s="20"/>
      <c r="F2035" s="19"/>
      <c r="G2035" s="21"/>
      <c r="H2035" s="22"/>
      <c r="I2035" s="8"/>
      <c r="J2035" s="20"/>
      <c r="K2035" s="8"/>
      <c r="L2035" s="20"/>
      <c r="M2035" s="8"/>
      <c r="N2035" s="20"/>
      <c r="O2035" s="8"/>
      <c r="P2035" s="9"/>
    </row>
    <row r="2036" spans="1:16" x14ac:dyDescent="0.25">
      <c r="A2036" s="18"/>
      <c r="B2036" s="19"/>
      <c r="C2036" s="19"/>
      <c r="D2036" s="19"/>
      <c r="E2036" s="20"/>
      <c r="F2036" s="19"/>
      <c r="G2036" s="21"/>
      <c r="H2036" s="22"/>
      <c r="I2036" s="8"/>
      <c r="J2036" s="20"/>
      <c r="K2036" s="8"/>
      <c r="L2036" s="20"/>
      <c r="M2036" s="8"/>
      <c r="N2036" s="20"/>
      <c r="O2036" s="8"/>
      <c r="P2036" s="9"/>
    </row>
    <row r="2037" spans="1:16" x14ac:dyDescent="0.25">
      <c r="A2037" s="23"/>
      <c r="B2037" s="24"/>
      <c r="C2037" s="24"/>
      <c r="D2037" s="24"/>
      <c r="E2037" s="20"/>
      <c r="F2037" s="24"/>
      <c r="G2037" s="25"/>
      <c r="H2037" s="26"/>
      <c r="I2037" s="8"/>
      <c r="J2037" s="8"/>
      <c r="K2037" s="8"/>
      <c r="L2037" s="8"/>
      <c r="M2037" s="8"/>
      <c r="N2037" s="8"/>
      <c r="O2037" s="8"/>
      <c r="P2037" s="9"/>
    </row>
    <row r="2038" spans="1:16" x14ac:dyDescent="0.25">
      <c r="A2038" s="18"/>
      <c r="B2038" s="19"/>
      <c r="C2038" s="19"/>
      <c r="D2038" s="19"/>
      <c r="E2038" s="20"/>
      <c r="F2038" s="19"/>
      <c r="G2038" s="21"/>
      <c r="H2038" s="22"/>
      <c r="I2038" s="8"/>
      <c r="J2038" s="20"/>
      <c r="K2038" s="8"/>
      <c r="L2038" s="20"/>
      <c r="M2038" s="8"/>
      <c r="N2038" s="20"/>
      <c r="O2038" s="8"/>
      <c r="P2038" s="9"/>
    </row>
    <row r="2039" spans="1:16" x14ac:dyDescent="0.25">
      <c r="A2039" s="18"/>
      <c r="B2039" s="19"/>
      <c r="C2039" s="19"/>
      <c r="D2039" s="19"/>
      <c r="E2039" s="20"/>
      <c r="F2039" s="19"/>
      <c r="G2039" s="21"/>
      <c r="H2039" s="22"/>
      <c r="I2039" s="8"/>
      <c r="J2039" s="20"/>
      <c r="K2039" s="8"/>
      <c r="L2039" s="20"/>
      <c r="M2039" s="8"/>
      <c r="N2039" s="20"/>
      <c r="O2039" s="8"/>
      <c r="P2039" s="9"/>
    </row>
    <row r="2040" spans="1:16" x14ac:dyDescent="0.25">
      <c r="A2040" s="23"/>
      <c r="B2040" s="24"/>
      <c r="C2040" s="24"/>
      <c r="D2040" s="24"/>
      <c r="E2040" s="20"/>
      <c r="F2040" s="24"/>
      <c r="G2040" s="25"/>
      <c r="H2040" s="26"/>
      <c r="I2040" s="8"/>
      <c r="J2040" s="8"/>
      <c r="K2040" s="8"/>
      <c r="L2040" s="8"/>
      <c r="M2040" s="8"/>
      <c r="N2040" s="8"/>
      <c r="O2040" s="8"/>
      <c r="P2040" s="9"/>
    </row>
    <row r="2041" spans="1:16" x14ac:dyDescent="0.25">
      <c r="A2041" s="23"/>
      <c r="B2041" s="24"/>
      <c r="C2041" s="24"/>
      <c r="D2041" s="24"/>
      <c r="E2041" s="20"/>
      <c r="F2041" s="24"/>
      <c r="G2041" s="25"/>
      <c r="H2041" s="26"/>
      <c r="I2041" s="8"/>
      <c r="J2041" s="8"/>
      <c r="K2041" s="8"/>
      <c r="L2041" s="8"/>
      <c r="M2041" s="8"/>
      <c r="N2041" s="8"/>
      <c r="O2041" s="8"/>
      <c r="P2041" s="9"/>
    </row>
    <row r="2042" spans="1:16" x14ac:dyDescent="0.25">
      <c r="A2042" s="18"/>
      <c r="B2042" s="19"/>
      <c r="C2042" s="19"/>
      <c r="D2042" s="19"/>
      <c r="E2042" s="20"/>
      <c r="F2042" s="19"/>
      <c r="G2042" s="21"/>
      <c r="H2042" s="22"/>
      <c r="I2042" s="20"/>
      <c r="J2042" s="20"/>
      <c r="K2042" s="20"/>
      <c r="L2042" s="20"/>
      <c r="M2042" s="20"/>
      <c r="N2042" s="20"/>
      <c r="O2042" s="8"/>
      <c r="P2042" s="9"/>
    </row>
    <row r="2043" spans="1:16" x14ac:dyDescent="0.25">
      <c r="A2043" s="18"/>
      <c r="B2043" s="19"/>
      <c r="C2043" s="19"/>
      <c r="D2043" s="19"/>
      <c r="E2043" s="20"/>
      <c r="F2043" s="19"/>
      <c r="G2043" s="21"/>
      <c r="H2043" s="22"/>
      <c r="I2043" s="8"/>
      <c r="J2043" s="20"/>
      <c r="K2043" s="8"/>
      <c r="L2043" s="20"/>
      <c r="M2043" s="8"/>
      <c r="N2043" s="20"/>
      <c r="O2043" s="8"/>
      <c r="P2043" s="9"/>
    </row>
    <row r="2044" spans="1:16" x14ac:dyDescent="0.25">
      <c r="A2044" s="18"/>
      <c r="B2044" s="19"/>
      <c r="C2044" s="19"/>
      <c r="D2044" s="19"/>
      <c r="E2044" s="20"/>
      <c r="F2044" s="19"/>
      <c r="G2044" s="21"/>
      <c r="H2044" s="22"/>
      <c r="I2044" s="8"/>
      <c r="J2044" s="20"/>
      <c r="K2044" s="8"/>
      <c r="L2044" s="20"/>
      <c r="M2044" s="8"/>
      <c r="N2044" s="20"/>
      <c r="O2044" s="8"/>
      <c r="P2044" s="9"/>
    </row>
    <row r="2045" spans="1:16" x14ac:dyDescent="0.25">
      <c r="A2045" s="23"/>
      <c r="B2045" s="24"/>
      <c r="C2045" s="24"/>
      <c r="D2045" s="24"/>
      <c r="E2045" s="20"/>
      <c r="F2045" s="24"/>
      <c r="G2045" s="25"/>
      <c r="H2045" s="26"/>
      <c r="I2045" s="8"/>
      <c r="J2045" s="8"/>
      <c r="K2045" s="8"/>
      <c r="L2045" s="8"/>
      <c r="M2045" s="8"/>
      <c r="N2045" s="20"/>
      <c r="O2045" s="8"/>
      <c r="P2045" s="9"/>
    </row>
    <row r="2046" spans="1:16" x14ac:dyDescent="0.25">
      <c r="A2046" s="18"/>
      <c r="B2046" s="19"/>
      <c r="C2046" s="19"/>
      <c r="D2046" s="19"/>
      <c r="E2046" s="20"/>
      <c r="F2046" s="19"/>
      <c r="G2046" s="21"/>
      <c r="H2046" s="22"/>
      <c r="I2046" s="8"/>
      <c r="J2046" s="20"/>
      <c r="K2046" s="8"/>
      <c r="L2046" s="20"/>
      <c r="M2046" s="8"/>
      <c r="N2046" s="20"/>
      <c r="O2046" s="8"/>
      <c r="P2046" s="9"/>
    </row>
    <row r="2047" spans="1:16" x14ac:dyDescent="0.25">
      <c r="A2047" s="18"/>
      <c r="B2047" s="19"/>
      <c r="C2047" s="19"/>
      <c r="D2047" s="19"/>
      <c r="E2047" s="20"/>
      <c r="F2047" s="19"/>
      <c r="G2047" s="21"/>
      <c r="H2047" s="22"/>
      <c r="I2047" s="8"/>
      <c r="J2047" s="20"/>
      <c r="K2047" s="8"/>
      <c r="L2047" s="20"/>
      <c r="M2047" s="8"/>
      <c r="N2047" s="20"/>
      <c r="O2047" s="8"/>
      <c r="P2047" s="9"/>
    </row>
    <row r="2048" spans="1:16" x14ac:dyDescent="0.25">
      <c r="A2048" s="18"/>
      <c r="B2048" s="19"/>
      <c r="C2048" s="19"/>
      <c r="D2048" s="19"/>
      <c r="E2048" s="20"/>
      <c r="F2048" s="19"/>
      <c r="G2048" s="21"/>
      <c r="H2048" s="22"/>
      <c r="I2048" s="8"/>
      <c r="J2048" s="20"/>
      <c r="K2048" s="8"/>
      <c r="L2048" s="20"/>
      <c r="M2048" s="8"/>
      <c r="N2048" s="20"/>
      <c r="O2048" s="8"/>
      <c r="P2048" s="9"/>
    </row>
    <row r="2049" spans="1:16" x14ac:dyDescent="0.25">
      <c r="A2049" s="18"/>
      <c r="B2049" s="19"/>
      <c r="C2049" s="19"/>
      <c r="D2049" s="19"/>
      <c r="E2049" s="20"/>
      <c r="F2049" s="19"/>
      <c r="G2049" s="21"/>
      <c r="H2049" s="22"/>
      <c r="I2049" s="8"/>
      <c r="J2049" s="20"/>
      <c r="K2049" s="8"/>
      <c r="L2049" s="20"/>
      <c r="M2049" s="8"/>
      <c r="N2049" s="20"/>
      <c r="O2049" s="8"/>
      <c r="P2049" s="9"/>
    </row>
    <row r="2050" spans="1:16" x14ac:dyDescent="0.25">
      <c r="A2050" s="23"/>
      <c r="B2050" s="24"/>
      <c r="C2050" s="24"/>
      <c r="D2050" s="24"/>
      <c r="E2050" s="20"/>
      <c r="F2050" s="24"/>
      <c r="G2050" s="25"/>
      <c r="H2050" s="26"/>
      <c r="I2050" s="8"/>
      <c r="J2050" s="8"/>
      <c r="K2050" s="8"/>
      <c r="L2050" s="8"/>
      <c r="M2050" s="8"/>
      <c r="N2050" s="8"/>
      <c r="O2050" s="8"/>
      <c r="P2050" s="9"/>
    </row>
    <row r="2051" spans="1:16" x14ac:dyDescent="0.25">
      <c r="A2051" s="18"/>
      <c r="B2051" s="19"/>
      <c r="C2051" s="19"/>
      <c r="D2051" s="19"/>
      <c r="E2051" s="20"/>
      <c r="F2051" s="19"/>
      <c r="G2051" s="21"/>
      <c r="H2051" s="22"/>
      <c r="I2051" s="8"/>
      <c r="J2051" s="20"/>
      <c r="K2051" s="8"/>
      <c r="L2051" s="20"/>
      <c r="M2051" s="8"/>
      <c r="N2051" s="20"/>
      <c r="O2051" s="8"/>
      <c r="P2051" s="9"/>
    </row>
    <row r="2052" spans="1:16" x14ac:dyDescent="0.25">
      <c r="A2052" s="18"/>
      <c r="B2052" s="19"/>
      <c r="C2052" s="19"/>
      <c r="D2052" s="19"/>
      <c r="E2052" s="20"/>
      <c r="F2052" s="19"/>
      <c r="G2052" s="21"/>
      <c r="H2052" s="22"/>
      <c r="I2052" s="8"/>
      <c r="J2052" s="20"/>
      <c r="K2052" s="8"/>
      <c r="L2052" s="20"/>
      <c r="M2052" s="8"/>
      <c r="N2052" s="20"/>
      <c r="O2052" s="8"/>
      <c r="P2052" s="9"/>
    </row>
    <row r="2053" spans="1:16" x14ac:dyDescent="0.25">
      <c r="A2053" s="23"/>
      <c r="B2053" s="24"/>
      <c r="C2053" s="24"/>
      <c r="D2053" s="24"/>
      <c r="E2053" s="20"/>
      <c r="F2053" s="24"/>
      <c r="G2053" s="25"/>
      <c r="H2053" s="26"/>
      <c r="I2053" s="8"/>
      <c r="J2053" s="8"/>
      <c r="K2053" s="8"/>
      <c r="L2053" s="8"/>
      <c r="M2053" s="8"/>
      <c r="N2053" s="8"/>
      <c r="O2053" s="8"/>
      <c r="P2053" s="9"/>
    </row>
    <row r="2054" spans="1:16" x14ac:dyDescent="0.25">
      <c r="A2054" s="18"/>
      <c r="B2054" s="19"/>
      <c r="C2054" s="19"/>
      <c r="D2054" s="19"/>
      <c r="E2054" s="20"/>
      <c r="F2054" s="19"/>
      <c r="G2054" s="21"/>
      <c r="H2054" s="22"/>
      <c r="I2054" s="8"/>
      <c r="J2054" s="20"/>
      <c r="K2054" s="8"/>
      <c r="L2054" s="20"/>
      <c r="M2054" s="8"/>
      <c r="N2054" s="20"/>
      <c r="O2054" s="8"/>
      <c r="P2054" s="9"/>
    </row>
    <row r="2055" spans="1:16" x14ac:dyDescent="0.25">
      <c r="A2055" s="18"/>
      <c r="B2055" s="19"/>
      <c r="C2055" s="19"/>
      <c r="D2055" s="19"/>
      <c r="E2055" s="20"/>
      <c r="F2055" s="19"/>
      <c r="G2055" s="21"/>
      <c r="H2055" s="22"/>
      <c r="I2055" s="8"/>
      <c r="J2055" s="20"/>
      <c r="K2055" s="8"/>
      <c r="L2055" s="20"/>
      <c r="M2055" s="8"/>
      <c r="N2055" s="20"/>
      <c r="O2055" s="8"/>
      <c r="P2055" s="9"/>
    </row>
    <row r="2056" spans="1:16" x14ac:dyDescent="0.25">
      <c r="A2056" s="18"/>
      <c r="B2056" s="19"/>
      <c r="C2056" s="19"/>
      <c r="D2056" s="19"/>
      <c r="E2056" s="20"/>
      <c r="F2056" s="19"/>
      <c r="G2056" s="21"/>
      <c r="H2056" s="22"/>
      <c r="I2056" s="8"/>
      <c r="J2056" s="20"/>
      <c r="K2056" s="8"/>
      <c r="L2056" s="20"/>
      <c r="M2056" s="8"/>
      <c r="N2056" s="20"/>
      <c r="O2056" s="8"/>
      <c r="P2056" s="9"/>
    </row>
    <row r="2057" spans="1:16" x14ac:dyDescent="0.25">
      <c r="A2057" s="23"/>
      <c r="B2057" s="24"/>
      <c r="C2057" s="24"/>
      <c r="D2057" s="24"/>
      <c r="E2057" s="20"/>
      <c r="F2057" s="24"/>
      <c r="G2057" s="25"/>
      <c r="H2057" s="26"/>
      <c r="I2057" s="8"/>
      <c r="J2057" s="8"/>
      <c r="K2057" s="8"/>
      <c r="L2057" s="8"/>
      <c r="M2057" s="8"/>
      <c r="N2057" s="8"/>
      <c r="O2057" s="8"/>
      <c r="P2057" s="9"/>
    </row>
    <row r="2058" spans="1:16" x14ac:dyDescent="0.25">
      <c r="A2058" s="23"/>
      <c r="B2058" s="24"/>
      <c r="C2058" s="24"/>
      <c r="D2058" s="24"/>
      <c r="E2058" s="20"/>
      <c r="F2058" s="24"/>
      <c r="G2058" s="25"/>
      <c r="H2058" s="26"/>
      <c r="I2058" s="8"/>
      <c r="J2058" s="8"/>
      <c r="K2058" s="8"/>
      <c r="L2058" s="8"/>
      <c r="M2058" s="8"/>
      <c r="N2058" s="8"/>
      <c r="O2058" s="8"/>
      <c r="P2058" s="9"/>
    </row>
    <row r="2059" spans="1:16" x14ac:dyDescent="0.25">
      <c r="A2059" s="18"/>
      <c r="B2059" s="19"/>
      <c r="C2059" s="19"/>
      <c r="D2059" s="19"/>
      <c r="E2059" s="20"/>
      <c r="F2059" s="19"/>
      <c r="G2059" s="21"/>
      <c r="H2059" s="22"/>
      <c r="I2059" s="8"/>
      <c r="J2059" s="20"/>
      <c r="K2059" s="8"/>
      <c r="L2059" s="20"/>
      <c r="M2059" s="8"/>
      <c r="N2059" s="20"/>
      <c r="O2059" s="8"/>
      <c r="P2059" s="9"/>
    </row>
    <row r="2060" spans="1:16" x14ac:dyDescent="0.25">
      <c r="A2060" s="18"/>
      <c r="B2060" s="19"/>
      <c r="C2060" s="19"/>
      <c r="D2060" s="19"/>
      <c r="E2060" s="20"/>
      <c r="F2060" s="19"/>
      <c r="G2060" s="21"/>
      <c r="H2060" s="22"/>
      <c r="I2060" s="8"/>
      <c r="J2060" s="20"/>
      <c r="K2060" s="8"/>
      <c r="L2060" s="20"/>
      <c r="M2060" s="8"/>
      <c r="N2060" s="20"/>
      <c r="O2060" s="8"/>
      <c r="P2060" s="9"/>
    </row>
    <row r="2061" spans="1:16" x14ac:dyDescent="0.25">
      <c r="A2061" s="18"/>
      <c r="B2061" s="19"/>
      <c r="C2061" s="19"/>
      <c r="D2061" s="19"/>
      <c r="E2061" s="20"/>
      <c r="F2061" s="19"/>
      <c r="G2061" s="21"/>
      <c r="H2061" s="22"/>
      <c r="I2061" s="8"/>
      <c r="J2061" s="20"/>
      <c r="K2061" s="8"/>
      <c r="L2061" s="20"/>
      <c r="M2061" s="8"/>
      <c r="N2061" s="20"/>
      <c r="O2061" s="8"/>
      <c r="P2061" s="9"/>
    </row>
    <row r="2062" spans="1:16" x14ac:dyDescent="0.25">
      <c r="A2062" s="23"/>
      <c r="B2062" s="24"/>
      <c r="C2062" s="24"/>
      <c r="D2062" s="24"/>
      <c r="E2062" s="20"/>
      <c r="F2062" s="24"/>
      <c r="G2062" s="25"/>
      <c r="H2062" s="26"/>
      <c r="I2062" s="8"/>
      <c r="J2062" s="8"/>
      <c r="K2062" s="8"/>
      <c r="L2062" s="8"/>
      <c r="M2062" s="8"/>
      <c r="N2062" s="8"/>
      <c r="O2062" s="8"/>
      <c r="P2062" s="9"/>
    </row>
    <row r="2063" spans="1:16" x14ac:dyDescent="0.25">
      <c r="A2063" s="18"/>
      <c r="B2063" s="19"/>
      <c r="C2063" s="19"/>
      <c r="D2063" s="19"/>
      <c r="E2063" s="20"/>
      <c r="F2063" s="19"/>
      <c r="G2063" s="21"/>
      <c r="H2063" s="22"/>
      <c r="I2063" s="8"/>
      <c r="J2063" s="20"/>
      <c r="K2063" s="8"/>
      <c r="L2063" s="20"/>
      <c r="M2063" s="8"/>
      <c r="N2063" s="20"/>
      <c r="O2063" s="8"/>
      <c r="P2063" s="9"/>
    </row>
    <row r="2064" spans="1:16" x14ac:dyDescent="0.25">
      <c r="A2064" s="18"/>
      <c r="B2064" s="19"/>
      <c r="C2064" s="19"/>
      <c r="D2064" s="19"/>
      <c r="E2064" s="20"/>
      <c r="F2064" s="19"/>
      <c r="G2064" s="21"/>
      <c r="H2064" s="22"/>
      <c r="I2064" s="8"/>
      <c r="J2064" s="20"/>
      <c r="K2064" s="8"/>
      <c r="L2064" s="20"/>
      <c r="M2064" s="8"/>
      <c r="N2064" s="20"/>
      <c r="O2064" s="8"/>
      <c r="P2064" s="9"/>
    </row>
    <row r="2065" spans="1:16" x14ac:dyDescent="0.25">
      <c r="A2065" s="18"/>
      <c r="B2065" s="19"/>
      <c r="C2065" s="19"/>
      <c r="D2065" s="19"/>
      <c r="E2065" s="20"/>
      <c r="F2065" s="19"/>
      <c r="G2065" s="21"/>
      <c r="H2065" s="22"/>
      <c r="I2065" s="8"/>
      <c r="J2065" s="20"/>
      <c r="K2065" s="8"/>
      <c r="L2065" s="20"/>
      <c r="M2065" s="8"/>
      <c r="N2065" s="20"/>
      <c r="O2065" s="8"/>
      <c r="P2065" s="9"/>
    </row>
    <row r="2066" spans="1:16" x14ac:dyDescent="0.25">
      <c r="A2066" s="23"/>
      <c r="B2066" s="24"/>
      <c r="C2066" s="24"/>
      <c r="D2066" s="24"/>
      <c r="E2066" s="20"/>
      <c r="F2066" s="24"/>
      <c r="G2066" s="25"/>
      <c r="H2066" s="26"/>
      <c r="I2066" s="8"/>
      <c r="J2066" s="8"/>
      <c r="K2066" s="8"/>
      <c r="L2066" s="8"/>
      <c r="M2066" s="8"/>
      <c r="N2066" s="8"/>
      <c r="O2066" s="8"/>
      <c r="P2066" s="9"/>
    </row>
    <row r="2067" spans="1:16" x14ac:dyDescent="0.25">
      <c r="A2067" s="18"/>
      <c r="B2067" s="19"/>
      <c r="C2067" s="19"/>
      <c r="D2067" s="19"/>
      <c r="E2067" s="20"/>
      <c r="F2067" s="19"/>
      <c r="G2067" s="21"/>
      <c r="H2067" s="22"/>
      <c r="I2067" s="8"/>
      <c r="J2067" s="20"/>
      <c r="K2067" s="8"/>
      <c r="L2067" s="20"/>
      <c r="M2067" s="8"/>
      <c r="N2067" s="20"/>
      <c r="O2067" s="8"/>
      <c r="P2067" s="9"/>
    </row>
    <row r="2068" spans="1:16" x14ac:dyDescent="0.25">
      <c r="A2068" s="18"/>
      <c r="B2068" s="19"/>
      <c r="C2068" s="19"/>
      <c r="D2068" s="19"/>
      <c r="E2068" s="20"/>
      <c r="F2068" s="19"/>
      <c r="G2068" s="21"/>
      <c r="H2068" s="22"/>
      <c r="I2068" s="8"/>
      <c r="J2068" s="20"/>
      <c r="K2068" s="8"/>
      <c r="L2068" s="20"/>
      <c r="M2068" s="8"/>
      <c r="N2068" s="20"/>
      <c r="O2068" s="8"/>
      <c r="P2068" s="9"/>
    </row>
    <row r="2069" spans="1:16" x14ac:dyDescent="0.25">
      <c r="A2069" s="23"/>
      <c r="B2069" s="24"/>
      <c r="C2069" s="24"/>
      <c r="D2069" s="24"/>
      <c r="E2069" s="20"/>
      <c r="F2069" s="24"/>
      <c r="G2069" s="25"/>
      <c r="H2069" s="26"/>
      <c r="I2069" s="8"/>
      <c r="J2069" s="8"/>
      <c r="K2069" s="8"/>
      <c r="L2069" s="8"/>
      <c r="M2069" s="8"/>
      <c r="N2069" s="8"/>
      <c r="O2069" s="8"/>
      <c r="P2069" s="9"/>
    </row>
    <row r="2070" spans="1:16" x14ac:dyDescent="0.25">
      <c r="A2070" s="18"/>
      <c r="B2070" s="19"/>
      <c r="C2070" s="19"/>
      <c r="D2070" s="19"/>
      <c r="E2070" s="20"/>
      <c r="F2070" s="19"/>
      <c r="G2070" s="21"/>
      <c r="H2070" s="22"/>
      <c r="I2070" s="8"/>
      <c r="J2070" s="20"/>
      <c r="K2070" s="8"/>
      <c r="L2070" s="20"/>
      <c r="M2070" s="8"/>
      <c r="N2070" s="20"/>
      <c r="O2070" s="8"/>
      <c r="P2070" s="9"/>
    </row>
    <row r="2071" spans="1:16" x14ac:dyDescent="0.25">
      <c r="A2071" s="18"/>
      <c r="B2071" s="19"/>
      <c r="C2071" s="19"/>
      <c r="D2071" s="19"/>
      <c r="E2071" s="20"/>
      <c r="F2071" s="19"/>
      <c r="G2071" s="21"/>
      <c r="H2071" s="22"/>
      <c r="I2071" s="8"/>
      <c r="J2071" s="20"/>
      <c r="K2071" s="8"/>
      <c r="L2071" s="20"/>
      <c r="M2071" s="8"/>
      <c r="N2071" s="20"/>
      <c r="O2071" s="8"/>
      <c r="P2071" s="9"/>
    </row>
    <row r="2072" spans="1:16" x14ac:dyDescent="0.25">
      <c r="A2072" s="23"/>
      <c r="B2072" s="24"/>
      <c r="C2072" s="24"/>
      <c r="D2072" s="24"/>
      <c r="E2072" s="20"/>
      <c r="F2072" s="24"/>
      <c r="G2072" s="25"/>
      <c r="H2072" s="26"/>
      <c r="I2072" s="8"/>
      <c r="J2072" s="8"/>
      <c r="K2072" s="8"/>
      <c r="L2072" s="8"/>
      <c r="M2072" s="8"/>
      <c r="N2072" s="8"/>
      <c r="O2072" s="8"/>
      <c r="P2072" s="9"/>
    </row>
    <row r="2073" spans="1:16" x14ac:dyDescent="0.25">
      <c r="A2073" s="23"/>
      <c r="B2073" s="24"/>
      <c r="C2073" s="24"/>
      <c r="D2073" s="24"/>
      <c r="E2073" s="20"/>
      <c r="F2073" s="24"/>
      <c r="G2073" s="25"/>
      <c r="H2073" s="26"/>
      <c r="I2073" s="8"/>
      <c r="J2073" s="8"/>
      <c r="K2073" s="8"/>
      <c r="L2073" s="8"/>
      <c r="M2073" s="8"/>
      <c r="N2073" s="8"/>
      <c r="O2073" s="8"/>
      <c r="P2073" s="9"/>
    </row>
    <row r="2074" spans="1:16" x14ac:dyDescent="0.25">
      <c r="A2074" s="18"/>
      <c r="B2074" s="19"/>
      <c r="C2074" s="19"/>
      <c r="D2074" s="19"/>
      <c r="E2074" s="20"/>
      <c r="F2074" s="19"/>
      <c r="G2074" s="21"/>
      <c r="H2074" s="22"/>
      <c r="I2074" s="8"/>
      <c r="J2074" s="20"/>
      <c r="K2074" s="8"/>
      <c r="L2074" s="20"/>
      <c r="M2074" s="8"/>
      <c r="N2074" s="20"/>
      <c r="O2074" s="8"/>
      <c r="P2074" s="9"/>
    </row>
    <row r="2075" spans="1:16" x14ac:dyDescent="0.25">
      <c r="A2075" s="18"/>
      <c r="B2075" s="19"/>
      <c r="C2075" s="19"/>
      <c r="D2075" s="19"/>
      <c r="E2075" s="20"/>
      <c r="F2075" s="19"/>
      <c r="G2075" s="21"/>
      <c r="H2075" s="22"/>
      <c r="I2075" s="8"/>
      <c r="J2075" s="20"/>
      <c r="K2075" s="8"/>
      <c r="L2075" s="20"/>
      <c r="M2075" s="8"/>
      <c r="N2075" s="20"/>
      <c r="O2075" s="8"/>
      <c r="P2075" s="9"/>
    </row>
    <row r="2076" spans="1:16" x14ac:dyDescent="0.25">
      <c r="A2076" s="18"/>
      <c r="B2076" s="19"/>
      <c r="C2076" s="19"/>
      <c r="D2076" s="19"/>
      <c r="E2076" s="20"/>
      <c r="F2076" s="19"/>
      <c r="G2076" s="21"/>
      <c r="H2076" s="22"/>
      <c r="I2076" s="8"/>
      <c r="J2076" s="20"/>
      <c r="K2076" s="8"/>
      <c r="L2076" s="20"/>
      <c r="M2076" s="8"/>
      <c r="N2076" s="20"/>
      <c r="O2076" s="8"/>
      <c r="P2076" s="9"/>
    </row>
    <row r="2077" spans="1:16" x14ac:dyDescent="0.25">
      <c r="A2077" s="18"/>
      <c r="B2077" s="19"/>
      <c r="C2077" s="19"/>
      <c r="D2077" s="19"/>
      <c r="E2077" s="20"/>
      <c r="F2077" s="19"/>
      <c r="G2077" s="21"/>
      <c r="H2077" s="22"/>
      <c r="I2077" s="8"/>
      <c r="J2077" s="20"/>
      <c r="K2077" s="8"/>
      <c r="L2077" s="20"/>
      <c r="M2077" s="8"/>
      <c r="N2077" s="20"/>
      <c r="O2077" s="8"/>
      <c r="P2077" s="9"/>
    </row>
    <row r="2078" spans="1:16" x14ac:dyDescent="0.25">
      <c r="A2078" s="23"/>
      <c r="B2078" s="24"/>
      <c r="C2078" s="24"/>
      <c r="D2078" s="24"/>
      <c r="E2078" s="20"/>
      <c r="F2078" s="24"/>
      <c r="G2078" s="25"/>
      <c r="H2078" s="26"/>
      <c r="I2078" s="8"/>
      <c r="J2078" s="8"/>
      <c r="K2078" s="8"/>
      <c r="L2078" s="8"/>
      <c r="M2078" s="8"/>
      <c r="N2078" s="8"/>
      <c r="O2078" s="8"/>
      <c r="P2078" s="9"/>
    </row>
    <row r="2079" spans="1:16" x14ac:dyDescent="0.25">
      <c r="A2079" s="18"/>
      <c r="B2079" s="19"/>
      <c r="C2079" s="19"/>
      <c r="D2079" s="19"/>
      <c r="E2079" s="20"/>
      <c r="F2079" s="19"/>
      <c r="G2079" s="21"/>
      <c r="H2079" s="22"/>
      <c r="I2079" s="8"/>
      <c r="J2079" s="20"/>
      <c r="K2079" s="8"/>
      <c r="L2079" s="20"/>
      <c r="M2079" s="8"/>
      <c r="N2079" s="20"/>
      <c r="O2079" s="8"/>
      <c r="P2079" s="9"/>
    </row>
    <row r="2080" spans="1:16" x14ac:dyDescent="0.25">
      <c r="A2080" s="18"/>
      <c r="B2080" s="19"/>
      <c r="C2080" s="19"/>
      <c r="D2080" s="19"/>
      <c r="E2080" s="20"/>
      <c r="F2080" s="19"/>
      <c r="G2080" s="21"/>
      <c r="H2080" s="22"/>
      <c r="I2080" s="8"/>
      <c r="J2080" s="20"/>
      <c r="K2080" s="8"/>
      <c r="L2080" s="20"/>
      <c r="M2080" s="8"/>
      <c r="N2080" s="20"/>
      <c r="O2080" s="8"/>
      <c r="P2080" s="9"/>
    </row>
    <row r="2081" spans="1:16" x14ac:dyDescent="0.25">
      <c r="A2081" s="18"/>
      <c r="B2081" s="19"/>
      <c r="C2081" s="19"/>
      <c r="D2081" s="19"/>
      <c r="E2081" s="20"/>
      <c r="F2081" s="19"/>
      <c r="G2081" s="21"/>
      <c r="H2081" s="22"/>
      <c r="I2081" s="8"/>
      <c r="J2081" s="20"/>
      <c r="K2081" s="8"/>
      <c r="L2081" s="20"/>
      <c r="M2081" s="8"/>
      <c r="N2081" s="20"/>
      <c r="O2081" s="8"/>
      <c r="P2081" s="9"/>
    </row>
    <row r="2082" spans="1:16" x14ac:dyDescent="0.25">
      <c r="A2082" s="18"/>
      <c r="B2082" s="19"/>
      <c r="C2082" s="19"/>
      <c r="D2082" s="19"/>
      <c r="E2082" s="20"/>
      <c r="F2082" s="19"/>
      <c r="G2082" s="21"/>
      <c r="H2082" s="22"/>
      <c r="I2082" s="8"/>
      <c r="J2082" s="20"/>
      <c r="K2082" s="8"/>
      <c r="L2082" s="20"/>
      <c r="M2082" s="8"/>
      <c r="N2082" s="20"/>
      <c r="O2082" s="8"/>
      <c r="P2082" s="9"/>
    </row>
    <row r="2083" spans="1:16" x14ac:dyDescent="0.25">
      <c r="A2083" s="18"/>
      <c r="B2083" s="19"/>
      <c r="C2083" s="19"/>
      <c r="D2083" s="19"/>
      <c r="E2083" s="20"/>
      <c r="F2083" s="19"/>
      <c r="G2083" s="21"/>
      <c r="H2083" s="22"/>
      <c r="I2083" s="8"/>
      <c r="J2083" s="20"/>
      <c r="K2083" s="8"/>
      <c r="L2083" s="20"/>
      <c r="M2083" s="8"/>
      <c r="N2083" s="20"/>
      <c r="O2083" s="8"/>
      <c r="P2083" s="9"/>
    </row>
    <row r="2084" spans="1:16" x14ac:dyDescent="0.25">
      <c r="A2084" s="23"/>
      <c r="B2084" s="24"/>
      <c r="C2084" s="24"/>
      <c r="D2084" s="24"/>
      <c r="E2084" s="20"/>
      <c r="F2084" s="24"/>
      <c r="G2084" s="25"/>
      <c r="H2084" s="26"/>
      <c r="I2084" s="8"/>
      <c r="J2084" s="8"/>
      <c r="K2084" s="8"/>
      <c r="L2084" s="8"/>
      <c r="M2084" s="8"/>
      <c r="N2084" s="8"/>
      <c r="O2084" s="8"/>
      <c r="P2084" s="9"/>
    </row>
    <row r="2085" spans="1:16" x14ac:dyDescent="0.25">
      <c r="A2085" s="18"/>
      <c r="B2085" s="19"/>
      <c r="C2085" s="19"/>
      <c r="D2085" s="19"/>
      <c r="E2085" s="20"/>
      <c r="F2085" s="19"/>
      <c r="G2085" s="21"/>
      <c r="H2085" s="22"/>
      <c r="I2085" s="8"/>
      <c r="J2085" s="20"/>
      <c r="K2085" s="8"/>
      <c r="L2085" s="20"/>
      <c r="M2085" s="8"/>
      <c r="N2085" s="20"/>
      <c r="O2085" s="8"/>
      <c r="P2085" s="9"/>
    </row>
    <row r="2086" spans="1:16" x14ac:dyDescent="0.25">
      <c r="A2086" s="18"/>
      <c r="B2086" s="19"/>
      <c r="C2086" s="19"/>
      <c r="D2086" s="19"/>
      <c r="E2086" s="20"/>
      <c r="F2086" s="19"/>
      <c r="G2086" s="21"/>
      <c r="H2086" s="22"/>
      <c r="I2086" s="8"/>
      <c r="J2086" s="20"/>
      <c r="K2086" s="8"/>
      <c r="L2086" s="20"/>
      <c r="M2086" s="8"/>
      <c r="N2086" s="20"/>
      <c r="O2086" s="8"/>
      <c r="P2086" s="9"/>
    </row>
    <row r="2087" spans="1:16" x14ac:dyDescent="0.25">
      <c r="A2087" s="23"/>
      <c r="B2087" s="24"/>
      <c r="C2087" s="24"/>
      <c r="D2087" s="24"/>
      <c r="E2087" s="20"/>
      <c r="F2087" s="24"/>
      <c r="G2087" s="25"/>
      <c r="H2087" s="26"/>
      <c r="I2087" s="8"/>
      <c r="J2087" s="8"/>
      <c r="K2087" s="8"/>
      <c r="L2087" s="8"/>
      <c r="M2087" s="8"/>
      <c r="N2087" s="8"/>
      <c r="O2087" s="8"/>
      <c r="P2087" s="9"/>
    </row>
    <row r="2088" spans="1:16" x14ac:dyDescent="0.25">
      <c r="A2088" s="18"/>
      <c r="B2088" s="19"/>
      <c r="C2088" s="19"/>
      <c r="D2088" s="19"/>
      <c r="E2088" s="20"/>
      <c r="F2088" s="19"/>
      <c r="G2088" s="21"/>
      <c r="H2088" s="22"/>
      <c r="I2088" s="8"/>
      <c r="J2088" s="20"/>
      <c r="K2088" s="8"/>
      <c r="L2088" s="20"/>
      <c r="M2088" s="8"/>
      <c r="N2088" s="20"/>
      <c r="O2088" s="8"/>
      <c r="P2088" s="9"/>
    </row>
    <row r="2089" spans="1:16" x14ac:dyDescent="0.25">
      <c r="A2089" s="18"/>
      <c r="B2089" s="19"/>
      <c r="C2089" s="19"/>
      <c r="D2089" s="19"/>
      <c r="E2089" s="20"/>
      <c r="F2089" s="19"/>
      <c r="G2089" s="21"/>
      <c r="H2089" s="22"/>
      <c r="I2089" s="8"/>
      <c r="J2089" s="20"/>
      <c r="K2089" s="8"/>
      <c r="L2089" s="20"/>
      <c r="M2089" s="8"/>
      <c r="N2089" s="20"/>
      <c r="O2089" s="8"/>
      <c r="P2089" s="9"/>
    </row>
    <row r="2090" spans="1:16" x14ac:dyDescent="0.25">
      <c r="A2090" s="18"/>
      <c r="B2090" s="19"/>
      <c r="C2090" s="19"/>
      <c r="D2090" s="19"/>
      <c r="E2090" s="20"/>
      <c r="F2090" s="19"/>
      <c r="G2090" s="21"/>
      <c r="H2090" s="22"/>
      <c r="I2090" s="8"/>
      <c r="J2090" s="20"/>
      <c r="K2090" s="8"/>
      <c r="L2090" s="20"/>
      <c r="M2090" s="8"/>
      <c r="N2090" s="20"/>
      <c r="O2090" s="8"/>
      <c r="P2090" s="9"/>
    </row>
    <row r="2091" spans="1:16" x14ac:dyDescent="0.25">
      <c r="A2091" s="23"/>
      <c r="B2091" s="24"/>
      <c r="C2091" s="24"/>
      <c r="D2091" s="24"/>
      <c r="E2091" s="20"/>
      <c r="F2091" s="24"/>
      <c r="G2091" s="25"/>
      <c r="H2091" s="26"/>
      <c r="I2091" s="8"/>
      <c r="J2091" s="8"/>
      <c r="K2091" s="8"/>
      <c r="L2091" s="8"/>
      <c r="M2091" s="8"/>
      <c r="N2091" s="8"/>
      <c r="O2091" s="8"/>
      <c r="P2091" s="9"/>
    </row>
    <row r="2092" spans="1:16" x14ac:dyDescent="0.25">
      <c r="A2092" s="18"/>
      <c r="B2092" s="19"/>
      <c r="C2092" s="19"/>
      <c r="D2092" s="19"/>
      <c r="E2092" s="20"/>
      <c r="F2092" s="19"/>
      <c r="G2092" s="21"/>
      <c r="H2092" s="22"/>
      <c r="I2092" s="8"/>
      <c r="J2092" s="20"/>
      <c r="K2092" s="8"/>
      <c r="L2092" s="20"/>
      <c r="M2092" s="8"/>
      <c r="N2092" s="20"/>
      <c r="O2092" s="8"/>
      <c r="P2092" s="9"/>
    </row>
    <row r="2093" spans="1:16" x14ac:dyDescent="0.25">
      <c r="A2093" s="18"/>
      <c r="B2093" s="19"/>
      <c r="C2093" s="19"/>
      <c r="D2093" s="19"/>
      <c r="E2093" s="20"/>
      <c r="F2093" s="19"/>
      <c r="G2093" s="21"/>
      <c r="H2093" s="22"/>
      <c r="I2093" s="8"/>
      <c r="J2093" s="20"/>
      <c r="K2093" s="8"/>
      <c r="L2093" s="20"/>
      <c r="M2093" s="8"/>
      <c r="N2093" s="20"/>
      <c r="O2093" s="8"/>
      <c r="P2093" s="9"/>
    </row>
    <row r="2094" spans="1:16" x14ac:dyDescent="0.25">
      <c r="A2094" s="18"/>
      <c r="B2094" s="19"/>
      <c r="C2094" s="19"/>
      <c r="D2094" s="19"/>
      <c r="E2094" s="20"/>
      <c r="F2094" s="19"/>
      <c r="G2094" s="21"/>
      <c r="H2094" s="22"/>
      <c r="I2094" s="8"/>
      <c r="J2094" s="20"/>
      <c r="K2094" s="8"/>
      <c r="L2094" s="20"/>
      <c r="M2094" s="8"/>
      <c r="N2094" s="20"/>
      <c r="O2094" s="8"/>
      <c r="P2094" s="9"/>
    </row>
    <row r="2095" spans="1:16" x14ac:dyDescent="0.25">
      <c r="A2095" s="18"/>
      <c r="B2095" s="19"/>
      <c r="C2095" s="19"/>
      <c r="D2095" s="19"/>
      <c r="E2095" s="20"/>
      <c r="F2095" s="19"/>
      <c r="G2095" s="21"/>
      <c r="H2095" s="22"/>
      <c r="I2095" s="8"/>
      <c r="J2095" s="20"/>
      <c r="K2095" s="8"/>
      <c r="L2095" s="20"/>
      <c r="M2095" s="8"/>
      <c r="N2095" s="20"/>
      <c r="O2095" s="8"/>
      <c r="P2095" s="9"/>
    </row>
    <row r="2096" spans="1:16" x14ac:dyDescent="0.25">
      <c r="A2096" s="23"/>
      <c r="B2096" s="24"/>
      <c r="C2096" s="24"/>
      <c r="D2096" s="24"/>
      <c r="E2096" s="20"/>
      <c r="F2096" s="24"/>
      <c r="G2096" s="25"/>
      <c r="H2096" s="26"/>
      <c r="I2096" s="8"/>
      <c r="J2096" s="8"/>
      <c r="K2096" s="8"/>
      <c r="L2096" s="8"/>
      <c r="M2096" s="8"/>
      <c r="N2096" s="8"/>
      <c r="O2096" s="8"/>
      <c r="P2096" s="9"/>
    </row>
    <row r="2097" spans="1:16" x14ac:dyDescent="0.25">
      <c r="A2097" s="23"/>
      <c r="B2097" s="24"/>
      <c r="C2097" s="24"/>
      <c r="D2097" s="24"/>
      <c r="E2097" s="20"/>
      <c r="F2097" s="24"/>
      <c r="G2097" s="25"/>
      <c r="H2097" s="26"/>
      <c r="I2097" s="8"/>
      <c r="J2097" s="8"/>
      <c r="K2097" s="8"/>
      <c r="L2097" s="8"/>
      <c r="M2097" s="8"/>
      <c r="N2097" s="8"/>
      <c r="O2097" s="8"/>
      <c r="P2097" s="9"/>
    </row>
    <row r="2098" spans="1:16" x14ac:dyDescent="0.25">
      <c r="A2098" s="18"/>
      <c r="B2098" s="19"/>
      <c r="C2098" s="19"/>
      <c r="D2098" s="19"/>
      <c r="E2098" s="20"/>
      <c r="F2098" s="19"/>
      <c r="G2098" s="21"/>
      <c r="H2098" s="22"/>
      <c r="I2098" s="8"/>
      <c r="J2098" s="20"/>
      <c r="K2098" s="8"/>
      <c r="L2098" s="20"/>
      <c r="M2098" s="8"/>
      <c r="N2098" s="20"/>
      <c r="O2098" s="8"/>
      <c r="P2098" s="9"/>
    </row>
    <row r="2099" spans="1:16" x14ac:dyDescent="0.25">
      <c r="A2099" s="18"/>
      <c r="B2099" s="19"/>
      <c r="C2099" s="19"/>
      <c r="D2099" s="19"/>
      <c r="E2099" s="20"/>
      <c r="F2099" s="19"/>
      <c r="G2099" s="21"/>
      <c r="H2099" s="22"/>
      <c r="I2099" s="8"/>
      <c r="J2099" s="20"/>
      <c r="K2099" s="8"/>
      <c r="L2099" s="20"/>
      <c r="M2099" s="8"/>
      <c r="N2099" s="20"/>
      <c r="O2099" s="8"/>
      <c r="P2099" s="9"/>
    </row>
    <row r="2100" spans="1:16" x14ac:dyDescent="0.25">
      <c r="A2100" s="18"/>
      <c r="B2100" s="19"/>
      <c r="C2100" s="19"/>
      <c r="D2100" s="19"/>
      <c r="E2100" s="20"/>
      <c r="F2100" s="19"/>
      <c r="G2100" s="21"/>
      <c r="H2100" s="22"/>
      <c r="I2100" s="8"/>
      <c r="J2100" s="20"/>
      <c r="K2100" s="8"/>
      <c r="L2100" s="20"/>
      <c r="M2100" s="8"/>
      <c r="N2100" s="20"/>
      <c r="O2100" s="8"/>
      <c r="P2100" s="9"/>
    </row>
    <row r="2101" spans="1:16" x14ac:dyDescent="0.25">
      <c r="A2101" s="18"/>
      <c r="B2101" s="19"/>
      <c r="C2101" s="19"/>
      <c r="D2101" s="19"/>
      <c r="E2101" s="20"/>
      <c r="F2101" s="19"/>
      <c r="G2101" s="21"/>
      <c r="H2101" s="22"/>
      <c r="I2101" s="8"/>
      <c r="J2101" s="20"/>
      <c r="K2101" s="8"/>
      <c r="L2101" s="20"/>
      <c r="M2101" s="8"/>
      <c r="N2101" s="20"/>
      <c r="O2101" s="8"/>
      <c r="P2101" s="9"/>
    </row>
    <row r="2102" spans="1:16" x14ac:dyDescent="0.25">
      <c r="A2102" s="23"/>
      <c r="B2102" s="24"/>
      <c r="C2102" s="24"/>
      <c r="D2102" s="24"/>
      <c r="E2102" s="20"/>
      <c r="F2102" s="24"/>
      <c r="G2102" s="25"/>
      <c r="H2102" s="26"/>
      <c r="I2102" s="8"/>
      <c r="J2102" s="8"/>
      <c r="K2102" s="8"/>
      <c r="L2102" s="8"/>
      <c r="M2102" s="8"/>
      <c r="N2102" s="8"/>
      <c r="O2102" s="8"/>
      <c r="P2102" s="9"/>
    </row>
    <row r="2103" spans="1:16" x14ac:dyDescent="0.25">
      <c r="A2103" s="18"/>
      <c r="B2103" s="19"/>
      <c r="C2103" s="19"/>
      <c r="D2103" s="19"/>
      <c r="E2103" s="20"/>
      <c r="F2103" s="19"/>
      <c r="G2103" s="21"/>
      <c r="H2103" s="22"/>
      <c r="I2103" s="8"/>
      <c r="J2103" s="20"/>
      <c r="K2103" s="8"/>
      <c r="L2103" s="20"/>
      <c r="M2103" s="8"/>
      <c r="N2103" s="20"/>
      <c r="O2103" s="8"/>
      <c r="P2103" s="9"/>
    </row>
    <row r="2104" spans="1:16" x14ac:dyDescent="0.25">
      <c r="A2104" s="18"/>
      <c r="B2104" s="19"/>
      <c r="C2104" s="19"/>
      <c r="D2104" s="19"/>
      <c r="E2104" s="20"/>
      <c r="F2104" s="19"/>
      <c r="G2104" s="21"/>
      <c r="H2104" s="22"/>
      <c r="I2104" s="8"/>
      <c r="J2104" s="20"/>
      <c r="K2104" s="8"/>
      <c r="L2104" s="20"/>
      <c r="M2104" s="8"/>
      <c r="N2104" s="20"/>
      <c r="O2104" s="8"/>
      <c r="P2104" s="9"/>
    </row>
    <row r="2105" spans="1:16" x14ac:dyDescent="0.25">
      <c r="A2105" s="18"/>
      <c r="B2105" s="19"/>
      <c r="C2105" s="19"/>
      <c r="D2105" s="19"/>
      <c r="E2105" s="20"/>
      <c r="F2105" s="19"/>
      <c r="G2105" s="21"/>
      <c r="H2105" s="22"/>
      <c r="I2105" s="8"/>
      <c r="J2105" s="20"/>
      <c r="K2105" s="8"/>
      <c r="L2105" s="20"/>
      <c r="M2105" s="8"/>
      <c r="N2105" s="20"/>
      <c r="O2105" s="8"/>
      <c r="P2105" s="9"/>
    </row>
    <row r="2106" spans="1:16" x14ac:dyDescent="0.25">
      <c r="A2106" s="18"/>
      <c r="B2106" s="19"/>
      <c r="C2106" s="19"/>
      <c r="D2106" s="19"/>
      <c r="E2106" s="20"/>
      <c r="F2106" s="19"/>
      <c r="G2106" s="21"/>
      <c r="H2106" s="22"/>
      <c r="I2106" s="8"/>
      <c r="J2106" s="20"/>
      <c r="K2106" s="8"/>
      <c r="L2106" s="20"/>
      <c r="M2106" s="8"/>
      <c r="N2106" s="20"/>
      <c r="O2106" s="8"/>
      <c r="P2106" s="9"/>
    </row>
    <row r="2107" spans="1:16" x14ac:dyDescent="0.25">
      <c r="A2107" s="18"/>
      <c r="B2107" s="19"/>
      <c r="C2107" s="19"/>
      <c r="D2107" s="19"/>
      <c r="E2107" s="20"/>
      <c r="F2107" s="19"/>
      <c r="G2107" s="21"/>
      <c r="H2107" s="22"/>
      <c r="I2107" s="8"/>
      <c r="J2107" s="20"/>
      <c r="K2107" s="8"/>
      <c r="L2107" s="20"/>
      <c r="M2107" s="8"/>
      <c r="N2107" s="20"/>
      <c r="O2107" s="8"/>
      <c r="P2107" s="9"/>
    </row>
    <row r="2108" spans="1:16" x14ac:dyDescent="0.25">
      <c r="A2108" s="23"/>
      <c r="B2108" s="24"/>
      <c r="C2108" s="24"/>
      <c r="D2108" s="24"/>
      <c r="E2108" s="20"/>
      <c r="F2108" s="24"/>
      <c r="G2108" s="25"/>
      <c r="H2108" s="26"/>
      <c r="I2108" s="8"/>
      <c r="J2108" s="8"/>
      <c r="K2108" s="8"/>
      <c r="L2108" s="8"/>
      <c r="M2108" s="8"/>
      <c r="N2108" s="8"/>
      <c r="O2108" s="8"/>
      <c r="P2108" s="9"/>
    </row>
    <row r="2109" spans="1:16" x14ac:dyDescent="0.25">
      <c r="A2109" s="18"/>
      <c r="B2109" s="19"/>
      <c r="C2109" s="19"/>
      <c r="D2109" s="19"/>
      <c r="E2109" s="20"/>
      <c r="F2109" s="19"/>
      <c r="G2109" s="21"/>
      <c r="H2109" s="22"/>
      <c r="I2109" s="8"/>
      <c r="J2109" s="20"/>
      <c r="K2109" s="8"/>
      <c r="L2109" s="20"/>
      <c r="M2109" s="8"/>
      <c r="N2109" s="20"/>
      <c r="O2109" s="8"/>
      <c r="P2109" s="9"/>
    </row>
    <row r="2110" spans="1:16" x14ac:dyDescent="0.25">
      <c r="A2110" s="18"/>
      <c r="B2110" s="19"/>
      <c r="C2110" s="19"/>
      <c r="D2110" s="19"/>
      <c r="E2110" s="20"/>
      <c r="F2110" s="19"/>
      <c r="G2110" s="21"/>
      <c r="H2110" s="22"/>
      <c r="I2110" s="8"/>
      <c r="J2110" s="20"/>
      <c r="K2110" s="8"/>
      <c r="L2110" s="20"/>
      <c r="M2110" s="8"/>
      <c r="N2110" s="20"/>
      <c r="O2110" s="8"/>
      <c r="P2110" s="9"/>
    </row>
    <row r="2111" spans="1:16" x14ac:dyDescent="0.25">
      <c r="A2111" s="23"/>
      <c r="B2111" s="24"/>
      <c r="C2111" s="24"/>
      <c r="D2111" s="24"/>
      <c r="E2111" s="20"/>
      <c r="F2111" s="24"/>
      <c r="G2111" s="25"/>
      <c r="H2111" s="26"/>
      <c r="I2111" s="8"/>
      <c r="J2111" s="8"/>
      <c r="K2111" s="8"/>
      <c r="L2111" s="8"/>
      <c r="M2111" s="8"/>
      <c r="N2111" s="8"/>
      <c r="O2111" s="8"/>
      <c r="P2111" s="9"/>
    </row>
    <row r="2112" spans="1:16" x14ac:dyDescent="0.25">
      <c r="A2112" s="23"/>
      <c r="B2112" s="24"/>
      <c r="C2112" s="24"/>
      <c r="D2112" s="24"/>
      <c r="E2112" s="20"/>
      <c r="F2112" s="24"/>
      <c r="G2112" s="25"/>
      <c r="H2112" s="26"/>
      <c r="I2112" s="8"/>
      <c r="J2112" s="8"/>
      <c r="K2112" s="8"/>
      <c r="L2112" s="8"/>
      <c r="M2112" s="8"/>
      <c r="N2112" s="8"/>
      <c r="O2112" s="8"/>
      <c r="P2112" s="9"/>
    </row>
    <row r="2113" spans="1:16" x14ac:dyDescent="0.25">
      <c r="A2113" s="18"/>
      <c r="B2113" s="19"/>
      <c r="C2113" s="19"/>
      <c r="D2113" s="19"/>
      <c r="E2113" s="20"/>
      <c r="F2113" s="19"/>
      <c r="G2113" s="21"/>
      <c r="H2113" s="22"/>
      <c r="I2113" s="8"/>
      <c r="J2113" s="20"/>
      <c r="K2113" s="8"/>
      <c r="L2113" s="20"/>
      <c r="M2113" s="8"/>
      <c r="N2113" s="20"/>
      <c r="O2113" s="8"/>
      <c r="P2113" s="9"/>
    </row>
    <row r="2114" spans="1:16" x14ac:dyDescent="0.25">
      <c r="A2114" s="23"/>
      <c r="B2114" s="24"/>
      <c r="C2114" s="24"/>
      <c r="D2114" s="24"/>
      <c r="E2114" s="20"/>
      <c r="F2114" s="24"/>
      <c r="G2114" s="25"/>
      <c r="H2114" s="26"/>
      <c r="I2114" s="8"/>
      <c r="J2114" s="8"/>
      <c r="K2114" s="8"/>
      <c r="L2114" s="8"/>
      <c r="M2114" s="8"/>
      <c r="N2114" s="8"/>
      <c r="O2114" s="8"/>
      <c r="P2114" s="9"/>
    </row>
    <row r="2115" spans="1:16" x14ac:dyDescent="0.25">
      <c r="A2115" s="18"/>
      <c r="B2115" s="19"/>
      <c r="C2115" s="19"/>
      <c r="D2115" s="19"/>
      <c r="E2115" s="20"/>
      <c r="F2115" s="19"/>
      <c r="G2115" s="21"/>
      <c r="H2115" s="22"/>
      <c r="I2115" s="8"/>
      <c r="J2115" s="20"/>
      <c r="K2115" s="8"/>
      <c r="L2115" s="20"/>
      <c r="M2115" s="8"/>
      <c r="N2115" s="20"/>
      <c r="O2115" s="8"/>
      <c r="P2115" s="9"/>
    </row>
    <row r="2116" spans="1:16" x14ac:dyDescent="0.25">
      <c r="A2116" s="18"/>
      <c r="B2116" s="19"/>
      <c r="C2116" s="19"/>
      <c r="D2116" s="19"/>
      <c r="E2116" s="20"/>
      <c r="F2116" s="19"/>
      <c r="G2116" s="21"/>
      <c r="H2116" s="22"/>
      <c r="I2116" s="8"/>
      <c r="J2116" s="20"/>
      <c r="K2116" s="8"/>
      <c r="L2116" s="20"/>
      <c r="M2116" s="8"/>
      <c r="N2116" s="20"/>
      <c r="O2116" s="8"/>
      <c r="P2116" s="9"/>
    </row>
    <row r="2117" spans="1:16" x14ac:dyDescent="0.25">
      <c r="A2117" s="18"/>
      <c r="B2117" s="19"/>
      <c r="C2117" s="19"/>
      <c r="D2117" s="19"/>
      <c r="E2117" s="20"/>
      <c r="F2117" s="19"/>
      <c r="G2117" s="21"/>
      <c r="H2117" s="22"/>
      <c r="I2117" s="8"/>
      <c r="J2117" s="20"/>
      <c r="K2117" s="8"/>
      <c r="L2117" s="20"/>
      <c r="M2117" s="8"/>
      <c r="N2117" s="20"/>
      <c r="O2117" s="8"/>
      <c r="P2117" s="9"/>
    </row>
    <row r="2118" spans="1:16" x14ac:dyDescent="0.25">
      <c r="A2118" s="23"/>
      <c r="B2118" s="24"/>
      <c r="C2118" s="24"/>
      <c r="D2118" s="24"/>
      <c r="E2118" s="20"/>
      <c r="F2118" s="24"/>
      <c r="G2118" s="25"/>
      <c r="H2118" s="26"/>
      <c r="I2118" s="8"/>
      <c r="J2118" s="8"/>
      <c r="K2118" s="8"/>
      <c r="L2118" s="8"/>
      <c r="M2118" s="8"/>
      <c r="N2118" s="8"/>
      <c r="O2118" s="8"/>
      <c r="P2118" s="9"/>
    </row>
    <row r="2119" spans="1:16" x14ac:dyDescent="0.25">
      <c r="A2119" s="23"/>
      <c r="B2119" s="24"/>
      <c r="C2119" s="24"/>
      <c r="D2119" s="24"/>
      <c r="E2119" s="20"/>
      <c r="F2119" s="24"/>
      <c r="G2119" s="25"/>
      <c r="H2119" s="26"/>
      <c r="I2119" s="8"/>
      <c r="J2119" s="8"/>
      <c r="K2119" s="8"/>
      <c r="L2119" s="8"/>
      <c r="M2119" s="8"/>
      <c r="N2119" s="8"/>
      <c r="O2119" s="8"/>
      <c r="P2119" s="9"/>
    </row>
    <row r="2120" spans="1:16" x14ac:dyDescent="0.25">
      <c r="A2120" s="18"/>
      <c r="B2120" s="19"/>
      <c r="C2120" s="19"/>
      <c r="D2120" s="19"/>
      <c r="E2120" s="20"/>
      <c r="F2120" s="19"/>
      <c r="G2120" s="21"/>
      <c r="H2120" s="22"/>
      <c r="I2120" s="20"/>
      <c r="J2120" s="20"/>
      <c r="K2120" s="20"/>
      <c r="L2120" s="20"/>
      <c r="M2120" s="20"/>
      <c r="N2120" s="20"/>
      <c r="O2120" s="8"/>
      <c r="P2120" s="9"/>
    </row>
    <row r="2121" spans="1:16" x14ac:dyDescent="0.25">
      <c r="A2121" s="18"/>
      <c r="B2121" s="19"/>
      <c r="C2121" s="19"/>
      <c r="D2121" s="19"/>
      <c r="E2121" s="20"/>
      <c r="F2121" s="19"/>
      <c r="G2121" s="25"/>
      <c r="H2121" s="26"/>
      <c r="I2121" s="8"/>
      <c r="J2121" s="8"/>
      <c r="K2121" s="8"/>
      <c r="L2121" s="8"/>
      <c r="M2121" s="8"/>
      <c r="N2121" s="8"/>
      <c r="O2121" s="8"/>
      <c r="P2121" s="9"/>
    </row>
    <row r="2122" spans="1:16" x14ac:dyDescent="0.25">
      <c r="A2122" s="18"/>
      <c r="B2122" s="19"/>
      <c r="C2122" s="19"/>
      <c r="D2122" s="19"/>
      <c r="E2122" s="20"/>
      <c r="F2122" s="19"/>
      <c r="G2122" s="25"/>
      <c r="H2122" s="26"/>
      <c r="I2122" s="8"/>
      <c r="J2122" s="8"/>
      <c r="K2122" s="8"/>
      <c r="L2122" s="8"/>
      <c r="M2122" s="8"/>
      <c r="N2122" s="8"/>
      <c r="O2122" s="8"/>
      <c r="P2122" s="9"/>
    </row>
    <row r="2123" spans="1:16" x14ac:dyDescent="0.25">
      <c r="A2123" s="23"/>
      <c r="B2123" s="24"/>
      <c r="C2123" s="24"/>
      <c r="D2123" s="24"/>
      <c r="E2123" s="20"/>
      <c r="F2123" s="24"/>
      <c r="G2123" s="25"/>
      <c r="H2123" s="26"/>
      <c r="I2123" s="8"/>
      <c r="J2123" s="8"/>
      <c r="K2123" s="8"/>
      <c r="L2123" s="8"/>
      <c r="M2123" s="8"/>
      <c r="N2123" s="8"/>
      <c r="O2123" s="8"/>
      <c r="P2123" s="9"/>
    </row>
    <row r="2124" spans="1:16" x14ac:dyDescent="0.25">
      <c r="A2124" s="18"/>
      <c r="B2124" s="19"/>
      <c r="C2124" s="19"/>
      <c r="D2124" s="19"/>
      <c r="E2124" s="20"/>
      <c r="F2124" s="19"/>
      <c r="G2124" s="21"/>
      <c r="H2124" s="22"/>
      <c r="I2124" s="8"/>
      <c r="J2124" s="20"/>
      <c r="K2124" s="8"/>
      <c r="L2124" s="20"/>
      <c r="M2124" s="8"/>
      <c r="N2124" s="20"/>
      <c r="O2124" s="8"/>
      <c r="P2124" s="9"/>
    </row>
    <row r="2125" spans="1:16" x14ac:dyDescent="0.25">
      <c r="A2125" s="18"/>
      <c r="B2125" s="19"/>
      <c r="C2125" s="19"/>
      <c r="D2125" s="19"/>
      <c r="E2125" s="20"/>
      <c r="F2125" s="19"/>
      <c r="G2125" s="21"/>
      <c r="H2125" s="22"/>
      <c r="I2125" s="8"/>
      <c r="J2125" s="20"/>
      <c r="K2125" s="8"/>
      <c r="L2125" s="20"/>
      <c r="M2125" s="8"/>
      <c r="N2125" s="20"/>
      <c r="O2125" s="8"/>
      <c r="P2125" s="9"/>
    </row>
    <row r="2126" spans="1:16" x14ac:dyDescent="0.25">
      <c r="A2126" s="18"/>
      <c r="B2126" s="19"/>
      <c r="C2126" s="19"/>
      <c r="D2126" s="19"/>
      <c r="E2126" s="20"/>
      <c r="F2126" s="19"/>
      <c r="G2126" s="21"/>
      <c r="H2126" s="22"/>
      <c r="I2126" s="8"/>
      <c r="J2126" s="20"/>
      <c r="K2126" s="8"/>
      <c r="L2126" s="20"/>
      <c r="M2126" s="8"/>
      <c r="N2126" s="20"/>
      <c r="O2126" s="8"/>
      <c r="P2126" s="9"/>
    </row>
    <row r="2127" spans="1:16" x14ac:dyDescent="0.25">
      <c r="A2127" s="23"/>
      <c r="B2127" s="24"/>
      <c r="C2127" s="24"/>
      <c r="D2127" s="24"/>
      <c r="E2127" s="20"/>
      <c r="F2127" s="24"/>
      <c r="G2127" s="25"/>
      <c r="H2127" s="26"/>
      <c r="I2127" s="8"/>
      <c r="J2127" s="8"/>
      <c r="K2127" s="8"/>
      <c r="L2127" s="8"/>
      <c r="M2127" s="8"/>
      <c r="N2127" s="8"/>
      <c r="O2127" s="8"/>
      <c r="P2127" s="9"/>
    </row>
    <row r="2128" spans="1:16" x14ac:dyDescent="0.25">
      <c r="A2128" s="18"/>
      <c r="B2128" s="19"/>
      <c r="C2128" s="19"/>
      <c r="D2128" s="19"/>
      <c r="E2128" s="20"/>
      <c r="F2128" s="19"/>
      <c r="G2128" s="21"/>
      <c r="H2128" s="22"/>
      <c r="I2128" s="8"/>
      <c r="J2128" s="20"/>
      <c r="K2128" s="8"/>
      <c r="L2128" s="20"/>
      <c r="M2128" s="8"/>
      <c r="N2128" s="20"/>
      <c r="O2128" s="8"/>
      <c r="P2128" s="9"/>
    </row>
    <row r="2129" spans="1:16" x14ac:dyDescent="0.25">
      <c r="A2129" s="18"/>
      <c r="B2129" s="19"/>
      <c r="C2129" s="19"/>
      <c r="D2129" s="19"/>
      <c r="E2129" s="20"/>
      <c r="F2129" s="19"/>
      <c r="G2129" s="21"/>
      <c r="H2129" s="22"/>
      <c r="I2129" s="8"/>
      <c r="J2129" s="20"/>
      <c r="K2129" s="8"/>
      <c r="L2129" s="20"/>
      <c r="M2129" s="8"/>
      <c r="N2129" s="20"/>
      <c r="O2129" s="8"/>
      <c r="P2129" s="9"/>
    </row>
    <row r="2130" spans="1:16" x14ac:dyDescent="0.25">
      <c r="A2130" s="18"/>
      <c r="B2130" s="19"/>
      <c r="C2130" s="19"/>
      <c r="D2130" s="19"/>
      <c r="E2130" s="20"/>
      <c r="F2130" s="19"/>
      <c r="G2130" s="21"/>
      <c r="H2130" s="22"/>
      <c r="I2130" s="8"/>
      <c r="J2130" s="20"/>
      <c r="K2130" s="8"/>
      <c r="L2130" s="20"/>
      <c r="M2130" s="8"/>
      <c r="N2130" s="20"/>
      <c r="O2130" s="8"/>
      <c r="P2130" s="9"/>
    </row>
    <row r="2131" spans="1:16" x14ac:dyDescent="0.25">
      <c r="A2131" s="23"/>
      <c r="B2131" s="24"/>
      <c r="C2131" s="24"/>
      <c r="D2131" s="24"/>
      <c r="E2131" s="20"/>
      <c r="F2131" s="24"/>
      <c r="G2131" s="25"/>
      <c r="H2131" s="26"/>
      <c r="I2131" s="8"/>
      <c r="J2131" s="8"/>
      <c r="K2131" s="8"/>
      <c r="L2131" s="8"/>
      <c r="M2131" s="8"/>
      <c r="N2131" s="8"/>
      <c r="O2131" s="8"/>
      <c r="P2131" s="9"/>
    </row>
    <row r="2132" spans="1:16" x14ac:dyDescent="0.25">
      <c r="A2132" s="18"/>
      <c r="B2132" s="19"/>
      <c r="C2132" s="19"/>
      <c r="D2132" s="19"/>
      <c r="E2132" s="20"/>
      <c r="F2132" s="19"/>
      <c r="G2132" s="21"/>
      <c r="H2132" s="22"/>
      <c r="I2132" s="8"/>
      <c r="J2132" s="20"/>
      <c r="K2132" s="8"/>
      <c r="L2132" s="20"/>
      <c r="M2132" s="8"/>
      <c r="N2132" s="20"/>
      <c r="O2132" s="8"/>
      <c r="P2132" s="9"/>
    </row>
    <row r="2133" spans="1:16" x14ac:dyDescent="0.25">
      <c r="A2133" s="18"/>
      <c r="B2133" s="19"/>
      <c r="C2133" s="19"/>
      <c r="D2133" s="19"/>
      <c r="E2133" s="20"/>
      <c r="F2133" s="19"/>
      <c r="G2133" s="21"/>
      <c r="H2133" s="22"/>
      <c r="I2133" s="8"/>
      <c r="J2133" s="20"/>
      <c r="K2133" s="8"/>
      <c r="L2133" s="20"/>
      <c r="M2133" s="8"/>
      <c r="N2133" s="20"/>
      <c r="O2133" s="8"/>
      <c r="P2133" s="9"/>
    </row>
    <row r="2134" spans="1:16" x14ac:dyDescent="0.25">
      <c r="A2134" s="23"/>
      <c r="B2134" s="24"/>
      <c r="C2134" s="24"/>
      <c r="D2134" s="24"/>
      <c r="E2134" s="20"/>
      <c r="F2134" s="24"/>
      <c r="G2134" s="25"/>
      <c r="H2134" s="26"/>
      <c r="I2134" s="8"/>
      <c r="J2134" s="8"/>
      <c r="K2134" s="8"/>
      <c r="L2134" s="8"/>
      <c r="M2134" s="8"/>
      <c r="N2134" s="8"/>
      <c r="O2134" s="8"/>
      <c r="P2134" s="9"/>
    </row>
    <row r="2135" spans="1:16" x14ac:dyDescent="0.25">
      <c r="A2135" s="18"/>
      <c r="B2135" s="19"/>
      <c r="C2135" s="19"/>
      <c r="D2135" s="19"/>
      <c r="E2135" s="20"/>
      <c r="F2135" s="19"/>
      <c r="G2135" s="21"/>
      <c r="H2135" s="22"/>
      <c r="I2135" s="8"/>
      <c r="J2135" s="20"/>
      <c r="K2135" s="8"/>
      <c r="L2135" s="20"/>
      <c r="M2135" s="8"/>
      <c r="N2135" s="20"/>
      <c r="O2135" s="8"/>
      <c r="P2135" s="9"/>
    </row>
    <row r="2136" spans="1:16" x14ac:dyDescent="0.25">
      <c r="A2136" s="18"/>
      <c r="B2136" s="19"/>
      <c r="C2136" s="19"/>
      <c r="D2136" s="19"/>
      <c r="E2136" s="20"/>
      <c r="F2136" s="19"/>
      <c r="G2136" s="21"/>
      <c r="H2136" s="22"/>
      <c r="I2136" s="8"/>
      <c r="J2136" s="20"/>
      <c r="K2136" s="8"/>
      <c r="L2136" s="20"/>
      <c r="M2136" s="8"/>
      <c r="N2136" s="20"/>
      <c r="O2136" s="8"/>
      <c r="P2136" s="9"/>
    </row>
    <row r="2137" spans="1:16" x14ac:dyDescent="0.25">
      <c r="A2137" s="23"/>
      <c r="B2137" s="24"/>
      <c r="C2137" s="24"/>
      <c r="D2137" s="24"/>
      <c r="E2137" s="8"/>
      <c r="F2137" s="24"/>
      <c r="G2137" s="25"/>
      <c r="H2137" s="26"/>
      <c r="I2137" s="8"/>
      <c r="J2137" s="8"/>
      <c r="K2137" s="8"/>
      <c r="L2137" s="8"/>
      <c r="M2137" s="8"/>
      <c r="N2137" s="8"/>
      <c r="O2137" s="8"/>
      <c r="P2137" s="9"/>
    </row>
    <row r="2138" spans="1:16" x14ac:dyDescent="0.25">
      <c r="A2138" s="23"/>
      <c r="B2138" s="24"/>
      <c r="C2138" s="24"/>
      <c r="D2138" s="24"/>
      <c r="E2138" s="8"/>
      <c r="F2138" s="24"/>
      <c r="G2138" s="25"/>
      <c r="H2138" s="26"/>
      <c r="I2138" s="8"/>
      <c r="J2138" s="8"/>
      <c r="K2138" s="8"/>
      <c r="L2138" s="8"/>
      <c r="M2138" s="8"/>
      <c r="N2138" s="8"/>
      <c r="O2138" s="8"/>
      <c r="P2138" s="9"/>
    </row>
    <row r="2139" spans="1:16" x14ac:dyDescent="0.25">
      <c r="A2139" s="18"/>
      <c r="B2139" s="19"/>
      <c r="C2139" s="19"/>
      <c r="D2139" s="19"/>
      <c r="E2139" s="20"/>
      <c r="F2139" s="19"/>
      <c r="G2139" s="21"/>
      <c r="H2139" s="22"/>
      <c r="I2139" s="8"/>
      <c r="J2139" s="20"/>
      <c r="K2139" s="8"/>
      <c r="L2139" s="20"/>
      <c r="M2139" s="8"/>
      <c r="N2139" s="20"/>
      <c r="O2139" s="8"/>
      <c r="P2139" s="9"/>
    </row>
    <row r="2140" spans="1:16" x14ac:dyDescent="0.25">
      <c r="A2140" s="18"/>
      <c r="B2140" s="19"/>
      <c r="C2140" s="19"/>
      <c r="D2140" s="19"/>
      <c r="E2140" s="20"/>
      <c r="F2140" s="19"/>
      <c r="G2140" s="21"/>
      <c r="H2140" s="22"/>
      <c r="I2140" s="8"/>
      <c r="J2140" s="20"/>
      <c r="K2140" s="8"/>
      <c r="L2140" s="20"/>
      <c r="M2140" s="8"/>
      <c r="N2140" s="20"/>
      <c r="O2140" s="8"/>
      <c r="P2140" s="9"/>
    </row>
    <row r="2141" spans="1:16" x14ac:dyDescent="0.25">
      <c r="A2141" s="18"/>
      <c r="B2141" s="19"/>
      <c r="C2141" s="19"/>
      <c r="D2141" s="19"/>
      <c r="E2141" s="20"/>
      <c r="F2141" s="19"/>
      <c r="G2141" s="21"/>
      <c r="H2141" s="22"/>
      <c r="I2141" s="8"/>
      <c r="J2141" s="20"/>
      <c r="K2141" s="8"/>
      <c r="L2141" s="20"/>
      <c r="M2141" s="8"/>
      <c r="N2141" s="20"/>
      <c r="O2141" s="8"/>
      <c r="P2141" s="9"/>
    </row>
    <row r="2142" spans="1:16" x14ac:dyDescent="0.25">
      <c r="A2142" s="18"/>
      <c r="B2142" s="19"/>
      <c r="C2142" s="19"/>
      <c r="D2142" s="19"/>
      <c r="E2142" s="20"/>
      <c r="F2142" s="19"/>
      <c r="G2142" s="21"/>
      <c r="H2142" s="22"/>
      <c r="I2142" s="8"/>
      <c r="J2142" s="20"/>
      <c r="K2142" s="8"/>
      <c r="L2142" s="20"/>
      <c r="M2142" s="8"/>
      <c r="N2142" s="20"/>
      <c r="O2142" s="8"/>
      <c r="P2142" s="9"/>
    </row>
    <row r="2143" spans="1:16" x14ac:dyDescent="0.25">
      <c r="A2143" s="23"/>
      <c r="B2143" s="24"/>
      <c r="C2143" s="24"/>
      <c r="D2143" s="24"/>
      <c r="E2143" s="8"/>
      <c r="F2143" s="24"/>
      <c r="G2143" s="25"/>
      <c r="H2143" s="26"/>
      <c r="I2143" s="8"/>
      <c r="J2143" s="8"/>
      <c r="K2143" s="8"/>
      <c r="L2143" s="8"/>
      <c r="M2143" s="8"/>
      <c r="N2143" s="8"/>
      <c r="O2143" s="8"/>
      <c r="P2143" s="9"/>
    </row>
    <row r="2144" spans="1:16" x14ac:dyDescent="0.25">
      <c r="A2144" s="18"/>
      <c r="B2144" s="19"/>
      <c r="C2144" s="19"/>
      <c r="D2144" s="19"/>
      <c r="E2144" s="20"/>
      <c r="F2144" s="19"/>
      <c r="G2144" s="21"/>
      <c r="H2144" s="22"/>
      <c r="I2144" s="8"/>
      <c r="J2144" s="20"/>
      <c r="K2144" s="8"/>
      <c r="L2144" s="20"/>
      <c r="M2144" s="8"/>
      <c r="N2144" s="20"/>
      <c r="O2144" s="8"/>
      <c r="P2144" s="9"/>
    </row>
    <row r="2145" spans="1:16" x14ac:dyDescent="0.25">
      <c r="A2145" s="18"/>
      <c r="B2145" s="19"/>
      <c r="C2145" s="19"/>
      <c r="D2145" s="19"/>
      <c r="E2145" s="20"/>
      <c r="F2145" s="19"/>
      <c r="G2145" s="21"/>
      <c r="H2145" s="22"/>
      <c r="I2145" s="8"/>
      <c r="J2145" s="20"/>
      <c r="K2145" s="8"/>
      <c r="L2145" s="20"/>
      <c r="M2145" s="8"/>
      <c r="N2145" s="20"/>
      <c r="O2145" s="8"/>
      <c r="P2145" s="9"/>
    </row>
    <row r="2146" spans="1:16" x14ac:dyDescent="0.25">
      <c r="A2146" s="18"/>
      <c r="B2146" s="19"/>
      <c r="C2146" s="19"/>
      <c r="D2146" s="19"/>
      <c r="E2146" s="20"/>
      <c r="F2146" s="19"/>
      <c r="G2146" s="21"/>
      <c r="H2146" s="22"/>
      <c r="I2146" s="8"/>
      <c r="J2146" s="20"/>
      <c r="K2146" s="8"/>
      <c r="L2146" s="20"/>
      <c r="M2146" s="8"/>
      <c r="N2146" s="20"/>
      <c r="O2146" s="8"/>
      <c r="P2146" s="9"/>
    </row>
    <row r="2147" spans="1:16" x14ac:dyDescent="0.25">
      <c r="A2147" s="18"/>
      <c r="B2147" s="19"/>
      <c r="C2147" s="19"/>
      <c r="D2147" s="19"/>
      <c r="E2147" s="20"/>
      <c r="F2147" s="19"/>
      <c r="G2147" s="21"/>
      <c r="H2147" s="22"/>
      <c r="I2147" s="8"/>
      <c r="J2147" s="20"/>
      <c r="K2147" s="8"/>
      <c r="L2147" s="20"/>
      <c r="M2147" s="8"/>
      <c r="N2147" s="20"/>
      <c r="O2147" s="8"/>
      <c r="P2147" s="9"/>
    </row>
    <row r="2148" spans="1:16" x14ac:dyDescent="0.25">
      <c r="A2148" s="23"/>
      <c r="B2148" s="24"/>
      <c r="C2148" s="24"/>
      <c r="D2148" s="24"/>
      <c r="E2148" s="8"/>
      <c r="F2148" s="24"/>
      <c r="G2148" s="25"/>
      <c r="H2148" s="26"/>
      <c r="I2148" s="8"/>
      <c r="J2148" s="8"/>
      <c r="K2148" s="8"/>
      <c r="L2148" s="8"/>
      <c r="M2148" s="8"/>
      <c r="N2148" s="8"/>
      <c r="O2148" s="8"/>
      <c r="P2148" s="9"/>
    </row>
    <row r="2149" spans="1:16" x14ac:dyDescent="0.25">
      <c r="A2149" s="18"/>
      <c r="B2149" s="19"/>
      <c r="C2149" s="19"/>
      <c r="D2149" s="19"/>
      <c r="E2149" s="20"/>
      <c r="F2149" s="19"/>
      <c r="G2149" s="21"/>
      <c r="H2149" s="22"/>
      <c r="I2149" s="8"/>
      <c r="J2149" s="20"/>
      <c r="K2149" s="8"/>
      <c r="L2149" s="20"/>
      <c r="M2149" s="8"/>
      <c r="N2149" s="20"/>
      <c r="O2149" s="8"/>
      <c r="P2149" s="9"/>
    </row>
    <row r="2150" spans="1:16" x14ac:dyDescent="0.25">
      <c r="A2150" s="18"/>
      <c r="B2150" s="19"/>
      <c r="C2150" s="19"/>
      <c r="D2150" s="19"/>
      <c r="E2150" s="20"/>
      <c r="F2150" s="19"/>
      <c r="G2150" s="21"/>
      <c r="H2150" s="22"/>
      <c r="I2150" s="8"/>
      <c r="J2150" s="20"/>
      <c r="K2150" s="8"/>
      <c r="L2150" s="20"/>
      <c r="M2150" s="8"/>
      <c r="N2150" s="20"/>
      <c r="O2150" s="8"/>
      <c r="P2150" s="9"/>
    </row>
    <row r="2151" spans="1:16" x14ac:dyDescent="0.25">
      <c r="A2151" s="23"/>
      <c r="B2151" s="24"/>
      <c r="C2151" s="24"/>
      <c r="D2151" s="24"/>
      <c r="E2151" s="8"/>
      <c r="F2151" s="24"/>
      <c r="G2151" s="25"/>
      <c r="H2151" s="26"/>
      <c r="I2151" s="8"/>
      <c r="J2151" s="8"/>
      <c r="K2151" s="8"/>
      <c r="L2151" s="8"/>
      <c r="M2151" s="8"/>
      <c r="N2151" s="8"/>
      <c r="O2151" s="8"/>
      <c r="P2151" s="9"/>
    </row>
    <row r="2152" spans="1:16" x14ac:dyDescent="0.25">
      <c r="A2152" s="18"/>
      <c r="B2152" s="19"/>
      <c r="C2152" s="19"/>
      <c r="D2152" s="19"/>
      <c r="E2152" s="20"/>
      <c r="F2152" s="19"/>
      <c r="G2152" s="21"/>
      <c r="H2152" s="22"/>
      <c r="I2152" s="8"/>
      <c r="J2152" s="20"/>
      <c r="K2152" s="8"/>
      <c r="L2152" s="20"/>
      <c r="M2152" s="8"/>
      <c r="N2152" s="20"/>
      <c r="O2152" s="8"/>
      <c r="P2152" s="9"/>
    </row>
    <row r="2153" spans="1:16" x14ac:dyDescent="0.25">
      <c r="A2153" s="18"/>
      <c r="B2153" s="19"/>
      <c r="C2153" s="19"/>
      <c r="D2153" s="19"/>
      <c r="E2153" s="20"/>
      <c r="F2153" s="19"/>
      <c r="G2153" s="21"/>
      <c r="H2153" s="22"/>
      <c r="I2153" s="8"/>
      <c r="J2153" s="20"/>
      <c r="K2153" s="8"/>
      <c r="L2153" s="20"/>
      <c r="M2153" s="8"/>
      <c r="N2153" s="20"/>
      <c r="O2153" s="8"/>
      <c r="P2153" s="9"/>
    </row>
    <row r="2154" spans="1:16" x14ac:dyDescent="0.25">
      <c r="A2154" s="18"/>
      <c r="B2154" s="19"/>
      <c r="C2154" s="19"/>
      <c r="D2154" s="19"/>
      <c r="E2154" s="20"/>
      <c r="F2154" s="27"/>
      <c r="G2154" s="21"/>
      <c r="H2154" s="22"/>
      <c r="I2154" s="8"/>
      <c r="J2154" s="20"/>
      <c r="K2154" s="8"/>
      <c r="L2154" s="20"/>
      <c r="M2154" s="8"/>
      <c r="N2154" s="20"/>
      <c r="O2154" s="8"/>
      <c r="P2154" s="9"/>
    </row>
    <row r="2155" spans="1:16" x14ac:dyDescent="0.25">
      <c r="A2155" s="18"/>
      <c r="B2155" s="19"/>
      <c r="C2155" s="19"/>
      <c r="D2155" s="19"/>
      <c r="E2155" s="20"/>
      <c r="F2155" s="19"/>
      <c r="G2155" s="21"/>
      <c r="H2155" s="22"/>
      <c r="I2155" s="8"/>
      <c r="J2155" s="20"/>
      <c r="K2155" s="8"/>
      <c r="L2155" s="20"/>
      <c r="M2155" s="8"/>
      <c r="N2155" s="20"/>
      <c r="O2155" s="8"/>
      <c r="P2155" s="9"/>
    </row>
    <row r="2156" spans="1:16" x14ac:dyDescent="0.25">
      <c r="A2156" s="18"/>
      <c r="B2156" s="19"/>
      <c r="C2156" s="19"/>
      <c r="D2156" s="19"/>
      <c r="E2156" s="20"/>
      <c r="F2156" s="19"/>
      <c r="G2156" s="21"/>
      <c r="H2156" s="22"/>
      <c r="I2156" s="8"/>
      <c r="J2156" s="20"/>
      <c r="K2156" s="8"/>
      <c r="L2156" s="20"/>
      <c r="M2156" s="8"/>
      <c r="N2156" s="20"/>
      <c r="O2156" s="8"/>
      <c r="P2156" s="9"/>
    </row>
    <row r="2157" spans="1:16" x14ac:dyDescent="0.25">
      <c r="A2157" s="23"/>
      <c r="B2157" s="24"/>
      <c r="C2157" s="24"/>
      <c r="D2157" s="24"/>
      <c r="E2157" s="8"/>
      <c r="F2157" s="24"/>
      <c r="G2157" s="25"/>
      <c r="H2157" s="26"/>
      <c r="I2157" s="8"/>
      <c r="J2157" s="8"/>
      <c r="K2157" s="8"/>
      <c r="L2157" s="8"/>
      <c r="M2157" s="8"/>
      <c r="N2157" s="8"/>
      <c r="O2157" s="8"/>
      <c r="P2157" s="9"/>
    </row>
    <row r="2158" spans="1:16" x14ac:dyDescent="0.25">
      <c r="A2158" s="23"/>
      <c r="B2158" s="24"/>
      <c r="C2158" s="24"/>
      <c r="D2158" s="24"/>
      <c r="E2158" s="8"/>
      <c r="F2158" s="24"/>
      <c r="G2158" s="25"/>
      <c r="H2158" s="26"/>
      <c r="I2158" s="8"/>
      <c r="J2158" s="8"/>
      <c r="K2158" s="8"/>
      <c r="L2158" s="8"/>
      <c r="M2158" s="8"/>
      <c r="N2158" s="8"/>
      <c r="O2158" s="8"/>
      <c r="P2158" s="9"/>
    </row>
    <row r="2159" spans="1:16" x14ac:dyDescent="0.25">
      <c r="A2159" s="18"/>
      <c r="B2159" s="19"/>
      <c r="C2159" s="19"/>
      <c r="D2159" s="19"/>
      <c r="E2159" s="20"/>
      <c r="F2159" s="19"/>
      <c r="G2159" s="21"/>
      <c r="H2159" s="22"/>
      <c r="I2159" s="8"/>
      <c r="J2159" s="20"/>
      <c r="K2159" s="8"/>
      <c r="L2159" s="20"/>
      <c r="M2159" s="8"/>
      <c r="N2159" s="20"/>
      <c r="O2159" s="8"/>
      <c r="P2159" s="9"/>
    </row>
    <row r="2160" spans="1:16" x14ac:dyDescent="0.25">
      <c r="A2160" s="18"/>
      <c r="B2160" s="19"/>
      <c r="C2160" s="19"/>
      <c r="D2160" s="19"/>
      <c r="E2160" s="20"/>
      <c r="F2160" s="19"/>
      <c r="G2160" s="21"/>
      <c r="H2160" s="22"/>
      <c r="I2160" s="8"/>
      <c r="J2160" s="20"/>
      <c r="K2160" s="8"/>
      <c r="L2160" s="20"/>
      <c r="M2160" s="8"/>
      <c r="N2160" s="20"/>
      <c r="O2160" s="8"/>
      <c r="P2160" s="9"/>
    </row>
    <row r="2161" spans="1:16" x14ac:dyDescent="0.25">
      <c r="A2161" s="18"/>
      <c r="B2161" s="19"/>
      <c r="C2161" s="19"/>
      <c r="D2161" s="19"/>
      <c r="E2161" s="20"/>
      <c r="F2161" s="19"/>
      <c r="G2161" s="21"/>
      <c r="H2161" s="22"/>
      <c r="I2161" s="8"/>
      <c r="J2161" s="20"/>
      <c r="K2161" s="8"/>
      <c r="L2161" s="20"/>
      <c r="M2161" s="8"/>
      <c r="N2161" s="20"/>
      <c r="O2161" s="8"/>
      <c r="P2161" s="9"/>
    </row>
    <row r="2162" spans="1:16" x14ac:dyDescent="0.25">
      <c r="A2162" s="18"/>
      <c r="B2162" s="19"/>
      <c r="C2162" s="19"/>
      <c r="D2162" s="19"/>
      <c r="E2162" s="20"/>
      <c r="F2162" s="19"/>
      <c r="G2162" s="21"/>
      <c r="H2162" s="22"/>
      <c r="I2162" s="8"/>
      <c r="J2162" s="20"/>
      <c r="K2162" s="8"/>
      <c r="L2162" s="20"/>
      <c r="M2162" s="8"/>
      <c r="N2162" s="20"/>
      <c r="O2162" s="8"/>
      <c r="P2162" s="9"/>
    </row>
    <row r="2163" spans="1:16" x14ac:dyDescent="0.25">
      <c r="A2163" s="18"/>
      <c r="B2163" s="19"/>
      <c r="C2163" s="19"/>
      <c r="D2163" s="19"/>
      <c r="E2163" s="20"/>
      <c r="F2163" s="19"/>
      <c r="G2163" s="21"/>
      <c r="H2163" s="22"/>
      <c r="I2163" s="8"/>
      <c r="J2163" s="20"/>
      <c r="K2163" s="8"/>
      <c r="L2163" s="20"/>
      <c r="M2163" s="8"/>
      <c r="N2163" s="20"/>
      <c r="O2163" s="8"/>
      <c r="P2163" s="9"/>
    </row>
    <row r="2164" spans="1:16" x14ac:dyDescent="0.25">
      <c r="A2164" s="18"/>
      <c r="B2164" s="19"/>
      <c r="C2164" s="19"/>
      <c r="D2164" s="19"/>
      <c r="E2164" s="20"/>
      <c r="F2164" s="19"/>
      <c r="G2164" s="21"/>
      <c r="H2164" s="22"/>
      <c r="I2164" s="8"/>
      <c r="J2164" s="20"/>
      <c r="K2164" s="8"/>
      <c r="L2164" s="20"/>
      <c r="M2164" s="8"/>
      <c r="N2164" s="20"/>
      <c r="O2164" s="8"/>
      <c r="P2164" s="9"/>
    </row>
    <row r="2165" spans="1:16" x14ac:dyDescent="0.25">
      <c r="A2165" s="18"/>
      <c r="B2165" s="19"/>
      <c r="C2165" s="19"/>
      <c r="D2165" s="19"/>
      <c r="E2165" s="20"/>
      <c r="F2165" s="19"/>
      <c r="G2165" s="21"/>
      <c r="H2165" s="22"/>
      <c r="I2165" s="8"/>
      <c r="J2165" s="20"/>
      <c r="K2165" s="8"/>
      <c r="L2165" s="20"/>
      <c r="M2165" s="8"/>
      <c r="N2165" s="20"/>
      <c r="O2165" s="8"/>
      <c r="P2165" s="9"/>
    </row>
    <row r="2166" spans="1:16" x14ac:dyDescent="0.25">
      <c r="A2166" s="23"/>
      <c r="B2166" s="24"/>
      <c r="C2166" s="24"/>
      <c r="D2166" s="24"/>
      <c r="E2166" s="8"/>
      <c r="F2166" s="24"/>
      <c r="G2166" s="25"/>
      <c r="H2166" s="26"/>
      <c r="I2166" s="8"/>
      <c r="J2166" s="8"/>
      <c r="K2166" s="8"/>
      <c r="L2166" s="8"/>
      <c r="M2166" s="8"/>
      <c r="N2166" s="8"/>
      <c r="O2166" s="8"/>
      <c r="P2166" s="9"/>
    </row>
    <row r="2167" spans="1:16" x14ac:dyDescent="0.25">
      <c r="A2167" s="18"/>
      <c r="B2167" s="19"/>
      <c r="C2167" s="19"/>
      <c r="D2167" s="19"/>
      <c r="E2167" s="20"/>
      <c r="F2167" s="19"/>
      <c r="G2167" s="21"/>
      <c r="H2167" s="22"/>
      <c r="I2167" s="8"/>
      <c r="J2167" s="20"/>
      <c r="K2167" s="8"/>
      <c r="L2167" s="20"/>
      <c r="M2167" s="8"/>
      <c r="N2167" s="20"/>
      <c r="O2167" s="8"/>
      <c r="P2167" s="9"/>
    </row>
    <row r="2168" spans="1:16" x14ac:dyDescent="0.25">
      <c r="A2168" s="18"/>
      <c r="B2168" s="19"/>
      <c r="C2168" s="19"/>
      <c r="D2168" s="19"/>
      <c r="E2168" s="20"/>
      <c r="F2168" s="19"/>
      <c r="G2168" s="21"/>
      <c r="H2168" s="22"/>
      <c r="I2168" s="8"/>
      <c r="J2168" s="20"/>
      <c r="K2168" s="8"/>
      <c r="L2168" s="20"/>
      <c r="M2168" s="8"/>
      <c r="N2168" s="20"/>
      <c r="O2168" s="8"/>
      <c r="P2168" s="9"/>
    </row>
    <row r="2169" spans="1:16" x14ac:dyDescent="0.25">
      <c r="A2169" s="18"/>
      <c r="B2169" s="19"/>
      <c r="C2169" s="19"/>
      <c r="D2169" s="19"/>
      <c r="E2169" s="20"/>
      <c r="F2169" s="19"/>
      <c r="G2169" s="21"/>
      <c r="H2169" s="22"/>
      <c r="I2169" s="8"/>
      <c r="J2169" s="20"/>
      <c r="K2169" s="8"/>
      <c r="L2169" s="20"/>
      <c r="M2169" s="8"/>
      <c r="N2169" s="20"/>
      <c r="O2169" s="8"/>
      <c r="P2169" s="9"/>
    </row>
    <row r="2170" spans="1:16" x14ac:dyDescent="0.25">
      <c r="A2170" s="23"/>
      <c r="B2170" s="24"/>
      <c r="C2170" s="24"/>
      <c r="D2170" s="24"/>
      <c r="E2170" s="8"/>
      <c r="F2170" s="24"/>
      <c r="G2170" s="25"/>
      <c r="H2170" s="26"/>
      <c r="I2170" s="8"/>
      <c r="J2170" s="8"/>
      <c r="K2170" s="8"/>
      <c r="L2170" s="8"/>
      <c r="M2170" s="8"/>
      <c r="N2170" s="8"/>
      <c r="O2170" s="8"/>
      <c r="P2170" s="9"/>
    </row>
    <row r="2171" spans="1:16" x14ac:dyDescent="0.25">
      <c r="A2171" s="18"/>
      <c r="B2171" s="19"/>
      <c r="C2171" s="19"/>
      <c r="D2171" s="19"/>
      <c r="E2171" s="20"/>
      <c r="F2171" s="19"/>
      <c r="G2171" s="21"/>
      <c r="H2171" s="22"/>
      <c r="I2171" s="8"/>
      <c r="J2171" s="20"/>
      <c r="K2171" s="8"/>
      <c r="L2171" s="20"/>
      <c r="M2171" s="8"/>
      <c r="N2171" s="20"/>
      <c r="O2171" s="8"/>
      <c r="P2171" s="9"/>
    </row>
    <row r="2172" spans="1:16" x14ac:dyDescent="0.25">
      <c r="A2172" s="18"/>
      <c r="B2172" s="19"/>
      <c r="C2172" s="19"/>
      <c r="D2172" s="19"/>
      <c r="E2172" s="20"/>
      <c r="F2172" s="19"/>
      <c r="G2172" s="21"/>
      <c r="H2172" s="22"/>
      <c r="I2172" s="8"/>
      <c r="J2172" s="20"/>
      <c r="K2172" s="8"/>
      <c r="L2172" s="20"/>
      <c r="M2172" s="8"/>
      <c r="N2172" s="20"/>
      <c r="O2172" s="8"/>
      <c r="P2172" s="9"/>
    </row>
    <row r="2173" spans="1:16" x14ac:dyDescent="0.25">
      <c r="A2173" s="18"/>
      <c r="B2173" s="19"/>
      <c r="C2173" s="19"/>
      <c r="D2173" s="19"/>
      <c r="E2173" s="20"/>
      <c r="F2173" s="19"/>
      <c r="G2173" s="21"/>
      <c r="H2173" s="22"/>
      <c r="I2173" s="8"/>
      <c r="J2173" s="20"/>
      <c r="K2173" s="8"/>
      <c r="L2173" s="20"/>
      <c r="M2173" s="8"/>
      <c r="N2173" s="20"/>
      <c r="O2173" s="8"/>
      <c r="P2173" s="9"/>
    </row>
    <row r="2174" spans="1:16" x14ac:dyDescent="0.25">
      <c r="A2174" s="18"/>
      <c r="B2174" s="19"/>
      <c r="C2174" s="19"/>
      <c r="D2174" s="19"/>
      <c r="E2174" s="20"/>
      <c r="F2174" s="19"/>
      <c r="G2174" s="21"/>
      <c r="H2174" s="22"/>
      <c r="I2174" s="8"/>
      <c r="J2174" s="20"/>
      <c r="K2174" s="8"/>
      <c r="L2174" s="20"/>
      <c r="M2174" s="8"/>
      <c r="N2174" s="20"/>
      <c r="O2174" s="8"/>
      <c r="P2174" s="9"/>
    </row>
    <row r="2175" spans="1:16" x14ac:dyDescent="0.25">
      <c r="A2175" s="23"/>
      <c r="B2175" s="24"/>
      <c r="C2175" s="24"/>
      <c r="D2175" s="24"/>
      <c r="E2175" s="8"/>
      <c r="F2175" s="24"/>
      <c r="G2175" s="25"/>
      <c r="H2175" s="26"/>
      <c r="I2175" s="8"/>
      <c r="J2175" s="8"/>
      <c r="K2175" s="8"/>
      <c r="L2175" s="8"/>
      <c r="M2175" s="8"/>
      <c r="N2175" s="8"/>
      <c r="O2175" s="8"/>
      <c r="P2175" s="9"/>
    </row>
    <row r="2176" spans="1:16" x14ac:dyDescent="0.25">
      <c r="A2176" s="18"/>
      <c r="B2176" s="19"/>
      <c r="C2176" s="19"/>
      <c r="D2176" s="19"/>
      <c r="E2176" s="20"/>
      <c r="F2176" s="19"/>
      <c r="G2176" s="21"/>
      <c r="H2176" s="22"/>
      <c r="I2176" s="8"/>
      <c r="J2176" s="20"/>
      <c r="K2176" s="8"/>
      <c r="L2176" s="20"/>
      <c r="M2176" s="8"/>
      <c r="N2176" s="20"/>
      <c r="O2176" s="8"/>
      <c r="P2176" s="9"/>
    </row>
    <row r="2177" spans="1:16" x14ac:dyDescent="0.25">
      <c r="A2177" s="18"/>
      <c r="B2177" s="19"/>
      <c r="C2177" s="19"/>
      <c r="D2177" s="19"/>
      <c r="E2177" s="20"/>
      <c r="F2177" s="19"/>
      <c r="G2177" s="21"/>
      <c r="H2177" s="22"/>
      <c r="I2177" s="8"/>
      <c r="J2177" s="20"/>
      <c r="K2177" s="8"/>
      <c r="L2177" s="20"/>
      <c r="M2177" s="8"/>
      <c r="N2177" s="20"/>
      <c r="O2177" s="8"/>
      <c r="P2177" s="9"/>
    </row>
    <row r="2178" spans="1:16" x14ac:dyDescent="0.25">
      <c r="A2178" s="18"/>
      <c r="B2178" s="19"/>
      <c r="C2178" s="19"/>
      <c r="D2178" s="19"/>
      <c r="E2178" s="20"/>
      <c r="F2178" s="19"/>
      <c r="G2178" s="21"/>
      <c r="H2178" s="22"/>
      <c r="I2178" s="8"/>
      <c r="J2178" s="20"/>
      <c r="K2178" s="8"/>
      <c r="L2178" s="20"/>
      <c r="M2178" s="8"/>
      <c r="N2178" s="20"/>
      <c r="O2178" s="8"/>
      <c r="P2178" s="9"/>
    </row>
    <row r="2179" spans="1:16" x14ac:dyDescent="0.25">
      <c r="A2179" s="18"/>
      <c r="B2179" s="19"/>
      <c r="C2179" s="19"/>
      <c r="D2179" s="19"/>
      <c r="E2179" s="20"/>
      <c r="F2179" s="19"/>
      <c r="G2179" s="21"/>
      <c r="H2179" s="22"/>
      <c r="I2179" s="8"/>
      <c r="J2179" s="20"/>
      <c r="K2179" s="8"/>
      <c r="L2179" s="20"/>
      <c r="M2179" s="8"/>
      <c r="N2179" s="20"/>
      <c r="O2179" s="8"/>
      <c r="P2179" s="9"/>
    </row>
    <row r="2180" spans="1:16" x14ac:dyDescent="0.25">
      <c r="A2180" s="18"/>
      <c r="B2180" s="19"/>
      <c r="C2180" s="19"/>
      <c r="D2180" s="19"/>
      <c r="E2180" s="20"/>
      <c r="F2180" s="19"/>
      <c r="G2180" s="21"/>
      <c r="H2180" s="22"/>
      <c r="I2180" s="8"/>
      <c r="J2180" s="20"/>
      <c r="K2180" s="8"/>
      <c r="L2180" s="20"/>
      <c r="M2180" s="8"/>
      <c r="N2180" s="20"/>
      <c r="O2180" s="8"/>
      <c r="P2180" s="9"/>
    </row>
    <row r="2181" spans="1:16" x14ac:dyDescent="0.25">
      <c r="A2181" s="18"/>
      <c r="B2181" s="19"/>
      <c r="C2181" s="19"/>
      <c r="D2181" s="19"/>
      <c r="E2181" s="20"/>
      <c r="F2181" s="19"/>
      <c r="G2181" s="21"/>
      <c r="H2181" s="22"/>
      <c r="I2181" s="8"/>
      <c r="J2181" s="20"/>
      <c r="K2181" s="8"/>
      <c r="L2181" s="20"/>
      <c r="M2181" s="8"/>
      <c r="N2181" s="20"/>
      <c r="O2181" s="8"/>
      <c r="P2181" s="9"/>
    </row>
    <row r="2182" spans="1:16" x14ac:dyDescent="0.25">
      <c r="A2182" s="18"/>
      <c r="B2182" s="19"/>
      <c r="C2182" s="19"/>
      <c r="D2182" s="19"/>
      <c r="E2182" s="20"/>
      <c r="F2182" s="19"/>
      <c r="G2182" s="21"/>
      <c r="H2182" s="22"/>
      <c r="I2182" s="8"/>
      <c r="J2182" s="20"/>
      <c r="K2182" s="8"/>
      <c r="L2182" s="20"/>
      <c r="M2182" s="8"/>
      <c r="N2182" s="20"/>
      <c r="O2182" s="8"/>
      <c r="P2182" s="9"/>
    </row>
    <row r="2183" spans="1:16" x14ac:dyDescent="0.25">
      <c r="A2183" s="18"/>
      <c r="B2183" s="19"/>
      <c r="C2183" s="19"/>
      <c r="D2183" s="19"/>
      <c r="E2183" s="20"/>
      <c r="F2183" s="27"/>
      <c r="G2183" s="21"/>
      <c r="H2183" s="22"/>
      <c r="I2183" s="8"/>
      <c r="J2183" s="20"/>
      <c r="K2183" s="8"/>
      <c r="L2183" s="20"/>
      <c r="M2183" s="8"/>
      <c r="N2183" s="20"/>
      <c r="O2183" s="8"/>
      <c r="P2183" s="9"/>
    </row>
    <row r="2184" spans="1:16" x14ac:dyDescent="0.25">
      <c r="A2184" s="18"/>
      <c r="B2184" s="19"/>
      <c r="C2184" s="19"/>
      <c r="D2184" s="19"/>
      <c r="E2184" s="20"/>
      <c r="F2184" s="19"/>
      <c r="G2184" s="21"/>
      <c r="H2184" s="22"/>
      <c r="I2184" s="8"/>
      <c r="J2184" s="20"/>
      <c r="K2184" s="8"/>
      <c r="L2184" s="20"/>
      <c r="M2184" s="8"/>
      <c r="N2184" s="20"/>
      <c r="O2184" s="8"/>
      <c r="P2184" s="9"/>
    </row>
    <row r="2185" spans="1:16" x14ac:dyDescent="0.25">
      <c r="A2185" s="23"/>
      <c r="B2185" s="24"/>
      <c r="C2185" s="24"/>
      <c r="D2185" s="24"/>
      <c r="E2185" s="8"/>
      <c r="F2185" s="24"/>
      <c r="G2185" s="25"/>
      <c r="H2185" s="26"/>
      <c r="I2185" s="8"/>
      <c r="J2185" s="8"/>
      <c r="K2185" s="8"/>
      <c r="L2185" s="8"/>
      <c r="M2185" s="8"/>
      <c r="N2185" s="8"/>
      <c r="O2185" s="8"/>
      <c r="P2185" s="9"/>
    </row>
    <row r="2186" spans="1:16" x14ac:dyDescent="0.25">
      <c r="A2186" s="18"/>
      <c r="B2186" s="19"/>
      <c r="C2186" s="19"/>
      <c r="D2186" s="19"/>
      <c r="E2186" s="20"/>
      <c r="F2186" s="19"/>
      <c r="G2186" s="21"/>
      <c r="H2186" s="22"/>
      <c r="I2186" s="8"/>
      <c r="J2186" s="20"/>
      <c r="K2186" s="8"/>
      <c r="L2186" s="20"/>
      <c r="M2186" s="8"/>
      <c r="N2186" s="20"/>
      <c r="O2186" s="8"/>
      <c r="P2186" s="9"/>
    </row>
    <row r="2187" spans="1:16" x14ac:dyDescent="0.25">
      <c r="A2187" s="18"/>
      <c r="B2187" s="19"/>
      <c r="C2187" s="19"/>
      <c r="D2187" s="19"/>
      <c r="E2187" s="20"/>
      <c r="F2187" s="19"/>
      <c r="G2187" s="21"/>
      <c r="H2187" s="22"/>
      <c r="I2187" s="8"/>
      <c r="J2187" s="20"/>
      <c r="K2187" s="8"/>
      <c r="L2187" s="20"/>
      <c r="M2187" s="8"/>
      <c r="N2187" s="20"/>
      <c r="O2187" s="8"/>
      <c r="P2187" s="9"/>
    </row>
    <row r="2188" spans="1:16" x14ac:dyDescent="0.25">
      <c r="A2188" s="23"/>
      <c r="B2188" s="24"/>
      <c r="C2188" s="24"/>
      <c r="D2188" s="24"/>
      <c r="E2188" s="8"/>
      <c r="F2188" s="24"/>
      <c r="G2188" s="25"/>
      <c r="H2188" s="26"/>
      <c r="I2188" s="8"/>
      <c r="J2188" s="8"/>
      <c r="K2188" s="8"/>
      <c r="L2188" s="8"/>
      <c r="M2188" s="8"/>
      <c r="N2188" s="8"/>
      <c r="O2188" s="8"/>
      <c r="P2188" s="9"/>
    </row>
    <row r="2189" spans="1:16" x14ac:dyDescent="0.25">
      <c r="A2189" s="18"/>
      <c r="B2189" s="19"/>
      <c r="C2189" s="19"/>
      <c r="D2189" s="19"/>
      <c r="E2189" s="20"/>
      <c r="F2189" s="19"/>
      <c r="G2189" s="21"/>
      <c r="H2189" s="22"/>
      <c r="I2189" s="8"/>
      <c r="J2189" s="20"/>
      <c r="K2189" s="8"/>
      <c r="L2189" s="20"/>
      <c r="M2189" s="8"/>
      <c r="N2189" s="20"/>
      <c r="O2189" s="8"/>
      <c r="P2189" s="9"/>
    </row>
    <row r="2190" spans="1:16" x14ac:dyDescent="0.25">
      <c r="A2190" s="18"/>
      <c r="B2190" s="19"/>
      <c r="C2190" s="19"/>
      <c r="D2190" s="19"/>
      <c r="E2190" s="20"/>
      <c r="F2190" s="28"/>
      <c r="G2190" s="21"/>
      <c r="H2190" s="22"/>
      <c r="I2190" s="8"/>
      <c r="J2190" s="20"/>
      <c r="K2190" s="8"/>
      <c r="L2190" s="20"/>
      <c r="M2190" s="8"/>
      <c r="N2190" s="20"/>
      <c r="O2190" s="8"/>
      <c r="P2190" s="9"/>
    </row>
    <row r="2191" spans="1:16" x14ac:dyDescent="0.25">
      <c r="A2191" s="18"/>
      <c r="B2191" s="19"/>
      <c r="C2191" s="19"/>
      <c r="D2191" s="19"/>
      <c r="E2191" s="20"/>
      <c r="F2191" s="19"/>
      <c r="G2191" s="21"/>
      <c r="H2191" s="22"/>
      <c r="I2191" s="8"/>
      <c r="J2191" s="20"/>
      <c r="K2191" s="8"/>
      <c r="L2191" s="20"/>
      <c r="M2191" s="8"/>
      <c r="N2191" s="8"/>
      <c r="O2191" s="8"/>
      <c r="P2191" s="9"/>
    </row>
    <row r="2192" spans="1:16" x14ac:dyDescent="0.25">
      <c r="A2192" s="23"/>
      <c r="B2192" s="24"/>
      <c r="C2192" s="24"/>
      <c r="D2192" s="24"/>
      <c r="E2192" s="8"/>
      <c r="F2192" s="24"/>
      <c r="G2192" s="25"/>
      <c r="H2192" s="26"/>
      <c r="I2192" s="8"/>
      <c r="J2192" s="8"/>
      <c r="K2192" s="8"/>
      <c r="L2192" s="8"/>
      <c r="M2192" s="8"/>
      <c r="N2192" s="8"/>
      <c r="O2192" s="8"/>
      <c r="P2192" s="9"/>
    </row>
    <row r="2193" spans="1:16" x14ac:dyDescent="0.25">
      <c r="A2193" s="23"/>
      <c r="B2193" s="24"/>
      <c r="C2193" s="24"/>
      <c r="D2193" s="24"/>
      <c r="E2193" s="8"/>
      <c r="F2193" s="24"/>
      <c r="G2193" s="25"/>
      <c r="H2193" s="26"/>
      <c r="I2193" s="8"/>
      <c r="J2193" s="8"/>
      <c r="K2193" s="8"/>
      <c r="L2193" s="8"/>
      <c r="M2193" s="8"/>
      <c r="N2193" s="8"/>
      <c r="O2193" s="8"/>
      <c r="P2193" s="9"/>
    </row>
    <row r="2194" spans="1:16" x14ac:dyDescent="0.25">
      <c r="A2194" s="18"/>
      <c r="B2194" s="19"/>
      <c r="C2194" s="19"/>
      <c r="D2194" s="19"/>
      <c r="E2194" s="20"/>
      <c r="F2194" s="27"/>
      <c r="G2194" s="25"/>
      <c r="H2194" s="26"/>
      <c r="I2194" s="8"/>
      <c r="J2194" s="8"/>
      <c r="K2194" s="8"/>
      <c r="L2194" s="8"/>
      <c r="M2194" s="8"/>
      <c r="N2194" s="8"/>
      <c r="O2194" s="8"/>
      <c r="P2194" s="9"/>
    </row>
    <row r="2195" spans="1:16" x14ac:dyDescent="0.25">
      <c r="A2195" s="18"/>
      <c r="B2195" s="19"/>
      <c r="C2195" s="19"/>
      <c r="D2195" s="19"/>
      <c r="E2195" s="20"/>
      <c r="F2195" s="19"/>
      <c r="G2195" s="25"/>
      <c r="H2195" s="26"/>
      <c r="I2195" s="8"/>
      <c r="J2195" s="8"/>
      <c r="K2195" s="8"/>
      <c r="L2195" s="8"/>
      <c r="M2195" s="8"/>
      <c r="N2195" s="8"/>
      <c r="O2195" s="8"/>
      <c r="P2195" s="9"/>
    </row>
    <row r="2196" spans="1:16" x14ac:dyDescent="0.25">
      <c r="A2196" s="23"/>
      <c r="B2196" s="24"/>
      <c r="C2196" s="24"/>
      <c r="D2196" s="24"/>
      <c r="E2196" s="8"/>
      <c r="F2196" s="24"/>
      <c r="G2196" s="25"/>
      <c r="H2196" s="26"/>
      <c r="I2196" s="8"/>
      <c r="J2196" s="8"/>
      <c r="K2196" s="8"/>
      <c r="L2196" s="8"/>
      <c r="M2196" s="8"/>
      <c r="N2196" s="8"/>
      <c r="O2196" s="8"/>
      <c r="P2196" s="9"/>
    </row>
    <row r="2197" spans="1:16" x14ac:dyDescent="0.25">
      <c r="A2197" s="23"/>
      <c r="B2197" s="24"/>
      <c r="C2197" s="24"/>
      <c r="D2197" s="24"/>
      <c r="E2197" s="20"/>
      <c r="F2197" s="24"/>
      <c r="G2197" s="25"/>
      <c r="H2197" s="26"/>
      <c r="I2197" s="8"/>
      <c r="J2197" s="8"/>
      <c r="K2197" s="8"/>
      <c r="L2197" s="8"/>
      <c r="M2197" s="8"/>
      <c r="N2197" s="8"/>
      <c r="O2197" s="8"/>
      <c r="P2197" s="9"/>
    </row>
    <row r="2198" spans="1:16" x14ac:dyDescent="0.25">
      <c r="A2198" s="18"/>
      <c r="B2198" s="19"/>
      <c r="C2198" s="19"/>
      <c r="D2198" s="19"/>
      <c r="E2198" s="20"/>
      <c r="F2198" s="19"/>
      <c r="G2198" s="25"/>
      <c r="H2198" s="26"/>
      <c r="I2198" s="8"/>
      <c r="J2198" s="8"/>
      <c r="K2198" s="8"/>
      <c r="L2198" s="8"/>
      <c r="M2198" s="8"/>
      <c r="N2198" s="8"/>
      <c r="O2198" s="8"/>
      <c r="P2198" s="9"/>
    </row>
    <row r="2199" spans="1:16" x14ac:dyDescent="0.25">
      <c r="A2199" s="18"/>
      <c r="B2199" s="19"/>
      <c r="C2199" s="19"/>
      <c r="D2199" s="19"/>
      <c r="E2199" s="20"/>
      <c r="F2199" s="19"/>
      <c r="G2199" s="21"/>
      <c r="H2199" s="22"/>
      <c r="I2199" s="20"/>
      <c r="J2199" s="20"/>
      <c r="K2199" s="20"/>
      <c r="L2199" s="20"/>
      <c r="M2199" s="8"/>
      <c r="N2199" s="8"/>
      <c r="O2199" s="8"/>
      <c r="P2199" s="9"/>
    </row>
    <row r="2200" spans="1:16" x14ac:dyDescent="0.25">
      <c r="A2200" s="18"/>
      <c r="B2200" s="19"/>
      <c r="C2200" s="19"/>
      <c r="D2200" s="19"/>
      <c r="E2200" s="20"/>
      <c r="F2200" s="19"/>
      <c r="G2200" s="25"/>
      <c r="H2200" s="26"/>
      <c r="I2200" s="8"/>
      <c r="J2200" s="8"/>
      <c r="K2200" s="8"/>
      <c r="L2200" s="8"/>
      <c r="M2200" s="8"/>
      <c r="N2200" s="8"/>
      <c r="O2200" s="8"/>
      <c r="P2200" s="9"/>
    </row>
    <row r="2201" spans="1:16" x14ac:dyDescent="0.25">
      <c r="A2201" s="18"/>
      <c r="B2201" s="19"/>
      <c r="C2201" s="19"/>
      <c r="D2201" s="19"/>
      <c r="E2201" s="20"/>
      <c r="F2201" s="19"/>
      <c r="G2201" s="25"/>
      <c r="H2201" s="26"/>
      <c r="I2201" s="8"/>
      <c r="J2201" s="8"/>
      <c r="K2201" s="8"/>
      <c r="L2201" s="8"/>
      <c r="M2201" s="8"/>
      <c r="N2201" s="8"/>
      <c r="O2201" s="8"/>
      <c r="P2201" s="9"/>
    </row>
    <row r="2202" spans="1:16" x14ac:dyDescent="0.25">
      <c r="A2202" s="18"/>
      <c r="B2202" s="19"/>
      <c r="C2202" s="19"/>
      <c r="D2202" s="19"/>
      <c r="E2202" s="20"/>
      <c r="F2202" s="19"/>
      <c r="G2202" s="25"/>
      <c r="H2202" s="26"/>
      <c r="I2202" s="8"/>
      <c r="J2202" s="8"/>
      <c r="K2202" s="8"/>
      <c r="L2202" s="8"/>
      <c r="M2202" s="8"/>
      <c r="N2202" s="8"/>
      <c r="O2202" s="8"/>
      <c r="P2202" s="9"/>
    </row>
    <row r="2203" spans="1:16" x14ac:dyDescent="0.25">
      <c r="A2203" s="18"/>
      <c r="B2203" s="19"/>
      <c r="C2203" s="19"/>
      <c r="D2203" s="19"/>
      <c r="E2203" s="20"/>
      <c r="F2203" s="19"/>
      <c r="G2203" s="25"/>
      <c r="H2203" s="26"/>
      <c r="I2203" s="8"/>
      <c r="J2203" s="8"/>
      <c r="K2203" s="8"/>
      <c r="L2203" s="8"/>
      <c r="M2203" s="8"/>
      <c r="N2203" s="8"/>
      <c r="O2203" s="8"/>
      <c r="P2203" s="9"/>
    </row>
    <row r="2204" spans="1:16" x14ac:dyDescent="0.25">
      <c r="A2204" s="18"/>
      <c r="B2204" s="19"/>
      <c r="C2204" s="19"/>
      <c r="D2204" s="19"/>
      <c r="E2204" s="20"/>
      <c r="F2204" s="19"/>
      <c r="G2204" s="25"/>
      <c r="H2204" s="26"/>
      <c r="I2204" s="8"/>
      <c r="J2204" s="8"/>
      <c r="K2204" s="8"/>
      <c r="L2204" s="8"/>
      <c r="M2204" s="8"/>
      <c r="N2204" s="8"/>
      <c r="O2204" s="8"/>
      <c r="P2204" s="9"/>
    </row>
    <row r="2205" spans="1:16" x14ac:dyDescent="0.25">
      <c r="A2205" s="23"/>
      <c r="B2205" s="24"/>
      <c r="C2205" s="24"/>
      <c r="D2205" s="24"/>
      <c r="E2205" s="8"/>
      <c r="F2205" s="24"/>
      <c r="G2205" s="25"/>
      <c r="H2205" s="26"/>
      <c r="I2205" s="8"/>
      <c r="J2205" s="8"/>
      <c r="K2205" s="8"/>
      <c r="L2205" s="8"/>
      <c r="M2205" s="8"/>
      <c r="N2205" s="8"/>
      <c r="O2205" s="8"/>
      <c r="P2205" s="9"/>
    </row>
    <row r="2206" spans="1:16" x14ac:dyDescent="0.25">
      <c r="A2206" s="23"/>
      <c r="B2206" s="24"/>
      <c r="C2206" s="24"/>
      <c r="D2206" s="24"/>
      <c r="E2206" s="20"/>
      <c r="F2206" s="24"/>
      <c r="G2206" s="25"/>
      <c r="H2206" s="26"/>
      <c r="I2206" s="8"/>
      <c r="J2206" s="8"/>
      <c r="K2206" s="8"/>
      <c r="L2206" s="8"/>
      <c r="M2206" s="8"/>
      <c r="N2206" s="8"/>
      <c r="O2206" s="8"/>
      <c r="P2206" s="9"/>
    </row>
    <row r="2207" spans="1:16" x14ac:dyDescent="0.25">
      <c r="A2207" s="18"/>
      <c r="B2207" s="19"/>
      <c r="C2207" s="19"/>
      <c r="D2207" s="19"/>
      <c r="E2207" s="20"/>
      <c r="F2207" s="19"/>
      <c r="G2207" s="25"/>
      <c r="H2207" s="26"/>
      <c r="I2207" s="8"/>
      <c r="J2207" s="8"/>
      <c r="K2207" s="8"/>
      <c r="L2207" s="8"/>
      <c r="M2207" s="8"/>
      <c r="N2207" s="8"/>
      <c r="O2207" s="8"/>
      <c r="P2207" s="9"/>
    </row>
    <row r="2208" spans="1:16" x14ac:dyDescent="0.25">
      <c r="A2208" s="18"/>
      <c r="B2208" s="19"/>
      <c r="C2208" s="19"/>
      <c r="D2208" s="19"/>
      <c r="E2208" s="20"/>
      <c r="F2208" s="19"/>
      <c r="G2208" s="25"/>
      <c r="H2208" s="26"/>
      <c r="I2208" s="8"/>
      <c r="J2208" s="8"/>
      <c r="K2208" s="8"/>
      <c r="L2208" s="8"/>
      <c r="M2208" s="8"/>
      <c r="N2208" s="8"/>
      <c r="O2208" s="8"/>
      <c r="P2208" s="9"/>
    </row>
    <row r="2209" spans="1:16" x14ac:dyDescent="0.25">
      <c r="A2209" s="18"/>
      <c r="B2209" s="19"/>
      <c r="C2209" s="19"/>
      <c r="D2209" s="19"/>
      <c r="E2209" s="20"/>
      <c r="F2209" s="19"/>
      <c r="G2209" s="25"/>
      <c r="H2209" s="26"/>
      <c r="I2209" s="8"/>
      <c r="J2209" s="8"/>
      <c r="K2209" s="8"/>
      <c r="L2209" s="8"/>
      <c r="M2209" s="8"/>
      <c r="N2209" s="8"/>
      <c r="O2209" s="8"/>
      <c r="P2209" s="9"/>
    </row>
    <row r="2210" spans="1:16" x14ac:dyDescent="0.25">
      <c r="A2210" s="18"/>
      <c r="B2210" s="19"/>
      <c r="C2210" s="19"/>
      <c r="D2210" s="19"/>
      <c r="E2210" s="20"/>
      <c r="F2210" s="19"/>
      <c r="G2210" s="25"/>
      <c r="H2210" s="26"/>
      <c r="I2210" s="8"/>
      <c r="J2210" s="8"/>
      <c r="K2210" s="8"/>
      <c r="L2210" s="8"/>
      <c r="M2210" s="8"/>
      <c r="N2210" s="8"/>
      <c r="O2210" s="8"/>
      <c r="P2210" s="9"/>
    </row>
    <row r="2211" spans="1:16" x14ac:dyDescent="0.25">
      <c r="A2211" s="23"/>
      <c r="B2211" s="24"/>
      <c r="C2211" s="24"/>
      <c r="D2211" s="24"/>
      <c r="E2211" s="8"/>
      <c r="F2211" s="24"/>
      <c r="G2211" s="25"/>
      <c r="H2211" s="26"/>
      <c r="I2211" s="8"/>
      <c r="J2211" s="8"/>
      <c r="K2211" s="8"/>
      <c r="L2211" s="8"/>
      <c r="M2211" s="8"/>
      <c r="N2211" s="8"/>
      <c r="O2211" s="8"/>
      <c r="P2211" s="9"/>
    </row>
    <row r="2212" spans="1:16" x14ac:dyDescent="0.25">
      <c r="A2212" s="18"/>
      <c r="B2212" s="19"/>
      <c r="C2212" s="19"/>
      <c r="D2212" s="19"/>
      <c r="E2212" s="20"/>
      <c r="F2212" s="19"/>
      <c r="G2212" s="25"/>
      <c r="H2212" s="26"/>
      <c r="I2212" s="8"/>
      <c r="J2212" s="8"/>
      <c r="K2212" s="8"/>
      <c r="L2212" s="8"/>
      <c r="M2212" s="8"/>
      <c r="N2212" s="8"/>
      <c r="O2212" s="8"/>
      <c r="P2212" s="9"/>
    </row>
    <row r="2213" spans="1:16" x14ac:dyDescent="0.25">
      <c r="A2213" s="18"/>
      <c r="B2213" s="19"/>
      <c r="C2213" s="19"/>
      <c r="D2213" s="19"/>
      <c r="E2213" s="20"/>
      <c r="F2213" s="19"/>
      <c r="G2213" s="25"/>
      <c r="H2213" s="26"/>
      <c r="I2213" s="8"/>
      <c r="J2213" s="8"/>
      <c r="K2213" s="8"/>
      <c r="L2213" s="8"/>
      <c r="M2213" s="8"/>
      <c r="N2213" s="8"/>
      <c r="O2213" s="8"/>
      <c r="P2213" s="9"/>
    </row>
    <row r="2214" spans="1:16" x14ac:dyDescent="0.25">
      <c r="A2214" s="18"/>
      <c r="B2214" s="19"/>
      <c r="C2214" s="19"/>
      <c r="D2214" s="19"/>
      <c r="E2214" s="20"/>
      <c r="F2214" s="19"/>
      <c r="G2214" s="25"/>
      <c r="H2214" s="26"/>
      <c r="I2214" s="8"/>
      <c r="J2214" s="8"/>
      <c r="K2214" s="8"/>
      <c r="L2214" s="8"/>
      <c r="M2214" s="8"/>
      <c r="N2214" s="8"/>
      <c r="O2214" s="8"/>
      <c r="P2214" s="9"/>
    </row>
    <row r="2215" spans="1:16" x14ac:dyDescent="0.25">
      <c r="A2215" s="18"/>
      <c r="B2215" s="19"/>
      <c r="C2215" s="19"/>
      <c r="D2215" s="19"/>
      <c r="E2215" s="20"/>
      <c r="F2215" s="19"/>
      <c r="G2215" s="25"/>
      <c r="H2215" s="26"/>
      <c r="I2215" s="8"/>
      <c r="J2215" s="8"/>
      <c r="K2215" s="8"/>
      <c r="L2215" s="8"/>
      <c r="M2215" s="8"/>
      <c r="N2215" s="8"/>
      <c r="O2215" s="8"/>
      <c r="P2215" s="9"/>
    </row>
    <row r="2216" spans="1:16" x14ac:dyDescent="0.25">
      <c r="A2216" s="18"/>
      <c r="B2216" s="19"/>
      <c r="C2216" s="19"/>
      <c r="D2216" s="19"/>
      <c r="E2216" s="20"/>
      <c r="F2216" s="19"/>
      <c r="G2216" s="25"/>
      <c r="H2216" s="26"/>
      <c r="I2216" s="8"/>
      <c r="J2216" s="8"/>
      <c r="K2216" s="8"/>
      <c r="L2216" s="8"/>
      <c r="M2216" s="8"/>
      <c r="N2216" s="8"/>
      <c r="O2216" s="8"/>
      <c r="P2216" s="9"/>
    </row>
    <row r="2217" spans="1:16" x14ac:dyDescent="0.25">
      <c r="A2217" s="18"/>
      <c r="B2217" s="19"/>
      <c r="C2217" s="19"/>
      <c r="D2217" s="19"/>
      <c r="E2217" s="20"/>
      <c r="F2217" s="19"/>
      <c r="G2217" s="25"/>
      <c r="H2217" s="26"/>
      <c r="I2217" s="8"/>
      <c r="J2217" s="8"/>
      <c r="K2217" s="8"/>
      <c r="L2217" s="8"/>
      <c r="M2217" s="8"/>
      <c r="N2217" s="8"/>
      <c r="O2217" s="8"/>
      <c r="P2217" s="9"/>
    </row>
    <row r="2218" spans="1:16" x14ac:dyDescent="0.25">
      <c r="A2218" s="18"/>
      <c r="B2218" s="19"/>
      <c r="C2218" s="19"/>
      <c r="D2218" s="19"/>
      <c r="E2218" s="20"/>
      <c r="F2218" s="19"/>
      <c r="G2218" s="25"/>
      <c r="H2218" s="26"/>
      <c r="I2218" s="8"/>
      <c r="J2218" s="8"/>
      <c r="K2218" s="8"/>
      <c r="L2218" s="8"/>
      <c r="M2218" s="8"/>
      <c r="N2218" s="8"/>
      <c r="O2218" s="8"/>
      <c r="P2218" s="9"/>
    </row>
    <row r="2219" spans="1:16" x14ac:dyDescent="0.25">
      <c r="A2219" s="18"/>
      <c r="B2219" s="19"/>
      <c r="C2219" s="19"/>
      <c r="D2219" s="19"/>
      <c r="E2219" s="20"/>
      <c r="F2219" s="19"/>
      <c r="G2219" s="25"/>
      <c r="H2219" s="26"/>
      <c r="I2219" s="8"/>
      <c r="J2219" s="8"/>
      <c r="K2219" s="8"/>
      <c r="L2219" s="8"/>
      <c r="M2219" s="8"/>
      <c r="N2219" s="8"/>
      <c r="O2219" s="8"/>
      <c r="P2219" s="9"/>
    </row>
    <row r="2220" spans="1:16" x14ac:dyDescent="0.25">
      <c r="A2220" s="18"/>
      <c r="B2220" s="19"/>
      <c r="C2220" s="19"/>
      <c r="D2220" s="19"/>
      <c r="E2220" s="20"/>
      <c r="F2220" s="19"/>
      <c r="G2220" s="25"/>
      <c r="H2220" s="26"/>
      <c r="I2220" s="8"/>
      <c r="J2220" s="8"/>
      <c r="K2220" s="8"/>
      <c r="L2220" s="8"/>
      <c r="M2220" s="8"/>
      <c r="N2220" s="8"/>
      <c r="O2220" s="8"/>
      <c r="P2220" s="9"/>
    </row>
    <row r="2221" spans="1:16" x14ac:dyDescent="0.25">
      <c r="A2221" s="18"/>
      <c r="B2221" s="19"/>
      <c r="C2221" s="19"/>
      <c r="D2221" s="19"/>
      <c r="E2221" s="20"/>
      <c r="F2221" s="19"/>
      <c r="G2221" s="25"/>
      <c r="H2221" s="26"/>
      <c r="I2221" s="8"/>
      <c r="J2221" s="8"/>
      <c r="K2221" s="8"/>
      <c r="L2221" s="8"/>
      <c r="M2221" s="8"/>
      <c r="N2221" s="8"/>
      <c r="O2221" s="8"/>
      <c r="P2221" s="9"/>
    </row>
    <row r="2222" spans="1:16" x14ac:dyDescent="0.25">
      <c r="A2222" s="23"/>
      <c r="B2222" s="24"/>
      <c r="C2222" s="24"/>
      <c r="D2222" s="24"/>
      <c r="E2222" s="8"/>
      <c r="F2222" s="24"/>
      <c r="G2222" s="25"/>
      <c r="H2222" s="26"/>
      <c r="I2222" s="8"/>
      <c r="J2222" s="8"/>
      <c r="K2222" s="8"/>
      <c r="L2222" s="8"/>
      <c r="M2222" s="8"/>
      <c r="N2222" s="8"/>
      <c r="O2222" s="8"/>
      <c r="P2222" s="9"/>
    </row>
  </sheetData>
  <sortState ref="A8:F92">
    <sortCondition ref="F8:F92"/>
  </sortState>
  <mergeCells count="1">
    <mergeCell ref="B3:F3"/>
  </mergeCells>
  <pageMargins left="0.11811023622047245" right="0.11811023622047245" top="0.15748031496062992" bottom="0.19685039370078741" header="0.31496062992125984" footer="0.31496062992125984"/>
  <pageSetup paperSize="9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Saclier</dc:creator>
  <cp:lastModifiedBy>pap</cp:lastModifiedBy>
  <cp:lastPrinted>2017-09-11T07:43:24Z</cp:lastPrinted>
  <dcterms:created xsi:type="dcterms:W3CDTF">2017-04-05T13:41:54Z</dcterms:created>
  <dcterms:modified xsi:type="dcterms:W3CDTF">2017-09-13T17:23:05Z</dcterms:modified>
</cp:coreProperties>
</file>