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665" activeTab="1"/>
  </bookViews>
  <sheets>
    <sheet name="QUART" sheetId="1" r:id="rId1"/>
    <sheet name="HEURES" sheetId="2" r:id="rId2"/>
    <sheet name="JOURS FERIES" sheetId="3" r:id="rId3"/>
    <sheet name="ABSENCES" sheetId="4" r:id="rId4"/>
    <sheet name="RECAP" sheetId="6" r:id="rId5"/>
    <sheet name="TOV" sheetId="5" state="veryHidden" r:id="rId6"/>
  </sheets>
  <definedNames>
    <definedName name="_xlnm.Print_Area" localSheetId="1">HEURES!$A$1:$AG$40</definedName>
    <definedName name="_xlnm.Print_Area" localSheetId="0">QUART!$A$1:$AK$66</definedName>
  </definedNames>
  <calcPr calcId="145621"/>
</workbook>
</file>

<file path=xl/calcChain.xml><?xml version="1.0" encoding="utf-8"?>
<calcChain xmlns="http://schemas.openxmlformats.org/spreadsheetml/2006/main">
  <c r="D5" i="6" l="1"/>
  <c r="E5" i="6"/>
  <c r="F5" i="6"/>
  <c r="G5" i="6"/>
  <c r="D6" i="6"/>
  <c r="E6" i="6"/>
  <c r="F6" i="6"/>
  <c r="G6" i="6"/>
  <c r="D7" i="6"/>
  <c r="E7" i="6"/>
  <c r="F7" i="6"/>
  <c r="G7" i="6"/>
  <c r="D8" i="6"/>
  <c r="E8" i="6"/>
  <c r="F8" i="6"/>
  <c r="G8" i="6"/>
  <c r="D9" i="6"/>
  <c r="E9" i="6"/>
  <c r="F9" i="6"/>
  <c r="G9" i="6"/>
  <c r="D10" i="6"/>
  <c r="E10" i="6"/>
  <c r="F10" i="6"/>
  <c r="G10" i="6"/>
  <c r="G4" i="6"/>
  <c r="F4" i="6"/>
  <c r="E4" i="6"/>
  <c r="D4" i="6"/>
  <c r="B5" i="6" l="1"/>
  <c r="B6" i="6"/>
  <c r="B7" i="6"/>
  <c r="B8" i="6"/>
  <c r="B9" i="6"/>
  <c r="B10" i="6"/>
  <c r="B4" i="6"/>
  <c r="A6" i="2"/>
  <c r="I13" i="1" l="1"/>
  <c r="J13" i="1" s="1"/>
  <c r="N13" i="1" s="1"/>
  <c r="I12" i="1"/>
  <c r="J12" i="1" s="1"/>
  <c r="N12" i="1" s="1"/>
  <c r="J11" i="1"/>
  <c r="N11" i="1" s="1"/>
  <c r="I11" i="1"/>
  <c r="I10" i="1"/>
  <c r="J10" i="1" l="1"/>
  <c r="N10" i="1" s="1"/>
  <c r="O10" i="1" s="1"/>
  <c r="S10" i="1" s="1"/>
  <c r="O12" i="1"/>
  <c r="S12" i="1" s="1"/>
  <c r="T12" i="1" s="1"/>
  <c r="X12" i="1" s="1"/>
  <c r="T13" i="1"/>
  <c r="X13" i="1" s="1"/>
  <c r="O13" i="1"/>
  <c r="S13" i="1" s="1"/>
  <c r="O11" i="1"/>
  <c r="S11" i="1" s="1"/>
  <c r="T11" i="1" s="1"/>
  <c r="X11" i="1" s="1"/>
  <c r="T10" i="1"/>
  <c r="X10" i="1" s="1"/>
  <c r="H1" i="6"/>
  <c r="Y13" i="1" l="1"/>
  <c r="AC13" i="1" s="1"/>
  <c r="AD13" i="1" s="1"/>
  <c r="AH13" i="1" s="1"/>
  <c r="Y10" i="1"/>
  <c r="AC10" i="1" s="1"/>
  <c r="AD10" i="1" s="1"/>
  <c r="AH10" i="1" s="1"/>
  <c r="AI10" i="1" s="1"/>
  <c r="Y11" i="1"/>
  <c r="AC11" i="1" s="1"/>
  <c r="Y12" i="1"/>
  <c r="AC12" i="1" s="1"/>
  <c r="AD12" i="1" s="1"/>
  <c r="AH12" i="1" s="1"/>
  <c r="AI13" i="1"/>
  <c r="D26" i="1" s="1"/>
  <c r="A36" i="2"/>
  <c r="E26" i="1" l="1"/>
  <c r="I26" i="1" s="1"/>
  <c r="O26" i="1" s="1"/>
  <c r="S26" i="1" s="1"/>
  <c r="AI12" i="1"/>
  <c r="AD11" i="1"/>
  <c r="AH11" i="1" s="1"/>
  <c r="AI11" i="1" s="1"/>
  <c r="J26" i="1" l="1"/>
  <c r="N26" i="1" s="1"/>
  <c r="T26" i="1" s="1"/>
  <c r="X26" i="1" s="1"/>
  <c r="AD26" i="1" s="1"/>
  <c r="AH26" i="1" s="1"/>
  <c r="A3" i="4"/>
  <c r="A4" i="4"/>
  <c r="A5" i="4"/>
  <c r="A6" i="4"/>
  <c r="A7" i="4"/>
  <c r="A8" i="4"/>
  <c r="A2" i="4"/>
  <c r="B21" i="1"/>
  <c r="B35" i="1" s="1"/>
  <c r="B48" i="1" s="1"/>
  <c r="B61" i="1" s="1"/>
  <c r="B22" i="1"/>
  <c r="B36" i="1" s="1"/>
  <c r="B49" i="1" s="1"/>
  <c r="B62" i="1" s="1"/>
  <c r="B23" i="1"/>
  <c r="B37" i="1" s="1"/>
  <c r="B50" i="1" s="1"/>
  <c r="B63" i="1" s="1"/>
  <c r="B24" i="1"/>
  <c r="B38" i="1" s="1"/>
  <c r="B51" i="1" s="1"/>
  <c r="B64" i="1" s="1"/>
  <c r="B25" i="1"/>
  <c r="B39" i="1" s="1"/>
  <c r="B52" i="1" s="1"/>
  <c r="B65" i="1" s="1"/>
  <c r="B26" i="1"/>
  <c r="B40" i="1" s="1"/>
  <c r="B53" i="1" s="1"/>
  <c r="B66" i="1" s="1"/>
  <c r="B34" i="1"/>
  <c r="Y26" i="1" l="1"/>
  <c r="AC26" i="1" s="1"/>
  <c r="AI26" i="1" s="1"/>
  <c r="D40" i="1" s="1"/>
  <c r="J40" i="1" s="1"/>
  <c r="N40" i="1" s="1"/>
  <c r="I9" i="1"/>
  <c r="E40" i="1" l="1"/>
  <c r="I40" i="1" s="1"/>
  <c r="O40" i="1" s="1"/>
  <c r="S40" i="1" s="1"/>
  <c r="Y40" i="1" s="1"/>
  <c r="AC40" i="1" s="1"/>
  <c r="J9" i="1"/>
  <c r="N9" i="1" s="1"/>
  <c r="I8" i="1"/>
  <c r="J8" i="1" s="1"/>
  <c r="N8" i="1" s="1"/>
  <c r="O8" i="1" s="1"/>
  <c r="S8" i="1" s="1"/>
  <c r="T40" i="1" l="1"/>
  <c r="X40" i="1" s="1"/>
  <c r="AD40" i="1" s="1"/>
  <c r="AH40" i="1" s="1"/>
  <c r="T8" i="1"/>
  <c r="X8" i="1" s="1"/>
  <c r="Y8" i="1" s="1"/>
  <c r="AC8" i="1" s="1"/>
  <c r="O9" i="1"/>
  <c r="S9" i="1" s="1"/>
  <c r="T9" i="1" s="1"/>
  <c r="X9" i="1" s="1"/>
  <c r="AI40" i="1" l="1"/>
  <c r="D53" i="1" s="1"/>
  <c r="E53" i="1"/>
  <c r="I53" i="1" s="1"/>
  <c r="AD8" i="1"/>
  <c r="AH8" i="1" s="1"/>
  <c r="AI8" i="1" s="1"/>
  <c r="Y9" i="1"/>
  <c r="AC9" i="1" s="1"/>
  <c r="AD9" i="1"/>
  <c r="AH9" i="1" s="1"/>
  <c r="AI9" i="1" l="1"/>
  <c r="D22" i="1" s="1"/>
  <c r="J53" i="1"/>
  <c r="N53" i="1" s="1"/>
  <c r="T53" i="1" s="1"/>
  <c r="X53" i="1" s="1"/>
  <c r="D23" i="1"/>
  <c r="E23" i="1" s="1"/>
  <c r="I23" i="1" s="1"/>
  <c r="D25" i="1"/>
  <c r="D21" i="1"/>
  <c r="E21" i="1" s="1"/>
  <c r="I21" i="1" s="1"/>
  <c r="E22" i="1"/>
  <c r="I22" i="1" s="1"/>
  <c r="D24" i="1"/>
  <c r="A31" i="2"/>
  <c r="A26" i="2"/>
  <c r="A21" i="2"/>
  <c r="A16" i="2"/>
  <c r="A11" i="2"/>
  <c r="AC2" i="2"/>
  <c r="C5" i="1"/>
  <c r="O53" i="1" l="1"/>
  <c r="S53" i="1" s="1"/>
  <c r="Y53" i="1" s="1"/>
  <c r="AC53" i="1" s="1"/>
  <c r="AI53" i="1" s="1"/>
  <c r="D66" i="1" s="1"/>
  <c r="E25" i="1"/>
  <c r="I25" i="1" s="1"/>
  <c r="J21" i="1"/>
  <c r="N21" i="1" s="1"/>
  <c r="J22" i="1"/>
  <c r="N22" i="1" s="1"/>
  <c r="O22" i="1" s="1"/>
  <c r="S22" i="1" s="1"/>
  <c r="J25" i="1"/>
  <c r="N25" i="1" s="1"/>
  <c r="J23" i="1"/>
  <c r="N23" i="1" s="1"/>
  <c r="O23" i="1" s="1"/>
  <c r="S23" i="1" s="1"/>
  <c r="O21" i="1"/>
  <c r="S21" i="1" s="1"/>
  <c r="Q3" i="1"/>
  <c r="C18" i="1"/>
  <c r="E24" i="1"/>
  <c r="I24" i="1" s="1"/>
  <c r="D7" i="1"/>
  <c r="I7" i="1" s="1"/>
  <c r="N7" i="1" s="1"/>
  <c r="S7" i="1" s="1"/>
  <c r="X7" i="1" s="1"/>
  <c r="AC7" i="1" s="1"/>
  <c r="AH7" i="1" s="1"/>
  <c r="G7" i="1"/>
  <c r="L7" i="1" s="1"/>
  <c r="Q7" i="1" s="1"/>
  <c r="V7" i="1" s="1"/>
  <c r="AA7" i="1" s="1"/>
  <c r="AF7" i="1" s="1"/>
  <c r="AK7" i="1" s="1"/>
  <c r="F7" i="1"/>
  <c r="K7" i="1" s="1"/>
  <c r="P7" i="1" s="1"/>
  <c r="U7" i="1" s="1"/>
  <c r="Z7" i="1" s="1"/>
  <c r="AE7" i="1" s="1"/>
  <c r="AJ7" i="1" s="1"/>
  <c r="E7" i="1"/>
  <c r="J7" i="1" s="1"/>
  <c r="O7" i="1" s="1"/>
  <c r="T7" i="1" s="1"/>
  <c r="Y7" i="1" s="1"/>
  <c r="AD7" i="1" s="1"/>
  <c r="AI7" i="1" s="1"/>
  <c r="C7" i="1"/>
  <c r="C6" i="1"/>
  <c r="H6" i="1" s="1"/>
  <c r="M6" i="1" s="1"/>
  <c r="R6" i="1" s="1"/>
  <c r="W6" i="1" s="1"/>
  <c r="AB6" i="1" s="1"/>
  <c r="AG6" i="1" s="1"/>
  <c r="D6" i="1"/>
  <c r="I6" i="1" s="1"/>
  <c r="N6" i="1" s="1"/>
  <c r="S6" i="1" s="1"/>
  <c r="X6" i="1" s="1"/>
  <c r="AC6" i="1" s="1"/>
  <c r="AH6" i="1" s="1"/>
  <c r="G6" i="1"/>
  <c r="L6" i="1" s="1"/>
  <c r="Q6" i="1" s="1"/>
  <c r="V6" i="1" s="1"/>
  <c r="AA6" i="1" s="1"/>
  <c r="AF6" i="1" s="1"/>
  <c r="AK6" i="1" s="1"/>
  <c r="F6" i="1"/>
  <c r="K6" i="1" s="1"/>
  <c r="P6" i="1" s="1"/>
  <c r="U6" i="1" s="1"/>
  <c r="Z6" i="1" s="1"/>
  <c r="AE6" i="1" s="1"/>
  <c r="AJ6" i="1" s="1"/>
  <c r="E6" i="1"/>
  <c r="J6" i="1" s="1"/>
  <c r="O6" i="1" s="1"/>
  <c r="T6" i="1" s="1"/>
  <c r="Y6" i="1" s="1"/>
  <c r="AD6" i="1" s="1"/>
  <c r="AI6" i="1" s="1"/>
  <c r="AD53" i="1" l="1"/>
  <c r="AH53" i="1" s="1"/>
  <c r="E66" i="1" s="1"/>
  <c r="I66" i="1" s="1"/>
  <c r="O66" i="1" s="1"/>
  <c r="S66" i="1" s="1"/>
  <c r="O25" i="1"/>
  <c r="S25" i="1" s="1"/>
  <c r="T22" i="1"/>
  <c r="X22" i="1" s="1"/>
  <c r="T21" i="1"/>
  <c r="X21" i="1" s="1"/>
  <c r="Y21" i="1" s="1"/>
  <c r="AC21" i="1" s="1"/>
  <c r="AI21" i="1" s="1"/>
  <c r="D35" i="1" s="1"/>
  <c r="Y22" i="1"/>
  <c r="AC22" i="1" s="1"/>
  <c r="T23" i="1"/>
  <c r="X23" i="1" s="1"/>
  <c r="J24" i="1"/>
  <c r="N24" i="1" s="1"/>
  <c r="O24" i="1" s="1"/>
  <c r="S24" i="1" s="1"/>
  <c r="T24" i="1" s="1"/>
  <c r="X24" i="1" s="1"/>
  <c r="T25" i="1"/>
  <c r="X25" i="1" s="1"/>
  <c r="C16" i="1"/>
  <c r="C31" i="1"/>
  <c r="H18" i="1"/>
  <c r="M18" i="1" s="1"/>
  <c r="R18" i="1" s="1"/>
  <c r="W18" i="1" s="1"/>
  <c r="AB18" i="1" s="1"/>
  <c r="AG18" i="1" s="1"/>
  <c r="H7" i="1"/>
  <c r="M7" i="1" s="1"/>
  <c r="R7" i="1" s="1"/>
  <c r="W7" i="1" s="1"/>
  <c r="AB7" i="1" s="1"/>
  <c r="AG7" i="1" s="1"/>
  <c r="H5" i="1"/>
  <c r="M5" i="1" s="1"/>
  <c r="R5" i="1" s="1"/>
  <c r="W5" i="1" s="1"/>
  <c r="AB5" i="1" s="1"/>
  <c r="AG5" i="1" s="1"/>
  <c r="E3" i="2"/>
  <c r="N3" i="2"/>
  <c r="F3" i="2"/>
  <c r="J3" i="2"/>
  <c r="P3" i="2"/>
  <c r="U3" i="2"/>
  <c r="Z3" i="2"/>
  <c r="C3" i="2"/>
  <c r="G3" i="2"/>
  <c r="L3" i="2"/>
  <c r="Q3" i="2"/>
  <c r="V3" i="2"/>
  <c r="AD3" i="2"/>
  <c r="I3" i="2"/>
  <c r="T3" i="2"/>
  <c r="Y3" i="2"/>
  <c r="AA3" i="2"/>
  <c r="D3" i="2"/>
  <c r="H3" i="2"/>
  <c r="M3" i="2"/>
  <c r="R3" i="2"/>
  <c r="X3" i="2"/>
  <c r="K3" i="2"/>
  <c r="O3" i="2"/>
  <c r="S3" i="2"/>
  <c r="W3" i="2"/>
  <c r="AB3" i="2"/>
  <c r="AC3" i="2"/>
  <c r="J66" i="1" l="1"/>
  <c r="N66" i="1" s="1"/>
  <c r="T66" i="1" s="1"/>
  <c r="X66" i="1" s="1"/>
  <c r="AD66" i="1" s="1"/>
  <c r="AH66" i="1" s="1"/>
  <c r="AD22" i="1"/>
  <c r="AH22" i="1" s="1"/>
  <c r="E36" i="1" s="1"/>
  <c r="I36" i="1" s="1"/>
  <c r="AD21" i="1"/>
  <c r="AH21" i="1" s="1"/>
  <c r="E35" i="1" s="1"/>
  <c r="I35" i="1" s="1"/>
  <c r="O35" i="1" s="1"/>
  <c r="S35" i="1" s="1"/>
  <c r="Y23" i="1"/>
  <c r="AC23" i="1" s="1"/>
  <c r="Y24" i="1"/>
  <c r="AC24" i="1" s="1"/>
  <c r="AD24" i="1" s="1"/>
  <c r="AH24" i="1" s="1"/>
  <c r="Y25" i="1"/>
  <c r="AC25" i="1" s="1"/>
  <c r="H31" i="1"/>
  <c r="M31" i="1" s="1"/>
  <c r="R31" i="1" s="1"/>
  <c r="W31" i="1" s="1"/>
  <c r="AB31" i="1" s="1"/>
  <c r="AG31" i="1" s="1"/>
  <c r="Y66" i="1" l="1"/>
  <c r="AC66" i="1" s="1"/>
  <c r="AI66" i="1" s="1"/>
  <c r="AI22" i="1"/>
  <c r="D36" i="1" s="1"/>
  <c r="J36" i="1" s="1"/>
  <c r="N36" i="1" s="1"/>
  <c r="T36" i="1" s="1"/>
  <c r="X36" i="1" s="1"/>
  <c r="AI24" i="1"/>
  <c r="D38" i="1" s="1"/>
  <c r="E38" i="1" s="1"/>
  <c r="J35" i="1"/>
  <c r="N35" i="1" s="1"/>
  <c r="T35" i="1" s="1"/>
  <c r="X35" i="1" s="1"/>
  <c r="AD35" i="1" s="1"/>
  <c r="AH35" i="1" s="1"/>
  <c r="AD25" i="1"/>
  <c r="AH25" i="1" s="1"/>
  <c r="AD23" i="1"/>
  <c r="C45" i="1"/>
  <c r="AI25" i="1" l="1"/>
  <c r="D39" i="1" s="1"/>
  <c r="E39" i="1"/>
  <c r="I39" i="1" s="1"/>
  <c r="O36" i="1"/>
  <c r="S36" i="1" s="1"/>
  <c r="Y36" i="1" s="1"/>
  <c r="AC36" i="1" s="1"/>
  <c r="AD36" i="1" s="1"/>
  <c r="AH36" i="1" s="1"/>
  <c r="I38" i="1"/>
  <c r="O38" i="1" s="1"/>
  <c r="S38" i="1" s="1"/>
  <c r="Y35" i="1"/>
  <c r="AC35" i="1" s="1"/>
  <c r="AI35" i="1" s="1"/>
  <c r="D48" i="1" s="1"/>
  <c r="AH23" i="1"/>
  <c r="C43" i="1"/>
  <c r="C58" i="1"/>
  <c r="H45" i="1"/>
  <c r="M45" i="1" s="1"/>
  <c r="R45" i="1" s="1"/>
  <c r="W45" i="1" s="1"/>
  <c r="AB45" i="1" s="1"/>
  <c r="AG45" i="1" s="1"/>
  <c r="J39" i="1" l="1"/>
  <c r="N39" i="1" s="1"/>
  <c r="T39" i="1" s="1"/>
  <c r="X39" i="1" s="1"/>
  <c r="AI36" i="1"/>
  <c r="D49" i="1" s="1"/>
  <c r="E49" i="1" s="1"/>
  <c r="I49" i="1" s="1"/>
  <c r="O49" i="1" s="1"/>
  <c r="S49" i="1" s="1"/>
  <c r="J38" i="1"/>
  <c r="J48" i="1"/>
  <c r="N48" i="1" s="1"/>
  <c r="E48" i="1"/>
  <c r="I48" i="1" s="1"/>
  <c r="O48" i="1" s="1"/>
  <c r="S48" i="1" s="1"/>
  <c r="Y48" i="1" s="1"/>
  <c r="AC48" i="1" s="1"/>
  <c r="AI23" i="1"/>
  <c r="D37" i="1" s="1"/>
  <c r="J37" i="1" s="1"/>
  <c r="N37" i="1" s="1"/>
  <c r="C56" i="1"/>
  <c r="H58" i="1"/>
  <c r="M58" i="1" s="1"/>
  <c r="R58" i="1" s="1"/>
  <c r="W58" i="1" s="1"/>
  <c r="AB58" i="1" s="1"/>
  <c r="AG58" i="1" s="1"/>
  <c r="E37" i="1" l="1"/>
  <c r="I37" i="1" s="1"/>
  <c r="O37" i="1" s="1"/>
  <c r="S37" i="1" s="1"/>
  <c r="Y37" i="1" s="1"/>
  <c r="AC37" i="1" s="1"/>
  <c r="O39" i="1"/>
  <c r="S39" i="1" s="1"/>
  <c r="Y39" i="1" s="1"/>
  <c r="AC39" i="1" s="1"/>
  <c r="AD39" i="1" s="1"/>
  <c r="AH39" i="1" s="1"/>
  <c r="J49" i="1"/>
  <c r="N49" i="1" s="1"/>
  <c r="T49" i="1" s="1"/>
  <c r="X49" i="1" s="1"/>
  <c r="AD49" i="1" s="1"/>
  <c r="AH49" i="1" s="1"/>
  <c r="N38" i="1"/>
  <c r="T48" i="1"/>
  <c r="X48" i="1" s="1"/>
  <c r="AD48" i="1" s="1"/>
  <c r="AH48" i="1" s="1"/>
  <c r="E61" i="1" s="1"/>
  <c r="I61" i="1" s="1"/>
  <c r="AI48" i="1" l="1"/>
  <c r="D61" i="1" s="1"/>
  <c r="J61" i="1" s="1"/>
  <c r="N61" i="1" s="1"/>
  <c r="T61" i="1" s="1"/>
  <c r="X61" i="1" s="1"/>
  <c r="T37" i="1"/>
  <c r="X37" i="1" s="1"/>
  <c r="AD37" i="1" s="1"/>
  <c r="AH37" i="1" s="1"/>
  <c r="E50" i="1" s="1"/>
  <c r="I50" i="1" s="1"/>
  <c r="AI39" i="1"/>
  <c r="D52" i="1" s="1"/>
  <c r="E52" i="1" s="1"/>
  <c r="I52" i="1" s="1"/>
  <c r="O52" i="1" s="1"/>
  <c r="S52" i="1" s="1"/>
  <c r="Y49" i="1"/>
  <c r="AC49" i="1" s="1"/>
  <c r="AI49" i="1" s="1"/>
  <c r="D62" i="1" s="1"/>
  <c r="J62" i="1" s="1"/>
  <c r="N62" i="1" s="1"/>
  <c r="T38" i="1"/>
  <c r="O61" i="1"/>
  <c r="S61" i="1" s="1"/>
  <c r="Y61" i="1" s="1"/>
  <c r="AC61" i="1" s="1"/>
  <c r="AI61" i="1" s="1"/>
  <c r="E62" i="1" l="1"/>
  <c r="I62" i="1" s="1"/>
  <c r="O62" i="1" s="1"/>
  <c r="S62" i="1" s="1"/>
  <c r="Y62" i="1" s="1"/>
  <c r="AC62" i="1" s="1"/>
  <c r="AI37" i="1"/>
  <c r="D50" i="1" s="1"/>
  <c r="J50" i="1" s="1"/>
  <c r="N50" i="1" s="1"/>
  <c r="T50" i="1" s="1"/>
  <c r="X50" i="1" s="1"/>
  <c r="J52" i="1"/>
  <c r="N52" i="1" s="1"/>
  <c r="T52" i="1" s="1"/>
  <c r="X52" i="1" s="1"/>
  <c r="AD52" i="1" s="1"/>
  <c r="AH52" i="1" s="1"/>
  <c r="X38" i="1"/>
  <c r="AD61" i="1"/>
  <c r="AH61" i="1" s="1"/>
  <c r="T62" i="1" l="1"/>
  <c r="X62" i="1" s="1"/>
  <c r="AD62" i="1" s="1"/>
  <c r="AH62" i="1" s="1"/>
  <c r="AI62" i="1" s="1"/>
  <c r="O50" i="1"/>
  <c r="S50" i="1" s="1"/>
  <c r="Y50" i="1" s="1"/>
  <c r="AC50" i="1" s="1"/>
  <c r="AI50" i="1" s="1"/>
  <c r="D63" i="1" s="1"/>
  <c r="Y52" i="1"/>
  <c r="AC52" i="1" s="1"/>
  <c r="AI52" i="1" s="1"/>
  <c r="D65" i="1" s="1"/>
  <c r="J65" i="1" s="1"/>
  <c r="N65" i="1" s="1"/>
  <c r="AD38" i="1"/>
  <c r="AH38" i="1" s="1"/>
  <c r="Y38" i="1"/>
  <c r="AD50" i="1" l="1"/>
  <c r="AH50" i="1" s="1"/>
  <c r="E63" i="1" s="1"/>
  <c r="I63" i="1" s="1"/>
  <c r="O63" i="1" s="1"/>
  <c r="S63" i="1" s="1"/>
  <c r="E65" i="1"/>
  <c r="I65" i="1" s="1"/>
  <c r="O65" i="1" s="1"/>
  <c r="S65" i="1" s="1"/>
  <c r="Y65" i="1" s="1"/>
  <c r="AC65" i="1" s="1"/>
  <c r="AC38" i="1"/>
  <c r="AI38" i="1"/>
  <c r="J63" i="1" l="1"/>
  <c r="N63" i="1" s="1"/>
  <c r="T63" i="1" s="1"/>
  <c r="X63" i="1" s="1"/>
  <c r="AD63" i="1" s="1"/>
  <c r="AH63" i="1" s="1"/>
  <c r="T65" i="1"/>
  <c r="X65" i="1" s="1"/>
  <c r="AD65" i="1" s="1"/>
  <c r="AH65" i="1" s="1"/>
  <c r="AI65" i="1" s="1"/>
  <c r="D51" i="1"/>
  <c r="Y63" i="1" l="1"/>
  <c r="AC63" i="1" s="1"/>
  <c r="AI63" i="1" s="1"/>
  <c r="J51" i="1"/>
  <c r="N51" i="1" s="1"/>
  <c r="E51" i="1"/>
  <c r="I51" i="1" l="1"/>
  <c r="O51" i="1" l="1"/>
  <c r="S51" i="1" l="1"/>
  <c r="Y51" i="1" l="1"/>
  <c r="AC51" i="1" s="1"/>
  <c r="T51" i="1"/>
  <c r="X51" i="1" s="1"/>
  <c r="AD51" i="1" s="1"/>
  <c r="AH51" i="1" s="1"/>
  <c r="E64" i="1" s="1"/>
  <c r="I64" i="1" s="1"/>
  <c r="AI51" i="1" l="1"/>
  <c r="D64" i="1" s="1"/>
  <c r="J64" i="1" s="1"/>
  <c r="N64" i="1" s="1"/>
  <c r="T64" i="1" s="1"/>
  <c r="X64" i="1" s="1"/>
  <c r="O64" i="1" l="1"/>
  <c r="S64" i="1" s="1"/>
  <c r="Y64" i="1" s="1"/>
  <c r="AC64" i="1" s="1"/>
  <c r="AI64" i="1" s="1"/>
  <c r="AD64" i="1" l="1"/>
  <c r="AH64" i="1" s="1"/>
  <c r="AG24" i="2" l="1"/>
  <c r="AE19" i="2"/>
  <c r="AG19" i="2" s="1"/>
  <c r="AE40" i="2"/>
  <c r="AF40" i="2" s="1"/>
  <c r="AE20" i="2"/>
  <c r="AF20" i="2" s="1"/>
  <c r="AE25" i="2" l="1"/>
  <c r="AF25" i="2" s="1"/>
  <c r="AE30" i="2"/>
  <c r="AF30" i="2" s="1"/>
  <c r="AE35" i="2"/>
  <c r="AF35" i="2" s="1"/>
  <c r="AE39" i="2"/>
  <c r="AG39" i="2" s="1"/>
  <c r="AE14" i="2"/>
  <c r="AG14" i="2" s="1"/>
  <c r="AE29" i="2"/>
  <c r="AG29" i="2" s="1"/>
  <c r="AE34" i="2"/>
  <c r="AG34" i="2" s="1"/>
  <c r="AE15" i="2" l="1"/>
  <c r="AF15" i="2" s="1"/>
  <c r="AE17" i="2" l="1"/>
  <c r="AE38" i="2"/>
  <c r="AE9" i="2" l="1"/>
  <c r="AF18" i="2" l="1"/>
  <c r="AE8" i="2"/>
  <c r="AF38" i="2" l="1"/>
  <c r="AE28" i="2"/>
  <c r="AF28" i="2" s="1"/>
  <c r="AE13" i="2"/>
  <c r="AF13" i="2" s="1"/>
  <c r="AE33" i="2"/>
  <c r="AF33" i="2" s="1"/>
  <c r="AE23" i="2"/>
  <c r="AF23" i="2" s="1"/>
  <c r="AE22" i="2" l="1"/>
  <c r="AE27" i="2"/>
  <c r="AE37" i="2"/>
  <c r="AE32" i="2"/>
  <c r="AE12" i="2"/>
</calcChain>
</file>

<file path=xl/sharedStrings.xml><?xml version="1.0" encoding="utf-8"?>
<sst xmlns="http://schemas.openxmlformats.org/spreadsheetml/2006/main" count="83" uniqueCount="36">
  <si>
    <t xml:space="preserve"> </t>
  </si>
  <si>
    <t>N°matr.</t>
  </si>
  <si>
    <t>TOTAL</t>
  </si>
  <si>
    <t>blok 1</t>
  </si>
  <si>
    <t>blok 2</t>
  </si>
  <si>
    <t>blok 3</t>
  </si>
  <si>
    <t>blok 4</t>
  </si>
  <si>
    <t>blok 5</t>
  </si>
  <si>
    <t>Jours fériés</t>
  </si>
  <si>
    <t>Mois</t>
  </si>
  <si>
    <t>H.dédut</t>
  </si>
  <si>
    <t>H.fin</t>
  </si>
  <si>
    <t>JFHDJ</t>
  </si>
  <si>
    <t>JFHDN</t>
  </si>
  <si>
    <t xml:space="preserve">CC:      CR:    </t>
  </si>
  <si>
    <t>H.N</t>
  </si>
  <si>
    <t>HS</t>
  </si>
  <si>
    <t>workers</t>
  </si>
  <si>
    <t>departure</t>
  </si>
  <si>
    <t>return</t>
  </si>
  <si>
    <t>N°</t>
  </si>
  <si>
    <t xml:space="preserve">Prénom et Noms </t>
  </si>
  <si>
    <t>N° Matricule</t>
  </si>
  <si>
    <t>HNN</t>
  </si>
  <si>
    <t>Observations</t>
  </si>
  <si>
    <t>X</t>
  </si>
  <si>
    <t>TABLEAU DE QUART</t>
  </si>
  <si>
    <t>Agemt1</t>
  </si>
  <si>
    <t>Agemt2</t>
  </si>
  <si>
    <t>Agemt3</t>
  </si>
  <si>
    <t>Agemt4</t>
  </si>
  <si>
    <t>Agemt5</t>
  </si>
  <si>
    <t>Agemt6</t>
  </si>
  <si>
    <t>RECAP</t>
  </si>
  <si>
    <t>HTT</t>
  </si>
  <si>
    <t>TABLEAU  DECOMPTE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</si>
</sst>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mmm\ yyyy"/>
    <numFmt numFmtId="165" formatCode="dddd\ dd\ mmmm\ yyyy"/>
    <numFmt numFmtId="166" formatCode="dddd\ dd"/>
    <numFmt numFmtId="167" formatCode="hh"/>
    <numFmt numFmtId="168" formatCode="dd"/>
    <numFmt numFmtId="169" formatCode="[hh]:mm:ss"/>
    <numFmt numFmtId="170" formatCode="[hh]"/>
    <numFmt numFmtId="171" formatCode="d/m/yyyy"/>
    <numFmt numFmtId="172" formatCode="h"/>
  </numFmts>
  <fonts count="37">
    <font>
      <sz val="11"/>
      <name val="Calibri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1"/>
      <color rgb="FFFF0000"/>
      <name val="Calibri"/>
      <family val="2"/>
    </font>
    <font>
      <b/>
      <sz val="11"/>
      <color indexed="8"/>
      <name val="Calibri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i/>
      <sz val="12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11"/>
      <name val="Calibri"/>
      <family val="2"/>
    </font>
    <font>
      <sz val="10"/>
      <color rgb="FF000000"/>
      <name val="Segoe U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Calibri"/>
      <family val="2"/>
    </font>
    <font>
      <sz val="16"/>
      <name val="Calisto MT"/>
      <family val="1"/>
    </font>
    <font>
      <sz val="16"/>
      <name val="Arial"/>
      <family val="2"/>
    </font>
    <font>
      <b/>
      <u/>
      <sz val="14"/>
      <name val="Calisto MT"/>
      <family val="1"/>
    </font>
    <font>
      <b/>
      <sz val="12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F7F7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131">
    <xf numFmtId="0" fontId="0" fillId="0" borderId="0" xfId="0">
      <alignment vertical="center"/>
    </xf>
    <xf numFmtId="14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 applyAlignment="1"/>
    <xf numFmtId="20" fontId="1" fillId="0" borderId="0" xfId="0" applyNumberFormat="1" applyFont="1" applyAlignment="1"/>
    <xf numFmtId="165" fontId="1" fillId="0" borderId="0" xfId="0" applyNumberFormat="1" applyFont="1" applyAlignment="1"/>
    <xf numFmtId="166" fontId="5" fillId="0" borderId="0" xfId="0" applyNumberFormat="1" applyFont="1" applyAlignment="1"/>
    <xf numFmtId="0" fontId="4" fillId="0" borderId="0" xfId="0" applyFont="1" applyAlignment="1"/>
    <xf numFmtId="164" fontId="4" fillId="0" borderId="0" xfId="0" applyNumberFormat="1" applyFont="1" applyAlignment="1"/>
    <xf numFmtId="0" fontId="6" fillId="0" borderId="0" xfId="0" applyFont="1" applyAlignment="1"/>
    <xf numFmtId="0" fontId="6" fillId="0" borderId="4" xfId="0" applyFont="1" applyBorder="1" applyAlignment="1">
      <alignment horizontal="center"/>
    </xf>
    <xf numFmtId="167" fontId="6" fillId="3" borderId="4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4" xfId="0" applyFont="1" applyBorder="1" applyAlignment="1"/>
    <xf numFmtId="0" fontId="6" fillId="0" borderId="4" xfId="0" applyFont="1" applyFill="1" applyBorder="1" applyAlignment="1"/>
    <xf numFmtId="0" fontId="6" fillId="3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10" fillId="2" borderId="0" xfId="1" applyFont="1" applyFill="1" applyAlignment="1" applyProtection="1"/>
    <xf numFmtId="0" fontId="12" fillId="2" borderId="0" xfId="1" applyFont="1" applyFill="1" applyAlignment="1" applyProtection="1"/>
    <xf numFmtId="0" fontId="3" fillId="2" borderId="0" xfId="1" applyFont="1" applyFill="1" applyAlignment="1" applyProtection="1"/>
    <xf numFmtId="0" fontId="13" fillId="2" borderId="0" xfId="1" applyFont="1" applyFill="1" applyAlignment="1" applyProtection="1"/>
    <xf numFmtId="0" fontId="14" fillId="2" borderId="0" xfId="1" applyFont="1" applyFill="1" applyAlignment="1" applyProtection="1"/>
    <xf numFmtId="0" fontId="15" fillId="0" borderId="5" xfId="1" applyFont="1" applyFill="1" applyBorder="1" applyAlignment="1" applyProtection="1">
      <alignment horizontal="center"/>
    </xf>
    <xf numFmtId="0" fontId="15" fillId="0" borderId="6" xfId="1" applyFont="1" applyFill="1" applyBorder="1" applyAlignment="1" applyProtection="1">
      <alignment horizontal="center"/>
    </xf>
    <xf numFmtId="168" fontId="15" fillId="0" borderId="7" xfId="1" applyNumberFormat="1" applyFont="1" applyFill="1" applyBorder="1" applyAlignment="1" applyProtection="1">
      <alignment horizontal="center"/>
    </xf>
    <xf numFmtId="168" fontId="15" fillId="0" borderId="8" xfId="1" applyNumberFormat="1" applyFont="1" applyFill="1" applyBorder="1" applyAlignment="1" applyProtection="1">
      <alignment horizontal="center"/>
    </xf>
    <xf numFmtId="0" fontId="15" fillId="0" borderId="9" xfId="1" applyFont="1" applyFill="1" applyBorder="1" applyAlignment="1" applyProtection="1">
      <alignment horizontal="center"/>
    </xf>
    <xf numFmtId="0" fontId="15" fillId="0" borderId="10" xfId="1" applyFont="1" applyFill="1" applyBorder="1" applyAlignment="1" applyProtection="1"/>
    <xf numFmtId="0" fontId="16" fillId="0" borderId="11" xfId="1" applyFont="1" applyFill="1" applyBorder="1" applyAlignment="1" applyProtection="1"/>
    <xf numFmtId="0" fontId="16" fillId="0" borderId="12" xfId="1" applyFont="1" applyFill="1" applyBorder="1" applyAlignment="1" applyProtection="1"/>
    <xf numFmtId="0" fontId="16" fillId="0" borderId="13" xfId="1" applyFont="1" applyFill="1" applyBorder="1" applyAlignment="1" applyProtection="1"/>
    <xf numFmtId="0" fontId="17" fillId="0" borderId="13" xfId="1" applyFont="1" applyFill="1" applyBorder="1" applyAlignment="1" applyProtection="1"/>
    <xf numFmtId="0" fontId="16" fillId="0" borderId="13" xfId="1" applyFont="1" applyFill="1" applyBorder="1" applyAlignment="1" applyProtection="1">
      <alignment horizontal="center"/>
    </xf>
    <xf numFmtId="0" fontId="18" fillId="0" borderId="13" xfId="1" applyFont="1" applyFill="1" applyBorder="1" applyAlignment="1" applyProtection="1">
      <alignment horizontal="center"/>
    </xf>
    <xf numFmtId="0" fontId="18" fillId="0" borderId="13" xfId="1" applyFont="1" applyFill="1" applyBorder="1" applyAlignment="1" applyProtection="1"/>
    <xf numFmtId="0" fontId="15" fillId="0" borderId="14" xfId="1" applyFont="1" applyFill="1" applyBorder="1" applyAlignment="1" applyProtection="1"/>
    <xf numFmtId="0" fontId="15" fillId="0" borderId="15" xfId="1" applyFont="1" applyFill="1" applyBorder="1" applyAlignment="1" applyProtection="1"/>
    <xf numFmtId="0" fontId="16" fillId="0" borderId="16" xfId="1" applyFont="1" applyFill="1" applyBorder="1" applyAlignment="1" applyProtection="1"/>
    <xf numFmtId="0" fontId="16" fillId="0" borderId="3" xfId="1" applyFont="1" applyFill="1" applyBorder="1" applyAlignment="1" applyProtection="1"/>
    <xf numFmtId="0" fontId="16" fillId="0" borderId="4" xfId="1" applyFont="1" applyFill="1" applyBorder="1" applyAlignment="1" applyProtection="1"/>
    <xf numFmtId="0" fontId="16" fillId="2" borderId="4" xfId="1" applyFont="1" applyFill="1" applyBorder="1" applyAlignment="1" applyProtection="1"/>
    <xf numFmtId="0" fontId="18" fillId="0" borderId="4" xfId="1" applyFont="1" applyFill="1" applyBorder="1" applyAlignment="1" applyProtection="1"/>
    <xf numFmtId="0" fontId="15" fillId="0" borderId="17" xfId="1" applyFont="1" applyFill="1" applyBorder="1" applyAlignment="1" applyProtection="1"/>
    <xf numFmtId="0" fontId="5" fillId="0" borderId="0" xfId="0" applyFont="1" applyAlignment="1"/>
    <xf numFmtId="3" fontId="15" fillId="0" borderId="2" xfId="1" applyNumberFormat="1" applyFont="1" applyFill="1" applyBorder="1" applyAlignment="1" applyProtection="1"/>
    <xf numFmtId="0" fontId="16" fillId="0" borderId="2" xfId="1" applyFont="1" applyFill="1" applyBorder="1" applyAlignment="1" applyProtection="1"/>
    <xf numFmtId="0" fontId="15" fillId="0" borderId="2" xfId="1" applyFont="1" applyFill="1" applyBorder="1" applyAlignment="1" applyProtection="1"/>
    <xf numFmtId="0" fontId="18" fillId="0" borderId="2" xfId="1" applyFont="1" applyFill="1" applyBorder="1" applyAlignment="1" applyProtection="1"/>
    <xf numFmtId="14" fontId="0" fillId="0" borderId="0" xfId="0" applyNumberFormat="1">
      <alignment vertical="center"/>
    </xf>
    <xf numFmtId="169" fontId="0" fillId="0" borderId="0" xfId="0" applyNumberFormat="1">
      <alignment vertical="center"/>
    </xf>
    <xf numFmtId="170" fontId="20" fillId="0" borderId="18" xfId="1" applyNumberFormat="1" applyFont="1" applyFill="1" applyBorder="1" applyAlignment="1" applyProtection="1"/>
    <xf numFmtId="0" fontId="23" fillId="0" borderId="0" xfId="0" applyFont="1">
      <alignment vertical="center"/>
    </xf>
    <xf numFmtId="0" fontId="25" fillId="0" borderId="0" xfId="0" applyFont="1" applyFill="1" applyAlignment="1">
      <alignment vertical="center"/>
    </xf>
    <xf numFmtId="167" fontId="24" fillId="0" borderId="19" xfId="0" applyNumberFormat="1" applyFont="1" applyFill="1" applyBorder="1" applyAlignment="1">
      <alignment horizontal="center" vertical="center"/>
    </xf>
    <xf numFmtId="167" fontId="24" fillId="0" borderId="20" xfId="0" applyNumberFormat="1" applyFont="1" applyFill="1" applyBorder="1" applyAlignment="1">
      <alignment horizontal="center" vertical="center"/>
    </xf>
    <xf numFmtId="170" fontId="0" fillId="0" borderId="0" xfId="0" applyNumberFormat="1">
      <alignment vertical="center"/>
    </xf>
    <xf numFmtId="0" fontId="3" fillId="2" borderId="0" xfId="1" applyFont="1" applyFill="1" applyAlignment="1" applyProtection="1">
      <alignment horizontal="center"/>
    </xf>
    <xf numFmtId="0" fontId="7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26" fillId="0" borderId="0" xfId="0" applyFont="1" applyFill="1" applyAlignment="1"/>
    <xf numFmtId="14" fontId="0" fillId="0" borderId="0" xfId="0" applyNumberFormat="1" applyFill="1" applyAlignment="1"/>
    <xf numFmtId="0" fontId="22" fillId="0" borderId="0" xfId="0" applyFont="1">
      <alignment vertical="center"/>
    </xf>
    <xf numFmtId="171" fontId="0" fillId="0" borderId="0" xfId="0" applyNumberFormat="1" applyFill="1" applyAlignment="1"/>
    <xf numFmtId="0" fontId="16" fillId="0" borderId="15" xfId="1" applyFont="1" applyFill="1" applyBorder="1" applyProtection="1"/>
    <xf numFmtId="172" fontId="19" fillId="0" borderId="3" xfId="1" applyNumberFormat="1" applyFont="1" applyFill="1" applyBorder="1" applyAlignment="1" applyProtection="1"/>
    <xf numFmtId="172" fontId="21" fillId="0" borderId="3" xfId="1" applyNumberFormat="1" applyFont="1" applyFill="1" applyBorder="1" applyAlignment="1" applyProtection="1"/>
    <xf numFmtId="0" fontId="9" fillId="2" borderId="0" xfId="1" applyFont="1" applyFill="1" applyProtection="1"/>
    <xf numFmtId="0" fontId="10" fillId="2" borderId="0" xfId="1" applyFont="1" applyFill="1" applyProtection="1"/>
    <xf numFmtId="0" fontId="11" fillId="2" borderId="0" xfId="1" applyFont="1" applyFill="1" applyProtection="1"/>
    <xf numFmtId="0" fontId="12" fillId="2" borderId="0" xfId="1" applyFont="1" applyFill="1" applyProtection="1"/>
    <xf numFmtId="0" fontId="15" fillId="0" borderId="15" xfId="1" applyFont="1" applyFill="1" applyBorder="1" applyProtection="1"/>
    <xf numFmtId="0" fontId="15" fillId="0" borderId="21" xfId="1" applyFont="1" applyFill="1" applyBorder="1" applyAlignment="1" applyProtection="1">
      <alignment horizontal="center"/>
    </xf>
    <xf numFmtId="0" fontId="3" fillId="0" borderId="22" xfId="1" applyFont="1" applyFill="1" applyBorder="1" applyAlignment="1" applyProtection="1">
      <alignment horizontal="center"/>
    </xf>
    <xf numFmtId="0" fontId="15" fillId="0" borderId="23" xfId="1" applyFont="1" applyFill="1" applyBorder="1" applyAlignment="1" applyProtection="1">
      <alignment horizontal="center"/>
    </xf>
    <xf numFmtId="0" fontId="3" fillId="0" borderId="24" xfId="1" applyFont="1" applyFill="1" applyBorder="1" applyAlignment="1" applyProtection="1">
      <alignment horizontal="center"/>
    </xf>
    <xf numFmtId="0" fontId="15" fillId="0" borderId="25" xfId="1" applyFont="1" applyFill="1" applyBorder="1" applyAlignment="1" applyProtection="1">
      <alignment horizontal="center"/>
    </xf>
    <xf numFmtId="0" fontId="3" fillId="0" borderId="26" xfId="1" applyFont="1" applyFill="1" applyBorder="1" applyAlignment="1" applyProtection="1">
      <alignment horizontal="center"/>
    </xf>
    <xf numFmtId="0" fontId="15" fillId="0" borderId="2" xfId="1" applyFont="1" applyFill="1" applyBorder="1" applyAlignment="1" applyProtection="1">
      <alignment horizontal="center"/>
    </xf>
    <xf numFmtId="0" fontId="3" fillId="0" borderId="27" xfId="1" applyFont="1" applyFill="1" applyBorder="1" applyAlignment="1" applyProtection="1">
      <alignment horizontal="center"/>
    </xf>
    <xf numFmtId="0" fontId="20" fillId="0" borderId="18" xfId="1" applyFont="1" applyFill="1" applyBorder="1" applyAlignment="1" applyProtection="1">
      <alignment horizontal="center"/>
    </xf>
    <xf numFmtId="0" fontId="27" fillId="0" borderId="29" xfId="1" applyFont="1" applyFill="1" applyBorder="1" applyAlignment="1" applyProtection="1">
      <alignment horizontal="center"/>
    </xf>
    <xf numFmtId="170" fontId="20" fillId="0" borderId="18" xfId="1" applyNumberFormat="1" applyFont="1" applyFill="1" applyBorder="1" applyAlignment="1" applyProtection="1">
      <alignment horizontal="center"/>
    </xf>
    <xf numFmtId="170" fontId="27" fillId="0" borderId="29" xfId="1" applyNumberFormat="1" applyFont="1" applyFill="1" applyBorder="1" applyAlignment="1" applyProtection="1">
      <alignment horizontal="center"/>
    </xf>
    <xf numFmtId="170" fontId="22" fillId="0" borderId="0" xfId="0" applyNumberFormat="1" applyFont="1">
      <alignment vertical="center"/>
    </xf>
    <xf numFmtId="0" fontId="1" fillId="0" borderId="0" xfId="0" applyFont="1" applyBorder="1" applyAlignment="1"/>
    <xf numFmtId="0" fontId="28" fillId="0" borderId="0" xfId="0" applyFont="1" applyFill="1" applyBorder="1" applyAlignment="1">
      <alignment horizontal="center" vertical="center"/>
    </xf>
    <xf numFmtId="0" fontId="30" fillId="0" borderId="0" xfId="0" applyFont="1" applyAlignment="1"/>
    <xf numFmtId="0" fontId="0" fillId="0" borderId="0" xfId="0" applyAlignment="1"/>
    <xf numFmtId="0" fontId="31" fillId="0" borderId="0" xfId="0" applyFont="1">
      <alignment vertical="center"/>
    </xf>
    <xf numFmtId="164" fontId="3" fillId="2" borderId="0" xfId="1" applyNumberFormat="1" applyFont="1" applyFill="1" applyAlignment="1" applyProtection="1"/>
    <xf numFmtId="0" fontId="33" fillId="0" borderId="0" xfId="0" applyFont="1" applyAlignment="1"/>
    <xf numFmtId="14" fontId="32" fillId="0" borderId="0" xfId="0" applyNumberFormat="1" applyFont="1" applyAlignment="1"/>
    <xf numFmtId="0" fontId="35" fillId="0" borderId="30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6" fillId="0" borderId="4" xfId="0" applyFont="1" applyFill="1" applyBorder="1" applyAlignment="1">
      <alignment horizontal="left"/>
    </xf>
    <xf numFmtId="3" fontId="36" fillId="0" borderId="4" xfId="0" applyNumberFormat="1" applyFont="1" applyFill="1" applyBorder="1" applyAlignment="1">
      <alignment horizontal="center"/>
    </xf>
    <xf numFmtId="0" fontId="36" fillId="0" borderId="15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3" fontId="4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Border="1">
      <alignment vertical="center"/>
    </xf>
    <xf numFmtId="0" fontId="6" fillId="0" borderId="4" xfId="0" applyFont="1" applyFill="1" applyBorder="1" applyAlignment="1">
      <alignment horizontal="center"/>
    </xf>
    <xf numFmtId="171" fontId="22" fillId="0" borderId="0" xfId="0" applyNumberFormat="1" applyFont="1" applyFill="1" applyAlignment="1"/>
    <xf numFmtId="0" fontId="6" fillId="0" borderId="4" xfId="0" applyFont="1" applyBorder="1" applyAlignment="1">
      <alignment horizontal="center"/>
    </xf>
    <xf numFmtId="0" fontId="35" fillId="0" borderId="3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29" fillId="0" borderId="0" xfId="0" applyFont="1" applyFill="1" applyAlignment="1">
      <alignment horizontal="center"/>
    </xf>
    <xf numFmtId="0" fontId="20" fillId="0" borderId="18" xfId="1" applyNumberFormat="1" applyFont="1" applyFill="1" applyBorder="1" applyAlignment="1" applyProtection="1"/>
    <xf numFmtId="166" fontId="6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1" applyFont="1" applyFill="1" applyAlignment="1" applyProtection="1">
      <alignment horizontal="center"/>
    </xf>
    <xf numFmtId="164" fontId="3" fillId="2" borderId="0" xfId="1" applyNumberFormat="1" applyFont="1" applyFill="1" applyAlignment="1" applyProtection="1">
      <alignment horizontal="center"/>
    </xf>
    <xf numFmtId="0" fontId="22" fillId="0" borderId="0" xfId="0" applyFont="1" applyAlignment="1">
      <alignment horizontal="center" vertical="center"/>
    </xf>
    <xf numFmtId="166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6" fillId="0" borderId="4" xfId="0" applyFont="1" applyFill="1" applyBorder="1" applyAlignment="1">
      <alignment horizontal="center"/>
    </xf>
    <xf numFmtId="0" fontId="36" fillId="0" borderId="2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5" fillId="0" borderId="31" xfId="0" applyFont="1" applyFill="1" applyBorder="1" applyAlignment="1">
      <alignment horizontal="center" vertical="center"/>
    </xf>
    <xf numFmtId="0" fontId="35" fillId="0" borderId="3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78">
    <dxf>
      <numFmt numFmtId="173" formatCode="&quot;&quot;"/>
    </dxf>
    <dxf>
      <numFmt numFmtId="173" formatCode="&quot;&quot;"/>
    </dxf>
    <dxf>
      <numFmt numFmtId="173" formatCode="&quot;&quot;"/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1" formatCode="d/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71" formatCode="d/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font>
        <color rgb="FFFFC000"/>
      </font>
      <fill>
        <patternFill>
          <bgColor rgb="FFFFC000"/>
        </patternFill>
      </fill>
    </dxf>
    <dxf>
      <numFmt numFmtId="174" formatCode="dddd"/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77"/>
      <tableStyleElement type="headerRow" dxfId="7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Days_off" displayName="Days_off" ref="A1:A4" totalsRowShown="0">
  <autoFilter ref="A1:A4"/>
  <tableColumns count="1">
    <tableColumn id="1" name="Jours fériés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Leave" displayName="Leave" ref="A1:C8" totalsRowShown="0" headerRowDxfId="17" dataDxfId="16">
  <autoFilter ref="A1:C8"/>
  <tableColumns count="3">
    <tableColumn id="1" name="workers" dataDxfId="15">
      <calculatedColumnFormula>QUART!#REF!</calculatedColumnFormula>
    </tableColumn>
    <tableColumn id="2" name="departure" dataDxfId="14"/>
    <tableColumn id="3" name="return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hift_times5" displayName="Shift_times5" ref="A1:E7" totalsRowShown="0" headerRowDxfId="9" dataDxfId="8">
  <autoFilter ref="A1:E7"/>
  <tableColumns count="5">
    <tableColumn id="2" name="blok 1" dataDxfId="7"/>
    <tableColumn id="3" name="blok 2" dataDxfId="6"/>
    <tableColumn id="4" name="blok 3" dataDxfId="5"/>
    <tableColumn id="5" name="blok 4" dataDxfId="4"/>
    <tableColumn id="6" name="blok 5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72"/>
  <sheetViews>
    <sheetView showGridLines="0" view="pageLayout" zoomScaleNormal="90" workbookViewId="0">
      <selection activeCell="B8" sqref="B8:B13"/>
    </sheetView>
  </sheetViews>
  <sheetFormatPr baseColWidth="10" defaultColWidth="9" defaultRowHeight="15"/>
  <cols>
    <col min="1" max="1" width="2.5703125" customWidth="1"/>
    <col min="2" max="2" width="20.5703125" customWidth="1"/>
    <col min="3" max="6" width="3.42578125" customWidth="1"/>
    <col min="7" max="8" width="3.28515625" bestFit="1" customWidth="1"/>
    <col min="9" max="11" width="3.42578125" customWidth="1"/>
    <col min="12" max="12" width="3.28515625" bestFit="1" customWidth="1"/>
    <col min="13" max="18" width="3.42578125" customWidth="1"/>
    <col min="19" max="19" width="3.28515625" bestFit="1" customWidth="1"/>
    <col min="20" max="21" width="3.42578125" customWidth="1"/>
    <col min="22" max="22" width="3.140625" customWidth="1"/>
    <col min="23" max="26" width="3.42578125" customWidth="1"/>
    <col min="27" max="27" width="3.28515625" customWidth="1"/>
    <col min="28" max="31" width="3.42578125" customWidth="1"/>
    <col min="32" max="32" width="3.140625" customWidth="1"/>
    <col min="33" max="36" width="3.42578125" customWidth="1"/>
    <col min="37" max="37" width="3.140625" customWidth="1"/>
    <col min="38" max="250" width="9.140625" customWidth="1"/>
  </cols>
  <sheetData>
    <row r="1" spans="1:38" ht="25.5">
      <c r="A1" s="1"/>
      <c r="B1" s="87"/>
      <c r="D1" s="3"/>
      <c r="E1" s="3"/>
      <c r="F1" s="3"/>
      <c r="G1" s="3"/>
      <c r="H1" s="118" t="s">
        <v>26</v>
      </c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9" t="s">
        <v>9</v>
      </c>
      <c r="AC1" s="119"/>
      <c r="AD1" s="119"/>
      <c r="AE1" s="120">
        <v>43132</v>
      </c>
      <c r="AF1" s="120"/>
      <c r="AG1" s="120"/>
      <c r="AH1" s="58"/>
      <c r="AI1" s="3"/>
      <c r="AJ1" s="3"/>
      <c r="AK1" s="3"/>
      <c r="AL1" s="2"/>
    </row>
    <row r="2" spans="1:38">
      <c r="A2" s="2"/>
      <c r="B2" s="2"/>
      <c r="C2" s="2"/>
      <c r="D2" s="4"/>
      <c r="E2" s="2"/>
      <c r="F2" s="4"/>
      <c r="G2" s="2"/>
      <c r="H2" s="5"/>
      <c r="I2" s="2"/>
      <c r="J2" s="2"/>
      <c r="K2" s="2"/>
      <c r="L2" s="2"/>
      <c r="M2" s="2" t="s">
        <v>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5.75">
      <c r="A3" s="2"/>
      <c r="B3" s="7"/>
      <c r="H3" s="6"/>
      <c r="I3" s="7"/>
      <c r="J3" s="7"/>
      <c r="K3" s="7"/>
      <c r="L3" s="7"/>
      <c r="M3" s="7"/>
      <c r="N3" s="7"/>
      <c r="O3" s="7"/>
      <c r="P3" s="7"/>
      <c r="Q3" s="7" t="str">
        <f>"Sémaine du "&amp;TEXT(AE1,"jj/mm")&amp;" au "&amp;TEXT(C5+6,"jj/mm aaaa")</f>
        <v>Sémaine du 01/02 au 04/02 2018</v>
      </c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2"/>
    </row>
    <row r="4" spans="1:38" ht="20.25">
      <c r="A4" s="2"/>
      <c r="B4" s="110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2"/>
    </row>
    <row r="5" spans="1:38">
      <c r="A5" s="2"/>
      <c r="B5" s="9"/>
      <c r="C5" s="112">
        <f>AE1-WEEKDAY(AE1,2)+1</f>
        <v>43129</v>
      </c>
      <c r="D5" s="116"/>
      <c r="E5" s="116"/>
      <c r="F5" s="116"/>
      <c r="G5" s="117"/>
      <c r="H5" s="112">
        <f>C5+1</f>
        <v>43130</v>
      </c>
      <c r="I5" s="116"/>
      <c r="J5" s="116"/>
      <c r="K5" s="116"/>
      <c r="L5" s="117"/>
      <c r="M5" s="112">
        <f>H5+1</f>
        <v>43131</v>
      </c>
      <c r="N5" s="116"/>
      <c r="O5" s="116"/>
      <c r="P5" s="116"/>
      <c r="Q5" s="117"/>
      <c r="R5" s="112">
        <f>M5+1</f>
        <v>43132</v>
      </c>
      <c r="S5" s="116"/>
      <c r="T5" s="116"/>
      <c r="U5" s="116"/>
      <c r="V5" s="117"/>
      <c r="W5" s="112">
        <f>R5+1</f>
        <v>43133</v>
      </c>
      <c r="X5" s="116"/>
      <c r="Y5" s="116"/>
      <c r="Z5" s="116"/>
      <c r="AA5" s="117"/>
      <c r="AB5" s="112">
        <f>W5+1</f>
        <v>43134</v>
      </c>
      <c r="AC5" s="116"/>
      <c r="AD5" s="116"/>
      <c r="AE5" s="116"/>
      <c r="AF5" s="117"/>
      <c r="AG5" s="122">
        <f>AB5+1</f>
        <v>43135</v>
      </c>
      <c r="AH5" s="123"/>
      <c r="AI5" s="123"/>
      <c r="AJ5" s="123"/>
      <c r="AK5" s="123"/>
      <c r="AL5" s="86"/>
    </row>
    <row r="6" spans="1:38">
      <c r="A6" s="2"/>
      <c r="B6" s="10" t="s">
        <v>10</v>
      </c>
      <c r="C6" s="11">
        <f>TOV!A2</f>
        <v>0</v>
      </c>
      <c r="D6" s="11">
        <f>TOV!B2</f>
        <v>0.25</v>
      </c>
      <c r="E6" s="11">
        <f>TOV!C2</f>
        <v>0.54166666666666663</v>
      </c>
      <c r="F6" s="11">
        <f>TOV!D2</f>
        <v>0.75</v>
      </c>
      <c r="G6" s="11">
        <f>TOV!E2</f>
        <v>0.83333333333333337</v>
      </c>
      <c r="H6" s="11">
        <f>C6</f>
        <v>0</v>
      </c>
      <c r="I6" s="11">
        <f t="shared" ref="I6:AK6" si="0">D6</f>
        <v>0.25</v>
      </c>
      <c r="J6" s="11">
        <f t="shared" si="0"/>
        <v>0.54166666666666663</v>
      </c>
      <c r="K6" s="11">
        <f t="shared" si="0"/>
        <v>0.75</v>
      </c>
      <c r="L6" s="11">
        <f t="shared" si="0"/>
        <v>0.83333333333333337</v>
      </c>
      <c r="M6" s="11">
        <f t="shared" si="0"/>
        <v>0</v>
      </c>
      <c r="N6" s="11">
        <f t="shared" si="0"/>
        <v>0.25</v>
      </c>
      <c r="O6" s="11">
        <f t="shared" si="0"/>
        <v>0.54166666666666663</v>
      </c>
      <c r="P6" s="11">
        <f t="shared" si="0"/>
        <v>0.75</v>
      </c>
      <c r="Q6" s="11">
        <f t="shared" si="0"/>
        <v>0.83333333333333337</v>
      </c>
      <c r="R6" s="11">
        <f t="shared" si="0"/>
        <v>0</v>
      </c>
      <c r="S6" s="11">
        <f t="shared" si="0"/>
        <v>0.25</v>
      </c>
      <c r="T6" s="11">
        <f t="shared" si="0"/>
        <v>0.54166666666666663</v>
      </c>
      <c r="U6" s="11">
        <f t="shared" si="0"/>
        <v>0.75</v>
      </c>
      <c r="V6" s="11">
        <f t="shared" si="0"/>
        <v>0.83333333333333337</v>
      </c>
      <c r="W6" s="11">
        <f t="shared" si="0"/>
        <v>0</v>
      </c>
      <c r="X6" s="11">
        <f t="shared" si="0"/>
        <v>0.25</v>
      </c>
      <c r="Y6" s="11">
        <f t="shared" si="0"/>
        <v>0.54166666666666663</v>
      </c>
      <c r="Z6" s="11">
        <f t="shared" si="0"/>
        <v>0.75</v>
      </c>
      <c r="AA6" s="11">
        <f t="shared" si="0"/>
        <v>0.83333333333333337</v>
      </c>
      <c r="AB6" s="11">
        <f t="shared" si="0"/>
        <v>0</v>
      </c>
      <c r="AC6" s="11">
        <f t="shared" si="0"/>
        <v>0.25</v>
      </c>
      <c r="AD6" s="11">
        <f t="shared" si="0"/>
        <v>0.54166666666666663</v>
      </c>
      <c r="AE6" s="11">
        <f t="shared" si="0"/>
        <v>0.75</v>
      </c>
      <c r="AF6" s="11">
        <f t="shared" si="0"/>
        <v>0.83333333333333337</v>
      </c>
      <c r="AG6" s="11">
        <f t="shared" si="0"/>
        <v>0</v>
      </c>
      <c r="AH6" s="11">
        <f t="shared" si="0"/>
        <v>0.25</v>
      </c>
      <c r="AI6" s="11">
        <f t="shared" si="0"/>
        <v>0.54166666666666663</v>
      </c>
      <c r="AJ6" s="11">
        <f t="shared" si="0"/>
        <v>0.75</v>
      </c>
      <c r="AK6" s="11">
        <f t="shared" si="0"/>
        <v>0.83333333333333337</v>
      </c>
      <c r="AL6" s="86"/>
    </row>
    <row r="7" spans="1:38">
      <c r="A7" s="2"/>
      <c r="B7" s="10" t="s">
        <v>11</v>
      </c>
      <c r="C7" s="11">
        <f>TOV!A3</f>
        <v>0.25</v>
      </c>
      <c r="D7" s="11">
        <f>TOV!B3</f>
        <v>0.54166666666666663</v>
      </c>
      <c r="E7" s="11">
        <f>TOV!C3</f>
        <v>0.75</v>
      </c>
      <c r="F7" s="11">
        <f>TOV!D3</f>
        <v>0.83333333333333337</v>
      </c>
      <c r="G7" s="11">
        <f>TOV!E3</f>
        <v>1</v>
      </c>
      <c r="H7" s="11">
        <f>C7</f>
        <v>0.25</v>
      </c>
      <c r="I7" s="11">
        <f t="shared" ref="I7" si="1">D7</f>
        <v>0.54166666666666663</v>
      </c>
      <c r="J7" s="11">
        <f t="shared" ref="J7" si="2">E7</f>
        <v>0.75</v>
      </c>
      <c r="K7" s="11">
        <f t="shared" ref="K7" si="3">F7</f>
        <v>0.83333333333333337</v>
      </c>
      <c r="L7" s="11">
        <f t="shared" ref="L7" si="4">G7</f>
        <v>1</v>
      </c>
      <c r="M7" s="11">
        <f t="shared" ref="M7" si="5">H7</f>
        <v>0.25</v>
      </c>
      <c r="N7" s="11">
        <f t="shared" ref="N7" si="6">I7</f>
        <v>0.54166666666666663</v>
      </c>
      <c r="O7" s="11">
        <f t="shared" ref="O7" si="7">J7</f>
        <v>0.75</v>
      </c>
      <c r="P7" s="11">
        <f t="shared" ref="P7" si="8">K7</f>
        <v>0.83333333333333337</v>
      </c>
      <c r="Q7" s="11">
        <f t="shared" ref="Q7" si="9">L7</f>
        <v>1</v>
      </c>
      <c r="R7" s="11">
        <f t="shared" ref="R7" si="10">M7</f>
        <v>0.25</v>
      </c>
      <c r="S7" s="11">
        <f t="shared" ref="S7" si="11">N7</f>
        <v>0.54166666666666663</v>
      </c>
      <c r="T7" s="11">
        <f t="shared" ref="T7" si="12">O7</f>
        <v>0.75</v>
      </c>
      <c r="U7" s="11">
        <f t="shared" ref="U7" si="13">P7</f>
        <v>0.83333333333333337</v>
      </c>
      <c r="V7" s="11">
        <f t="shared" ref="V7" si="14">Q7</f>
        <v>1</v>
      </c>
      <c r="W7" s="11">
        <f t="shared" ref="W7" si="15">R7</f>
        <v>0.25</v>
      </c>
      <c r="X7" s="11">
        <f t="shared" ref="X7" si="16">S7</f>
        <v>0.54166666666666663</v>
      </c>
      <c r="Y7" s="11">
        <f t="shared" ref="Y7" si="17">T7</f>
        <v>0.75</v>
      </c>
      <c r="Z7" s="11">
        <f t="shared" ref="Z7" si="18">U7</f>
        <v>0.83333333333333337</v>
      </c>
      <c r="AA7" s="11">
        <f t="shared" ref="AA7" si="19">V7</f>
        <v>1</v>
      </c>
      <c r="AB7" s="11">
        <f t="shared" ref="AB7" si="20">W7</f>
        <v>0.25</v>
      </c>
      <c r="AC7" s="11">
        <f t="shared" ref="AC7" si="21">X7</f>
        <v>0.54166666666666663</v>
      </c>
      <c r="AD7" s="11">
        <f t="shared" ref="AD7" si="22">Y7</f>
        <v>0.75</v>
      </c>
      <c r="AE7" s="11">
        <f t="shared" ref="AE7" si="23">Z7</f>
        <v>0.83333333333333337</v>
      </c>
      <c r="AF7" s="11">
        <f t="shared" ref="AF7" si="24">AA7</f>
        <v>1</v>
      </c>
      <c r="AG7" s="11">
        <f t="shared" ref="AG7" si="25">AB7</f>
        <v>0.25</v>
      </c>
      <c r="AH7" s="11">
        <f t="shared" ref="AH7" si="26">AC7</f>
        <v>0.54166666666666663</v>
      </c>
      <c r="AI7" s="11">
        <f t="shared" ref="AI7" si="27">AD7</f>
        <v>0.75</v>
      </c>
      <c r="AJ7" s="11">
        <f t="shared" ref="AJ7" si="28">AE7</f>
        <v>0.83333333333333337</v>
      </c>
      <c r="AK7" s="11">
        <f t="shared" ref="AK7" si="29">AF7</f>
        <v>1</v>
      </c>
      <c r="AL7" s="86"/>
    </row>
    <row r="8" spans="1:38">
      <c r="A8" s="2"/>
      <c r="B8" s="107" t="s">
        <v>27</v>
      </c>
      <c r="C8" s="12"/>
      <c r="D8" s="103" t="s">
        <v>25</v>
      </c>
      <c r="E8" s="13"/>
      <c r="F8" s="14"/>
      <c r="G8" s="15"/>
      <c r="H8" s="12"/>
      <c r="I8" s="103" t="str">
        <f t="shared" ref="I8:I9" si="30">IF(E8="X","X","")</f>
        <v/>
      </c>
      <c r="J8" s="13" t="str">
        <f t="shared" ref="J8:J9" si="31">IF(D8="X","",IF(I8="X", "", "X"))</f>
        <v/>
      </c>
      <c r="K8" s="14"/>
      <c r="L8" s="15"/>
      <c r="M8" s="12"/>
      <c r="N8" s="103" t="str">
        <f t="shared" ref="N8" si="32">IF(J8="X","X","")</f>
        <v/>
      </c>
      <c r="O8" s="13" t="str">
        <f t="shared" ref="O8" si="33">IF(I8="X","",IF(N8="X", "", "X"))</f>
        <v>X</v>
      </c>
      <c r="P8" s="14"/>
      <c r="Q8" s="15"/>
      <c r="R8" s="12"/>
      <c r="S8" s="103" t="str">
        <f t="shared" ref="S8:S9" si="34">IF(O8="X","X","")</f>
        <v>X</v>
      </c>
      <c r="T8" s="13" t="str">
        <f t="shared" ref="T8:T9" si="35">IF(N8="X","",IF(S8="X", "", "X"))</f>
        <v/>
      </c>
      <c r="U8" s="14"/>
      <c r="V8" s="15"/>
      <c r="W8" s="12"/>
      <c r="X8" s="103" t="str">
        <f t="shared" ref="X8:X9" si="36">IF(T8="X","X","")</f>
        <v/>
      </c>
      <c r="Y8" s="13" t="str">
        <f t="shared" ref="Y8:Y9" si="37">IF(S8="X","",IF(X8="X", "", "X"))</f>
        <v/>
      </c>
      <c r="Z8" s="14"/>
      <c r="AA8" s="15"/>
      <c r="AB8" s="12"/>
      <c r="AC8" s="103" t="str">
        <f t="shared" ref="AC8:AC9" si="38">IF(Y8="X","X","")</f>
        <v/>
      </c>
      <c r="AD8" s="13" t="str">
        <f t="shared" ref="AD8:AD9" si="39">IF(X8="X","",IF(AC8="X", "", "X"))</f>
        <v>X</v>
      </c>
      <c r="AE8" s="14"/>
      <c r="AF8" s="15"/>
      <c r="AG8" s="12"/>
      <c r="AH8" s="103" t="str">
        <f t="shared" ref="AH8:AH9" si="40">IF(AD8="X","X","")</f>
        <v>X</v>
      </c>
      <c r="AI8" s="13" t="str">
        <f t="shared" ref="AI8:AI9" si="41">IF(AC8="X","",IF(AH8="X", "", "X"))</f>
        <v/>
      </c>
      <c r="AJ8" s="14"/>
      <c r="AK8" s="15"/>
      <c r="AL8" s="86"/>
    </row>
    <row r="9" spans="1:38">
      <c r="A9" s="2"/>
      <c r="B9" s="109" t="s">
        <v>28</v>
      </c>
      <c r="C9" s="12"/>
      <c r="D9" s="103"/>
      <c r="E9" s="13" t="s">
        <v>25</v>
      </c>
      <c r="F9" s="14"/>
      <c r="G9" s="15"/>
      <c r="H9" s="12"/>
      <c r="I9" s="103" t="str">
        <f t="shared" si="30"/>
        <v>X</v>
      </c>
      <c r="J9" s="13" t="str">
        <f t="shared" si="31"/>
        <v/>
      </c>
      <c r="K9" s="14"/>
      <c r="L9" s="15"/>
      <c r="M9" s="12"/>
      <c r="N9" s="103" t="str">
        <f t="shared" ref="N9:N13" si="42">IF(J9="X","X","")</f>
        <v/>
      </c>
      <c r="O9" s="13" t="str">
        <f t="shared" ref="O9:O13" si="43">IF(I9="X","",IF(N9="X", "", "X"))</f>
        <v/>
      </c>
      <c r="P9" s="14"/>
      <c r="Q9" s="15"/>
      <c r="R9" s="12"/>
      <c r="S9" s="103" t="str">
        <f t="shared" si="34"/>
        <v/>
      </c>
      <c r="T9" s="13" t="str">
        <f t="shared" si="35"/>
        <v>X</v>
      </c>
      <c r="U9" s="14"/>
      <c r="V9" s="15"/>
      <c r="W9" s="12"/>
      <c r="X9" s="103" t="str">
        <f t="shared" si="36"/>
        <v>X</v>
      </c>
      <c r="Y9" s="13" t="str">
        <f t="shared" si="37"/>
        <v/>
      </c>
      <c r="Z9" s="14"/>
      <c r="AA9" s="15"/>
      <c r="AB9" s="12"/>
      <c r="AC9" s="103" t="str">
        <f t="shared" si="38"/>
        <v/>
      </c>
      <c r="AD9" s="13" t="str">
        <f t="shared" si="39"/>
        <v/>
      </c>
      <c r="AE9" s="14"/>
      <c r="AF9" s="15"/>
      <c r="AG9" s="12"/>
      <c r="AH9" s="103" t="str">
        <f t="shared" si="40"/>
        <v/>
      </c>
      <c r="AI9" s="13" t="str">
        <f t="shared" si="41"/>
        <v>X</v>
      </c>
      <c r="AJ9" s="14"/>
      <c r="AK9" s="15"/>
      <c r="AL9" s="86"/>
    </row>
    <row r="10" spans="1:38">
      <c r="A10" s="2"/>
      <c r="B10" s="109" t="s">
        <v>29</v>
      </c>
      <c r="C10" s="12"/>
      <c r="D10" s="103"/>
      <c r="E10" s="13"/>
      <c r="F10" s="14"/>
      <c r="G10" s="15"/>
      <c r="H10" s="12"/>
      <c r="I10" s="103" t="str">
        <f t="shared" ref="I10:I13" si="44">IF(E10="X","X","")</f>
        <v/>
      </c>
      <c r="J10" s="13" t="str">
        <f t="shared" ref="J10:J13" si="45">IF(D10="X","",IF(I10="X", "", "X"))</f>
        <v>X</v>
      </c>
      <c r="K10" s="14"/>
      <c r="L10" s="15"/>
      <c r="M10" s="12"/>
      <c r="N10" s="103" t="str">
        <f t="shared" si="42"/>
        <v>X</v>
      </c>
      <c r="O10" s="13" t="str">
        <f t="shared" si="43"/>
        <v/>
      </c>
      <c r="P10" s="14"/>
      <c r="Q10" s="15"/>
      <c r="R10" s="12"/>
      <c r="S10" s="103" t="str">
        <f t="shared" ref="S10:S13" si="46">IF(O10="X","X","")</f>
        <v/>
      </c>
      <c r="T10" s="13" t="str">
        <f t="shared" ref="T10:T13" si="47">IF(N10="X","",IF(S10="X", "", "X"))</f>
        <v/>
      </c>
      <c r="U10" s="14"/>
      <c r="V10" s="15"/>
      <c r="W10" s="12"/>
      <c r="X10" s="103" t="str">
        <f t="shared" ref="X10:X13" si="48">IF(T10="X","X","")</f>
        <v/>
      </c>
      <c r="Y10" s="13" t="str">
        <f t="shared" ref="Y10:Y13" si="49">IF(S10="X","",IF(X10="X", "", "X"))</f>
        <v>X</v>
      </c>
      <c r="Z10" s="14"/>
      <c r="AA10" s="15"/>
      <c r="AB10" s="12"/>
      <c r="AC10" s="103" t="str">
        <f t="shared" ref="AC10:AC13" si="50">IF(Y10="X","X","")</f>
        <v>X</v>
      </c>
      <c r="AD10" s="13" t="str">
        <f t="shared" ref="AD10:AD13" si="51">IF(X10="X","",IF(AC10="X", "", "X"))</f>
        <v/>
      </c>
      <c r="AE10" s="14"/>
      <c r="AF10" s="15"/>
      <c r="AG10" s="12"/>
      <c r="AH10" s="103" t="str">
        <f t="shared" ref="AH10:AH13" si="52">IF(AD10="X","X","")</f>
        <v/>
      </c>
      <c r="AI10" s="13" t="str">
        <f t="shared" ref="AI10:AI13" si="53">IF(AC10="X","",IF(AH10="X", "", "X"))</f>
        <v/>
      </c>
      <c r="AJ10" s="14"/>
      <c r="AK10" s="15"/>
      <c r="AL10" s="86"/>
    </row>
    <row r="11" spans="1:38">
      <c r="A11" s="2"/>
      <c r="B11" s="109" t="s">
        <v>30</v>
      </c>
      <c r="C11" s="12"/>
      <c r="D11" s="103" t="s">
        <v>25</v>
      </c>
      <c r="E11" s="13"/>
      <c r="F11" s="14"/>
      <c r="G11" s="15"/>
      <c r="H11" s="12"/>
      <c r="I11" s="103" t="str">
        <f t="shared" si="44"/>
        <v/>
      </c>
      <c r="J11" s="13" t="str">
        <f t="shared" si="45"/>
        <v/>
      </c>
      <c r="K11" s="14"/>
      <c r="L11" s="15"/>
      <c r="M11" s="12"/>
      <c r="N11" s="103" t="str">
        <f t="shared" si="42"/>
        <v/>
      </c>
      <c r="O11" s="13" t="str">
        <f t="shared" si="43"/>
        <v>X</v>
      </c>
      <c r="P11" s="14"/>
      <c r="Q11" s="15"/>
      <c r="R11" s="12"/>
      <c r="S11" s="103" t="str">
        <f t="shared" si="46"/>
        <v>X</v>
      </c>
      <c r="T11" s="13" t="str">
        <f t="shared" si="47"/>
        <v/>
      </c>
      <c r="U11" s="14"/>
      <c r="V11" s="15"/>
      <c r="W11" s="12"/>
      <c r="X11" s="103" t="str">
        <f t="shared" si="48"/>
        <v/>
      </c>
      <c r="Y11" s="13" t="str">
        <f t="shared" si="49"/>
        <v/>
      </c>
      <c r="Z11" s="14"/>
      <c r="AA11" s="15"/>
      <c r="AB11" s="12"/>
      <c r="AC11" s="103" t="str">
        <f t="shared" si="50"/>
        <v/>
      </c>
      <c r="AD11" s="13" t="str">
        <f t="shared" si="51"/>
        <v>X</v>
      </c>
      <c r="AE11" s="14"/>
      <c r="AF11" s="15"/>
      <c r="AG11" s="12"/>
      <c r="AH11" s="103" t="str">
        <f t="shared" si="52"/>
        <v>X</v>
      </c>
      <c r="AI11" s="13" t="str">
        <f t="shared" si="53"/>
        <v/>
      </c>
      <c r="AJ11" s="14"/>
      <c r="AK11" s="15"/>
      <c r="AL11" s="86"/>
    </row>
    <row r="12" spans="1:38">
      <c r="A12" s="2"/>
      <c r="B12" s="109" t="s">
        <v>31</v>
      </c>
      <c r="C12" s="12"/>
      <c r="D12" s="103"/>
      <c r="E12" s="13" t="s">
        <v>25</v>
      </c>
      <c r="F12" s="14"/>
      <c r="G12" s="15"/>
      <c r="H12" s="12"/>
      <c r="I12" s="103" t="str">
        <f t="shared" si="44"/>
        <v>X</v>
      </c>
      <c r="J12" s="13" t="str">
        <f t="shared" si="45"/>
        <v/>
      </c>
      <c r="K12" s="14"/>
      <c r="L12" s="15"/>
      <c r="M12" s="12"/>
      <c r="N12" s="103" t="str">
        <f t="shared" si="42"/>
        <v/>
      </c>
      <c r="O12" s="13" t="str">
        <f t="shared" si="43"/>
        <v/>
      </c>
      <c r="P12" s="14"/>
      <c r="Q12" s="15"/>
      <c r="R12" s="12"/>
      <c r="S12" s="103" t="str">
        <f t="shared" si="46"/>
        <v/>
      </c>
      <c r="T12" s="13" t="str">
        <f t="shared" si="47"/>
        <v>X</v>
      </c>
      <c r="U12" s="14"/>
      <c r="V12" s="15"/>
      <c r="W12" s="12"/>
      <c r="X12" s="103" t="str">
        <f t="shared" si="48"/>
        <v>X</v>
      </c>
      <c r="Y12" s="13" t="str">
        <f t="shared" si="49"/>
        <v/>
      </c>
      <c r="Z12" s="14"/>
      <c r="AA12" s="15"/>
      <c r="AB12" s="12"/>
      <c r="AC12" s="103" t="str">
        <f t="shared" si="50"/>
        <v/>
      </c>
      <c r="AD12" s="13" t="str">
        <f t="shared" si="51"/>
        <v/>
      </c>
      <c r="AE12" s="14"/>
      <c r="AF12" s="15"/>
      <c r="AG12" s="12"/>
      <c r="AH12" s="103" t="str">
        <f t="shared" si="52"/>
        <v/>
      </c>
      <c r="AI12" s="13" t="str">
        <f t="shared" si="53"/>
        <v>X</v>
      </c>
      <c r="AJ12" s="14"/>
      <c r="AK12" s="15"/>
      <c r="AL12" s="86"/>
    </row>
    <row r="13" spans="1:38">
      <c r="A13" s="2"/>
      <c r="B13" s="109" t="s">
        <v>32</v>
      </c>
      <c r="C13" s="12"/>
      <c r="D13" s="103"/>
      <c r="E13" s="13"/>
      <c r="F13" s="14"/>
      <c r="G13" s="15"/>
      <c r="H13" s="12"/>
      <c r="I13" s="103" t="str">
        <f t="shared" si="44"/>
        <v/>
      </c>
      <c r="J13" s="13" t="str">
        <f t="shared" si="45"/>
        <v>X</v>
      </c>
      <c r="K13" s="14"/>
      <c r="L13" s="15"/>
      <c r="M13" s="12"/>
      <c r="N13" s="103" t="str">
        <f t="shared" si="42"/>
        <v>X</v>
      </c>
      <c r="O13" s="13" t="str">
        <f t="shared" si="43"/>
        <v/>
      </c>
      <c r="P13" s="14"/>
      <c r="Q13" s="15"/>
      <c r="R13" s="12"/>
      <c r="S13" s="103" t="str">
        <f t="shared" si="46"/>
        <v/>
      </c>
      <c r="T13" s="13" t="str">
        <f t="shared" si="47"/>
        <v/>
      </c>
      <c r="U13" s="14"/>
      <c r="V13" s="15"/>
      <c r="W13" s="12"/>
      <c r="X13" s="103" t="str">
        <f t="shared" si="48"/>
        <v/>
      </c>
      <c r="Y13" s="13" t="str">
        <f t="shared" si="49"/>
        <v>X</v>
      </c>
      <c r="Z13" s="14"/>
      <c r="AA13" s="15"/>
      <c r="AB13" s="12"/>
      <c r="AC13" s="103" t="str">
        <f t="shared" si="50"/>
        <v>X</v>
      </c>
      <c r="AD13" s="13" t="str">
        <f t="shared" si="51"/>
        <v/>
      </c>
      <c r="AE13" s="14"/>
      <c r="AF13" s="15"/>
      <c r="AG13" s="12"/>
      <c r="AH13" s="103" t="str">
        <f t="shared" si="52"/>
        <v/>
      </c>
      <c r="AI13" s="13" t="str">
        <f t="shared" si="53"/>
        <v/>
      </c>
      <c r="AJ13" s="14"/>
      <c r="AK13" s="15"/>
      <c r="AL13" s="86"/>
    </row>
    <row r="14" spans="1:3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>
      <c r="B15" s="16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85" t="s">
        <v>0</v>
      </c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</row>
    <row r="16" spans="1:38">
      <c r="A16" s="2"/>
      <c r="B16" s="7"/>
      <c r="C16" s="115" t="str">
        <f>"Sémaine du  "&amp;TEXT(C18,"jj/mm")&amp;" au "&amp;TEXT(C18+6,"jj/mm aaaa")</f>
        <v>Sémaine du  05/02 au 11/02 2018</v>
      </c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</row>
    <row r="17" spans="1:38">
      <c r="A17" s="2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8">
      <c r="A18" s="2"/>
      <c r="B18" s="9"/>
      <c r="C18" s="112">
        <f>C5+7</f>
        <v>43136</v>
      </c>
      <c r="D18" s="116"/>
      <c r="E18" s="116"/>
      <c r="F18" s="116"/>
      <c r="G18" s="117"/>
      <c r="H18" s="112">
        <f>C18+1</f>
        <v>43137</v>
      </c>
      <c r="I18" s="113"/>
      <c r="J18" s="113"/>
      <c r="K18" s="113"/>
      <c r="L18" s="114"/>
      <c r="M18" s="112">
        <f>H18+1</f>
        <v>43138</v>
      </c>
      <c r="N18" s="113"/>
      <c r="O18" s="113"/>
      <c r="P18" s="113"/>
      <c r="Q18" s="114"/>
      <c r="R18" s="112">
        <f>M18+1</f>
        <v>43139</v>
      </c>
      <c r="S18" s="113"/>
      <c r="T18" s="113"/>
      <c r="U18" s="113"/>
      <c r="V18" s="114"/>
      <c r="W18" s="112">
        <f>R18+1</f>
        <v>43140</v>
      </c>
      <c r="X18" s="113"/>
      <c r="Y18" s="113"/>
      <c r="Z18" s="113"/>
      <c r="AA18" s="114"/>
      <c r="AB18" s="112">
        <f>W18+1</f>
        <v>43141</v>
      </c>
      <c r="AC18" s="113"/>
      <c r="AD18" s="113"/>
      <c r="AE18" s="113"/>
      <c r="AF18" s="114"/>
      <c r="AG18" s="112">
        <f>AB18+1</f>
        <v>43142</v>
      </c>
      <c r="AH18" s="113"/>
      <c r="AI18" s="113"/>
      <c r="AJ18" s="113"/>
      <c r="AK18" s="114"/>
    </row>
    <row r="19" spans="1:38">
      <c r="A19" s="2"/>
      <c r="B19" s="10" t="s">
        <v>10</v>
      </c>
      <c r="C19" s="11">
        <v>0</v>
      </c>
      <c r="D19" s="11">
        <v>0.25</v>
      </c>
      <c r="E19" s="11">
        <v>0.54166666666666663</v>
      </c>
      <c r="F19" s="11">
        <v>0.75</v>
      </c>
      <c r="G19" s="11">
        <v>0.83333333333333337</v>
      </c>
      <c r="H19" s="11">
        <v>0</v>
      </c>
      <c r="I19" s="11">
        <v>0.25</v>
      </c>
      <c r="J19" s="11">
        <v>0.54166666666666663</v>
      </c>
      <c r="K19" s="11">
        <v>0.75</v>
      </c>
      <c r="L19" s="11">
        <v>0.83333333333333337</v>
      </c>
      <c r="M19" s="11">
        <v>0</v>
      </c>
      <c r="N19" s="11">
        <v>0.25</v>
      </c>
      <c r="O19" s="11">
        <v>0.54166666666666663</v>
      </c>
      <c r="P19" s="11">
        <v>0.75</v>
      </c>
      <c r="Q19" s="11">
        <v>0.83333333333333337</v>
      </c>
      <c r="R19" s="11">
        <v>0</v>
      </c>
      <c r="S19" s="11">
        <v>0.25</v>
      </c>
      <c r="T19" s="11">
        <v>0.54166666666666663</v>
      </c>
      <c r="U19" s="11">
        <v>0.75</v>
      </c>
      <c r="V19" s="11">
        <v>0.83333333333333337</v>
      </c>
      <c r="W19" s="11">
        <v>0</v>
      </c>
      <c r="X19" s="11">
        <v>0.25</v>
      </c>
      <c r="Y19" s="11">
        <v>0.54166666666666663</v>
      </c>
      <c r="Z19" s="11">
        <v>0.75</v>
      </c>
      <c r="AA19" s="11">
        <v>0.83333333333333337</v>
      </c>
      <c r="AB19" s="11">
        <v>0</v>
      </c>
      <c r="AC19" s="11">
        <v>0.25</v>
      </c>
      <c r="AD19" s="11">
        <v>0.54166666666666663</v>
      </c>
      <c r="AE19" s="11">
        <v>0.75</v>
      </c>
      <c r="AF19" s="11">
        <v>0.83333333333333337</v>
      </c>
      <c r="AG19" s="11">
        <v>0</v>
      </c>
      <c r="AH19" s="11">
        <v>0.25</v>
      </c>
      <c r="AI19" s="11">
        <v>0.54166666666666663</v>
      </c>
      <c r="AJ19" s="11">
        <v>0.75</v>
      </c>
      <c r="AK19" s="11">
        <v>0.83333333333333337</v>
      </c>
    </row>
    <row r="20" spans="1:38">
      <c r="A20" s="2"/>
      <c r="B20" s="10" t="s">
        <v>11</v>
      </c>
      <c r="C20" s="11">
        <v>0.25</v>
      </c>
      <c r="D20" s="11">
        <v>0.54166666666666663</v>
      </c>
      <c r="E20" s="11">
        <v>0.75</v>
      </c>
      <c r="F20" s="11">
        <v>0.83333333333333337</v>
      </c>
      <c r="G20" s="11">
        <v>1</v>
      </c>
      <c r="H20" s="11">
        <v>0.25</v>
      </c>
      <c r="I20" s="11">
        <v>0.54166666666666663</v>
      </c>
      <c r="J20" s="11">
        <v>0.75</v>
      </c>
      <c r="K20" s="11">
        <v>0.83333333333333337</v>
      </c>
      <c r="L20" s="11">
        <v>1</v>
      </c>
      <c r="M20" s="11">
        <v>0.25</v>
      </c>
      <c r="N20" s="11">
        <v>0.54166666666666663</v>
      </c>
      <c r="O20" s="11">
        <v>0.75</v>
      </c>
      <c r="P20" s="11">
        <v>0.83333333333333337</v>
      </c>
      <c r="Q20" s="11">
        <v>1</v>
      </c>
      <c r="R20" s="11">
        <v>0.25</v>
      </c>
      <c r="S20" s="11">
        <v>0.54166666666666663</v>
      </c>
      <c r="T20" s="11">
        <v>0.75</v>
      </c>
      <c r="U20" s="11">
        <v>0.83333333333333337</v>
      </c>
      <c r="V20" s="11">
        <v>1</v>
      </c>
      <c r="W20" s="11">
        <v>0.25</v>
      </c>
      <c r="X20" s="11">
        <v>0.54166666666666663</v>
      </c>
      <c r="Y20" s="11">
        <v>0.75</v>
      </c>
      <c r="Z20" s="11">
        <v>0.83333333333333337</v>
      </c>
      <c r="AA20" s="11">
        <v>1</v>
      </c>
      <c r="AB20" s="11">
        <v>0.25</v>
      </c>
      <c r="AC20" s="11">
        <v>0.54166666666666663</v>
      </c>
      <c r="AD20" s="11">
        <v>0.75</v>
      </c>
      <c r="AE20" s="11">
        <v>0.83333333333333337</v>
      </c>
      <c r="AF20" s="11">
        <v>1</v>
      </c>
      <c r="AG20" s="11">
        <v>0.25</v>
      </c>
      <c r="AH20" s="11">
        <v>0.54166666666666663</v>
      </c>
      <c r="AI20" s="11">
        <v>0.75</v>
      </c>
      <c r="AJ20" s="11">
        <v>0.83333333333333337</v>
      </c>
      <c r="AK20" s="11">
        <v>1</v>
      </c>
    </row>
    <row r="21" spans="1:38">
      <c r="A21" s="2"/>
      <c r="B21" s="10" t="str">
        <f t="shared" ref="B21:B26" si="54">B8</f>
        <v>Agemt1</v>
      </c>
      <c r="C21" s="12"/>
      <c r="D21" s="10" t="str">
        <f t="shared" ref="D21:D26" si="55">IF(AI8="X","X","")</f>
        <v/>
      </c>
      <c r="E21" s="13" t="str">
        <f t="shared" ref="E21:E26" si="56">IF(AH8="X","",IF(D21="X", "", "X"))</f>
        <v/>
      </c>
      <c r="F21" s="14"/>
      <c r="G21" s="15"/>
      <c r="H21" s="12"/>
      <c r="I21" s="10" t="str">
        <f t="shared" ref="I21" si="57">IF(E21="X","X","")</f>
        <v/>
      </c>
      <c r="J21" s="13" t="str">
        <f t="shared" ref="J21" si="58">IF(D21="X","",IF(I21="X", "", "X"))</f>
        <v>X</v>
      </c>
      <c r="K21" s="14"/>
      <c r="L21" s="15"/>
      <c r="M21" s="12"/>
      <c r="N21" s="10" t="str">
        <f t="shared" ref="N21" si="59">IF(J21="X","X","")</f>
        <v>X</v>
      </c>
      <c r="O21" s="13" t="str">
        <f t="shared" ref="O21" si="60">IF(I21="X","",IF(N21="X", "", "X"))</f>
        <v/>
      </c>
      <c r="P21" s="14"/>
      <c r="Q21" s="15"/>
      <c r="R21" s="12"/>
      <c r="S21" s="10" t="str">
        <f t="shared" ref="S21" si="61">IF(O21="X","X","")</f>
        <v/>
      </c>
      <c r="T21" s="13" t="str">
        <f t="shared" ref="T21" si="62">IF(N21="X","",IF(S21="X", "", "X"))</f>
        <v/>
      </c>
      <c r="U21" s="14"/>
      <c r="V21" s="15"/>
      <c r="W21" s="12"/>
      <c r="X21" s="10" t="str">
        <f t="shared" ref="X21" si="63">IF(T21="X","X","")</f>
        <v/>
      </c>
      <c r="Y21" s="13" t="str">
        <f t="shared" ref="Y21" si="64">IF(S21="X","",IF(X21="X", "", "X"))</f>
        <v>X</v>
      </c>
      <c r="Z21" s="14"/>
      <c r="AA21" s="15"/>
      <c r="AB21" s="12"/>
      <c r="AC21" s="10" t="str">
        <f t="shared" ref="AC21" si="65">IF(Y21="X","X","")</f>
        <v>X</v>
      </c>
      <c r="AD21" s="13" t="str">
        <f t="shared" ref="AD21" si="66">IF(X21="X","",IF(AC21="X", "", "X"))</f>
        <v/>
      </c>
      <c r="AE21" s="14"/>
      <c r="AF21" s="15"/>
      <c r="AG21" s="12"/>
      <c r="AH21" s="10" t="str">
        <f t="shared" ref="AH21" si="67">IF(AD21="X","X","")</f>
        <v/>
      </c>
      <c r="AI21" s="13" t="str">
        <f t="shared" ref="AI21" si="68">IF(AC21="X","",IF(AH21="X", "", "X"))</f>
        <v/>
      </c>
      <c r="AJ21" s="14"/>
      <c r="AK21" s="15"/>
    </row>
    <row r="22" spans="1:38">
      <c r="A22" s="2"/>
      <c r="B22" s="10" t="str">
        <f t="shared" si="54"/>
        <v>Agemt2</v>
      </c>
      <c r="C22" s="12"/>
      <c r="D22" s="10" t="str">
        <f t="shared" si="55"/>
        <v>X</v>
      </c>
      <c r="E22" s="13" t="str">
        <f t="shared" si="56"/>
        <v/>
      </c>
      <c r="F22" s="14"/>
      <c r="G22" s="15"/>
      <c r="H22" s="12"/>
      <c r="I22" s="10" t="str">
        <f t="shared" ref="I22:I25" si="69">IF(E22="X","X","")</f>
        <v/>
      </c>
      <c r="J22" s="13" t="str">
        <f t="shared" ref="J22:J25" si="70">IF(D22="X","",IF(I22="X", "", "X"))</f>
        <v/>
      </c>
      <c r="K22" s="14"/>
      <c r="L22" s="15"/>
      <c r="M22" s="12"/>
      <c r="N22" s="10" t="str">
        <f t="shared" ref="N22:N25" si="71">IF(J22="X","X","")</f>
        <v/>
      </c>
      <c r="O22" s="13" t="str">
        <f t="shared" ref="O22:O25" si="72">IF(I22="X","",IF(N22="X", "", "X"))</f>
        <v>X</v>
      </c>
      <c r="P22" s="14"/>
      <c r="Q22" s="15"/>
      <c r="R22" s="12"/>
      <c r="S22" s="10" t="str">
        <f t="shared" ref="S22:S25" si="73">IF(O22="X","X","")</f>
        <v>X</v>
      </c>
      <c r="T22" s="13" t="str">
        <f t="shared" ref="T22:T25" si="74">IF(N22="X","",IF(S22="X", "", "X"))</f>
        <v/>
      </c>
      <c r="U22" s="14"/>
      <c r="V22" s="15"/>
      <c r="W22" s="12"/>
      <c r="X22" s="10" t="str">
        <f t="shared" ref="X22:X25" si="75">IF(T22="X","X","")</f>
        <v/>
      </c>
      <c r="Y22" s="13" t="str">
        <f t="shared" ref="Y22:Y25" si="76">IF(S22="X","",IF(X22="X", "", "X"))</f>
        <v/>
      </c>
      <c r="Z22" s="14"/>
      <c r="AA22" s="15"/>
      <c r="AB22" s="12"/>
      <c r="AC22" s="10" t="str">
        <f t="shared" ref="AC22:AC25" si="77">IF(Y22="X","X","")</f>
        <v/>
      </c>
      <c r="AD22" s="13" t="str">
        <f t="shared" ref="AD22:AD25" si="78">IF(X22="X","",IF(AC22="X", "", "X"))</f>
        <v>X</v>
      </c>
      <c r="AE22" s="14"/>
      <c r="AF22" s="15"/>
      <c r="AG22" s="12"/>
      <c r="AH22" s="10" t="str">
        <f t="shared" ref="AH22:AH25" si="79">IF(AD22="X","X","")</f>
        <v>X</v>
      </c>
      <c r="AI22" s="13" t="str">
        <f t="shared" ref="AI22:AI25" si="80">IF(AC22="X","",IF(AH22="X", "", "X"))</f>
        <v/>
      </c>
      <c r="AJ22" s="14"/>
      <c r="AK22" s="15"/>
    </row>
    <row r="23" spans="1:38">
      <c r="A23" s="2"/>
      <c r="B23" s="10" t="str">
        <f t="shared" si="54"/>
        <v>Agemt3</v>
      </c>
      <c r="C23" s="12"/>
      <c r="D23" s="10" t="str">
        <f t="shared" si="55"/>
        <v/>
      </c>
      <c r="E23" s="13" t="str">
        <f t="shared" si="56"/>
        <v>X</v>
      </c>
      <c r="F23" s="14"/>
      <c r="G23" s="15"/>
      <c r="H23" s="12"/>
      <c r="I23" s="10" t="str">
        <f t="shared" si="69"/>
        <v>X</v>
      </c>
      <c r="J23" s="13" t="str">
        <f t="shared" si="70"/>
        <v/>
      </c>
      <c r="K23" s="14"/>
      <c r="L23" s="15"/>
      <c r="M23" s="12"/>
      <c r="N23" s="10" t="str">
        <f t="shared" si="71"/>
        <v/>
      </c>
      <c r="O23" s="13" t="str">
        <f t="shared" si="72"/>
        <v/>
      </c>
      <c r="P23" s="14"/>
      <c r="Q23" s="15"/>
      <c r="R23" s="12"/>
      <c r="S23" s="10" t="str">
        <f t="shared" si="73"/>
        <v/>
      </c>
      <c r="T23" s="13" t="str">
        <f t="shared" si="74"/>
        <v>X</v>
      </c>
      <c r="U23" s="14"/>
      <c r="V23" s="15"/>
      <c r="W23" s="12"/>
      <c r="X23" s="10" t="str">
        <f t="shared" si="75"/>
        <v>X</v>
      </c>
      <c r="Y23" s="13" t="str">
        <f t="shared" si="76"/>
        <v/>
      </c>
      <c r="Z23" s="14"/>
      <c r="AA23" s="15"/>
      <c r="AB23" s="12"/>
      <c r="AC23" s="10" t="str">
        <f t="shared" si="77"/>
        <v/>
      </c>
      <c r="AD23" s="13" t="str">
        <f t="shared" si="78"/>
        <v/>
      </c>
      <c r="AE23" s="14"/>
      <c r="AF23" s="15"/>
      <c r="AG23" s="12"/>
      <c r="AH23" s="10" t="str">
        <f t="shared" si="79"/>
        <v/>
      </c>
      <c r="AI23" s="13" t="str">
        <f t="shared" si="80"/>
        <v>X</v>
      </c>
      <c r="AJ23" s="14"/>
      <c r="AK23" s="15"/>
    </row>
    <row r="24" spans="1:38">
      <c r="A24" s="2"/>
      <c r="B24" s="10" t="str">
        <f t="shared" si="54"/>
        <v>Agemt4</v>
      </c>
      <c r="C24" s="12"/>
      <c r="D24" s="10" t="str">
        <f t="shared" si="55"/>
        <v/>
      </c>
      <c r="E24" s="13" t="str">
        <f t="shared" si="56"/>
        <v/>
      </c>
      <c r="F24" s="14"/>
      <c r="G24" s="15"/>
      <c r="H24" s="12"/>
      <c r="I24" s="10" t="str">
        <f t="shared" si="69"/>
        <v/>
      </c>
      <c r="J24" s="13" t="str">
        <f t="shared" si="70"/>
        <v>X</v>
      </c>
      <c r="K24" s="14"/>
      <c r="L24" s="15"/>
      <c r="M24" s="12"/>
      <c r="N24" s="10" t="str">
        <f t="shared" si="71"/>
        <v>X</v>
      </c>
      <c r="O24" s="13" t="str">
        <f t="shared" si="72"/>
        <v/>
      </c>
      <c r="P24" s="14"/>
      <c r="Q24" s="15"/>
      <c r="R24" s="12"/>
      <c r="S24" s="10" t="str">
        <f t="shared" si="73"/>
        <v/>
      </c>
      <c r="T24" s="13" t="str">
        <f t="shared" si="74"/>
        <v/>
      </c>
      <c r="U24" s="14"/>
      <c r="V24" s="15"/>
      <c r="W24" s="12"/>
      <c r="X24" s="10" t="str">
        <f t="shared" si="75"/>
        <v/>
      </c>
      <c r="Y24" s="13" t="str">
        <f t="shared" si="76"/>
        <v>X</v>
      </c>
      <c r="Z24" s="14"/>
      <c r="AA24" s="15"/>
      <c r="AB24" s="12"/>
      <c r="AC24" s="10" t="str">
        <f t="shared" si="77"/>
        <v>X</v>
      </c>
      <c r="AD24" s="13" t="str">
        <f t="shared" si="78"/>
        <v/>
      </c>
      <c r="AE24" s="14"/>
      <c r="AF24" s="15"/>
      <c r="AG24" s="12"/>
      <c r="AH24" s="10" t="str">
        <f t="shared" si="79"/>
        <v/>
      </c>
      <c r="AI24" s="13" t="str">
        <f t="shared" si="80"/>
        <v/>
      </c>
      <c r="AJ24" s="14"/>
      <c r="AK24" s="15"/>
    </row>
    <row r="25" spans="1:38">
      <c r="A25" s="2"/>
      <c r="B25" s="10" t="str">
        <f t="shared" si="54"/>
        <v>Agemt5</v>
      </c>
      <c r="C25" s="12"/>
      <c r="D25" s="10" t="str">
        <f t="shared" si="55"/>
        <v>X</v>
      </c>
      <c r="E25" s="13" t="str">
        <f t="shared" si="56"/>
        <v/>
      </c>
      <c r="F25" s="14"/>
      <c r="G25" s="15"/>
      <c r="H25" s="12"/>
      <c r="I25" s="10" t="str">
        <f t="shared" si="69"/>
        <v/>
      </c>
      <c r="J25" s="13" t="str">
        <f t="shared" si="70"/>
        <v/>
      </c>
      <c r="K25" s="14"/>
      <c r="L25" s="15"/>
      <c r="M25" s="12"/>
      <c r="N25" s="10" t="str">
        <f t="shared" si="71"/>
        <v/>
      </c>
      <c r="O25" s="13" t="str">
        <f t="shared" si="72"/>
        <v>X</v>
      </c>
      <c r="P25" s="14"/>
      <c r="Q25" s="15"/>
      <c r="R25" s="12"/>
      <c r="S25" s="10" t="str">
        <f t="shared" si="73"/>
        <v>X</v>
      </c>
      <c r="T25" s="13" t="str">
        <f t="shared" si="74"/>
        <v/>
      </c>
      <c r="U25" s="14"/>
      <c r="V25" s="15"/>
      <c r="W25" s="12"/>
      <c r="X25" s="10" t="str">
        <f t="shared" si="75"/>
        <v/>
      </c>
      <c r="Y25" s="13" t="str">
        <f t="shared" si="76"/>
        <v/>
      </c>
      <c r="Z25" s="14"/>
      <c r="AA25" s="15"/>
      <c r="AB25" s="12"/>
      <c r="AC25" s="10" t="str">
        <f t="shared" si="77"/>
        <v/>
      </c>
      <c r="AD25" s="13" t="str">
        <f t="shared" si="78"/>
        <v>X</v>
      </c>
      <c r="AE25" s="14"/>
      <c r="AF25" s="15"/>
      <c r="AG25" s="12"/>
      <c r="AH25" s="10" t="str">
        <f t="shared" si="79"/>
        <v>X</v>
      </c>
      <c r="AI25" s="13" t="str">
        <f t="shared" si="80"/>
        <v/>
      </c>
      <c r="AJ25" s="14"/>
      <c r="AK25" s="15"/>
    </row>
    <row r="26" spans="1:38">
      <c r="A26" s="2"/>
      <c r="B26" s="10" t="str">
        <f t="shared" si="54"/>
        <v>Agemt6</v>
      </c>
      <c r="C26" s="12"/>
      <c r="D26" s="103" t="str">
        <f t="shared" si="55"/>
        <v/>
      </c>
      <c r="E26" s="13" t="str">
        <f t="shared" si="56"/>
        <v>X</v>
      </c>
      <c r="F26" s="14"/>
      <c r="G26" s="15"/>
      <c r="H26" s="12"/>
      <c r="I26" s="103" t="str">
        <f t="shared" ref="I26" si="81">IF(E26="X","X","")</f>
        <v>X</v>
      </c>
      <c r="J26" s="13" t="str">
        <f t="shared" ref="J26" si="82">IF(D26="X","",IF(I26="X", "", "X"))</f>
        <v/>
      </c>
      <c r="K26" s="14"/>
      <c r="L26" s="15"/>
      <c r="M26" s="12"/>
      <c r="N26" s="103" t="str">
        <f t="shared" ref="N26" si="83">IF(J26="X","X","")</f>
        <v/>
      </c>
      <c r="O26" s="13" t="str">
        <f t="shared" ref="O26" si="84">IF(I26="X","",IF(N26="X", "", "X"))</f>
        <v/>
      </c>
      <c r="P26" s="14"/>
      <c r="Q26" s="15"/>
      <c r="R26" s="12"/>
      <c r="S26" s="103" t="str">
        <f t="shared" ref="S26" si="85">IF(O26="X","X","")</f>
        <v/>
      </c>
      <c r="T26" s="13" t="str">
        <f t="shared" ref="T26" si="86">IF(N26="X","",IF(S26="X", "", "X"))</f>
        <v>X</v>
      </c>
      <c r="U26" s="14"/>
      <c r="V26" s="15"/>
      <c r="W26" s="12"/>
      <c r="X26" s="103" t="str">
        <f t="shared" ref="X26" si="87">IF(T26="X","X","")</f>
        <v>X</v>
      </c>
      <c r="Y26" s="13" t="str">
        <f t="shared" ref="Y26" si="88">IF(S26="X","",IF(X26="X", "", "X"))</f>
        <v/>
      </c>
      <c r="Z26" s="14"/>
      <c r="AA26" s="15"/>
      <c r="AB26" s="12"/>
      <c r="AC26" s="103" t="str">
        <f t="shared" ref="AC26" si="89">IF(Y26="X","X","")</f>
        <v/>
      </c>
      <c r="AD26" s="13" t="str">
        <f t="shared" ref="AD26" si="90">IF(X26="X","",IF(AC26="X", "", "X"))</f>
        <v/>
      </c>
      <c r="AE26" s="14"/>
      <c r="AF26" s="15"/>
      <c r="AG26" s="12"/>
      <c r="AH26" s="103" t="str">
        <f t="shared" ref="AH26" si="91">IF(AD26="X","X","")</f>
        <v/>
      </c>
      <c r="AI26" s="13" t="str">
        <f t="shared" ref="AI26" si="92">IF(AC26="X","",IF(AH26="X", "", "X"))</f>
        <v>X</v>
      </c>
      <c r="AJ26" s="14"/>
      <c r="AK26" s="15"/>
    </row>
    <row r="27" spans="1:38">
      <c r="Z27" s="63"/>
    </row>
    <row r="28" spans="1:38">
      <c r="AA28" s="63"/>
      <c r="AL28" s="51"/>
    </row>
    <row r="29" spans="1:38">
      <c r="B29" s="7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</row>
    <row r="30" spans="1:38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spans="1:38">
      <c r="B31" s="9"/>
      <c r="C31" s="112">
        <f>C18+7</f>
        <v>43143</v>
      </c>
      <c r="D31" s="116"/>
      <c r="E31" s="116"/>
      <c r="F31" s="116"/>
      <c r="G31" s="117"/>
      <c r="H31" s="112">
        <f>C31+1</f>
        <v>43144</v>
      </c>
      <c r="I31" s="113"/>
      <c r="J31" s="113"/>
      <c r="K31" s="113"/>
      <c r="L31" s="114"/>
      <c r="M31" s="112">
        <f>H31+1</f>
        <v>43145</v>
      </c>
      <c r="N31" s="113"/>
      <c r="O31" s="113"/>
      <c r="P31" s="113"/>
      <c r="Q31" s="114"/>
      <c r="R31" s="112">
        <f>M31+1</f>
        <v>43146</v>
      </c>
      <c r="S31" s="113"/>
      <c r="T31" s="113"/>
      <c r="U31" s="113"/>
      <c r="V31" s="114"/>
      <c r="W31" s="112">
        <f>R31+1</f>
        <v>43147</v>
      </c>
      <c r="X31" s="113"/>
      <c r="Y31" s="113"/>
      <c r="Z31" s="113"/>
      <c r="AA31" s="114"/>
      <c r="AB31" s="112">
        <f>W31+1</f>
        <v>43148</v>
      </c>
      <c r="AC31" s="113"/>
      <c r="AD31" s="113"/>
      <c r="AE31" s="113"/>
      <c r="AF31" s="114"/>
      <c r="AG31" s="112">
        <f>AB31+1</f>
        <v>43149</v>
      </c>
      <c r="AH31" s="113"/>
      <c r="AI31" s="113"/>
      <c r="AJ31" s="113"/>
      <c r="AK31" s="114"/>
    </row>
    <row r="32" spans="1:38">
      <c r="B32" s="10" t="s">
        <v>10</v>
      </c>
      <c r="C32" s="11">
        <v>0</v>
      </c>
      <c r="D32" s="11">
        <v>0.25</v>
      </c>
      <c r="E32" s="11">
        <v>0.54166666666666663</v>
      </c>
      <c r="F32" s="11">
        <v>0.75</v>
      </c>
      <c r="G32" s="11">
        <v>0.83333333333333337</v>
      </c>
      <c r="H32" s="11">
        <v>0</v>
      </c>
      <c r="I32" s="11">
        <v>0.25</v>
      </c>
      <c r="J32" s="11">
        <v>0.54166666666666663</v>
      </c>
      <c r="K32" s="11">
        <v>0.75</v>
      </c>
      <c r="L32" s="11">
        <v>0.83333333333333337</v>
      </c>
      <c r="M32" s="11">
        <v>0</v>
      </c>
      <c r="N32" s="11">
        <v>0.25</v>
      </c>
      <c r="O32" s="11">
        <v>0.54166666666666663</v>
      </c>
      <c r="P32" s="11">
        <v>0.75</v>
      </c>
      <c r="Q32" s="11">
        <v>0.83333333333333337</v>
      </c>
      <c r="R32" s="11">
        <v>0</v>
      </c>
      <c r="S32" s="11">
        <v>0.25</v>
      </c>
      <c r="T32" s="11">
        <v>0.54166666666666663</v>
      </c>
      <c r="U32" s="11">
        <v>0.75</v>
      </c>
      <c r="V32" s="11">
        <v>0.83333333333333337</v>
      </c>
      <c r="W32" s="11">
        <v>0</v>
      </c>
      <c r="X32" s="11">
        <v>0.25</v>
      </c>
      <c r="Y32" s="11">
        <v>0.54166666666666663</v>
      </c>
      <c r="Z32" s="11">
        <v>0.75</v>
      </c>
      <c r="AA32" s="11">
        <v>0.83333333333333337</v>
      </c>
      <c r="AB32" s="11">
        <v>0</v>
      </c>
      <c r="AC32" s="11">
        <v>0.25</v>
      </c>
      <c r="AD32" s="11">
        <v>0.54166666666666663</v>
      </c>
      <c r="AE32" s="11">
        <v>0.75</v>
      </c>
      <c r="AF32" s="11">
        <v>0.83333333333333337</v>
      </c>
      <c r="AG32" s="11">
        <v>0</v>
      </c>
      <c r="AH32" s="11">
        <v>0.25</v>
      </c>
      <c r="AI32" s="11">
        <v>0.54166666666666663</v>
      </c>
      <c r="AJ32" s="11">
        <v>0.75</v>
      </c>
      <c r="AK32" s="11">
        <v>0.83333333333333337</v>
      </c>
    </row>
    <row r="33" spans="2:38">
      <c r="B33" s="10" t="s">
        <v>11</v>
      </c>
      <c r="C33" s="11">
        <v>0.25</v>
      </c>
      <c r="D33" s="11">
        <v>0.54166666666666663</v>
      </c>
      <c r="E33" s="11">
        <v>0.75</v>
      </c>
      <c r="F33" s="11">
        <v>0.83333333333333337</v>
      </c>
      <c r="G33" s="11">
        <v>1</v>
      </c>
      <c r="H33" s="11">
        <v>0.25</v>
      </c>
      <c r="I33" s="11">
        <v>0.54166666666666663</v>
      </c>
      <c r="J33" s="11">
        <v>0.75</v>
      </c>
      <c r="K33" s="11">
        <v>0.83333333333333337</v>
      </c>
      <c r="L33" s="11">
        <v>1</v>
      </c>
      <c r="M33" s="11">
        <v>0.25</v>
      </c>
      <c r="N33" s="11">
        <v>0.54166666666666663</v>
      </c>
      <c r="O33" s="11">
        <v>0.75</v>
      </c>
      <c r="P33" s="11">
        <v>0.83333333333333337</v>
      </c>
      <c r="Q33" s="11">
        <v>1</v>
      </c>
      <c r="R33" s="11">
        <v>0.25</v>
      </c>
      <c r="S33" s="11">
        <v>0.54166666666666663</v>
      </c>
      <c r="T33" s="11">
        <v>0.75</v>
      </c>
      <c r="U33" s="11">
        <v>0.83333333333333337</v>
      </c>
      <c r="V33" s="11">
        <v>1</v>
      </c>
      <c r="W33" s="11">
        <v>0.25</v>
      </c>
      <c r="X33" s="11">
        <v>0.54166666666666663</v>
      </c>
      <c r="Y33" s="11">
        <v>0.75</v>
      </c>
      <c r="Z33" s="11">
        <v>0.83333333333333337</v>
      </c>
      <c r="AA33" s="11">
        <v>1</v>
      </c>
      <c r="AB33" s="11">
        <v>0.25</v>
      </c>
      <c r="AC33" s="11">
        <v>0.54166666666666663</v>
      </c>
      <c r="AD33" s="11">
        <v>0.75</v>
      </c>
      <c r="AE33" s="11">
        <v>0.83333333333333337</v>
      </c>
      <c r="AF33" s="11">
        <v>1</v>
      </c>
      <c r="AG33" s="11">
        <v>0.25</v>
      </c>
      <c r="AH33" s="11">
        <v>0.54166666666666663</v>
      </c>
      <c r="AI33" s="11">
        <v>0.75</v>
      </c>
      <c r="AJ33" s="11">
        <v>0.83333333333333337</v>
      </c>
      <c r="AK33" s="11">
        <v>1</v>
      </c>
    </row>
    <row r="34" spans="2:38">
      <c r="B34" s="10" t="e">
        <f>#REF!</f>
        <v>#REF!</v>
      </c>
      <c r="C34" s="12"/>
      <c r="D34" s="10"/>
      <c r="E34" s="13"/>
      <c r="F34" s="14"/>
      <c r="G34" s="15"/>
      <c r="H34" s="12"/>
      <c r="I34" s="10"/>
      <c r="J34" s="13"/>
      <c r="K34" s="14"/>
      <c r="L34" s="15"/>
      <c r="M34" s="12"/>
      <c r="N34" s="10"/>
      <c r="O34" s="13"/>
      <c r="P34" s="14"/>
      <c r="Q34" s="15"/>
      <c r="R34" s="12"/>
      <c r="S34" s="10"/>
      <c r="T34" s="13"/>
      <c r="U34" s="14"/>
      <c r="V34" s="15"/>
      <c r="W34" s="12"/>
      <c r="X34" s="10"/>
      <c r="Y34" s="13"/>
      <c r="Z34" s="14"/>
      <c r="AA34" s="15"/>
      <c r="AB34" s="12"/>
      <c r="AC34" s="10"/>
      <c r="AD34" s="13"/>
      <c r="AE34" s="14"/>
      <c r="AF34" s="15"/>
      <c r="AG34" s="12"/>
      <c r="AH34" s="10"/>
      <c r="AI34" s="13"/>
      <c r="AJ34" s="14"/>
      <c r="AK34" s="15"/>
    </row>
    <row r="35" spans="2:38">
      <c r="B35" s="10" t="str">
        <f t="shared" ref="B35:B40" si="93">B21</f>
        <v>Agemt1</v>
      </c>
      <c r="C35" s="12"/>
      <c r="D35" s="10" t="str">
        <f>IF(AI21="X","X","")</f>
        <v/>
      </c>
      <c r="E35" s="13" t="str">
        <f>IF(AH21="X","",IF(D35="X", "", "X"))</f>
        <v>X</v>
      </c>
      <c r="F35" s="14"/>
      <c r="G35" s="15"/>
      <c r="H35" s="12"/>
      <c r="I35" s="10" t="str">
        <f t="shared" ref="I35:I40" si="94">IF(E35="X","X","")</f>
        <v>X</v>
      </c>
      <c r="J35" s="13" t="str">
        <f t="shared" ref="J35:J40" si="95">IF(D35="X","",IF(I35="X", "", "X"))</f>
        <v/>
      </c>
      <c r="K35" s="14"/>
      <c r="L35" s="15"/>
      <c r="M35" s="12"/>
      <c r="N35" s="10" t="str">
        <f t="shared" ref="N35:N40" si="96">IF(J35="X","X","")</f>
        <v/>
      </c>
      <c r="O35" s="13" t="str">
        <f t="shared" ref="O35:O40" si="97">IF(I35="X","",IF(N35="X", "", "X"))</f>
        <v/>
      </c>
      <c r="P35" s="14"/>
      <c r="Q35" s="15"/>
      <c r="R35" s="12"/>
      <c r="S35" s="10" t="str">
        <f t="shared" ref="S35:S40" si="98">IF(O35="X","X","")</f>
        <v/>
      </c>
      <c r="T35" s="13" t="str">
        <f t="shared" ref="T35:T40" si="99">IF(N35="X","",IF(S35="X", "", "X"))</f>
        <v>X</v>
      </c>
      <c r="U35" s="14"/>
      <c r="V35" s="15"/>
      <c r="W35" s="12"/>
      <c r="X35" s="10" t="str">
        <f t="shared" ref="X35:X40" si="100">IF(T35="X","X","")</f>
        <v>X</v>
      </c>
      <c r="Y35" s="13" t="str">
        <f t="shared" ref="Y35:Y40" si="101">IF(S35="X","",IF(X35="X", "", "X"))</f>
        <v/>
      </c>
      <c r="Z35" s="14"/>
      <c r="AA35" s="15"/>
      <c r="AB35" s="12"/>
      <c r="AC35" s="10" t="str">
        <f t="shared" ref="AC35:AC40" si="102">IF(Y35="X","X","")</f>
        <v/>
      </c>
      <c r="AD35" s="13" t="str">
        <f t="shared" ref="AD35:AD40" si="103">IF(X35="X","",IF(AC35="X", "", "X"))</f>
        <v/>
      </c>
      <c r="AE35" s="14"/>
      <c r="AF35" s="15"/>
      <c r="AG35" s="12"/>
      <c r="AH35" s="10" t="str">
        <f t="shared" ref="AH35:AH40" si="104">IF(AD35="X","X","")</f>
        <v/>
      </c>
      <c r="AI35" s="13" t="str">
        <f t="shared" ref="AI35:AI40" si="105">IF(AC35="X","",IF(AH35="X", "", "X"))</f>
        <v>X</v>
      </c>
      <c r="AJ35" s="14"/>
      <c r="AK35" s="15"/>
    </row>
    <row r="36" spans="2:38">
      <c r="B36" s="10" t="str">
        <f t="shared" si="93"/>
        <v>Agemt2</v>
      </c>
      <c r="C36" s="12"/>
      <c r="D36" s="10" t="str">
        <f t="shared" ref="D36:D40" si="106">IF(AI22="X","X","")</f>
        <v/>
      </c>
      <c r="E36" s="13" t="str">
        <f t="shared" ref="E36:E40" si="107">IF(AH22="X","",IF(D36="X", "", "X"))</f>
        <v/>
      </c>
      <c r="F36" s="14"/>
      <c r="G36" s="15"/>
      <c r="H36" s="12"/>
      <c r="I36" s="105" t="str">
        <f t="shared" si="94"/>
        <v/>
      </c>
      <c r="J36" s="105" t="str">
        <f t="shared" si="95"/>
        <v>X</v>
      </c>
      <c r="K36" s="14"/>
      <c r="L36" s="15"/>
      <c r="M36" s="12"/>
      <c r="N36" s="10" t="str">
        <f t="shared" si="96"/>
        <v>X</v>
      </c>
      <c r="O36" s="13" t="str">
        <f t="shared" si="97"/>
        <v/>
      </c>
      <c r="P36" s="14"/>
      <c r="Q36" s="15"/>
      <c r="R36" s="12"/>
      <c r="S36" s="10" t="str">
        <f t="shared" si="98"/>
        <v/>
      </c>
      <c r="T36" s="13" t="str">
        <f t="shared" si="99"/>
        <v/>
      </c>
      <c r="U36" s="14"/>
      <c r="V36" s="15"/>
      <c r="W36" s="12"/>
      <c r="X36" s="10" t="str">
        <f t="shared" si="100"/>
        <v/>
      </c>
      <c r="Y36" s="13" t="str">
        <f t="shared" si="101"/>
        <v>X</v>
      </c>
      <c r="Z36" s="14"/>
      <c r="AA36" s="15"/>
      <c r="AB36" s="12"/>
      <c r="AC36" s="10" t="str">
        <f t="shared" si="102"/>
        <v>X</v>
      </c>
      <c r="AD36" s="13" t="str">
        <f t="shared" si="103"/>
        <v/>
      </c>
      <c r="AE36" s="14"/>
      <c r="AF36" s="15"/>
      <c r="AG36" s="12"/>
      <c r="AH36" s="10" t="str">
        <f t="shared" si="104"/>
        <v/>
      </c>
      <c r="AI36" s="13" t="str">
        <f t="shared" si="105"/>
        <v/>
      </c>
      <c r="AJ36" s="14"/>
      <c r="AK36" s="15"/>
    </row>
    <row r="37" spans="2:38">
      <c r="B37" s="10" t="str">
        <f t="shared" si="93"/>
        <v>Agemt3</v>
      </c>
      <c r="C37" s="12"/>
      <c r="D37" s="10" t="str">
        <f t="shared" si="106"/>
        <v>X</v>
      </c>
      <c r="E37" s="13" t="str">
        <f t="shared" si="107"/>
        <v/>
      </c>
      <c r="F37" s="14"/>
      <c r="G37" s="15"/>
      <c r="H37" s="12"/>
      <c r="I37" s="10" t="str">
        <f t="shared" si="94"/>
        <v/>
      </c>
      <c r="J37" s="13" t="str">
        <f t="shared" si="95"/>
        <v/>
      </c>
      <c r="K37" s="14"/>
      <c r="L37" s="15"/>
      <c r="M37" s="12"/>
      <c r="N37" s="10" t="str">
        <f t="shared" si="96"/>
        <v/>
      </c>
      <c r="O37" s="13" t="str">
        <f t="shared" si="97"/>
        <v>X</v>
      </c>
      <c r="P37" s="14"/>
      <c r="Q37" s="15"/>
      <c r="R37" s="12"/>
      <c r="S37" s="10" t="str">
        <f t="shared" si="98"/>
        <v>X</v>
      </c>
      <c r="T37" s="13" t="str">
        <f t="shared" si="99"/>
        <v/>
      </c>
      <c r="U37" s="14"/>
      <c r="V37" s="15"/>
      <c r="W37" s="12"/>
      <c r="X37" s="10" t="str">
        <f t="shared" si="100"/>
        <v/>
      </c>
      <c r="Y37" s="13" t="str">
        <f t="shared" si="101"/>
        <v/>
      </c>
      <c r="Z37" s="14"/>
      <c r="AA37" s="15"/>
      <c r="AB37" s="12"/>
      <c r="AC37" s="10" t="str">
        <f t="shared" si="102"/>
        <v/>
      </c>
      <c r="AD37" s="13" t="str">
        <f t="shared" si="103"/>
        <v>X</v>
      </c>
      <c r="AE37" s="14"/>
      <c r="AF37" s="15"/>
      <c r="AG37" s="12"/>
      <c r="AH37" s="10" t="str">
        <f t="shared" si="104"/>
        <v>X</v>
      </c>
      <c r="AI37" s="13" t="str">
        <f t="shared" si="105"/>
        <v/>
      </c>
      <c r="AJ37" s="14"/>
      <c r="AK37" s="15"/>
    </row>
    <row r="38" spans="2:38">
      <c r="B38" s="10" t="str">
        <f t="shared" si="93"/>
        <v>Agemt4</v>
      </c>
      <c r="C38" s="12"/>
      <c r="D38" s="10" t="str">
        <f t="shared" si="106"/>
        <v/>
      </c>
      <c r="E38" s="13" t="str">
        <f t="shared" si="107"/>
        <v>X</v>
      </c>
      <c r="F38" s="14"/>
      <c r="G38" s="15"/>
      <c r="H38" s="12"/>
      <c r="I38" s="10" t="str">
        <f t="shared" si="94"/>
        <v>X</v>
      </c>
      <c r="J38" s="13" t="str">
        <f t="shared" si="95"/>
        <v/>
      </c>
      <c r="K38" s="14"/>
      <c r="L38" s="15"/>
      <c r="M38" s="12"/>
      <c r="N38" s="10" t="str">
        <f t="shared" si="96"/>
        <v/>
      </c>
      <c r="O38" s="13" t="str">
        <f t="shared" si="97"/>
        <v/>
      </c>
      <c r="P38" s="14"/>
      <c r="Q38" s="15"/>
      <c r="R38" s="12"/>
      <c r="S38" s="10" t="str">
        <f t="shared" si="98"/>
        <v/>
      </c>
      <c r="T38" s="13" t="str">
        <f t="shared" si="99"/>
        <v>X</v>
      </c>
      <c r="U38" s="14"/>
      <c r="V38" s="15"/>
      <c r="W38" s="12"/>
      <c r="X38" s="10" t="str">
        <f t="shared" si="100"/>
        <v>X</v>
      </c>
      <c r="Y38" s="13" t="str">
        <f t="shared" si="101"/>
        <v/>
      </c>
      <c r="Z38" s="14"/>
      <c r="AA38" s="15"/>
      <c r="AB38" s="12"/>
      <c r="AC38" s="10" t="str">
        <f t="shared" si="102"/>
        <v/>
      </c>
      <c r="AD38" s="13" t="str">
        <f t="shared" si="103"/>
        <v/>
      </c>
      <c r="AE38" s="14"/>
      <c r="AF38" s="15"/>
      <c r="AG38" s="12"/>
      <c r="AH38" s="10" t="str">
        <f t="shared" si="104"/>
        <v/>
      </c>
      <c r="AI38" s="13" t="str">
        <f t="shared" si="105"/>
        <v>X</v>
      </c>
      <c r="AJ38" s="14"/>
      <c r="AK38" s="15"/>
    </row>
    <row r="39" spans="2:38">
      <c r="B39" s="10" t="str">
        <f t="shared" si="93"/>
        <v>Agemt5</v>
      </c>
      <c r="C39" s="12"/>
      <c r="D39" s="10" t="str">
        <f t="shared" si="106"/>
        <v/>
      </c>
      <c r="E39" s="13" t="str">
        <f t="shared" si="107"/>
        <v/>
      </c>
      <c r="F39" s="14"/>
      <c r="G39" s="15"/>
      <c r="H39" s="12"/>
      <c r="I39" s="10" t="str">
        <f t="shared" si="94"/>
        <v/>
      </c>
      <c r="J39" s="13" t="str">
        <f t="shared" si="95"/>
        <v>X</v>
      </c>
      <c r="K39" s="14"/>
      <c r="L39" s="15"/>
      <c r="M39" s="12"/>
      <c r="N39" s="10" t="str">
        <f t="shared" si="96"/>
        <v>X</v>
      </c>
      <c r="O39" s="13" t="str">
        <f t="shared" si="97"/>
        <v/>
      </c>
      <c r="P39" s="14"/>
      <c r="Q39" s="15"/>
      <c r="R39" s="12"/>
      <c r="S39" s="10" t="str">
        <f t="shared" si="98"/>
        <v/>
      </c>
      <c r="T39" s="13" t="str">
        <f t="shared" si="99"/>
        <v/>
      </c>
      <c r="U39" s="14"/>
      <c r="V39" s="15"/>
      <c r="W39" s="12"/>
      <c r="X39" s="10" t="str">
        <f t="shared" si="100"/>
        <v/>
      </c>
      <c r="Y39" s="13" t="str">
        <f t="shared" si="101"/>
        <v>X</v>
      </c>
      <c r="Z39" s="14"/>
      <c r="AA39" s="15"/>
      <c r="AB39" s="12"/>
      <c r="AC39" s="10" t="str">
        <f t="shared" si="102"/>
        <v>X</v>
      </c>
      <c r="AD39" s="13" t="str">
        <f t="shared" si="103"/>
        <v/>
      </c>
      <c r="AE39" s="14"/>
      <c r="AF39" s="15"/>
      <c r="AG39" s="12"/>
      <c r="AH39" s="10" t="str">
        <f t="shared" si="104"/>
        <v/>
      </c>
      <c r="AI39" s="13" t="str">
        <f t="shared" si="105"/>
        <v/>
      </c>
      <c r="AJ39" s="14"/>
      <c r="AK39" s="15"/>
    </row>
    <row r="40" spans="2:38">
      <c r="B40" s="10" t="str">
        <f t="shared" si="93"/>
        <v>Agemt6</v>
      </c>
      <c r="C40" s="12"/>
      <c r="D40" s="10" t="str">
        <f t="shared" si="106"/>
        <v>X</v>
      </c>
      <c r="E40" s="13" t="str">
        <f t="shared" si="107"/>
        <v/>
      </c>
      <c r="F40" s="14"/>
      <c r="G40" s="15"/>
      <c r="H40" s="12"/>
      <c r="I40" s="10" t="str">
        <f t="shared" si="94"/>
        <v/>
      </c>
      <c r="J40" s="13" t="str">
        <f t="shared" si="95"/>
        <v/>
      </c>
      <c r="K40" s="14"/>
      <c r="L40" s="15"/>
      <c r="M40" s="12"/>
      <c r="N40" s="10" t="str">
        <f t="shared" si="96"/>
        <v/>
      </c>
      <c r="O40" s="13" t="str">
        <f t="shared" si="97"/>
        <v>X</v>
      </c>
      <c r="P40" s="14"/>
      <c r="Q40" s="15"/>
      <c r="R40" s="12"/>
      <c r="S40" s="10" t="str">
        <f t="shared" si="98"/>
        <v>X</v>
      </c>
      <c r="T40" s="13" t="str">
        <f t="shared" si="99"/>
        <v/>
      </c>
      <c r="U40" s="14"/>
      <c r="V40" s="15"/>
      <c r="W40" s="12"/>
      <c r="X40" s="10" t="str">
        <f t="shared" si="100"/>
        <v/>
      </c>
      <c r="Y40" s="13" t="str">
        <f t="shared" si="101"/>
        <v/>
      </c>
      <c r="Z40" s="14"/>
      <c r="AA40" s="15"/>
      <c r="AB40" s="12"/>
      <c r="AC40" s="10" t="str">
        <f t="shared" si="102"/>
        <v/>
      </c>
      <c r="AD40" s="13" t="str">
        <f t="shared" si="103"/>
        <v>X</v>
      </c>
      <c r="AE40" s="14"/>
      <c r="AF40" s="15"/>
      <c r="AG40" s="12"/>
      <c r="AH40" s="10" t="str">
        <f t="shared" si="104"/>
        <v>X</v>
      </c>
      <c r="AI40" s="13" t="str">
        <f t="shared" si="105"/>
        <v/>
      </c>
      <c r="AJ40" s="14"/>
      <c r="AK40" s="15"/>
    </row>
    <row r="42" spans="2:38">
      <c r="AL42" s="51"/>
    </row>
    <row r="43" spans="2:38">
      <c r="B43" s="7"/>
      <c r="C43" s="115" t="str">
        <f>"Sémaine du "&amp;TEXT(C45,"jj/mm")&amp;" au "&amp;TEXT(C45+6,"jj/mm aaaa")</f>
        <v>Sémaine du 19/02 au 25/02 2018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</row>
    <row r="44" spans="2:38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2:38">
      <c r="B45" s="9"/>
      <c r="C45" s="112">
        <f>C31+7</f>
        <v>43150</v>
      </c>
      <c r="D45" s="116"/>
      <c r="E45" s="116"/>
      <c r="F45" s="116"/>
      <c r="G45" s="117"/>
      <c r="H45" s="112">
        <f>C45+1</f>
        <v>43151</v>
      </c>
      <c r="I45" s="113"/>
      <c r="J45" s="113"/>
      <c r="K45" s="113"/>
      <c r="L45" s="114"/>
      <c r="M45" s="112">
        <f>H45+1</f>
        <v>43152</v>
      </c>
      <c r="N45" s="113"/>
      <c r="O45" s="113"/>
      <c r="P45" s="113"/>
      <c r="Q45" s="114"/>
      <c r="R45" s="112">
        <f>M45+1</f>
        <v>43153</v>
      </c>
      <c r="S45" s="113"/>
      <c r="T45" s="113"/>
      <c r="U45" s="113"/>
      <c r="V45" s="114"/>
      <c r="W45" s="112">
        <f>R45+1</f>
        <v>43154</v>
      </c>
      <c r="X45" s="113"/>
      <c r="Y45" s="113"/>
      <c r="Z45" s="113"/>
      <c r="AA45" s="114"/>
      <c r="AB45" s="112">
        <f>W45+1</f>
        <v>43155</v>
      </c>
      <c r="AC45" s="113"/>
      <c r="AD45" s="113"/>
      <c r="AE45" s="113"/>
      <c r="AF45" s="114"/>
      <c r="AG45" s="112">
        <f>AB45+1</f>
        <v>43156</v>
      </c>
      <c r="AH45" s="113"/>
      <c r="AI45" s="113"/>
      <c r="AJ45" s="113"/>
      <c r="AK45" s="114"/>
    </row>
    <row r="46" spans="2:38">
      <c r="B46" s="10" t="s">
        <v>10</v>
      </c>
      <c r="C46" s="11">
        <v>0</v>
      </c>
      <c r="D46" s="11">
        <v>0.25</v>
      </c>
      <c r="E46" s="11">
        <v>0.54166666666666663</v>
      </c>
      <c r="F46" s="11">
        <v>0.75</v>
      </c>
      <c r="G46" s="11">
        <v>0.83333333333333337</v>
      </c>
      <c r="H46" s="11">
        <v>0</v>
      </c>
      <c r="I46" s="11">
        <v>0.25</v>
      </c>
      <c r="J46" s="11">
        <v>0.54166666666666663</v>
      </c>
      <c r="K46" s="11">
        <v>0.75</v>
      </c>
      <c r="L46" s="11">
        <v>0.83333333333333337</v>
      </c>
      <c r="M46" s="11">
        <v>0</v>
      </c>
      <c r="N46" s="11">
        <v>0.25</v>
      </c>
      <c r="O46" s="11">
        <v>0.54166666666666663</v>
      </c>
      <c r="P46" s="11">
        <v>0.75</v>
      </c>
      <c r="Q46" s="11">
        <v>0.83333333333333337</v>
      </c>
      <c r="R46" s="11">
        <v>0</v>
      </c>
      <c r="S46" s="11">
        <v>0.25</v>
      </c>
      <c r="T46" s="11">
        <v>0.54166666666666663</v>
      </c>
      <c r="U46" s="11">
        <v>0.75</v>
      </c>
      <c r="V46" s="11">
        <v>0.83333333333333337</v>
      </c>
      <c r="W46" s="11">
        <v>0</v>
      </c>
      <c r="X46" s="11">
        <v>0.25</v>
      </c>
      <c r="Y46" s="11">
        <v>0.54166666666666663</v>
      </c>
      <c r="Z46" s="11">
        <v>0.75</v>
      </c>
      <c r="AA46" s="11">
        <v>0.83333333333333337</v>
      </c>
      <c r="AB46" s="11">
        <v>0</v>
      </c>
      <c r="AC46" s="11">
        <v>0.25</v>
      </c>
      <c r="AD46" s="11">
        <v>0.54166666666666663</v>
      </c>
      <c r="AE46" s="11">
        <v>0.75</v>
      </c>
      <c r="AF46" s="11">
        <v>0.83333333333333337</v>
      </c>
      <c r="AG46" s="11">
        <v>0</v>
      </c>
      <c r="AH46" s="11">
        <v>0.25</v>
      </c>
      <c r="AI46" s="11">
        <v>0.54166666666666663</v>
      </c>
      <c r="AJ46" s="11">
        <v>0.75</v>
      </c>
      <c r="AK46" s="11">
        <v>0.83333333333333337</v>
      </c>
    </row>
    <row r="47" spans="2:38">
      <c r="B47" s="10" t="s">
        <v>11</v>
      </c>
      <c r="C47" s="11">
        <v>0.25</v>
      </c>
      <c r="D47" s="11">
        <v>0.54166666666666663</v>
      </c>
      <c r="E47" s="11">
        <v>0.75</v>
      </c>
      <c r="F47" s="11">
        <v>0.83333333333333337</v>
      </c>
      <c r="G47" s="11">
        <v>1</v>
      </c>
      <c r="H47" s="11">
        <v>0.25</v>
      </c>
      <c r="I47" s="11">
        <v>0.54166666666666663</v>
      </c>
      <c r="J47" s="11">
        <v>0.75</v>
      </c>
      <c r="K47" s="11">
        <v>0.83333333333333337</v>
      </c>
      <c r="L47" s="11">
        <v>1</v>
      </c>
      <c r="M47" s="11">
        <v>0.25</v>
      </c>
      <c r="N47" s="11">
        <v>0.54166666666666663</v>
      </c>
      <c r="O47" s="11">
        <v>0.75</v>
      </c>
      <c r="P47" s="11">
        <v>0.83333333333333337</v>
      </c>
      <c r="Q47" s="11">
        <v>1</v>
      </c>
      <c r="R47" s="11">
        <v>0.25</v>
      </c>
      <c r="S47" s="11">
        <v>0.54166666666666663</v>
      </c>
      <c r="T47" s="11">
        <v>0.75</v>
      </c>
      <c r="U47" s="11">
        <v>0.83333333333333337</v>
      </c>
      <c r="V47" s="11">
        <v>1</v>
      </c>
      <c r="W47" s="11">
        <v>0.25</v>
      </c>
      <c r="X47" s="11">
        <v>0.54166666666666663</v>
      </c>
      <c r="Y47" s="11">
        <v>0.75</v>
      </c>
      <c r="Z47" s="11">
        <v>0.83333333333333337</v>
      </c>
      <c r="AA47" s="11">
        <v>1</v>
      </c>
      <c r="AB47" s="11">
        <v>0.25</v>
      </c>
      <c r="AC47" s="11">
        <v>0.54166666666666663</v>
      </c>
      <c r="AD47" s="11">
        <v>0.75</v>
      </c>
      <c r="AE47" s="11">
        <v>0.83333333333333337</v>
      </c>
      <c r="AF47" s="11">
        <v>1</v>
      </c>
      <c r="AG47" s="11">
        <v>0.25</v>
      </c>
      <c r="AH47" s="11">
        <v>0.54166666666666663</v>
      </c>
      <c r="AI47" s="11">
        <v>0.75</v>
      </c>
      <c r="AJ47" s="11">
        <v>0.83333333333333337</v>
      </c>
      <c r="AK47" s="11">
        <v>1</v>
      </c>
    </row>
    <row r="48" spans="2:38">
      <c r="B48" s="10" t="str">
        <f t="shared" ref="B48:B53" si="108">B35</f>
        <v>Agemt1</v>
      </c>
      <c r="C48" s="12"/>
      <c r="D48" s="10" t="str">
        <f t="shared" ref="D48:D53" si="109">IF(AI35="X","X","")</f>
        <v>X</v>
      </c>
      <c r="E48" s="13" t="str">
        <f t="shared" ref="E48:E53" si="110">IF(AH35="X","",IF(D48="X", "", "X"))</f>
        <v/>
      </c>
      <c r="F48" s="14"/>
      <c r="G48" s="15"/>
      <c r="H48" s="12"/>
      <c r="I48" s="10" t="str">
        <f t="shared" ref="I48:I53" si="111">IF(E48="X","X","")</f>
        <v/>
      </c>
      <c r="J48" s="13" t="str">
        <f t="shared" ref="J48:J53" si="112">IF(D48="X","",IF(I48="X", "", "X"))</f>
        <v/>
      </c>
      <c r="K48" s="14"/>
      <c r="L48" s="15"/>
      <c r="M48" s="12"/>
      <c r="N48" s="10" t="str">
        <f t="shared" ref="N48:N53" si="113">IF(J48="X","X","")</f>
        <v/>
      </c>
      <c r="O48" s="13" t="str">
        <f t="shared" ref="O48:O53" si="114">IF(I48="X","",IF(N48="X", "", "X"))</f>
        <v>X</v>
      </c>
      <c r="P48" s="14"/>
      <c r="Q48" s="15"/>
      <c r="R48" s="12"/>
      <c r="S48" s="10" t="str">
        <f t="shared" ref="S48:S53" si="115">IF(O48="X","X","")</f>
        <v>X</v>
      </c>
      <c r="T48" s="13" t="str">
        <f t="shared" ref="T48:T53" si="116">IF(N48="X","",IF(S48="X", "", "X"))</f>
        <v/>
      </c>
      <c r="U48" s="14"/>
      <c r="V48" s="15"/>
      <c r="W48" s="12"/>
      <c r="X48" s="10" t="str">
        <f t="shared" ref="X48:X53" si="117">IF(T48="X","X","")</f>
        <v/>
      </c>
      <c r="Y48" s="13" t="str">
        <f t="shared" ref="Y48:Y53" si="118">IF(S48="X","",IF(X48="X", "", "X"))</f>
        <v/>
      </c>
      <c r="Z48" s="14"/>
      <c r="AA48" s="15"/>
      <c r="AB48" s="12"/>
      <c r="AC48" s="10" t="str">
        <f t="shared" ref="AC48:AC53" si="119">IF(Y48="X","X","")</f>
        <v/>
      </c>
      <c r="AD48" s="13" t="str">
        <f t="shared" ref="AD48:AD53" si="120">IF(X48="X","",IF(AC48="X", "", "X"))</f>
        <v>X</v>
      </c>
      <c r="AE48" s="14"/>
      <c r="AF48" s="15"/>
      <c r="AG48" s="12"/>
      <c r="AH48" s="10" t="str">
        <f t="shared" ref="AH48:AH53" si="121">IF(AD48="X","X","")</f>
        <v>X</v>
      </c>
      <c r="AI48" s="13" t="str">
        <f t="shared" ref="AI48:AI53" si="122">IF(AC48="X","",IF(AH48="X", "", "X"))</f>
        <v/>
      </c>
      <c r="AJ48" s="14"/>
      <c r="AK48" s="15"/>
    </row>
    <row r="49" spans="2:40">
      <c r="B49" s="10" t="str">
        <f t="shared" si="108"/>
        <v>Agemt2</v>
      </c>
      <c r="C49" s="12"/>
      <c r="D49" s="10" t="str">
        <f t="shared" si="109"/>
        <v/>
      </c>
      <c r="E49" s="13" t="str">
        <f t="shared" si="110"/>
        <v>X</v>
      </c>
      <c r="F49" s="14"/>
      <c r="G49" s="15"/>
      <c r="H49" s="12"/>
      <c r="I49" s="10" t="str">
        <f t="shared" si="111"/>
        <v>X</v>
      </c>
      <c r="J49" s="13" t="str">
        <f t="shared" si="112"/>
        <v/>
      </c>
      <c r="K49" s="14"/>
      <c r="L49" s="15"/>
      <c r="M49" s="12"/>
      <c r="N49" s="10" t="str">
        <f t="shared" si="113"/>
        <v/>
      </c>
      <c r="O49" s="13" t="str">
        <f t="shared" si="114"/>
        <v/>
      </c>
      <c r="P49" s="14"/>
      <c r="Q49" s="15"/>
      <c r="R49" s="12"/>
      <c r="S49" s="10" t="str">
        <f t="shared" si="115"/>
        <v/>
      </c>
      <c r="T49" s="13" t="str">
        <f t="shared" si="116"/>
        <v>X</v>
      </c>
      <c r="U49" s="14"/>
      <c r="V49" s="15"/>
      <c r="W49" s="12"/>
      <c r="X49" s="10" t="str">
        <f t="shared" si="117"/>
        <v>X</v>
      </c>
      <c r="Y49" s="13" t="str">
        <f t="shared" si="118"/>
        <v/>
      </c>
      <c r="Z49" s="14"/>
      <c r="AA49" s="15"/>
      <c r="AB49" s="12"/>
      <c r="AC49" s="10" t="str">
        <f t="shared" si="119"/>
        <v/>
      </c>
      <c r="AD49" s="13" t="str">
        <f t="shared" si="120"/>
        <v/>
      </c>
      <c r="AE49" s="14"/>
      <c r="AF49" s="15"/>
      <c r="AG49" s="12"/>
      <c r="AH49" s="10" t="str">
        <f t="shared" si="121"/>
        <v/>
      </c>
      <c r="AI49" s="13" t="str">
        <f t="shared" si="122"/>
        <v>X</v>
      </c>
      <c r="AJ49" s="14"/>
      <c r="AK49" s="15"/>
    </row>
    <row r="50" spans="2:40">
      <c r="B50" s="10" t="str">
        <f t="shared" si="108"/>
        <v>Agemt3</v>
      </c>
      <c r="C50" s="12"/>
      <c r="D50" s="10" t="str">
        <f t="shared" si="109"/>
        <v/>
      </c>
      <c r="E50" s="13" t="str">
        <f t="shared" si="110"/>
        <v/>
      </c>
      <c r="F50" s="14"/>
      <c r="G50" s="15"/>
      <c r="H50" s="12"/>
      <c r="I50" s="10" t="str">
        <f t="shared" si="111"/>
        <v/>
      </c>
      <c r="J50" s="13" t="str">
        <f t="shared" si="112"/>
        <v>X</v>
      </c>
      <c r="K50" s="14"/>
      <c r="L50" s="15"/>
      <c r="M50" s="12"/>
      <c r="N50" s="10" t="str">
        <f t="shared" si="113"/>
        <v>X</v>
      </c>
      <c r="O50" s="13" t="str">
        <f t="shared" si="114"/>
        <v/>
      </c>
      <c r="P50" s="14"/>
      <c r="Q50" s="15"/>
      <c r="R50" s="12"/>
      <c r="S50" s="10" t="str">
        <f t="shared" si="115"/>
        <v/>
      </c>
      <c r="T50" s="13" t="str">
        <f t="shared" si="116"/>
        <v/>
      </c>
      <c r="U50" s="14"/>
      <c r="V50" s="15"/>
      <c r="W50" s="12"/>
      <c r="X50" s="10" t="str">
        <f t="shared" si="117"/>
        <v/>
      </c>
      <c r="Y50" s="13" t="str">
        <f t="shared" si="118"/>
        <v>X</v>
      </c>
      <c r="Z50" s="14"/>
      <c r="AA50" s="15"/>
      <c r="AB50" s="12"/>
      <c r="AC50" s="10" t="str">
        <f t="shared" si="119"/>
        <v>X</v>
      </c>
      <c r="AD50" s="13" t="str">
        <f t="shared" si="120"/>
        <v/>
      </c>
      <c r="AE50" s="14"/>
      <c r="AF50" s="15"/>
      <c r="AG50" s="12"/>
      <c r="AH50" s="10" t="str">
        <f t="shared" si="121"/>
        <v/>
      </c>
      <c r="AI50" s="13" t="str">
        <f t="shared" si="122"/>
        <v/>
      </c>
      <c r="AJ50" s="14"/>
      <c r="AK50" s="15"/>
    </row>
    <row r="51" spans="2:40">
      <c r="B51" s="10" t="str">
        <f t="shared" si="108"/>
        <v>Agemt4</v>
      </c>
      <c r="C51" s="12"/>
      <c r="D51" s="10" t="str">
        <f t="shared" si="109"/>
        <v>X</v>
      </c>
      <c r="E51" s="13" t="str">
        <f t="shared" si="110"/>
        <v/>
      </c>
      <c r="F51" s="14"/>
      <c r="G51" s="15"/>
      <c r="H51" s="12"/>
      <c r="I51" s="10" t="str">
        <f t="shared" si="111"/>
        <v/>
      </c>
      <c r="J51" s="13" t="str">
        <f t="shared" si="112"/>
        <v/>
      </c>
      <c r="K51" s="14"/>
      <c r="L51" s="15"/>
      <c r="M51" s="12"/>
      <c r="N51" s="10" t="str">
        <f t="shared" si="113"/>
        <v/>
      </c>
      <c r="O51" s="13" t="str">
        <f t="shared" si="114"/>
        <v>X</v>
      </c>
      <c r="P51" s="14"/>
      <c r="Q51" s="15"/>
      <c r="R51" s="12"/>
      <c r="S51" s="10" t="str">
        <f t="shared" si="115"/>
        <v>X</v>
      </c>
      <c r="T51" s="13" t="str">
        <f t="shared" si="116"/>
        <v/>
      </c>
      <c r="U51" s="14"/>
      <c r="V51" s="15"/>
      <c r="W51" s="12"/>
      <c r="X51" s="10" t="str">
        <f t="shared" si="117"/>
        <v/>
      </c>
      <c r="Y51" s="13" t="str">
        <f t="shared" si="118"/>
        <v/>
      </c>
      <c r="Z51" s="14"/>
      <c r="AA51" s="15"/>
      <c r="AB51" s="12"/>
      <c r="AC51" s="10" t="str">
        <f t="shared" si="119"/>
        <v/>
      </c>
      <c r="AD51" s="13" t="str">
        <f t="shared" si="120"/>
        <v>X</v>
      </c>
      <c r="AE51" s="14"/>
      <c r="AF51" s="15"/>
      <c r="AG51" s="12"/>
      <c r="AH51" s="10" t="str">
        <f t="shared" si="121"/>
        <v>X</v>
      </c>
      <c r="AI51" s="13" t="str">
        <f t="shared" si="122"/>
        <v/>
      </c>
      <c r="AJ51" s="14"/>
      <c r="AK51" s="15"/>
    </row>
    <row r="52" spans="2:40">
      <c r="B52" s="10" t="str">
        <f t="shared" si="108"/>
        <v>Agemt5</v>
      </c>
      <c r="C52" s="12"/>
      <c r="D52" s="10" t="str">
        <f t="shared" si="109"/>
        <v/>
      </c>
      <c r="E52" s="13" t="str">
        <f t="shared" si="110"/>
        <v>X</v>
      </c>
      <c r="F52" s="14"/>
      <c r="G52" s="15"/>
      <c r="H52" s="12"/>
      <c r="I52" s="10" t="str">
        <f t="shared" si="111"/>
        <v>X</v>
      </c>
      <c r="J52" s="13" t="str">
        <f t="shared" si="112"/>
        <v/>
      </c>
      <c r="K52" s="14"/>
      <c r="L52" s="15"/>
      <c r="M52" s="12"/>
      <c r="N52" s="10" t="str">
        <f t="shared" si="113"/>
        <v/>
      </c>
      <c r="O52" s="13" t="str">
        <f t="shared" si="114"/>
        <v/>
      </c>
      <c r="P52" s="14"/>
      <c r="Q52" s="15"/>
      <c r="R52" s="12"/>
      <c r="S52" s="10" t="str">
        <f t="shared" si="115"/>
        <v/>
      </c>
      <c r="T52" s="13" t="str">
        <f t="shared" si="116"/>
        <v>X</v>
      </c>
      <c r="U52" s="14"/>
      <c r="V52" s="15"/>
      <c r="W52" s="12"/>
      <c r="X52" s="10" t="str">
        <f t="shared" si="117"/>
        <v>X</v>
      </c>
      <c r="Y52" s="13" t="str">
        <f t="shared" si="118"/>
        <v/>
      </c>
      <c r="Z52" s="14"/>
      <c r="AA52" s="15"/>
      <c r="AB52" s="12"/>
      <c r="AC52" s="10" t="str">
        <f t="shared" si="119"/>
        <v/>
      </c>
      <c r="AD52" s="13" t="str">
        <f t="shared" si="120"/>
        <v/>
      </c>
      <c r="AE52" s="14"/>
      <c r="AF52" s="15"/>
      <c r="AG52" s="12"/>
      <c r="AH52" s="10" t="str">
        <f t="shared" si="121"/>
        <v/>
      </c>
      <c r="AI52" s="13" t="str">
        <f t="shared" si="122"/>
        <v>X</v>
      </c>
      <c r="AJ52" s="14"/>
      <c r="AK52" s="15"/>
    </row>
    <row r="53" spans="2:40">
      <c r="B53" s="10" t="str">
        <f t="shared" si="108"/>
        <v>Agemt6</v>
      </c>
      <c r="C53" s="12"/>
      <c r="D53" s="10" t="str">
        <f t="shared" si="109"/>
        <v/>
      </c>
      <c r="E53" s="13" t="str">
        <f t="shared" si="110"/>
        <v/>
      </c>
      <c r="F53" s="14"/>
      <c r="G53" s="15"/>
      <c r="H53" s="12"/>
      <c r="I53" s="10" t="str">
        <f t="shared" si="111"/>
        <v/>
      </c>
      <c r="J53" s="13" t="str">
        <f t="shared" si="112"/>
        <v>X</v>
      </c>
      <c r="K53" s="14"/>
      <c r="L53" s="15"/>
      <c r="M53" s="12"/>
      <c r="N53" s="10" t="str">
        <f t="shared" si="113"/>
        <v>X</v>
      </c>
      <c r="O53" s="13" t="str">
        <f t="shared" si="114"/>
        <v/>
      </c>
      <c r="P53" s="14"/>
      <c r="Q53" s="15"/>
      <c r="R53" s="12"/>
      <c r="S53" s="10" t="str">
        <f t="shared" si="115"/>
        <v/>
      </c>
      <c r="T53" s="13" t="str">
        <f t="shared" si="116"/>
        <v/>
      </c>
      <c r="U53" s="14"/>
      <c r="V53" s="15"/>
      <c r="W53" s="12"/>
      <c r="X53" s="10" t="str">
        <f t="shared" si="117"/>
        <v/>
      </c>
      <c r="Y53" s="13" t="str">
        <f t="shared" si="118"/>
        <v>X</v>
      </c>
      <c r="Z53" s="14"/>
      <c r="AA53" s="15"/>
      <c r="AB53" s="12"/>
      <c r="AC53" s="10" t="str">
        <f t="shared" si="119"/>
        <v>X</v>
      </c>
      <c r="AD53" s="13" t="str">
        <f t="shared" si="120"/>
        <v/>
      </c>
      <c r="AE53" s="14"/>
      <c r="AF53" s="15"/>
      <c r="AG53" s="12"/>
      <c r="AH53" s="10" t="str">
        <f t="shared" si="121"/>
        <v/>
      </c>
      <c r="AI53" s="13" t="str">
        <f t="shared" si="122"/>
        <v/>
      </c>
      <c r="AJ53" s="14"/>
      <c r="AK53" s="15"/>
    </row>
    <row r="54" spans="2:40">
      <c r="AA54" s="63"/>
    </row>
    <row r="55" spans="2:40">
      <c r="AA55" s="121"/>
      <c r="AB55" s="121"/>
      <c r="AC55" s="121"/>
      <c r="AD55" s="121"/>
      <c r="AE55" s="121"/>
      <c r="AF55" s="121"/>
      <c r="AG55" s="121"/>
      <c r="AL55" s="51"/>
    </row>
    <row r="56" spans="2:40">
      <c r="B56" s="7"/>
      <c r="C56" s="115" t="str">
        <f>"Sémaine du  "&amp;TEXT(C58,"jj/mm")&amp;" au "&amp;TEXT(C58+6,"jj/mm aaaa")</f>
        <v>Sémaine du  26/02 au 04/03 2018</v>
      </c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</row>
    <row r="57" spans="2:40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spans="2:40">
      <c r="B58" s="9"/>
      <c r="C58" s="112">
        <f>C45+7</f>
        <v>43157</v>
      </c>
      <c r="D58" s="116"/>
      <c r="E58" s="116"/>
      <c r="F58" s="116"/>
      <c r="G58" s="117"/>
      <c r="H58" s="112">
        <f>C58+1</f>
        <v>43158</v>
      </c>
      <c r="I58" s="113"/>
      <c r="J58" s="113"/>
      <c r="K58" s="113"/>
      <c r="L58" s="114"/>
      <c r="M58" s="112">
        <f>H58+1</f>
        <v>43159</v>
      </c>
      <c r="N58" s="113"/>
      <c r="O58" s="113"/>
      <c r="P58" s="113"/>
      <c r="Q58" s="114"/>
      <c r="R58" s="112">
        <f>M58+1</f>
        <v>43160</v>
      </c>
      <c r="S58" s="113"/>
      <c r="T58" s="113"/>
      <c r="U58" s="113"/>
      <c r="V58" s="114"/>
      <c r="W58" s="112">
        <f>R58+1</f>
        <v>43161</v>
      </c>
      <c r="X58" s="113"/>
      <c r="Y58" s="113"/>
      <c r="Z58" s="113"/>
      <c r="AA58" s="114"/>
      <c r="AB58" s="112">
        <f>W58+1</f>
        <v>43162</v>
      </c>
      <c r="AC58" s="113"/>
      <c r="AD58" s="113"/>
      <c r="AE58" s="113"/>
      <c r="AF58" s="114"/>
      <c r="AG58" s="112">
        <f>AB58+1</f>
        <v>43163</v>
      </c>
      <c r="AH58" s="113"/>
      <c r="AI58" s="113"/>
      <c r="AJ58" s="113"/>
      <c r="AK58" s="114"/>
    </row>
    <row r="59" spans="2:40">
      <c r="B59" s="10" t="s">
        <v>10</v>
      </c>
      <c r="C59" s="11">
        <v>0</v>
      </c>
      <c r="D59" s="11">
        <v>0.25</v>
      </c>
      <c r="E59" s="11">
        <v>0.54166666666666663</v>
      </c>
      <c r="F59" s="11">
        <v>0.75</v>
      </c>
      <c r="G59" s="11">
        <v>0.83333333333333337</v>
      </c>
      <c r="H59" s="11">
        <v>0</v>
      </c>
      <c r="I59" s="11">
        <v>0.25</v>
      </c>
      <c r="J59" s="11">
        <v>0.54166666666666663</v>
      </c>
      <c r="K59" s="11">
        <v>0.75</v>
      </c>
      <c r="L59" s="11">
        <v>0.83333333333333337</v>
      </c>
      <c r="M59" s="11">
        <v>0</v>
      </c>
      <c r="N59" s="11">
        <v>0.25</v>
      </c>
      <c r="O59" s="11">
        <v>0.54166666666666663</v>
      </c>
      <c r="P59" s="11">
        <v>0.75</v>
      </c>
      <c r="Q59" s="11">
        <v>0.83333333333333337</v>
      </c>
      <c r="R59" s="11">
        <v>0</v>
      </c>
      <c r="S59" s="11">
        <v>0.25</v>
      </c>
      <c r="T59" s="11">
        <v>0.54166666666666663</v>
      </c>
      <c r="U59" s="11">
        <v>0.75</v>
      </c>
      <c r="V59" s="11">
        <v>0.83333333333333337</v>
      </c>
      <c r="W59" s="11">
        <v>0</v>
      </c>
      <c r="X59" s="11">
        <v>0.25</v>
      </c>
      <c r="Y59" s="11">
        <v>0.54166666666666663</v>
      </c>
      <c r="Z59" s="11">
        <v>0.75</v>
      </c>
      <c r="AA59" s="11">
        <v>0.83333333333333337</v>
      </c>
      <c r="AB59" s="11">
        <v>0</v>
      </c>
      <c r="AC59" s="11">
        <v>0.25</v>
      </c>
      <c r="AD59" s="11">
        <v>0.54166666666666663</v>
      </c>
      <c r="AE59" s="11">
        <v>0.75</v>
      </c>
      <c r="AF59" s="11">
        <v>0.83333333333333337</v>
      </c>
      <c r="AG59" s="11">
        <v>0</v>
      </c>
      <c r="AH59" s="11">
        <v>0.25</v>
      </c>
      <c r="AI59" s="11">
        <v>0.54166666666666663</v>
      </c>
      <c r="AJ59" s="11">
        <v>0.75</v>
      </c>
      <c r="AK59" s="11">
        <v>0.83333333333333337</v>
      </c>
    </row>
    <row r="60" spans="2:40">
      <c r="B60" s="10" t="s">
        <v>11</v>
      </c>
      <c r="C60" s="11">
        <v>0.25</v>
      </c>
      <c r="D60" s="11">
        <v>0.54166666666666663</v>
      </c>
      <c r="E60" s="11">
        <v>0.75</v>
      </c>
      <c r="F60" s="11">
        <v>0.83333333333333337</v>
      </c>
      <c r="G60" s="11">
        <v>1</v>
      </c>
      <c r="H60" s="11">
        <v>0.25</v>
      </c>
      <c r="I60" s="11">
        <v>0.54166666666666663</v>
      </c>
      <c r="J60" s="11">
        <v>0.75</v>
      </c>
      <c r="K60" s="11">
        <v>0.83333333333333337</v>
      </c>
      <c r="L60" s="11">
        <v>1</v>
      </c>
      <c r="M60" s="11">
        <v>0.25</v>
      </c>
      <c r="N60" s="11">
        <v>0.54166666666666663</v>
      </c>
      <c r="O60" s="11">
        <v>0.75</v>
      </c>
      <c r="P60" s="11">
        <v>0.83333333333333337</v>
      </c>
      <c r="Q60" s="11">
        <v>1</v>
      </c>
      <c r="R60" s="11">
        <v>0.25</v>
      </c>
      <c r="S60" s="11">
        <v>0.54166666666666663</v>
      </c>
      <c r="T60" s="11">
        <v>0.75</v>
      </c>
      <c r="U60" s="11">
        <v>0.83333333333333337</v>
      </c>
      <c r="V60" s="11">
        <v>1</v>
      </c>
      <c r="W60" s="11">
        <v>0.25</v>
      </c>
      <c r="X60" s="11">
        <v>0.54166666666666663</v>
      </c>
      <c r="Y60" s="11">
        <v>0.75</v>
      </c>
      <c r="Z60" s="11">
        <v>0.83333333333333337</v>
      </c>
      <c r="AA60" s="11">
        <v>1</v>
      </c>
      <c r="AB60" s="11">
        <v>0.25</v>
      </c>
      <c r="AC60" s="11">
        <v>0.54166666666666663</v>
      </c>
      <c r="AD60" s="11">
        <v>0.75</v>
      </c>
      <c r="AE60" s="11">
        <v>0.83333333333333337</v>
      </c>
      <c r="AF60" s="11">
        <v>1</v>
      </c>
      <c r="AG60" s="11">
        <v>0.25</v>
      </c>
      <c r="AH60" s="11">
        <v>0.54166666666666663</v>
      </c>
      <c r="AI60" s="11">
        <v>0.75</v>
      </c>
      <c r="AJ60" s="11">
        <v>0.83333333333333337</v>
      </c>
      <c r="AK60" s="11">
        <v>1</v>
      </c>
    </row>
    <row r="61" spans="2:40">
      <c r="B61" s="10" t="str">
        <f t="shared" ref="B61:B66" si="123">B48</f>
        <v>Agemt1</v>
      </c>
      <c r="C61" s="12"/>
      <c r="D61" s="10" t="str">
        <f t="shared" ref="D61:D66" si="124">IF(AI48="X","X","")</f>
        <v/>
      </c>
      <c r="E61" s="13" t="str">
        <f t="shared" ref="E61:E66" si="125">IF(AH48="X","",IF(D61="X", "", "X"))</f>
        <v/>
      </c>
      <c r="F61" s="14"/>
      <c r="G61" s="15"/>
      <c r="H61" s="12"/>
      <c r="I61" s="10" t="str">
        <f t="shared" ref="I61:I66" si="126">IF(E61="X","X","")</f>
        <v/>
      </c>
      <c r="J61" s="13" t="str">
        <f t="shared" ref="J61:J66" si="127">IF(D61="X","",IF(I61="X", "", "X"))</f>
        <v>X</v>
      </c>
      <c r="K61" s="14"/>
      <c r="L61" s="15"/>
      <c r="M61" s="12"/>
      <c r="N61" s="10" t="str">
        <f t="shared" ref="N61:N66" si="128">IF(J61="X","X","")</f>
        <v>X</v>
      </c>
      <c r="O61" s="13" t="str">
        <f t="shared" ref="O61:O66" si="129">IF(I61="X","",IF(N61="X", "", "X"))</f>
        <v/>
      </c>
      <c r="P61" s="14"/>
      <c r="Q61" s="15"/>
      <c r="R61" s="12"/>
      <c r="S61" s="10" t="str">
        <f t="shared" ref="S61:S66" si="130">IF(O61="X","X","")</f>
        <v/>
      </c>
      <c r="T61" s="13" t="str">
        <f t="shared" ref="T61:T66" si="131">IF(N61="X","",IF(S61="X", "", "X"))</f>
        <v/>
      </c>
      <c r="U61" s="14"/>
      <c r="V61" s="15"/>
      <c r="W61" s="12"/>
      <c r="X61" s="10" t="str">
        <f t="shared" ref="X61:X66" si="132">IF(T61="X","X","")</f>
        <v/>
      </c>
      <c r="Y61" s="13" t="str">
        <f t="shared" ref="Y61:Y66" si="133">IF(S61="X","",IF(X61="X", "", "X"))</f>
        <v>X</v>
      </c>
      <c r="Z61" s="14"/>
      <c r="AA61" s="15"/>
      <c r="AB61" s="12"/>
      <c r="AC61" s="10" t="str">
        <f t="shared" ref="AC61:AC66" si="134">IF(Y61="X","X","")</f>
        <v>X</v>
      </c>
      <c r="AD61" s="13" t="str">
        <f t="shared" ref="AD61:AD66" si="135">IF(X61="X","",IF(AC61="X", "", "X"))</f>
        <v/>
      </c>
      <c r="AE61" s="14"/>
      <c r="AF61" s="15"/>
      <c r="AG61" s="12"/>
      <c r="AH61" s="10" t="str">
        <f t="shared" ref="AH61:AH66" si="136">IF(AD61="X","X","")</f>
        <v/>
      </c>
      <c r="AI61" s="13" t="str">
        <f t="shared" ref="AI61:AI66" si="137">IF(AC61="X","",IF(AH61="X", "", "X"))</f>
        <v/>
      </c>
      <c r="AJ61" s="14"/>
      <c r="AK61" s="15"/>
      <c r="AN61" t="s">
        <v>0</v>
      </c>
    </row>
    <row r="62" spans="2:40">
      <c r="B62" s="10" t="str">
        <f t="shared" si="123"/>
        <v>Agemt2</v>
      </c>
      <c r="C62" s="12"/>
      <c r="D62" s="10" t="str">
        <f t="shared" si="124"/>
        <v>X</v>
      </c>
      <c r="E62" s="13" t="str">
        <f t="shared" si="125"/>
        <v/>
      </c>
      <c r="F62" s="14"/>
      <c r="G62" s="15"/>
      <c r="H62" s="12"/>
      <c r="I62" s="10" t="str">
        <f t="shared" si="126"/>
        <v/>
      </c>
      <c r="J62" s="13" t="str">
        <f t="shared" si="127"/>
        <v/>
      </c>
      <c r="K62" s="14"/>
      <c r="L62" s="15"/>
      <c r="M62" s="12"/>
      <c r="N62" s="10" t="str">
        <f t="shared" si="128"/>
        <v/>
      </c>
      <c r="O62" s="13" t="str">
        <f t="shared" si="129"/>
        <v>X</v>
      </c>
      <c r="P62" s="14"/>
      <c r="Q62" s="15"/>
      <c r="R62" s="12"/>
      <c r="S62" s="10" t="str">
        <f t="shared" si="130"/>
        <v>X</v>
      </c>
      <c r="T62" s="13" t="str">
        <f t="shared" si="131"/>
        <v/>
      </c>
      <c r="U62" s="14"/>
      <c r="V62" s="15"/>
      <c r="W62" s="12"/>
      <c r="X62" s="10" t="str">
        <f t="shared" si="132"/>
        <v/>
      </c>
      <c r="Y62" s="13" t="str">
        <f t="shared" si="133"/>
        <v/>
      </c>
      <c r="Z62" s="14"/>
      <c r="AA62" s="15"/>
      <c r="AB62" s="12"/>
      <c r="AC62" s="10" t="str">
        <f t="shared" si="134"/>
        <v/>
      </c>
      <c r="AD62" s="13" t="str">
        <f t="shared" si="135"/>
        <v>X</v>
      </c>
      <c r="AE62" s="14"/>
      <c r="AF62" s="15"/>
      <c r="AG62" s="12"/>
      <c r="AH62" s="10" t="str">
        <f t="shared" si="136"/>
        <v>X</v>
      </c>
      <c r="AI62" s="13" t="str">
        <f t="shared" si="137"/>
        <v/>
      </c>
      <c r="AJ62" s="14"/>
      <c r="AK62" s="15"/>
    </row>
    <row r="63" spans="2:40">
      <c r="B63" s="10" t="str">
        <f t="shared" si="123"/>
        <v>Agemt3</v>
      </c>
      <c r="C63" s="12"/>
      <c r="D63" s="10" t="str">
        <f t="shared" si="124"/>
        <v/>
      </c>
      <c r="E63" s="13" t="str">
        <f t="shared" si="125"/>
        <v>X</v>
      </c>
      <c r="F63" s="14"/>
      <c r="G63" s="15"/>
      <c r="H63" s="12"/>
      <c r="I63" s="10" t="str">
        <f t="shared" si="126"/>
        <v>X</v>
      </c>
      <c r="J63" s="13" t="str">
        <f t="shared" si="127"/>
        <v/>
      </c>
      <c r="K63" s="14"/>
      <c r="L63" s="15"/>
      <c r="M63" s="12"/>
      <c r="N63" s="10" t="str">
        <f t="shared" si="128"/>
        <v/>
      </c>
      <c r="O63" s="13" t="str">
        <f t="shared" si="129"/>
        <v/>
      </c>
      <c r="P63" s="14"/>
      <c r="Q63" s="15"/>
      <c r="R63" s="12"/>
      <c r="S63" s="10" t="str">
        <f t="shared" si="130"/>
        <v/>
      </c>
      <c r="T63" s="13" t="str">
        <f t="shared" si="131"/>
        <v>X</v>
      </c>
      <c r="U63" s="14"/>
      <c r="V63" s="15"/>
      <c r="W63" s="12"/>
      <c r="X63" s="10" t="str">
        <f t="shared" si="132"/>
        <v>X</v>
      </c>
      <c r="Y63" s="13" t="str">
        <f t="shared" si="133"/>
        <v/>
      </c>
      <c r="Z63" s="14"/>
      <c r="AA63" s="15"/>
      <c r="AB63" s="12"/>
      <c r="AC63" s="10" t="str">
        <f t="shared" si="134"/>
        <v/>
      </c>
      <c r="AD63" s="13" t="str">
        <f t="shared" si="135"/>
        <v/>
      </c>
      <c r="AE63" s="14"/>
      <c r="AF63" s="15"/>
      <c r="AG63" s="12"/>
      <c r="AH63" s="10" t="str">
        <f t="shared" si="136"/>
        <v/>
      </c>
      <c r="AI63" s="13" t="str">
        <f t="shared" si="137"/>
        <v>X</v>
      </c>
      <c r="AJ63" s="14"/>
      <c r="AK63" s="15"/>
    </row>
    <row r="64" spans="2:40">
      <c r="B64" s="10" t="str">
        <f t="shared" si="123"/>
        <v>Agemt4</v>
      </c>
      <c r="C64" s="12"/>
      <c r="D64" s="10" t="str">
        <f t="shared" si="124"/>
        <v/>
      </c>
      <c r="E64" s="13" t="str">
        <f t="shared" si="125"/>
        <v/>
      </c>
      <c r="F64" s="14"/>
      <c r="G64" s="15"/>
      <c r="H64" s="12"/>
      <c r="I64" s="10" t="str">
        <f t="shared" si="126"/>
        <v/>
      </c>
      <c r="J64" s="13" t="str">
        <f t="shared" si="127"/>
        <v>X</v>
      </c>
      <c r="K64" s="14"/>
      <c r="L64" s="15"/>
      <c r="M64" s="12"/>
      <c r="N64" s="10" t="str">
        <f t="shared" si="128"/>
        <v>X</v>
      </c>
      <c r="O64" s="13" t="str">
        <f t="shared" si="129"/>
        <v/>
      </c>
      <c r="P64" s="14"/>
      <c r="Q64" s="15"/>
      <c r="R64" s="12"/>
      <c r="S64" s="10" t="str">
        <f t="shared" si="130"/>
        <v/>
      </c>
      <c r="T64" s="13" t="str">
        <f t="shared" si="131"/>
        <v/>
      </c>
      <c r="U64" s="14"/>
      <c r="V64" s="15"/>
      <c r="W64" s="12"/>
      <c r="X64" s="10" t="str">
        <f t="shared" si="132"/>
        <v/>
      </c>
      <c r="Y64" s="13" t="str">
        <f t="shared" si="133"/>
        <v>X</v>
      </c>
      <c r="Z64" s="14"/>
      <c r="AA64" s="15"/>
      <c r="AB64" s="12"/>
      <c r="AC64" s="10" t="str">
        <f t="shared" si="134"/>
        <v>X</v>
      </c>
      <c r="AD64" s="13" t="str">
        <f t="shared" si="135"/>
        <v/>
      </c>
      <c r="AE64" s="14"/>
      <c r="AF64" s="15"/>
      <c r="AG64" s="12"/>
      <c r="AH64" s="10" t="str">
        <f t="shared" si="136"/>
        <v/>
      </c>
      <c r="AI64" s="13" t="str">
        <f t="shared" si="137"/>
        <v/>
      </c>
      <c r="AJ64" s="14"/>
      <c r="AK64" s="15"/>
    </row>
    <row r="65" spans="2:38">
      <c r="B65" s="10" t="str">
        <f t="shared" si="123"/>
        <v>Agemt5</v>
      </c>
      <c r="C65" s="12"/>
      <c r="D65" s="10" t="str">
        <f t="shared" si="124"/>
        <v>X</v>
      </c>
      <c r="E65" s="13" t="str">
        <f t="shared" si="125"/>
        <v/>
      </c>
      <c r="F65" s="14"/>
      <c r="G65" s="15"/>
      <c r="H65" s="12"/>
      <c r="I65" s="10" t="str">
        <f t="shared" si="126"/>
        <v/>
      </c>
      <c r="J65" s="13" t="str">
        <f t="shared" si="127"/>
        <v/>
      </c>
      <c r="K65" s="14"/>
      <c r="L65" s="15"/>
      <c r="M65" s="12"/>
      <c r="N65" s="10" t="str">
        <f t="shared" si="128"/>
        <v/>
      </c>
      <c r="O65" s="13" t="str">
        <f t="shared" si="129"/>
        <v>X</v>
      </c>
      <c r="P65" s="14"/>
      <c r="Q65" s="15"/>
      <c r="R65" s="12"/>
      <c r="S65" s="10" t="str">
        <f t="shared" si="130"/>
        <v>X</v>
      </c>
      <c r="T65" s="13" t="str">
        <f t="shared" si="131"/>
        <v/>
      </c>
      <c r="U65" s="14"/>
      <c r="V65" s="15"/>
      <c r="W65" s="12"/>
      <c r="X65" s="10" t="str">
        <f t="shared" si="132"/>
        <v/>
      </c>
      <c r="Y65" s="13" t="str">
        <f t="shared" si="133"/>
        <v/>
      </c>
      <c r="Z65" s="14"/>
      <c r="AA65" s="15"/>
      <c r="AB65" s="12"/>
      <c r="AC65" s="10" t="str">
        <f t="shared" si="134"/>
        <v/>
      </c>
      <c r="AD65" s="13" t="str">
        <f t="shared" si="135"/>
        <v>X</v>
      </c>
      <c r="AE65" s="14"/>
      <c r="AF65" s="15"/>
      <c r="AG65" s="12"/>
      <c r="AH65" s="10" t="str">
        <f t="shared" si="136"/>
        <v>X</v>
      </c>
      <c r="AI65" s="13" t="str">
        <f t="shared" si="137"/>
        <v/>
      </c>
      <c r="AJ65" s="14"/>
      <c r="AK65" s="15"/>
    </row>
    <row r="66" spans="2:38">
      <c r="B66" s="10" t="str">
        <f t="shared" si="123"/>
        <v>Agemt6</v>
      </c>
      <c r="C66" s="12"/>
      <c r="D66" s="10" t="str">
        <f t="shared" si="124"/>
        <v/>
      </c>
      <c r="E66" s="13" t="str">
        <f t="shared" si="125"/>
        <v>X</v>
      </c>
      <c r="F66" s="14"/>
      <c r="G66" s="15"/>
      <c r="H66" s="12"/>
      <c r="I66" s="10" t="str">
        <f t="shared" si="126"/>
        <v>X</v>
      </c>
      <c r="J66" s="13" t="str">
        <f t="shared" si="127"/>
        <v/>
      </c>
      <c r="K66" s="14"/>
      <c r="L66" s="15"/>
      <c r="M66" s="12"/>
      <c r="N66" s="10" t="str">
        <f t="shared" si="128"/>
        <v/>
      </c>
      <c r="O66" s="13" t="str">
        <f t="shared" si="129"/>
        <v/>
      </c>
      <c r="P66" s="14"/>
      <c r="Q66" s="15"/>
      <c r="R66" s="12"/>
      <c r="S66" s="10" t="str">
        <f t="shared" si="130"/>
        <v/>
      </c>
      <c r="T66" s="13" t="str">
        <f t="shared" si="131"/>
        <v>X</v>
      </c>
      <c r="U66" s="14"/>
      <c r="V66" s="15"/>
      <c r="W66" s="12"/>
      <c r="X66" s="10" t="str">
        <f t="shared" si="132"/>
        <v>X</v>
      </c>
      <c r="Y66" s="13" t="str">
        <f t="shared" si="133"/>
        <v/>
      </c>
      <c r="Z66" s="14"/>
      <c r="AA66" s="15"/>
      <c r="AB66" s="12"/>
      <c r="AC66" s="10" t="str">
        <f t="shared" si="134"/>
        <v/>
      </c>
      <c r="AD66" s="13" t="str">
        <f t="shared" si="135"/>
        <v/>
      </c>
      <c r="AE66" s="14"/>
      <c r="AF66" s="15"/>
      <c r="AG66" s="12"/>
      <c r="AH66" s="10" t="str">
        <f t="shared" si="136"/>
        <v/>
      </c>
      <c r="AI66" s="13" t="str">
        <f t="shared" si="137"/>
        <v>X</v>
      </c>
      <c r="AJ66" s="14"/>
      <c r="AK66" s="15"/>
    </row>
    <row r="68" spans="2:38">
      <c r="AA68" s="63"/>
      <c r="AL68" s="51"/>
    </row>
    <row r="69" spans="2:38">
      <c r="AL69" s="51"/>
    </row>
    <row r="72" spans="2:38">
      <c r="AA72" s="121"/>
      <c r="AB72" s="121"/>
      <c r="AC72" s="121"/>
      <c r="AD72" s="121"/>
      <c r="AE72" s="121"/>
      <c r="AF72" s="121"/>
      <c r="AG72" s="121"/>
      <c r="AH72" s="121"/>
    </row>
  </sheetData>
  <mergeCells count="44">
    <mergeCell ref="AA72:AH72"/>
    <mergeCell ref="AA55:AG55"/>
    <mergeCell ref="W5:AA5"/>
    <mergeCell ref="AB5:AF5"/>
    <mergeCell ref="AG5:AK5"/>
    <mergeCell ref="AG31:AK31"/>
    <mergeCell ref="C29:AK29"/>
    <mergeCell ref="AB18:AF18"/>
    <mergeCell ref="C5:G5"/>
    <mergeCell ref="M18:Q18"/>
    <mergeCell ref="R18:V18"/>
    <mergeCell ref="W18:AA18"/>
    <mergeCell ref="H5:L5"/>
    <mergeCell ref="H18:L18"/>
    <mergeCell ref="H45:L45"/>
    <mergeCell ref="C58:G58"/>
    <mergeCell ref="AG18:AK18"/>
    <mergeCell ref="H1:AA1"/>
    <mergeCell ref="M31:Q31"/>
    <mergeCell ref="W45:AA45"/>
    <mergeCell ref="AB1:AD1"/>
    <mergeCell ref="AE1:AG1"/>
    <mergeCell ref="C43:AK43"/>
    <mergeCell ref="C31:G31"/>
    <mergeCell ref="C18:G18"/>
    <mergeCell ref="C16:AK16"/>
    <mergeCell ref="H31:L31"/>
    <mergeCell ref="M5:Q5"/>
    <mergeCell ref="R31:V31"/>
    <mergeCell ref="M45:Q45"/>
    <mergeCell ref="R5:V5"/>
    <mergeCell ref="AB31:AF31"/>
    <mergeCell ref="W31:AA31"/>
    <mergeCell ref="M58:Q58"/>
    <mergeCell ref="C56:AK56"/>
    <mergeCell ref="C45:G45"/>
    <mergeCell ref="W58:AA58"/>
    <mergeCell ref="AG58:AK58"/>
    <mergeCell ref="H58:L58"/>
    <mergeCell ref="R58:V58"/>
    <mergeCell ref="AB58:AF58"/>
    <mergeCell ref="R45:V45"/>
    <mergeCell ref="AB45:AF45"/>
    <mergeCell ref="AG45:AK45"/>
  </mergeCells>
  <conditionalFormatting sqref="C8:G13">
    <cfRule type="expression" dxfId="75" priority="102">
      <formula>SUMPRODUCT(($C$5&gt;=INDIRECT("Leave[departure]"))*($C$5&lt;=INDIRECT("Leave[return]"))*($B8=INDIRECT("Leave[workers]")))</formula>
    </cfRule>
  </conditionalFormatting>
  <conditionalFormatting sqref="H8:L13">
    <cfRule type="expression" dxfId="74" priority="100">
      <formula>SUMPRODUCT(($H$5&gt;=INDIRECT("Leave[departure]"))*($H$5&lt;=INDIRECT("Leave[return]"))*($B8=INDIRECT("Leave[workers]")))</formula>
    </cfRule>
  </conditionalFormatting>
  <conditionalFormatting sqref="M8:Q13">
    <cfRule type="expression" dxfId="73" priority="99">
      <formula>SUMPRODUCT(($M$5&gt;=INDIRECT("Leave[departure]"))*($M$5&lt;=INDIRECT("Leave[return]"))*($B8=INDIRECT("Leave[workers]")))</formula>
    </cfRule>
  </conditionalFormatting>
  <conditionalFormatting sqref="W8:AA13">
    <cfRule type="expression" dxfId="72" priority="97">
      <formula>SUMPRODUCT(($W$5&gt;=INDIRECT("Leave[departure]"))*($W$5&lt;=INDIRECT("Leave[return]"))*($B8=INDIRECT("Leave[workers]")))</formula>
    </cfRule>
  </conditionalFormatting>
  <conditionalFormatting sqref="AB8:AF13">
    <cfRule type="expression" dxfId="71" priority="96">
      <formula>SUMPRODUCT(($AB$5&gt;=INDIRECT("Leave[departure]"))*($AB$5&lt;=INDIRECT("Leave[return]"))*($B8=INDIRECT("Leave[workers]")))</formula>
    </cfRule>
  </conditionalFormatting>
  <conditionalFormatting sqref="AG8:AK13">
    <cfRule type="expression" dxfId="70" priority="95">
      <formula>SUMPRODUCT(($AG$5&gt;=INDIRECT("Leave[departure]"))*($AG$5&lt;=INDIRECT("Leave[return]"))*($B8=INDIRECT("Leave[workers]")))</formula>
    </cfRule>
  </conditionalFormatting>
  <conditionalFormatting sqref="C21:G26">
    <cfRule type="expression" dxfId="69" priority="94">
      <formula>SUMPRODUCT(($C$18&gt;=INDIRECT("Leave[departure]"))*($C$18&lt;=INDIRECT("Leave[return]"))*($B21=INDIRECT("Leave[workers]")))</formula>
    </cfRule>
  </conditionalFormatting>
  <conditionalFormatting sqref="H21:L26">
    <cfRule type="expression" dxfId="68" priority="93">
      <formula>SUMPRODUCT(($H$18&gt;=INDIRECT("Leave[departure]"))*($H$18&lt;=INDIRECT("Leave[return]"))*($B21=INDIRECT("Leave[workers]")))</formula>
    </cfRule>
  </conditionalFormatting>
  <conditionalFormatting sqref="M21:Q26">
    <cfRule type="expression" dxfId="67" priority="92">
      <formula>SUMPRODUCT(($M$18&gt;=INDIRECT("Leave[departure]"))*($M$18&lt;=INDIRECT("Leave[return]"))*($B21=INDIRECT("Leave[workers]")))</formula>
    </cfRule>
  </conditionalFormatting>
  <conditionalFormatting sqref="R21:V26">
    <cfRule type="expression" dxfId="66" priority="91">
      <formula>SUMPRODUCT(($R$18&gt;=INDIRECT("Leave[departure]"))*($R$18&lt;=INDIRECT("Leave[return]"))*($B21=INDIRECT("Leave[workers]")))</formula>
    </cfRule>
  </conditionalFormatting>
  <conditionalFormatting sqref="W21:AA26">
    <cfRule type="expression" dxfId="65" priority="90">
      <formula>SUMPRODUCT(($W$18&gt;=INDIRECT("Leave[departure]"))*($W$18&lt;=INDIRECT("Leave[return]"))*($B21=INDIRECT("Leave[workers]")))</formula>
    </cfRule>
  </conditionalFormatting>
  <conditionalFormatting sqref="AB21:AF26">
    <cfRule type="expression" dxfId="64" priority="89">
      <formula>SUMPRODUCT(($AB$18&gt;=INDIRECT("Leave[departure]"))*($AB$18&lt;=INDIRECT("Leave[return]"))*($B21=INDIRECT("Leave[workers]")))</formula>
    </cfRule>
  </conditionalFormatting>
  <conditionalFormatting sqref="AG21:AK26">
    <cfRule type="expression" dxfId="63" priority="88">
      <formula>SUMPRODUCT(($AG$18&gt;=INDIRECT("Leave[departure]"))*($AG$18&lt;=INDIRECT("Leave[return]"))*($B21=INDIRECT("Leave[workers]")))</formula>
    </cfRule>
  </conditionalFormatting>
  <conditionalFormatting sqref="C34:G40">
    <cfRule type="expression" dxfId="62" priority="87">
      <formula>SUMPRODUCT(($C$31&gt;=INDIRECT("Leave[departure]"))*($C$31&lt;=INDIRECT("Leave[return]"))*($B34=INDIRECT("Leave[workers]")))</formula>
    </cfRule>
  </conditionalFormatting>
  <conditionalFormatting sqref="H34:L40">
    <cfRule type="expression" dxfId="61" priority="86">
      <formula>SUMPRODUCT(($H$31&gt;=INDIRECT("Leave[departure]"))*($H$31&lt;=INDIRECT("Leave[return]"))*($B34=INDIRECT("Leave[workers]")))</formula>
    </cfRule>
  </conditionalFormatting>
  <conditionalFormatting sqref="M34:Q40">
    <cfRule type="expression" dxfId="60" priority="85">
      <formula>SUMPRODUCT(($M$31&gt;=INDIRECT("Leave[departure]"))*($M$31&lt;=INDIRECT("Leave[return]"))*($B34=INDIRECT("Leave[workers]")))</formula>
    </cfRule>
  </conditionalFormatting>
  <conditionalFormatting sqref="R34:V40">
    <cfRule type="expression" dxfId="59" priority="84">
      <formula>SUMPRODUCT(($R$31&gt;=INDIRECT("Leave[departure]"))*($R$31&lt;=INDIRECT("Leave[return]"))*($B34=INDIRECT("Leave[workers]")))</formula>
    </cfRule>
  </conditionalFormatting>
  <conditionalFormatting sqref="W34:AA40">
    <cfRule type="expression" dxfId="58" priority="83">
      <formula>SUMPRODUCT(($W$31&gt;=INDIRECT("Leave[departure]"))*($W$31&lt;=INDIRECT("Leave[return]"))*($B34=INDIRECT("Leave[workers]")))</formula>
    </cfRule>
  </conditionalFormatting>
  <conditionalFormatting sqref="AB34:AF40">
    <cfRule type="expression" dxfId="57" priority="82">
      <formula>SUMPRODUCT(($AB$31&gt;=INDIRECT("Leave[departure]"))*($AB$31&lt;=INDIRECT("Leave[return]"))*($B34=INDIRECT("Leave[workers]")))</formula>
    </cfRule>
  </conditionalFormatting>
  <conditionalFormatting sqref="AG34:AK40">
    <cfRule type="expression" dxfId="56" priority="81">
      <formula>SUMPRODUCT(($AG$31&gt;=INDIRECT("Leave[departure]"))*($AG$31&lt;=INDIRECT("Leave[return]"))*($B34=INDIRECT("Leave[workers]")))</formula>
    </cfRule>
  </conditionalFormatting>
  <conditionalFormatting sqref="C48:G53">
    <cfRule type="expression" dxfId="55" priority="80">
      <formula>SUMPRODUCT(($C$45&gt;=INDIRECT("Leave[departure]"))*($C$45&lt;=INDIRECT("Leave[return]"))*($B48=INDIRECT("Leave[workers]")))</formula>
    </cfRule>
  </conditionalFormatting>
  <conditionalFormatting sqref="H48:L53">
    <cfRule type="expression" dxfId="54" priority="79">
      <formula>SUMPRODUCT(($H$45&gt;=INDIRECT("Leave[departure]"))*($H$45&lt;=INDIRECT("Leave[return]"))*($B48=INDIRECT("Leave[workers]")))</formula>
    </cfRule>
  </conditionalFormatting>
  <conditionalFormatting sqref="M48:Q53">
    <cfRule type="expression" dxfId="53" priority="78">
      <formula>SUMPRODUCT(($M$45&gt;=INDIRECT("Leave[departure]"))*($M$45&lt;=INDIRECT("Leave[return]"))*($B48=INDIRECT("Leave[workers]")))</formula>
    </cfRule>
  </conditionalFormatting>
  <conditionalFormatting sqref="R48:V53">
    <cfRule type="expression" dxfId="52" priority="77">
      <formula>SUMPRODUCT(($R$45&gt;=INDIRECT("Leave[departure]"))*($R$45&lt;=INDIRECT("Leave[return]"))*($B48=INDIRECT("Leave[workers]")))</formula>
    </cfRule>
  </conditionalFormatting>
  <conditionalFormatting sqref="W48:AA53">
    <cfRule type="expression" dxfId="51" priority="76">
      <formula>SUMPRODUCT(($W$45&gt;=INDIRECT("Leave[departure]"))*($W$45&lt;=INDIRECT("Leave[return]"))*($B48=INDIRECT("Leave[workers]")))</formula>
    </cfRule>
  </conditionalFormatting>
  <conditionalFormatting sqref="AB48:AF53">
    <cfRule type="expression" dxfId="50" priority="75">
      <formula>SUMPRODUCT(($AB$45&gt;=INDIRECT("Leave[departure]"))*($AB$45&lt;=INDIRECT("Leave[return]"))*($B48=INDIRECT("Leave[workers]")))</formula>
    </cfRule>
  </conditionalFormatting>
  <conditionalFormatting sqref="AG48:AK53">
    <cfRule type="expression" dxfId="49" priority="74">
      <formula>SUMPRODUCT(($AG$45&gt;=INDIRECT("Leave[departure]"))*($AG$45&lt;=INDIRECT("Leave[return]"))*($B48=INDIRECT("Leave[workers]")))</formula>
    </cfRule>
  </conditionalFormatting>
  <conditionalFormatting sqref="C61:G66">
    <cfRule type="expression" dxfId="48" priority="73">
      <formula>SUMPRODUCT(($C$58&gt;=INDIRECT("Leave[departure]"))*($C$58&lt;=INDIRECT("Leave[return]"))*($B61=INDIRECT("Leave[workers]")))</formula>
    </cfRule>
  </conditionalFormatting>
  <conditionalFormatting sqref="H61:L66">
    <cfRule type="expression" dxfId="47" priority="72">
      <formula>SUMPRODUCT(($H$58&gt;=INDIRECT("Leave[departure]"))*($H$58&lt;=INDIRECT("Leave[return]"))*($B61=INDIRECT("Leave[workers]")))</formula>
    </cfRule>
  </conditionalFormatting>
  <conditionalFormatting sqref="M61:Q66">
    <cfRule type="expression" dxfId="46" priority="71">
      <formula>SUMPRODUCT(($M$58&gt;=INDIRECT("Leave[departure]"))*($M$58&lt;=INDIRECT("Leave[return]"))*($B61=INDIRECT("Leave[workers]")))</formula>
    </cfRule>
  </conditionalFormatting>
  <conditionalFormatting sqref="R61:V66">
    <cfRule type="expression" dxfId="45" priority="70">
      <formula>SUMPRODUCT(($R$58&gt;=INDIRECT("Leave[departure]"))*($R$58&lt;=INDIRECT("Leave[return]"))*($B61=INDIRECT("Leave[workers]")))</formula>
    </cfRule>
  </conditionalFormatting>
  <conditionalFormatting sqref="W61:AA66">
    <cfRule type="expression" dxfId="44" priority="69">
      <formula>SUMPRODUCT(($W$58&gt;=INDIRECT("Leave[departure]"))*($W$58&lt;=INDIRECT("Leave[return]"))*($B61=INDIRECT("Leave[workers]")))</formula>
    </cfRule>
  </conditionalFormatting>
  <conditionalFormatting sqref="AB61:AF66">
    <cfRule type="expression" dxfId="43" priority="68">
      <formula>SUMPRODUCT(($AB$58&gt;=INDIRECT("Leave[departure]"))*($AB$58&lt;=INDIRECT("Leave[return]"))*($B61=INDIRECT("Leave[workers]")))</formula>
    </cfRule>
  </conditionalFormatting>
  <conditionalFormatting sqref="AG61:AK66">
    <cfRule type="expression" dxfId="42" priority="67">
      <formula>SUMPRODUCT(($AG$58&gt;=INDIRECT("Leave[departure]"))*($AG$58&lt;=INDIRECT("Leave[return]"))*($B61=INDIRECT("Leave[workers]")))</formula>
    </cfRule>
  </conditionalFormatting>
  <conditionalFormatting sqref="C5:AK5">
    <cfRule type="timePeriod" dxfId="41" priority="45" timePeriod="lastMonth">
      <formula>AND(MONTH(C5)=MONTH(EDATE(TODAY(),0-1)),YEAR(C5)=YEAR(EDATE(TODAY(),0-1)))</formula>
    </cfRule>
  </conditionalFormatting>
  <conditionalFormatting sqref="R8:V13">
    <cfRule type="expression" dxfId="40" priority="98">
      <formula>SUMPRODUCT(($R$5&gt;=INDIRECT("Leave[departure]"))*($R$5&lt;=INDIRECT("Leave[return]"))*($B8=INDIRECT("Leave[workers]")))</formula>
    </cfRule>
  </conditionalFormatting>
  <pageMargins left="0.25" right="0.25" top="0.75" bottom="0.75" header="0.3" footer="0.3"/>
  <pageSetup paperSize="9" orientation="landscape" r:id="rId1"/>
  <rowBreaks count="2" manualBreakCount="2">
    <brk id="28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0"/>
  <sheetViews>
    <sheetView tabSelected="1" zoomScaleNormal="100" workbookViewId="0">
      <selection activeCell="AI16" sqref="AI16"/>
    </sheetView>
  </sheetViews>
  <sheetFormatPr baseColWidth="10" defaultColWidth="9" defaultRowHeight="15"/>
  <cols>
    <col min="1" max="1" width="15.42578125" customWidth="1"/>
    <col min="2" max="2" width="7.42578125" customWidth="1"/>
    <col min="3" max="3" width="4.5703125" bestFit="1" customWidth="1"/>
    <col min="4" max="20" width="3" bestFit="1" customWidth="1"/>
    <col min="21" max="21" width="3" style="17" bestFit="1" customWidth="1"/>
    <col min="22" max="26" width="3" bestFit="1" customWidth="1"/>
    <col min="27" max="27" width="3" style="59" bestFit="1" customWidth="1"/>
    <col min="28" max="30" width="3" bestFit="1" customWidth="1"/>
    <col min="31" max="31" width="5.42578125" style="18" bestFit="1" customWidth="1"/>
    <col min="32" max="33" width="4.28515625" bestFit="1" customWidth="1"/>
    <col min="34" max="34" width="9.140625" customWidth="1"/>
    <col min="35" max="250" width="9.140625"/>
    <col min="251" max="251" width="15.42578125" customWidth="1"/>
    <col min="252" max="252" width="7.42578125" customWidth="1"/>
  </cols>
  <sheetData>
    <row r="1" spans="1:37" ht="18.75">
      <c r="A1" s="68"/>
      <c r="B1" s="69"/>
      <c r="C1" s="69"/>
      <c r="D1" s="69"/>
      <c r="E1" s="69"/>
      <c r="F1" s="69"/>
      <c r="G1" s="69"/>
      <c r="H1" s="69"/>
      <c r="I1" s="70" t="s">
        <v>35</v>
      </c>
      <c r="J1" s="69"/>
      <c r="K1" s="69"/>
      <c r="L1" s="69"/>
      <c r="M1" s="69"/>
      <c r="N1" s="71"/>
      <c r="O1" s="69"/>
      <c r="P1" s="69"/>
      <c r="Q1" s="69"/>
      <c r="R1" s="69"/>
      <c r="S1" s="69"/>
      <c r="T1" s="71"/>
      <c r="U1" s="71"/>
      <c r="V1" s="69"/>
      <c r="W1" s="69"/>
      <c r="X1" s="69"/>
      <c r="Y1" s="69"/>
      <c r="Z1" s="69"/>
      <c r="AA1" s="20"/>
      <c r="AB1" s="19"/>
      <c r="AC1" s="19"/>
      <c r="AD1" s="19"/>
      <c r="AE1" s="21"/>
    </row>
    <row r="2" spans="1:37" ht="15.6" customHeight="1" thickBot="1">
      <c r="A2" s="23"/>
      <c r="B2" s="19"/>
      <c r="C2" s="19"/>
      <c r="D2" s="19"/>
      <c r="E2" s="19"/>
      <c r="F2" s="19"/>
      <c r="H2" s="19"/>
      <c r="I2" s="19"/>
      <c r="J2" s="19"/>
      <c r="K2" s="19"/>
      <c r="L2" s="19"/>
      <c r="M2" s="22"/>
      <c r="N2" s="19"/>
      <c r="O2" s="19"/>
      <c r="P2" s="19"/>
      <c r="Q2" s="19"/>
      <c r="R2" s="19"/>
      <c r="S2" s="19"/>
      <c r="T2" s="19"/>
      <c r="U2" s="20"/>
      <c r="V2" s="19"/>
      <c r="W2" s="19"/>
      <c r="X2" s="19"/>
      <c r="Y2" s="22"/>
      <c r="Z2" s="119" t="s">
        <v>9</v>
      </c>
      <c r="AA2" s="119"/>
      <c r="AB2" s="119"/>
      <c r="AC2" s="120">
        <f>QUART!AE1</f>
        <v>43132</v>
      </c>
      <c r="AD2" s="120"/>
      <c r="AE2" s="120"/>
    </row>
    <row r="3" spans="1:37" ht="18" thickTop="1" thickBot="1">
      <c r="A3" s="24"/>
      <c r="B3" s="25" t="s">
        <v>1</v>
      </c>
      <c r="C3" s="26">
        <f>IFERROR($AC$2+(COLUMN()-3),"")</f>
        <v>43132</v>
      </c>
      <c r="D3" s="27">
        <f t="shared" ref="D3:AD3" si="0">IFERROR($AC$2+(COLUMN()-3),"")</f>
        <v>43133</v>
      </c>
      <c r="E3" s="27">
        <f t="shared" si="0"/>
        <v>43134</v>
      </c>
      <c r="F3" s="27">
        <f t="shared" si="0"/>
        <v>43135</v>
      </c>
      <c r="G3" s="27">
        <f t="shared" si="0"/>
        <v>43136</v>
      </c>
      <c r="H3" s="27">
        <f t="shared" si="0"/>
        <v>43137</v>
      </c>
      <c r="I3" s="27">
        <f t="shared" si="0"/>
        <v>43138</v>
      </c>
      <c r="J3" s="27">
        <f t="shared" si="0"/>
        <v>43139</v>
      </c>
      <c r="K3" s="27">
        <f t="shared" si="0"/>
        <v>43140</v>
      </c>
      <c r="L3" s="27">
        <f t="shared" si="0"/>
        <v>43141</v>
      </c>
      <c r="M3" s="27">
        <f t="shared" si="0"/>
        <v>43142</v>
      </c>
      <c r="N3" s="27">
        <f t="shared" si="0"/>
        <v>43143</v>
      </c>
      <c r="O3" s="27">
        <f t="shared" si="0"/>
        <v>43144</v>
      </c>
      <c r="P3" s="27">
        <f t="shared" si="0"/>
        <v>43145</v>
      </c>
      <c r="Q3" s="27">
        <f t="shared" si="0"/>
        <v>43146</v>
      </c>
      <c r="R3" s="27">
        <f t="shared" si="0"/>
        <v>43147</v>
      </c>
      <c r="S3" s="27">
        <f t="shared" si="0"/>
        <v>43148</v>
      </c>
      <c r="T3" s="27">
        <f t="shared" si="0"/>
        <v>43149</v>
      </c>
      <c r="U3" s="27">
        <f t="shared" si="0"/>
        <v>43150</v>
      </c>
      <c r="V3" s="27">
        <f t="shared" si="0"/>
        <v>43151</v>
      </c>
      <c r="W3" s="27">
        <f t="shared" si="0"/>
        <v>43152</v>
      </c>
      <c r="X3" s="27">
        <f t="shared" si="0"/>
        <v>43153</v>
      </c>
      <c r="Y3" s="27">
        <f t="shared" si="0"/>
        <v>43154</v>
      </c>
      <c r="Z3" s="27">
        <f t="shared" si="0"/>
        <v>43155</v>
      </c>
      <c r="AA3" s="27">
        <f t="shared" si="0"/>
        <v>43156</v>
      </c>
      <c r="AB3" s="27">
        <f t="shared" si="0"/>
        <v>43157</v>
      </c>
      <c r="AC3" s="27">
        <f t="shared" si="0"/>
        <v>43158</v>
      </c>
      <c r="AD3" s="27">
        <f t="shared" si="0"/>
        <v>43159</v>
      </c>
      <c r="AE3" s="28" t="s">
        <v>2</v>
      </c>
      <c r="AF3" s="73" t="s">
        <v>15</v>
      </c>
      <c r="AG3" s="74" t="s">
        <v>16</v>
      </c>
    </row>
    <row r="4" spans="1:37" ht="16.5">
      <c r="A4" s="29" t="s">
        <v>8</v>
      </c>
      <c r="B4" s="30"/>
      <c r="C4" s="31"/>
      <c r="D4" s="32"/>
      <c r="E4" s="32"/>
      <c r="F4" s="32"/>
      <c r="G4" s="32"/>
      <c r="H4" s="32"/>
      <c r="I4" s="32"/>
      <c r="J4" s="32"/>
      <c r="K4" s="32"/>
      <c r="L4" s="33"/>
      <c r="M4" s="32"/>
      <c r="N4" s="32"/>
      <c r="O4" s="34"/>
      <c r="P4" s="34"/>
      <c r="Q4" s="34"/>
      <c r="R4" s="34"/>
      <c r="S4" s="34"/>
      <c r="T4" s="35"/>
      <c r="U4" s="35"/>
      <c r="V4" s="34"/>
      <c r="W4" s="34"/>
      <c r="X4" s="34"/>
      <c r="Y4" s="32"/>
      <c r="Z4" s="32"/>
      <c r="AA4" s="36"/>
      <c r="AB4" s="32"/>
      <c r="AC4" s="32"/>
      <c r="AD4" s="32"/>
      <c r="AE4" s="37"/>
      <c r="AF4" s="75"/>
      <c r="AG4" s="76"/>
    </row>
    <row r="5" spans="1:37" ht="16.5">
      <c r="A5" s="72" t="s">
        <v>14</v>
      </c>
      <c r="B5" s="39"/>
      <c r="C5" s="40"/>
      <c r="D5" s="41"/>
      <c r="E5" s="42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3"/>
      <c r="U5" s="43"/>
      <c r="V5" s="41"/>
      <c r="W5" s="41"/>
      <c r="X5" s="41"/>
      <c r="Y5" s="41"/>
      <c r="Z5" s="41"/>
      <c r="AA5" s="43"/>
      <c r="AB5" s="41"/>
      <c r="AC5" s="41"/>
      <c r="AD5" s="41"/>
      <c r="AE5" s="44"/>
      <c r="AF5" s="77"/>
      <c r="AG5" s="78"/>
    </row>
    <row r="6" spans="1:37" s="45" customFormat="1" ht="16.5">
      <c r="A6" s="38" t="str">
        <f>QUART!B8</f>
        <v>Agemt1</v>
      </c>
      <c r="B6" s="46"/>
      <c r="C6" s="47"/>
      <c r="D6" s="47"/>
      <c r="E6" s="47"/>
      <c r="F6" s="48"/>
      <c r="G6" s="47"/>
      <c r="H6" s="47"/>
      <c r="I6" s="47"/>
      <c r="J6" s="47"/>
      <c r="K6" s="48"/>
      <c r="L6" s="47"/>
      <c r="M6" s="47"/>
      <c r="N6" s="49"/>
      <c r="O6" s="47"/>
      <c r="P6" s="47"/>
      <c r="Q6" s="47"/>
      <c r="R6" s="47"/>
      <c r="S6" s="47"/>
      <c r="T6" s="49"/>
      <c r="U6" s="49"/>
      <c r="V6" s="47"/>
      <c r="W6" s="47"/>
      <c r="X6" s="47"/>
      <c r="Y6" s="47"/>
      <c r="Z6" s="47"/>
      <c r="AA6" s="49"/>
      <c r="AB6" s="47"/>
      <c r="AC6" s="47"/>
      <c r="AD6" s="47"/>
      <c r="AE6" s="48"/>
      <c r="AF6" s="79"/>
      <c r="AG6" s="80"/>
      <c r="AK6" s="17"/>
    </row>
    <row r="7" spans="1:37">
      <c r="A7" s="65" t="s">
        <v>34</v>
      </c>
      <c r="B7" s="39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111">
        <v>125</v>
      </c>
      <c r="AF7" s="111"/>
      <c r="AG7" s="111"/>
    </row>
    <row r="8" spans="1:37">
      <c r="A8" s="65" t="s">
        <v>23</v>
      </c>
      <c r="B8" s="39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52">
        <f t="shared" ref="AE8:AE10" si="1">SUM(C8:AD8)</f>
        <v>0</v>
      </c>
      <c r="AF8" s="111">
        <v>45</v>
      </c>
      <c r="AG8" s="111"/>
      <c r="AJ8" t="s">
        <v>0</v>
      </c>
    </row>
    <row r="9" spans="1:37">
      <c r="A9" s="65" t="s">
        <v>12</v>
      </c>
      <c r="B9" s="39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7"/>
      <c r="AB9" s="66"/>
      <c r="AC9" s="66"/>
      <c r="AD9" s="66"/>
      <c r="AE9" s="52">
        <f t="shared" si="1"/>
        <v>0</v>
      </c>
      <c r="AF9" s="111"/>
      <c r="AG9" s="111">
        <v>24</v>
      </c>
      <c r="AH9" s="53"/>
    </row>
    <row r="10" spans="1:37">
      <c r="A10" s="65" t="s">
        <v>13</v>
      </c>
      <c r="B10" s="39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7"/>
      <c r="AB10" s="66"/>
      <c r="AC10" s="66"/>
      <c r="AD10" s="66"/>
      <c r="AE10" s="52"/>
      <c r="AF10" s="111">
        <v>30</v>
      </c>
      <c r="AG10" s="111"/>
      <c r="AJ10" s="63" t="s">
        <v>0</v>
      </c>
    </row>
    <row r="11" spans="1:37">
      <c r="A11" s="38" t="str">
        <f>QUART!B8</f>
        <v>Agemt1</v>
      </c>
      <c r="B11" s="46"/>
      <c r="C11" s="47"/>
      <c r="D11" s="47"/>
      <c r="E11" s="47"/>
      <c r="F11" s="48"/>
      <c r="G11" s="47"/>
      <c r="H11" s="47"/>
      <c r="I11" s="47"/>
      <c r="J11" s="47"/>
      <c r="K11" s="48"/>
      <c r="L11" s="47"/>
      <c r="M11" s="47"/>
      <c r="N11" s="49"/>
      <c r="O11" s="47"/>
      <c r="P11" s="47"/>
      <c r="Q11" s="47"/>
      <c r="R11" s="47"/>
      <c r="S11" s="47"/>
      <c r="T11" s="49"/>
      <c r="U11" s="49"/>
      <c r="V11" s="47"/>
      <c r="W11" s="47"/>
      <c r="X11" s="47"/>
      <c r="Y11" s="47"/>
      <c r="Z11" s="47"/>
      <c r="AA11" s="49"/>
      <c r="AB11" s="47"/>
      <c r="AC11" s="47"/>
      <c r="AD11" s="47"/>
      <c r="AE11" s="48"/>
      <c r="AF11" s="57"/>
    </row>
    <row r="12" spans="1:37">
      <c r="A12" s="65" t="s">
        <v>34</v>
      </c>
      <c r="B12" s="39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52">
        <f t="shared" ref="AE12:AE15" si="2">SUM(C12:AD12)</f>
        <v>0</v>
      </c>
      <c r="AF12" s="81"/>
      <c r="AG12" s="84"/>
    </row>
    <row r="13" spans="1:37">
      <c r="A13" s="65" t="s">
        <v>23</v>
      </c>
      <c r="B13" s="39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52">
        <f t="shared" si="2"/>
        <v>0</v>
      </c>
      <c r="AF13" s="83">
        <f>AE13-AF15</f>
        <v>0</v>
      </c>
      <c r="AG13" s="82"/>
    </row>
    <row r="14" spans="1:37">
      <c r="A14" s="65" t="s">
        <v>12</v>
      </c>
      <c r="B14" s="39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7"/>
      <c r="AB14" s="66"/>
      <c r="AC14" s="66"/>
      <c r="AD14" s="66"/>
      <c r="AE14" s="52">
        <f t="shared" si="2"/>
        <v>0</v>
      </c>
      <c r="AF14" s="81"/>
      <c r="AG14" s="84">
        <f>AE14</f>
        <v>0</v>
      </c>
    </row>
    <row r="15" spans="1:37">
      <c r="A15" s="65" t="s">
        <v>13</v>
      </c>
      <c r="B15" s="39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7"/>
      <c r="AB15" s="66"/>
      <c r="AC15" s="66"/>
      <c r="AD15" s="66"/>
      <c r="AE15" s="52">
        <f t="shared" si="2"/>
        <v>0</v>
      </c>
      <c r="AF15" s="83">
        <f>AE15</f>
        <v>0</v>
      </c>
      <c r="AG15" s="82"/>
    </row>
    <row r="16" spans="1:37">
      <c r="A16" s="38" t="str">
        <f>QUART!B9</f>
        <v>Agemt2</v>
      </c>
      <c r="B16" s="46"/>
      <c r="C16" s="47"/>
      <c r="D16" s="47"/>
      <c r="E16" s="47"/>
      <c r="F16" s="48"/>
      <c r="G16" s="47"/>
      <c r="H16" s="47"/>
      <c r="I16" s="47"/>
      <c r="J16" s="47"/>
      <c r="K16" s="48"/>
      <c r="L16" s="47"/>
      <c r="M16" s="47"/>
      <c r="N16" s="49"/>
      <c r="O16" s="47"/>
      <c r="P16" s="47"/>
      <c r="Q16" s="47"/>
      <c r="R16" s="47"/>
      <c r="S16" s="47"/>
      <c r="T16" s="49"/>
      <c r="U16" s="49"/>
      <c r="V16" s="47"/>
      <c r="W16" s="47"/>
      <c r="X16" s="47"/>
      <c r="Y16" s="47"/>
      <c r="Z16" s="47"/>
      <c r="AA16" s="49"/>
      <c r="AB16" s="47"/>
      <c r="AC16" s="47"/>
      <c r="AD16" s="47"/>
      <c r="AE16" s="48"/>
    </row>
    <row r="17" spans="1:35">
      <c r="A17" s="65" t="s">
        <v>34</v>
      </c>
      <c r="B17" s="39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52">
        <f t="shared" ref="AE17:AE20" si="3">SUM(C17:AD17)</f>
        <v>0</v>
      </c>
      <c r="AF17" s="81"/>
      <c r="AG17" s="84"/>
    </row>
    <row r="18" spans="1:35">
      <c r="A18" s="65" t="s">
        <v>23</v>
      </c>
      <c r="B18" s="39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52"/>
      <c r="AF18" s="83">
        <f>AE18-AF20</f>
        <v>0</v>
      </c>
      <c r="AG18" s="82"/>
    </row>
    <row r="19" spans="1:35">
      <c r="A19" s="65" t="s">
        <v>12</v>
      </c>
      <c r="B19" s="39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7"/>
      <c r="AB19" s="66"/>
      <c r="AC19" s="66"/>
      <c r="AD19" s="66"/>
      <c r="AE19" s="52">
        <f t="shared" si="3"/>
        <v>0</v>
      </c>
      <c r="AF19" s="81"/>
      <c r="AG19" s="84">
        <f>AE19</f>
        <v>0</v>
      </c>
      <c r="AI19" s="63" t="s">
        <v>0</v>
      </c>
    </row>
    <row r="20" spans="1:35">
      <c r="A20" s="65" t="s">
        <v>13</v>
      </c>
      <c r="B20" s="39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7"/>
      <c r="AB20" s="66"/>
      <c r="AC20" s="66"/>
      <c r="AD20" s="66"/>
      <c r="AE20" s="52">
        <f t="shared" si="3"/>
        <v>0</v>
      </c>
      <c r="AF20" s="83">
        <f>AE20</f>
        <v>0</v>
      </c>
      <c r="AG20" s="82"/>
    </row>
    <row r="21" spans="1:35">
      <c r="A21" s="38" t="str">
        <f>QUART!B10</f>
        <v>Agemt3</v>
      </c>
      <c r="B21" s="46"/>
      <c r="C21" s="47"/>
      <c r="D21" s="47"/>
      <c r="E21" s="47"/>
      <c r="F21" s="48"/>
      <c r="G21" s="47"/>
      <c r="H21" s="47"/>
      <c r="I21" s="47"/>
      <c r="J21" s="47"/>
      <c r="K21" s="48"/>
      <c r="L21" s="47"/>
      <c r="M21" s="47"/>
      <c r="N21" s="49"/>
      <c r="O21" s="47"/>
      <c r="P21" s="47"/>
      <c r="Q21" s="47"/>
      <c r="R21" s="47"/>
      <c r="S21" s="47"/>
      <c r="T21" s="49"/>
      <c r="U21" s="49"/>
      <c r="V21" s="47"/>
      <c r="W21" s="47"/>
      <c r="X21" s="47"/>
      <c r="Y21" s="47"/>
      <c r="Z21" s="47"/>
      <c r="AA21" s="49"/>
      <c r="AB21" s="47"/>
      <c r="AC21" s="47"/>
      <c r="AD21" s="47"/>
      <c r="AE21" s="48"/>
      <c r="AH21" s="104"/>
    </row>
    <row r="22" spans="1:35">
      <c r="A22" s="65" t="s">
        <v>34</v>
      </c>
      <c r="B22" s="39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52">
        <f t="shared" ref="AE22:AE25" si="4">SUM(C22:AD22)</f>
        <v>0</v>
      </c>
      <c r="AF22" s="81"/>
      <c r="AG22" s="84"/>
    </row>
    <row r="23" spans="1:35">
      <c r="A23" s="65" t="s">
        <v>23</v>
      </c>
      <c r="B23" s="39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52">
        <f t="shared" si="4"/>
        <v>0</v>
      </c>
      <c r="AF23" s="83">
        <f>AE23-AF25</f>
        <v>0</v>
      </c>
      <c r="AG23" s="82"/>
    </row>
    <row r="24" spans="1:35">
      <c r="A24" s="65" t="s">
        <v>12</v>
      </c>
      <c r="B24" s="39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7"/>
      <c r="AB24" s="66"/>
      <c r="AC24" s="66"/>
      <c r="AD24" s="66"/>
      <c r="AE24" s="52"/>
      <c r="AF24" s="81"/>
      <c r="AG24" s="84">
        <f>AE24</f>
        <v>0</v>
      </c>
    </row>
    <row r="25" spans="1:35">
      <c r="A25" s="65" t="s">
        <v>13</v>
      </c>
      <c r="B25" s="39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7"/>
      <c r="AB25" s="66"/>
      <c r="AC25" s="66"/>
      <c r="AD25" s="66"/>
      <c r="AE25" s="52">
        <f t="shared" si="4"/>
        <v>0</v>
      </c>
      <c r="AF25" s="83">
        <f>AE25</f>
        <v>0</v>
      </c>
      <c r="AG25" s="82"/>
    </row>
    <row r="26" spans="1:35">
      <c r="A26" s="38" t="str">
        <f>QUART!B11</f>
        <v>Agemt4</v>
      </c>
      <c r="B26" s="46"/>
      <c r="C26" s="47"/>
      <c r="D26" s="47"/>
      <c r="E26" s="47"/>
      <c r="F26" s="48"/>
      <c r="G26" s="47"/>
      <c r="H26" s="47"/>
      <c r="I26" s="47"/>
      <c r="J26" s="47"/>
      <c r="K26" s="48"/>
      <c r="L26" s="47"/>
      <c r="M26" s="47"/>
      <c r="N26" s="49"/>
      <c r="O26" s="47"/>
      <c r="P26" s="47"/>
      <c r="Q26" s="47"/>
      <c r="R26" s="47"/>
      <c r="S26" s="47"/>
      <c r="T26" s="49"/>
      <c r="U26" s="49"/>
      <c r="V26" s="47"/>
      <c r="W26" s="47"/>
      <c r="X26" s="47"/>
      <c r="Y26" s="47"/>
      <c r="Z26" s="47"/>
      <c r="AA26" s="49"/>
      <c r="AB26" s="47"/>
      <c r="AC26" s="47"/>
      <c r="AD26" s="47"/>
      <c r="AE26" s="48"/>
    </row>
    <row r="27" spans="1:35">
      <c r="A27" s="65" t="s">
        <v>34</v>
      </c>
      <c r="B27" s="39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52">
        <f t="shared" ref="AE27:AE30" si="5">SUM(C27:AD27)</f>
        <v>0</v>
      </c>
      <c r="AF27" s="81"/>
      <c r="AG27" s="84"/>
    </row>
    <row r="28" spans="1:35">
      <c r="A28" s="65" t="s">
        <v>23</v>
      </c>
      <c r="B28" s="39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52">
        <f t="shared" si="5"/>
        <v>0</v>
      </c>
      <c r="AF28" s="83">
        <f>AE28-AF30</f>
        <v>0</v>
      </c>
      <c r="AG28" s="82"/>
    </row>
    <row r="29" spans="1:35">
      <c r="A29" s="65" t="s">
        <v>12</v>
      </c>
      <c r="B29" s="39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7"/>
      <c r="AB29" s="66"/>
      <c r="AC29" s="66"/>
      <c r="AD29" s="66"/>
      <c r="AE29" s="52">
        <f t="shared" si="5"/>
        <v>0</v>
      </c>
      <c r="AF29" s="81"/>
      <c r="AG29" s="84">
        <f>AE29</f>
        <v>0</v>
      </c>
    </row>
    <row r="30" spans="1:35">
      <c r="A30" s="65" t="s">
        <v>13</v>
      </c>
      <c r="B30" s="39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7"/>
      <c r="AB30" s="66"/>
      <c r="AC30" s="66"/>
      <c r="AD30" s="66"/>
      <c r="AE30" s="52">
        <f t="shared" si="5"/>
        <v>0</v>
      </c>
      <c r="AF30" s="83">
        <f>AE30</f>
        <v>0</v>
      </c>
      <c r="AG30" s="82"/>
    </row>
    <row r="31" spans="1:35">
      <c r="A31" s="38" t="str">
        <f>QUART!B12</f>
        <v>Agemt5</v>
      </c>
      <c r="B31" s="46"/>
      <c r="C31" s="47"/>
      <c r="D31" s="47"/>
      <c r="E31" s="47"/>
      <c r="F31" s="48"/>
      <c r="G31" s="47"/>
      <c r="H31" s="47"/>
      <c r="I31" s="47"/>
      <c r="J31" s="47"/>
      <c r="K31" s="48"/>
      <c r="L31" s="47"/>
      <c r="M31" s="47"/>
      <c r="N31" s="49"/>
      <c r="O31" s="47"/>
      <c r="P31" s="47"/>
      <c r="Q31" s="47"/>
      <c r="R31" s="47"/>
      <c r="S31" s="47"/>
      <c r="T31" s="49"/>
      <c r="U31" s="49"/>
      <c r="V31" s="47"/>
      <c r="W31" s="47"/>
      <c r="X31" s="47"/>
      <c r="Y31" s="47"/>
      <c r="Z31" s="47"/>
      <c r="AA31" s="49"/>
      <c r="AB31" s="47"/>
      <c r="AC31" s="47"/>
      <c r="AD31" s="47"/>
      <c r="AE31" s="48"/>
    </row>
    <row r="32" spans="1:35">
      <c r="A32" s="65" t="s">
        <v>34</v>
      </c>
      <c r="B32" s="39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52">
        <f t="shared" ref="AE32:AE35" si="6">SUM(C32:AD32)</f>
        <v>0</v>
      </c>
      <c r="AF32" s="81"/>
      <c r="AG32" s="84"/>
    </row>
    <row r="33" spans="1:33">
      <c r="A33" s="65" t="s">
        <v>23</v>
      </c>
      <c r="B33" s="39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52">
        <f t="shared" si="6"/>
        <v>0</v>
      </c>
      <c r="AF33" s="83">
        <f>AE33-AF35</f>
        <v>0</v>
      </c>
      <c r="AG33" s="82"/>
    </row>
    <row r="34" spans="1:33">
      <c r="A34" s="65" t="s">
        <v>12</v>
      </c>
      <c r="B34" s="39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7"/>
      <c r="AB34" s="66"/>
      <c r="AC34" s="66"/>
      <c r="AD34" s="66"/>
      <c r="AE34" s="52">
        <f t="shared" si="6"/>
        <v>0</v>
      </c>
      <c r="AF34" s="81"/>
      <c r="AG34" s="84">
        <f>AE34</f>
        <v>0</v>
      </c>
    </row>
    <row r="35" spans="1:33">
      <c r="A35" s="65" t="s">
        <v>13</v>
      </c>
      <c r="B35" s="39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7"/>
      <c r="AB35" s="66"/>
      <c r="AC35" s="66"/>
      <c r="AD35" s="66"/>
      <c r="AE35" s="52">
        <f t="shared" si="6"/>
        <v>0</v>
      </c>
      <c r="AF35" s="83">
        <f>AE35</f>
        <v>0</v>
      </c>
      <c r="AG35" s="82"/>
    </row>
    <row r="36" spans="1:33">
      <c r="A36" s="38" t="str">
        <f>QUART!B13</f>
        <v>Agemt6</v>
      </c>
      <c r="B36" s="46"/>
      <c r="C36" s="47"/>
      <c r="D36" s="47"/>
      <c r="E36" s="47"/>
      <c r="F36" s="48"/>
      <c r="G36" s="47"/>
      <c r="H36" s="47"/>
      <c r="I36" s="47"/>
      <c r="J36" s="47"/>
      <c r="K36" s="48"/>
      <c r="L36" s="47"/>
      <c r="M36" s="47"/>
      <c r="N36" s="49"/>
      <c r="O36" s="47"/>
      <c r="P36" s="47"/>
      <c r="Q36" s="47"/>
      <c r="R36" s="47"/>
      <c r="S36" s="47"/>
      <c r="T36" s="49"/>
      <c r="U36" s="49"/>
      <c r="V36" s="47"/>
      <c r="W36" s="47"/>
      <c r="X36" s="47"/>
      <c r="Y36" s="47"/>
      <c r="Z36" s="47"/>
      <c r="AA36" s="49"/>
      <c r="AB36" s="47"/>
      <c r="AC36" s="47"/>
      <c r="AD36" s="47"/>
      <c r="AE36" s="48"/>
    </row>
    <row r="37" spans="1:33">
      <c r="A37" s="65" t="s">
        <v>34</v>
      </c>
      <c r="B37" s="39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52">
        <f t="shared" ref="AE37:AE40" si="7">SUM(C37:AD37)</f>
        <v>0</v>
      </c>
      <c r="AF37" s="81"/>
      <c r="AG37" s="84"/>
    </row>
    <row r="38" spans="1:33">
      <c r="A38" s="65" t="s">
        <v>23</v>
      </c>
      <c r="B38" s="39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52">
        <f t="shared" si="7"/>
        <v>0</v>
      </c>
      <c r="AF38" s="83">
        <f>AE38-AF40</f>
        <v>0</v>
      </c>
      <c r="AG38" s="82"/>
    </row>
    <row r="39" spans="1:33">
      <c r="A39" s="65" t="s">
        <v>12</v>
      </c>
      <c r="B39" s="39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7"/>
      <c r="AB39" s="66"/>
      <c r="AC39" s="66"/>
      <c r="AD39" s="66"/>
      <c r="AE39" s="52">
        <f t="shared" si="7"/>
        <v>0</v>
      </c>
      <c r="AF39" s="81"/>
      <c r="AG39" s="84">
        <f>AE39</f>
        <v>0</v>
      </c>
    </row>
    <row r="40" spans="1:33">
      <c r="A40" s="65" t="s">
        <v>13</v>
      </c>
      <c r="B40" s="39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7"/>
      <c r="AB40" s="66"/>
      <c r="AC40" s="66"/>
      <c r="AD40" s="66"/>
      <c r="AE40" s="52">
        <f t="shared" si="7"/>
        <v>0</v>
      </c>
      <c r="AF40" s="83">
        <f>AE40</f>
        <v>0</v>
      </c>
      <c r="AG40" s="82"/>
    </row>
  </sheetData>
  <mergeCells count="2">
    <mergeCell ref="Z2:AB2"/>
    <mergeCell ref="AC2:AE2"/>
  </mergeCells>
  <conditionalFormatting sqref="D9:AD10">
    <cfRule type="cellIs" dxfId="39" priority="39" operator="equal">
      <formula>0</formula>
    </cfRule>
  </conditionalFormatting>
  <conditionalFormatting sqref="C19:AD20">
    <cfRule type="cellIs" dxfId="38" priority="35" operator="equal">
      <formula>0</formula>
    </cfRule>
  </conditionalFormatting>
  <conditionalFormatting sqref="AE12:AE15">
    <cfRule type="cellIs" dxfId="37" priority="36" operator="equal">
      <formula>0</formula>
    </cfRule>
  </conditionalFormatting>
  <conditionalFormatting sqref="C23:AD25 D22:AD22">
    <cfRule type="cellIs" dxfId="36" priority="33" operator="equal">
      <formula>0</formula>
    </cfRule>
  </conditionalFormatting>
  <conditionalFormatting sqref="AE22:AE25">
    <cfRule type="cellIs" dxfId="35" priority="32" operator="equal">
      <formula>0</formula>
    </cfRule>
  </conditionalFormatting>
  <conditionalFormatting sqref="C27:AD30">
    <cfRule type="cellIs" dxfId="34" priority="31" operator="equal">
      <formula>0</formula>
    </cfRule>
  </conditionalFormatting>
  <conditionalFormatting sqref="AE27:AE30">
    <cfRule type="cellIs" dxfId="33" priority="30" operator="equal">
      <formula>0</formula>
    </cfRule>
  </conditionalFormatting>
  <conditionalFormatting sqref="C32:AD35">
    <cfRule type="cellIs" dxfId="32" priority="29" operator="equal">
      <formula>0</formula>
    </cfRule>
  </conditionalFormatting>
  <conditionalFormatting sqref="AE32:AE35">
    <cfRule type="cellIs" dxfId="31" priority="28" operator="equal">
      <formula>0</formula>
    </cfRule>
  </conditionalFormatting>
  <conditionalFormatting sqref="C37:AD37 C39:AD40">
    <cfRule type="cellIs" dxfId="30" priority="25" operator="equal">
      <formula>0</formula>
    </cfRule>
  </conditionalFormatting>
  <conditionalFormatting sqref="AE37:AE40">
    <cfRule type="cellIs" dxfId="29" priority="24" operator="equal">
      <formula>0</formula>
    </cfRule>
  </conditionalFormatting>
  <conditionalFormatting sqref="C7:C10 D7:AD8">
    <cfRule type="cellIs" dxfId="28" priority="13" operator="equal">
      <formula>0</formula>
    </cfRule>
  </conditionalFormatting>
  <conditionalFormatting sqref="D14:AD15">
    <cfRule type="cellIs" dxfId="27" priority="12" operator="equal">
      <formula>0</formula>
    </cfRule>
  </conditionalFormatting>
  <conditionalFormatting sqref="C12:C15 D12:AD13">
    <cfRule type="cellIs" dxfId="26" priority="11" operator="equal">
      <formula>0</formula>
    </cfRule>
  </conditionalFormatting>
  <conditionalFormatting sqref="C18:AD18">
    <cfRule type="cellIs" dxfId="25" priority="9" operator="equal">
      <formula>0</formula>
    </cfRule>
  </conditionalFormatting>
  <conditionalFormatting sqref="C22">
    <cfRule type="cellIs" dxfId="24" priority="8" operator="equal">
      <formula>0</formula>
    </cfRule>
  </conditionalFormatting>
  <conditionalFormatting sqref="C17:AD17">
    <cfRule type="cellIs" dxfId="23" priority="5" operator="equal">
      <formula>0</formula>
    </cfRule>
  </conditionalFormatting>
  <conditionalFormatting sqref="C38:AD38">
    <cfRule type="cellIs" dxfId="22" priority="4" operator="equal">
      <formula>0</formula>
    </cfRule>
  </conditionalFormatting>
  <conditionalFormatting sqref="AE17:AE20">
    <cfRule type="cellIs" dxfId="21" priority="3" operator="equal">
      <formula>0</formula>
    </cfRule>
  </conditionalFormatting>
  <conditionalFormatting sqref="AE7:AE10">
    <cfRule type="cellIs" dxfId="20" priority="2" operator="equal">
      <formula>0</formula>
    </cfRule>
  </conditionalFormatting>
  <conditionalFormatting sqref="AF7:AG10">
    <cfRule type="cellIs" dxfId="19" priority="1" operator="equal">
      <formula>0</formula>
    </cfRule>
  </conditionalFormatting>
  <pageMargins left="0.7" right="0.7" top="0.75" bottom="0.75" header="0.3" footer="0.3"/>
  <pageSetup paperSize="9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"/>
    </sheetView>
  </sheetViews>
  <sheetFormatPr baseColWidth="10" defaultColWidth="9" defaultRowHeight="15"/>
  <cols>
    <col min="1" max="1" width="12.42578125" bestFit="1" customWidth="1"/>
    <col min="2" max="255" width="9.140625" customWidth="1"/>
  </cols>
  <sheetData>
    <row r="1" spans="1:1">
      <c r="A1" s="63" t="s">
        <v>8</v>
      </c>
    </row>
    <row r="2" spans="1:1">
      <c r="A2" s="50"/>
    </row>
    <row r="3" spans="1:1">
      <c r="A3" s="50"/>
    </row>
    <row r="4" spans="1:1">
      <c r="A4" s="5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"/>
  <sheetViews>
    <sheetView workbookViewId="0">
      <selection activeCell="E8" sqref="E8"/>
    </sheetView>
  </sheetViews>
  <sheetFormatPr baseColWidth="10" defaultColWidth="9.140625" defaultRowHeight="15"/>
  <cols>
    <col min="1" max="1" width="21.85546875" customWidth="1"/>
    <col min="2" max="2" width="13" bestFit="1" customWidth="1"/>
    <col min="3" max="3" width="12.5703125" bestFit="1" customWidth="1"/>
  </cols>
  <sheetData>
    <row r="1" spans="1:3">
      <c r="A1" s="61" t="s">
        <v>17</v>
      </c>
      <c r="B1" s="61" t="s">
        <v>18</v>
      </c>
      <c r="C1" s="61" t="s">
        <v>19</v>
      </c>
    </row>
    <row r="2" spans="1:3">
      <c r="A2" s="10" t="e">
        <f>QUART!#REF!</f>
        <v>#REF!</v>
      </c>
      <c r="B2" s="62"/>
      <c r="C2" s="62"/>
    </row>
    <row r="3" spans="1:3">
      <c r="A3" s="10" t="str">
        <f>QUART!B8</f>
        <v>Agemt1</v>
      </c>
      <c r="B3" s="62"/>
      <c r="C3" s="62"/>
    </row>
    <row r="4" spans="1:3">
      <c r="A4" s="10" t="str">
        <f>QUART!B9</f>
        <v>Agemt2</v>
      </c>
      <c r="B4" s="62"/>
      <c r="C4" s="62"/>
    </row>
    <row r="5" spans="1:3">
      <c r="A5" s="10" t="str">
        <f>QUART!B10</f>
        <v>Agemt3</v>
      </c>
      <c r="B5" s="62"/>
      <c r="C5" s="62"/>
    </row>
    <row r="6" spans="1:3">
      <c r="A6" s="10" t="str">
        <f>QUART!B11</f>
        <v>Agemt4</v>
      </c>
      <c r="B6" s="64"/>
      <c r="C6" s="106"/>
    </row>
    <row r="7" spans="1:3">
      <c r="A7" s="10" t="str">
        <f>QUART!B12</f>
        <v>Agemt5</v>
      </c>
      <c r="B7" s="64"/>
      <c r="C7" s="64"/>
    </row>
    <row r="8" spans="1:3">
      <c r="A8" s="10" t="str">
        <f>QUART!B13</f>
        <v>Agemt6</v>
      </c>
      <c r="B8" s="64"/>
      <c r="C8" s="6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Normal="100" workbookViewId="0">
      <selection activeCell="F14" sqref="F14"/>
    </sheetView>
  </sheetViews>
  <sheetFormatPr baseColWidth="10" defaultRowHeight="15"/>
  <cols>
    <col min="1" max="1" width="13.5703125" style="89" customWidth="1"/>
    <col min="2" max="2" width="22.42578125" style="89" customWidth="1"/>
    <col min="3" max="3" width="17.42578125" style="89" customWidth="1"/>
    <col min="4" max="5" width="13.42578125" style="89" customWidth="1"/>
    <col min="6" max="256" width="11.42578125" style="89"/>
    <col min="257" max="257" width="13.5703125" style="89" customWidth="1"/>
    <col min="258" max="258" width="22.42578125" style="89" customWidth="1"/>
    <col min="259" max="259" width="17.42578125" style="89" customWidth="1"/>
    <col min="260" max="260" width="34.140625" style="89" customWidth="1"/>
    <col min="261" max="512" width="11.42578125" style="89"/>
    <col min="513" max="513" width="13.5703125" style="89" customWidth="1"/>
    <col min="514" max="514" width="22.42578125" style="89" customWidth="1"/>
    <col min="515" max="515" width="17.42578125" style="89" customWidth="1"/>
    <col min="516" max="516" width="34.140625" style="89" customWidth="1"/>
    <col min="517" max="768" width="11.42578125" style="89"/>
    <col min="769" max="769" width="13.5703125" style="89" customWidth="1"/>
    <col min="770" max="770" width="22.42578125" style="89" customWidth="1"/>
    <col min="771" max="771" width="17.42578125" style="89" customWidth="1"/>
    <col min="772" max="772" width="34.140625" style="89" customWidth="1"/>
    <col min="773" max="1024" width="11.42578125" style="89"/>
    <col min="1025" max="1025" width="13.5703125" style="89" customWidth="1"/>
    <col min="1026" max="1026" width="22.42578125" style="89" customWidth="1"/>
    <col min="1027" max="1027" width="17.42578125" style="89" customWidth="1"/>
    <col min="1028" max="1028" width="34.140625" style="89" customWidth="1"/>
    <col min="1029" max="1280" width="11.42578125" style="89"/>
    <col min="1281" max="1281" width="13.5703125" style="89" customWidth="1"/>
    <col min="1282" max="1282" width="22.42578125" style="89" customWidth="1"/>
    <col min="1283" max="1283" width="17.42578125" style="89" customWidth="1"/>
    <col min="1284" max="1284" width="34.140625" style="89" customWidth="1"/>
    <col min="1285" max="1536" width="11.42578125" style="89"/>
    <col min="1537" max="1537" width="13.5703125" style="89" customWidth="1"/>
    <col min="1538" max="1538" width="22.42578125" style="89" customWidth="1"/>
    <col min="1539" max="1539" width="17.42578125" style="89" customWidth="1"/>
    <col min="1540" max="1540" width="34.140625" style="89" customWidth="1"/>
    <col min="1541" max="1792" width="11.42578125" style="89"/>
    <col min="1793" max="1793" width="13.5703125" style="89" customWidth="1"/>
    <col min="1794" max="1794" width="22.42578125" style="89" customWidth="1"/>
    <col min="1795" max="1795" width="17.42578125" style="89" customWidth="1"/>
    <col min="1796" max="1796" width="34.140625" style="89" customWidth="1"/>
    <col min="1797" max="2048" width="11.42578125" style="89"/>
    <col min="2049" max="2049" width="13.5703125" style="89" customWidth="1"/>
    <col min="2050" max="2050" width="22.42578125" style="89" customWidth="1"/>
    <col min="2051" max="2051" width="17.42578125" style="89" customWidth="1"/>
    <col min="2052" max="2052" width="34.140625" style="89" customWidth="1"/>
    <col min="2053" max="2304" width="11.42578125" style="89"/>
    <col min="2305" max="2305" width="13.5703125" style="89" customWidth="1"/>
    <col min="2306" max="2306" width="22.42578125" style="89" customWidth="1"/>
    <col min="2307" max="2307" width="17.42578125" style="89" customWidth="1"/>
    <col min="2308" max="2308" width="34.140625" style="89" customWidth="1"/>
    <col min="2309" max="2560" width="11.42578125" style="89"/>
    <col min="2561" max="2561" width="13.5703125" style="89" customWidth="1"/>
    <col min="2562" max="2562" width="22.42578125" style="89" customWidth="1"/>
    <col min="2563" max="2563" width="17.42578125" style="89" customWidth="1"/>
    <col min="2564" max="2564" width="34.140625" style="89" customWidth="1"/>
    <col min="2565" max="2816" width="11.42578125" style="89"/>
    <col min="2817" max="2817" width="13.5703125" style="89" customWidth="1"/>
    <col min="2818" max="2818" width="22.42578125" style="89" customWidth="1"/>
    <col min="2819" max="2819" width="17.42578125" style="89" customWidth="1"/>
    <col min="2820" max="2820" width="34.140625" style="89" customWidth="1"/>
    <col min="2821" max="3072" width="11.42578125" style="89"/>
    <col min="3073" max="3073" width="13.5703125" style="89" customWidth="1"/>
    <col min="3074" max="3074" width="22.42578125" style="89" customWidth="1"/>
    <col min="3075" max="3075" width="17.42578125" style="89" customWidth="1"/>
    <col min="3076" max="3076" width="34.140625" style="89" customWidth="1"/>
    <col min="3077" max="3328" width="11.42578125" style="89"/>
    <col min="3329" max="3329" width="13.5703125" style="89" customWidth="1"/>
    <col min="3330" max="3330" width="22.42578125" style="89" customWidth="1"/>
    <col min="3331" max="3331" width="17.42578125" style="89" customWidth="1"/>
    <col min="3332" max="3332" width="34.140625" style="89" customWidth="1"/>
    <col min="3333" max="3584" width="11.42578125" style="89"/>
    <col min="3585" max="3585" width="13.5703125" style="89" customWidth="1"/>
    <col min="3586" max="3586" width="22.42578125" style="89" customWidth="1"/>
    <col min="3587" max="3587" width="17.42578125" style="89" customWidth="1"/>
    <col min="3588" max="3588" width="34.140625" style="89" customWidth="1"/>
    <col min="3589" max="3840" width="11.42578125" style="89"/>
    <col min="3841" max="3841" width="13.5703125" style="89" customWidth="1"/>
    <col min="3842" max="3842" width="22.42578125" style="89" customWidth="1"/>
    <col min="3843" max="3843" width="17.42578125" style="89" customWidth="1"/>
    <col min="3844" max="3844" width="34.140625" style="89" customWidth="1"/>
    <col min="3845" max="4096" width="11.42578125" style="89"/>
    <col min="4097" max="4097" width="13.5703125" style="89" customWidth="1"/>
    <col min="4098" max="4098" width="22.42578125" style="89" customWidth="1"/>
    <col min="4099" max="4099" width="17.42578125" style="89" customWidth="1"/>
    <col min="4100" max="4100" width="34.140625" style="89" customWidth="1"/>
    <col min="4101" max="4352" width="11.42578125" style="89"/>
    <col min="4353" max="4353" width="13.5703125" style="89" customWidth="1"/>
    <col min="4354" max="4354" width="22.42578125" style="89" customWidth="1"/>
    <col min="4355" max="4355" width="17.42578125" style="89" customWidth="1"/>
    <col min="4356" max="4356" width="34.140625" style="89" customWidth="1"/>
    <col min="4357" max="4608" width="11.42578125" style="89"/>
    <col min="4609" max="4609" width="13.5703125" style="89" customWidth="1"/>
    <col min="4610" max="4610" width="22.42578125" style="89" customWidth="1"/>
    <col min="4611" max="4611" width="17.42578125" style="89" customWidth="1"/>
    <col min="4612" max="4612" width="34.140625" style="89" customWidth="1"/>
    <col min="4613" max="4864" width="11.42578125" style="89"/>
    <col min="4865" max="4865" width="13.5703125" style="89" customWidth="1"/>
    <col min="4866" max="4866" width="22.42578125" style="89" customWidth="1"/>
    <col min="4867" max="4867" width="17.42578125" style="89" customWidth="1"/>
    <col min="4868" max="4868" width="34.140625" style="89" customWidth="1"/>
    <col min="4869" max="5120" width="11.42578125" style="89"/>
    <col min="5121" max="5121" width="13.5703125" style="89" customWidth="1"/>
    <col min="5122" max="5122" width="22.42578125" style="89" customWidth="1"/>
    <col min="5123" max="5123" width="17.42578125" style="89" customWidth="1"/>
    <col min="5124" max="5124" width="34.140625" style="89" customWidth="1"/>
    <col min="5125" max="5376" width="11.42578125" style="89"/>
    <col min="5377" max="5377" width="13.5703125" style="89" customWidth="1"/>
    <col min="5378" max="5378" width="22.42578125" style="89" customWidth="1"/>
    <col min="5379" max="5379" width="17.42578125" style="89" customWidth="1"/>
    <col min="5380" max="5380" width="34.140625" style="89" customWidth="1"/>
    <col min="5381" max="5632" width="11.42578125" style="89"/>
    <col min="5633" max="5633" width="13.5703125" style="89" customWidth="1"/>
    <col min="5634" max="5634" width="22.42578125" style="89" customWidth="1"/>
    <col min="5635" max="5635" width="17.42578125" style="89" customWidth="1"/>
    <col min="5636" max="5636" width="34.140625" style="89" customWidth="1"/>
    <col min="5637" max="5888" width="11.42578125" style="89"/>
    <col min="5889" max="5889" width="13.5703125" style="89" customWidth="1"/>
    <col min="5890" max="5890" width="22.42578125" style="89" customWidth="1"/>
    <col min="5891" max="5891" width="17.42578125" style="89" customWidth="1"/>
    <col min="5892" max="5892" width="34.140625" style="89" customWidth="1"/>
    <col min="5893" max="6144" width="11.42578125" style="89"/>
    <col min="6145" max="6145" width="13.5703125" style="89" customWidth="1"/>
    <col min="6146" max="6146" width="22.42578125" style="89" customWidth="1"/>
    <col min="6147" max="6147" width="17.42578125" style="89" customWidth="1"/>
    <col min="6148" max="6148" width="34.140625" style="89" customWidth="1"/>
    <col min="6149" max="6400" width="11.42578125" style="89"/>
    <col min="6401" max="6401" width="13.5703125" style="89" customWidth="1"/>
    <col min="6402" max="6402" width="22.42578125" style="89" customWidth="1"/>
    <col min="6403" max="6403" width="17.42578125" style="89" customWidth="1"/>
    <col min="6404" max="6404" width="34.140625" style="89" customWidth="1"/>
    <col min="6405" max="6656" width="11.42578125" style="89"/>
    <col min="6657" max="6657" width="13.5703125" style="89" customWidth="1"/>
    <col min="6658" max="6658" width="22.42578125" style="89" customWidth="1"/>
    <col min="6659" max="6659" width="17.42578125" style="89" customWidth="1"/>
    <col min="6660" max="6660" width="34.140625" style="89" customWidth="1"/>
    <col min="6661" max="6912" width="11.42578125" style="89"/>
    <col min="6913" max="6913" width="13.5703125" style="89" customWidth="1"/>
    <col min="6914" max="6914" width="22.42578125" style="89" customWidth="1"/>
    <col min="6915" max="6915" width="17.42578125" style="89" customWidth="1"/>
    <col min="6916" max="6916" width="34.140625" style="89" customWidth="1"/>
    <col min="6917" max="7168" width="11.42578125" style="89"/>
    <col min="7169" max="7169" width="13.5703125" style="89" customWidth="1"/>
    <col min="7170" max="7170" width="22.42578125" style="89" customWidth="1"/>
    <col min="7171" max="7171" width="17.42578125" style="89" customWidth="1"/>
    <col min="7172" max="7172" width="34.140625" style="89" customWidth="1"/>
    <col min="7173" max="7424" width="11.42578125" style="89"/>
    <col min="7425" max="7425" width="13.5703125" style="89" customWidth="1"/>
    <col min="7426" max="7426" width="22.42578125" style="89" customWidth="1"/>
    <col min="7427" max="7427" width="17.42578125" style="89" customWidth="1"/>
    <col min="7428" max="7428" width="34.140625" style="89" customWidth="1"/>
    <col min="7429" max="7680" width="11.42578125" style="89"/>
    <col min="7681" max="7681" width="13.5703125" style="89" customWidth="1"/>
    <col min="7682" max="7682" width="22.42578125" style="89" customWidth="1"/>
    <col min="7683" max="7683" width="17.42578125" style="89" customWidth="1"/>
    <col min="7684" max="7684" width="34.140625" style="89" customWidth="1"/>
    <col min="7685" max="7936" width="11.42578125" style="89"/>
    <col min="7937" max="7937" width="13.5703125" style="89" customWidth="1"/>
    <col min="7938" max="7938" width="22.42578125" style="89" customWidth="1"/>
    <col min="7939" max="7939" width="17.42578125" style="89" customWidth="1"/>
    <col min="7940" max="7940" width="34.140625" style="89" customWidth="1"/>
    <col min="7941" max="8192" width="11.42578125" style="89"/>
    <col min="8193" max="8193" width="13.5703125" style="89" customWidth="1"/>
    <col min="8194" max="8194" width="22.42578125" style="89" customWidth="1"/>
    <col min="8195" max="8195" width="17.42578125" style="89" customWidth="1"/>
    <col min="8196" max="8196" width="34.140625" style="89" customWidth="1"/>
    <col min="8197" max="8448" width="11.42578125" style="89"/>
    <col min="8449" max="8449" width="13.5703125" style="89" customWidth="1"/>
    <col min="8450" max="8450" width="22.42578125" style="89" customWidth="1"/>
    <col min="8451" max="8451" width="17.42578125" style="89" customWidth="1"/>
    <col min="8452" max="8452" width="34.140625" style="89" customWidth="1"/>
    <col min="8453" max="8704" width="11.42578125" style="89"/>
    <col min="8705" max="8705" width="13.5703125" style="89" customWidth="1"/>
    <col min="8706" max="8706" width="22.42578125" style="89" customWidth="1"/>
    <col min="8707" max="8707" width="17.42578125" style="89" customWidth="1"/>
    <col min="8708" max="8708" width="34.140625" style="89" customWidth="1"/>
    <col min="8709" max="8960" width="11.42578125" style="89"/>
    <col min="8961" max="8961" width="13.5703125" style="89" customWidth="1"/>
    <col min="8962" max="8962" width="22.42578125" style="89" customWidth="1"/>
    <col min="8963" max="8963" width="17.42578125" style="89" customWidth="1"/>
    <col min="8964" max="8964" width="34.140625" style="89" customWidth="1"/>
    <col min="8965" max="9216" width="11.42578125" style="89"/>
    <col min="9217" max="9217" width="13.5703125" style="89" customWidth="1"/>
    <col min="9218" max="9218" width="22.42578125" style="89" customWidth="1"/>
    <col min="9219" max="9219" width="17.42578125" style="89" customWidth="1"/>
    <col min="9220" max="9220" width="34.140625" style="89" customWidth="1"/>
    <col min="9221" max="9472" width="11.42578125" style="89"/>
    <col min="9473" max="9473" width="13.5703125" style="89" customWidth="1"/>
    <col min="9474" max="9474" width="22.42578125" style="89" customWidth="1"/>
    <col min="9475" max="9475" width="17.42578125" style="89" customWidth="1"/>
    <col min="9476" max="9476" width="34.140625" style="89" customWidth="1"/>
    <col min="9477" max="9728" width="11.42578125" style="89"/>
    <col min="9729" max="9729" width="13.5703125" style="89" customWidth="1"/>
    <col min="9730" max="9730" width="22.42578125" style="89" customWidth="1"/>
    <col min="9731" max="9731" width="17.42578125" style="89" customWidth="1"/>
    <col min="9732" max="9732" width="34.140625" style="89" customWidth="1"/>
    <col min="9733" max="9984" width="11.42578125" style="89"/>
    <col min="9985" max="9985" width="13.5703125" style="89" customWidth="1"/>
    <col min="9986" max="9986" width="22.42578125" style="89" customWidth="1"/>
    <col min="9987" max="9987" width="17.42578125" style="89" customWidth="1"/>
    <col min="9988" max="9988" width="34.140625" style="89" customWidth="1"/>
    <col min="9989" max="10240" width="11.42578125" style="89"/>
    <col min="10241" max="10241" width="13.5703125" style="89" customWidth="1"/>
    <col min="10242" max="10242" width="22.42578125" style="89" customWidth="1"/>
    <col min="10243" max="10243" width="17.42578125" style="89" customWidth="1"/>
    <col min="10244" max="10244" width="34.140625" style="89" customWidth="1"/>
    <col min="10245" max="10496" width="11.42578125" style="89"/>
    <col min="10497" max="10497" width="13.5703125" style="89" customWidth="1"/>
    <col min="10498" max="10498" width="22.42578125" style="89" customWidth="1"/>
    <col min="10499" max="10499" width="17.42578125" style="89" customWidth="1"/>
    <col min="10500" max="10500" width="34.140625" style="89" customWidth="1"/>
    <col min="10501" max="10752" width="11.42578125" style="89"/>
    <col min="10753" max="10753" width="13.5703125" style="89" customWidth="1"/>
    <col min="10754" max="10754" width="22.42578125" style="89" customWidth="1"/>
    <col min="10755" max="10755" width="17.42578125" style="89" customWidth="1"/>
    <col min="10756" max="10756" width="34.140625" style="89" customWidth="1"/>
    <col min="10757" max="11008" width="11.42578125" style="89"/>
    <col min="11009" max="11009" width="13.5703125" style="89" customWidth="1"/>
    <col min="11010" max="11010" width="22.42578125" style="89" customWidth="1"/>
    <col min="11011" max="11011" width="17.42578125" style="89" customWidth="1"/>
    <col min="11012" max="11012" width="34.140625" style="89" customWidth="1"/>
    <col min="11013" max="11264" width="11.42578125" style="89"/>
    <col min="11265" max="11265" width="13.5703125" style="89" customWidth="1"/>
    <col min="11266" max="11266" width="22.42578125" style="89" customWidth="1"/>
    <col min="11267" max="11267" width="17.42578125" style="89" customWidth="1"/>
    <col min="11268" max="11268" width="34.140625" style="89" customWidth="1"/>
    <col min="11269" max="11520" width="11.42578125" style="89"/>
    <col min="11521" max="11521" width="13.5703125" style="89" customWidth="1"/>
    <col min="11522" max="11522" width="22.42578125" style="89" customWidth="1"/>
    <col min="11523" max="11523" width="17.42578125" style="89" customWidth="1"/>
    <col min="11524" max="11524" width="34.140625" style="89" customWidth="1"/>
    <col min="11525" max="11776" width="11.42578125" style="89"/>
    <col min="11777" max="11777" width="13.5703125" style="89" customWidth="1"/>
    <col min="11778" max="11778" width="22.42578125" style="89" customWidth="1"/>
    <col min="11779" max="11779" width="17.42578125" style="89" customWidth="1"/>
    <col min="11780" max="11780" width="34.140625" style="89" customWidth="1"/>
    <col min="11781" max="12032" width="11.42578125" style="89"/>
    <col min="12033" max="12033" width="13.5703125" style="89" customWidth="1"/>
    <col min="12034" max="12034" width="22.42578125" style="89" customWidth="1"/>
    <col min="12035" max="12035" width="17.42578125" style="89" customWidth="1"/>
    <col min="12036" max="12036" width="34.140625" style="89" customWidth="1"/>
    <col min="12037" max="12288" width="11.42578125" style="89"/>
    <col min="12289" max="12289" width="13.5703125" style="89" customWidth="1"/>
    <col min="12290" max="12290" width="22.42578125" style="89" customWidth="1"/>
    <col min="12291" max="12291" width="17.42578125" style="89" customWidth="1"/>
    <col min="12292" max="12292" width="34.140625" style="89" customWidth="1"/>
    <col min="12293" max="12544" width="11.42578125" style="89"/>
    <col min="12545" max="12545" width="13.5703125" style="89" customWidth="1"/>
    <col min="12546" max="12546" width="22.42578125" style="89" customWidth="1"/>
    <col min="12547" max="12547" width="17.42578125" style="89" customWidth="1"/>
    <col min="12548" max="12548" width="34.140625" style="89" customWidth="1"/>
    <col min="12549" max="12800" width="11.42578125" style="89"/>
    <col min="12801" max="12801" width="13.5703125" style="89" customWidth="1"/>
    <col min="12802" max="12802" width="22.42578125" style="89" customWidth="1"/>
    <col min="12803" max="12803" width="17.42578125" style="89" customWidth="1"/>
    <col min="12804" max="12804" width="34.140625" style="89" customWidth="1"/>
    <col min="12805" max="13056" width="11.42578125" style="89"/>
    <col min="13057" max="13057" width="13.5703125" style="89" customWidth="1"/>
    <col min="13058" max="13058" width="22.42578125" style="89" customWidth="1"/>
    <col min="13059" max="13059" width="17.42578125" style="89" customWidth="1"/>
    <col min="13060" max="13060" width="34.140625" style="89" customWidth="1"/>
    <col min="13061" max="13312" width="11.42578125" style="89"/>
    <col min="13313" max="13313" width="13.5703125" style="89" customWidth="1"/>
    <col min="13314" max="13314" width="22.42578125" style="89" customWidth="1"/>
    <col min="13315" max="13315" width="17.42578125" style="89" customWidth="1"/>
    <col min="13316" max="13316" width="34.140625" style="89" customWidth="1"/>
    <col min="13317" max="13568" width="11.42578125" style="89"/>
    <col min="13569" max="13569" width="13.5703125" style="89" customWidth="1"/>
    <col min="13570" max="13570" width="22.42578125" style="89" customWidth="1"/>
    <col min="13571" max="13571" width="17.42578125" style="89" customWidth="1"/>
    <col min="13572" max="13572" width="34.140625" style="89" customWidth="1"/>
    <col min="13573" max="13824" width="11.42578125" style="89"/>
    <col min="13825" max="13825" width="13.5703125" style="89" customWidth="1"/>
    <col min="13826" max="13826" width="22.42578125" style="89" customWidth="1"/>
    <col min="13827" max="13827" width="17.42578125" style="89" customWidth="1"/>
    <col min="13828" max="13828" width="34.140625" style="89" customWidth="1"/>
    <col min="13829" max="14080" width="11.42578125" style="89"/>
    <col min="14081" max="14081" width="13.5703125" style="89" customWidth="1"/>
    <col min="14082" max="14082" width="22.42578125" style="89" customWidth="1"/>
    <col min="14083" max="14083" width="17.42578125" style="89" customWidth="1"/>
    <col min="14084" max="14084" width="34.140625" style="89" customWidth="1"/>
    <col min="14085" max="14336" width="11.42578125" style="89"/>
    <col min="14337" max="14337" width="13.5703125" style="89" customWidth="1"/>
    <col min="14338" max="14338" width="22.42578125" style="89" customWidth="1"/>
    <col min="14339" max="14339" width="17.42578125" style="89" customWidth="1"/>
    <col min="14340" max="14340" width="34.140625" style="89" customWidth="1"/>
    <col min="14341" max="14592" width="11.42578125" style="89"/>
    <col min="14593" max="14593" width="13.5703125" style="89" customWidth="1"/>
    <col min="14594" max="14594" width="22.42578125" style="89" customWidth="1"/>
    <col min="14595" max="14595" width="17.42578125" style="89" customWidth="1"/>
    <col min="14596" max="14596" width="34.140625" style="89" customWidth="1"/>
    <col min="14597" max="14848" width="11.42578125" style="89"/>
    <col min="14849" max="14849" width="13.5703125" style="89" customWidth="1"/>
    <col min="14850" max="14850" width="22.42578125" style="89" customWidth="1"/>
    <col min="14851" max="14851" width="17.42578125" style="89" customWidth="1"/>
    <col min="14852" max="14852" width="34.140625" style="89" customWidth="1"/>
    <col min="14853" max="15104" width="11.42578125" style="89"/>
    <col min="15105" max="15105" width="13.5703125" style="89" customWidth="1"/>
    <col min="15106" max="15106" width="22.42578125" style="89" customWidth="1"/>
    <col min="15107" max="15107" width="17.42578125" style="89" customWidth="1"/>
    <col min="15108" max="15108" width="34.140625" style="89" customWidth="1"/>
    <col min="15109" max="15360" width="11.42578125" style="89"/>
    <col min="15361" max="15361" width="13.5703125" style="89" customWidth="1"/>
    <col min="15362" max="15362" width="22.42578125" style="89" customWidth="1"/>
    <col min="15363" max="15363" width="17.42578125" style="89" customWidth="1"/>
    <col min="15364" max="15364" width="34.140625" style="89" customWidth="1"/>
    <col min="15365" max="15616" width="11.42578125" style="89"/>
    <col min="15617" max="15617" width="13.5703125" style="89" customWidth="1"/>
    <col min="15618" max="15618" width="22.42578125" style="89" customWidth="1"/>
    <col min="15619" max="15619" width="17.42578125" style="89" customWidth="1"/>
    <col min="15620" max="15620" width="34.140625" style="89" customWidth="1"/>
    <col min="15621" max="15872" width="11.42578125" style="89"/>
    <col min="15873" max="15873" width="13.5703125" style="89" customWidth="1"/>
    <col min="15874" max="15874" width="22.42578125" style="89" customWidth="1"/>
    <col min="15875" max="15875" width="17.42578125" style="89" customWidth="1"/>
    <col min="15876" max="15876" width="34.140625" style="89" customWidth="1"/>
    <col min="15877" max="16128" width="11.42578125" style="89"/>
    <col min="16129" max="16129" width="13.5703125" style="89" customWidth="1"/>
    <col min="16130" max="16130" width="22.42578125" style="89" customWidth="1"/>
    <col min="16131" max="16131" width="17.42578125" style="89" customWidth="1"/>
    <col min="16132" max="16132" width="34.140625" style="89" customWidth="1"/>
    <col min="16133" max="16384" width="11.42578125" style="89"/>
  </cols>
  <sheetData>
    <row r="1" spans="1:10" ht="18.75">
      <c r="A1" s="88"/>
      <c r="C1"/>
      <c r="D1"/>
      <c r="E1"/>
      <c r="F1"/>
      <c r="G1" s="90" t="s">
        <v>9</v>
      </c>
      <c r="H1" s="91">
        <f>QUART!AE1</f>
        <v>43132</v>
      </c>
      <c r="I1" s="91"/>
      <c r="J1" s="91"/>
    </row>
    <row r="2" spans="1:10" ht="21" thickBot="1">
      <c r="A2" s="23"/>
      <c r="B2" s="19"/>
      <c r="C2" s="128" t="s">
        <v>33</v>
      </c>
      <c r="D2" s="128"/>
      <c r="E2" s="128"/>
      <c r="F2" s="128"/>
      <c r="G2" s="128"/>
      <c r="H2" s="93"/>
      <c r="I2" s="92"/>
    </row>
    <row r="3" spans="1:10" ht="16.5" thickTop="1">
      <c r="A3" s="94" t="s">
        <v>20</v>
      </c>
      <c r="B3" s="95" t="s">
        <v>21</v>
      </c>
      <c r="C3" s="95" t="s">
        <v>22</v>
      </c>
      <c r="D3" s="96" t="s">
        <v>34</v>
      </c>
      <c r="E3" s="108" t="s">
        <v>23</v>
      </c>
      <c r="F3" s="96" t="s">
        <v>12</v>
      </c>
      <c r="G3" s="96" t="s">
        <v>13</v>
      </c>
      <c r="H3" s="129" t="s">
        <v>24</v>
      </c>
      <c r="I3" s="130"/>
    </row>
    <row r="4" spans="1:10" ht="15.75">
      <c r="A4" s="97">
        <v>1</v>
      </c>
      <c r="B4" s="98" t="str">
        <f>QUART!B8</f>
        <v>Agemt1</v>
      </c>
      <c r="C4" s="99"/>
      <c r="D4" s="111">
        <f ca="1">OFFSET(HEURES!$A$1,MATCH($B4,HEURES!$A$1:$A$10000,0),30)</f>
        <v>125</v>
      </c>
      <c r="E4" s="111">
        <f ca="1">OFFSET(HEURES!$A$1,MATCH($B4,HEURES!$A$1:$A$10000,0)+1,30)</f>
        <v>0</v>
      </c>
      <c r="F4" s="111">
        <f ca="1">OFFSET(HEURES!$A$1,MATCH($B4,HEURES!$A$1:$A$10000,0)+2,30)</f>
        <v>0</v>
      </c>
      <c r="G4" s="111">
        <f ca="1">OFFSET(HEURES!$A$1,MATCH($B4,HEURES!$A$1:$A$10000,0)+3,30)</f>
        <v>0</v>
      </c>
      <c r="H4" s="124"/>
      <c r="I4" s="125"/>
    </row>
    <row r="5" spans="1:10" ht="15.75">
      <c r="A5" s="100">
        <v>2</v>
      </c>
      <c r="B5" s="98" t="str">
        <f>QUART!B9</f>
        <v>Agemt2</v>
      </c>
      <c r="C5" s="99"/>
      <c r="D5" s="111">
        <f ca="1">OFFSET(HEURES!$A$1,MATCH($B5,HEURES!$A$1:$A$10000,0),30)</f>
        <v>0</v>
      </c>
      <c r="E5" s="111">
        <f ca="1">OFFSET(HEURES!$A$1,MATCH($B5,HEURES!$A$1:$A$10000,0)+1,30)</f>
        <v>0</v>
      </c>
      <c r="F5" s="111">
        <f ca="1">OFFSET(HEURES!$A$1,MATCH($B5,HEURES!$A$1:$A$10000,0)+2,30)</f>
        <v>0</v>
      </c>
      <c r="G5" s="111">
        <f ca="1">OFFSET(HEURES!$A$1,MATCH($B5,HEURES!$A$1:$A$10000,0)+3,30)</f>
        <v>0</v>
      </c>
      <c r="H5" s="124"/>
      <c r="I5" s="125"/>
    </row>
    <row r="6" spans="1:10" ht="15.75">
      <c r="A6" s="100">
        <v>3</v>
      </c>
      <c r="B6" s="98" t="str">
        <f>QUART!B10</f>
        <v>Agemt3</v>
      </c>
      <c r="C6" s="99"/>
      <c r="D6" s="111">
        <f ca="1">OFFSET(HEURES!$A$1,MATCH($B6,HEURES!$A$1:$A$10000,0),30)</f>
        <v>0</v>
      </c>
      <c r="E6" s="111">
        <f ca="1">OFFSET(HEURES!$A$1,MATCH($B6,HEURES!$A$1:$A$10000,0)+1,30)</f>
        <v>0</v>
      </c>
      <c r="F6" s="111">
        <f ca="1">OFFSET(HEURES!$A$1,MATCH($B6,HEURES!$A$1:$A$10000,0)+2,30)</f>
        <v>0</v>
      </c>
      <c r="G6" s="111">
        <f ca="1">OFFSET(HEURES!$A$1,MATCH($B6,HEURES!$A$1:$A$10000,0)+3,30)</f>
        <v>0</v>
      </c>
      <c r="H6" s="124"/>
      <c r="I6" s="125"/>
    </row>
    <row r="7" spans="1:10" ht="15.75">
      <c r="A7" s="101">
        <v>4</v>
      </c>
      <c r="B7" s="98" t="str">
        <f>QUART!B11</f>
        <v>Agemt4</v>
      </c>
      <c r="C7" s="99"/>
      <c r="D7" s="111">
        <f ca="1">OFFSET(HEURES!$A$1,MATCH($B7,HEURES!$A$1:$A$10000,0),30)</f>
        <v>0</v>
      </c>
      <c r="E7" s="111">
        <f ca="1">OFFSET(HEURES!$A$1,MATCH($B7,HEURES!$A$1:$A$10000,0)+1,30)</f>
        <v>0</v>
      </c>
      <c r="F7" s="111">
        <f ca="1">OFFSET(HEURES!$A$1,MATCH($B7,HEURES!$A$1:$A$10000,0)+2,30)</f>
        <v>0</v>
      </c>
      <c r="G7" s="111">
        <f ca="1">OFFSET(HEURES!$A$1,MATCH($B7,HEURES!$A$1:$A$10000,0)+3,30)</f>
        <v>0</v>
      </c>
      <c r="H7" s="124"/>
      <c r="I7" s="125"/>
    </row>
    <row r="8" spans="1:10" ht="15.75">
      <c r="A8" s="100">
        <v>5</v>
      </c>
      <c r="B8" s="98" t="str">
        <f>QUART!B12</f>
        <v>Agemt5</v>
      </c>
      <c r="C8" s="102"/>
      <c r="D8" s="111">
        <f ca="1">OFFSET(HEURES!$A$1,MATCH($B8,HEURES!$A$1:$A$10000,0),30)</f>
        <v>0</v>
      </c>
      <c r="E8" s="111">
        <f ca="1">OFFSET(HEURES!$A$1,MATCH($B8,HEURES!$A$1:$A$10000,0)+1,30)</f>
        <v>0</v>
      </c>
      <c r="F8" s="111">
        <f ca="1">OFFSET(HEURES!$A$1,MATCH($B8,HEURES!$A$1:$A$10000,0)+2,30)</f>
        <v>0</v>
      </c>
      <c r="G8" s="111">
        <f ca="1">OFFSET(HEURES!$A$1,MATCH($B8,HEURES!$A$1:$A$10000,0)+3,30)</f>
        <v>0</v>
      </c>
      <c r="H8" s="124"/>
      <c r="I8" s="125"/>
    </row>
    <row r="9" spans="1:10" ht="15.75">
      <c r="A9" s="100">
        <v>6</v>
      </c>
      <c r="B9" s="98" t="str">
        <f>QUART!B13</f>
        <v>Agemt6</v>
      </c>
      <c r="C9" s="99"/>
      <c r="D9" s="111">
        <f ca="1">OFFSET(HEURES!$A$1,MATCH($B9,HEURES!$A$1:$A$10000,0),30)</f>
        <v>0</v>
      </c>
      <c r="E9" s="111">
        <f ca="1">OFFSET(HEURES!$A$1,MATCH($B9,HEURES!$A$1:$A$10000,0)+1,30)</f>
        <v>0</v>
      </c>
      <c r="F9" s="111">
        <f ca="1">OFFSET(HEURES!$A$1,MATCH($B9,HEURES!$A$1:$A$10000,0)+2,30)</f>
        <v>0</v>
      </c>
      <c r="G9" s="111">
        <f ca="1">OFFSET(HEURES!$A$1,MATCH($B9,HEURES!$A$1:$A$10000,0)+3,30)</f>
        <v>0</v>
      </c>
      <c r="H9" s="126"/>
      <c r="I9" s="127"/>
    </row>
    <row r="10" spans="1:10" ht="15.75">
      <c r="A10" s="100">
        <v>8</v>
      </c>
      <c r="B10" s="98">
        <f>QUART!B14</f>
        <v>0</v>
      </c>
      <c r="C10" s="99"/>
      <c r="D10" s="111" t="e">
        <f ca="1">OFFSET(HEURES!$A$1,MATCH($B10,HEURES!$A$1:$A$10000,0),30)</f>
        <v>#N/A</v>
      </c>
      <c r="E10" s="111" t="e">
        <f ca="1">OFFSET(HEURES!$A$1,MATCH($B10,HEURES!$A$1:$A$10000,0)+1,30)</f>
        <v>#N/A</v>
      </c>
      <c r="F10" s="111" t="e">
        <f ca="1">OFFSET(HEURES!$A$1,MATCH($B10,HEURES!$A$1:$A$10000,0)+2,30)</f>
        <v>#N/A</v>
      </c>
      <c r="G10" s="111" t="e">
        <f ca="1">OFFSET(HEURES!$A$1,MATCH($B10,HEURES!$A$1:$A$10000,0)+3,30)</f>
        <v>#N/A</v>
      </c>
      <c r="H10" s="124"/>
      <c r="I10" s="125"/>
    </row>
  </sheetData>
  <mergeCells count="9">
    <mergeCell ref="H8:I8"/>
    <mergeCell ref="H9:I9"/>
    <mergeCell ref="H10:I10"/>
    <mergeCell ref="C2:G2"/>
    <mergeCell ref="H3:I3"/>
    <mergeCell ref="H4:I4"/>
    <mergeCell ref="H5:I5"/>
    <mergeCell ref="H6:I6"/>
    <mergeCell ref="H7:I7"/>
  </mergeCells>
  <conditionalFormatting sqref="D4:G10">
    <cfRule type="cellIs" dxfId="12" priority="3" operator="equal">
      <formula>0</formula>
    </cfRule>
  </conditionalFormatting>
  <pageMargins left="0.7" right="0.7" top="0.75" bottom="0.75" header="0.3" footer="0.3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J7" sqref="J7"/>
    </sheetView>
  </sheetViews>
  <sheetFormatPr baseColWidth="10" defaultColWidth="9.140625" defaultRowHeight="14.25"/>
  <cols>
    <col min="1" max="16384" width="9.140625" style="54"/>
  </cols>
  <sheetData>
    <row r="1" spans="1:5">
      <c r="A1" s="60" t="s">
        <v>3</v>
      </c>
      <c r="B1" s="60" t="s">
        <v>4</v>
      </c>
      <c r="C1" s="60" t="s">
        <v>5</v>
      </c>
      <c r="D1" s="60" t="s">
        <v>6</v>
      </c>
      <c r="E1" s="60" t="s">
        <v>7</v>
      </c>
    </row>
    <row r="2" spans="1:5">
      <c r="A2" s="55">
        <v>0</v>
      </c>
      <c r="B2" s="55">
        <v>0.25</v>
      </c>
      <c r="C2" s="55">
        <v>0.54166666666666663</v>
      </c>
      <c r="D2" s="55">
        <v>0.75</v>
      </c>
      <c r="E2" s="55">
        <v>0.83333333333333337</v>
      </c>
    </row>
    <row r="3" spans="1:5">
      <c r="A3" s="56">
        <v>0.25</v>
      </c>
      <c r="B3" s="56">
        <v>0.54166666666666663</v>
      </c>
      <c r="C3" s="56">
        <v>0.75</v>
      </c>
      <c r="D3" s="56">
        <v>0.83333333333333337</v>
      </c>
      <c r="E3" s="56">
        <v>1</v>
      </c>
    </row>
    <row r="4" spans="1:5">
      <c r="A4" s="56">
        <v>0</v>
      </c>
      <c r="B4" s="56">
        <v>0.25</v>
      </c>
      <c r="C4" s="56">
        <v>0.54166666666666663</v>
      </c>
      <c r="D4" s="56">
        <v>0.75</v>
      </c>
      <c r="E4" s="56">
        <v>0</v>
      </c>
    </row>
    <row r="5" spans="1:5">
      <c r="A5" s="56">
        <v>0</v>
      </c>
      <c r="B5" s="56">
        <v>0.54166666666666663</v>
      </c>
      <c r="C5" s="56">
        <v>0.75</v>
      </c>
      <c r="D5" s="56">
        <v>0.83333333333333337</v>
      </c>
      <c r="E5" s="56">
        <v>0</v>
      </c>
    </row>
    <row r="6" spans="1:5">
      <c r="A6" s="56">
        <v>0</v>
      </c>
      <c r="B6" s="56">
        <v>0</v>
      </c>
      <c r="C6" s="56">
        <v>0</v>
      </c>
      <c r="D6" s="56">
        <v>0</v>
      </c>
      <c r="E6" s="55">
        <v>0.875</v>
      </c>
    </row>
    <row r="7" spans="1:5">
      <c r="A7" s="56">
        <v>0.25</v>
      </c>
      <c r="B7" s="56">
        <v>0</v>
      </c>
      <c r="C7" s="56">
        <v>0</v>
      </c>
      <c r="D7" s="56">
        <v>0</v>
      </c>
      <c r="E7" s="56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QUART</vt:lpstr>
      <vt:lpstr>HEURES</vt:lpstr>
      <vt:lpstr>JOURS FERIES</vt:lpstr>
      <vt:lpstr>ABSENCES</vt:lpstr>
      <vt:lpstr>RECAP</vt:lpstr>
      <vt:lpstr>HEURES!Zone_d_impression</vt:lpstr>
      <vt:lpstr>QUART!Zone_d_impression</vt:lpstr>
    </vt:vector>
  </TitlesOfParts>
  <Company>Hewlett-Packard Company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</dc:creator>
  <cp:lastModifiedBy>JersMath</cp:lastModifiedBy>
  <cp:revision/>
  <cp:lastPrinted>2017-12-04T12:09:34Z</cp:lastPrinted>
  <dcterms:created xsi:type="dcterms:W3CDTF">2016-12-20T19:37:30Z</dcterms:created>
  <dcterms:modified xsi:type="dcterms:W3CDTF">2018-02-01T20:00:19Z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66679e85-1c3e-4ec4-a369-97b8c407e87d</vt:lpwstr>
  </property>
</Properties>
</file>