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19440" windowHeight="7935" activeTab="1"/>
  </bookViews>
  <sheets>
    <sheet name="Feuil1" sheetId="1" r:id="rId1"/>
    <sheet name="Base" sheetId="4" r:id="rId2"/>
    <sheet name="Synthèse" sheetId="3" r:id="rId3"/>
    <sheet name="Feuil2" sheetId="2" r:id="rId4"/>
  </sheets>
  <definedNames>
    <definedName name="_xlnm._FilterDatabase" localSheetId="1" hidden="1">Base!$A$2:$L$7</definedName>
    <definedName name="_xlnm._FilterDatabase" localSheetId="0" hidden="1">Feuil1!$A$4:$L$11</definedName>
    <definedName name="_xlnm._FilterDatabase" localSheetId="3" hidden="1">Feuil2!$C$1:$I$1</definedName>
    <definedName name="QUALITE" localSheetId="1">Base!$A$2:$I$7</definedName>
    <definedName name="QUALITE">Feuil1!$A$4:$I$11</definedName>
    <definedName name="TAB" localSheetId="1">Base!$B$2:$I$7</definedName>
    <definedName name="TAB">Feuil1!$B$4:$I$11</definedName>
  </definedNames>
  <calcPr calcId="145621"/>
</workbook>
</file>

<file path=xl/calcChain.xml><?xml version="1.0" encoding="utf-8"?>
<calcChain xmlns="http://schemas.openxmlformats.org/spreadsheetml/2006/main">
  <c r="J2" i="4" l="1"/>
  <c r="H3" i="4" l="1"/>
  <c r="H4" i="4"/>
  <c r="H5" i="4"/>
  <c r="H6" i="4"/>
  <c r="H7" i="4"/>
  <c r="L7" i="4"/>
  <c r="K7" i="4"/>
  <c r="J7" i="4"/>
  <c r="I7" i="4"/>
  <c r="G7" i="4"/>
  <c r="F7" i="4"/>
  <c r="E7" i="4"/>
  <c r="D7" i="4"/>
  <c r="L6" i="4"/>
  <c r="K6" i="4"/>
  <c r="J6" i="4"/>
  <c r="I6" i="4"/>
  <c r="G6" i="4"/>
  <c r="F6" i="4"/>
  <c r="E6" i="4"/>
  <c r="D6" i="4"/>
  <c r="L5" i="4"/>
  <c r="K5" i="4"/>
  <c r="J5" i="4"/>
  <c r="I5" i="4"/>
  <c r="G5" i="4"/>
  <c r="F5" i="4"/>
  <c r="E5" i="4"/>
  <c r="D5" i="4"/>
  <c r="J4" i="4"/>
  <c r="I4" i="4"/>
  <c r="G4" i="4"/>
  <c r="F4" i="4"/>
  <c r="E4" i="4"/>
  <c r="D4" i="4"/>
  <c r="J3" i="4"/>
  <c r="I3" i="4"/>
  <c r="G3" i="4"/>
  <c r="F3" i="4"/>
  <c r="E3" i="4"/>
  <c r="D3" i="4"/>
  <c r="I2" i="4"/>
  <c r="H2" i="4"/>
  <c r="G2" i="4"/>
  <c r="F2" i="4"/>
  <c r="E2" i="4"/>
  <c r="D2" i="4"/>
  <c r="L10" i="1"/>
  <c r="L11" i="1"/>
  <c r="L9" i="1"/>
  <c r="K10" i="1"/>
  <c r="K11" i="1"/>
  <c r="K9" i="1"/>
  <c r="H10" i="1"/>
  <c r="H11" i="1"/>
  <c r="H9" i="1"/>
  <c r="I10" i="1"/>
  <c r="J10" i="1"/>
  <c r="I11" i="1"/>
  <c r="J11" i="1"/>
  <c r="J9" i="1"/>
  <c r="I9" i="1"/>
  <c r="I5" i="1"/>
  <c r="I6" i="1"/>
  <c r="J5" i="1"/>
  <c r="J6" i="1"/>
  <c r="J4" i="1"/>
  <c r="I4" i="1"/>
  <c r="H4" i="1"/>
  <c r="D4" i="1"/>
  <c r="F4" i="1"/>
  <c r="G9" i="1"/>
  <c r="G10" i="1"/>
  <c r="G11" i="1"/>
  <c r="F9" i="1"/>
  <c r="F10" i="1"/>
  <c r="F11" i="1"/>
  <c r="E9" i="1"/>
  <c r="E10" i="1"/>
  <c r="E11" i="1"/>
  <c r="D9" i="1"/>
  <c r="D10" i="1"/>
  <c r="D11" i="1"/>
  <c r="H5" i="1"/>
  <c r="H6" i="1"/>
  <c r="G5" i="1"/>
  <c r="G6" i="1"/>
  <c r="F5" i="1"/>
  <c r="F6" i="1"/>
  <c r="E5" i="1"/>
  <c r="E6" i="1"/>
  <c r="D5" i="1"/>
  <c r="D6" i="1"/>
  <c r="G4" i="1"/>
  <c r="E4" i="1"/>
</calcChain>
</file>

<file path=xl/connections.xml><?xml version="1.0" encoding="utf-8"?>
<connections xmlns="http://schemas.openxmlformats.org/spreadsheetml/2006/main">
  <connection id="1" sourceFile="C:\Users\iberma\Desktop\Suivi capt v1.xlsm" keepAlive="1" name="Suivi capt v1" type="5" refreshedVersion="0" new="1" background="1" saveData="1">
    <dbPr connection="Provider=Microsoft.ACE.OLEDB.12.0;Password=&quot;&quot;;User ID=Admin;Data Source=C:\Users\iberma\Desktop\Suivi capt v1.xlsm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FIR$" commandType="3"/>
  </connection>
</connections>
</file>

<file path=xl/sharedStrings.xml><?xml version="1.0" encoding="utf-8"?>
<sst xmlns="http://schemas.openxmlformats.org/spreadsheetml/2006/main" count="68" uniqueCount="24">
  <si>
    <t xml:space="preserve">Date de dépôt </t>
  </si>
  <si>
    <t>Analyse 3 mois</t>
  </si>
  <si>
    <t>Analyse 6 mois</t>
  </si>
  <si>
    <t>Analyse 9 mois</t>
  </si>
  <si>
    <t>Analyse 12 mois</t>
  </si>
  <si>
    <t>Analyse 24 mois</t>
  </si>
  <si>
    <t>Analyse 36 mois</t>
  </si>
  <si>
    <t>Analyse 18 mois</t>
  </si>
  <si>
    <t>Analyse 48 mois</t>
  </si>
  <si>
    <t>Analyse 60 mois</t>
  </si>
  <si>
    <t>Personne</t>
  </si>
  <si>
    <t>Analyse</t>
  </si>
  <si>
    <t>Analyse 1</t>
  </si>
  <si>
    <t>Analyse 2</t>
  </si>
  <si>
    <t>Analyse 3</t>
  </si>
  <si>
    <t>Date 1° analyse</t>
  </si>
  <si>
    <t xml:space="preserve">Date 1° analyse </t>
  </si>
  <si>
    <t>Analyse n°</t>
  </si>
  <si>
    <t>Phase</t>
  </si>
  <si>
    <t>Date</t>
  </si>
  <si>
    <t>1er analyse</t>
  </si>
  <si>
    <t>Analyse du prochain mois</t>
  </si>
  <si>
    <t>Analyse de la semaine</t>
  </si>
  <si>
    <t>Analyse de la semaine prochaine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</si>
</sst>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4" fontId="0" fillId="0" borderId="0" xfId="0" applyNumberFormat="1" applyProtection="1"/>
    <xf numFmtId="0" fontId="0" fillId="0" borderId="0" xfId="0" applyProtection="1"/>
    <xf numFmtId="0" fontId="1" fillId="2" borderId="1" xfId="0" applyFont="1" applyFill="1" applyBorder="1"/>
    <xf numFmtId="0" fontId="1" fillId="2" borderId="2" xfId="0" applyFont="1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31">
    <dxf>
      <font>
        <b/>
        <i val="0"/>
        <u val="double"/>
        <color rgb="FFFFFF0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3"/>
      </font>
      <fill>
        <patternFill patternType="gray0625">
          <bgColor theme="6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protection locked="1" hidden="0"/>
    </dxf>
    <dxf>
      <font>
        <b/>
        <i val="0"/>
        <u val="double"/>
        <color rgb="FFFFFF0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3"/>
      </font>
      <fill>
        <patternFill patternType="gray0625">
          <bgColor theme="6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protection locked="1" hidden="0"/>
    </dxf>
    <dxf>
      <font>
        <b/>
        <i val="0"/>
        <u val="double"/>
        <color rgb="FFFFFF0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3"/>
      </font>
      <fill>
        <patternFill patternType="gray0625">
          <bgColor theme="6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2</xdr:row>
          <xdr:rowOff>9525</xdr:rowOff>
        </xdr:from>
        <xdr:to>
          <xdr:col>16</xdr:col>
          <xdr:colOff>752475</xdr:colOff>
          <xdr:row>4</xdr:row>
          <xdr:rowOff>9525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L11" totalsRowShown="0">
  <autoFilter ref="A3:L11"/>
  <tableColumns count="12">
    <tableColumn id="1" name="Personne"/>
    <tableColumn id="2" name="Analyse"/>
    <tableColumn id="3" name="Date 1° analyse" dataDxfId="26"/>
    <tableColumn id="4" name="Analyse 3 mois" dataDxfId="25"/>
    <tableColumn id="5" name="Analyse 6 mois" dataDxfId="24"/>
    <tableColumn id="6" name="Analyse 9 mois" dataDxfId="23"/>
    <tableColumn id="7" name="Analyse 12 mois" dataDxfId="22"/>
    <tableColumn id="8" name="Analyse 18 mois" dataDxfId="21"/>
    <tableColumn id="9" name="Analyse 24 mois" dataDxfId="20"/>
    <tableColumn id="10" name="Analyse 36 mois" dataDxfId="19"/>
    <tableColumn id="11" name="Analyse 48 mois" dataDxfId="18"/>
    <tableColumn id="12" name="Analyse 60 mois" dataDxfId="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Analyse" displayName="TabAnalyse" ref="A1:L7" totalsRowShown="0">
  <autoFilter ref="A1:L7"/>
  <tableColumns count="12">
    <tableColumn id="1" name="Personne"/>
    <tableColumn id="2" name="Analyse"/>
    <tableColumn id="3" name="1er analyse" dataDxfId="12"/>
    <tableColumn id="4" name="Analyse 3 mois" dataDxfId="11"/>
    <tableColumn id="5" name="Analyse 6 mois" dataDxfId="10"/>
    <tableColumn id="6" name="Analyse 9 mois" dataDxfId="9"/>
    <tableColumn id="7" name="Analyse 12 mois" dataDxfId="8"/>
    <tableColumn id="8" name="Analyse 18 mois" dataDxfId="7">
      <calculatedColumnFormula>EDATE(C2,18)</calculatedColumnFormula>
    </tableColumn>
    <tableColumn id="9" name="Analyse 24 mois" dataDxfId="6"/>
    <tableColumn id="10" name="Analyse 36 mois" dataDxfId="5"/>
    <tableColumn id="11" name="Analyse 48 mois" dataDxfId="4"/>
    <tableColumn id="12" name="Analyse 60 mois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L11"/>
  <sheetViews>
    <sheetView workbookViewId="0">
      <selection activeCell="C31" sqref="C31"/>
    </sheetView>
  </sheetViews>
  <sheetFormatPr baseColWidth="10" defaultRowHeight="15" x14ac:dyDescent="0.25"/>
  <cols>
    <col min="1" max="1" width="17.28515625" customWidth="1"/>
    <col min="2" max="2" width="11.5703125" customWidth="1"/>
    <col min="3" max="3" width="15.7109375" customWidth="1"/>
    <col min="4" max="4" width="20.140625" customWidth="1"/>
    <col min="5" max="6" width="22.28515625" customWidth="1"/>
    <col min="7" max="7" width="23" customWidth="1"/>
    <col min="8" max="8" width="22.7109375" customWidth="1"/>
    <col min="9" max="9" width="23" customWidth="1"/>
    <col min="10" max="10" width="16" customWidth="1"/>
    <col min="11" max="11" width="16.42578125" customWidth="1"/>
    <col min="12" max="12" width="15.28515625" customWidth="1"/>
  </cols>
  <sheetData>
    <row r="3" spans="1:12" x14ac:dyDescent="0.25">
      <c r="A3" t="s">
        <v>10</v>
      </c>
      <c r="B3" t="s">
        <v>11</v>
      </c>
      <c r="C3" t="s">
        <v>15</v>
      </c>
      <c r="D3" t="s">
        <v>1</v>
      </c>
      <c r="E3" t="s">
        <v>2</v>
      </c>
      <c r="F3" t="s">
        <v>3</v>
      </c>
      <c r="G3" t="s">
        <v>4</v>
      </c>
      <c r="H3" t="s">
        <v>7</v>
      </c>
      <c r="I3" t="s">
        <v>5</v>
      </c>
      <c r="J3" t="s">
        <v>6</v>
      </c>
      <c r="K3" t="s">
        <v>8</v>
      </c>
      <c r="L3" t="s">
        <v>9</v>
      </c>
    </row>
    <row r="4" spans="1:12" x14ac:dyDescent="0.25">
      <c r="A4">
        <v>1</v>
      </c>
      <c r="B4" t="s">
        <v>12</v>
      </c>
      <c r="C4" s="2">
        <v>42094</v>
      </c>
      <c r="D4" s="1">
        <f>EDATE(C4,3)</f>
        <v>42185</v>
      </c>
      <c r="E4" s="1">
        <f>EDATE(C4,6)</f>
        <v>42277</v>
      </c>
      <c r="F4" s="1">
        <f>EDATE(C4,9)</f>
        <v>42369</v>
      </c>
      <c r="G4" s="1">
        <f>EDATE(C4,12)</f>
        <v>42460</v>
      </c>
      <c r="H4" s="1">
        <f>EDATE(C4,18)</f>
        <v>42643</v>
      </c>
      <c r="I4" s="1">
        <f>EDATE(C4,24)</f>
        <v>42825</v>
      </c>
      <c r="J4" s="1">
        <f>EDATE(C4,36)</f>
        <v>43190</v>
      </c>
    </row>
    <row r="5" spans="1:12" x14ac:dyDescent="0.25">
      <c r="B5" t="s">
        <v>13</v>
      </c>
      <c r="C5" s="2">
        <v>42458</v>
      </c>
      <c r="D5" s="1">
        <f t="shared" ref="D5:D11" si="0">EDATE(C5,3)</f>
        <v>42550</v>
      </c>
      <c r="E5" s="1">
        <f t="shared" ref="E5:E11" si="1">EDATE(C5,6)</f>
        <v>42642</v>
      </c>
      <c r="F5" s="1">
        <f t="shared" ref="F5:F11" si="2">EDATE(C5,9)</f>
        <v>42733</v>
      </c>
      <c r="G5" s="1">
        <f t="shared" ref="G5:G11" si="3">EDATE(C5,12)</f>
        <v>42823</v>
      </c>
      <c r="H5" s="1">
        <f t="shared" ref="H5:H6" si="4">EDATE(C5,24)</f>
        <v>43188</v>
      </c>
      <c r="I5" s="1">
        <f t="shared" ref="I5:I6" si="5">EDATE(C5,24)</f>
        <v>43188</v>
      </c>
      <c r="J5" s="1">
        <f t="shared" ref="J5:J6" si="6">EDATE(C5,36)</f>
        <v>43553</v>
      </c>
    </row>
    <row r="6" spans="1:12" x14ac:dyDescent="0.25">
      <c r="B6" t="s">
        <v>14</v>
      </c>
      <c r="C6" s="2">
        <v>43024</v>
      </c>
      <c r="D6" s="1">
        <f t="shared" si="0"/>
        <v>43116</v>
      </c>
      <c r="E6" s="1">
        <f t="shared" si="1"/>
        <v>43206</v>
      </c>
      <c r="F6" s="1">
        <f t="shared" si="2"/>
        <v>43297</v>
      </c>
      <c r="G6" s="1">
        <f t="shared" si="3"/>
        <v>43389</v>
      </c>
      <c r="H6" s="1">
        <f t="shared" si="4"/>
        <v>43754</v>
      </c>
      <c r="I6" s="1">
        <f t="shared" si="5"/>
        <v>43754</v>
      </c>
      <c r="J6" s="1">
        <f t="shared" si="6"/>
        <v>44120</v>
      </c>
    </row>
    <row r="7" spans="1:12" x14ac:dyDescent="0.25">
      <c r="C7" s="3"/>
      <c r="D7" s="1"/>
      <c r="E7" s="1"/>
      <c r="F7" s="1"/>
      <c r="G7" s="1"/>
      <c r="H7" s="1"/>
      <c r="I7" s="1"/>
    </row>
    <row r="8" spans="1:12" x14ac:dyDescent="0.25">
      <c r="C8" t="s">
        <v>0</v>
      </c>
      <c r="D8" t="s">
        <v>1</v>
      </c>
      <c r="E8" t="s">
        <v>2</v>
      </c>
      <c r="F8" t="s">
        <v>3</v>
      </c>
      <c r="G8" t="s">
        <v>4</v>
      </c>
      <c r="H8" t="s">
        <v>7</v>
      </c>
      <c r="I8" t="s">
        <v>5</v>
      </c>
      <c r="J8" t="s">
        <v>6</v>
      </c>
      <c r="K8" t="s">
        <v>8</v>
      </c>
      <c r="L8" t="s">
        <v>9</v>
      </c>
    </row>
    <row r="9" spans="1:12" x14ac:dyDescent="0.25">
      <c r="A9">
        <v>2</v>
      </c>
      <c r="B9" t="s">
        <v>12</v>
      </c>
      <c r="C9" s="2">
        <v>42051</v>
      </c>
      <c r="D9" s="1">
        <f t="shared" si="0"/>
        <v>42140</v>
      </c>
      <c r="E9" s="1">
        <f t="shared" si="1"/>
        <v>42232</v>
      </c>
      <c r="F9" s="1">
        <f t="shared" si="2"/>
        <v>42324</v>
      </c>
      <c r="G9" s="1">
        <f t="shared" si="3"/>
        <v>42416</v>
      </c>
      <c r="H9" s="1">
        <f>EDATE(C9,18)</f>
        <v>42598</v>
      </c>
      <c r="I9" s="1">
        <f>EDATE(C9,24)</f>
        <v>42782</v>
      </c>
      <c r="J9" s="1">
        <f>EDATE(C9,36)</f>
        <v>43147</v>
      </c>
      <c r="K9" s="1">
        <f>EDATE(C9,48)</f>
        <v>43512</v>
      </c>
      <c r="L9" s="1">
        <f>EDATE(C9,60)</f>
        <v>43877</v>
      </c>
    </row>
    <row r="10" spans="1:12" x14ac:dyDescent="0.25">
      <c r="B10" t="s">
        <v>13</v>
      </c>
      <c r="C10" s="2">
        <v>42398</v>
      </c>
      <c r="D10" s="1">
        <f t="shared" si="0"/>
        <v>42489</v>
      </c>
      <c r="E10" s="1">
        <f t="shared" si="1"/>
        <v>42580</v>
      </c>
      <c r="F10" s="1">
        <f t="shared" si="2"/>
        <v>42672</v>
      </c>
      <c r="G10" s="1">
        <f t="shared" si="3"/>
        <v>42764</v>
      </c>
      <c r="H10" s="1">
        <f t="shared" ref="H10:H11" si="7">EDATE(C10,18)</f>
        <v>42945</v>
      </c>
      <c r="I10" s="1">
        <f t="shared" ref="I10:I11" si="8">EDATE(C10,24)</f>
        <v>43129</v>
      </c>
      <c r="J10" s="1">
        <f t="shared" ref="J10:J11" si="9">EDATE(C10,36)</f>
        <v>43494</v>
      </c>
      <c r="K10" s="1">
        <f t="shared" ref="K10:K11" si="10">EDATE(C10,48)</f>
        <v>43859</v>
      </c>
      <c r="L10" s="1">
        <f t="shared" ref="L10:L11" si="11">EDATE(C10,60)</f>
        <v>44225</v>
      </c>
    </row>
    <row r="11" spans="1:12" x14ac:dyDescent="0.25">
      <c r="B11" t="s">
        <v>14</v>
      </c>
      <c r="C11" s="2">
        <v>42767</v>
      </c>
      <c r="D11" s="1">
        <f t="shared" si="0"/>
        <v>42856</v>
      </c>
      <c r="E11" s="1">
        <f t="shared" si="1"/>
        <v>42948</v>
      </c>
      <c r="F11" s="1">
        <f t="shared" si="2"/>
        <v>43040</v>
      </c>
      <c r="G11" s="1">
        <f t="shared" si="3"/>
        <v>43132</v>
      </c>
      <c r="H11" s="1">
        <f t="shared" si="7"/>
        <v>43313</v>
      </c>
      <c r="I11" s="1">
        <f t="shared" si="8"/>
        <v>43497</v>
      </c>
      <c r="J11" s="1">
        <f t="shared" si="9"/>
        <v>43862</v>
      </c>
      <c r="K11" s="1">
        <f t="shared" si="10"/>
        <v>44228</v>
      </c>
      <c r="L11" s="1">
        <f t="shared" si="11"/>
        <v>44593</v>
      </c>
    </row>
  </sheetData>
  <conditionalFormatting sqref="E4">
    <cfRule type="timePeriod" dxfId="30" priority="4" timePeriod="thisMonth">
      <formula>AND(MONTH(E4)=MONTH(TODAY()),YEAR(E4)=YEAR(TODAY()))</formula>
    </cfRule>
  </conditionalFormatting>
  <conditionalFormatting sqref="J4:J6 C4:I7 C9:L11">
    <cfRule type="timePeriod" dxfId="29" priority="3" timePeriod="thisMonth">
      <formula>AND(MONTH(C4)=MONTH(TODAY()),YEAR(C4)=YEAR(TODAY()))</formula>
    </cfRule>
  </conditionalFormatting>
  <conditionalFormatting sqref="J4:J6 C4:I7 C9:L11 B4:B11">
    <cfRule type="timePeriod" dxfId="28" priority="2" timePeriod="nextMonth">
      <formula>AND(MONTH(B4)=MONTH(EDATE(TODAY(),0+1)),YEAR(B4)=YEAR(EDATE(TODAY(),0+1)))</formula>
    </cfRule>
  </conditionalFormatting>
  <conditionalFormatting sqref="C4:L11">
    <cfRule type="timePeriod" dxfId="27" priority="1" timePeriod="today">
      <formula>FLOOR(C4,1)=TODAY()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1"/>
  <sheetViews>
    <sheetView tabSelected="1" workbookViewId="0">
      <selection activeCell="G24" sqref="G24"/>
    </sheetView>
  </sheetViews>
  <sheetFormatPr baseColWidth="10" defaultRowHeight="15" x14ac:dyDescent="0.25"/>
  <cols>
    <col min="1" max="1" width="11.7109375" bestFit="1" customWidth="1"/>
    <col min="2" max="2" width="10.28515625" bestFit="1" customWidth="1"/>
    <col min="3" max="3" width="16.7109375" bestFit="1" customWidth="1"/>
    <col min="4" max="6" width="16.42578125" bestFit="1" customWidth="1"/>
    <col min="7" max="12" width="17.42578125" bestFit="1" customWidth="1"/>
  </cols>
  <sheetData>
    <row r="1" spans="1:12" x14ac:dyDescent="0.25">
      <c r="A1" t="s">
        <v>10</v>
      </c>
      <c r="B1" t="s">
        <v>11</v>
      </c>
      <c r="C1" t="s">
        <v>20</v>
      </c>
      <c r="D1" t="s">
        <v>1</v>
      </c>
      <c r="E1" t="s">
        <v>2</v>
      </c>
      <c r="F1" t="s">
        <v>3</v>
      </c>
      <c r="G1" t="s">
        <v>4</v>
      </c>
      <c r="H1" t="s">
        <v>7</v>
      </c>
      <c r="I1" t="s">
        <v>5</v>
      </c>
      <c r="J1" t="s">
        <v>6</v>
      </c>
      <c r="K1" t="s">
        <v>8</v>
      </c>
      <c r="L1" t="s">
        <v>9</v>
      </c>
    </row>
    <row r="2" spans="1:12" x14ac:dyDescent="0.25">
      <c r="A2">
        <v>1</v>
      </c>
      <c r="B2" t="s">
        <v>12</v>
      </c>
      <c r="C2" s="2">
        <v>42094</v>
      </c>
      <c r="D2" s="1">
        <f>EDATE(C2,3)</f>
        <v>42185</v>
      </c>
      <c r="E2" s="1">
        <f>EDATE(C2,6)</f>
        <v>42277</v>
      </c>
      <c r="F2" s="1">
        <f>EDATE(C2,9)</f>
        <v>42369</v>
      </c>
      <c r="G2" s="1">
        <f>EDATE(C2,12)</f>
        <v>42460</v>
      </c>
      <c r="H2" s="1">
        <f>EDATE(C2,18)</f>
        <v>42643</v>
      </c>
      <c r="I2" s="1">
        <f>EDATE(C2,24)</f>
        <v>42825</v>
      </c>
      <c r="J2" s="1">
        <f t="shared" ref="J2:J4" si="0">EDATE(C2,36)</f>
        <v>43190</v>
      </c>
    </row>
    <row r="3" spans="1:12" x14ac:dyDescent="0.25">
      <c r="A3">
        <v>1</v>
      </c>
      <c r="B3" t="s">
        <v>13</v>
      </c>
      <c r="C3" s="2">
        <v>42458</v>
      </c>
      <c r="D3" s="1">
        <f t="shared" ref="D3:D7" si="1">EDATE(C3,3)</f>
        <v>42550</v>
      </c>
      <c r="E3" s="1">
        <f t="shared" ref="E3:E7" si="2">EDATE(C3,6)</f>
        <v>42642</v>
      </c>
      <c r="F3" s="1">
        <f t="shared" ref="F3:F7" si="3">EDATE(C3,9)</f>
        <v>42733</v>
      </c>
      <c r="G3" s="1">
        <f t="shared" ref="G3:G7" si="4">EDATE(C3,12)</f>
        <v>42823</v>
      </c>
      <c r="H3" s="1">
        <f t="shared" ref="H3:H7" si="5">EDATE(C3,18)</f>
        <v>43007</v>
      </c>
      <c r="I3" s="1">
        <f t="shared" ref="I3:I4" si="6">EDATE(C3,24)</f>
        <v>43188</v>
      </c>
      <c r="J3" s="1">
        <f t="shared" si="0"/>
        <v>43553</v>
      </c>
    </row>
    <row r="4" spans="1:12" x14ac:dyDescent="0.25">
      <c r="A4">
        <v>1</v>
      </c>
      <c r="B4" t="s">
        <v>14</v>
      </c>
      <c r="C4" s="2">
        <v>43024</v>
      </c>
      <c r="D4" s="1">
        <f t="shared" si="1"/>
        <v>43116</v>
      </c>
      <c r="E4" s="1">
        <f t="shared" si="2"/>
        <v>43206</v>
      </c>
      <c r="F4" s="1">
        <f t="shared" si="3"/>
        <v>43297</v>
      </c>
      <c r="G4" s="1">
        <f t="shared" si="4"/>
        <v>43389</v>
      </c>
      <c r="H4" s="1">
        <f t="shared" si="5"/>
        <v>43571</v>
      </c>
      <c r="I4" s="1">
        <f t="shared" si="6"/>
        <v>43754</v>
      </c>
      <c r="J4" s="1">
        <f t="shared" si="0"/>
        <v>44120</v>
      </c>
    </row>
    <row r="5" spans="1:12" x14ac:dyDescent="0.25">
      <c r="A5">
        <v>2</v>
      </c>
      <c r="B5" t="s">
        <v>12</v>
      </c>
      <c r="C5" s="2">
        <v>42051</v>
      </c>
      <c r="D5" s="1">
        <f t="shared" si="1"/>
        <v>42140</v>
      </c>
      <c r="E5" s="1">
        <f t="shared" si="2"/>
        <v>42232</v>
      </c>
      <c r="F5" s="1">
        <f t="shared" si="3"/>
        <v>42324</v>
      </c>
      <c r="G5" s="1">
        <f t="shared" si="4"/>
        <v>42416</v>
      </c>
      <c r="H5" s="1">
        <f t="shared" si="5"/>
        <v>42598</v>
      </c>
      <c r="I5" s="1">
        <f>EDATE(C5,24)</f>
        <v>42782</v>
      </c>
      <c r="J5" s="1">
        <f>EDATE(C5,36)</f>
        <v>43147</v>
      </c>
      <c r="K5" s="1">
        <f>EDATE(C5,48)</f>
        <v>43512</v>
      </c>
      <c r="L5" s="1">
        <f>EDATE(C5,60)</f>
        <v>43877</v>
      </c>
    </row>
    <row r="6" spans="1:12" x14ac:dyDescent="0.25">
      <c r="A6">
        <v>2</v>
      </c>
      <c r="B6" t="s">
        <v>13</v>
      </c>
      <c r="C6" s="2">
        <v>42398</v>
      </c>
      <c r="D6" s="1">
        <f t="shared" si="1"/>
        <v>42489</v>
      </c>
      <c r="E6" s="1">
        <f t="shared" si="2"/>
        <v>42580</v>
      </c>
      <c r="F6" s="1">
        <f t="shared" si="3"/>
        <v>42672</v>
      </c>
      <c r="G6" s="1">
        <f t="shared" si="4"/>
        <v>42764</v>
      </c>
      <c r="H6" s="1">
        <f t="shared" si="5"/>
        <v>42945</v>
      </c>
      <c r="I6" s="1">
        <f t="shared" ref="I6:I7" si="7">EDATE(C6,24)</f>
        <v>43129</v>
      </c>
      <c r="J6" s="1">
        <f t="shared" ref="J6:J7" si="8">EDATE(C6,36)</f>
        <v>43494</v>
      </c>
      <c r="K6" s="1">
        <f t="shared" ref="K6:K7" si="9">EDATE(C6,48)</f>
        <v>43859</v>
      </c>
      <c r="L6" s="1">
        <f t="shared" ref="L6:L7" si="10">EDATE(C6,60)</f>
        <v>44225</v>
      </c>
    </row>
    <row r="7" spans="1:12" x14ac:dyDescent="0.25">
      <c r="A7">
        <v>2</v>
      </c>
      <c r="B7" t="s">
        <v>14</v>
      </c>
      <c r="C7" s="2">
        <v>42767</v>
      </c>
      <c r="D7" s="1">
        <f t="shared" si="1"/>
        <v>42856</v>
      </c>
      <c r="E7" s="1">
        <f t="shared" si="2"/>
        <v>42948</v>
      </c>
      <c r="F7" s="1">
        <f t="shared" si="3"/>
        <v>43040</v>
      </c>
      <c r="G7" s="1">
        <f t="shared" si="4"/>
        <v>43132</v>
      </c>
      <c r="H7" s="1">
        <f t="shared" si="5"/>
        <v>43313</v>
      </c>
      <c r="I7" s="1">
        <f t="shared" si="7"/>
        <v>43497</v>
      </c>
      <c r="J7" s="1">
        <f t="shared" si="8"/>
        <v>43862</v>
      </c>
      <c r="K7" s="1">
        <f t="shared" si="9"/>
        <v>44228</v>
      </c>
      <c r="L7" s="1">
        <f t="shared" si="10"/>
        <v>44593</v>
      </c>
    </row>
    <row r="21" spans="6:6" x14ac:dyDescent="0.25">
      <c r="F21" s="1"/>
    </row>
  </sheetData>
  <conditionalFormatting sqref="E2">
    <cfRule type="timePeriod" dxfId="16" priority="4" timePeriod="thisMonth">
      <formula>AND(MONTH(E2)=MONTH(TODAY()),YEAR(E2)=YEAR(TODAY()))</formula>
    </cfRule>
  </conditionalFormatting>
  <conditionalFormatting sqref="C5:L7 H3:H7 C2:J4">
    <cfRule type="timePeriod" dxfId="15" priority="3" timePeriod="thisMonth">
      <formula>AND(MONTH(C2)=MONTH(TODAY()),YEAR(C2)=YEAR(TODAY()))</formula>
    </cfRule>
  </conditionalFormatting>
  <conditionalFormatting sqref="C5:L7 B2:B7 H3:H7 C2:J4">
    <cfRule type="timePeriod" dxfId="14" priority="2" timePeriod="nextMonth">
      <formula>AND(MONTH(B2)=MONTH(EDATE(TODAY(),0+1)),YEAR(B2)=YEAR(EDATE(TODAY(),0+1)))</formula>
    </cfRule>
  </conditionalFormatting>
  <conditionalFormatting sqref="C2:L7">
    <cfRule type="timePeriod" dxfId="13" priority="1" timePeriod="today">
      <formula>FLOOR(C2,1)=TODAY()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5"/>
  <sheetViews>
    <sheetView workbookViewId="0">
      <selection activeCell="A4" sqref="A4:N7"/>
    </sheetView>
  </sheetViews>
  <sheetFormatPr baseColWidth="10" defaultRowHeight="15" x14ac:dyDescent="0.25"/>
  <cols>
    <col min="1" max="2" width="10.7109375" customWidth="1"/>
    <col min="3" max="3" width="15.7109375" customWidth="1"/>
    <col min="4" max="4" width="10.7109375" customWidth="1"/>
    <col min="5" max="5" width="4.140625" customWidth="1"/>
    <col min="6" max="7" width="10.7109375" customWidth="1"/>
    <col min="8" max="8" width="15.7109375" customWidth="1"/>
    <col min="9" max="9" width="10.7109375" customWidth="1"/>
    <col min="10" max="10" width="4.28515625" customWidth="1"/>
    <col min="11" max="12" width="10.7109375" customWidth="1"/>
    <col min="13" max="13" width="15.7109375" customWidth="1"/>
    <col min="14" max="14" width="10.7109375" customWidth="1"/>
  </cols>
  <sheetData>
    <row r="1" spans="1:15" ht="15.75" thickBot="1" x14ac:dyDescent="0.3">
      <c r="A1" s="6" t="s">
        <v>22</v>
      </c>
      <c r="B1" s="7"/>
      <c r="C1" s="7"/>
      <c r="D1" s="8"/>
      <c r="F1" s="6" t="s">
        <v>23</v>
      </c>
      <c r="G1" s="7"/>
      <c r="H1" s="7"/>
      <c r="I1" s="8"/>
      <c r="K1" s="6" t="s">
        <v>21</v>
      </c>
      <c r="L1" s="7"/>
      <c r="M1" s="7"/>
      <c r="N1" s="8"/>
    </row>
    <row r="3" spans="1:15" ht="15.75" thickBot="1" x14ac:dyDescent="0.3">
      <c r="A3" s="4" t="s">
        <v>10</v>
      </c>
      <c r="B3" s="5" t="s">
        <v>17</v>
      </c>
      <c r="C3" s="5" t="s">
        <v>18</v>
      </c>
      <c r="D3" s="5" t="s">
        <v>19</v>
      </c>
      <c r="F3" s="4" t="s">
        <v>10</v>
      </c>
      <c r="G3" s="5" t="s">
        <v>17</v>
      </c>
      <c r="H3" s="5" t="s">
        <v>18</v>
      </c>
      <c r="I3" s="5" t="s">
        <v>19</v>
      </c>
      <c r="K3" s="4" t="s">
        <v>10</v>
      </c>
      <c r="L3" s="5" t="s">
        <v>17</v>
      </c>
      <c r="M3" s="5" t="s">
        <v>18</v>
      </c>
      <c r="N3" s="5" t="s">
        <v>19</v>
      </c>
    </row>
    <row r="4" spans="1:15" ht="15.75" thickTop="1" x14ac:dyDescent="0.25">
      <c r="C4" s="1"/>
      <c r="D4" s="1"/>
      <c r="H4" s="1"/>
      <c r="I4" s="1"/>
      <c r="M4" s="1"/>
      <c r="N4" s="1"/>
      <c r="O4" s="1"/>
    </row>
    <row r="5" spans="1:15" x14ac:dyDescent="0.25">
      <c r="C5" s="1"/>
      <c r="D5" s="1"/>
      <c r="H5" s="1"/>
      <c r="I5" s="1"/>
      <c r="J5" s="1"/>
      <c r="M5" s="1"/>
      <c r="N5" s="1"/>
      <c r="O5" s="1"/>
    </row>
  </sheetData>
  <sortState ref="K4:N5">
    <sortCondition ref="N4:N5"/>
  </sortState>
  <mergeCells count="3">
    <mergeCell ref="A1:D1"/>
    <mergeCell ref="F1:I1"/>
    <mergeCell ref="K1:N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15</xdr:col>
                <xdr:colOff>28575</xdr:colOff>
                <xdr:row>2</xdr:row>
                <xdr:rowOff>9525</xdr:rowOff>
              </from>
              <to>
                <xdr:col>16</xdr:col>
                <xdr:colOff>752475</xdr:colOff>
                <xdr:row>4</xdr:row>
                <xdr:rowOff>9525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I1"/>
  <sheetViews>
    <sheetView workbookViewId="0">
      <selection activeCell="D6" sqref="D6"/>
    </sheetView>
  </sheetViews>
  <sheetFormatPr baseColWidth="10" defaultRowHeight="15" x14ac:dyDescent="0.25"/>
  <cols>
    <col min="3" max="3" width="23.140625" customWidth="1"/>
    <col min="4" max="5" width="23" customWidth="1"/>
    <col min="6" max="6" width="22.7109375" customWidth="1"/>
    <col min="7" max="8" width="22.85546875" customWidth="1"/>
    <col min="9" max="9" width="22.7109375" customWidth="1"/>
  </cols>
  <sheetData>
    <row r="1" spans="3:9" x14ac:dyDescent="0.25">
      <c r="C1" t="s">
        <v>16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</row>
  </sheetData>
  <autoFilter ref="C1:I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Base</vt:lpstr>
      <vt:lpstr>Synthèse</vt:lpstr>
      <vt:lpstr>Feuil2</vt:lpstr>
      <vt:lpstr>Base!QUALITE</vt:lpstr>
      <vt:lpstr>QUALITE</vt:lpstr>
      <vt:lpstr>Base!TAB</vt:lpstr>
      <vt:lpstr>TAB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iberma</dc:creator>
  <cp:lastModifiedBy>JersMath</cp:lastModifiedBy>
  <dcterms:created xsi:type="dcterms:W3CDTF">2017-12-26T11:05:24Z</dcterms:created>
  <dcterms:modified xsi:type="dcterms:W3CDTF">2018-01-19T21:04:15Z</dcterms:modified>
</cp:coreProperties>
</file>