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édérique\Documents\Cercle_de_la_Forme\Tools\Sage\Journal_Import_OD_Paie\"/>
    </mc:Choice>
  </mc:AlternateContent>
  <bookViews>
    <workbookView xWindow="0" yWindow="0" windowWidth="22260" windowHeight="13680"/>
  </bookViews>
  <sheets>
    <sheet name="Feuil1" sheetId="1" r:id="rId1"/>
  </sheets>
  <definedNames>
    <definedName name="_xlnm._FilterDatabase" localSheetId="0" hidden="1">Feuil1!$A$1:$J$159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  <c r="R17" i="1"/>
  <c r="R16" i="1"/>
  <c r="P16" i="1"/>
  <c r="P17" i="1"/>
  <c r="N17" i="1"/>
  <c r="N16" i="1"/>
  <c r="R15" i="1"/>
  <c r="R14" i="1"/>
  <c r="P15" i="1"/>
  <c r="P14" i="1"/>
  <c r="N14" i="1"/>
  <c r="N15" i="1"/>
  <c r="L3" i="1"/>
  <c r="L4" i="1"/>
  <c r="L5" i="1"/>
  <c r="L6" i="1"/>
  <c r="S6" i="1" s="1"/>
  <c r="L7" i="1"/>
  <c r="L8" i="1"/>
  <c r="L9" i="1"/>
  <c r="L10" i="1"/>
  <c r="S10" i="1" s="1"/>
  <c r="L11" i="1"/>
  <c r="L12" i="1"/>
  <c r="L13" i="1"/>
  <c r="L14" i="1"/>
  <c r="S14" i="1" s="1"/>
  <c r="L15" i="1"/>
  <c r="L16" i="1"/>
  <c r="L17" i="1"/>
  <c r="L2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2" i="1"/>
  <c r="T3" i="1"/>
  <c r="U2" i="1"/>
  <c r="U17" i="1"/>
  <c r="S17" i="1"/>
  <c r="U16" i="1"/>
  <c r="S16" i="1"/>
  <c r="U15" i="1"/>
  <c r="S15" i="1"/>
  <c r="U14" i="1"/>
  <c r="U13" i="1"/>
  <c r="S13" i="1"/>
  <c r="U12" i="1"/>
  <c r="S12" i="1"/>
  <c r="U11" i="1"/>
  <c r="S11" i="1"/>
  <c r="R11" i="1"/>
  <c r="P11" i="1"/>
  <c r="O11" i="1"/>
  <c r="N11" i="1"/>
  <c r="U10" i="1"/>
  <c r="R10" i="1"/>
  <c r="P10" i="1"/>
  <c r="O10" i="1"/>
  <c r="N10" i="1"/>
  <c r="U9" i="1"/>
  <c r="S9" i="1"/>
  <c r="R9" i="1"/>
  <c r="P9" i="1"/>
  <c r="O9" i="1"/>
  <c r="N9" i="1"/>
  <c r="U8" i="1"/>
  <c r="S8" i="1"/>
  <c r="R8" i="1"/>
  <c r="P8" i="1"/>
  <c r="O8" i="1"/>
  <c r="N8" i="1"/>
  <c r="U7" i="1"/>
  <c r="S7" i="1"/>
  <c r="R7" i="1"/>
  <c r="P7" i="1"/>
  <c r="O7" i="1"/>
  <c r="N7" i="1"/>
  <c r="U6" i="1"/>
  <c r="R6" i="1"/>
  <c r="P6" i="1"/>
  <c r="O6" i="1"/>
  <c r="N6" i="1"/>
  <c r="U5" i="1"/>
  <c r="S5" i="1"/>
  <c r="R5" i="1"/>
  <c r="P5" i="1"/>
  <c r="O5" i="1"/>
  <c r="N5" i="1"/>
  <c r="U4" i="1"/>
  <c r="R4" i="1"/>
  <c r="P4" i="1"/>
  <c r="O4" i="1"/>
  <c r="N4" i="1"/>
  <c r="S4" i="1"/>
  <c r="U3" i="1"/>
  <c r="R3" i="1"/>
  <c r="P3" i="1"/>
  <c r="O3" i="1"/>
  <c r="N3" i="1"/>
  <c r="S3" i="1"/>
  <c r="R2" i="1"/>
  <c r="P2" i="1"/>
  <c r="O2" i="1"/>
  <c r="N2" i="1"/>
  <c r="H157" i="1"/>
  <c r="H158" i="1"/>
  <c r="H159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3" i="1"/>
  <c r="H4" i="1"/>
  <c r="H5" i="1"/>
  <c r="H6" i="1"/>
  <c r="H7" i="1"/>
  <c r="H8" i="1"/>
  <c r="H9" i="1"/>
  <c r="H10" i="1"/>
  <c r="H11" i="1"/>
  <c r="H12" i="1"/>
  <c r="H13" i="1"/>
  <c r="H14" i="1"/>
  <c r="H2" i="1"/>
</calcChain>
</file>

<file path=xl/sharedStrings.xml><?xml version="1.0" encoding="utf-8"?>
<sst xmlns="http://schemas.openxmlformats.org/spreadsheetml/2006/main" count="849" uniqueCount="135">
  <si>
    <t>Type</t>
  </si>
  <si>
    <t>Journal</t>
  </si>
  <si>
    <t>Date</t>
  </si>
  <si>
    <t>Compte</t>
  </si>
  <si>
    <t>Tiers/Ana</t>
  </si>
  <si>
    <t>Libellé compte</t>
  </si>
  <si>
    <t>Libellé écriture</t>
  </si>
  <si>
    <t>Débit G</t>
  </si>
  <si>
    <t>Crédit G</t>
  </si>
  <si>
    <t>G</t>
  </si>
  <si>
    <t>42100000</t>
  </si>
  <si>
    <t>43110000</t>
  </si>
  <si>
    <t>Urssaf</t>
  </si>
  <si>
    <t>43730000</t>
  </si>
  <si>
    <t>Retraite</t>
  </si>
  <si>
    <t>Mutuelle</t>
  </si>
  <si>
    <t>43750000</t>
  </si>
  <si>
    <t>Prévoyance</t>
  </si>
  <si>
    <t>44861000</t>
  </si>
  <si>
    <t>Taxes Apprentissage</t>
  </si>
  <si>
    <t>44862000</t>
  </si>
  <si>
    <t>Taxes Formation</t>
  </si>
  <si>
    <t>63120000</t>
  </si>
  <si>
    <t>63130000</t>
  </si>
  <si>
    <t>64110000</t>
  </si>
  <si>
    <t>Salaires appointements</t>
  </si>
  <si>
    <t>64130000</t>
  </si>
  <si>
    <t>Primes et gratifications</t>
  </si>
  <si>
    <t>64510000</t>
  </si>
  <si>
    <t>Employé 1</t>
  </si>
  <si>
    <t>Employé 2</t>
  </si>
  <si>
    <t>Employé 3</t>
  </si>
  <si>
    <t>Employé 4</t>
  </si>
  <si>
    <t>Employé 5</t>
  </si>
  <si>
    <t>44863000</t>
  </si>
  <si>
    <t>Taxes Effort Construction</t>
  </si>
  <si>
    <t>63140000</t>
  </si>
  <si>
    <t>64140000</t>
  </si>
  <si>
    <t>Indemnités avantages divers</t>
  </si>
  <si>
    <t>PAI</t>
  </si>
  <si>
    <t>Site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</si>
  <si>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</si>
  <si>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</si>
  <si>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</si>
  <si>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</si>
  <si>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</si>
  <si>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</si>
  <si>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</si>
  <si>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</si>
  <si>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</si>
  <si>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</si>
  <si>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</si>
  <si>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</si>
  <si>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</si>
  <si>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</si>
  <si>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</si>
  <si>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</si>
  <si>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</si>
  <si>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</si>
  <si>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</si>
  <si>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</si>
  <si>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</si>
  <si>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</si>
  <si>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</si>
  <si>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</si>
  <si>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</si>
  <si>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</si>
  <si>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</si>
  <si>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</si>
  <si>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S22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</si>
  <si>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</si>
  <si>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</si>
  <si>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</si>
  <si>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</si>
  <si>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</si>
  <si>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</si>
  <si>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</si>
  <si>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</si>
  <si>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</si>
  <si>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S23</t>
  </si>
  <si>
    <t>S24</t>
  </si>
  <si>
    <t>S25</t>
  </si>
  <si>
    <t>Employé 22</t>
  </si>
  <si>
    <t>Employé 23</t>
  </si>
  <si>
    <t>Employé 24</t>
  </si>
  <si>
    <t>Employé 25</t>
  </si>
  <si>
    <t>S26</t>
  </si>
  <si>
    <t>Employé 26</t>
  </si>
  <si>
    <t>S27</t>
  </si>
  <si>
    <t>S28</t>
  </si>
  <si>
    <t>Employé 27</t>
  </si>
  <si>
    <t>Employé 28</t>
  </si>
  <si>
    <t>S29</t>
  </si>
  <si>
    <t>S30</t>
  </si>
  <si>
    <t>S31</t>
  </si>
  <si>
    <t>Employé 29</t>
  </si>
  <si>
    <t>Employé 30</t>
  </si>
  <si>
    <t>Employé 31</t>
  </si>
  <si>
    <t>S32</t>
  </si>
  <si>
    <t>Employé 32</t>
  </si>
  <si>
    <t>S33</t>
  </si>
  <si>
    <t>Employé 33</t>
  </si>
  <si>
    <t>S34</t>
  </si>
  <si>
    <t>Employé 34</t>
  </si>
  <si>
    <t>S35</t>
  </si>
  <si>
    <t>Employé 35</t>
  </si>
  <si>
    <t>S36</t>
  </si>
  <si>
    <t>Employé 36</t>
  </si>
  <si>
    <t>S37</t>
  </si>
  <si>
    <t>Employé 37</t>
  </si>
  <si>
    <t>S38</t>
  </si>
  <si>
    <t>Employé 38</t>
  </si>
  <si>
    <t>S39</t>
  </si>
  <si>
    <t>Employé 39</t>
  </si>
  <si>
    <t>S40</t>
  </si>
  <si>
    <t>Employé 40</t>
  </si>
  <si>
    <t>S41</t>
  </si>
  <si>
    <t>Employé 41</t>
  </si>
  <si>
    <t>S42</t>
  </si>
  <si>
    <t>Employé 42</t>
  </si>
  <si>
    <t>S43</t>
  </si>
  <si>
    <t>Employé 43</t>
  </si>
  <si>
    <t>Paris</t>
  </si>
  <si>
    <t>Bretagne</t>
  </si>
  <si>
    <t>Dordogne</t>
  </si>
  <si>
    <t>Roussillon</t>
  </si>
  <si>
    <t>Landes</t>
  </si>
  <si>
    <t>Normandie</t>
  </si>
  <si>
    <t>Nord</t>
  </si>
  <si>
    <t>Référence</t>
  </si>
  <si>
    <t>Num</t>
  </si>
  <si>
    <t>Je sais faire les colonnes S T U et V (via formules) mais si elles peuvent etre generer automatiquement,  ce sera le Top</t>
  </si>
  <si>
    <t>Besoin de dedoubler chaque ligne du tableau de A à J</t>
  </si>
  <si>
    <t>et recopier la ligne precedente en données avec certaines colonnes seulement et pas dans le meme ordre</t>
  </si>
  <si>
    <t>Le fichier d'origine pour etre different en nombre de lignes mais pas en nombre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</si>
</sst>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6" x14ac:knownFonts="1">
    <font>
      <sz val="10"/>
      <color theme="1"/>
      <name val="Calibri"/>
      <family val="2"/>
    </font>
    <font>
      <sz val="9"/>
      <color theme="1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10"/>
      <color rgb="FF002060"/>
      <name val="Arial"/>
      <family val="2"/>
    </font>
    <font>
      <sz val="9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6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NumberFormat="1" applyFont="1" applyFill="1" applyBorder="1" applyAlignment="1" applyProtection="1">
      <alignment horizontal="center"/>
    </xf>
    <xf numFmtId="0" fontId="3" fillId="2" borderId="1" xfId="0" applyNumberFormat="1" applyFont="1" applyFill="1" applyBorder="1" applyAlignment="1" applyProtection="1">
      <alignment horizontal="left"/>
    </xf>
    <xf numFmtId="0" fontId="2" fillId="0" borderId="1" xfId="0" applyFont="1" applyBorder="1" applyAlignment="1">
      <alignment horizontal="center"/>
    </xf>
    <xf numFmtId="0" fontId="2" fillId="3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left"/>
    </xf>
    <xf numFmtId="2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2" fillId="3" borderId="1" xfId="0" applyFont="1" applyFill="1" applyBorder="1" applyAlignment="1" applyProtection="1">
      <alignment horizontal="left" vertical="center"/>
    </xf>
    <xf numFmtId="2" fontId="2" fillId="3" borderId="1" xfId="0" applyNumberFormat="1" applyFont="1" applyFill="1" applyBorder="1" applyAlignment="1" applyProtection="1">
      <alignment horizontal="center" vertical="center"/>
    </xf>
    <xf numFmtId="0" fontId="1" fillId="4" borderId="0" xfId="0" applyFont="1" applyFill="1"/>
    <xf numFmtId="164" fontId="2" fillId="5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NumberFormat="1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>
      <alignment horizontal="left"/>
    </xf>
    <xf numFmtId="2" fontId="2" fillId="5" borderId="1" xfId="0" applyNumberFormat="1" applyFont="1" applyFill="1" applyBorder="1" applyAlignment="1">
      <alignment horizontal="center"/>
    </xf>
    <xf numFmtId="0" fontId="4" fillId="0" borderId="0" xfId="0" applyFont="1"/>
    <xf numFmtId="0" fontId="5" fillId="0" borderId="0" xfId="0" applyFont="1" applyBorder="1"/>
    <xf numFmtId="164" fontId="5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1" fillId="0" borderId="0" xfId="0" applyFont="1" applyBorder="1"/>
    <xf numFmtId="164" fontId="1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9"/>
  <sheetViews>
    <sheetView showGridLines="0" tabSelected="1" topLeftCell="C1" workbookViewId="0">
      <pane ySplit="1" topLeftCell="A14" activePane="bottomLeft" state="frozen"/>
      <selection pane="bottomLeft" activeCell="W39" sqref="W39"/>
    </sheetView>
  </sheetViews>
  <sheetFormatPr baseColWidth="10" defaultColWidth="7.21875" defaultRowHeight="12" x14ac:dyDescent="0.25"/>
  <cols>
    <col min="1" max="3" width="7.21875" style="25"/>
    <col min="4" max="4" width="11.33203125" style="26" customWidth="1"/>
    <col min="5" max="5" width="10.21875" style="27" customWidth="1"/>
    <col min="6" max="6" width="9.21875" style="28" customWidth="1"/>
    <col min="7" max="7" width="12.33203125" style="25" customWidth="1"/>
    <col min="8" max="8" width="20.33203125" style="25" customWidth="1"/>
    <col min="9" max="10" width="11.109375" style="29" customWidth="1"/>
    <col min="11" max="11" width="7.21875" style="13"/>
    <col min="12" max="15" width="9.33203125" style="1" customWidth="1"/>
    <col min="16" max="16" width="23.6640625" style="1" customWidth="1"/>
    <col min="17" max="17" width="9.33203125" style="1" customWidth="1"/>
    <col min="18" max="18" width="9.33203125" style="3" customWidth="1"/>
    <col min="19" max="21" width="9.33203125" style="1" customWidth="1"/>
    <col min="22" max="22" width="9.33203125" style="3" customWidth="1"/>
    <col min="23" max="16384" width="7.21875" style="1"/>
  </cols>
  <sheetData>
    <row r="1" spans="1:22" ht="13.2" x14ac:dyDescent="0.25">
      <c r="A1" s="20" t="s">
        <v>0</v>
      </c>
      <c r="B1" s="20" t="s">
        <v>1</v>
      </c>
      <c r="C1" s="20" t="s">
        <v>40</v>
      </c>
      <c r="D1" s="21" t="s">
        <v>2</v>
      </c>
      <c r="E1" s="22" t="s">
        <v>3</v>
      </c>
      <c r="F1" s="23" t="s">
        <v>4</v>
      </c>
      <c r="G1" s="20" t="s">
        <v>5</v>
      </c>
      <c r="H1" s="20" t="s">
        <v>6</v>
      </c>
      <c r="I1" s="24" t="s">
        <v>7</v>
      </c>
      <c r="J1" s="24" t="s">
        <v>8</v>
      </c>
      <c r="L1" s="4" t="s">
        <v>2</v>
      </c>
      <c r="M1" s="4" t="s">
        <v>1</v>
      </c>
      <c r="N1" s="4" t="s">
        <v>3</v>
      </c>
      <c r="O1" s="4" t="s">
        <v>4</v>
      </c>
      <c r="P1" s="5" t="s">
        <v>6</v>
      </c>
      <c r="Q1" s="4" t="s">
        <v>7</v>
      </c>
      <c r="R1" s="4" t="s">
        <v>8</v>
      </c>
      <c r="S1" s="4" t="s">
        <v>129</v>
      </c>
      <c r="T1" s="4" t="s">
        <v>40</v>
      </c>
      <c r="U1" s="4" t="s">
        <v>0</v>
      </c>
      <c r="V1" s="4" t="s">
        <v>130</v>
      </c>
    </row>
    <row r="2" spans="1:22" x14ac:dyDescent="0.25">
      <c r="A2" s="25" t="s">
        <v>9</v>
      </c>
      <c r="B2" s="25" t="s">
        <v>39</v>
      </c>
      <c r="C2" s="25" t="s">
        <v>122</v>
      </c>
      <c r="D2" s="26">
        <v>43100</v>
      </c>
      <c r="E2" s="27">
        <v>42100000</v>
      </c>
      <c r="F2" s="28" t="s">
        <v>41</v>
      </c>
      <c r="G2" s="25" t="s">
        <v>29</v>
      </c>
      <c r="H2" s="25" t="str">
        <f>CONCATENATE("Paie  ",TEXT(30*MONTH(D2),"mm"), "/17 - ",G2)</f>
        <v>Paie  12/17 - Employé 1</v>
      </c>
      <c r="J2" s="29">
        <v>100</v>
      </c>
      <c r="L2" s="14">
        <f>D2</f>
        <v>43100</v>
      </c>
      <c r="M2" s="15" t="s">
        <v>39</v>
      </c>
      <c r="N2" s="16">
        <f>+E2</f>
        <v>42100000</v>
      </c>
      <c r="O2" s="15" t="str">
        <f>+F2</f>
        <v>S1</v>
      </c>
      <c r="P2" s="17" t="str">
        <f>+H2</f>
        <v>Paie  12/17 - Employé 1</v>
      </c>
      <c r="Q2" s="15"/>
      <c r="R2" s="18">
        <f>+J2</f>
        <v>100</v>
      </c>
      <c r="S2" s="6" t="str">
        <f>CONCATENATE("Paie  ",TEXT(30*MONTH(L2),"mm"), "/17")</f>
        <v>Paie  12/17</v>
      </c>
      <c r="T2" s="6" t="str">
        <f t="shared" ref="T2" si="0">IF(MOD(ROW(),2)=1,$C$2,"")</f>
        <v/>
      </c>
      <c r="U2" s="6" t="str">
        <f>IF(MOD(ROW(),2)=1,"A","G")</f>
        <v>G</v>
      </c>
      <c r="V2" s="6"/>
    </row>
    <row r="3" spans="1:22" x14ac:dyDescent="0.25">
      <c r="A3" s="25" t="s">
        <v>9</v>
      </c>
      <c r="B3" s="25" t="s">
        <v>39</v>
      </c>
      <c r="C3" s="25" t="s">
        <v>122</v>
      </c>
      <c r="D3" s="26">
        <v>43100</v>
      </c>
      <c r="E3" s="27" t="s">
        <v>10</v>
      </c>
      <c r="F3" s="28" t="s">
        <v>42</v>
      </c>
      <c r="G3" s="25" t="s">
        <v>30</v>
      </c>
      <c r="H3" s="25" t="str">
        <f t="shared" ref="H3:H66" si="1">CONCATENATE("Paie  ",TEXT(30*MONTH(D3),"mm"), "/17 - ",G3)</f>
        <v>Paie  12/17 - Employé 2</v>
      </c>
      <c r="J3" s="29">
        <v>100</v>
      </c>
      <c r="L3" s="14">
        <f t="shared" ref="L3:L17" si="2">D3</f>
        <v>43100</v>
      </c>
      <c r="M3" s="15" t="s">
        <v>39</v>
      </c>
      <c r="N3" s="16">
        <f>+E2</f>
        <v>42100000</v>
      </c>
      <c r="O3" s="15" t="str">
        <f>+F2</f>
        <v>S1</v>
      </c>
      <c r="P3" s="17" t="str">
        <f>+H2</f>
        <v>Paie  12/17 - Employé 1</v>
      </c>
      <c r="Q3" s="15"/>
      <c r="R3" s="18">
        <f>+J2</f>
        <v>100</v>
      </c>
      <c r="S3" s="6" t="str">
        <f t="shared" ref="S3:S17" si="3">CONCATENATE("Paie  ",TEXT(30*MONTH(L3),"mm"), "/17")</f>
        <v>Paie  12/17</v>
      </c>
      <c r="T3" s="6" t="str">
        <f>IF(MOD(ROW(),2)=1,$C$2,"")</f>
        <v>Paris</v>
      </c>
      <c r="U3" s="6" t="str">
        <f t="shared" ref="U3:U17" si="4">IF(MOD(ROW(),2)=1,"A","G")</f>
        <v>A</v>
      </c>
      <c r="V3" s="6">
        <v>1</v>
      </c>
    </row>
    <row r="4" spans="1:22" x14ac:dyDescent="0.25">
      <c r="A4" s="25" t="s">
        <v>9</v>
      </c>
      <c r="B4" s="25" t="s">
        <v>39</v>
      </c>
      <c r="C4" s="25" t="s">
        <v>122</v>
      </c>
      <c r="D4" s="26">
        <v>43100</v>
      </c>
      <c r="E4" s="27" t="s">
        <v>10</v>
      </c>
      <c r="F4" s="28" t="s">
        <v>43</v>
      </c>
      <c r="G4" s="25" t="s">
        <v>31</v>
      </c>
      <c r="H4" s="25" t="str">
        <f t="shared" si="1"/>
        <v>Paie  12/17 - Employé 3</v>
      </c>
      <c r="J4" s="29">
        <v>100</v>
      </c>
      <c r="L4" s="2">
        <f t="shared" si="2"/>
        <v>43100</v>
      </c>
      <c r="M4" s="6" t="s">
        <v>39</v>
      </c>
      <c r="N4" s="7" t="str">
        <f>+E3</f>
        <v>42100000</v>
      </c>
      <c r="O4" s="7" t="str">
        <f>+F3</f>
        <v>S2</v>
      </c>
      <c r="P4" s="11" t="str">
        <f>+H3</f>
        <v>Paie  12/17 - Employé 2</v>
      </c>
      <c r="Q4" s="6"/>
      <c r="R4" s="12">
        <f>+J3</f>
        <v>100</v>
      </c>
      <c r="S4" s="6" t="str">
        <f t="shared" si="3"/>
        <v>Paie  12/17</v>
      </c>
      <c r="T4" s="6" t="str">
        <f t="shared" ref="T4:T17" si="5">IF(MOD(ROW(),2)=1,$C$2,"")</f>
        <v/>
      </c>
      <c r="U4" s="6" t="str">
        <f t="shared" si="4"/>
        <v>G</v>
      </c>
      <c r="V4" s="6"/>
    </row>
    <row r="5" spans="1:22" x14ac:dyDescent="0.25">
      <c r="A5" s="25" t="s">
        <v>9</v>
      </c>
      <c r="B5" s="25" t="s">
        <v>39</v>
      </c>
      <c r="C5" s="25" t="s">
        <v>122</v>
      </c>
      <c r="D5" s="26">
        <v>43100</v>
      </c>
      <c r="E5" s="27" t="s">
        <v>10</v>
      </c>
      <c r="F5" s="28" t="s">
        <v>44</v>
      </c>
      <c r="G5" s="25" t="s">
        <v>32</v>
      </c>
      <c r="H5" s="25" t="str">
        <f t="shared" si="1"/>
        <v>Paie  12/17 - Employé 4</v>
      </c>
      <c r="J5" s="29">
        <v>100</v>
      </c>
      <c r="L5" s="2">
        <f t="shared" si="2"/>
        <v>43100</v>
      </c>
      <c r="M5" s="6" t="s">
        <v>39</v>
      </c>
      <c r="N5" s="7" t="str">
        <f>+E3</f>
        <v>42100000</v>
      </c>
      <c r="O5" s="7" t="str">
        <f>+F3</f>
        <v>S2</v>
      </c>
      <c r="P5" s="11" t="str">
        <f>+H3</f>
        <v>Paie  12/17 - Employé 2</v>
      </c>
      <c r="Q5" s="6"/>
      <c r="R5" s="12">
        <f>+J3</f>
        <v>100</v>
      </c>
      <c r="S5" s="6" t="str">
        <f t="shared" si="3"/>
        <v>Paie  12/17</v>
      </c>
      <c r="T5" s="6" t="str">
        <f t="shared" si="5"/>
        <v>Paris</v>
      </c>
      <c r="U5" s="6" t="str">
        <f t="shared" si="4"/>
        <v>A</v>
      </c>
      <c r="V5" s="6">
        <v>1</v>
      </c>
    </row>
    <row r="6" spans="1:22" x14ac:dyDescent="0.25">
      <c r="A6" s="25" t="s">
        <v>9</v>
      </c>
      <c r="B6" s="25" t="s">
        <v>39</v>
      </c>
      <c r="C6" s="25" t="s">
        <v>122</v>
      </c>
      <c r="D6" s="26">
        <v>43100</v>
      </c>
      <c r="E6" s="27" t="s">
        <v>10</v>
      </c>
      <c r="F6" s="28" t="s">
        <v>45</v>
      </c>
      <c r="G6" s="25" t="s">
        <v>33</v>
      </c>
      <c r="H6" s="25" t="str">
        <f t="shared" si="1"/>
        <v>Paie  12/17 - Employé 5</v>
      </c>
      <c r="J6" s="29">
        <v>100</v>
      </c>
      <c r="L6" s="2">
        <f t="shared" si="2"/>
        <v>43100</v>
      </c>
      <c r="M6" s="6" t="s">
        <v>39</v>
      </c>
      <c r="N6" s="7" t="str">
        <f>+E4</f>
        <v>42100000</v>
      </c>
      <c r="O6" s="7" t="str">
        <f>+F4</f>
        <v>S3</v>
      </c>
      <c r="P6" s="11" t="str">
        <f>+H4</f>
        <v>Paie  12/17 - Employé 3</v>
      </c>
      <c r="Q6" s="7"/>
      <c r="R6" s="12">
        <f>+J4</f>
        <v>100</v>
      </c>
      <c r="S6" s="6" t="str">
        <f t="shared" si="3"/>
        <v>Paie  12/17</v>
      </c>
      <c r="T6" s="6" t="str">
        <f t="shared" si="5"/>
        <v/>
      </c>
      <c r="U6" s="6" t="str">
        <f t="shared" si="4"/>
        <v>G</v>
      </c>
      <c r="V6" s="7"/>
    </row>
    <row r="7" spans="1:22" x14ac:dyDescent="0.25">
      <c r="A7" s="25" t="s">
        <v>9</v>
      </c>
      <c r="B7" s="25" t="s">
        <v>39</v>
      </c>
      <c r="C7" s="25" t="s">
        <v>122</v>
      </c>
      <c r="D7" s="26">
        <v>43100</v>
      </c>
      <c r="E7" s="27" t="s">
        <v>10</v>
      </c>
      <c r="F7" s="28" t="s">
        <v>46</v>
      </c>
      <c r="G7" s="25" t="s">
        <v>62</v>
      </c>
      <c r="H7" s="25" t="str">
        <f t="shared" si="1"/>
        <v>Paie  12/17 - Employé 6</v>
      </c>
      <c r="J7" s="29">
        <v>100</v>
      </c>
      <c r="L7" s="2">
        <f t="shared" si="2"/>
        <v>43100</v>
      </c>
      <c r="M7" s="6" t="s">
        <v>39</v>
      </c>
      <c r="N7" s="7" t="str">
        <f>+E4</f>
        <v>42100000</v>
      </c>
      <c r="O7" s="7" t="str">
        <f>+F4</f>
        <v>S3</v>
      </c>
      <c r="P7" s="11" t="str">
        <f>+H4</f>
        <v>Paie  12/17 - Employé 3</v>
      </c>
      <c r="Q7" s="7"/>
      <c r="R7" s="12">
        <f>+J4</f>
        <v>100</v>
      </c>
      <c r="S7" s="6" t="str">
        <f t="shared" si="3"/>
        <v>Paie  12/17</v>
      </c>
      <c r="T7" s="6" t="str">
        <f t="shared" si="5"/>
        <v>Paris</v>
      </c>
      <c r="U7" s="6" t="str">
        <f t="shared" si="4"/>
        <v>A</v>
      </c>
      <c r="V7" s="7">
        <v>1</v>
      </c>
    </row>
    <row r="8" spans="1:22" x14ac:dyDescent="0.25">
      <c r="A8" s="25" t="s">
        <v>9</v>
      </c>
      <c r="B8" s="25" t="s">
        <v>39</v>
      </c>
      <c r="C8" s="25" t="s">
        <v>122</v>
      </c>
      <c r="D8" s="26">
        <v>43100</v>
      </c>
      <c r="E8" s="27" t="s">
        <v>10</v>
      </c>
      <c r="F8" s="28" t="s">
        <v>47</v>
      </c>
      <c r="G8" s="25" t="s">
        <v>63</v>
      </c>
      <c r="H8" s="25" t="str">
        <f t="shared" si="1"/>
        <v>Paie  12/17 - Employé 7</v>
      </c>
      <c r="J8" s="29">
        <v>100</v>
      </c>
      <c r="L8" s="2">
        <f t="shared" si="2"/>
        <v>43100</v>
      </c>
      <c r="M8" s="6" t="s">
        <v>39</v>
      </c>
      <c r="N8" s="7" t="str">
        <f>+E5</f>
        <v>42100000</v>
      </c>
      <c r="O8" s="7" t="str">
        <f>+F5</f>
        <v>S4</v>
      </c>
      <c r="P8" s="11" t="str">
        <f>+H5</f>
        <v>Paie  12/17 - Employé 4</v>
      </c>
      <c r="Q8" s="7"/>
      <c r="R8" s="12">
        <f>+J5</f>
        <v>100</v>
      </c>
      <c r="S8" s="6" t="str">
        <f t="shared" si="3"/>
        <v>Paie  12/17</v>
      </c>
      <c r="T8" s="6" t="str">
        <f t="shared" si="5"/>
        <v/>
      </c>
      <c r="U8" s="6" t="str">
        <f t="shared" si="4"/>
        <v>G</v>
      </c>
      <c r="V8" s="7"/>
    </row>
    <row r="9" spans="1:22" x14ac:dyDescent="0.25">
      <c r="A9" s="25" t="s">
        <v>9</v>
      </c>
      <c r="B9" s="25" t="s">
        <v>39</v>
      </c>
      <c r="C9" s="25" t="s">
        <v>122</v>
      </c>
      <c r="D9" s="26">
        <v>43100</v>
      </c>
      <c r="E9" s="27" t="s">
        <v>10</v>
      </c>
      <c r="F9" s="28" t="s">
        <v>48</v>
      </c>
      <c r="G9" s="25" t="s">
        <v>64</v>
      </c>
      <c r="H9" s="25" t="str">
        <f t="shared" si="1"/>
        <v>Paie  12/17 - Employé 8</v>
      </c>
      <c r="J9" s="29">
        <v>100</v>
      </c>
      <c r="L9" s="2">
        <f t="shared" si="2"/>
        <v>43100</v>
      </c>
      <c r="M9" s="6" t="s">
        <v>39</v>
      </c>
      <c r="N9" s="6" t="str">
        <f>+E5</f>
        <v>42100000</v>
      </c>
      <c r="O9" s="6" t="str">
        <f>+F5</f>
        <v>S4</v>
      </c>
      <c r="P9" s="8" t="str">
        <f>+H5</f>
        <v>Paie  12/17 - Employé 4</v>
      </c>
      <c r="Q9" s="6"/>
      <c r="R9" s="9">
        <f>+J5</f>
        <v>100</v>
      </c>
      <c r="S9" s="6" t="str">
        <f t="shared" si="3"/>
        <v>Paie  12/17</v>
      </c>
      <c r="T9" s="6" t="str">
        <f t="shared" si="5"/>
        <v>Paris</v>
      </c>
      <c r="U9" s="6" t="str">
        <f t="shared" si="4"/>
        <v>A</v>
      </c>
      <c r="V9" s="6">
        <v>1</v>
      </c>
    </row>
    <row r="10" spans="1:22" x14ac:dyDescent="0.25">
      <c r="A10" s="25" t="s">
        <v>9</v>
      </c>
      <c r="B10" s="25" t="s">
        <v>39</v>
      </c>
      <c r="C10" s="25" t="s">
        <v>122</v>
      </c>
      <c r="D10" s="26">
        <v>43100</v>
      </c>
      <c r="E10" s="27" t="s">
        <v>10</v>
      </c>
      <c r="F10" s="28" t="s">
        <v>49</v>
      </c>
      <c r="G10" s="25" t="s">
        <v>65</v>
      </c>
      <c r="H10" s="25" t="str">
        <f t="shared" si="1"/>
        <v>Paie  12/17 - Employé 9</v>
      </c>
      <c r="J10" s="29">
        <v>100</v>
      </c>
      <c r="L10" s="2">
        <f t="shared" si="2"/>
        <v>43100</v>
      </c>
      <c r="M10" s="6" t="s">
        <v>39</v>
      </c>
      <c r="N10" s="6" t="str">
        <f>+E6</f>
        <v>42100000</v>
      </c>
      <c r="O10" s="6" t="str">
        <f>+F6</f>
        <v>S5</v>
      </c>
      <c r="P10" s="8" t="str">
        <f>+H6</f>
        <v>Paie  12/17 - Employé 5</v>
      </c>
      <c r="Q10" s="6"/>
      <c r="R10" s="9">
        <f>+J6</f>
        <v>100</v>
      </c>
      <c r="S10" s="6" t="str">
        <f t="shared" si="3"/>
        <v>Paie  12/17</v>
      </c>
      <c r="T10" s="6" t="str">
        <f t="shared" si="5"/>
        <v/>
      </c>
      <c r="U10" s="6" t="str">
        <f t="shared" si="4"/>
        <v>G</v>
      </c>
      <c r="V10" s="6"/>
    </row>
    <row r="11" spans="1:22" x14ac:dyDescent="0.25">
      <c r="A11" s="25" t="s">
        <v>9</v>
      </c>
      <c r="B11" s="25" t="s">
        <v>39</v>
      </c>
      <c r="C11" s="25" t="s">
        <v>122</v>
      </c>
      <c r="D11" s="26">
        <v>43100</v>
      </c>
      <c r="E11" s="27" t="s">
        <v>10</v>
      </c>
      <c r="F11" s="28" t="s">
        <v>50</v>
      </c>
      <c r="G11" s="25" t="s">
        <v>66</v>
      </c>
      <c r="H11" s="25" t="str">
        <f t="shared" si="1"/>
        <v>Paie  12/17 - Employé 10</v>
      </c>
      <c r="J11" s="29">
        <v>100</v>
      </c>
      <c r="L11" s="2">
        <f t="shared" si="2"/>
        <v>43100</v>
      </c>
      <c r="M11" s="6" t="s">
        <v>39</v>
      </c>
      <c r="N11" s="6" t="str">
        <f>+E6</f>
        <v>42100000</v>
      </c>
      <c r="O11" s="6" t="str">
        <f>+F6</f>
        <v>S5</v>
      </c>
      <c r="P11" s="8" t="str">
        <f>+H6</f>
        <v>Paie  12/17 - Employé 5</v>
      </c>
      <c r="Q11" s="6"/>
      <c r="R11" s="9">
        <f>+J6</f>
        <v>100</v>
      </c>
      <c r="S11" s="6" t="str">
        <f t="shared" si="3"/>
        <v>Paie  12/17</v>
      </c>
      <c r="T11" s="6" t="str">
        <f t="shared" si="5"/>
        <v>Paris</v>
      </c>
      <c r="U11" s="6" t="str">
        <f t="shared" si="4"/>
        <v>A</v>
      </c>
      <c r="V11" s="6">
        <v>1</v>
      </c>
    </row>
    <row r="12" spans="1:22" x14ac:dyDescent="0.25">
      <c r="A12" s="25" t="s">
        <v>9</v>
      </c>
      <c r="B12" s="25" t="s">
        <v>39</v>
      </c>
      <c r="C12" s="25" t="s">
        <v>122</v>
      </c>
      <c r="D12" s="26">
        <v>43100</v>
      </c>
      <c r="E12" s="27" t="s">
        <v>10</v>
      </c>
      <c r="F12" s="28" t="s">
        <v>51</v>
      </c>
      <c r="G12" s="25" t="s">
        <v>67</v>
      </c>
      <c r="H12" s="25" t="str">
        <f t="shared" si="1"/>
        <v>Paie  12/17 - Employé 11</v>
      </c>
      <c r="J12" s="29">
        <v>100</v>
      </c>
      <c r="L12" s="2">
        <f t="shared" si="2"/>
        <v>43100</v>
      </c>
      <c r="M12" s="6" t="s">
        <v>39</v>
      </c>
      <c r="N12" s="7"/>
      <c r="O12" s="6"/>
      <c r="P12" s="8"/>
      <c r="Q12" s="10"/>
      <c r="R12" s="6"/>
      <c r="S12" s="6" t="str">
        <f t="shared" si="3"/>
        <v>Paie  12/17</v>
      </c>
      <c r="T12" s="6" t="str">
        <f t="shared" si="5"/>
        <v/>
      </c>
      <c r="U12" s="6" t="str">
        <f t="shared" si="4"/>
        <v>G</v>
      </c>
      <c r="V12" s="6"/>
    </row>
    <row r="13" spans="1:22" x14ac:dyDescent="0.25">
      <c r="A13" s="25" t="s">
        <v>9</v>
      </c>
      <c r="B13" s="25" t="s">
        <v>39</v>
      </c>
      <c r="C13" s="25" t="s">
        <v>122</v>
      </c>
      <c r="D13" s="26">
        <v>43100</v>
      </c>
      <c r="E13" s="27" t="s">
        <v>10</v>
      </c>
      <c r="F13" s="28" t="s">
        <v>52</v>
      </c>
      <c r="G13" s="25" t="s">
        <v>68</v>
      </c>
      <c r="H13" s="25" t="str">
        <f t="shared" si="1"/>
        <v>Paie  12/17 - Employé 12</v>
      </c>
      <c r="J13" s="29">
        <v>100</v>
      </c>
      <c r="L13" s="2">
        <f t="shared" si="2"/>
        <v>43100</v>
      </c>
      <c r="M13" s="6" t="s">
        <v>39</v>
      </c>
      <c r="N13" s="7"/>
      <c r="O13" s="6"/>
      <c r="P13" s="8"/>
      <c r="Q13" s="10"/>
      <c r="R13" s="6"/>
      <c r="S13" s="6" t="str">
        <f t="shared" si="3"/>
        <v>Paie  12/17</v>
      </c>
      <c r="T13" s="6" t="str">
        <f t="shared" si="5"/>
        <v>Paris</v>
      </c>
      <c r="U13" s="6" t="str">
        <f t="shared" si="4"/>
        <v>A</v>
      </c>
      <c r="V13" s="6">
        <v>1</v>
      </c>
    </row>
    <row r="14" spans="1:22" x14ac:dyDescent="0.25">
      <c r="A14" s="25" t="s">
        <v>9</v>
      </c>
      <c r="B14" s="25" t="s">
        <v>39</v>
      </c>
      <c r="C14" s="25" t="s">
        <v>122</v>
      </c>
      <c r="D14" s="26">
        <v>43100</v>
      </c>
      <c r="E14" s="27" t="s">
        <v>11</v>
      </c>
      <c r="G14" s="25" t="s">
        <v>12</v>
      </c>
      <c r="H14" s="25" t="str">
        <f t="shared" si="1"/>
        <v>Paie  12/17 - Urssaf</v>
      </c>
      <c r="J14" s="29">
        <v>100</v>
      </c>
      <c r="L14" s="2">
        <f t="shared" si="2"/>
        <v>43100</v>
      </c>
      <c r="M14" s="6" t="s">
        <v>39</v>
      </c>
      <c r="N14" s="7" t="str">
        <f>E14</f>
        <v>43110000</v>
      </c>
      <c r="O14" s="6"/>
      <c r="P14" s="8" t="str">
        <f>H14</f>
        <v>Paie  12/17 - Urssaf</v>
      </c>
      <c r="Q14" s="10"/>
      <c r="R14" s="6">
        <f>J14</f>
        <v>100</v>
      </c>
      <c r="S14" s="6" t="str">
        <f t="shared" si="3"/>
        <v>Paie  12/17</v>
      </c>
      <c r="T14" s="6" t="str">
        <f t="shared" si="5"/>
        <v/>
      </c>
      <c r="U14" s="6" t="str">
        <f t="shared" si="4"/>
        <v>G</v>
      </c>
      <c r="V14" s="6"/>
    </row>
    <row r="15" spans="1:22" x14ac:dyDescent="0.25">
      <c r="A15" s="25" t="s">
        <v>9</v>
      </c>
      <c r="B15" s="25" t="s">
        <v>39</v>
      </c>
      <c r="C15" s="25" t="s">
        <v>122</v>
      </c>
      <c r="D15" s="26">
        <v>43100</v>
      </c>
      <c r="E15" s="27" t="s">
        <v>13</v>
      </c>
      <c r="G15" s="25" t="s">
        <v>14</v>
      </c>
      <c r="H15" s="25" t="str">
        <f t="shared" si="1"/>
        <v>Paie  12/17 - Retraite</v>
      </c>
      <c r="J15" s="29">
        <v>100</v>
      </c>
      <c r="L15" s="2">
        <f t="shared" si="2"/>
        <v>43100</v>
      </c>
      <c r="M15" s="6" t="s">
        <v>39</v>
      </c>
      <c r="N15" s="7" t="str">
        <f>E14</f>
        <v>43110000</v>
      </c>
      <c r="O15" s="6"/>
      <c r="P15" s="8" t="str">
        <f>H14</f>
        <v>Paie  12/17 - Urssaf</v>
      </c>
      <c r="Q15" s="10"/>
      <c r="R15" s="6">
        <f>J14</f>
        <v>100</v>
      </c>
      <c r="S15" s="6" t="str">
        <f t="shared" si="3"/>
        <v>Paie  12/17</v>
      </c>
      <c r="T15" s="6" t="str">
        <f t="shared" si="5"/>
        <v>Paris</v>
      </c>
      <c r="U15" s="6" t="str">
        <f t="shared" si="4"/>
        <v>A</v>
      </c>
      <c r="V15" s="6">
        <v>1</v>
      </c>
    </row>
    <row r="16" spans="1:22" x14ac:dyDescent="0.25">
      <c r="A16" s="25" t="s">
        <v>9</v>
      </c>
      <c r="B16" s="25" t="s">
        <v>39</v>
      </c>
      <c r="C16" s="25" t="s">
        <v>122</v>
      </c>
      <c r="D16" s="26">
        <v>43100</v>
      </c>
      <c r="E16" s="27" t="s">
        <v>16</v>
      </c>
      <c r="G16" s="25" t="s">
        <v>17</v>
      </c>
      <c r="H16" s="25" t="str">
        <f t="shared" si="1"/>
        <v>Paie  12/17 - Prévoyance</v>
      </c>
      <c r="J16" s="29">
        <v>100</v>
      </c>
      <c r="L16" s="2">
        <f t="shared" si="2"/>
        <v>43100</v>
      </c>
      <c r="M16" s="6" t="s">
        <v>39</v>
      </c>
      <c r="N16" s="7" t="str">
        <f>+E15</f>
        <v>43730000</v>
      </c>
      <c r="O16" s="6"/>
      <c r="P16" s="8" t="str">
        <f>+H15</f>
        <v>Paie  12/17 - Retraite</v>
      </c>
      <c r="Q16" s="10"/>
      <c r="R16" s="6">
        <f>+J14</f>
        <v>100</v>
      </c>
      <c r="S16" s="6" t="str">
        <f t="shared" si="3"/>
        <v>Paie  12/17</v>
      </c>
      <c r="T16" s="6" t="str">
        <f t="shared" si="5"/>
        <v/>
      </c>
      <c r="U16" s="6" t="str">
        <f t="shared" si="4"/>
        <v>G</v>
      </c>
      <c r="V16" s="6"/>
    </row>
    <row r="17" spans="1:22" x14ac:dyDescent="0.25">
      <c r="A17" s="25" t="s">
        <v>9</v>
      </c>
      <c r="B17" s="25" t="s">
        <v>39</v>
      </c>
      <c r="C17" s="25" t="s">
        <v>122</v>
      </c>
      <c r="D17" s="26">
        <v>43100</v>
      </c>
      <c r="E17" s="27" t="s">
        <v>18</v>
      </c>
      <c r="G17" s="25" t="s">
        <v>19</v>
      </c>
      <c r="H17" s="25" t="str">
        <f t="shared" si="1"/>
        <v>Paie  12/17 - Taxes Apprentissage</v>
      </c>
      <c r="J17" s="29">
        <v>100</v>
      </c>
      <c r="L17" s="2">
        <f t="shared" si="2"/>
        <v>43100</v>
      </c>
      <c r="M17" s="6" t="s">
        <v>39</v>
      </c>
      <c r="N17" s="7" t="str">
        <f>+E15</f>
        <v>43730000</v>
      </c>
      <c r="O17" s="6"/>
      <c r="P17" s="8" t="str">
        <f>+H15</f>
        <v>Paie  12/17 - Retraite</v>
      </c>
      <c r="Q17" s="10"/>
      <c r="R17" s="6">
        <f>+J15</f>
        <v>100</v>
      </c>
      <c r="S17" s="6" t="str">
        <f t="shared" si="3"/>
        <v>Paie  12/17</v>
      </c>
      <c r="T17" s="6" t="str">
        <f t="shared" si="5"/>
        <v>Paris</v>
      </c>
      <c r="U17" s="6" t="str">
        <f t="shared" si="4"/>
        <v>A</v>
      </c>
      <c r="V17" s="6">
        <v>1</v>
      </c>
    </row>
    <row r="18" spans="1:22" x14ac:dyDescent="0.25">
      <c r="A18" s="25" t="s">
        <v>9</v>
      </c>
      <c r="B18" s="25" t="s">
        <v>39</v>
      </c>
      <c r="C18" s="25" t="s">
        <v>122</v>
      </c>
      <c r="D18" s="26">
        <v>43100</v>
      </c>
      <c r="E18" s="27" t="s">
        <v>20</v>
      </c>
      <c r="G18" s="25" t="s">
        <v>21</v>
      </c>
      <c r="H18" s="25" t="str">
        <f t="shared" si="1"/>
        <v>Paie  12/17 - Taxes Formation</v>
      </c>
      <c r="J18" s="29">
        <v>100</v>
      </c>
    </row>
    <row r="19" spans="1:22" x14ac:dyDescent="0.25">
      <c r="A19" s="25" t="s">
        <v>9</v>
      </c>
      <c r="B19" s="25" t="s">
        <v>39</v>
      </c>
      <c r="C19" s="25" t="s">
        <v>122</v>
      </c>
      <c r="D19" s="26">
        <v>43100</v>
      </c>
      <c r="E19" s="27" t="s">
        <v>34</v>
      </c>
      <c r="G19" s="25" t="s">
        <v>35</v>
      </c>
      <c r="H19" s="25" t="str">
        <f t="shared" si="1"/>
        <v>Paie  12/17 - Taxes Effort Construction</v>
      </c>
      <c r="J19" s="29">
        <v>100</v>
      </c>
    </row>
    <row r="20" spans="1:22" x14ac:dyDescent="0.25">
      <c r="A20" s="25" t="s">
        <v>9</v>
      </c>
      <c r="B20" s="25" t="s">
        <v>39</v>
      </c>
      <c r="C20" s="25" t="s">
        <v>122</v>
      </c>
      <c r="D20" s="26">
        <v>43100</v>
      </c>
      <c r="E20" s="27" t="s">
        <v>22</v>
      </c>
      <c r="G20" s="25" t="s">
        <v>19</v>
      </c>
      <c r="H20" s="25" t="str">
        <f t="shared" si="1"/>
        <v>Paie  12/17 - Taxes Apprentissage</v>
      </c>
      <c r="I20" s="29">
        <v>100</v>
      </c>
    </row>
    <row r="21" spans="1:22" x14ac:dyDescent="0.25">
      <c r="A21" s="25" t="s">
        <v>9</v>
      </c>
      <c r="B21" s="25" t="s">
        <v>39</v>
      </c>
      <c r="C21" s="25" t="s">
        <v>122</v>
      </c>
      <c r="D21" s="26">
        <v>43100</v>
      </c>
      <c r="E21" s="27" t="s">
        <v>23</v>
      </c>
      <c r="G21" s="25" t="s">
        <v>21</v>
      </c>
      <c r="H21" s="25" t="str">
        <f t="shared" si="1"/>
        <v>Paie  12/17 - Taxes Formation</v>
      </c>
      <c r="I21" s="29">
        <v>100</v>
      </c>
      <c r="M21" s="1" t="s">
        <v>132</v>
      </c>
    </row>
    <row r="22" spans="1:22" x14ac:dyDescent="0.25">
      <c r="A22" s="25" t="s">
        <v>9</v>
      </c>
      <c r="B22" s="25" t="s">
        <v>39</v>
      </c>
      <c r="C22" s="25" t="s">
        <v>122</v>
      </c>
      <c r="D22" s="26">
        <v>43100</v>
      </c>
      <c r="E22" s="27" t="s">
        <v>36</v>
      </c>
      <c r="G22" s="25" t="s">
        <v>35</v>
      </c>
      <c r="H22" s="25" t="str">
        <f t="shared" si="1"/>
        <v>Paie  12/17 - Taxes Effort Construction</v>
      </c>
      <c r="I22" s="29">
        <v>100</v>
      </c>
      <c r="M22" s="1" t="s">
        <v>133</v>
      </c>
    </row>
    <row r="23" spans="1:22" x14ac:dyDescent="0.25">
      <c r="A23" s="25" t="s">
        <v>9</v>
      </c>
      <c r="B23" s="25" t="s">
        <v>39</v>
      </c>
      <c r="C23" s="25" t="s">
        <v>122</v>
      </c>
      <c r="D23" s="26">
        <v>43100</v>
      </c>
      <c r="E23" s="27" t="s">
        <v>24</v>
      </c>
      <c r="G23" s="25" t="s">
        <v>25</v>
      </c>
      <c r="H23" s="25" t="str">
        <f t="shared" si="1"/>
        <v>Paie  12/17 - Salaires appointements</v>
      </c>
      <c r="I23" s="29">
        <v>100</v>
      </c>
    </row>
    <row r="24" spans="1:22" x14ac:dyDescent="0.25">
      <c r="A24" s="25" t="s">
        <v>9</v>
      </c>
      <c r="B24" s="25" t="s">
        <v>39</v>
      </c>
      <c r="C24" s="25" t="s">
        <v>122</v>
      </c>
      <c r="D24" s="26">
        <v>43100</v>
      </c>
      <c r="E24" s="27" t="s">
        <v>26</v>
      </c>
      <c r="G24" s="25" t="s">
        <v>27</v>
      </c>
      <c r="H24" s="25" t="str">
        <f t="shared" si="1"/>
        <v>Paie  12/17 - Primes et gratifications</v>
      </c>
      <c r="I24" s="29">
        <v>100</v>
      </c>
      <c r="M24" s="1" t="s">
        <v>131</v>
      </c>
    </row>
    <row r="25" spans="1:22" x14ac:dyDescent="0.25">
      <c r="A25" s="25" t="s">
        <v>9</v>
      </c>
      <c r="B25" s="25" t="s">
        <v>39</v>
      </c>
      <c r="C25" s="25" t="s">
        <v>122</v>
      </c>
      <c r="D25" s="26">
        <v>43100</v>
      </c>
      <c r="E25" s="27" t="s">
        <v>37</v>
      </c>
      <c r="G25" s="25" t="s">
        <v>38</v>
      </c>
      <c r="H25" s="25" t="str">
        <f t="shared" si="1"/>
        <v>Paie  12/17 - Indemnités avantages divers</v>
      </c>
      <c r="I25" s="29">
        <v>100</v>
      </c>
    </row>
    <row r="26" spans="1:22" x14ac:dyDescent="0.25">
      <c r="A26" s="25" t="s">
        <v>9</v>
      </c>
      <c r="B26" s="25" t="s">
        <v>39</v>
      </c>
      <c r="C26" s="25" t="s">
        <v>122</v>
      </c>
      <c r="D26" s="26">
        <v>43100</v>
      </c>
      <c r="E26" s="27" t="s">
        <v>28</v>
      </c>
      <c r="G26" s="25" t="s">
        <v>12</v>
      </c>
      <c r="H26" s="25" t="str">
        <f t="shared" si="1"/>
        <v>Paie  12/17 - Urssaf</v>
      </c>
      <c r="I26" s="29">
        <v>100</v>
      </c>
    </row>
    <row r="27" spans="1:22" x14ac:dyDescent="0.25">
      <c r="A27" s="25" t="s">
        <v>9</v>
      </c>
      <c r="B27" s="25" t="s">
        <v>39</v>
      </c>
      <c r="C27" s="25" t="s">
        <v>122</v>
      </c>
      <c r="D27" s="26">
        <v>43100</v>
      </c>
      <c r="E27" s="27">
        <v>64530000</v>
      </c>
      <c r="G27" s="25" t="s">
        <v>14</v>
      </c>
      <c r="H27" s="25" t="str">
        <f t="shared" si="1"/>
        <v>Paie  12/17 - Retraite</v>
      </c>
      <c r="I27" s="29">
        <v>100</v>
      </c>
    </row>
    <row r="28" spans="1:22" x14ac:dyDescent="0.25">
      <c r="A28" s="25" t="s">
        <v>9</v>
      </c>
      <c r="B28" s="25" t="s">
        <v>39</v>
      </c>
      <c r="C28" s="25" t="s">
        <v>122</v>
      </c>
      <c r="D28" s="26">
        <v>43100</v>
      </c>
      <c r="E28" s="27">
        <v>64540000</v>
      </c>
      <c r="G28" s="25" t="s">
        <v>17</v>
      </c>
      <c r="H28" s="25" t="str">
        <f t="shared" si="1"/>
        <v>Paie  12/17 - Prévoyance</v>
      </c>
      <c r="I28" s="29">
        <v>100</v>
      </c>
    </row>
    <row r="29" spans="1:22" x14ac:dyDescent="0.25">
      <c r="A29" s="25" t="s">
        <v>9</v>
      </c>
      <c r="B29" s="25" t="s">
        <v>39</v>
      </c>
      <c r="C29" s="25" t="s">
        <v>123</v>
      </c>
      <c r="D29" s="26">
        <v>43100</v>
      </c>
      <c r="E29" s="27" t="s">
        <v>10</v>
      </c>
      <c r="F29" s="28" t="s">
        <v>53</v>
      </c>
      <c r="G29" s="25" t="s">
        <v>70</v>
      </c>
      <c r="H29" s="25" t="str">
        <f t="shared" si="1"/>
        <v>Paie  12/17 - Employé 13</v>
      </c>
      <c r="J29" s="29">
        <v>100</v>
      </c>
      <c r="M29" s="19" t="s">
        <v>134</v>
      </c>
    </row>
    <row r="30" spans="1:22" x14ac:dyDescent="0.25">
      <c r="A30" s="25" t="s">
        <v>9</v>
      </c>
      <c r="B30" s="25" t="s">
        <v>39</v>
      </c>
      <c r="C30" s="25" t="s">
        <v>123</v>
      </c>
      <c r="D30" s="26">
        <v>43100</v>
      </c>
      <c r="E30" s="27" t="s">
        <v>10</v>
      </c>
      <c r="F30" s="28" t="s">
        <v>54</v>
      </c>
      <c r="G30" s="25" t="s">
        <v>71</v>
      </c>
      <c r="H30" s="25" t="str">
        <f t="shared" si="1"/>
        <v>Paie  12/17 - Employé 14</v>
      </c>
      <c r="J30" s="29">
        <v>100</v>
      </c>
    </row>
    <row r="31" spans="1:22" x14ac:dyDescent="0.25">
      <c r="A31" s="25" t="s">
        <v>9</v>
      </c>
      <c r="B31" s="25" t="s">
        <v>39</v>
      </c>
      <c r="C31" s="25" t="s">
        <v>123</v>
      </c>
      <c r="D31" s="26">
        <v>43100</v>
      </c>
      <c r="E31" s="27" t="s">
        <v>10</v>
      </c>
      <c r="F31" s="28" t="s">
        <v>55</v>
      </c>
      <c r="G31" s="25" t="s">
        <v>72</v>
      </c>
      <c r="H31" s="25" t="str">
        <f t="shared" si="1"/>
        <v>Paie  12/17 - Employé 15</v>
      </c>
      <c r="J31" s="29">
        <v>100</v>
      </c>
    </row>
    <row r="32" spans="1:22" x14ac:dyDescent="0.25">
      <c r="A32" s="25" t="s">
        <v>9</v>
      </c>
      <c r="B32" s="25" t="s">
        <v>39</v>
      </c>
      <c r="C32" s="25" t="s">
        <v>123</v>
      </c>
      <c r="D32" s="26">
        <v>43100</v>
      </c>
      <c r="E32" s="27" t="s">
        <v>10</v>
      </c>
      <c r="F32" s="28" t="s">
        <v>56</v>
      </c>
      <c r="G32" s="25" t="s">
        <v>73</v>
      </c>
      <c r="H32" s="25" t="str">
        <f t="shared" si="1"/>
        <v>Paie  12/17 - Employé 16</v>
      </c>
      <c r="J32" s="29">
        <v>100</v>
      </c>
    </row>
    <row r="33" spans="1:10" x14ac:dyDescent="0.25">
      <c r="A33" s="25" t="s">
        <v>9</v>
      </c>
      <c r="B33" s="25" t="s">
        <v>39</v>
      </c>
      <c r="C33" s="25" t="s">
        <v>123</v>
      </c>
      <c r="D33" s="26">
        <v>43100</v>
      </c>
      <c r="E33" s="27" t="s">
        <v>10</v>
      </c>
      <c r="F33" s="28" t="s">
        <v>57</v>
      </c>
      <c r="G33" s="25" t="s">
        <v>74</v>
      </c>
      <c r="H33" s="25" t="str">
        <f t="shared" si="1"/>
        <v>Paie  12/17 - Employé 17</v>
      </c>
      <c r="J33" s="29">
        <v>100</v>
      </c>
    </row>
    <row r="34" spans="1:10" x14ac:dyDescent="0.25">
      <c r="A34" s="25" t="s">
        <v>9</v>
      </c>
      <c r="B34" s="25" t="s">
        <v>39</v>
      </c>
      <c r="C34" s="25" t="s">
        <v>123</v>
      </c>
      <c r="D34" s="26">
        <v>43100</v>
      </c>
      <c r="E34" s="27" t="s">
        <v>10</v>
      </c>
      <c r="F34" s="28" t="s">
        <v>58</v>
      </c>
      <c r="G34" s="25" t="s">
        <v>75</v>
      </c>
      <c r="H34" s="25" t="str">
        <f t="shared" si="1"/>
        <v>Paie  12/17 - Employé 18</v>
      </c>
      <c r="J34" s="29">
        <v>100</v>
      </c>
    </row>
    <row r="35" spans="1:10" x14ac:dyDescent="0.25">
      <c r="A35" s="25" t="s">
        <v>9</v>
      </c>
      <c r="B35" s="25" t="s">
        <v>39</v>
      </c>
      <c r="C35" s="25" t="s">
        <v>123</v>
      </c>
      <c r="D35" s="26">
        <v>43100</v>
      </c>
      <c r="E35" s="27" t="s">
        <v>10</v>
      </c>
      <c r="F35" s="28" t="s">
        <v>59</v>
      </c>
      <c r="G35" s="25" t="s">
        <v>76</v>
      </c>
      <c r="H35" s="25" t="str">
        <f t="shared" si="1"/>
        <v>Paie  12/17 - Employé 19</v>
      </c>
      <c r="J35" s="29">
        <v>100</v>
      </c>
    </row>
    <row r="36" spans="1:10" x14ac:dyDescent="0.25">
      <c r="A36" s="25" t="s">
        <v>9</v>
      </c>
      <c r="B36" s="25" t="s">
        <v>39</v>
      </c>
      <c r="C36" s="25" t="s">
        <v>123</v>
      </c>
      <c r="D36" s="26">
        <v>43100</v>
      </c>
      <c r="E36" s="27" t="s">
        <v>10</v>
      </c>
      <c r="F36" s="28" t="s">
        <v>60</v>
      </c>
      <c r="G36" s="25" t="s">
        <v>77</v>
      </c>
      <c r="H36" s="25" t="str">
        <f t="shared" si="1"/>
        <v>Paie  12/17 - Employé 20</v>
      </c>
      <c r="J36" s="29">
        <v>100</v>
      </c>
    </row>
    <row r="37" spans="1:10" x14ac:dyDescent="0.25">
      <c r="A37" s="25" t="s">
        <v>9</v>
      </c>
      <c r="B37" s="25" t="s">
        <v>39</v>
      </c>
      <c r="C37" s="25" t="s">
        <v>123</v>
      </c>
      <c r="D37" s="26">
        <v>43100</v>
      </c>
      <c r="E37" s="27" t="s">
        <v>10</v>
      </c>
      <c r="F37" s="28" t="s">
        <v>61</v>
      </c>
      <c r="G37" s="25" t="s">
        <v>78</v>
      </c>
      <c r="H37" s="25" t="str">
        <f t="shared" si="1"/>
        <v>Paie  12/17 - Employé 21</v>
      </c>
      <c r="J37" s="29">
        <v>100</v>
      </c>
    </row>
    <row r="38" spans="1:10" x14ac:dyDescent="0.25">
      <c r="A38" s="25" t="s">
        <v>9</v>
      </c>
      <c r="B38" s="25" t="s">
        <v>39</v>
      </c>
      <c r="C38" s="25" t="s">
        <v>123</v>
      </c>
      <c r="D38" s="26">
        <v>43100</v>
      </c>
      <c r="E38" s="27" t="s">
        <v>11</v>
      </c>
      <c r="G38" s="25" t="s">
        <v>12</v>
      </c>
      <c r="H38" s="25" t="str">
        <f t="shared" si="1"/>
        <v>Paie  12/17 - Urssaf</v>
      </c>
      <c r="J38" s="29">
        <v>100</v>
      </c>
    </row>
    <row r="39" spans="1:10" x14ac:dyDescent="0.25">
      <c r="A39" s="25" t="s">
        <v>9</v>
      </c>
      <c r="B39" s="25" t="s">
        <v>39</v>
      </c>
      <c r="C39" s="25" t="s">
        <v>123</v>
      </c>
      <c r="D39" s="26">
        <v>43100</v>
      </c>
      <c r="E39" s="27" t="s">
        <v>13</v>
      </c>
      <c r="G39" s="25" t="s">
        <v>14</v>
      </c>
      <c r="H39" s="25" t="str">
        <f t="shared" si="1"/>
        <v>Paie  12/17 - Retraite</v>
      </c>
      <c r="J39" s="29">
        <v>100</v>
      </c>
    </row>
    <row r="40" spans="1:10" x14ac:dyDescent="0.25">
      <c r="A40" s="25" t="s">
        <v>9</v>
      </c>
      <c r="B40" s="25" t="s">
        <v>39</v>
      </c>
      <c r="C40" s="25" t="s">
        <v>123</v>
      </c>
      <c r="D40" s="26">
        <v>43100</v>
      </c>
      <c r="E40" s="27">
        <v>43740000</v>
      </c>
      <c r="G40" s="25" t="s">
        <v>15</v>
      </c>
      <c r="H40" s="25" t="str">
        <f t="shared" si="1"/>
        <v>Paie  12/17 - Mutuelle</v>
      </c>
      <c r="J40" s="29">
        <v>100</v>
      </c>
    </row>
    <row r="41" spans="1:10" x14ac:dyDescent="0.25">
      <c r="A41" s="25" t="s">
        <v>9</v>
      </c>
      <c r="B41" s="25" t="s">
        <v>39</v>
      </c>
      <c r="C41" s="25" t="s">
        <v>123</v>
      </c>
      <c r="D41" s="26">
        <v>43100</v>
      </c>
      <c r="E41" s="27" t="s">
        <v>16</v>
      </c>
      <c r="G41" s="25" t="s">
        <v>17</v>
      </c>
      <c r="H41" s="25" t="str">
        <f t="shared" si="1"/>
        <v>Paie  12/17 - Prévoyance</v>
      </c>
      <c r="J41" s="29">
        <v>100</v>
      </c>
    </row>
    <row r="42" spans="1:10" x14ac:dyDescent="0.25">
      <c r="A42" s="25" t="s">
        <v>9</v>
      </c>
      <c r="B42" s="25" t="s">
        <v>39</v>
      </c>
      <c r="C42" s="25" t="s">
        <v>123</v>
      </c>
      <c r="D42" s="26">
        <v>43100</v>
      </c>
      <c r="E42" s="27" t="s">
        <v>18</v>
      </c>
      <c r="G42" s="25" t="s">
        <v>19</v>
      </c>
      <c r="H42" s="25" t="str">
        <f t="shared" si="1"/>
        <v>Paie  12/17 - Taxes Apprentissage</v>
      </c>
      <c r="J42" s="29">
        <v>100</v>
      </c>
    </row>
    <row r="43" spans="1:10" x14ac:dyDescent="0.25">
      <c r="A43" s="25" t="s">
        <v>9</v>
      </c>
      <c r="B43" s="25" t="s">
        <v>39</v>
      </c>
      <c r="C43" s="25" t="s">
        <v>123</v>
      </c>
      <c r="D43" s="26">
        <v>43100</v>
      </c>
      <c r="E43" s="27" t="s">
        <v>20</v>
      </c>
      <c r="G43" s="25" t="s">
        <v>21</v>
      </c>
      <c r="H43" s="25" t="str">
        <f t="shared" si="1"/>
        <v>Paie  12/17 - Taxes Formation</v>
      </c>
      <c r="J43" s="29">
        <v>100</v>
      </c>
    </row>
    <row r="44" spans="1:10" x14ac:dyDescent="0.25">
      <c r="A44" s="25" t="s">
        <v>9</v>
      </c>
      <c r="B44" s="25" t="s">
        <v>39</v>
      </c>
      <c r="C44" s="25" t="s">
        <v>123</v>
      </c>
      <c r="D44" s="26">
        <v>43100</v>
      </c>
      <c r="E44" s="27" t="s">
        <v>34</v>
      </c>
      <c r="G44" s="25" t="s">
        <v>35</v>
      </c>
      <c r="H44" s="25" t="str">
        <f t="shared" si="1"/>
        <v>Paie  12/17 - Taxes Effort Construction</v>
      </c>
      <c r="J44" s="29">
        <v>100</v>
      </c>
    </row>
    <row r="45" spans="1:10" x14ac:dyDescent="0.25">
      <c r="A45" s="25" t="s">
        <v>9</v>
      </c>
      <c r="B45" s="25" t="s">
        <v>39</v>
      </c>
      <c r="C45" s="25" t="s">
        <v>123</v>
      </c>
      <c r="D45" s="26">
        <v>43100</v>
      </c>
      <c r="E45" s="27" t="s">
        <v>22</v>
      </c>
      <c r="G45" s="25" t="s">
        <v>19</v>
      </c>
      <c r="H45" s="25" t="str">
        <f t="shared" si="1"/>
        <v>Paie  12/17 - Taxes Apprentissage</v>
      </c>
      <c r="I45" s="29">
        <v>100</v>
      </c>
    </row>
    <row r="46" spans="1:10" x14ac:dyDescent="0.25">
      <c r="A46" s="25" t="s">
        <v>9</v>
      </c>
      <c r="B46" s="25" t="s">
        <v>39</v>
      </c>
      <c r="C46" s="25" t="s">
        <v>123</v>
      </c>
      <c r="D46" s="26">
        <v>43100</v>
      </c>
      <c r="E46" s="27" t="s">
        <v>23</v>
      </c>
      <c r="G46" s="25" t="s">
        <v>21</v>
      </c>
      <c r="H46" s="25" t="str">
        <f t="shared" si="1"/>
        <v>Paie  12/17 - Taxes Formation</v>
      </c>
      <c r="I46" s="29">
        <v>100</v>
      </c>
    </row>
    <row r="47" spans="1:10" x14ac:dyDescent="0.25">
      <c r="A47" s="25" t="s">
        <v>9</v>
      </c>
      <c r="B47" s="25" t="s">
        <v>39</v>
      </c>
      <c r="C47" s="25" t="s">
        <v>123</v>
      </c>
      <c r="D47" s="26">
        <v>43100</v>
      </c>
      <c r="E47" s="27" t="s">
        <v>36</v>
      </c>
      <c r="G47" s="25" t="s">
        <v>35</v>
      </c>
      <c r="H47" s="25" t="str">
        <f t="shared" si="1"/>
        <v>Paie  12/17 - Taxes Effort Construction</v>
      </c>
      <c r="I47" s="29">
        <v>100</v>
      </c>
    </row>
    <row r="48" spans="1:10" x14ac:dyDescent="0.25">
      <c r="A48" s="25" t="s">
        <v>9</v>
      </c>
      <c r="B48" s="25" t="s">
        <v>39</v>
      </c>
      <c r="C48" s="25" t="s">
        <v>123</v>
      </c>
      <c r="D48" s="26">
        <v>43100</v>
      </c>
      <c r="E48" s="27" t="s">
        <v>24</v>
      </c>
      <c r="G48" s="25" t="s">
        <v>25</v>
      </c>
      <c r="H48" s="25" t="str">
        <f t="shared" si="1"/>
        <v>Paie  12/17 - Salaires appointements</v>
      </c>
      <c r="I48" s="29">
        <v>100</v>
      </c>
    </row>
    <row r="49" spans="1:10" x14ac:dyDescent="0.25">
      <c r="A49" s="25" t="s">
        <v>9</v>
      </c>
      <c r="B49" s="25" t="s">
        <v>39</v>
      </c>
      <c r="C49" s="25" t="s">
        <v>123</v>
      </c>
      <c r="D49" s="26">
        <v>43100</v>
      </c>
      <c r="E49" s="27" t="s">
        <v>26</v>
      </c>
      <c r="G49" s="25" t="s">
        <v>27</v>
      </c>
      <c r="H49" s="25" t="str">
        <f t="shared" si="1"/>
        <v>Paie  12/17 - Primes et gratifications</v>
      </c>
      <c r="I49" s="29">
        <v>100</v>
      </c>
    </row>
    <row r="50" spans="1:10" x14ac:dyDescent="0.25">
      <c r="A50" s="25" t="s">
        <v>9</v>
      </c>
      <c r="B50" s="25" t="s">
        <v>39</v>
      </c>
      <c r="C50" s="25" t="s">
        <v>123</v>
      </c>
      <c r="D50" s="26">
        <v>43100</v>
      </c>
      <c r="E50" s="27" t="s">
        <v>37</v>
      </c>
      <c r="G50" s="25" t="s">
        <v>38</v>
      </c>
      <c r="H50" s="25" t="str">
        <f t="shared" si="1"/>
        <v>Paie  12/17 - Indemnités avantages divers</v>
      </c>
      <c r="I50" s="29">
        <v>100</v>
      </c>
    </row>
    <row r="51" spans="1:10" x14ac:dyDescent="0.25">
      <c r="A51" s="25" t="s">
        <v>9</v>
      </c>
      <c r="B51" s="25" t="s">
        <v>39</v>
      </c>
      <c r="C51" s="25" t="s">
        <v>123</v>
      </c>
      <c r="D51" s="26">
        <v>43100</v>
      </c>
      <c r="E51" s="27" t="s">
        <v>28</v>
      </c>
      <c r="G51" s="25" t="s">
        <v>12</v>
      </c>
      <c r="H51" s="25" t="str">
        <f t="shared" si="1"/>
        <v>Paie  12/17 - Urssaf</v>
      </c>
      <c r="I51" s="29">
        <v>100</v>
      </c>
    </row>
    <row r="52" spans="1:10" x14ac:dyDescent="0.25">
      <c r="A52" s="25" t="s">
        <v>9</v>
      </c>
      <c r="B52" s="25" t="s">
        <v>39</v>
      </c>
      <c r="C52" s="25" t="s">
        <v>123</v>
      </c>
      <c r="D52" s="26">
        <v>43100</v>
      </c>
      <c r="E52" s="27">
        <v>64520000</v>
      </c>
      <c r="G52" s="25" t="s">
        <v>15</v>
      </c>
      <c r="H52" s="25" t="str">
        <f t="shared" si="1"/>
        <v>Paie  12/17 - Mutuelle</v>
      </c>
      <c r="I52" s="29">
        <v>100</v>
      </c>
    </row>
    <row r="53" spans="1:10" x14ac:dyDescent="0.25">
      <c r="A53" s="25" t="s">
        <v>9</v>
      </c>
      <c r="B53" s="25" t="s">
        <v>39</v>
      </c>
      <c r="C53" s="25" t="s">
        <v>123</v>
      </c>
      <c r="D53" s="26">
        <v>43100</v>
      </c>
      <c r="E53" s="27">
        <v>64530000</v>
      </c>
      <c r="G53" s="25" t="s">
        <v>14</v>
      </c>
      <c r="H53" s="25" t="str">
        <f t="shared" si="1"/>
        <v>Paie  12/17 - Retraite</v>
      </c>
      <c r="I53" s="29">
        <v>100</v>
      </c>
    </row>
    <row r="54" spans="1:10" x14ac:dyDescent="0.25">
      <c r="A54" s="25" t="s">
        <v>9</v>
      </c>
      <c r="B54" s="25" t="s">
        <v>39</v>
      </c>
      <c r="C54" s="25" t="s">
        <v>123</v>
      </c>
      <c r="D54" s="26">
        <v>43100</v>
      </c>
      <c r="E54" s="27">
        <v>64540000</v>
      </c>
      <c r="G54" s="25" t="s">
        <v>17</v>
      </c>
      <c r="H54" s="25" t="str">
        <f t="shared" si="1"/>
        <v>Paie  12/17 - Prévoyance</v>
      </c>
      <c r="I54" s="29">
        <v>100</v>
      </c>
    </row>
    <row r="55" spans="1:10" x14ac:dyDescent="0.25">
      <c r="A55" s="25" t="s">
        <v>9</v>
      </c>
      <c r="B55" s="25" t="s">
        <v>39</v>
      </c>
      <c r="C55" s="25" t="s">
        <v>124</v>
      </c>
      <c r="D55" s="26">
        <v>43100</v>
      </c>
      <c r="E55" s="27" t="s">
        <v>10</v>
      </c>
      <c r="F55" s="28" t="s">
        <v>69</v>
      </c>
      <c r="G55" s="25" t="s">
        <v>82</v>
      </c>
      <c r="H55" s="25" t="str">
        <f t="shared" si="1"/>
        <v>Paie  12/17 - Employé 22</v>
      </c>
      <c r="J55" s="29">
        <v>100</v>
      </c>
    </row>
    <row r="56" spans="1:10" x14ac:dyDescent="0.25">
      <c r="A56" s="25" t="s">
        <v>9</v>
      </c>
      <c r="B56" s="25" t="s">
        <v>39</v>
      </c>
      <c r="C56" s="25" t="s">
        <v>124</v>
      </c>
      <c r="D56" s="26">
        <v>43100</v>
      </c>
      <c r="E56" s="27" t="s">
        <v>10</v>
      </c>
      <c r="F56" s="28" t="s">
        <v>79</v>
      </c>
      <c r="G56" s="25" t="s">
        <v>83</v>
      </c>
      <c r="H56" s="25" t="str">
        <f t="shared" si="1"/>
        <v>Paie  12/17 - Employé 23</v>
      </c>
      <c r="J56" s="29">
        <v>100</v>
      </c>
    </row>
    <row r="57" spans="1:10" x14ac:dyDescent="0.25">
      <c r="A57" s="25" t="s">
        <v>9</v>
      </c>
      <c r="B57" s="25" t="s">
        <v>39</v>
      </c>
      <c r="C57" s="25" t="s">
        <v>124</v>
      </c>
      <c r="D57" s="26">
        <v>43100</v>
      </c>
      <c r="E57" s="27" t="s">
        <v>10</v>
      </c>
      <c r="F57" s="28" t="s">
        <v>80</v>
      </c>
      <c r="G57" s="25" t="s">
        <v>84</v>
      </c>
      <c r="H57" s="25" t="str">
        <f t="shared" si="1"/>
        <v>Paie  12/17 - Employé 24</v>
      </c>
      <c r="J57" s="29">
        <v>100</v>
      </c>
    </row>
    <row r="58" spans="1:10" x14ac:dyDescent="0.25">
      <c r="A58" s="25" t="s">
        <v>9</v>
      </c>
      <c r="B58" s="25" t="s">
        <v>39</v>
      </c>
      <c r="C58" s="25" t="s">
        <v>124</v>
      </c>
      <c r="D58" s="26">
        <v>43100</v>
      </c>
      <c r="E58" s="27" t="s">
        <v>10</v>
      </c>
      <c r="F58" s="28" t="s">
        <v>81</v>
      </c>
      <c r="G58" s="25" t="s">
        <v>85</v>
      </c>
      <c r="H58" s="25" t="str">
        <f t="shared" si="1"/>
        <v>Paie  12/17 - Employé 25</v>
      </c>
      <c r="J58" s="29">
        <v>100</v>
      </c>
    </row>
    <row r="59" spans="1:10" x14ac:dyDescent="0.25">
      <c r="A59" s="25" t="s">
        <v>9</v>
      </c>
      <c r="B59" s="25" t="s">
        <v>39</v>
      </c>
      <c r="C59" s="25" t="s">
        <v>124</v>
      </c>
      <c r="D59" s="26">
        <v>43100</v>
      </c>
      <c r="E59" s="27" t="s">
        <v>11</v>
      </c>
      <c r="G59" s="25" t="s">
        <v>12</v>
      </c>
      <c r="H59" s="25" t="str">
        <f t="shared" si="1"/>
        <v>Paie  12/17 - Urssaf</v>
      </c>
      <c r="J59" s="29">
        <v>100</v>
      </c>
    </row>
    <row r="60" spans="1:10" x14ac:dyDescent="0.25">
      <c r="A60" s="25" t="s">
        <v>9</v>
      </c>
      <c r="B60" s="25" t="s">
        <v>39</v>
      </c>
      <c r="C60" s="25" t="s">
        <v>124</v>
      </c>
      <c r="D60" s="26">
        <v>43100</v>
      </c>
      <c r="E60" s="27" t="s">
        <v>13</v>
      </c>
      <c r="G60" s="25" t="s">
        <v>14</v>
      </c>
      <c r="H60" s="25" t="str">
        <f t="shared" si="1"/>
        <v>Paie  12/17 - Retraite</v>
      </c>
      <c r="J60" s="29">
        <v>100</v>
      </c>
    </row>
    <row r="61" spans="1:10" x14ac:dyDescent="0.25">
      <c r="A61" s="25" t="s">
        <v>9</v>
      </c>
      <c r="B61" s="25" t="s">
        <v>39</v>
      </c>
      <c r="C61" s="25" t="s">
        <v>124</v>
      </c>
      <c r="D61" s="26">
        <v>43100</v>
      </c>
      <c r="E61" s="27" t="s">
        <v>16</v>
      </c>
      <c r="G61" s="25" t="s">
        <v>17</v>
      </c>
      <c r="H61" s="25" t="str">
        <f t="shared" si="1"/>
        <v>Paie  12/17 - Prévoyance</v>
      </c>
      <c r="J61" s="29">
        <v>100</v>
      </c>
    </row>
    <row r="62" spans="1:10" x14ac:dyDescent="0.25">
      <c r="A62" s="25" t="s">
        <v>9</v>
      </c>
      <c r="B62" s="25" t="s">
        <v>39</v>
      </c>
      <c r="C62" s="25" t="s">
        <v>124</v>
      </c>
      <c r="D62" s="26">
        <v>43100</v>
      </c>
      <c r="E62" s="27" t="s">
        <v>18</v>
      </c>
      <c r="G62" s="25" t="s">
        <v>19</v>
      </c>
      <c r="H62" s="25" t="str">
        <f t="shared" si="1"/>
        <v>Paie  12/17 - Taxes Apprentissage</v>
      </c>
      <c r="J62" s="29">
        <v>100</v>
      </c>
    </row>
    <row r="63" spans="1:10" x14ac:dyDescent="0.25">
      <c r="A63" s="25" t="s">
        <v>9</v>
      </c>
      <c r="B63" s="25" t="s">
        <v>39</v>
      </c>
      <c r="C63" s="25" t="s">
        <v>124</v>
      </c>
      <c r="D63" s="26">
        <v>43100</v>
      </c>
      <c r="E63" s="27" t="s">
        <v>20</v>
      </c>
      <c r="G63" s="25" t="s">
        <v>21</v>
      </c>
      <c r="H63" s="25" t="str">
        <f t="shared" si="1"/>
        <v>Paie  12/17 - Taxes Formation</v>
      </c>
      <c r="J63" s="29">
        <v>100</v>
      </c>
    </row>
    <row r="64" spans="1:10" x14ac:dyDescent="0.25">
      <c r="A64" s="25" t="s">
        <v>9</v>
      </c>
      <c r="B64" s="25" t="s">
        <v>39</v>
      </c>
      <c r="C64" s="25" t="s">
        <v>124</v>
      </c>
      <c r="D64" s="26">
        <v>43100</v>
      </c>
      <c r="E64" s="27" t="s">
        <v>34</v>
      </c>
      <c r="G64" s="25" t="s">
        <v>35</v>
      </c>
      <c r="H64" s="25" t="str">
        <f t="shared" si="1"/>
        <v>Paie  12/17 - Taxes Effort Construction</v>
      </c>
      <c r="J64" s="29">
        <v>100</v>
      </c>
    </row>
    <row r="65" spans="1:10" x14ac:dyDescent="0.25">
      <c r="A65" s="25" t="s">
        <v>9</v>
      </c>
      <c r="B65" s="25" t="s">
        <v>39</v>
      </c>
      <c r="C65" s="25" t="s">
        <v>124</v>
      </c>
      <c r="D65" s="26">
        <v>43100</v>
      </c>
      <c r="E65" s="27" t="s">
        <v>22</v>
      </c>
      <c r="G65" s="25" t="s">
        <v>19</v>
      </c>
      <c r="H65" s="25" t="str">
        <f t="shared" si="1"/>
        <v>Paie  12/17 - Taxes Apprentissage</v>
      </c>
      <c r="I65" s="29">
        <v>100</v>
      </c>
    </row>
    <row r="66" spans="1:10" x14ac:dyDescent="0.25">
      <c r="A66" s="25" t="s">
        <v>9</v>
      </c>
      <c r="B66" s="25" t="s">
        <v>39</v>
      </c>
      <c r="C66" s="25" t="s">
        <v>124</v>
      </c>
      <c r="D66" s="26">
        <v>43100</v>
      </c>
      <c r="E66" s="27" t="s">
        <v>23</v>
      </c>
      <c r="G66" s="25" t="s">
        <v>21</v>
      </c>
      <c r="H66" s="25" t="str">
        <f t="shared" si="1"/>
        <v>Paie  12/17 - Taxes Formation</v>
      </c>
      <c r="I66" s="29">
        <v>100</v>
      </c>
    </row>
    <row r="67" spans="1:10" x14ac:dyDescent="0.25">
      <c r="A67" s="25" t="s">
        <v>9</v>
      </c>
      <c r="B67" s="25" t="s">
        <v>39</v>
      </c>
      <c r="C67" s="25" t="s">
        <v>124</v>
      </c>
      <c r="D67" s="26">
        <v>43100</v>
      </c>
      <c r="E67" s="27" t="s">
        <v>36</v>
      </c>
      <c r="G67" s="25" t="s">
        <v>35</v>
      </c>
      <c r="H67" s="25" t="str">
        <f t="shared" ref="H67:H130" si="6">CONCATENATE("Paie  ",TEXT(30*MONTH(D67),"mm"), "/17 - ",G67)</f>
        <v>Paie  12/17 - Taxes Effort Construction</v>
      </c>
      <c r="I67" s="29">
        <v>100</v>
      </c>
    </row>
    <row r="68" spans="1:10" x14ac:dyDescent="0.25">
      <c r="A68" s="25" t="s">
        <v>9</v>
      </c>
      <c r="B68" s="25" t="s">
        <v>39</v>
      </c>
      <c r="C68" s="25" t="s">
        <v>124</v>
      </c>
      <c r="D68" s="26">
        <v>43100</v>
      </c>
      <c r="E68" s="27" t="s">
        <v>24</v>
      </c>
      <c r="G68" s="25" t="s">
        <v>25</v>
      </c>
      <c r="H68" s="25" t="str">
        <f t="shared" si="6"/>
        <v>Paie  12/17 - Salaires appointements</v>
      </c>
      <c r="I68" s="29">
        <v>100</v>
      </c>
    </row>
    <row r="69" spans="1:10" x14ac:dyDescent="0.25">
      <c r="A69" s="25" t="s">
        <v>9</v>
      </c>
      <c r="B69" s="25" t="s">
        <v>39</v>
      </c>
      <c r="C69" s="25" t="s">
        <v>124</v>
      </c>
      <c r="D69" s="26">
        <v>43100</v>
      </c>
      <c r="E69" s="27" t="s">
        <v>26</v>
      </c>
      <c r="G69" s="25" t="s">
        <v>27</v>
      </c>
      <c r="H69" s="25" t="str">
        <f t="shared" si="6"/>
        <v>Paie  12/17 - Primes et gratifications</v>
      </c>
      <c r="I69" s="29">
        <v>100</v>
      </c>
    </row>
    <row r="70" spans="1:10" x14ac:dyDescent="0.25">
      <c r="A70" s="25" t="s">
        <v>9</v>
      </c>
      <c r="B70" s="25" t="s">
        <v>39</v>
      </c>
      <c r="C70" s="25" t="s">
        <v>124</v>
      </c>
      <c r="D70" s="26">
        <v>43100</v>
      </c>
      <c r="E70" s="27" t="s">
        <v>37</v>
      </c>
      <c r="G70" s="25" t="s">
        <v>38</v>
      </c>
      <c r="H70" s="25" t="str">
        <f t="shared" si="6"/>
        <v>Paie  12/17 - Indemnités avantages divers</v>
      </c>
      <c r="I70" s="29">
        <v>100</v>
      </c>
    </row>
    <row r="71" spans="1:10" x14ac:dyDescent="0.25">
      <c r="A71" s="25" t="s">
        <v>9</v>
      </c>
      <c r="B71" s="25" t="s">
        <v>39</v>
      </c>
      <c r="C71" s="25" t="s">
        <v>124</v>
      </c>
      <c r="D71" s="26">
        <v>43100</v>
      </c>
      <c r="E71" s="27" t="s">
        <v>28</v>
      </c>
      <c r="G71" s="25" t="s">
        <v>12</v>
      </c>
      <c r="H71" s="25" t="str">
        <f t="shared" si="6"/>
        <v>Paie  12/17 - Urssaf</v>
      </c>
      <c r="I71" s="29">
        <v>100</v>
      </c>
    </row>
    <row r="72" spans="1:10" x14ac:dyDescent="0.25">
      <c r="A72" s="25" t="s">
        <v>9</v>
      </c>
      <c r="B72" s="25" t="s">
        <v>39</v>
      </c>
      <c r="C72" s="25" t="s">
        <v>124</v>
      </c>
      <c r="D72" s="26">
        <v>43100</v>
      </c>
      <c r="E72" s="27">
        <v>64530000</v>
      </c>
      <c r="G72" s="25" t="s">
        <v>14</v>
      </c>
      <c r="H72" s="25" t="str">
        <f t="shared" si="6"/>
        <v>Paie  12/17 - Retraite</v>
      </c>
      <c r="I72" s="29">
        <v>100</v>
      </c>
    </row>
    <row r="73" spans="1:10" x14ac:dyDescent="0.25">
      <c r="A73" s="25" t="s">
        <v>9</v>
      </c>
      <c r="B73" s="25" t="s">
        <v>39</v>
      </c>
      <c r="C73" s="25" t="s">
        <v>124</v>
      </c>
      <c r="D73" s="26">
        <v>43100</v>
      </c>
      <c r="E73" s="27">
        <v>64540000</v>
      </c>
      <c r="G73" s="25" t="s">
        <v>17</v>
      </c>
      <c r="H73" s="25" t="str">
        <f t="shared" si="6"/>
        <v>Paie  12/17 - Prévoyance</v>
      </c>
      <c r="I73" s="29">
        <v>100</v>
      </c>
    </row>
    <row r="74" spans="1:10" x14ac:dyDescent="0.25">
      <c r="A74" s="25" t="s">
        <v>9</v>
      </c>
      <c r="B74" s="25" t="s">
        <v>39</v>
      </c>
      <c r="C74" s="25" t="s">
        <v>125</v>
      </c>
      <c r="D74" s="26">
        <v>43100</v>
      </c>
      <c r="E74" s="27" t="s">
        <v>10</v>
      </c>
      <c r="F74" s="28" t="s">
        <v>86</v>
      </c>
      <c r="G74" s="25" t="s">
        <v>87</v>
      </c>
      <c r="H74" s="25" t="str">
        <f t="shared" si="6"/>
        <v>Paie  12/17 - Employé 26</v>
      </c>
      <c r="J74" s="29">
        <v>100</v>
      </c>
    </row>
    <row r="75" spans="1:10" x14ac:dyDescent="0.25">
      <c r="A75" s="25" t="s">
        <v>9</v>
      </c>
      <c r="B75" s="25" t="s">
        <v>39</v>
      </c>
      <c r="C75" s="25" t="s">
        <v>125</v>
      </c>
      <c r="D75" s="26">
        <v>43100</v>
      </c>
      <c r="E75" s="27" t="s">
        <v>10</v>
      </c>
      <c r="F75" s="28" t="s">
        <v>88</v>
      </c>
      <c r="G75" s="25" t="s">
        <v>90</v>
      </c>
      <c r="H75" s="25" t="str">
        <f t="shared" si="6"/>
        <v>Paie  12/17 - Employé 27</v>
      </c>
      <c r="J75" s="29">
        <v>100</v>
      </c>
    </row>
    <row r="76" spans="1:10" x14ac:dyDescent="0.25">
      <c r="A76" s="25" t="s">
        <v>9</v>
      </c>
      <c r="B76" s="25" t="s">
        <v>39</v>
      </c>
      <c r="C76" s="25" t="s">
        <v>125</v>
      </c>
      <c r="D76" s="26">
        <v>43100</v>
      </c>
      <c r="E76" s="27" t="s">
        <v>10</v>
      </c>
      <c r="F76" s="28" t="s">
        <v>89</v>
      </c>
      <c r="G76" s="25" t="s">
        <v>91</v>
      </c>
      <c r="H76" s="25" t="str">
        <f t="shared" si="6"/>
        <v>Paie  12/17 - Employé 28</v>
      </c>
      <c r="J76" s="29">
        <v>100</v>
      </c>
    </row>
    <row r="77" spans="1:10" x14ac:dyDescent="0.25">
      <c r="A77" s="25" t="s">
        <v>9</v>
      </c>
      <c r="B77" s="25" t="s">
        <v>39</v>
      </c>
      <c r="C77" s="25" t="s">
        <v>125</v>
      </c>
      <c r="D77" s="26">
        <v>43100</v>
      </c>
      <c r="E77" s="27" t="s">
        <v>11</v>
      </c>
      <c r="G77" s="25" t="s">
        <v>12</v>
      </c>
      <c r="H77" s="25" t="str">
        <f t="shared" si="6"/>
        <v>Paie  12/17 - Urssaf</v>
      </c>
      <c r="J77" s="29">
        <v>100</v>
      </c>
    </row>
    <row r="78" spans="1:10" x14ac:dyDescent="0.25">
      <c r="A78" s="25" t="s">
        <v>9</v>
      </c>
      <c r="B78" s="25" t="s">
        <v>39</v>
      </c>
      <c r="C78" s="25" t="s">
        <v>125</v>
      </c>
      <c r="D78" s="26">
        <v>43100</v>
      </c>
      <c r="E78" s="27" t="s">
        <v>13</v>
      </c>
      <c r="G78" s="25" t="s">
        <v>14</v>
      </c>
      <c r="H78" s="25" t="str">
        <f t="shared" si="6"/>
        <v>Paie  12/17 - Retraite</v>
      </c>
      <c r="J78" s="29">
        <v>100</v>
      </c>
    </row>
    <row r="79" spans="1:10" x14ac:dyDescent="0.25">
      <c r="A79" s="25" t="s">
        <v>9</v>
      </c>
      <c r="B79" s="25" t="s">
        <v>39</v>
      </c>
      <c r="C79" s="25" t="s">
        <v>125</v>
      </c>
      <c r="D79" s="26">
        <v>43100</v>
      </c>
      <c r="E79" s="27">
        <v>43740000</v>
      </c>
      <c r="G79" s="25" t="s">
        <v>15</v>
      </c>
      <c r="H79" s="25" t="str">
        <f t="shared" si="6"/>
        <v>Paie  12/17 - Mutuelle</v>
      </c>
      <c r="J79" s="29">
        <v>100</v>
      </c>
    </row>
    <row r="80" spans="1:10" x14ac:dyDescent="0.25">
      <c r="A80" s="25" t="s">
        <v>9</v>
      </c>
      <c r="B80" s="25" t="s">
        <v>39</v>
      </c>
      <c r="C80" s="25" t="s">
        <v>125</v>
      </c>
      <c r="D80" s="26">
        <v>43100</v>
      </c>
      <c r="E80" s="27" t="s">
        <v>16</v>
      </c>
      <c r="G80" s="25" t="s">
        <v>17</v>
      </c>
      <c r="H80" s="25" t="str">
        <f t="shared" si="6"/>
        <v>Paie  12/17 - Prévoyance</v>
      </c>
      <c r="J80" s="29">
        <v>100</v>
      </c>
    </row>
    <row r="81" spans="1:10" x14ac:dyDescent="0.25">
      <c r="A81" s="25" t="s">
        <v>9</v>
      </c>
      <c r="B81" s="25" t="s">
        <v>39</v>
      </c>
      <c r="C81" s="25" t="s">
        <v>125</v>
      </c>
      <c r="D81" s="26">
        <v>43100</v>
      </c>
      <c r="E81" s="27" t="s">
        <v>18</v>
      </c>
      <c r="G81" s="25" t="s">
        <v>19</v>
      </c>
      <c r="H81" s="25" t="str">
        <f t="shared" si="6"/>
        <v>Paie  12/17 - Taxes Apprentissage</v>
      </c>
      <c r="J81" s="29">
        <v>100</v>
      </c>
    </row>
    <row r="82" spans="1:10" x14ac:dyDescent="0.25">
      <c r="A82" s="25" t="s">
        <v>9</v>
      </c>
      <c r="B82" s="25" t="s">
        <v>39</v>
      </c>
      <c r="C82" s="25" t="s">
        <v>125</v>
      </c>
      <c r="D82" s="26">
        <v>43100</v>
      </c>
      <c r="E82" s="27" t="s">
        <v>20</v>
      </c>
      <c r="G82" s="25" t="s">
        <v>21</v>
      </c>
      <c r="H82" s="25" t="str">
        <f t="shared" si="6"/>
        <v>Paie  12/17 - Taxes Formation</v>
      </c>
      <c r="J82" s="29">
        <v>100</v>
      </c>
    </row>
    <row r="83" spans="1:10" x14ac:dyDescent="0.25">
      <c r="A83" s="25" t="s">
        <v>9</v>
      </c>
      <c r="B83" s="25" t="s">
        <v>39</v>
      </c>
      <c r="C83" s="25" t="s">
        <v>125</v>
      </c>
      <c r="D83" s="26">
        <v>43100</v>
      </c>
      <c r="E83" s="27" t="s">
        <v>34</v>
      </c>
      <c r="G83" s="25" t="s">
        <v>35</v>
      </c>
      <c r="H83" s="25" t="str">
        <f t="shared" si="6"/>
        <v>Paie  12/17 - Taxes Effort Construction</v>
      </c>
      <c r="J83" s="29">
        <v>100</v>
      </c>
    </row>
    <row r="84" spans="1:10" x14ac:dyDescent="0.25">
      <c r="A84" s="25" t="s">
        <v>9</v>
      </c>
      <c r="B84" s="25" t="s">
        <v>39</v>
      </c>
      <c r="C84" s="25" t="s">
        <v>125</v>
      </c>
      <c r="D84" s="26">
        <v>43100</v>
      </c>
      <c r="E84" s="27" t="s">
        <v>22</v>
      </c>
      <c r="G84" s="25" t="s">
        <v>19</v>
      </c>
      <c r="H84" s="25" t="str">
        <f t="shared" si="6"/>
        <v>Paie  12/17 - Taxes Apprentissage</v>
      </c>
      <c r="I84" s="29">
        <v>100</v>
      </c>
    </row>
    <row r="85" spans="1:10" x14ac:dyDescent="0.25">
      <c r="A85" s="25" t="s">
        <v>9</v>
      </c>
      <c r="B85" s="25" t="s">
        <v>39</v>
      </c>
      <c r="C85" s="25" t="s">
        <v>125</v>
      </c>
      <c r="D85" s="26">
        <v>43100</v>
      </c>
      <c r="E85" s="27" t="s">
        <v>23</v>
      </c>
      <c r="G85" s="25" t="s">
        <v>21</v>
      </c>
      <c r="H85" s="25" t="str">
        <f t="shared" si="6"/>
        <v>Paie  12/17 - Taxes Formation</v>
      </c>
      <c r="I85" s="29">
        <v>100</v>
      </c>
    </row>
    <row r="86" spans="1:10" x14ac:dyDescent="0.25">
      <c r="A86" s="25" t="s">
        <v>9</v>
      </c>
      <c r="B86" s="25" t="s">
        <v>39</v>
      </c>
      <c r="C86" s="25" t="s">
        <v>125</v>
      </c>
      <c r="D86" s="26">
        <v>43100</v>
      </c>
      <c r="E86" s="27" t="s">
        <v>36</v>
      </c>
      <c r="G86" s="25" t="s">
        <v>35</v>
      </c>
      <c r="H86" s="25" t="str">
        <f t="shared" si="6"/>
        <v>Paie  12/17 - Taxes Effort Construction</v>
      </c>
      <c r="I86" s="29">
        <v>100</v>
      </c>
    </row>
    <row r="87" spans="1:10" x14ac:dyDescent="0.25">
      <c r="A87" s="25" t="s">
        <v>9</v>
      </c>
      <c r="B87" s="25" t="s">
        <v>39</v>
      </c>
      <c r="C87" s="25" t="s">
        <v>125</v>
      </c>
      <c r="D87" s="26">
        <v>43100</v>
      </c>
      <c r="E87" s="27" t="s">
        <v>24</v>
      </c>
      <c r="G87" s="25" t="s">
        <v>25</v>
      </c>
      <c r="H87" s="25" t="str">
        <f t="shared" si="6"/>
        <v>Paie  12/17 - Salaires appointements</v>
      </c>
      <c r="I87" s="29">
        <v>100</v>
      </c>
    </row>
    <row r="88" spans="1:10" x14ac:dyDescent="0.25">
      <c r="A88" s="25" t="s">
        <v>9</v>
      </c>
      <c r="B88" s="25" t="s">
        <v>39</v>
      </c>
      <c r="C88" s="25" t="s">
        <v>125</v>
      </c>
      <c r="D88" s="26">
        <v>43100</v>
      </c>
      <c r="E88" s="27" t="s">
        <v>26</v>
      </c>
      <c r="G88" s="25" t="s">
        <v>27</v>
      </c>
      <c r="H88" s="25" t="str">
        <f t="shared" si="6"/>
        <v>Paie  12/17 - Primes et gratifications</v>
      </c>
      <c r="I88" s="29">
        <v>100</v>
      </c>
    </row>
    <row r="89" spans="1:10" x14ac:dyDescent="0.25">
      <c r="A89" s="25" t="s">
        <v>9</v>
      </c>
      <c r="B89" s="25" t="s">
        <v>39</v>
      </c>
      <c r="C89" s="25" t="s">
        <v>125</v>
      </c>
      <c r="D89" s="26">
        <v>43100</v>
      </c>
      <c r="E89" s="27" t="s">
        <v>37</v>
      </c>
      <c r="G89" s="25" t="s">
        <v>38</v>
      </c>
      <c r="H89" s="25" t="str">
        <f t="shared" si="6"/>
        <v>Paie  12/17 - Indemnités avantages divers</v>
      </c>
      <c r="I89" s="29">
        <v>100</v>
      </c>
    </row>
    <row r="90" spans="1:10" x14ac:dyDescent="0.25">
      <c r="A90" s="25" t="s">
        <v>9</v>
      </c>
      <c r="B90" s="25" t="s">
        <v>39</v>
      </c>
      <c r="C90" s="25" t="s">
        <v>125</v>
      </c>
      <c r="D90" s="26">
        <v>43100</v>
      </c>
      <c r="E90" s="27" t="s">
        <v>28</v>
      </c>
      <c r="G90" s="25" t="s">
        <v>12</v>
      </c>
      <c r="H90" s="25" t="str">
        <f t="shared" si="6"/>
        <v>Paie  12/17 - Urssaf</v>
      </c>
      <c r="I90" s="29">
        <v>100</v>
      </c>
    </row>
    <row r="91" spans="1:10" x14ac:dyDescent="0.25">
      <c r="A91" s="25" t="s">
        <v>9</v>
      </c>
      <c r="B91" s="25" t="s">
        <v>39</v>
      </c>
      <c r="C91" s="25" t="s">
        <v>125</v>
      </c>
      <c r="D91" s="26">
        <v>43100</v>
      </c>
      <c r="E91" s="27">
        <v>64520000</v>
      </c>
      <c r="G91" s="25" t="s">
        <v>15</v>
      </c>
      <c r="H91" s="25" t="str">
        <f t="shared" si="6"/>
        <v>Paie  12/17 - Mutuelle</v>
      </c>
      <c r="I91" s="29">
        <v>100</v>
      </c>
    </row>
    <row r="92" spans="1:10" x14ac:dyDescent="0.25">
      <c r="A92" s="25" t="s">
        <v>9</v>
      </c>
      <c r="B92" s="25" t="s">
        <v>39</v>
      </c>
      <c r="C92" s="25" t="s">
        <v>125</v>
      </c>
      <c r="D92" s="26">
        <v>43100</v>
      </c>
      <c r="E92" s="27">
        <v>64530000</v>
      </c>
      <c r="G92" s="25" t="s">
        <v>14</v>
      </c>
      <c r="H92" s="25" t="str">
        <f t="shared" si="6"/>
        <v>Paie  12/17 - Retraite</v>
      </c>
      <c r="I92" s="29">
        <v>100</v>
      </c>
    </row>
    <row r="93" spans="1:10" x14ac:dyDescent="0.25">
      <c r="A93" s="25" t="s">
        <v>9</v>
      </c>
      <c r="B93" s="25" t="s">
        <v>39</v>
      </c>
      <c r="C93" s="25" t="s">
        <v>125</v>
      </c>
      <c r="D93" s="26">
        <v>43100</v>
      </c>
      <c r="E93" s="27">
        <v>64540000</v>
      </c>
      <c r="G93" s="25" t="s">
        <v>17</v>
      </c>
      <c r="H93" s="25" t="str">
        <f t="shared" si="6"/>
        <v>Paie  12/17 - Prévoyance</v>
      </c>
      <c r="I93" s="29">
        <v>100</v>
      </c>
    </row>
    <row r="94" spans="1:10" x14ac:dyDescent="0.25">
      <c r="A94" s="25" t="s">
        <v>9</v>
      </c>
      <c r="B94" s="25" t="s">
        <v>39</v>
      </c>
      <c r="C94" s="25" t="s">
        <v>126</v>
      </c>
      <c r="D94" s="26">
        <v>43100</v>
      </c>
      <c r="E94" s="27" t="s">
        <v>10</v>
      </c>
      <c r="F94" s="28" t="s">
        <v>92</v>
      </c>
      <c r="G94" s="25" t="s">
        <v>95</v>
      </c>
      <c r="H94" s="25" t="str">
        <f t="shared" si="6"/>
        <v>Paie  12/17 - Employé 29</v>
      </c>
      <c r="J94" s="29">
        <v>100</v>
      </c>
    </row>
    <row r="95" spans="1:10" x14ac:dyDescent="0.25">
      <c r="A95" s="25" t="s">
        <v>9</v>
      </c>
      <c r="B95" s="25" t="s">
        <v>39</v>
      </c>
      <c r="C95" s="25" t="s">
        <v>126</v>
      </c>
      <c r="D95" s="26">
        <v>43100</v>
      </c>
      <c r="E95" s="27" t="s">
        <v>10</v>
      </c>
      <c r="F95" s="28" t="s">
        <v>93</v>
      </c>
      <c r="G95" s="25" t="s">
        <v>96</v>
      </c>
      <c r="H95" s="25" t="str">
        <f t="shared" si="6"/>
        <v>Paie  12/17 - Employé 30</v>
      </c>
      <c r="J95" s="29">
        <v>100</v>
      </c>
    </row>
    <row r="96" spans="1:10" x14ac:dyDescent="0.25">
      <c r="A96" s="25" t="s">
        <v>9</v>
      </c>
      <c r="B96" s="25" t="s">
        <v>39</v>
      </c>
      <c r="C96" s="25" t="s">
        <v>126</v>
      </c>
      <c r="D96" s="26">
        <v>43100</v>
      </c>
      <c r="E96" s="27" t="s">
        <v>10</v>
      </c>
      <c r="F96" s="28" t="s">
        <v>94</v>
      </c>
      <c r="G96" s="25" t="s">
        <v>97</v>
      </c>
      <c r="H96" s="25" t="str">
        <f t="shared" si="6"/>
        <v>Paie  12/17 - Employé 31</v>
      </c>
      <c r="J96" s="29">
        <v>100</v>
      </c>
    </row>
    <row r="97" spans="1:10" x14ac:dyDescent="0.25">
      <c r="A97" s="25" t="s">
        <v>9</v>
      </c>
      <c r="B97" s="25" t="s">
        <v>39</v>
      </c>
      <c r="C97" s="25" t="s">
        <v>126</v>
      </c>
      <c r="D97" s="26">
        <v>43100</v>
      </c>
      <c r="E97" s="27" t="s">
        <v>11</v>
      </c>
      <c r="G97" s="25" t="s">
        <v>12</v>
      </c>
      <c r="H97" s="25" t="str">
        <f t="shared" si="6"/>
        <v>Paie  12/17 - Urssaf</v>
      </c>
      <c r="J97" s="29">
        <v>100</v>
      </c>
    </row>
    <row r="98" spans="1:10" x14ac:dyDescent="0.25">
      <c r="A98" s="25" t="s">
        <v>9</v>
      </c>
      <c r="B98" s="25" t="s">
        <v>39</v>
      </c>
      <c r="C98" s="25" t="s">
        <v>126</v>
      </c>
      <c r="D98" s="26">
        <v>43100</v>
      </c>
      <c r="E98" s="27" t="s">
        <v>13</v>
      </c>
      <c r="G98" s="25" t="s">
        <v>14</v>
      </c>
      <c r="H98" s="25" t="str">
        <f t="shared" si="6"/>
        <v>Paie  12/17 - Retraite</v>
      </c>
      <c r="J98" s="29">
        <v>100</v>
      </c>
    </row>
    <row r="99" spans="1:10" x14ac:dyDescent="0.25">
      <c r="A99" s="25" t="s">
        <v>9</v>
      </c>
      <c r="B99" s="25" t="s">
        <v>39</v>
      </c>
      <c r="C99" s="25" t="s">
        <v>126</v>
      </c>
      <c r="D99" s="26">
        <v>43100</v>
      </c>
      <c r="E99" s="27">
        <v>43740000</v>
      </c>
      <c r="G99" s="25" t="s">
        <v>15</v>
      </c>
      <c r="H99" s="25" t="str">
        <f t="shared" si="6"/>
        <v>Paie  12/17 - Mutuelle</v>
      </c>
      <c r="J99" s="29">
        <v>100</v>
      </c>
    </row>
    <row r="100" spans="1:10" x14ac:dyDescent="0.25">
      <c r="A100" s="25" t="s">
        <v>9</v>
      </c>
      <c r="B100" s="25" t="s">
        <v>39</v>
      </c>
      <c r="C100" s="25" t="s">
        <v>126</v>
      </c>
      <c r="D100" s="26">
        <v>43100</v>
      </c>
      <c r="E100" s="27" t="s">
        <v>16</v>
      </c>
      <c r="G100" s="25" t="s">
        <v>17</v>
      </c>
      <c r="H100" s="25" t="str">
        <f t="shared" si="6"/>
        <v>Paie  12/17 - Prévoyance</v>
      </c>
      <c r="J100" s="29">
        <v>100</v>
      </c>
    </row>
    <row r="101" spans="1:10" x14ac:dyDescent="0.25">
      <c r="A101" s="25" t="s">
        <v>9</v>
      </c>
      <c r="B101" s="25" t="s">
        <v>39</v>
      </c>
      <c r="C101" s="25" t="s">
        <v>126</v>
      </c>
      <c r="D101" s="26">
        <v>43100</v>
      </c>
      <c r="E101" s="27" t="s">
        <v>18</v>
      </c>
      <c r="G101" s="25" t="s">
        <v>19</v>
      </c>
      <c r="H101" s="25" t="str">
        <f t="shared" si="6"/>
        <v>Paie  12/17 - Taxes Apprentissage</v>
      </c>
      <c r="J101" s="29">
        <v>100</v>
      </c>
    </row>
    <row r="102" spans="1:10" x14ac:dyDescent="0.25">
      <c r="A102" s="25" t="s">
        <v>9</v>
      </c>
      <c r="B102" s="25" t="s">
        <v>39</v>
      </c>
      <c r="C102" s="25" t="s">
        <v>126</v>
      </c>
      <c r="D102" s="26">
        <v>43100</v>
      </c>
      <c r="E102" s="27" t="s">
        <v>20</v>
      </c>
      <c r="G102" s="25" t="s">
        <v>21</v>
      </c>
      <c r="H102" s="25" t="str">
        <f t="shared" si="6"/>
        <v>Paie  12/17 - Taxes Formation</v>
      </c>
      <c r="J102" s="29">
        <v>100</v>
      </c>
    </row>
    <row r="103" spans="1:10" x14ac:dyDescent="0.25">
      <c r="A103" s="25" t="s">
        <v>9</v>
      </c>
      <c r="B103" s="25" t="s">
        <v>39</v>
      </c>
      <c r="C103" s="25" t="s">
        <v>126</v>
      </c>
      <c r="D103" s="26">
        <v>43100</v>
      </c>
      <c r="E103" s="27" t="s">
        <v>34</v>
      </c>
      <c r="G103" s="25" t="s">
        <v>35</v>
      </c>
      <c r="H103" s="25" t="str">
        <f t="shared" si="6"/>
        <v>Paie  12/17 - Taxes Effort Construction</v>
      </c>
      <c r="J103" s="29">
        <v>100</v>
      </c>
    </row>
    <row r="104" spans="1:10" x14ac:dyDescent="0.25">
      <c r="A104" s="25" t="s">
        <v>9</v>
      </c>
      <c r="B104" s="25" t="s">
        <v>39</v>
      </c>
      <c r="C104" s="25" t="s">
        <v>126</v>
      </c>
      <c r="D104" s="26">
        <v>43100</v>
      </c>
      <c r="E104" s="27" t="s">
        <v>22</v>
      </c>
      <c r="G104" s="25" t="s">
        <v>19</v>
      </c>
      <c r="H104" s="25" t="str">
        <f t="shared" si="6"/>
        <v>Paie  12/17 - Taxes Apprentissage</v>
      </c>
      <c r="I104" s="29">
        <v>100</v>
      </c>
    </row>
    <row r="105" spans="1:10" x14ac:dyDescent="0.25">
      <c r="A105" s="25" t="s">
        <v>9</v>
      </c>
      <c r="B105" s="25" t="s">
        <v>39</v>
      </c>
      <c r="C105" s="25" t="s">
        <v>126</v>
      </c>
      <c r="D105" s="26">
        <v>43100</v>
      </c>
      <c r="E105" s="27" t="s">
        <v>23</v>
      </c>
      <c r="G105" s="25" t="s">
        <v>21</v>
      </c>
      <c r="H105" s="25" t="str">
        <f t="shared" si="6"/>
        <v>Paie  12/17 - Taxes Formation</v>
      </c>
      <c r="I105" s="29">
        <v>100</v>
      </c>
    </row>
    <row r="106" spans="1:10" x14ac:dyDescent="0.25">
      <c r="A106" s="25" t="s">
        <v>9</v>
      </c>
      <c r="B106" s="25" t="s">
        <v>39</v>
      </c>
      <c r="C106" s="25" t="s">
        <v>126</v>
      </c>
      <c r="D106" s="26">
        <v>43100</v>
      </c>
      <c r="E106" s="27" t="s">
        <v>36</v>
      </c>
      <c r="G106" s="25" t="s">
        <v>35</v>
      </c>
      <c r="H106" s="25" t="str">
        <f t="shared" si="6"/>
        <v>Paie  12/17 - Taxes Effort Construction</v>
      </c>
      <c r="I106" s="29">
        <v>100</v>
      </c>
    </row>
    <row r="107" spans="1:10" x14ac:dyDescent="0.25">
      <c r="A107" s="25" t="s">
        <v>9</v>
      </c>
      <c r="B107" s="25" t="s">
        <v>39</v>
      </c>
      <c r="C107" s="25" t="s">
        <v>126</v>
      </c>
      <c r="D107" s="26">
        <v>43100</v>
      </c>
      <c r="E107" s="27" t="s">
        <v>24</v>
      </c>
      <c r="G107" s="25" t="s">
        <v>25</v>
      </c>
      <c r="H107" s="25" t="str">
        <f t="shared" si="6"/>
        <v>Paie  12/17 - Salaires appointements</v>
      </c>
      <c r="I107" s="29">
        <v>100</v>
      </c>
    </row>
    <row r="108" spans="1:10" x14ac:dyDescent="0.25">
      <c r="A108" s="25" t="s">
        <v>9</v>
      </c>
      <c r="B108" s="25" t="s">
        <v>39</v>
      </c>
      <c r="C108" s="25" t="s">
        <v>126</v>
      </c>
      <c r="D108" s="26">
        <v>43100</v>
      </c>
      <c r="E108" s="27" t="s">
        <v>26</v>
      </c>
      <c r="G108" s="25" t="s">
        <v>27</v>
      </c>
      <c r="H108" s="25" t="str">
        <f t="shared" si="6"/>
        <v>Paie  12/17 - Primes et gratifications</v>
      </c>
      <c r="I108" s="29">
        <v>100</v>
      </c>
    </row>
    <row r="109" spans="1:10" x14ac:dyDescent="0.25">
      <c r="A109" s="25" t="s">
        <v>9</v>
      </c>
      <c r="B109" s="25" t="s">
        <v>39</v>
      </c>
      <c r="C109" s="25" t="s">
        <v>126</v>
      </c>
      <c r="D109" s="26">
        <v>43100</v>
      </c>
      <c r="E109" s="27" t="s">
        <v>37</v>
      </c>
      <c r="G109" s="25" t="s">
        <v>38</v>
      </c>
      <c r="H109" s="25" t="str">
        <f t="shared" si="6"/>
        <v>Paie  12/17 - Indemnités avantages divers</v>
      </c>
      <c r="I109" s="29">
        <v>100</v>
      </c>
    </row>
    <row r="110" spans="1:10" x14ac:dyDescent="0.25">
      <c r="A110" s="25" t="s">
        <v>9</v>
      </c>
      <c r="B110" s="25" t="s">
        <v>39</v>
      </c>
      <c r="C110" s="25" t="s">
        <v>126</v>
      </c>
      <c r="D110" s="26">
        <v>43100</v>
      </c>
      <c r="E110" s="27" t="s">
        <v>28</v>
      </c>
      <c r="G110" s="25" t="s">
        <v>12</v>
      </c>
      <c r="H110" s="25" t="str">
        <f t="shared" si="6"/>
        <v>Paie  12/17 - Urssaf</v>
      </c>
      <c r="I110" s="29">
        <v>100</v>
      </c>
    </row>
    <row r="111" spans="1:10" x14ac:dyDescent="0.25">
      <c r="A111" s="25" t="s">
        <v>9</v>
      </c>
      <c r="B111" s="25" t="s">
        <v>39</v>
      </c>
      <c r="C111" s="25" t="s">
        <v>126</v>
      </c>
      <c r="D111" s="26">
        <v>43100</v>
      </c>
      <c r="E111" s="27">
        <v>64520000</v>
      </c>
      <c r="G111" s="25" t="s">
        <v>15</v>
      </c>
      <c r="H111" s="25" t="str">
        <f t="shared" si="6"/>
        <v>Paie  12/17 - Mutuelle</v>
      </c>
      <c r="I111" s="29">
        <v>100</v>
      </c>
    </row>
    <row r="112" spans="1:10" x14ac:dyDescent="0.25">
      <c r="A112" s="25" t="s">
        <v>9</v>
      </c>
      <c r="B112" s="25" t="s">
        <v>39</v>
      </c>
      <c r="C112" s="25" t="s">
        <v>126</v>
      </c>
      <c r="D112" s="26">
        <v>43100</v>
      </c>
      <c r="E112" s="27">
        <v>64530000</v>
      </c>
      <c r="G112" s="25" t="s">
        <v>14</v>
      </c>
      <c r="H112" s="25" t="str">
        <f t="shared" si="6"/>
        <v>Paie  12/17 - Retraite</v>
      </c>
      <c r="I112" s="29">
        <v>100</v>
      </c>
    </row>
    <row r="113" spans="1:10" x14ac:dyDescent="0.25">
      <c r="A113" s="25" t="s">
        <v>9</v>
      </c>
      <c r="B113" s="25" t="s">
        <v>39</v>
      </c>
      <c r="C113" s="25" t="s">
        <v>126</v>
      </c>
      <c r="D113" s="26">
        <v>43100</v>
      </c>
      <c r="E113" s="27">
        <v>64540000</v>
      </c>
      <c r="G113" s="25" t="s">
        <v>17</v>
      </c>
      <c r="H113" s="25" t="str">
        <f t="shared" si="6"/>
        <v>Paie  12/17 - Prévoyance</v>
      </c>
      <c r="I113" s="29">
        <v>100</v>
      </c>
    </row>
    <row r="114" spans="1:10" x14ac:dyDescent="0.25">
      <c r="A114" s="25" t="s">
        <v>9</v>
      </c>
      <c r="B114" s="25" t="s">
        <v>39</v>
      </c>
      <c r="C114" s="25" t="s">
        <v>127</v>
      </c>
      <c r="D114" s="26">
        <v>43100</v>
      </c>
      <c r="E114" s="27" t="s">
        <v>10</v>
      </c>
      <c r="F114" s="28" t="s">
        <v>98</v>
      </c>
      <c r="G114" s="25" t="s">
        <v>99</v>
      </c>
      <c r="H114" s="25" t="str">
        <f t="shared" si="6"/>
        <v>Paie  12/17 - Employé 32</v>
      </c>
      <c r="J114" s="29">
        <v>100</v>
      </c>
    </row>
    <row r="115" spans="1:10" x14ac:dyDescent="0.25">
      <c r="A115" s="25" t="s">
        <v>9</v>
      </c>
      <c r="B115" s="25" t="s">
        <v>39</v>
      </c>
      <c r="C115" s="25" t="s">
        <v>127</v>
      </c>
      <c r="D115" s="26">
        <v>43100</v>
      </c>
      <c r="E115" s="27" t="s">
        <v>10</v>
      </c>
      <c r="F115" s="28" t="s">
        <v>100</v>
      </c>
      <c r="G115" s="25" t="s">
        <v>101</v>
      </c>
      <c r="H115" s="25" t="str">
        <f t="shared" si="6"/>
        <v>Paie  12/17 - Employé 33</v>
      </c>
      <c r="J115" s="29">
        <v>100</v>
      </c>
    </row>
    <row r="116" spans="1:10" x14ac:dyDescent="0.25">
      <c r="A116" s="25" t="s">
        <v>9</v>
      </c>
      <c r="B116" s="25" t="s">
        <v>39</v>
      </c>
      <c r="C116" s="25" t="s">
        <v>127</v>
      </c>
      <c r="D116" s="26">
        <v>43100</v>
      </c>
      <c r="E116" s="27" t="s">
        <v>10</v>
      </c>
      <c r="F116" s="28" t="s">
        <v>102</v>
      </c>
      <c r="G116" s="25" t="s">
        <v>103</v>
      </c>
      <c r="H116" s="25" t="str">
        <f t="shared" si="6"/>
        <v>Paie  12/17 - Employé 34</v>
      </c>
      <c r="J116" s="29">
        <v>100</v>
      </c>
    </row>
    <row r="117" spans="1:10" x14ac:dyDescent="0.25">
      <c r="A117" s="25" t="s">
        <v>9</v>
      </c>
      <c r="B117" s="25" t="s">
        <v>39</v>
      </c>
      <c r="C117" s="25" t="s">
        <v>127</v>
      </c>
      <c r="D117" s="26">
        <v>43100</v>
      </c>
      <c r="E117" s="27" t="s">
        <v>10</v>
      </c>
      <c r="F117" s="28" t="s">
        <v>104</v>
      </c>
      <c r="G117" s="25" t="s">
        <v>105</v>
      </c>
      <c r="H117" s="25" t="str">
        <f t="shared" si="6"/>
        <v>Paie  12/17 - Employé 35</v>
      </c>
      <c r="J117" s="29">
        <v>100</v>
      </c>
    </row>
    <row r="118" spans="1:10" x14ac:dyDescent="0.25">
      <c r="A118" s="25" t="s">
        <v>9</v>
      </c>
      <c r="B118" s="25" t="s">
        <v>39</v>
      </c>
      <c r="C118" s="25" t="s">
        <v>127</v>
      </c>
      <c r="D118" s="26">
        <v>43100</v>
      </c>
      <c r="E118" s="27" t="s">
        <v>10</v>
      </c>
      <c r="F118" s="28" t="s">
        <v>106</v>
      </c>
      <c r="G118" s="25" t="s">
        <v>107</v>
      </c>
      <c r="H118" s="25" t="str">
        <f t="shared" si="6"/>
        <v>Paie  12/17 - Employé 36</v>
      </c>
      <c r="J118" s="29">
        <v>100</v>
      </c>
    </row>
    <row r="119" spans="1:10" x14ac:dyDescent="0.25">
      <c r="A119" s="25" t="s">
        <v>9</v>
      </c>
      <c r="B119" s="25" t="s">
        <v>39</v>
      </c>
      <c r="C119" s="25" t="s">
        <v>127</v>
      </c>
      <c r="D119" s="26">
        <v>43100</v>
      </c>
      <c r="E119" s="27" t="s">
        <v>10</v>
      </c>
      <c r="F119" s="28" t="s">
        <v>108</v>
      </c>
      <c r="G119" s="25" t="s">
        <v>109</v>
      </c>
      <c r="H119" s="25" t="str">
        <f t="shared" si="6"/>
        <v>Paie  12/17 - Employé 37</v>
      </c>
      <c r="J119" s="29">
        <v>100</v>
      </c>
    </row>
    <row r="120" spans="1:10" x14ac:dyDescent="0.25">
      <c r="A120" s="25" t="s">
        <v>9</v>
      </c>
      <c r="B120" s="25" t="s">
        <v>39</v>
      </c>
      <c r="C120" s="25" t="s">
        <v>127</v>
      </c>
      <c r="D120" s="26">
        <v>43100</v>
      </c>
      <c r="E120" s="27" t="s">
        <v>10</v>
      </c>
      <c r="F120" s="28" t="s">
        <v>110</v>
      </c>
      <c r="G120" s="25" t="s">
        <v>111</v>
      </c>
      <c r="H120" s="25" t="str">
        <f t="shared" si="6"/>
        <v>Paie  12/17 - Employé 38</v>
      </c>
      <c r="J120" s="29">
        <v>100</v>
      </c>
    </row>
    <row r="121" spans="1:10" x14ac:dyDescent="0.25">
      <c r="A121" s="25" t="s">
        <v>9</v>
      </c>
      <c r="B121" s="25" t="s">
        <v>39</v>
      </c>
      <c r="C121" s="25" t="s">
        <v>127</v>
      </c>
      <c r="D121" s="26">
        <v>43100</v>
      </c>
      <c r="E121" s="27" t="s">
        <v>11</v>
      </c>
      <c r="G121" s="25" t="s">
        <v>12</v>
      </c>
      <c r="H121" s="25" t="str">
        <f t="shared" si="6"/>
        <v>Paie  12/17 - Urssaf</v>
      </c>
      <c r="J121" s="29">
        <v>100</v>
      </c>
    </row>
    <row r="122" spans="1:10" x14ac:dyDescent="0.25">
      <c r="A122" s="25" t="s">
        <v>9</v>
      </c>
      <c r="B122" s="25" t="s">
        <v>39</v>
      </c>
      <c r="C122" s="25" t="s">
        <v>127</v>
      </c>
      <c r="D122" s="26">
        <v>43100</v>
      </c>
      <c r="E122" s="27" t="s">
        <v>13</v>
      </c>
      <c r="G122" s="25" t="s">
        <v>14</v>
      </c>
      <c r="H122" s="25" t="str">
        <f t="shared" si="6"/>
        <v>Paie  12/17 - Retraite</v>
      </c>
      <c r="J122" s="29">
        <v>100</v>
      </c>
    </row>
    <row r="123" spans="1:10" x14ac:dyDescent="0.25">
      <c r="A123" s="25" t="s">
        <v>9</v>
      </c>
      <c r="B123" s="25" t="s">
        <v>39</v>
      </c>
      <c r="C123" s="25" t="s">
        <v>127</v>
      </c>
      <c r="D123" s="26">
        <v>43100</v>
      </c>
      <c r="E123" s="27">
        <v>43740000</v>
      </c>
      <c r="G123" s="25" t="s">
        <v>15</v>
      </c>
      <c r="H123" s="25" t="str">
        <f t="shared" si="6"/>
        <v>Paie  12/17 - Mutuelle</v>
      </c>
      <c r="J123" s="29">
        <v>100</v>
      </c>
    </row>
    <row r="124" spans="1:10" x14ac:dyDescent="0.25">
      <c r="A124" s="25" t="s">
        <v>9</v>
      </c>
      <c r="B124" s="25" t="s">
        <v>39</v>
      </c>
      <c r="C124" s="25" t="s">
        <v>127</v>
      </c>
      <c r="D124" s="26">
        <v>43100</v>
      </c>
      <c r="E124" s="27" t="s">
        <v>16</v>
      </c>
      <c r="G124" s="25" t="s">
        <v>17</v>
      </c>
      <c r="H124" s="25" t="str">
        <f t="shared" si="6"/>
        <v>Paie  12/17 - Prévoyance</v>
      </c>
      <c r="J124" s="29">
        <v>100</v>
      </c>
    </row>
    <row r="125" spans="1:10" x14ac:dyDescent="0.25">
      <c r="A125" s="25" t="s">
        <v>9</v>
      </c>
      <c r="B125" s="25" t="s">
        <v>39</v>
      </c>
      <c r="C125" s="25" t="s">
        <v>127</v>
      </c>
      <c r="D125" s="26">
        <v>43100</v>
      </c>
      <c r="E125" s="27" t="s">
        <v>18</v>
      </c>
      <c r="G125" s="25" t="s">
        <v>19</v>
      </c>
      <c r="H125" s="25" t="str">
        <f t="shared" si="6"/>
        <v>Paie  12/17 - Taxes Apprentissage</v>
      </c>
      <c r="J125" s="29">
        <v>100</v>
      </c>
    </row>
    <row r="126" spans="1:10" x14ac:dyDescent="0.25">
      <c r="A126" s="25" t="s">
        <v>9</v>
      </c>
      <c r="B126" s="25" t="s">
        <v>39</v>
      </c>
      <c r="C126" s="25" t="s">
        <v>127</v>
      </c>
      <c r="D126" s="26">
        <v>43100</v>
      </c>
      <c r="E126" s="27" t="s">
        <v>20</v>
      </c>
      <c r="G126" s="25" t="s">
        <v>21</v>
      </c>
      <c r="H126" s="25" t="str">
        <f t="shared" si="6"/>
        <v>Paie  12/17 - Taxes Formation</v>
      </c>
      <c r="J126" s="29">
        <v>100</v>
      </c>
    </row>
    <row r="127" spans="1:10" x14ac:dyDescent="0.25">
      <c r="A127" s="25" t="s">
        <v>9</v>
      </c>
      <c r="B127" s="25" t="s">
        <v>39</v>
      </c>
      <c r="C127" s="25" t="s">
        <v>127</v>
      </c>
      <c r="D127" s="26">
        <v>43100</v>
      </c>
      <c r="E127" s="27" t="s">
        <v>34</v>
      </c>
      <c r="G127" s="25" t="s">
        <v>35</v>
      </c>
      <c r="H127" s="25" t="str">
        <f t="shared" si="6"/>
        <v>Paie  12/17 - Taxes Effort Construction</v>
      </c>
      <c r="J127" s="29">
        <v>100</v>
      </c>
    </row>
    <row r="128" spans="1:10" x14ac:dyDescent="0.25">
      <c r="A128" s="25" t="s">
        <v>9</v>
      </c>
      <c r="B128" s="25" t="s">
        <v>39</v>
      </c>
      <c r="C128" s="25" t="s">
        <v>127</v>
      </c>
      <c r="D128" s="26">
        <v>43100</v>
      </c>
      <c r="E128" s="27" t="s">
        <v>22</v>
      </c>
      <c r="G128" s="25" t="s">
        <v>19</v>
      </c>
      <c r="H128" s="25" t="str">
        <f t="shared" si="6"/>
        <v>Paie  12/17 - Taxes Apprentissage</v>
      </c>
      <c r="I128" s="29">
        <v>100</v>
      </c>
    </row>
    <row r="129" spans="1:10" x14ac:dyDescent="0.25">
      <c r="A129" s="25" t="s">
        <v>9</v>
      </c>
      <c r="B129" s="25" t="s">
        <v>39</v>
      </c>
      <c r="C129" s="25" t="s">
        <v>127</v>
      </c>
      <c r="D129" s="26">
        <v>43100</v>
      </c>
      <c r="E129" s="27" t="s">
        <v>23</v>
      </c>
      <c r="G129" s="25" t="s">
        <v>21</v>
      </c>
      <c r="H129" s="25" t="str">
        <f t="shared" si="6"/>
        <v>Paie  12/17 - Taxes Formation</v>
      </c>
      <c r="I129" s="29">
        <v>100</v>
      </c>
    </row>
    <row r="130" spans="1:10" x14ac:dyDescent="0.25">
      <c r="A130" s="25" t="s">
        <v>9</v>
      </c>
      <c r="B130" s="25" t="s">
        <v>39</v>
      </c>
      <c r="C130" s="25" t="s">
        <v>127</v>
      </c>
      <c r="D130" s="26">
        <v>43100</v>
      </c>
      <c r="E130" s="27" t="s">
        <v>36</v>
      </c>
      <c r="G130" s="25" t="s">
        <v>35</v>
      </c>
      <c r="H130" s="25" t="str">
        <f t="shared" si="6"/>
        <v>Paie  12/17 - Taxes Effort Construction</v>
      </c>
      <c r="I130" s="29">
        <v>100</v>
      </c>
    </row>
    <row r="131" spans="1:10" x14ac:dyDescent="0.25">
      <c r="A131" s="25" t="s">
        <v>9</v>
      </c>
      <c r="B131" s="25" t="s">
        <v>39</v>
      </c>
      <c r="C131" s="25" t="s">
        <v>127</v>
      </c>
      <c r="D131" s="26">
        <v>43100</v>
      </c>
      <c r="E131" s="27" t="s">
        <v>24</v>
      </c>
      <c r="G131" s="25" t="s">
        <v>25</v>
      </c>
      <c r="H131" s="25" t="str">
        <f t="shared" ref="H131:H159" si="7">CONCATENATE("Paie  ",TEXT(30*MONTH(D131),"mm"), "/17 - ",G131)</f>
        <v>Paie  12/17 - Salaires appointements</v>
      </c>
      <c r="I131" s="29">
        <v>100</v>
      </c>
    </row>
    <row r="132" spans="1:10" x14ac:dyDescent="0.25">
      <c r="A132" s="25" t="s">
        <v>9</v>
      </c>
      <c r="B132" s="25" t="s">
        <v>39</v>
      </c>
      <c r="C132" s="25" t="s">
        <v>127</v>
      </c>
      <c r="D132" s="26">
        <v>43100</v>
      </c>
      <c r="E132" s="27" t="s">
        <v>26</v>
      </c>
      <c r="G132" s="25" t="s">
        <v>27</v>
      </c>
      <c r="H132" s="25" t="str">
        <f t="shared" si="7"/>
        <v>Paie  12/17 - Primes et gratifications</v>
      </c>
      <c r="I132" s="29">
        <v>100</v>
      </c>
    </row>
    <row r="133" spans="1:10" x14ac:dyDescent="0.25">
      <c r="A133" s="25" t="s">
        <v>9</v>
      </c>
      <c r="B133" s="25" t="s">
        <v>39</v>
      </c>
      <c r="C133" s="25" t="s">
        <v>127</v>
      </c>
      <c r="D133" s="26">
        <v>43100</v>
      </c>
      <c r="E133" s="27" t="s">
        <v>37</v>
      </c>
      <c r="G133" s="25" t="s">
        <v>38</v>
      </c>
      <c r="H133" s="25" t="str">
        <f t="shared" si="7"/>
        <v>Paie  12/17 - Indemnités avantages divers</v>
      </c>
      <c r="I133" s="29">
        <v>100</v>
      </c>
    </row>
    <row r="134" spans="1:10" x14ac:dyDescent="0.25">
      <c r="A134" s="25" t="s">
        <v>9</v>
      </c>
      <c r="B134" s="25" t="s">
        <v>39</v>
      </c>
      <c r="C134" s="25" t="s">
        <v>127</v>
      </c>
      <c r="D134" s="26">
        <v>43100</v>
      </c>
      <c r="E134" s="27" t="s">
        <v>28</v>
      </c>
      <c r="G134" s="25" t="s">
        <v>12</v>
      </c>
      <c r="H134" s="25" t="str">
        <f t="shared" si="7"/>
        <v>Paie  12/17 - Urssaf</v>
      </c>
      <c r="I134" s="29">
        <v>100</v>
      </c>
    </row>
    <row r="135" spans="1:10" x14ac:dyDescent="0.25">
      <c r="A135" s="25" t="s">
        <v>9</v>
      </c>
      <c r="B135" s="25" t="s">
        <v>39</v>
      </c>
      <c r="C135" s="25" t="s">
        <v>127</v>
      </c>
      <c r="D135" s="26">
        <v>43100</v>
      </c>
      <c r="E135" s="27">
        <v>64520000</v>
      </c>
      <c r="G135" s="25" t="s">
        <v>15</v>
      </c>
      <c r="H135" s="25" t="str">
        <f t="shared" si="7"/>
        <v>Paie  12/17 - Mutuelle</v>
      </c>
      <c r="I135" s="29">
        <v>100</v>
      </c>
    </row>
    <row r="136" spans="1:10" x14ac:dyDescent="0.25">
      <c r="A136" s="25" t="s">
        <v>9</v>
      </c>
      <c r="B136" s="25" t="s">
        <v>39</v>
      </c>
      <c r="C136" s="25" t="s">
        <v>127</v>
      </c>
      <c r="D136" s="26">
        <v>43100</v>
      </c>
      <c r="E136" s="27">
        <v>64530000</v>
      </c>
      <c r="G136" s="25" t="s">
        <v>14</v>
      </c>
      <c r="H136" s="25" t="str">
        <f t="shared" si="7"/>
        <v>Paie  12/17 - Retraite</v>
      </c>
      <c r="I136" s="29">
        <v>100</v>
      </c>
    </row>
    <row r="137" spans="1:10" x14ac:dyDescent="0.25">
      <c r="A137" s="25" t="s">
        <v>9</v>
      </c>
      <c r="B137" s="25" t="s">
        <v>39</v>
      </c>
      <c r="C137" s="25" t="s">
        <v>127</v>
      </c>
      <c r="D137" s="26">
        <v>43100</v>
      </c>
      <c r="E137" s="27">
        <v>64540000</v>
      </c>
      <c r="G137" s="25" t="s">
        <v>17</v>
      </c>
      <c r="H137" s="25" t="str">
        <f t="shared" si="7"/>
        <v>Paie  12/17 - Prévoyance</v>
      </c>
      <c r="I137" s="29">
        <v>100</v>
      </c>
    </row>
    <row r="138" spans="1:10" x14ac:dyDescent="0.25">
      <c r="A138" s="25" t="s">
        <v>9</v>
      </c>
      <c r="B138" s="25" t="s">
        <v>39</v>
      </c>
      <c r="C138" s="25" t="s">
        <v>128</v>
      </c>
      <c r="D138" s="26">
        <v>43100</v>
      </c>
      <c r="E138" s="27" t="s">
        <v>10</v>
      </c>
      <c r="F138" s="28" t="s">
        <v>112</v>
      </c>
      <c r="G138" s="25" t="s">
        <v>113</v>
      </c>
      <c r="H138" s="25" t="str">
        <f t="shared" si="7"/>
        <v>Paie  12/17 - Employé 39</v>
      </c>
      <c r="J138" s="29">
        <v>100</v>
      </c>
    </row>
    <row r="139" spans="1:10" x14ac:dyDescent="0.25">
      <c r="A139" s="25" t="s">
        <v>9</v>
      </c>
      <c r="B139" s="25" t="s">
        <v>39</v>
      </c>
      <c r="C139" s="25" t="s">
        <v>128</v>
      </c>
      <c r="D139" s="26">
        <v>43100</v>
      </c>
      <c r="E139" s="27" t="s">
        <v>10</v>
      </c>
      <c r="F139" s="28" t="s">
        <v>114</v>
      </c>
      <c r="G139" s="25" t="s">
        <v>115</v>
      </c>
      <c r="H139" s="25" t="str">
        <f t="shared" si="7"/>
        <v>Paie  12/17 - Employé 40</v>
      </c>
      <c r="J139" s="29">
        <v>100</v>
      </c>
    </row>
    <row r="140" spans="1:10" x14ac:dyDescent="0.25">
      <c r="A140" s="25" t="s">
        <v>9</v>
      </c>
      <c r="B140" s="25" t="s">
        <v>39</v>
      </c>
      <c r="C140" s="25" t="s">
        <v>128</v>
      </c>
      <c r="D140" s="26">
        <v>43100</v>
      </c>
      <c r="E140" s="27" t="s">
        <v>10</v>
      </c>
      <c r="F140" s="28" t="s">
        <v>116</v>
      </c>
      <c r="G140" s="25" t="s">
        <v>117</v>
      </c>
      <c r="H140" s="25" t="str">
        <f t="shared" si="7"/>
        <v>Paie  12/17 - Employé 41</v>
      </c>
      <c r="J140" s="29">
        <v>100</v>
      </c>
    </row>
    <row r="141" spans="1:10" x14ac:dyDescent="0.25">
      <c r="A141" s="25" t="s">
        <v>9</v>
      </c>
      <c r="B141" s="25" t="s">
        <v>39</v>
      </c>
      <c r="C141" s="25" t="s">
        <v>128</v>
      </c>
      <c r="D141" s="26">
        <v>43100</v>
      </c>
      <c r="E141" s="27" t="s">
        <v>10</v>
      </c>
      <c r="F141" s="28" t="s">
        <v>118</v>
      </c>
      <c r="G141" s="25" t="s">
        <v>119</v>
      </c>
      <c r="H141" s="25" t="str">
        <f t="shared" si="7"/>
        <v>Paie  12/17 - Employé 42</v>
      </c>
      <c r="J141" s="29">
        <v>100</v>
      </c>
    </row>
    <row r="142" spans="1:10" x14ac:dyDescent="0.25">
      <c r="A142" s="25" t="s">
        <v>9</v>
      </c>
      <c r="B142" s="25" t="s">
        <v>39</v>
      </c>
      <c r="C142" s="25" t="s">
        <v>128</v>
      </c>
      <c r="D142" s="26">
        <v>43100</v>
      </c>
      <c r="E142" s="27" t="s">
        <v>10</v>
      </c>
      <c r="F142" s="28" t="s">
        <v>120</v>
      </c>
      <c r="G142" s="25" t="s">
        <v>121</v>
      </c>
      <c r="H142" s="25" t="str">
        <f t="shared" si="7"/>
        <v>Paie  12/17 - Employé 43</v>
      </c>
      <c r="J142" s="29">
        <v>100</v>
      </c>
    </row>
    <row r="143" spans="1:10" x14ac:dyDescent="0.25">
      <c r="A143" s="25" t="s">
        <v>9</v>
      </c>
      <c r="B143" s="25" t="s">
        <v>39</v>
      </c>
      <c r="C143" s="25" t="s">
        <v>128</v>
      </c>
      <c r="D143" s="26">
        <v>43100</v>
      </c>
      <c r="E143" s="27" t="s">
        <v>11</v>
      </c>
      <c r="G143" s="25" t="s">
        <v>12</v>
      </c>
      <c r="H143" s="25" t="str">
        <f t="shared" si="7"/>
        <v>Paie  12/17 - Urssaf</v>
      </c>
      <c r="J143" s="29">
        <v>100</v>
      </c>
    </row>
    <row r="144" spans="1:10" x14ac:dyDescent="0.25">
      <c r="A144" s="25" t="s">
        <v>9</v>
      </c>
      <c r="B144" s="25" t="s">
        <v>39</v>
      </c>
      <c r="C144" s="25" t="s">
        <v>128</v>
      </c>
      <c r="D144" s="26">
        <v>43100</v>
      </c>
      <c r="E144" s="27" t="s">
        <v>13</v>
      </c>
      <c r="G144" s="25" t="s">
        <v>14</v>
      </c>
      <c r="H144" s="25" t="str">
        <f t="shared" si="7"/>
        <v>Paie  12/17 - Retraite</v>
      </c>
      <c r="J144" s="29">
        <v>100</v>
      </c>
    </row>
    <row r="145" spans="1:10" x14ac:dyDescent="0.25">
      <c r="A145" s="25" t="s">
        <v>9</v>
      </c>
      <c r="B145" s="25" t="s">
        <v>39</v>
      </c>
      <c r="C145" s="25" t="s">
        <v>128</v>
      </c>
      <c r="D145" s="26">
        <v>43100</v>
      </c>
      <c r="E145" s="27">
        <v>43740000</v>
      </c>
      <c r="G145" s="25" t="s">
        <v>15</v>
      </c>
      <c r="H145" s="25" t="str">
        <f t="shared" si="7"/>
        <v>Paie  12/17 - Mutuelle</v>
      </c>
      <c r="J145" s="29">
        <v>100</v>
      </c>
    </row>
    <row r="146" spans="1:10" x14ac:dyDescent="0.25">
      <c r="A146" s="25" t="s">
        <v>9</v>
      </c>
      <c r="B146" s="25" t="s">
        <v>39</v>
      </c>
      <c r="C146" s="25" t="s">
        <v>128</v>
      </c>
      <c r="D146" s="26">
        <v>43100</v>
      </c>
      <c r="E146" s="27" t="s">
        <v>16</v>
      </c>
      <c r="G146" s="25" t="s">
        <v>17</v>
      </c>
      <c r="H146" s="25" t="str">
        <f t="shared" si="7"/>
        <v>Paie  12/17 - Prévoyance</v>
      </c>
      <c r="J146" s="29">
        <v>100</v>
      </c>
    </row>
    <row r="147" spans="1:10" x14ac:dyDescent="0.25">
      <c r="A147" s="25" t="s">
        <v>9</v>
      </c>
      <c r="B147" s="25" t="s">
        <v>39</v>
      </c>
      <c r="C147" s="25" t="s">
        <v>128</v>
      </c>
      <c r="D147" s="26">
        <v>43100</v>
      </c>
      <c r="E147" s="27" t="s">
        <v>18</v>
      </c>
      <c r="G147" s="25" t="s">
        <v>19</v>
      </c>
      <c r="H147" s="25" t="str">
        <f t="shared" si="7"/>
        <v>Paie  12/17 - Taxes Apprentissage</v>
      </c>
      <c r="J147" s="29">
        <v>100</v>
      </c>
    </row>
    <row r="148" spans="1:10" x14ac:dyDescent="0.25">
      <c r="A148" s="25" t="s">
        <v>9</v>
      </c>
      <c r="B148" s="25" t="s">
        <v>39</v>
      </c>
      <c r="C148" s="25" t="s">
        <v>128</v>
      </c>
      <c r="D148" s="26">
        <v>43100</v>
      </c>
      <c r="E148" s="27" t="s">
        <v>20</v>
      </c>
      <c r="G148" s="25" t="s">
        <v>21</v>
      </c>
      <c r="H148" s="25" t="str">
        <f t="shared" si="7"/>
        <v>Paie  12/17 - Taxes Formation</v>
      </c>
      <c r="J148" s="29">
        <v>100</v>
      </c>
    </row>
    <row r="149" spans="1:10" x14ac:dyDescent="0.25">
      <c r="A149" s="25" t="s">
        <v>9</v>
      </c>
      <c r="B149" s="25" t="s">
        <v>39</v>
      </c>
      <c r="C149" s="25" t="s">
        <v>128</v>
      </c>
      <c r="D149" s="26">
        <v>43100</v>
      </c>
      <c r="E149" s="27" t="s">
        <v>34</v>
      </c>
      <c r="G149" s="25" t="s">
        <v>35</v>
      </c>
      <c r="H149" s="25" t="str">
        <f t="shared" si="7"/>
        <v>Paie  12/17 - Taxes Effort Construction</v>
      </c>
      <c r="J149" s="29">
        <v>100</v>
      </c>
    </row>
    <row r="150" spans="1:10" x14ac:dyDescent="0.25">
      <c r="A150" s="25" t="s">
        <v>9</v>
      </c>
      <c r="B150" s="25" t="s">
        <v>39</v>
      </c>
      <c r="C150" s="25" t="s">
        <v>128</v>
      </c>
      <c r="D150" s="26">
        <v>43100</v>
      </c>
      <c r="E150" s="27" t="s">
        <v>22</v>
      </c>
      <c r="G150" s="25" t="s">
        <v>19</v>
      </c>
      <c r="H150" s="25" t="str">
        <f t="shared" si="7"/>
        <v>Paie  12/17 - Taxes Apprentissage</v>
      </c>
      <c r="I150" s="29">
        <v>100</v>
      </c>
    </row>
    <row r="151" spans="1:10" x14ac:dyDescent="0.25">
      <c r="A151" s="25" t="s">
        <v>9</v>
      </c>
      <c r="B151" s="25" t="s">
        <v>39</v>
      </c>
      <c r="C151" s="25" t="s">
        <v>128</v>
      </c>
      <c r="D151" s="26">
        <v>43100</v>
      </c>
      <c r="E151" s="27" t="s">
        <v>23</v>
      </c>
      <c r="G151" s="25" t="s">
        <v>21</v>
      </c>
      <c r="H151" s="25" t="str">
        <f t="shared" si="7"/>
        <v>Paie  12/17 - Taxes Formation</v>
      </c>
      <c r="I151" s="29">
        <v>100</v>
      </c>
    </row>
    <row r="152" spans="1:10" x14ac:dyDescent="0.25">
      <c r="A152" s="25" t="s">
        <v>9</v>
      </c>
      <c r="B152" s="25" t="s">
        <v>39</v>
      </c>
      <c r="C152" s="25" t="s">
        <v>128</v>
      </c>
      <c r="D152" s="26">
        <v>43100</v>
      </c>
      <c r="E152" s="27" t="s">
        <v>36</v>
      </c>
      <c r="G152" s="25" t="s">
        <v>35</v>
      </c>
      <c r="H152" s="25" t="str">
        <f t="shared" si="7"/>
        <v>Paie  12/17 - Taxes Effort Construction</v>
      </c>
      <c r="I152" s="29">
        <v>100</v>
      </c>
    </row>
    <row r="153" spans="1:10" x14ac:dyDescent="0.25">
      <c r="A153" s="25" t="s">
        <v>9</v>
      </c>
      <c r="B153" s="25" t="s">
        <v>39</v>
      </c>
      <c r="C153" s="25" t="s">
        <v>128</v>
      </c>
      <c r="D153" s="26">
        <v>43100</v>
      </c>
      <c r="E153" s="27" t="s">
        <v>24</v>
      </c>
      <c r="G153" s="25" t="s">
        <v>25</v>
      </c>
      <c r="H153" s="25" t="str">
        <f t="shared" si="7"/>
        <v>Paie  12/17 - Salaires appointements</v>
      </c>
      <c r="I153" s="29">
        <v>100</v>
      </c>
    </row>
    <row r="154" spans="1:10" x14ac:dyDescent="0.25">
      <c r="A154" s="25" t="s">
        <v>9</v>
      </c>
      <c r="B154" s="25" t="s">
        <v>39</v>
      </c>
      <c r="C154" s="25" t="s">
        <v>128</v>
      </c>
      <c r="D154" s="26">
        <v>43100</v>
      </c>
      <c r="E154" s="27" t="s">
        <v>26</v>
      </c>
      <c r="G154" s="25" t="s">
        <v>27</v>
      </c>
      <c r="H154" s="25" t="str">
        <f t="shared" si="7"/>
        <v>Paie  12/17 - Primes et gratifications</v>
      </c>
      <c r="I154" s="29">
        <v>100</v>
      </c>
    </row>
    <row r="155" spans="1:10" x14ac:dyDescent="0.25">
      <c r="A155" s="25" t="s">
        <v>9</v>
      </c>
      <c r="B155" s="25" t="s">
        <v>39</v>
      </c>
      <c r="C155" s="25" t="s">
        <v>128</v>
      </c>
      <c r="D155" s="26">
        <v>43100</v>
      </c>
      <c r="E155" s="27" t="s">
        <v>37</v>
      </c>
      <c r="G155" s="25" t="s">
        <v>38</v>
      </c>
      <c r="H155" s="25" t="str">
        <f t="shared" si="7"/>
        <v>Paie  12/17 - Indemnités avantages divers</v>
      </c>
      <c r="I155" s="29">
        <v>100</v>
      </c>
    </row>
    <row r="156" spans="1:10" x14ac:dyDescent="0.25">
      <c r="A156" s="25" t="s">
        <v>9</v>
      </c>
      <c r="B156" s="25" t="s">
        <v>39</v>
      </c>
      <c r="C156" s="25" t="s">
        <v>128</v>
      </c>
      <c r="D156" s="26">
        <v>43100</v>
      </c>
      <c r="E156" s="27" t="s">
        <v>28</v>
      </c>
      <c r="G156" s="25" t="s">
        <v>12</v>
      </c>
      <c r="H156" s="25" t="str">
        <f t="shared" si="7"/>
        <v>Paie  12/17 - Urssaf</v>
      </c>
      <c r="I156" s="29">
        <v>100</v>
      </c>
    </row>
    <row r="157" spans="1:10" x14ac:dyDescent="0.25">
      <c r="A157" s="25" t="s">
        <v>9</v>
      </c>
      <c r="B157" s="25" t="s">
        <v>39</v>
      </c>
      <c r="C157" s="25" t="s">
        <v>128</v>
      </c>
      <c r="D157" s="26">
        <v>43100</v>
      </c>
      <c r="E157" s="27">
        <v>64520000</v>
      </c>
      <c r="G157" s="25" t="s">
        <v>15</v>
      </c>
      <c r="H157" s="25" t="str">
        <f t="shared" si="7"/>
        <v>Paie  12/17 - Mutuelle</v>
      </c>
      <c r="I157" s="29">
        <v>100</v>
      </c>
    </row>
    <row r="158" spans="1:10" x14ac:dyDescent="0.25">
      <c r="A158" s="25" t="s">
        <v>9</v>
      </c>
      <c r="B158" s="25" t="s">
        <v>39</v>
      </c>
      <c r="C158" s="25" t="s">
        <v>128</v>
      </c>
      <c r="D158" s="26">
        <v>43100</v>
      </c>
      <c r="E158" s="27">
        <v>64530000</v>
      </c>
      <c r="G158" s="25" t="s">
        <v>14</v>
      </c>
      <c r="H158" s="25" t="str">
        <f t="shared" si="7"/>
        <v>Paie  12/17 - Retraite</v>
      </c>
      <c r="I158" s="29">
        <v>100</v>
      </c>
    </row>
    <row r="159" spans="1:10" x14ac:dyDescent="0.25">
      <c r="A159" s="25" t="s">
        <v>9</v>
      </c>
      <c r="B159" s="25" t="s">
        <v>39</v>
      </c>
      <c r="C159" s="25" t="s">
        <v>128</v>
      </c>
      <c r="D159" s="26">
        <v>43100</v>
      </c>
      <c r="E159" s="27">
        <v>64540000</v>
      </c>
      <c r="G159" s="25" t="s">
        <v>17</v>
      </c>
      <c r="H159" s="25" t="str">
        <f t="shared" si="7"/>
        <v>Paie  12/17 - Prévoyance</v>
      </c>
      <c r="I159" s="29">
        <v>100</v>
      </c>
    </row>
  </sheetData>
  <autoFilter ref="A1:J15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Frédérique</dc:creator>
  <cp:lastModifiedBy>Frédérique</cp:lastModifiedBy>
  <dcterms:created xsi:type="dcterms:W3CDTF">2017-09-12T13:53:10Z</dcterms:created>
  <dcterms:modified xsi:type="dcterms:W3CDTF">2017-09-13T06:34:20Z</dcterms:modified>
</cp:coreProperties>
</file>