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 activeTab="1"/>
  </bookViews>
  <sheets>
    <sheet name="Feuil1" sheetId="1" r:id="rId1"/>
    <sheet name="Feuil2" sheetId="2" r:id="rId2"/>
  </sheets>
  <definedNames>
    <definedName name="ANDeb">Feuil2!$G:$G</definedName>
    <definedName name="ANFin">Feuil2!$H:$H</definedName>
  </definedName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H11" i="2"/>
  <c r="G11"/>
  <c r="H10"/>
  <c r="G10"/>
  <c r="I10" s="1"/>
  <c r="H9"/>
  <c r="G9"/>
  <c r="I9" s="1"/>
  <c r="H8"/>
  <c r="G8"/>
  <c r="I8" s="1"/>
  <c r="H7"/>
  <c r="G7"/>
  <c r="I7" s="1"/>
  <c r="H6"/>
  <c r="G6"/>
  <c r="I6" s="1"/>
  <c r="H5"/>
  <c r="G5"/>
  <c r="I5" s="1"/>
  <c r="H4"/>
  <c r="G4"/>
  <c r="I4" s="1"/>
  <c r="H3"/>
  <c r="G3"/>
  <c r="I3" s="1"/>
  <c r="H2"/>
  <c r="G2"/>
  <c r="I2" s="1"/>
  <c r="I1"/>
  <c r="A5" i="1"/>
  <c r="E19" l="1"/>
  <c r="C19"/>
  <c r="A19"/>
  <c r="E18"/>
  <c r="C18"/>
  <c r="A18"/>
  <c r="E17"/>
  <c r="C17"/>
  <c r="A17"/>
  <c r="E16"/>
  <c r="C16"/>
  <c r="A16"/>
  <c r="E15"/>
  <c r="C15"/>
  <c r="A15"/>
  <c r="E14"/>
  <c r="C14"/>
  <c r="A14"/>
  <c r="F19"/>
  <c r="D19"/>
  <c r="B19"/>
  <c r="F18"/>
  <c r="D18"/>
  <c r="B18"/>
  <c r="F17"/>
  <c r="D17"/>
  <c r="B17"/>
  <c r="F16"/>
  <c r="D16"/>
  <c r="B16"/>
  <c r="F15"/>
  <c r="D15"/>
  <c r="B15"/>
  <c r="F14"/>
  <c r="D14"/>
  <c r="B14"/>
  <c r="C13"/>
  <c r="E12"/>
  <c r="A12"/>
  <c r="C11"/>
  <c r="E10"/>
  <c r="A10"/>
  <c r="C9"/>
  <c r="E8"/>
  <c r="A8"/>
  <c r="C7"/>
  <c r="F13"/>
  <c r="B13"/>
  <c r="D12"/>
  <c r="F11"/>
  <c r="B11"/>
  <c r="D10"/>
  <c r="F9"/>
  <c r="B9"/>
  <c r="D8"/>
  <c r="F7"/>
  <c r="B7"/>
  <c r="E13"/>
  <c r="A13"/>
  <c r="C12"/>
  <c r="E11"/>
  <c r="A11"/>
  <c r="C10"/>
  <c r="E9"/>
  <c r="A9"/>
  <c r="C8"/>
  <c r="E7"/>
  <c r="A7"/>
  <c r="D13"/>
  <c r="F12"/>
  <c r="B12"/>
  <c r="D11"/>
  <c r="F10"/>
  <c r="B10"/>
  <c r="D9"/>
  <c r="F8"/>
  <c r="B8"/>
  <c r="D7"/>
</calcChain>
</file>

<file path=xl/sharedStrings.xml><?xml version="1.0" encoding="utf-8"?>
<sst xmlns="http://schemas.openxmlformats.org/spreadsheetml/2006/main" count="23" uniqueCount="18">
  <si>
    <t>Sessions de Formation:</t>
  </si>
  <si>
    <t>Spécialité</t>
  </si>
  <si>
    <t>Début
Formation</t>
  </si>
  <si>
    <t>Fin
Formation</t>
  </si>
  <si>
    <t>Nombre
de mois</t>
  </si>
  <si>
    <t>Volume
Horaire</t>
  </si>
  <si>
    <t>Capacité 
d'Accueil</t>
  </si>
  <si>
    <t>Capacité
d'Accueil</t>
  </si>
  <si>
    <t>Animateur</t>
  </si>
  <si>
    <t>Animateur jardin d'enfant</t>
  </si>
  <si>
    <t>Coiffure</t>
  </si>
  <si>
    <t>Esthétique</t>
  </si>
  <si>
    <t>Plombier</t>
  </si>
  <si>
    <t>Producteur</t>
  </si>
  <si>
    <t>Sdgsgsg</t>
  </si>
  <si>
    <t>Soudeur</t>
  </si>
  <si>
    <t>Technicien en multimédia</t>
  </si>
  <si>
    <t>maçon</t>
  </si>
</sst>
</file>

<file path=xl/styles.xml><?xml version="1.0" encoding="utf-8"?>
<styleSheet xmlns="http://schemas.openxmlformats.org/spreadsheetml/2006/main">
  <numFmts count="2">
    <numFmt numFmtId="164" formatCode="ddd\ d\ mmm\ yy"/>
    <numFmt numFmtId="165" formatCode="dd/mm/yy"/>
  </numFmts>
  <fonts count="15">
    <font>
      <sz val="11"/>
      <color rgb="FF000000"/>
      <name val="Calibri"/>
      <family val="2"/>
    </font>
    <font>
      <b/>
      <sz val="24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sz val="10"/>
      <color rgb="FF333333"/>
      <name val="Calibri"/>
      <family val="2"/>
    </font>
    <font>
      <i/>
      <sz val="10"/>
      <color rgb="FF808080"/>
      <name val="Calibri"/>
      <family val="2"/>
    </font>
    <font>
      <u/>
      <sz val="10"/>
      <color rgb="FF0000EE"/>
      <name val="Calibri"/>
      <family val="2"/>
    </font>
    <font>
      <sz val="10"/>
      <color rgb="FF006600"/>
      <name val="Calibri"/>
      <family val="2"/>
    </font>
    <font>
      <sz val="10"/>
      <color rgb="FF996600"/>
      <name val="Calibri"/>
      <family val="2"/>
    </font>
    <font>
      <sz val="10"/>
      <color rgb="FFCC0000"/>
      <name val="Calibri"/>
      <family val="2"/>
    </font>
    <font>
      <b/>
      <sz val="10"/>
      <color rgb="FFFFFFFF"/>
      <name val="Calibri"/>
      <family val="2"/>
    </font>
    <font>
      <b/>
      <sz val="10"/>
      <color rgb="FF000000"/>
      <name val="Calibri"/>
      <family val="2"/>
    </font>
    <font>
      <sz val="10"/>
      <color rgb="FFFFFFFF"/>
      <name val="Calibri"/>
      <family val="2"/>
    </font>
    <font>
      <sz val="11"/>
      <color rgb="FF4F6228"/>
      <name val="Calibri"/>
      <family val="2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FFE4E1"/>
      </patternFill>
    </fill>
    <fill>
      <patternFill patternType="solid">
        <fgColor rgb="FFCC0000"/>
        <bgColor rgb="FF800000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D7E4BD"/>
      </patternFill>
    </fill>
    <fill>
      <patternFill patternType="solid">
        <fgColor rgb="FFD7E4BD"/>
        <bgColor rgb="FFDDDDDD"/>
      </patternFill>
    </fill>
    <fill>
      <patternFill patternType="solid">
        <fgColor rgb="FFFFE4E1"/>
        <bgColor rgb="FFDDDDDD"/>
      </patternFill>
    </fill>
  </fills>
  <borders count="4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ck">
        <color rgb="FF556B2F"/>
      </left>
      <right/>
      <top/>
      <bottom style="thick">
        <color rgb="FF556B2F"/>
      </bottom>
      <diagonal/>
    </border>
  </borders>
  <cellStyleXfs count="20">
    <xf numFmtId="0" fontId="0" fillId="0" borderId="0"/>
    <xf numFmtId="0" fontId="1" fillId="0" borderId="0" applyBorder="0" applyProtection="0"/>
    <xf numFmtId="0" fontId="2" fillId="0" borderId="0" applyBorder="0" applyProtection="0"/>
    <xf numFmtId="0" fontId="3" fillId="0" borderId="0" applyBorder="0" applyProtection="0"/>
    <xf numFmtId="0" fontId="14" fillId="0" borderId="0" applyBorder="0" applyProtection="0"/>
    <xf numFmtId="0" fontId="4" fillId="2" borderId="1" applyProtection="0"/>
    <xf numFmtId="0" fontId="5" fillId="0" borderId="0" applyBorder="0" applyProtection="0"/>
    <xf numFmtId="0" fontId="6" fillId="0" borderId="0" applyBorder="0" applyProtection="0"/>
    <xf numFmtId="0" fontId="14" fillId="0" borderId="0" applyBorder="0" applyProtection="0"/>
    <xf numFmtId="0" fontId="7" fillId="3" borderId="0" applyBorder="0" applyProtection="0"/>
    <xf numFmtId="0" fontId="8" fillId="2" borderId="0" applyBorder="0" applyProtection="0"/>
    <xf numFmtId="0" fontId="9" fillId="4" borderId="0" applyBorder="0" applyProtection="0"/>
    <xf numFmtId="0" fontId="9" fillId="0" borderId="0" applyBorder="0" applyProtection="0"/>
    <xf numFmtId="0" fontId="10" fillId="5" borderId="0" applyBorder="0" applyProtection="0"/>
    <xf numFmtId="0" fontId="11" fillId="0" borderId="0" applyBorder="0" applyProtection="0"/>
    <xf numFmtId="0" fontId="12" fillId="6" borderId="0" applyBorder="0" applyProtection="0"/>
    <xf numFmtId="0" fontId="12" fillId="7" borderId="0" applyBorder="0" applyProtection="0"/>
    <xf numFmtId="0" fontId="11" fillId="8" borderId="0" applyBorder="0" applyProtection="0"/>
    <xf numFmtId="0" fontId="13" fillId="9" borderId="2">
      <alignment horizontal="left" vertical="center" indent="1"/>
    </xf>
    <xf numFmtId="0" fontId="14" fillId="10" borderId="3" applyProtection="0"/>
  </cellStyleXfs>
  <cellXfs count="13">
    <xf numFmtId="0" fontId="0" fillId="0" borderId="0" xfId="0"/>
    <xf numFmtId="0" fontId="9" fillId="0" borderId="0" xfId="12" applyAlignment="1">
      <alignment horizontal="center"/>
    </xf>
    <xf numFmtId="0" fontId="0" fillId="0" borderId="0" xfId="0"/>
    <xf numFmtId="0" fontId="13" fillId="0" borderId="2" xfId="18" applyFill="1">
      <alignment horizontal="left" vertical="center" indent="1"/>
    </xf>
    <xf numFmtId="0" fontId="13" fillId="0" borderId="2" xfId="18" applyFont="1" applyFill="1" applyAlignment="1">
      <alignment horizontal="left" vertical="center" wrapText="1" indent="1"/>
    </xf>
    <xf numFmtId="164" fontId="13" fillId="0" borderId="2" xfId="18" applyNumberFormat="1" applyFill="1">
      <alignment horizontal="left" vertical="center" indent="1"/>
    </xf>
    <xf numFmtId="164" fontId="0" fillId="0" borderId="0" xfId="0" applyNumberFormat="1"/>
    <xf numFmtId="0" fontId="0" fillId="0" borderId="0" xfId="0" applyAlignment="1"/>
    <xf numFmtId="0" fontId="13" fillId="0" borderId="0" xfId="18" applyFont="1" applyFill="1" applyBorder="1" applyAlignment="1">
      <alignment indent="1"/>
    </xf>
    <xf numFmtId="0" fontId="13" fillId="0" borderId="0" xfId="18" applyFont="1" applyFill="1" applyBorder="1" applyAlignment="1">
      <alignment wrapText="1" indent="1"/>
    </xf>
    <xf numFmtId="0" fontId="0" fillId="0" borderId="0" xfId="0" applyAlignment="1"/>
    <xf numFmtId="165" fontId="13" fillId="0" borderId="0" xfId="18" applyNumberFormat="1" applyFill="1" applyBorder="1" applyAlignment="1">
      <alignment indent="1"/>
    </xf>
    <xf numFmtId="14" fontId="13" fillId="0" borderId="0" xfId="18" applyNumberFormat="1" applyFont="1" applyFill="1" applyBorder="1" applyAlignment="1">
      <alignment indent="1"/>
    </xf>
  </cellXfs>
  <cellStyles count="20">
    <cellStyle name="Accent" xfId="14"/>
    <cellStyle name="Accent 1" xfId="15"/>
    <cellStyle name="Accent 2" xfId="16"/>
    <cellStyle name="Accent 3" xfId="17"/>
    <cellStyle name="Bad" xfId="11"/>
    <cellStyle name="Error" xfId="13"/>
    <cellStyle name="FinTabG" xfId="19"/>
    <cellStyle name="Footnote" xfId="6"/>
    <cellStyle name="Good" xfId="9"/>
    <cellStyle name="Heading" xfId="1"/>
    <cellStyle name="Heading 1" xfId="2"/>
    <cellStyle name="Heading 2" xfId="3"/>
    <cellStyle name="Hyperlink" xfId="7"/>
    <cellStyle name="Neutral" xfId="10"/>
    <cellStyle name="Normal" xfId="0" builtinId="0"/>
    <cellStyle name="Note" xfId="5"/>
    <cellStyle name="sch-data" xfId="18"/>
    <cellStyle name="Status" xfId="8"/>
    <cellStyle name="Text" xfId="4"/>
    <cellStyle name="Warning" xfId="12"/>
  </cellStyles>
  <dxfs count="0"/>
  <tableStyles count="0" defaultTableStyle="TableStyleMedium9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D7E4BD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4E1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556B2F"/>
      <rgbColor rgb="FF969696"/>
      <rgbColor rgb="FF003366"/>
      <rgbColor rgb="FF339966"/>
      <rgbColor rgb="FF003300"/>
      <rgbColor rgb="FF4F6228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AMK24"/>
  <sheetViews>
    <sheetView showGridLines="0" workbookViewId="0">
      <selection activeCell="B4" sqref="B4"/>
    </sheetView>
  </sheetViews>
  <sheetFormatPr baseColWidth="10" defaultColWidth="9.140625" defaultRowHeight="15"/>
  <cols>
    <col min="1" max="1" width="24.28515625" style="2" customWidth="1"/>
    <col min="2" max="2" width="15.5703125" style="2" customWidth="1"/>
    <col min="3" max="3" width="16" style="2" customWidth="1"/>
    <col min="4" max="4" width="10.28515625" style="2" customWidth="1"/>
    <col min="5" max="5" width="10" style="2" customWidth="1"/>
    <col min="6" max="6" width="11.140625" style="2" customWidth="1"/>
    <col min="7" max="1018" width="10.28515625" style="2" customWidth="1"/>
    <col min="1019" max="1023" width="11.140625" style="2" customWidth="1"/>
    <col min="1024" max="1025" width="11.42578125" style="2"/>
  </cols>
  <sheetData>
    <row r="2" spans="1:31">
      <c r="Z2" s="3"/>
      <c r="AA2" s="3"/>
      <c r="AB2" s="3"/>
      <c r="AC2" s="3"/>
      <c r="AD2" s="3"/>
      <c r="AE2" s="3"/>
    </row>
    <row r="3" spans="1:31">
      <c r="Z3" s="3"/>
      <c r="AA3" s="3"/>
      <c r="AB3" s="3"/>
      <c r="AC3" s="3"/>
      <c r="AD3" s="3"/>
      <c r="AE3" s="3"/>
    </row>
    <row r="4" spans="1:31">
      <c r="A4" s="2" t="s">
        <v>0</v>
      </c>
      <c r="B4" s="2">
        <v>2019</v>
      </c>
    </row>
    <row r="5" spans="1:31">
      <c r="A5" s="1" t="str">
        <f>IF(B4="",TEXT("choisir en B4",_xlfn.ORG.OPENOFFICE.STYLE("Warning",180)),"Année "&amp;B4)</f>
        <v>Année 2019</v>
      </c>
      <c r="B5" s="1"/>
      <c r="C5" s="1"/>
      <c r="D5" s="1"/>
      <c r="E5" s="1"/>
      <c r="F5" s="1"/>
    </row>
    <row r="6" spans="1:31" ht="30">
      <c r="A6" s="3" t="s">
        <v>1</v>
      </c>
      <c r="B6" s="4" t="s">
        <v>2</v>
      </c>
      <c r="C6" s="4" t="s">
        <v>3</v>
      </c>
      <c r="D6" s="4" t="s">
        <v>4</v>
      </c>
      <c r="E6" s="4" t="s">
        <v>5</v>
      </c>
      <c r="F6" s="4" t="s">
        <v>6</v>
      </c>
    </row>
    <row r="7" spans="1:31">
      <c r="A7" s="3" t="str">
        <f ca="1">IF(ROW()-7&gt;=COUNTIF(Feuil2!$I:$I,"&gt;1"),"",INDIRECT("Feuil2!A"&amp;SMALL(Feuil2!$I:$I,ROW()-6),1))</f>
        <v>Plombier</v>
      </c>
      <c r="B7" s="5">
        <f ca="1">IF(ROW()-7&gt;=COUNTIF(Feuil2!$I:$I,"&gt;1"),"",INDIRECT("Feuil2!B"&amp;SMALL(Feuil2!$I:$I,ROW()-6),1))</f>
        <v>43467</v>
      </c>
      <c r="C7" s="5">
        <f ca="1">IF(ROW()-7&gt;=COUNTIF(Feuil2!$I:$I,"&gt;1"),"",INDIRECT("Feuil2!C"&amp;SMALL(Feuil2!$I:$I,ROW()-6),1))</f>
        <v>43645</v>
      </c>
      <c r="D7" s="3">
        <f ca="1">IF(ROW()-7&gt;=COUNTIF(Feuil2!$I:$I,"&gt;1"),"",INDIRECT("Feuil2!D"&amp;SMALL(Feuil2!$I:$I,ROW()-6),1))</f>
        <v>9</v>
      </c>
      <c r="E7" s="3">
        <f ca="1">IF(ROW()-7&gt;=COUNTIF(Feuil2!$I:$I,"&gt;1"),"",INDIRECT("Feuil2!E"&amp;SMALL(Feuil2!$I:$I,ROW()-6),1))</f>
        <v>1440</v>
      </c>
      <c r="F7" s="3">
        <f ca="1">IF(ROW()-7&gt;=COUNTIF(Feuil2!$I:$I,"&gt;1"),"",INDIRECT("Feuil2!F"&amp;SMALL(Feuil2!$I:$I,ROW()-6),1))</f>
        <v>18</v>
      </c>
    </row>
    <row r="8" spans="1:31">
      <c r="A8" s="3" t="str">
        <f ca="1">IF(ROW()-7&gt;=COUNTIF(Feuil2!$I:$I,"&gt;1"),"",INDIRECT("Feuil2!A"&amp;SMALL(Feuil2!$I:$I,ROW()-6),1))</f>
        <v/>
      </c>
      <c r="B8" s="5" t="str">
        <f ca="1">IF(ROW()-7&gt;=COUNTIF(Feuil2!$I:$I,"&gt;1"),"",INDIRECT("Feuil2!B"&amp;SMALL(Feuil2!$I:$I,ROW()-6),1))</f>
        <v/>
      </c>
      <c r="C8" s="5" t="str">
        <f ca="1">IF(ROW()-7&gt;=COUNTIF(Feuil2!$I:$I,"&gt;1"),"",INDIRECT("Feuil2!C"&amp;SMALL(Feuil2!$I:$I,ROW()-6),1))</f>
        <v/>
      </c>
      <c r="D8" s="3" t="str">
        <f ca="1">IF(ROW()-7&gt;=COUNTIF(Feuil2!$I:$I,"&gt;1"),"",INDIRECT("Feuil2!D"&amp;SMALL(Feuil2!$I:$I,ROW()-6),1))</f>
        <v/>
      </c>
      <c r="E8" s="3" t="str">
        <f ca="1">IF(ROW()-7&gt;=COUNTIF(Feuil2!$I:$I,"&gt;1"),"",INDIRECT("Feuil2!E"&amp;SMALL(Feuil2!$I:$I,ROW()-6),1))</f>
        <v/>
      </c>
      <c r="F8" s="3" t="str">
        <f ca="1">IF(ROW()-7&gt;=COUNTIF(Feuil2!$I:$I,"&gt;1"),"",INDIRECT("Feuil2!F"&amp;SMALL(Feuil2!$I:$I,ROW()-6),1))</f>
        <v/>
      </c>
    </row>
    <row r="9" spans="1:31">
      <c r="A9" s="3" t="str">
        <f ca="1">IF(ROW()-7&gt;=COUNTIF(Feuil2!$I:$I,"&gt;1"),"",INDIRECT("Feuil2!A"&amp;SMALL(Feuil2!$I:$I,ROW()-6),1))</f>
        <v/>
      </c>
      <c r="B9" s="5" t="str">
        <f ca="1">IF(ROW()-7&gt;=COUNTIF(Feuil2!$I:$I,"&gt;1"),"",INDIRECT("Feuil2!B"&amp;SMALL(Feuil2!$I:$I,ROW()-6),1))</f>
        <v/>
      </c>
      <c r="C9" s="5" t="str">
        <f ca="1">IF(ROW()-7&gt;=COUNTIF(Feuil2!$I:$I,"&gt;1"),"",INDIRECT("Feuil2!C"&amp;SMALL(Feuil2!$I:$I,ROW()-6),1))</f>
        <v/>
      </c>
      <c r="D9" s="3" t="str">
        <f ca="1">IF(ROW()-7&gt;=COUNTIF(Feuil2!$I:$I,"&gt;1"),"",INDIRECT("Feuil2!D"&amp;SMALL(Feuil2!$I:$I,ROW()-6),1))</f>
        <v/>
      </c>
      <c r="E9" s="3" t="str">
        <f ca="1">IF(ROW()-7&gt;=COUNTIF(Feuil2!$I:$I,"&gt;1"),"",INDIRECT("Feuil2!E"&amp;SMALL(Feuil2!$I:$I,ROW()-6),1))</f>
        <v/>
      </c>
      <c r="F9" s="3" t="str">
        <f ca="1">IF(ROW()-7&gt;=COUNTIF(Feuil2!$I:$I,"&gt;1"),"",INDIRECT("Feuil2!F"&amp;SMALL(Feuil2!$I:$I,ROW()-6),1))</f>
        <v/>
      </c>
    </row>
    <row r="10" spans="1:31">
      <c r="A10" s="3" t="str">
        <f ca="1">IF(ROW()-7&gt;=COUNTIF(Feuil2!$I:$I,"&gt;1"),"",INDIRECT("Feuil2!A"&amp;SMALL(Feuil2!$I:$I,ROW()-6),1))</f>
        <v/>
      </c>
      <c r="B10" s="5" t="str">
        <f ca="1">IF(ROW()-7&gt;=COUNTIF(Feuil2!$I:$I,"&gt;1"),"",INDIRECT("Feuil2!B"&amp;SMALL(Feuil2!$I:$I,ROW()-6),1))</f>
        <v/>
      </c>
      <c r="C10" s="5" t="str">
        <f ca="1">IF(ROW()-7&gt;=COUNTIF(Feuil2!$I:$I,"&gt;1"),"",INDIRECT("Feuil2!C"&amp;SMALL(Feuil2!$I:$I,ROW()-6),1))</f>
        <v/>
      </c>
      <c r="D10" s="3" t="str">
        <f ca="1">IF(ROW()-7&gt;=COUNTIF(Feuil2!$I:$I,"&gt;1"),"",INDIRECT("Feuil2!D"&amp;SMALL(Feuil2!$I:$I,ROW()-6),1))</f>
        <v/>
      </c>
      <c r="E10" s="3" t="str">
        <f ca="1">IF(ROW()-7&gt;=COUNTIF(Feuil2!$I:$I,"&gt;1"),"",INDIRECT("Feuil2!E"&amp;SMALL(Feuil2!$I:$I,ROW()-6),1))</f>
        <v/>
      </c>
      <c r="F10" s="3" t="str">
        <f ca="1">IF(ROW()-7&gt;=COUNTIF(Feuil2!$I:$I,"&gt;1"),"",INDIRECT("Feuil2!F"&amp;SMALL(Feuil2!$I:$I,ROW()-6),1))</f>
        <v/>
      </c>
    </row>
    <row r="11" spans="1:31">
      <c r="A11" s="3" t="str">
        <f ca="1">IF(ROW()-7&gt;=COUNTIF(Feuil2!$I:$I,"&gt;1"),"",INDIRECT("Feuil2!A"&amp;SMALL(Feuil2!$I:$I,ROW()-6),1))</f>
        <v/>
      </c>
      <c r="B11" s="5" t="str">
        <f ca="1">IF(ROW()-7&gt;=COUNTIF(Feuil2!$I:$I,"&gt;1"),"",INDIRECT("Feuil2!B"&amp;SMALL(Feuil2!$I:$I,ROW()-6),1))</f>
        <v/>
      </c>
      <c r="C11" s="5" t="str">
        <f ca="1">IF(ROW()-7&gt;=COUNTIF(Feuil2!$I:$I,"&gt;1"),"",INDIRECT("Feuil2!C"&amp;SMALL(Feuil2!$I:$I,ROW()-6),1))</f>
        <v/>
      </c>
      <c r="D11" s="3" t="str">
        <f ca="1">IF(ROW()-7&gt;=COUNTIF(Feuil2!$I:$I,"&gt;1"),"",INDIRECT("Feuil2!D"&amp;SMALL(Feuil2!$I:$I,ROW()-6),1))</f>
        <v/>
      </c>
      <c r="E11" s="3" t="str">
        <f ca="1">IF(ROW()-7&gt;=COUNTIF(Feuil2!$I:$I,"&gt;1"),"",INDIRECT("Feuil2!E"&amp;SMALL(Feuil2!$I:$I,ROW()-6),1))</f>
        <v/>
      </c>
      <c r="F11" s="3" t="str">
        <f ca="1">IF(ROW()-7&gt;=COUNTIF(Feuil2!$I:$I,"&gt;1"),"",INDIRECT("Feuil2!F"&amp;SMALL(Feuil2!$I:$I,ROW()-6),1))</f>
        <v/>
      </c>
    </row>
    <row r="12" spans="1:31">
      <c r="A12" s="3" t="str">
        <f ca="1">IF(ROW()-7&gt;=COUNTIF(Feuil2!$I:$I,"&gt;1"),"",INDIRECT("Feuil2!A"&amp;SMALL(Feuil2!$I:$I,ROW()-6),1))</f>
        <v/>
      </c>
      <c r="B12" s="5" t="str">
        <f ca="1">IF(ROW()-7&gt;=COUNTIF(Feuil2!$I:$I,"&gt;1"),"",INDIRECT("Feuil2!B"&amp;SMALL(Feuil2!$I:$I,ROW()-6),1))</f>
        <v/>
      </c>
      <c r="C12" s="5" t="str">
        <f ca="1">IF(ROW()-7&gt;=COUNTIF(Feuil2!$I:$I,"&gt;1"),"",INDIRECT("Feuil2!C"&amp;SMALL(Feuil2!$I:$I,ROW()-6),1))</f>
        <v/>
      </c>
      <c r="D12" s="3" t="str">
        <f ca="1">IF(ROW()-7&gt;=COUNTIF(Feuil2!$I:$I,"&gt;1"),"",INDIRECT("Feuil2!D"&amp;SMALL(Feuil2!$I:$I,ROW()-6),1))</f>
        <v/>
      </c>
      <c r="E12" s="3" t="str">
        <f ca="1">IF(ROW()-7&gt;=COUNTIF(Feuil2!$I:$I,"&gt;1"),"",INDIRECT("Feuil2!E"&amp;SMALL(Feuil2!$I:$I,ROW()-6),1))</f>
        <v/>
      </c>
      <c r="F12" s="3" t="str">
        <f ca="1">IF(ROW()-7&gt;=COUNTIF(Feuil2!$I:$I,"&gt;1"),"",INDIRECT("Feuil2!F"&amp;SMALL(Feuil2!$I:$I,ROW()-6),1))</f>
        <v/>
      </c>
    </row>
    <row r="13" spans="1:31">
      <c r="A13" s="3" t="str">
        <f ca="1">IF(ROW()-7&gt;=COUNTIF(Feuil2!$I:$I,"&gt;1"),"",INDIRECT("Feuil2!A"&amp;SMALL(Feuil2!$I:$I,ROW()-6),1))</f>
        <v/>
      </c>
      <c r="B13" s="5" t="str">
        <f ca="1">IF(ROW()-7&gt;=COUNTIF(Feuil2!$I:$I,"&gt;1"),"",INDIRECT("Feuil2!B"&amp;SMALL(Feuil2!$I:$I,ROW()-6),1))</f>
        <v/>
      </c>
      <c r="C13" s="5" t="str">
        <f ca="1">IF(ROW()-7&gt;=COUNTIF(Feuil2!$I:$I,"&gt;1"),"",INDIRECT("Feuil2!C"&amp;SMALL(Feuil2!$I:$I,ROW()-6),1))</f>
        <v/>
      </c>
      <c r="D13" s="3" t="str">
        <f ca="1">IF(ROW()-7&gt;=COUNTIF(Feuil2!$I:$I,"&gt;1"),"",INDIRECT("Feuil2!D"&amp;SMALL(Feuil2!$I:$I,ROW()-6),1))</f>
        <v/>
      </c>
      <c r="E13" s="3" t="str">
        <f ca="1">IF(ROW()-7&gt;=COUNTIF(Feuil2!$I:$I,"&gt;1"),"",INDIRECT("Feuil2!E"&amp;SMALL(Feuil2!$I:$I,ROW()-6),1))</f>
        <v/>
      </c>
      <c r="F13" s="3" t="str">
        <f ca="1">IF(ROW()-7&gt;=COUNTIF(Feuil2!$I:$I,"&gt;1"),"",INDIRECT("Feuil2!F"&amp;SMALL(Feuil2!$I:$I,ROW()-6),1))</f>
        <v/>
      </c>
    </row>
    <row r="14" spans="1:31">
      <c r="A14" s="3" t="str">
        <f ca="1">IF(ROW()-7&gt;=COUNTIF(Feuil2!$I:$I,"&gt;1"),"",INDIRECT("Feuil2!A"&amp;SMALL(Feuil2!$I:$I,ROW()-6),1))</f>
        <v/>
      </c>
      <c r="B14" s="5" t="str">
        <f ca="1">IF(ROW()-7&gt;=COUNTIF(Feuil2!$I:$I,"&gt;1"),"",INDIRECT("Feuil2!B"&amp;SMALL(Feuil2!$I:$I,ROW()-6),1))</f>
        <v/>
      </c>
      <c r="C14" s="5" t="str">
        <f ca="1">IF(ROW()-7&gt;=COUNTIF(Feuil2!$I:$I,"&gt;1"),"",INDIRECT("Feuil2!C"&amp;SMALL(Feuil2!$I:$I,ROW()-6),1))</f>
        <v/>
      </c>
      <c r="D14" s="3" t="str">
        <f ca="1">IF(ROW()-7&gt;=COUNTIF(Feuil2!$I:$I,"&gt;1"),"",INDIRECT("Feuil2!D"&amp;SMALL(Feuil2!$I:$I,ROW()-6),1))</f>
        <v/>
      </c>
      <c r="E14" s="3" t="str">
        <f ca="1">IF(ROW()-7&gt;=COUNTIF(Feuil2!$I:$I,"&gt;1"),"",INDIRECT("Feuil2!E"&amp;SMALL(Feuil2!$I:$I,ROW()-6),1))</f>
        <v/>
      </c>
      <c r="F14" s="3" t="str">
        <f ca="1">IF(ROW()-7&gt;=COUNTIF(Feuil2!$I:$I,"&gt;1"),"",INDIRECT("Feuil2!F"&amp;SMALL(Feuil2!$I:$I,ROW()-6),1))</f>
        <v/>
      </c>
    </row>
    <row r="15" spans="1:31">
      <c r="A15" s="3" t="str">
        <f ca="1">IF(ROW()-7&gt;=COUNTIF(Feuil2!$I:$I,"&gt;1"),"",INDIRECT("Feuil2!A"&amp;SMALL(Feuil2!$I:$I,ROW()-6),1))</f>
        <v/>
      </c>
      <c r="B15" s="5" t="str">
        <f ca="1">IF(ROW()-7&gt;=COUNTIF(Feuil2!$I:$I,"&gt;1"),"",INDIRECT("Feuil2!B"&amp;SMALL(Feuil2!$I:$I,ROW()-6),1))</f>
        <v/>
      </c>
      <c r="C15" s="5" t="str">
        <f ca="1">IF(ROW()-7&gt;=COUNTIF(Feuil2!$I:$I,"&gt;1"),"",INDIRECT("Feuil2!C"&amp;SMALL(Feuil2!$I:$I,ROW()-6),1))</f>
        <v/>
      </c>
      <c r="D15" s="3" t="str">
        <f ca="1">IF(ROW()-7&gt;=COUNTIF(Feuil2!$I:$I,"&gt;1"),"",INDIRECT("Feuil2!D"&amp;SMALL(Feuil2!$I:$I,ROW()-6),1))</f>
        <v/>
      </c>
      <c r="E15" s="3" t="str">
        <f ca="1">IF(ROW()-7&gt;=COUNTIF(Feuil2!$I:$I,"&gt;1"),"",INDIRECT("Feuil2!E"&amp;SMALL(Feuil2!$I:$I,ROW()-6),1))</f>
        <v/>
      </c>
      <c r="F15" s="3" t="str">
        <f ca="1">IF(ROW()-7&gt;=COUNTIF(Feuil2!$I:$I,"&gt;1"),"",INDIRECT("Feuil2!F"&amp;SMALL(Feuil2!$I:$I,ROW()-6),1))</f>
        <v/>
      </c>
    </row>
    <row r="16" spans="1:31">
      <c r="A16" s="3" t="str">
        <f ca="1">IF(ROW()-7&gt;=COUNTIF(Feuil2!$I:$I,"&gt;1"),"",INDIRECT("Feuil2!A"&amp;SMALL(Feuil2!$I:$I,ROW()-6),1))</f>
        <v/>
      </c>
      <c r="B16" s="5" t="str">
        <f ca="1">IF(ROW()-7&gt;=COUNTIF(Feuil2!$I:$I,"&gt;1"),"",INDIRECT("Feuil2!B"&amp;SMALL(Feuil2!$I:$I,ROW()-6),1))</f>
        <v/>
      </c>
      <c r="C16" s="5" t="str">
        <f ca="1">IF(ROW()-7&gt;=COUNTIF(Feuil2!$I:$I,"&gt;1"),"",INDIRECT("Feuil2!C"&amp;SMALL(Feuil2!$I:$I,ROW()-6),1))</f>
        <v/>
      </c>
      <c r="D16" s="3" t="str">
        <f ca="1">IF(ROW()-7&gt;=COUNTIF(Feuil2!$I:$I,"&gt;1"),"",INDIRECT("Feuil2!D"&amp;SMALL(Feuil2!$I:$I,ROW()-6),1))</f>
        <v/>
      </c>
      <c r="E16" s="3" t="str">
        <f ca="1">IF(ROW()-7&gt;=COUNTIF(Feuil2!$I:$I,"&gt;1"),"",INDIRECT("Feuil2!E"&amp;SMALL(Feuil2!$I:$I,ROW()-6),1))</f>
        <v/>
      </c>
      <c r="F16" s="3" t="str">
        <f ca="1">IF(ROW()-7&gt;=COUNTIF(Feuil2!$I:$I,"&gt;1"),"",INDIRECT("Feuil2!F"&amp;SMALL(Feuil2!$I:$I,ROW()-6),1))</f>
        <v/>
      </c>
    </row>
    <row r="17" spans="1:6">
      <c r="A17" s="3" t="str">
        <f ca="1">IF(ROW()-7&gt;=COUNTIF(Feuil2!$I:$I,"&gt;1"),"",INDIRECT("Feuil2!A"&amp;SMALL(Feuil2!$I:$I,ROW()-6),1))</f>
        <v/>
      </c>
      <c r="B17" s="5" t="str">
        <f ca="1">IF(ROW()-7&gt;=COUNTIF(Feuil2!$I:$I,"&gt;1"),"",INDIRECT("Feuil2!B"&amp;SMALL(Feuil2!$I:$I,ROW()-6),1))</f>
        <v/>
      </c>
      <c r="C17" s="5" t="str">
        <f ca="1">IF(ROW()-7&gt;=COUNTIF(Feuil2!$I:$I,"&gt;1"),"",INDIRECT("Feuil2!C"&amp;SMALL(Feuil2!$I:$I,ROW()-6),1))</f>
        <v/>
      </c>
      <c r="D17" s="2" t="str">
        <f ca="1">IF(ROW()-7&gt;=COUNTIF(Feuil2!$I:$I,"&gt;1"),"",INDIRECT("Feuil2!D"&amp;SMALL(Feuil2!$I:$I,ROW()-6),1))</f>
        <v/>
      </c>
      <c r="E17" s="3" t="str">
        <f ca="1">IF(ROW()-7&gt;=COUNTIF(Feuil2!$I:$I,"&gt;1"),"",INDIRECT("Feuil2!E"&amp;SMALL(Feuil2!$I:$I,ROW()-6),1))</f>
        <v/>
      </c>
      <c r="F17" s="3" t="str">
        <f ca="1">IF(ROW()-7&gt;=COUNTIF(Feuil2!$I:$I,"&gt;1"),"",INDIRECT("Feuil2!F"&amp;SMALL(Feuil2!$I:$I,ROW()-6),1))</f>
        <v/>
      </c>
    </row>
    <row r="18" spans="1:6">
      <c r="A18" s="3" t="str">
        <f ca="1">IF(ROW()-7&gt;=COUNTIF(Feuil2!$I:$I,"&gt;1"),"",INDIRECT("Feuil2!A"&amp;SMALL(Feuil2!$I:$I,ROW()-6),1))</f>
        <v/>
      </c>
      <c r="B18" s="5" t="str">
        <f ca="1">IF(ROW()-7&gt;=COUNTIF(Feuil2!$I:$I,"&gt;1"),"",INDIRECT("Feuil2!B"&amp;SMALL(Feuil2!$I:$I,ROW()-6),1))</f>
        <v/>
      </c>
      <c r="C18" s="5" t="str">
        <f ca="1">IF(ROW()-7&gt;=COUNTIF(Feuil2!$I:$I,"&gt;1"),"",INDIRECT("Feuil2!C"&amp;SMALL(Feuil2!$I:$I,ROW()-6),1))</f>
        <v/>
      </c>
      <c r="D18" s="3" t="str">
        <f ca="1">IF(ROW()-7&gt;=COUNTIF(Feuil2!$I:$I,"&gt;1"),"",INDIRECT("Feuil2!D"&amp;SMALL(Feuil2!$I:$I,ROW()-6),1))</f>
        <v/>
      </c>
      <c r="E18" s="3" t="str">
        <f ca="1">IF(ROW()-7&gt;=COUNTIF(Feuil2!$I:$I,"&gt;1"),"",INDIRECT("Feuil2!E"&amp;SMALL(Feuil2!$I:$I,ROW()-6),1))</f>
        <v/>
      </c>
      <c r="F18" s="3" t="str">
        <f ca="1">IF(ROW()-7&gt;=COUNTIF(Feuil2!$I:$I,"&gt;1"),"",INDIRECT("Feuil2!F"&amp;SMALL(Feuil2!$I:$I,ROW()-6),1))</f>
        <v/>
      </c>
    </row>
    <row r="19" spans="1:6">
      <c r="A19" s="3" t="str">
        <f ca="1">IF(ROW()-7&gt;=COUNTIF(Feuil2!$I:$I,"&gt;1"),"",INDIRECT("Feuil2!A"&amp;SMALL(Feuil2!$I:$I,ROW()-6),1))</f>
        <v/>
      </c>
      <c r="B19" s="5" t="str">
        <f ca="1">IF(ROW()-7&gt;=COUNTIF(Feuil2!$I:$I,"&gt;1"),"",INDIRECT("Feuil2!B"&amp;SMALL(Feuil2!$I:$I,ROW()-6),1))</f>
        <v/>
      </c>
      <c r="C19" s="5" t="str">
        <f ca="1">IF(ROW()-7&gt;=COUNTIF(Feuil2!$I:$I,"&gt;1"),"",INDIRECT("Feuil2!C"&amp;SMALL(Feuil2!$I:$I,ROW()-6),1))</f>
        <v/>
      </c>
      <c r="D19" s="3" t="str">
        <f ca="1">IF(ROW()-7&gt;=COUNTIF(Feuil2!$I:$I,"&gt;1"),"",INDIRECT("Feuil2!D"&amp;SMALL(Feuil2!$I:$I,ROW()-6),1))</f>
        <v/>
      </c>
      <c r="E19" s="3" t="str">
        <f ca="1">IF(ROW()-7&gt;=COUNTIF(Feuil2!$I:$I,"&gt;1"),"",INDIRECT("Feuil2!E"&amp;SMALL(Feuil2!$I:$I,ROW()-6),1))</f>
        <v/>
      </c>
      <c r="F19" s="3" t="str">
        <f ca="1">IF(ROW()-7&gt;=COUNTIF(Feuil2!$I:$I,"&gt;1"),"",INDIRECT("Feuil2!F"&amp;SMALL(Feuil2!$I:$I,ROW()-6),1))</f>
        <v/>
      </c>
    </row>
    <row r="20" spans="1:6">
      <c r="B20" s="6"/>
      <c r="C20" s="6"/>
    </row>
    <row r="21" spans="1:6">
      <c r="B21" s="6"/>
      <c r="C21" s="6"/>
    </row>
    <row r="22" spans="1:6">
      <c r="B22" s="6"/>
      <c r="C22" s="6"/>
    </row>
    <row r="23" spans="1:6">
      <c r="B23" s="6"/>
      <c r="C23" s="6"/>
    </row>
    <row r="24" spans="1:6">
      <c r="B24" s="6"/>
      <c r="C24" s="6"/>
    </row>
  </sheetData>
  <mergeCells count="1">
    <mergeCell ref="A5:F5"/>
  </mergeCells>
  <dataValidations count="1">
    <dataValidation type="list" operator="equal" allowBlank="1" showErrorMessage="1" sqref="B4">
      <formula1>ANDeb</formula1>
      <formula2>0</formula2>
    </dataValidation>
  </dataValidations>
  <pageMargins left="0.78749999999999998" right="0.78749999999999998" top="1.0249999999999999" bottom="1.0249999999999999" header="0.78749999999999998" footer="0.78749999999999998"/>
  <pageSetup paperSize="9" firstPageNumber="0" orientation="portrait" horizontalDpi="300" verticalDpi="300"/>
  <headerFooter>
    <oddHeader>&amp;C&amp;"Arial,Normal"&amp;10&amp;A</oddHeader>
    <oddFooter>&amp;C&amp;"Arial,Normal"&amp;10Page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AMK23"/>
  <sheetViews>
    <sheetView tabSelected="1" workbookViewId="0">
      <selection activeCell="A8" sqref="A8"/>
    </sheetView>
  </sheetViews>
  <sheetFormatPr baseColWidth="10" defaultColWidth="9.140625" defaultRowHeight="15"/>
  <cols>
    <col min="1" max="1" width="21.85546875" style="7" customWidth="1"/>
    <col min="2" max="2" width="13.7109375" style="7" customWidth="1"/>
    <col min="3" max="3" width="12" style="7" bestFit="1" customWidth="1"/>
    <col min="4" max="4" width="8" style="7" customWidth="1"/>
    <col min="5" max="5" width="7.5703125" style="7" customWidth="1"/>
    <col min="6" max="6" width="8.5703125" style="7" customWidth="1"/>
    <col min="7" max="8" width="5.42578125" style="7" customWidth="1"/>
    <col min="9" max="9" width="7.85546875" style="7" customWidth="1"/>
    <col min="10" max="1025" width="10.28515625" style="7" customWidth="1"/>
  </cols>
  <sheetData>
    <row r="1" spans="1:9" ht="60">
      <c r="A1" s="8" t="s">
        <v>1</v>
      </c>
      <c r="B1" s="9" t="s">
        <v>2</v>
      </c>
      <c r="C1" s="9" t="s">
        <v>3</v>
      </c>
      <c r="D1" s="9" t="s">
        <v>4</v>
      </c>
      <c r="E1" s="9" t="s">
        <v>5</v>
      </c>
      <c r="F1" s="9" t="s">
        <v>7</v>
      </c>
      <c r="I1" s="10" t="str">
        <f>IF(G1=Feuil1!B$4,ROW(),"")</f>
        <v/>
      </c>
    </row>
    <row r="2" spans="1:9">
      <c r="A2" s="8" t="s">
        <v>8</v>
      </c>
      <c r="B2" s="11">
        <v>43316</v>
      </c>
      <c r="C2" s="11">
        <v>43436</v>
      </c>
      <c r="D2" s="8">
        <v>4</v>
      </c>
      <c r="E2" s="8">
        <v>640</v>
      </c>
      <c r="F2" s="8">
        <v>25</v>
      </c>
      <c r="G2" s="7">
        <f t="shared" ref="G2:G11" si="0">YEAR(B2)</f>
        <v>2018</v>
      </c>
      <c r="H2" s="7">
        <f t="shared" ref="H2:H11" si="1">YEAR(C2)</f>
        <v>2018</v>
      </c>
      <c r="I2" s="7" t="str">
        <f>IF(G2=Feuil1!B$4,ROW(),"")</f>
        <v/>
      </c>
    </row>
    <row r="3" spans="1:9">
      <c r="A3" s="8" t="s">
        <v>9</v>
      </c>
      <c r="B3" s="11">
        <v>43381</v>
      </c>
      <c r="C3" s="11">
        <v>43501</v>
      </c>
      <c r="D3" s="8">
        <v>4</v>
      </c>
      <c r="E3" s="8">
        <v>640</v>
      </c>
      <c r="F3" s="8">
        <v>25</v>
      </c>
      <c r="G3" s="7">
        <f t="shared" si="0"/>
        <v>2018</v>
      </c>
      <c r="H3" s="7">
        <f t="shared" si="1"/>
        <v>2019</v>
      </c>
      <c r="I3" s="7" t="str">
        <f>IF(G3=Feuil1!B$4,ROW(),"")</f>
        <v/>
      </c>
    </row>
    <row r="4" spans="1:9">
      <c r="A4" s="8" t="s">
        <v>10</v>
      </c>
      <c r="B4" s="11">
        <v>43983</v>
      </c>
      <c r="C4" s="11">
        <v>44283</v>
      </c>
      <c r="D4" s="8">
        <v>10</v>
      </c>
      <c r="E4" s="8">
        <v>1600</v>
      </c>
      <c r="F4" s="8">
        <v>20</v>
      </c>
      <c r="G4" s="7">
        <f t="shared" si="0"/>
        <v>2020</v>
      </c>
      <c r="H4" s="7">
        <f t="shared" si="1"/>
        <v>2021</v>
      </c>
      <c r="I4" s="10" t="str">
        <f>IF(G4=Feuil1!B$4,ROW(),"")</f>
        <v/>
      </c>
    </row>
    <row r="5" spans="1:9">
      <c r="A5" s="8" t="s">
        <v>11</v>
      </c>
      <c r="B5" s="11">
        <v>43346</v>
      </c>
      <c r="C5" s="11">
        <v>43646</v>
      </c>
      <c r="D5" s="8">
        <v>10</v>
      </c>
      <c r="E5" s="8">
        <v>1600</v>
      </c>
      <c r="F5" s="8">
        <v>20</v>
      </c>
      <c r="G5" s="7">
        <f t="shared" si="0"/>
        <v>2018</v>
      </c>
      <c r="H5" s="7">
        <f t="shared" si="1"/>
        <v>2019</v>
      </c>
      <c r="I5" s="7" t="str">
        <f>IF(G5=Feuil1!B$4,ROW(),"")</f>
        <v/>
      </c>
    </row>
    <row r="6" spans="1:9">
      <c r="A6" s="8" t="s">
        <v>12</v>
      </c>
      <c r="B6" s="11">
        <v>43467</v>
      </c>
      <c r="C6" s="11">
        <v>43645</v>
      </c>
      <c r="D6" s="8">
        <v>9</v>
      </c>
      <c r="E6" s="8">
        <v>1440</v>
      </c>
      <c r="F6" s="8">
        <v>18</v>
      </c>
      <c r="G6" s="7">
        <f t="shared" si="0"/>
        <v>2019</v>
      </c>
      <c r="H6" s="7">
        <f t="shared" si="1"/>
        <v>2019</v>
      </c>
      <c r="I6" s="10">
        <f>IF(G6=Feuil1!B$4,ROW(),"")</f>
        <v>6</v>
      </c>
    </row>
    <row r="7" spans="1:9">
      <c r="A7" s="8" t="s">
        <v>13</v>
      </c>
      <c r="B7" s="11">
        <v>43375</v>
      </c>
      <c r="C7" s="11">
        <v>43765</v>
      </c>
      <c r="D7" s="8">
        <v>13</v>
      </c>
      <c r="E7" s="8">
        <v>2080</v>
      </c>
      <c r="F7" s="8">
        <v>20</v>
      </c>
      <c r="G7" s="7">
        <f t="shared" si="0"/>
        <v>2018</v>
      </c>
      <c r="H7" s="7">
        <f t="shared" si="1"/>
        <v>2019</v>
      </c>
      <c r="I7" s="7" t="str">
        <f>IF(G7=Feuil1!B$4,ROW(),"")</f>
        <v/>
      </c>
    </row>
    <row r="8" spans="1:9">
      <c r="A8" s="8" t="s">
        <v>14</v>
      </c>
      <c r="B8" s="11">
        <v>43375</v>
      </c>
      <c r="C8" s="11">
        <v>44095</v>
      </c>
      <c r="D8" s="8">
        <v>24</v>
      </c>
      <c r="E8" s="8">
        <v>3840</v>
      </c>
      <c r="F8" s="8">
        <v>6</v>
      </c>
      <c r="G8" s="7">
        <f t="shared" si="0"/>
        <v>2018</v>
      </c>
      <c r="H8" s="7">
        <f t="shared" si="1"/>
        <v>2020</v>
      </c>
      <c r="I8" s="7" t="str">
        <f>IF(G8=Feuil1!B$4,ROW(),"")</f>
        <v/>
      </c>
    </row>
    <row r="9" spans="1:9">
      <c r="A9" s="8" t="s">
        <v>15</v>
      </c>
      <c r="B9" s="11">
        <v>43375</v>
      </c>
      <c r="C9" s="11">
        <v>44455</v>
      </c>
      <c r="D9" s="8">
        <v>36</v>
      </c>
      <c r="E9" s="8">
        <v>5760</v>
      </c>
      <c r="F9" s="8">
        <v>18</v>
      </c>
      <c r="G9" s="7">
        <f t="shared" si="0"/>
        <v>2018</v>
      </c>
      <c r="H9" s="7">
        <f t="shared" si="1"/>
        <v>2021</v>
      </c>
      <c r="I9" s="7" t="str">
        <f>IF(G9=Feuil1!B$4,ROW(),"")</f>
        <v/>
      </c>
    </row>
    <row r="10" spans="1:9">
      <c r="A10" s="8" t="s">
        <v>16</v>
      </c>
      <c r="B10" s="11">
        <v>43346</v>
      </c>
      <c r="C10" s="11">
        <v>43646</v>
      </c>
      <c r="D10" s="8">
        <v>10</v>
      </c>
      <c r="E10" s="8">
        <v>1600</v>
      </c>
      <c r="F10" s="8">
        <v>22</v>
      </c>
      <c r="G10" s="7">
        <f t="shared" si="0"/>
        <v>2018</v>
      </c>
      <c r="H10" s="7">
        <f t="shared" si="1"/>
        <v>2019</v>
      </c>
      <c r="I10" s="7" t="str">
        <f>IF(G10=Feuil1!B$4,ROW(),"")</f>
        <v/>
      </c>
    </row>
    <row r="11" spans="1:9">
      <c r="A11" s="8" t="s">
        <v>17</v>
      </c>
      <c r="B11" s="12">
        <v>43965</v>
      </c>
      <c r="C11" s="12">
        <v>44407</v>
      </c>
      <c r="D11" s="8">
        <v>10</v>
      </c>
      <c r="E11" s="8">
        <v>870</v>
      </c>
      <c r="F11" s="8">
        <v>20</v>
      </c>
      <c r="G11" s="10">
        <f t="shared" si="0"/>
        <v>2020</v>
      </c>
      <c r="H11" s="10">
        <f t="shared" si="1"/>
        <v>2021</v>
      </c>
    </row>
    <row r="12" spans="1:9">
      <c r="A12" s="8"/>
      <c r="B12" s="8"/>
      <c r="C12" s="8"/>
      <c r="D12" s="8"/>
      <c r="E12" s="8"/>
      <c r="F12" s="8"/>
    </row>
    <row r="13" spans="1:9">
      <c r="A13" s="8"/>
      <c r="B13" s="8"/>
      <c r="C13" s="8"/>
      <c r="D13" s="8"/>
      <c r="E13" s="8"/>
      <c r="F13" s="8"/>
    </row>
    <row r="14" spans="1:9">
      <c r="A14" s="8"/>
      <c r="B14" s="8"/>
      <c r="C14" s="8"/>
      <c r="D14" s="8"/>
      <c r="E14" s="8"/>
      <c r="F14" s="8"/>
    </row>
    <row r="15" spans="1:9">
      <c r="A15" s="8"/>
      <c r="B15" s="8"/>
      <c r="C15" s="8"/>
      <c r="D15" s="8"/>
      <c r="E15" s="8"/>
      <c r="F15" s="8"/>
    </row>
    <row r="16" spans="1:9">
      <c r="A16" s="8"/>
      <c r="B16" s="8"/>
      <c r="C16" s="8"/>
      <c r="D16" s="8"/>
      <c r="E16" s="8"/>
      <c r="F16" s="8"/>
    </row>
    <row r="17" spans="1:6">
      <c r="A17" s="8"/>
      <c r="B17" s="8"/>
      <c r="C17" s="8"/>
      <c r="D17" s="8"/>
      <c r="E17" s="8"/>
      <c r="F17" s="8"/>
    </row>
    <row r="18" spans="1:6">
      <c r="A18" s="8"/>
      <c r="B18" s="8"/>
      <c r="C18" s="8"/>
      <c r="D18" s="8"/>
      <c r="E18" s="8"/>
      <c r="F18" s="8"/>
    </row>
    <row r="19" spans="1:6">
      <c r="A19" s="8"/>
      <c r="B19" s="8"/>
      <c r="C19" s="8"/>
      <c r="D19" s="8"/>
      <c r="E19" s="8"/>
      <c r="F19" s="8"/>
    </row>
    <row r="20" spans="1:6">
      <c r="A20" s="8"/>
      <c r="B20" s="8"/>
      <c r="C20" s="8"/>
      <c r="D20" s="8"/>
      <c r="E20" s="8"/>
      <c r="F20" s="8"/>
    </row>
    <row r="22" spans="1:6">
      <c r="A22" s="8"/>
      <c r="B22" s="8"/>
      <c r="C22" s="8"/>
      <c r="D22" s="8"/>
      <c r="E22" s="8"/>
      <c r="F22" s="8"/>
    </row>
    <row r="23" spans="1:6">
      <c r="A23" s="8"/>
      <c r="B23" s="8"/>
      <c r="C23" s="8"/>
      <c r="D23" s="8"/>
      <c r="E23" s="8"/>
      <c r="F23" s="8"/>
    </row>
  </sheetData>
  <pageMargins left="0.78749999999999998" right="0.78749999999999998" top="1.0249999999999999" bottom="1.0249999999999999" header="0.78749999999999998" footer="0.78749999999999998"/>
  <pageSetup paperSize="9" firstPageNumber="0" orientation="portrait" horizontalDpi="300" verticalDpi="300"/>
  <headerFooter>
    <oddHeader>&amp;C&amp;"Arial,Normal"&amp;10&amp;A</oddHeader>
    <oddFooter>&amp;C&amp;"Arial,Normal"&amp;10Page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LibreOffice/6.1.2.1$Windows_X86_64 LibreOffice_project/65905a128db06ba48db947242809d14d3f9a93fe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ANDeb</vt:lpstr>
      <vt:lpstr>ANFin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SEYF</dc:creator>
  <cp:lastModifiedBy>SEYF</cp:lastModifiedBy>
  <cp:revision>7</cp:revision>
  <dcterms:created xsi:type="dcterms:W3CDTF">2018-10-13T16:39:45Z</dcterms:created>
  <dcterms:modified xsi:type="dcterms:W3CDTF">2018-10-14T13:05:29Z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